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nhaticloud-my.sharepoint.com/personal/cs290015_minhati_com_br/Documents/Área de Trabalho/Minhas Planilhas/"/>
    </mc:Choice>
  </mc:AlternateContent>
  <xr:revisionPtr revIDLastSave="393" documentId="13_ncr:1_{C632914C-A585-4D8A-B0ED-8FEFE182D76F}" xr6:coauthVersionLast="47" xr6:coauthVersionMax="47" xr10:uidLastSave="{C9B7A73B-83A1-4565-9A38-E8B932AE6F29}"/>
  <bookViews>
    <workbookView xWindow="-110" yWindow="-110" windowWidth="19420" windowHeight="10300" tabRatio="500" firstSheet="7" activeTab="10" xr2:uid="{00000000-000D-0000-FFFF-FFFF00000000}"/>
  </bookViews>
  <sheets>
    <sheet name="Base_Insumos" sheetId="14" r:id="rId1"/>
    <sheet name="Base Notas " sheetId="3" r:id="rId2"/>
    <sheet name="Planilha2" sheetId="11" state="hidden" r:id="rId3"/>
    <sheet name="Planilha3" sheetId="12" state="hidden" r:id="rId4"/>
    <sheet name="Planilha1" sheetId="10" state="hidden" r:id="rId5"/>
    <sheet name="Estoque " sheetId="4" state="hidden" r:id="rId6"/>
    <sheet name="Inventario" sheetId="5" state="hidden" r:id="rId7"/>
    <sheet name="Base Fazendas" sheetId="6" r:id="rId8"/>
    <sheet name="Tratos" sheetId="7" r:id="rId9"/>
    <sheet name="Reforma" sheetId="8" r:id="rId10"/>
    <sheet name="Controle de Estoque" sheetId="9" r:id="rId11"/>
    <sheet name="Planilha5" sheetId="15" state="hidden" r:id="rId12"/>
  </sheets>
  <definedNames>
    <definedName name="_xlnm._FilterDatabase" localSheetId="7" hidden="1">'Base Fazendas'!$A$1:$G$474</definedName>
    <definedName name="_xlnm._FilterDatabase" localSheetId="10" hidden="1">'Controle de Estoque'!$A$3:$P$176</definedName>
    <definedName name="_xlnm._FilterDatabase" localSheetId="5" hidden="1">'Estoque '!$A$5:$Q$483</definedName>
    <definedName name="_xlnm._FilterDatabase" localSheetId="6" hidden="1">Inventario!$C$1:$BH$3870</definedName>
    <definedName name="_xlnm._FilterDatabase" localSheetId="8" hidden="1">Tratos!$A$1:$X$942</definedName>
    <definedName name="DadosExternos_1" localSheetId="0" hidden="1">Base_Insumos!$A$1:$AB$142</definedName>
  </definedNames>
  <calcPr calcId="191029" iterateDelta="1E-4"/>
  <pivotCaches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3" l="1"/>
  <c r="J27" i="3"/>
  <c r="J28" i="3"/>
  <c r="J29" i="3"/>
  <c r="J30" i="3"/>
  <c r="J31" i="3"/>
  <c r="J32" i="3"/>
  <c r="I8" i="9" a="1"/>
  <c r="I8" i="9" s="1"/>
  <c r="I9" i="9" a="1"/>
  <c r="I9" i="9" s="1"/>
  <c r="I10" i="9" a="1"/>
  <c r="I10" i="9" s="1"/>
  <c r="I11" i="9" a="1"/>
  <c r="I11" i="9" s="1"/>
  <c r="I12" i="9" a="1"/>
  <c r="I12" i="9" s="1"/>
  <c r="I13" i="9" a="1"/>
  <c r="I13" i="9" s="1"/>
  <c r="I14" i="9" a="1"/>
  <c r="I14" i="9" s="1"/>
  <c r="I15" i="9" a="1"/>
  <c r="I15" i="9" s="1"/>
  <c r="I16" i="9" a="1"/>
  <c r="I16" i="9" s="1"/>
  <c r="I17" i="9" a="1"/>
  <c r="I17" i="9" s="1"/>
  <c r="I18" i="9" a="1"/>
  <c r="I18" i="9" s="1"/>
  <c r="I19" i="9" a="1"/>
  <c r="I19" i="9" s="1"/>
  <c r="I20" i="9" a="1"/>
  <c r="I20" i="9" s="1"/>
  <c r="I21" i="9" a="1"/>
  <c r="I21" i="9" s="1"/>
  <c r="I22" i="9" a="1"/>
  <c r="I22" i="9" s="1"/>
  <c r="I23" i="9" a="1"/>
  <c r="I23" i="9" s="1"/>
  <c r="I24" i="9" a="1"/>
  <c r="I24" i="9" s="1"/>
  <c r="I25" i="9" a="1"/>
  <c r="I25" i="9" s="1"/>
  <c r="I26" i="9" a="1"/>
  <c r="I26" i="9" s="1"/>
  <c r="I27" i="9" a="1"/>
  <c r="I27" i="9" s="1"/>
  <c r="I28" i="9" a="1"/>
  <c r="I28" i="9" s="1"/>
  <c r="I29" i="9" a="1"/>
  <c r="I29" i="9" s="1"/>
  <c r="I30" i="9" a="1"/>
  <c r="I30" i="9" s="1"/>
  <c r="I31" i="9" a="1"/>
  <c r="I31" i="9" s="1"/>
  <c r="I32" i="9" a="1"/>
  <c r="I32" i="9" s="1"/>
  <c r="I33" i="9" a="1"/>
  <c r="I33" i="9" s="1"/>
  <c r="I34" i="9" a="1"/>
  <c r="I34" i="9" s="1"/>
  <c r="I35" i="9" a="1"/>
  <c r="I35" i="9" s="1"/>
  <c r="I36" i="9" a="1"/>
  <c r="I36" i="9" s="1"/>
  <c r="I37" i="9" a="1"/>
  <c r="I37" i="9" s="1"/>
  <c r="I38" i="9" a="1"/>
  <c r="I38" i="9" s="1"/>
  <c r="I39" i="9" a="1"/>
  <c r="I39" i="9" s="1"/>
  <c r="I40" i="9" a="1"/>
  <c r="I40" i="9" s="1"/>
  <c r="I41" i="9" a="1"/>
  <c r="I41" i="9" s="1"/>
  <c r="I42" i="9" a="1"/>
  <c r="I42" i="9" s="1"/>
  <c r="I43" i="9" a="1"/>
  <c r="I43" i="9" s="1"/>
  <c r="I44" i="9" a="1"/>
  <c r="I44" i="9" s="1"/>
  <c r="I45" i="9" a="1"/>
  <c r="I45" i="9" s="1"/>
  <c r="I46" i="9" a="1"/>
  <c r="I46" i="9" s="1"/>
  <c r="I47" i="9" a="1"/>
  <c r="I47" i="9" s="1"/>
  <c r="I48" i="9" a="1"/>
  <c r="I48" i="9" s="1"/>
  <c r="I49" i="9" a="1"/>
  <c r="I49" i="9" s="1"/>
  <c r="I50" i="9" a="1"/>
  <c r="I50" i="9" s="1"/>
  <c r="I51" i="9" a="1"/>
  <c r="I51" i="9" s="1"/>
  <c r="I52" i="9" a="1"/>
  <c r="I52" i="9" s="1"/>
  <c r="I53" i="9" a="1"/>
  <c r="I53" i="9" s="1"/>
  <c r="I54" i="9" a="1"/>
  <c r="I54" i="9" s="1"/>
  <c r="I55" i="9" a="1"/>
  <c r="I55" i="9" s="1"/>
  <c r="I56" i="9" a="1"/>
  <c r="I56" i="9" s="1"/>
  <c r="I57" i="9" a="1"/>
  <c r="I57" i="9" s="1"/>
  <c r="I58" i="9" a="1"/>
  <c r="I58" i="9" s="1"/>
  <c r="I59" i="9" a="1"/>
  <c r="I59" i="9" s="1"/>
  <c r="I60" i="9" a="1"/>
  <c r="I60" i="9" s="1"/>
  <c r="I61" i="9" a="1"/>
  <c r="I61" i="9" s="1"/>
  <c r="I62" i="9" a="1"/>
  <c r="I62" i="9" s="1"/>
  <c r="I63" i="9" a="1"/>
  <c r="I63" i="9" s="1"/>
  <c r="I64" i="9" a="1"/>
  <c r="I64" i="9" s="1"/>
  <c r="I65" i="9" a="1"/>
  <c r="I65" i="9" s="1"/>
  <c r="I66" i="9" a="1"/>
  <c r="I66" i="9" s="1"/>
  <c r="I67" i="9" a="1"/>
  <c r="I67" i="9" s="1"/>
  <c r="I68" i="9" a="1"/>
  <c r="I68" i="9" s="1"/>
  <c r="I69" i="9" a="1"/>
  <c r="I69" i="9" s="1"/>
  <c r="I70" i="9" a="1"/>
  <c r="I70" i="9" s="1"/>
  <c r="I71" i="9" a="1"/>
  <c r="I71" i="9" s="1"/>
  <c r="I72" i="9" a="1"/>
  <c r="I72" i="9" s="1"/>
  <c r="I73" i="9" a="1"/>
  <c r="I73" i="9" s="1"/>
  <c r="I74" i="9" a="1"/>
  <c r="I74" i="9" s="1"/>
  <c r="I75" i="9" a="1"/>
  <c r="I75" i="9" s="1"/>
  <c r="I76" i="9" a="1"/>
  <c r="I76" i="9" s="1"/>
  <c r="I77" i="9" a="1"/>
  <c r="I77" i="9" s="1"/>
  <c r="I78" i="9" a="1"/>
  <c r="I78" i="9" s="1"/>
  <c r="I79" i="9" a="1"/>
  <c r="I79" i="9" s="1"/>
  <c r="I80" i="9" a="1"/>
  <c r="I80" i="9" s="1"/>
  <c r="I81" i="9" a="1"/>
  <c r="I81" i="9" s="1"/>
  <c r="I82" i="9" a="1"/>
  <c r="I82" i="9" s="1"/>
  <c r="I83" i="9" a="1"/>
  <c r="I83" i="9" s="1"/>
  <c r="I84" i="9" a="1"/>
  <c r="I84" i="9" s="1"/>
  <c r="I85" i="9" a="1"/>
  <c r="I85" i="9" s="1"/>
  <c r="I86" i="9" a="1"/>
  <c r="I86" i="9" s="1"/>
  <c r="I87" i="9" a="1"/>
  <c r="I87" i="9" s="1"/>
  <c r="I88" i="9" a="1"/>
  <c r="I88" i="9" s="1"/>
  <c r="I89" i="9" a="1"/>
  <c r="I89" i="9" s="1"/>
  <c r="I90" i="9" a="1"/>
  <c r="I90" i="9" s="1"/>
  <c r="I91" i="9" a="1"/>
  <c r="I91" i="9" s="1"/>
  <c r="I92" i="9" a="1"/>
  <c r="I92" i="9" s="1"/>
  <c r="I93" i="9" a="1"/>
  <c r="I93" i="9" s="1"/>
  <c r="I94" i="9" a="1"/>
  <c r="I94" i="9" s="1"/>
  <c r="I95" i="9" a="1"/>
  <c r="I95" i="9" s="1"/>
  <c r="I96" i="9" a="1"/>
  <c r="I96" i="9" s="1"/>
  <c r="I97" i="9" a="1"/>
  <c r="I97" i="9" s="1"/>
  <c r="I98" i="9" a="1"/>
  <c r="I98" i="9" s="1"/>
  <c r="I99" i="9" a="1"/>
  <c r="I99" i="9" s="1"/>
  <c r="I100" i="9" a="1"/>
  <c r="I100" i="9" s="1"/>
  <c r="I101" i="9" a="1"/>
  <c r="I101" i="9" s="1"/>
  <c r="I102" i="9" a="1"/>
  <c r="I102" i="9" s="1"/>
  <c r="I103" i="9" a="1"/>
  <c r="I103" i="9" s="1"/>
  <c r="I104" i="9" a="1"/>
  <c r="I104" i="9" s="1"/>
  <c r="I105" i="9" a="1"/>
  <c r="I105" i="9" s="1"/>
  <c r="I106" i="9" a="1"/>
  <c r="I106" i="9" s="1"/>
  <c r="I107" i="9" a="1"/>
  <c r="I107" i="9" s="1"/>
  <c r="I108" i="9" a="1"/>
  <c r="I108" i="9" s="1"/>
  <c r="I109" i="9" a="1"/>
  <c r="I109" i="9" s="1"/>
  <c r="I110" i="9" a="1"/>
  <c r="I110" i="9" s="1"/>
  <c r="I111" i="9" a="1"/>
  <c r="I111" i="9" s="1"/>
  <c r="I112" i="9" a="1"/>
  <c r="I112" i="9" s="1"/>
  <c r="I113" i="9" a="1"/>
  <c r="I113" i="9" s="1"/>
  <c r="I114" i="9" a="1"/>
  <c r="I114" i="9" s="1"/>
  <c r="I115" i="9" a="1"/>
  <c r="I115" i="9" s="1"/>
  <c r="I116" i="9" a="1"/>
  <c r="I116" i="9" s="1"/>
  <c r="I117" i="9" a="1"/>
  <c r="I117" i="9" s="1"/>
  <c r="I118" i="9" a="1"/>
  <c r="I118" i="9" s="1"/>
  <c r="I119" i="9" a="1"/>
  <c r="I119" i="9" s="1"/>
  <c r="I120" i="9" a="1"/>
  <c r="I120" i="9" s="1"/>
  <c r="I121" i="9" a="1"/>
  <c r="I121" i="9" s="1"/>
  <c r="I122" i="9" a="1"/>
  <c r="I122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I130" i="9" a="1"/>
  <c r="I130" i="9" s="1"/>
  <c r="I131" i="9" a="1"/>
  <c r="I131" i="9" s="1"/>
  <c r="I132" i="9" a="1"/>
  <c r="I132" i="9" s="1"/>
  <c r="I133" i="9" a="1"/>
  <c r="I133" i="9" s="1"/>
  <c r="I134" i="9" a="1"/>
  <c r="I134" i="9" s="1"/>
  <c r="I135" i="9" a="1"/>
  <c r="I135" i="9" s="1"/>
  <c r="I136" i="9" a="1"/>
  <c r="I136" i="9" s="1"/>
  <c r="I137" i="9" a="1"/>
  <c r="I137" i="9" s="1"/>
  <c r="I138" i="9" a="1"/>
  <c r="I138" i="9" s="1"/>
  <c r="I139" i="9" a="1"/>
  <c r="I139" i="9" s="1"/>
  <c r="I140" i="9" a="1"/>
  <c r="I140" i="9" s="1"/>
  <c r="I141" i="9" a="1"/>
  <c r="I141" i="9" s="1"/>
  <c r="I142" i="9" a="1"/>
  <c r="I142" i="9" s="1"/>
  <c r="I143" i="9" a="1"/>
  <c r="I143" i="9" s="1"/>
  <c r="I144" i="9" a="1"/>
  <c r="I144" i="9" s="1"/>
  <c r="I145" i="9" a="1"/>
  <c r="I145" i="9" s="1"/>
  <c r="I146" i="9" a="1"/>
  <c r="I146" i="9" s="1"/>
  <c r="I147" i="9" a="1"/>
  <c r="I147" i="9" s="1"/>
  <c r="I148" i="9" a="1"/>
  <c r="I148" i="9" s="1"/>
  <c r="I149" i="9" a="1"/>
  <c r="I149" i="9" s="1"/>
  <c r="I150" i="9" a="1"/>
  <c r="I150" i="9" s="1"/>
  <c r="I151" i="9" a="1"/>
  <c r="I151" i="9" s="1"/>
  <c r="I152" i="9" a="1"/>
  <c r="I152" i="9" s="1"/>
  <c r="I153" i="9" a="1"/>
  <c r="I153" i="9" s="1"/>
  <c r="I154" i="9" a="1"/>
  <c r="I154" i="9" s="1"/>
  <c r="I155" i="9" a="1"/>
  <c r="I155" i="9" s="1"/>
  <c r="I156" i="9" a="1"/>
  <c r="I156" i="9" s="1"/>
  <c r="I157" i="9" a="1"/>
  <c r="I157" i="9" s="1"/>
  <c r="I158" i="9" a="1"/>
  <c r="I158" i="9" s="1"/>
  <c r="I159" i="9" a="1"/>
  <c r="I159" i="9" s="1"/>
  <c r="I160" i="9" a="1"/>
  <c r="I160" i="9" s="1"/>
  <c r="I161" i="9" a="1"/>
  <c r="I161" i="9" s="1"/>
  <c r="I162" i="9" a="1"/>
  <c r="I162" i="9" s="1"/>
  <c r="I163" i="9" a="1"/>
  <c r="I163" i="9" s="1"/>
  <c r="I164" i="9" a="1"/>
  <c r="I164" i="9" s="1"/>
  <c r="I165" i="9" a="1"/>
  <c r="I165" i="9" s="1"/>
  <c r="I166" i="9" a="1"/>
  <c r="I166" i="9" s="1"/>
  <c r="I167" i="9" a="1"/>
  <c r="I167" i="9" s="1"/>
  <c r="I168" i="9" a="1"/>
  <c r="I168" i="9" s="1"/>
  <c r="I169" i="9" a="1"/>
  <c r="I169" i="9" s="1"/>
  <c r="I170" i="9" a="1"/>
  <c r="I170" i="9" s="1"/>
  <c r="I171" i="9" a="1"/>
  <c r="I171" i="9" s="1"/>
  <c r="I172" i="9" a="1"/>
  <c r="I172" i="9" s="1"/>
  <c r="I173" i="9" a="1"/>
  <c r="I173" i="9" s="1"/>
  <c r="I174" i="9" a="1"/>
  <c r="I174" i="9" s="1"/>
  <c r="I175" i="9" a="1"/>
  <c r="I175" i="9" s="1"/>
  <c r="I7" i="9" a="1"/>
  <c r="I7" i="9" s="1"/>
  <c r="I5" i="9" a="1"/>
  <c r="I5" i="9" s="1"/>
  <c r="N5" i="9" s="1"/>
  <c r="I6" i="9" a="1"/>
  <c r="I6" i="9" s="1"/>
  <c r="N6" i="9" s="1"/>
  <c r="I4" i="9" a="1"/>
  <c r="I4" i="9" s="1"/>
  <c r="J5" i="9" a="1"/>
  <c r="J5" i="9" s="1"/>
  <c r="M5" i="9" s="1"/>
  <c r="J6" i="9" a="1"/>
  <c r="J6" i="9" s="1"/>
  <c r="M6" i="9" s="1"/>
  <c r="J4" i="9" a="1"/>
  <c r="J4" i="9" s="1"/>
  <c r="B5" i="9"/>
  <c r="B6" i="9"/>
  <c r="B4" i="9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6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7" i="9"/>
  <c r="BH2" i="5"/>
  <c r="E594" i="15"/>
  <c r="E600" i="15"/>
  <c r="D600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5" i="15"/>
  <c r="E596" i="15"/>
  <c r="E597" i="15"/>
  <c r="E598" i="15"/>
  <c r="E599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2" i="15"/>
  <c r="D105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2" i="15"/>
  <c r="L7" i="9" a="1"/>
  <c r="L7" i="9" s="1"/>
  <c r="L8" i="9" a="1"/>
  <c r="L8" i="9" s="1"/>
  <c r="L9" i="9" a="1"/>
  <c r="L9" i="9" s="1"/>
  <c r="L10" i="9" a="1"/>
  <c r="L10" i="9" s="1"/>
  <c r="L11" i="9" a="1"/>
  <c r="L11" i="9" s="1"/>
  <c r="L12" i="9" a="1"/>
  <c r="L12" i="9" s="1"/>
  <c r="L13" i="9" a="1"/>
  <c r="L13" i="9" s="1"/>
  <c r="L14" i="9" a="1"/>
  <c r="L14" i="9" s="1"/>
  <c r="L15" i="9" a="1"/>
  <c r="L15" i="9" s="1"/>
  <c r="L16" i="9" a="1"/>
  <c r="L16" i="9" s="1"/>
  <c r="L17" i="9" a="1"/>
  <c r="L17" i="9" s="1"/>
  <c r="L18" i="9" a="1"/>
  <c r="L18" i="9" s="1"/>
  <c r="L19" i="9" a="1"/>
  <c r="L19" i="9" s="1"/>
  <c r="L20" i="9" a="1"/>
  <c r="L20" i="9" s="1"/>
  <c r="L21" i="9" a="1"/>
  <c r="L21" i="9" s="1"/>
  <c r="L22" i="9" a="1"/>
  <c r="L22" i="9" s="1"/>
  <c r="L23" i="9" a="1"/>
  <c r="L23" i="9" s="1"/>
  <c r="L24" i="9" a="1"/>
  <c r="L24" i="9" s="1"/>
  <c r="L25" i="9" a="1"/>
  <c r="L25" i="9" s="1"/>
  <c r="L26" i="9" a="1"/>
  <c r="L26" i="9" s="1"/>
  <c r="L27" i="9" a="1"/>
  <c r="L27" i="9" s="1"/>
  <c r="L28" i="9" a="1"/>
  <c r="L28" i="9" s="1"/>
  <c r="L29" i="9" a="1"/>
  <c r="L29" i="9" s="1"/>
  <c r="L30" i="9" a="1"/>
  <c r="L30" i="9" s="1"/>
  <c r="L31" i="9" a="1"/>
  <c r="L31" i="9" s="1"/>
  <c r="L32" i="9" a="1"/>
  <c r="L32" i="9" s="1"/>
  <c r="L33" i="9" a="1"/>
  <c r="L33" i="9" s="1"/>
  <c r="L34" i="9" a="1"/>
  <c r="L34" i="9" s="1"/>
  <c r="L35" i="9" a="1"/>
  <c r="L35" i="9" s="1"/>
  <c r="L36" i="9" a="1"/>
  <c r="L36" i="9" s="1"/>
  <c r="L37" i="9" a="1"/>
  <c r="L37" i="9" s="1"/>
  <c r="L38" i="9" a="1"/>
  <c r="L38" i="9" s="1"/>
  <c r="L39" i="9" a="1"/>
  <c r="L39" i="9" s="1"/>
  <c r="L40" i="9" a="1"/>
  <c r="L40" i="9" s="1"/>
  <c r="L41" i="9" a="1"/>
  <c r="L41" i="9" s="1"/>
  <c r="L42" i="9" a="1"/>
  <c r="L42" i="9" s="1"/>
  <c r="L43" i="9" a="1"/>
  <c r="L43" i="9" s="1"/>
  <c r="L44" i="9" a="1"/>
  <c r="L44" i="9" s="1"/>
  <c r="L45" i="9" a="1"/>
  <c r="L45" i="9" s="1"/>
  <c r="L46" i="9" a="1"/>
  <c r="L46" i="9" s="1"/>
  <c r="L47" i="9" a="1"/>
  <c r="L47" i="9" s="1"/>
  <c r="L48" i="9" a="1"/>
  <c r="L48" i="9" s="1"/>
  <c r="L49" i="9" a="1"/>
  <c r="L49" i="9" s="1"/>
  <c r="L50" i="9" a="1"/>
  <c r="L50" i="9" s="1"/>
  <c r="L51" i="9" a="1"/>
  <c r="L51" i="9" s="1"/>
  <c r="L52" i="9" a="1"/>
  <c r="L52" i="9" s="1"/>
  <c r="L53" i="9" a="1"/>
  <c r="L53" i="9" s="1"/>
  <c r="L54" i="9" a="1"/>
  <c r="L54" i="9" s="1"/>
  <c r="L55" i="9" a="1"/>
  <c r="L55" i="9" s="1"/>
  <c r="L56" i="9" a="1"/>
  <c r="L56" i="9" s="1"/>
  <c r="L57" i="9" a="1"/>
  <c r="L57" i="9" s="1"/>
  <c r="L58" i="9" a="1"/>
  <c r="L58" i="9" s="1"/>
  <c r="L59" i="9" a="1"/>
  <c r="L59" i="9" s="1"/>
  <c r="L60" i="9" a="1"/>
  <c r="L60" i="9" s="1"/>
  <c r="L61" i="9" a="1"/>
  <c r="L61" i="9" s="1"/>
  <c r="L62" i="9" a="1"/>
  <c r="L62" i="9" s="1"/>
  <c r="L63" i="9" a="1"/>
  <c r="L63" i="9" s="1"/>
  <c r="L64" i="9" a="1"/>
  <c r="L64" i="9" s="1"/>
  <c r="L65" i="9" a="1"/>
  <c r="L65" i="9" s="1"/>
  <c r="L66" i="9" a="1"/>
  <c r="L66" i="9" s="1"/>
  <c r="L67" i="9" a="1"/>
  <c r="L67" i="9" s="1"/>
  <c r="L68" i="9" a="1"/>
  <c r="L68" i="9" s="1"/>
  <c r="L69" i="9" a="1"/>
  <c r="L69" i="9" s="1"/>
  <c r="L70" i="9" a="1"/>
  <c r="L70" i="9" s="1"/>
  <c r="L71" i="9" a="1"/>
  <c r="L71" i="9" s="1"/>
  <c r="L72" i="9" a="1"/>
  <c r="L72" i="9" s="1"/>
  <c r="L73" i="9" a="1"/>
  <c r="L73" i="9" s="1"/>
  <c r="L74" i="9" a="1"/>
  <c r="L74" i="9" s="1"/>
  <c r="L75" i="9" a="1"/>
  <c r="L75" i="9" s="1"/>
  <c r="L76" i="9" a="1"/>
  <c r="L76" i="9" s="1"/>
  <c r="L77" i="9" a="1"/>
  <c r="L77" i="9" s="1"/>
  <c r="L78" i="9" a="1"/>
  <c r="L78" i="9" s="1"/>
  <c r="L79" i="9" a="1"/>
  <c r="L79" i="9" s="1"/>
  <c r="L80" i="9" a="1"/>
  <c r="L80" i="9" s="1"/>
  <c r="L81" i="9" a="1"/>
  <c r="L81" i="9" s="1"/>
  <c r="L82" i="9" a="1"/>
  <c r="L82" i="9" s="1"/>
  <c r="L83" i="9" a="1"/>
  <c r="L83" i="9" s="1"/>
  <c r="L84" i="9" a="1"/>
  <c r="L84" i="9" s="1"/>
  <c r="L85" i="9" a="1"/>
  <c r="L85" i="9" s="1"/>
  <c r="L86" i="9" a="1"/>
  <c r="L86" i="9" s="1"/>
  <c r="L87" i="9" a="1"/>
  <c r="L87" i="9" s="1"/>
  <c r="L88" i="9" a="1"/>
  <c r="L88" i="9" s="1"/>
  <c r="L89" i="9" a="1"/>
  <c r="L89" i="9" s="1"/>
  <c r="L90" i="9" a="1"/>
  <c r="L90" i="9" s="1"/>
  <c r="L91" i="9" a="1"/>
  <c r="L91" i="9" s="1"/>
  <c r="L92" i="9" a="1"/>
  <c r="L92" i="9" s="1"/>
  <c r="L93" i="9" a="1"/>
  <c r="L93" i="9" s="1"/>
  <c r="L94" i="9" a="1"/>
  <c r="L94" i="9" s="1"/>
  <c r="L95" i="9" a="1"/>
  <c r="L95" i="9" s="1"/>
  <c r="L96" i="9" a="1"/>
  <c r="L96" i="9" s="1"/>
  <c r="L97" i="9" a="1"/>
  <c r="L97" i="9" s="1"/>
  <c r="L98" i="9" a="1"/>
  <c r="L98" i="9" s="1"/>
  <c r="L99" i="9" a="1"/>
  <c r="L99" i="9" s="1"/>
  <c r="L100" i="9" a="1"/>
  <c r="L100" i="9" s="1"/>
  <c r="L101" i="9" a="1"/>
  <c r="L101" i="9" s="1"/>
  <c r="L102" i="9" a="1"/>
  <c r="L102" i="9" s="1"/>
  <c r="L103" i="9" a="1"/>
  <c r="L103" i="9" s="1"/>
  <c r="L104" i="9" a="1"/>
  <c r="L104" i="9" s="1"/>
  <c r="N104" i="9" s="1"/>
  <c r="L105" i="9" a="1"/>
  <c r="L105" i="9" s="1"/>
  <c r="N105" i="9" s="1"/>
  <c r="L106" i="9" a="1"/>
  <c r="L106" i="9" s="1"/>
  <c r="N106" i="9" s="1"/>
  <c r="L107" i="9" a="1"/>
  <c r="L107" i="9" s="1"/>
  <c r="N107" i="9" s="1"/>
  <c r="L108" i="9" a="1"/>
  <c r="L108" i="9" s="1"/>
  <c r="N108" i="9" s="1"/>
  <c r="L109" i="9" a="1"/>
  <c r="L109" i="9" s="1"/>
  <c r="N109" i="9" s="1"/>
  <c r="L110" i="9" a="1"/>
  <c r="L110" i="9" s="1"/>
  <c r="N110" i="9" s="1"/>
  <c r="L111" i="9" a="1"/>
  <c r="L111" i="9" s="1"/>
  <c r="N111" i="9" s="1"/>
  <c r="L112" i="9" a="1"/>
  <c r="L112" i="9" s="1"/>
  <c r="N112" i="9" s="1"/>
  <c r="L113" i="9" a="1"/>
  <c r="L113" i="9" s="1"/>
  <c r="N113" i="9" s="1"/>
  <c r="L114" i="9" a="1"/>
  <c r="L114" i="9" s="1"/>
  <c r="N114" i="9" s="1"/>
  <c r="L115" i="9" a="1"/>
  <c r="L115" i="9" s="1"/>
  <c r="N115" i="9" s="1"/>
  <c r="L116" i="9" a="1"/>
  <c r="L116" i="9" s="1"/>
  <c r="N116" i="9" s="1"/>
  <c r="L117" i="9" a="1"/>
  <c r="L117" i="9" s="1"/>
  <c r="N117" i="9" s="1"/>
  <c r="L118" i="9" a="1"/>
  <c r="L118" i="9" s="1"/>
  <c r="N118" i="9" s="1"/>
  <c r="L119" i="9" a="1"/>
  <c r="L119" i="9" s="1"/>
  <c r="N119" i="9" s="1"/>
  <c r="L120" i="9" a="1"/>
  <c r="L120" i="9" s="1"/>
  <c r="N120" i="9" s="1"/>
  <c r="L121" i="9" a="1"/>
  <c r="L121" i="9" s="1"/>
  <c r="N121" i="9" s="1"/>
  <c r="L122" i="9" a="1"/>
  <c r="L122" i="9" s="1"/>
  <c r="N122" i="9" s="1"/>
  <c r="L123" i="9" a="1"/>
  <c r="L123" i="9" s="1"/>
  <c r="N123" i="9" s="1"/>
  <c r="L124" i="9" a="1"/>
  <c r="L124" i="9" s="1"/>
  <c r="N124" i="9" s="1"/>
  <c r="L125" i="9" a="1"/>
  <c r="L125" i="9" s="1"/>
  <c r="N125" i="9" s="1"/>
  <c r="L126" i="9" a="1"/>
  <c r="L126" i="9" s="1"/>
  <c r="N126" i="9" s="1"/>
  <c r="L127" i="9" a="1"/>
  <c r="L127" i="9" s="1"/>
  <c r="N127" i="9" s="1"/>
  <c r="L128" i="9" a="1"/>
  <c r="L128" i="9" s="1"/>
  <c r="N128" i="9" s="1"/>
  <c r="L129" i="9" a="1"/>
  <c r="L129" i="9" s="1"/>
  <c r="N129" i="9" s="1"/>
  <c r="L130" i="9" a="1"/>
  <c r="L130" i="9" s="1"/>
  <c r="N130" i="9" s="1"/>
  <c r="L131" i="9" a="1"/>
  <c r="L131" i="9" s="1"/>
  <c r="N131" i="9" s="1"/>
  <c r="L132" i="9" a="1"/>
  <c r="L132" i="9" s="1"/>
  <c r="N132" i="9" s="1"/>
  <c r="L133" i="9" a="1"/>
  <c r="L133" i="9" s="1"/>
  <c r="N133" i="9" s="1"/>
  <c r="L134" i="9" a="1"/>
  <c r="L134" i="9" s="1"/>
  <c r="N134" i="9" s="1"/>
  <c r="L135" i="9" a="1"/>
  <c r="L135" i="9" s="1"/>
  <c r="N135" i="9" s="1"/>
  <c r="L136" i="9" a="1"/>
  <c r="L136" i="9" s="1"/>
  <c r="N136" i="9" s="1"/>
  <c r="L137" i="9" a="1"/>
  <c r="L137" i="9" s="1"/>
  <c r="N137" i="9" s="1"/>
  <c r="L138" i="9" a="1"/>
  <c r="L138" i="9" s="1"/>
  <c r="N138" i="9" s="1"/>
  <c r="L139" i="9" a="1"/>
  <c r="L139" i="9" s="1"/>
  <c r="N139" i="9" s="1"/>
  <c r="L140" i="9" a="1"/>
  <c r="L140" i="9" s="1"/>
  <c r="N140" i="9" s="1"/>
  <c r="L141" i="9" a="1"/>
  <c r="L141" i="9" s="1"/>
  <c r="N141" i="9" s="1"/>
  <c r="L142" i="9" a="1"/>
  <c r="L142" i="9" s="1"/>
  <c r="N142" i="9" s="1"/>
  <c r="L143" i="9" a="1"/>
  <c r="L143" i="9" s="1"/>
  <c r="N143" i="9" s="1"/>
  <c r="L144" i="9" a="1"/>
  <c r="L144" i="9" s="1"/>
  <c r="N144" i="9" s="1"/>
  <c r="L145" i="9" a="1"/>
  <c r="L145" i="9" s="1"/>
  <c r="N145" i="9" s="1"/>
  <c r="L146" i="9" a="1"/>
  <c r="L146" i="9" s="1"/>
  <c r="N146" i="9" s="1"/>
  <c r="L147" i="9" a="1"/>
  <c r="L147" i="9" s="1"/>
  <c r="N147" i="9" s="1"/>
  <c r="L148" i="9" a="1"/>
  <c r="L148" i="9" s="1"/>
  <c r="N148" i="9" s="1"/>
  <c r="L149" i="9" a="1"/>
  <c r="L149" i="9" s="1"/>
  <c r="N149" i="9" s="1"/>
  <c r="L150" i="9" a="1"/>
  <c r="L150" i="9" s="1"/>
  <c r="N150" i="9" s="1"/>
  <c r="L151" i="9" a="1"/>
  <c r="L151" i="9" s="1"/>
  <c r="N151" i="9" s="1"/>
  <c r="L152" i="9" a="1"/>
  <c r="L152" i="9" s="1"/>
  <c r="N152" i="9" s="1"/>
  <c r="L153" i="9" a="1"/>
  <c r="L153" i="9" s="1"/>
  <c r="N153" i="9" s="1"/>
  <c r="L154" i="9" a="1"/>
  <c r="L154" i="9" s="1"/>
  <c r="N154" i="9" s="1"/>
  <c r="L155" i="9" a="1"/>
  <c r="L155" i="9" s="1"/>
  <c r="N155" i="9" s="1"/>
  <c r="L156" i="9" a="1"/>
  <c r="L156" i="9" s="1"/>
  <c r="N156" i="9" s="1"/>
  <c r="L157" i="9" a="1"/>
  <c r="L157" i="9" s="1"/>
  <c r="N157" i="9" s="1"/>
  <c r="L158" i="9" a="1"/>
  <c r="L158" i="9" s="1"/>
  <c r="N158" i="9" s="1"/>
  <c r="L159" i="9" a="1"/>
  <c r="L159" i="9" s="1"/>
  <c r="N159" i="9" s="1"/>
  <c r="L160" i="9" a="1"/>
  <c r="L160" i="9" s="1"/>
  <c r="N160" i="9" s="1"/>
  <c r="L161" i="9" a="1"/>
  <c r="L161" i="9" s="1"/>
  <c r="N161" i="9" s="1"/>
  <c r="L162" i="9" a="1"/>
  <c r="L162" i="9" s="1"/>
  <c r="N162" i="9" s="1"/>
  <c r="L163" i="9" a="1"/>
  <c r="L163" i="9" s="1"/>
  <c r="N163" i="9" s="1"/>
  <c r="L164" i="9" a="1"/>
  <c r="L164" i="9" s="1"/>
  <c r="N164" i="9" s="1"/>
  <c r="L165" i="9" a="1"/>
  <c r="L165" i="9" s="1"/>
  <c r="N165" i="9" s="1"/>
  <c r="L166" i="9" a="1"/>
  <c r="L166" i="9" s="1"/>
  <c r="N166" i="9" s="1"/>
  <c r="L167" i="9" a="1"/>
  <c r="L167" i="9" s="1"/>
  <c r="N167" i="9" s="1"/>
  <c r="L168" i="9" a="1"/>
  <c r="L168" i="9" s="1"/>
  <c r="N168" i="9" s="1"/>
  <c r="L169" i="9" a="1"/>
  <c r="L169" i="9" s="1"/>
  <c r="N169" i="9" s="1"/>
  <c r="L170" i="9" a="1"/>
  <c r="L170" i="9" s="1"/>
  <c r="N170" i="9" s="1"/>
  <c r="L171" i="9" a="1"/>
  <c r="L171" i="9" s="1"/>
  <c r="N171" i="9" s="1"/>
  <c r="L172" i="9" a="1"/>
  <c r="L172" i="9" s="1"/>
  <c r="N172" i="9" s="1"/>
  <c r="L173" i="9" a="1"/>
  <c r="L173" i="9" s="1"/>
  <c r="N173" i="9" s="1"/>
  <c r="L174" i="9" a="1"/>
  <c r="L174" i="9" s="1"/>
  <c r="N174" i="9" s="1"/>
  <c r="L175" i="9" a="1"/>
  <c r="L175" i="9" s="1"/>
  <c r="N175" i="9" s="1"/>
  <c r="K8" i="9" a="1"/>
  <c r="K8" i="9" s="1"/>
  <c r="M8" i="9" s="1"/>
  <c r="K9" i="9" a="1"/>
  <c r="K9" i="9" s="1"/>
  <c r="M9" i="9" s="1"/>
  <c r="K10" i="9" a="1"/>
  <c r="K10" i="9" s="1"/>
  <c r="M10" i="9" s="1"/>
  <c r="K11" i="9" a="1"/>
  <c r="K11" i="9" s="1"/>
  <c r="M11" i="9" s="1"/>
  <c r="K12" i="9" a="1"/>
  <c r="K12" i="9" s="1"/>
  <c r="M12" i="9" s="1"/>
  <c r="K13" i="9" a="1"/>
  <c r="K13" i="9" s="1"/>
  <c r="M13" i="9" s="1"/>
  <c r="K14" i="9" a="1"/>
  <c r="K14" i="9" s="1"/>
  <c r="M14" i="9" s="1"/>
  <c r="K15" i="9" a="1"/>
  <c r="K15" i="9" s="1"/>
  <c r="M15" i="9" s="1"/>
  <c r="K16" i="9" a="1"/>
  <c r="K16" i="9" s="1"/>
  <c r="M16" i="9" s="1"/>
  <c r="K17" i="9" a="1"/>
  <c r="K17" i="9" s="1"/>
  <c r="M17" i="9" s="1"/>
  <c r="K18" i="9" a="1"/>
  <c r="K18" i="9" s="1"/>
  <c r="M18" i="9" s="1"/>
  <c r="K19" i="9" a="1"/>
  <c r="K19" i="9" s="1"/>
  <c r="M19" i="9" s="1"/>
  <c r="K20" i="9" a="1"/>
  <c r="K20" i="9" s="1"/>
  <c r="M20" i="9" s="1"/>
  <c r="K21" i="9" a="1"/>
  <c r="K21" i="9" s="1"/>
  <c r="M21" i="9" s="1"/>
  <c r="K22" i="9" a="1"/>
  <c r="K22" i="9" s="1"/>
  <c r="M22" i="9" s="1"/>
  <c r="K23" i="9" a="1"/>
  <c r="K23" i="9" s="1"/>
  <c r="M23" i="9" s="1"/>
  <c r="K24" i="9" a="1"/>
  <c r="K24" i="9" s="1"/>
  <c r="M24" i="9" s="1"/>
  <c r="K25" i="9" a="1"/>
  <c r="K25" i="9" s="1"/>
  <c r="M25" i="9" s="1"/>
  <c r="K26" i="9" a="1"/>
  <c r="K26" i="9" s="1"/>
  <c r="M26" i="9" s="1"/>
  <c r="K27" i="9" a="1"/>
  <c r="K27" i="9" s="1"/>
  <c r="M27" i="9" s="1"/>
  <c r="K28" i="9" a="1"/>
  <c r="K28" i="9" s="1"/>
  <c r="M28" i="9" s="1"/>
  <c r="K29" i="9" a="1"/>
  <c r="K29" i="9" s="1"/>
  <c r="M29" i="9" s="1"/>
  <c r="K30" i="9" a="1"/>
  <c r="K30" i="9" s="1"/>
  <c r="M30" i="9" s="1"/>
  <c r="K31" i="9" a="1"/>
  <c r="K31" i="9" s="1"/>
  <c r="M31" i="9" s="1"/>
  <c r="K32" i="9" a="1"/>
  <c r="K32" i="9" s="1"/>
  <c r="M32" i="9" s="1"/>
  <c r="K33" i="9" a="1"/>
  <c r="K33" i="9" s="1"/>
  <c r="M33" i="9" s="1"/>
  <c r="K34" i="9" a="1"/>
  <c r="K34" i="9" s="1"/>
  <c r="M34" i="9" s="1"/>
  <c r="K35" i="9" a="1"/>
  <c r="K35" i="9" s="1"/>
  <c r="M35" i="9" s="1"/>
  <c r="K36" i="9" a="1"/>
  <c r="K36" i="9" s="1"/>
  <c r="M36" i="9" s="1"/>
  <c r="K37" i="9" a="1"/>
  <c r="K37" i="9" s="1"/>
  <c r="M37" i="9" s="1"/>
  <c r="K38" i="9" a="1"/>
  <c r="K38" i="9" s="1"/>
  <c r="M38" i="9" s="1"/>
  <c r="K39" i="9" a="1"/>
  <c r="K39" i="9" s="1"/>
  <c r="M39" i="9" s="1"/>
  <c r="K40" i="9" a="1"/>
  <c r="K40" i="9" s="1"/>
  <c r="M40" i="9" s="1"/>
  <c r="K41" i="9" a="1"/>
  <c r="K41" i="9" s="1"/>
  <c r="M41" i="9" s="1"/>
  <c r="K42" i="9" a="1"/>
  <c r="K42" i="9" s="1"/>
  <c r="M42" i="9" s="1"/>
  <c r="K43" i="9" a="1"/>
  <c r="K43" i="9" s="1"/>
  <c r="M43" i="9" s="1"/>
  <c r="K44" i="9" a="1"/>
  <c r="K44" i="9" s="1"/>
  <c r="M44" i="9" s="1"/>
  <c r="K45" i="9" a="1"/>
  <c r="K45" i="9" s="1"/>
  <c r="M45" i="9" s="1"/>
  <c r="K46" i="9" a="1"/>
  <c r="K46" i="9" s="1"/>
  <c r="M46" i="9" s="1"/>
  <c r="K47" i="9" a="1"/>
  <c r="K47" i="9" s="1"/>
  <c r="M47" i="9" s="1"/>
  <c r="K48" i="9" a="1"/>
  <c r="K48" i="9" s="1"/>
  <c r="M48" i="9" s="1"/>
  <c r="K49" i="9" a="1"/>
  <c r="K49" i="9" s="1"/>
  <c r="M49" i="9" s="1"/>
  <c r="K50" i="9" a="1"/>
  <c r="K50" i="9" s="1"/>
  <c r="M50" i="9" s="1"/>
  <c r="K51" i="9" a="1"/>
  <c r="K51" i="9" s="1"/>
  <c r="M51" i="9" s="1"/>
  <c r="K52" i="9" a="1"/>
  <c r="K52" i="9" s="1"/>
  <c r="M52" i="9" s="1"/>
  <c r="K53" i="9" a="1"/>
  <c r="K53" i="9" s="1"/>
  <c r="M53" i="9" s="1"/>
  <c r="K54" i="9" a="1"/>
  <c r="K54" i="9" s="1"/>
  <c r="M54" i="9" s="1"/>
  <c r="K55" i="9" a="1"/>
  <c r="K55" i="9" s="1"/>
  <c r="M55" i="9" s="1"/>
  <c r="K56" i="9" a="1"/>
  <c r="K56" i="9" s="1"/>
  <c r="M56" i="9" s="1"/>
  <c r="K57" i="9" a="1"/>
  <c r="K57" i="9" s="1"/>
  <c r="M57" i="9" s="1"/>
  <c r="K58" i="9" a="1"/>
  <c r="K58" i="9" s="1"/>
  <c r="M58" i="9" s="1"/>
  <c r="K59" i="9" a="1"/>
  <c r="K59" i="9" s="1"/>
  <c r="M59" i="9" s="1"/>
  <c r="K60" i="9" a="1"/>
  <c r="K60" i="9" s="1"/>
  <c r="M60" i="9" s="1"/>
  <c r="K61" i="9" a="1"/>
  <c r="K61" i="9" s="1"/>
  <c r="M61" i="9" s="1"/>
  <c r="K62" i="9" a="1"/>
  <c r="K62" i="9" s="1"/>
  <c r="M62" i="9" s="1"/>
  <c r="K63" i="9" a="1"/>
  <c r="K63" i="9" s="1"/>
  <c r="M63" i="9" s="1"/>
  <c r="K64" i="9" a="1"/>
  <c r="K64" i="9" s="1"/>
  <c r="M64" i="9" s="1"/>
  <c r="K65" i="9" a="1"/>
  <c r="K65" i="9" s="1"/>
  <c r="M65" i="9" s="1"/>
  <c r="K66" i="9" a="1"/>
  <c r="K66" i="9" s="1"/>
  <c r="M66" i="9" s="1"/>
  <c r="K67" i="9" a="1"/>
  <c r="K67" i="9" s="1"/>
  <c r="M67" i="9" s="1"/>
  <c r="K68" i="9" a="1"/>
  <c r="K68" i="9" s="1"/>
  <c r="M68" i="9" s="1"/>
  <c r="K69" i="9" a="1"/>
  <c r="K69" i="9" s="1"/>
  <c r="M69" i="9" s="1"/>
  <c r="K70" i="9" a="1"/>
  <c r="K70" i="9" s="1"/>
  <c r="M70" i="9" s="1"/>
  <c r="K71" i="9" a="1"/>
  <c r="K71" i="9" s="1"/>
  <c r="M71" i="9" s="1"/>
  <c r="K72" i="9" a="1"/>
  <c r="K72" i="9" s="1"/>
  <c r="M72" i="9" s="1"/>
  <c r="K73" i="9" a="1"/>
  <c r="K73" i="9" s="1"/>
  <c r="M73" i="9" s="1"/>
  <c r="K74" i="9" a="1"/>
  <c r="K74" i="9" s="1"/>
  <c r="M74" i="9" s="1"/>
  <c r="K75" i="9" a="1"/>
  <c r="K75" i="9" s="1"/>
  <c r="M75" i="9" s="1"/>
  <c r="K76" i="9" a="1"/>
  <c r="K76" i="9" s="1"/>
  <c r="M76" i="9" s="1"/>
  <c r="K77" i="9" a="1"/>
  <c r="K77" i="9" s="1"/>
  <c r="M77" i="9" s="1"/>
  <c r="K78" i="9" a="1"/>
  <c r="K78" i="9" s="1"/>
  <c r="M78" i="9" s="1"/>
  <c r="K79" i="9" a="1"/>
  <c r="K79" i="9" s="1"/>
  <c r="M79" i="9" s="1"/>
  <c r="K80" i="9" a="1"/>
  <c r="K80" i="9" s="1"/>
  <c r="M80" i="9" s="1"/>
  <c r="K81" i="9" a="1"/>
  <c r="K81" i="9" s="1"/>
  <c r="M81" i="9" s="1"/>
  <c r="K82" i="9" a="1"/>
  <c r="K82" i="9" s="1"/>
  <c r="M82" i="9" s="1"/>
  <c r="K83" i="9" a="1"/>
  <c r="K83" i="9" s="1"/>
  <c r="M83" i="9" s="1"/>
  <c r="K84" i="9" a="1"/>
  <c r="K84" i="9" s="1"/>
  <c r="M84" i="9" s="1"/>
  <c r="K85" i="9" a="1"/>
  <c r="K85" i="9" s="1"/>
  <c r="M85" i="9" s="1"/>
  <c r="K86" i="9" a="1"/>
  <c r="K86" i="9" s="1"/>
  <c r="K87" i="9" a="1"/>
  <c r="K87" i="9" s="1"/>
  <c r="M87" i="9" s="1"/>
  <c r="K88" i="9" a="1"/>
  <c r="K88" i="9" s="1"/>
  <c r="M88" i="9" s="1"/>
  <c r="K89" i="9" a="1"/>
  <c r="K89" i="9" s="1"/>
  <c r="M89" i="9" s="1"/>
  <c r="K90" i="9" a="1"/>
  <c r="K90" i="9" s="1"/>
  <c r="M90" i="9" s="1"/>
  <c r="K91" i="9" a="1"/>
  <c r="K91" i="9" s="1"/>
  <c r="M91" i="9" s="1"/>
  <c r="K92" i="9" a="1"/>
  <c r="K92" i="9" s="1"/>
  <c r="M92" i="9" s="1"/>
  <c r="K93" i="9" a="1"/>
  <c r="K93" i="9" s="1"/>
  <c r="M93" i="9" s="1"/>
  <c r="K94" i="9" a="1"/>
  <c r="K94" i="9" s="1"/>
  <c r="M94" i="9" s="1"/>
  <c r="K95" i="9" a="1"/>
  <c r="K95" i="9" s="1"/>
  <c r="M95" i="9" s="1"/>
  <c r="K96" i="9" a="1"/>
  <c r="K96" i="9" s="1"/>
  <c r="M96" i="9" s="1"/>
  <c r="K97" i="9" a="1"/>
  <c r="K97" i="9" s="1"/>
  <c r="M97" i="9" s="1"/>
  <c r="K98" i="9" a="1"/>
  <c r="K98" i="9" s="1"/>
  <c r="M98" i="9" s="1"/>
  <c r="K99" i="9" a="1"/>
  <c r="K99" i="9" s="1"/>
  <c r="M99" i="9" s="1"/>
  <c r="K100" i="9" a="1"/>
  <c r="K100" i="9" s="1"/>
  <c r="M100" i="9" s="1"/>
  <c r="K101" i="9" a="1"/>
  <c r="K101" i="9" s="1"/>
  <c r="M101" i="9" s="1"/>
  <c r="K102" i="9" a="1"/>
  <c r="K102" i="9" s="1"/>
  <c r="M102" i="9" s="1"/>
  <c r="K103" i="9" a="1"/>
  <c r="K103" i="9" s="1"/>
  <c r="M103" i="9" s="1"/>
  <c r="K104" i="9" a="1"/>
  <c r="K104" i="9" s="1"/>
  <c r="K105" i="9" a="1"/>
  <c r="K105" i="9" s="1"/>
  <c r="M105" i="9" s="1"/>
  <c r="K106" i="9" a="1"/>
  <c r="K106" i="9" s="1"/>
  <c r="M106" i="9" s="1"/>
  <c r="K107" i="9" a="1"/>
  <c r="K107" i="9" s="1"/>
  <c r="M107" i="9" s="1"/>
  <c r="K108" i="9" a="1"/>
  <c r="K108" i="9" s="1"/>
  <c r="M108" i="9" s="1"/>
  <c r="K109" i="9" a="1"/>
  <c r="K109" i="9" s="1"/>
  <c r="M109" i="9" s="1"/>
  <c r="K110" i="9" a="1"/>
  <c r="K110" i="9" s="1"/>
  <c r="M110" i="9" s="1"/>
  <c r="K111" i="9" a="1"/>
  <c r="K111" i="9" s="1"/>
  <c r="M111" i="9" s="1"/>
  <c r="K112" i="9" a="1"/>
  <c r="K112" i="9" s="1"/>
  <c r="M112" i="9" s="1"/>
  <c r="K113" i="9" a="1"/>
  <c r="K113" i="9" s="1"/>
  <c r="M113" i="9" s="1"/>
  <c r="K114" i="9" a="1"/>
  <c r="K114" i="9" s="1"/>
  <c r="M114" i="9" s="1"/>
  <c r="K115" i="9" a="1"/>
  <c r="K115" i="9" s="1"/>
  <c r="M115" i="9" s="1"/>
  <c r="K116" i="9" a="1"/>
  <c r="K116" i="9" s="1"/>
  <c r="M116" i="9" s="1"/>
  <c r="K117" i="9" a="1"/>
  <c r="K117" i="9" s="1"/>
  <c r="M117" i="9" s="1"/>
  <c r="K118" i="9" a="1"/>
  <c r="K118" i="9" s="1"/>
  <c r="M118" i="9" s="1"/>
  <c r="K119" i="9" a="1"/>
  <c r="K119" i="9" s="1"/>
  <c r="M119" i="9" s="1"/>
  <c r="K120" i="9" a="1"/>
  <c r="K120" i="9" s="1"/>
  <c r="M120" i="9" s="1"/>
  <c r="K121" i="9" a="1"/>
  <c r="K121" i="9" s="1"/>
  <c r="M121" i="9" s="1"/>
  <c r="K122" i="9" a="1"/>
  <c r="K122" i="9" s="1"/>
  <c r="M122" i="9" s="1"/>
  <c r="K123" i="9" a="1"/>
  <c r="K123" i="9" s="1"/>
  <c r="M123" i="9" s="1"/>
  <c r="K124" i="9" a="1"/>
  <c r="K124" i="9" s="1"/>
  <c r="M124" i="9" s="1"/>
  <c r="K125" i="9" a="1"/>
  <c r="K125" i="9" s="1"/>
  <c r="M125" i="9" s="1"/>
  <c r="K126" i="9" a="1"/>
  <c r="K126" i="9" s="1"/>
  <c r="M126" i="9" s="1"/>
  <c r="K127" i="9" a="1"/>
  <c r="K127" i="9" s="1"/>
  <c r="M127" i="9" s="1"/>
  <c r="K128" i="9" a="1"/>
  <c r="K128" i="9" s="1"/>
  <c r="M128" i="9" s="1"/>
  <c r="K129" i="9" a="1"/>
  <c r="K129" i="9" s="1"/>
  <c r="M129" i="9" s="1"/>
  <c r="K130" i="9" a="1"/>
  <c r="K130" i="9" s="1"/>
  <c r="M130" i="9" s="1"/>
  <c r="K131" i="9" a="1"/>
  <c r="K131" i="9" s="1"/>
  <c r="M131" i="9" s="1"/>
  <c r="K132" i="9" a="1"/>
  <c r="K132" i="9" s="1"/>
  <c r="M132" i="9" s="1"/>
  <c r="K133" i="9" a="1"/>
  <c r="K133" i="9" s="1"/>
  <c r="M133" i="9" s="1"/>
  <c r="K134" i="9" a="1"/>
  <c r="K134" i="9" s="1"/>
  <c r="M134" i="9" s="1"/>
  <c r="K135" i="9" a="1"/>
  <c r="K135" i="9" s="1"/>
  <c r="M135" i="9" s="1"/>
  <c r="K136" i="9" a="1"/>
  <c r="K136" i="9" s="1"/>
  <c r="M136" i="9" s="1"/>
  <c r="K137" i="9" a="1"/>
  <c r="K137" i="9" s="1"/>
  <c r="M137" i="9" s="1"/>
  <c r="K138" i="9" a="1"/>
  <c r="K138" i="9" s="1"/>
  <c r="M138" i="9" s="1"/>
  <c r="K139" i="9" a="1"/>
  <c r="K139" i="9" s="1"/>
  <c r="M139" i="9" s="1"/>
  <c r="K140" i="9" a="1"/>
  <c r="K140" i="9" s="1"/>
  <c r="M140" i="9" s="1"/>
  <c r="K141" i="9" a="1"/>
  <c r="K141" i="9" s="1"/>
  <c r="M141" i="9" s="1"/>
  <c r="K142" i="9" a="1"/>
  <c r="K142" i="9" s="1"/>
  <c r="M142" i="9" s="1"/>
  <c r="K143" i="9" a="1"/>
  <c r="K143" i="9" s="1"/>
  <c r="M143" i="9" s="1"/>
  <c r="K144" i="9" a="1"/>
  <c r="K144" i="9" s="1"/>
  <c r="M144" i="9" s="1"/>
  <c r="K145" i="9" a="1"/>
  <c r="K145" i="9" s="1"/>
  <c r="M145" i="9" s="1"/>
  <c r="K146" i="9" a="1"/>
  <c r="K146" i="9" s="1"/>
  <c r="M146" i="9" s="1"/>
  <c r="K147" i="9" a="1"/>
  <c r="K147" i="9" s="1"/>
  <c r="M147" i="9" s="1"/>
  <c r="K148" i="9" a="1"/>
  <c r="K148" i="9" s="1"/>
  <c r="M148" i="9" s="1"/>
  <c r="K149" i="9" a="1"/>
  <c r="K149" i="9" s="1"/>
  <c r="M149" i="9" s="1"/>
  <c r="K150" i="9" a="1"/>
  <c r="K150" i="9" s="1"/>
  <c r="M150" i="9" s="1"/>
  <c r="K151" i="9" a="1"/>
  <c r="K151" i="9" s="1"/>
  <c r="M151" i="9" s="1"/>
  <c r="K152" i="9" a="1"/>
  <c r="K152" i="9" s="1"/>
  <c r="M152" i="9" s="1"/>
  <c r="K153" i="9" a="1"/>
  <c r="K153" i="9" s="1"/>
  <c r="M153" i="9" s="1"/>
  <c r="K154" i="9" a="1"/>
  <c r="K154" i="9" s="1"/>
  <c r="M154" i="9" s="1"/>
  <c r="K155" i="9" a="1"/>
  <c r="K155" i="9" s="1"/>
  <c r="M155" i="9" s="1"/>
  <c r="K156" i="9" a="1"/>
  <c r="K156" i="9" s="1"/>
  <c r="M156" i="9" s="1"/>
  <c r="K157" i="9" a="1"/>
  <c r="K157" i="9" s="1"/>
  <c r="M157" i="9" s="1"/>
  <c r="K158" i="9" a="1"/>
  <c r="K158" i="9" s="1"/>
  <c r="M158" i="9" s="1"/>
  <c r="K159" i="9" a="1"/>
  <c r="K159" i="9" s="1"/>
  <c r="M159" i="9" s="1"/>
  <c r="K160" i="9" a="1"/>
  <c r="K160" i="9" s="1"/>
  <c r="M160" i="9" s="1"/>
  <c r="K161" i="9" a="1"/>
  <c r="K161" i="9" s="1"/>
  <c r="M161" i="9" s="1"/>
  <c r="K162" i="9" a="1"/>
  <c r="K162" i="9" s="1"/>
  <c r="M162" i="9" s="1"/>
  <c r="K163" i="9" a="1"/>
  <c r="K163" i="9" s="1"/>
  <c r="M163" i="9" s="1"/>
  <c r="K164" i="9" a="1"/>
  <c r="K164" i="9" s="1"/>
  <c r="M164" i="9" s="1"/>
  <c r="K165" i="9" a="1"/>
  <c r="K165" i="9" s="1"/>
  <c r="M165" i="9" s="1"/>
  <c r="K166" i="9" a="1"/>
  <c r="K166" i="9" s="1"/>
  <c r="M166" i="9" s="1"/>
  <c r="K167" i="9" a="1"/>
  <c r="K167" i="9" s="1"/>
  <c r="M167" i="9" s="1"/>
  <c r="K168" i="9" a="1"/>
  <c r="K168" i="9" s="1"/>
  <c r="M168" i="9" s="1"/>
  <c r="K169" i="9" a="1"/>
  <c r="K169" i="9" s="1"/>
  <c r="M169" i="9" s="1"/>
  <c r="K170" i="9" a="1"/>
  <c r="K170" i="9" s="1"/>
  <c r="M170" i="9" s="1"/>
  <c r="K171" i="9" a="1"/>
  <c r="K171" i="9" s="1"/>
  <c r="M171" i="9" s="1"/>
  <c r="K172" i="9" a="1"/>
  <c r="K172" i="9" s="1"/>
  <c r="M172" i="9" s="1"/>
  <c r="K173" i="9" a="1"/>
  <c r="K173" i="9" s="1"/>
  <c r="M173" i="9" s="1"/>
  <c r="K174" i="9" a="1"/>
  <c r="K174" i="9" s="1"/>
  <c r="M174" i="9" s="1"/>
  <c r="K175" i="9" a="1"/>
  <c r="K175" i="9" s="1"/>
  <c r="M175" i="9" s="1"/>
  <c r="K7" i="9" a="1"/>
  <c r="K7" i="9" s="1"/>
  <c r="H176" i="9"/>
  <c r="J175" i="9"/>
  <c r="G175" i="9"/>
  <c r="F175" i="9"/>
  <c r="E175" i="9"/>
  <c r="J174" i="9"/>
  <c r="G174" i="9"/>
  <c r="F174" i="9"/>
  <c r="E174" i="9"/>
  <c r="J173" i="9"/>
  <c r="G173" i="9"/>
  <c r="F173" i="9"/>
  <c r="E173" i="9"/>
  <c r="J172" i="9"/>
  <c r="G172" i="9"/>
  <c r="F172" i="9"/>
  <c r="E172" i="9"/>
  <c r="J171" i="9"/>
  <c r="G171" i="9"/>
  <c r="F171" i="9"/>
  <c r="E171" i="9"/>
  <c r="J170" i="9"/>
  <c r="G170" i="9"/>
  <c r="F170" i="9"/>
  <c r="E170" i="9"/>
  <c r="J169" i="9"/>
  <c r="G169" i="9"/>
  <c r="F169" i="9"/>
  <c r="E169" i="9"/>
  <c r="J168" i="9"/>
  <c r="G168" i="9"/>
  <c r="F168" i="9"/>
  <c r="E168" i="9"/>
  <c r="J167" i="9"/>
  <c r="G167" i="9"/>
  <c r="F167" i="9"/>
  <c r="E167" i="9"/>
  <c r="J166" i="9"/>
  <c r="G166" i="9"/>
  <c r="F166" i="9"/>
  <c r="E166" i="9"/>
  <c r="J165" i="9"/>
  <c r="G165" i="9"/>
  <c r="F165" i="9"/>
  <c r="E165" i="9"/>
  <c r="J164" i="9"/>
  <c r="G164" i="9"/>
  <c r="F164" i="9"/>
  <c r="E164" i="9"/>
  <c r="J163" i="9"/>
  <c r="G163" i="9"/>
  <c r="F163" i="9"/>
  <c r="E163" i="9"/>
  <c r="J162" i="9"/>
  <c r="G162" i="9"/>
  <c r="F162" i="9"/>
  <c r="E162" i="9"/>
  <c r="J161" i="9"/>
  <c r="G161" i="9"/>
  <c r="F161" i="9"/>
  <c r="E161" i="9"/>
  <c r="J160" i="9"/>
  <c r="G160" i="9"/>
  <c r="F160" i="9"/>
  <c r="E160" i="9"/>
  <c r="J159" i="9"/>
  <c r="G159" i="9"/>
  <c r="F159" i="9"/>
  <c r="E159" i="9"/>
  <c r="J158" i="9"/>
  <c r="G158" i="9"/>
  <c r="F158" i="9"/>
  <c r="E158" i="9"/>
  <c r="J157" i="9"/>
  <c r="G157" i="9"/>
  <c r="F157" i="9"/>
  <c r="E157" i="9"/>
  <c r="J156" i="9"/>
  <c r="G156" i="9"/>
  <c r="F156" i="9"/>
  <c r="E156" i="9"/>
  <c r="J155" i="9"/>
  <c r="G155" i="9"/>
  <c r="F155" i="9"/>
  <c r="E155" i="9"/>
  <c r="J154" i="9"/>
  <c r="G154" i="9"/>
  <c r="F154" i="9"/>
  <c r="E154" i="9"/>
  <c r="J153" i="9"/>
  <c r="G153" i="9"/>
  <c r="F153" i="9"/>
  <c r="E153" i="9"/>
  <c r="J152" i="9"/>
  <c r="G152" i="9"/>
  <c r="F152" i="9"/>
  <c r="E152" i="9"/>
  <c r="J151" i="9"/>
  <c r="G151" i="9"/>
  <c r="F151" i="9"/>
  <c r="E151" i="9"/>
  <c r="J150" i="9"/>
  <c r="G150" i="9"/>
  <c r="F150" i="9"/>
  <c r="E150" i="9"/>
  <c r="J149" i="9"/>
  <c r="G149" i="9"/>
  <c r="F149" i="9"/>
  <c r="E149" i="9"/>
  <c r="J148" i="9"/>
  <c r="G148" i="9"/>
  <c r="F148" i="9"/>
  <c r="E148" i="9"/>
  <c r="J147" i="9"/>
  <c r="G147" i="9"/>
  <c r="F147" i="9"/>
  <c r="E147" i="9"/>
  <c r="J146" i="9"/>
  <c r="G146" i="9"/>
  <c r="F146" i="9"/>
  <c r="E146" i="9"/>
  <c r="J145" i="9"/>
  <c r="G145" i="9"/>
  <c r="F145" i="9"/>
  <c r="E145" i="9"/>
  <c r="J144" i="9"/>
  <c r="G144" i="9"/>
  <c r="F144" i="9"/>
  <c r="E144" i="9"/>
  <c r="J143" i="9"/>
  <c r="G143" i="9"/>
  <c r="F143" i="9"/>
  <c r="E143" i="9"/>
  <c r="J142" i="9"/>
  <c r="G142" i="9"/>
  <c r="F142" i="9"/>
  <c r="E142" i="9"/>
  <c r="J141" i="9"/>
  <c r="G141" i="9"/>
  <c r="F141" i="9"/>
  <c r="E141" i="9"/>
  <c r="J140" i="9"/>
  <c r="G140" i="9"/>
  <c r="F140" i="9"/>
  <c r="E140" i="9"/>
  <c r="J139" i="9"/>
  <c r="G139" i="9"/>
  <c r="F139" i="9"/>
  <c r="E139" i="9"/>
  <c r="J138" i="9"/>
  <c r="G138" i="9"/>
  <c r="F138" i="9"/>
  <c r="E138" i="9"/>
  <c r="J137" i="9"/>
  <c r="G137" i="9"/>
  <c r="F137" i="9"/>
  <c r="E137" i="9"/>
  <c r="J136" i="9"/>
  <c r="G136" i="9"/>
  <c r="F136" i="9"/>
  <c r="E136" i="9"/>
  <c r="J135" i="9"/>
  <c r="G135" i="9"/>
  <c r="F135" i="9"/>
  <c r="E135" i="9"/>
  <c r="J134" i="9"/>
  <c r="G134" i="9"/>
  <c r="F134" i="9"/>
  <c r="E134" i="9"/>
  <c r="J133" i="9"/>
  <c r="G133" i="9"/>
  <c r="F133" i="9"/>
  <c r="E133" i="9"/>
  <c r="J132" i="9"/>
  <c r="G132" i="9"/>
  <c r="F132" i="9"/>
  <c r="E132" i="9"/>
  <c r="J131" i="9"/>
  <c r="G131" i="9"/>
  <c r="F131" i="9"/>
  <c r="E131" i="9"/>
  <c r="J130" i="9"/>
  <c r="G130" i="9"/>
  <c r="F130" i="9"/>
  <c r="E130" i="9"/>
  <c r="J129" i="9"/>
  <c r="G129" i="9"/>
  <c r="F129" i="9"/>
  <c r="E129" i="9"/>
  <c r="J128" i="9"/>
  <c r="G128" i="9"/>
  <c r="F128" i="9"/>
  <c r="E128" i="9"/>
  <c r="J127" i="9"/>
  <c r="G127" i="9"/>
  <c r="F127" i="9"/>
  <c r="E127" i="9"/>
  <c r="J126" i="9"/>
  <c r="G126" i="9"/>
  <c r="F126" i="9"/>
  <c r="E126" i="9"/>
  <c r="J125" i="9"/>
  <c r="G125" i="9"/>
  <c r="F125" i="9"/>
  <c r="E125" i="9"/>
  <c r="J124" i="9"/>
  <c r="G124" i="9"/>
  <c r="F124" i="9"/>
  <c r="E124" i="9"/>
  <c r="J123" i="9"/>
  <c r="G123" i="9"/>
  <c r="F123" i="9"/>
  <c r="E123" i="9"/>
  <c r="J122" i="9"/>
  <c r="G122" i="9"/>
  <c r="F122" i="9"/>
  <c r="E122" i="9"/>
  <c r="J121" i="9"/>
  <c r="G121" i="9"/>
  <c r="F121" i="9"/>
  <c r="E121" i="9"/>
  <c r="J120" i="9"/>
  <c r="G120" i="9"/>
  <c r="F120" i="9"/>
  <c r="E120" i="9"/>
  <c r="J119" i="9"/>
  <c r="G119" i="9"/>
  <c r="F119" i="9"/>
  <c r="E119" i="9"/>
  <c r="J118" i="9"/>
  <c r="G118" i="9"/>
  <c r="F118" i="9"/>
  <c r="E118" i="9"/>
  <c r="J117" i="9"/>
  <c r="G117" i="9"/>
  <c r="F117" i="9"/>
  <c r="E117" i="9"/>
  <c r="J116" i="9"/>
  <c r="G116" i="9"/>
  <c r="F116" i="9"/>
  <c r="E116" i="9"/>
  <c r="J115" i="9"/>
  <c r="G115" i="9"/>
  <c r="F115" i="9"/>
  <c r="E115" i="9"/>
  <c r="J114" i="9"/>
  <c r="G114" i="9"/>
  <c r="F114" i="9"/>
  <c r="E114" i="9"/>
  <c r="J113" i="9"/>
  <c r="G113" i="9"/>
  <c r="F113" i="9"/>
  <c r="E113" i="9"/>
  <c r="J112" i="9"/>
  <c r="G112" i="9"/>
  <c r="F112" i="9"/>
  <c r="E112" i="9"/>
  <c r="J111" i="9"/>
  <c r="G111" i="9"/>
  <c r="F111" i="9"/>
  <c r="E111" i="9"/>
  <c r="J110" i="9"/>
  <c r="G110" i="9"/>
  <c r="F110" i="9"/>
  <c r="E110" i="9"/>
  <c r="J109" i="9"/>
  <c r="G109" i="9"/>
  <c r="F109" i="9"/>
  <c r="E109" i="9"/>
  <c r="J108" i="9"/>
  <c r="G108" i="9"/>
  <c r="F108" i="9"/>
  <c r="E108" i="9"/>
  <c r="J107" i="9"/>
  <c r="G107" i="9"/>
  <c r="F107" i="9"/>
  <c r="E107" i="9"/>
  <c r="J106" i="9"/>
  <c r="G106" i="9"/>
  <c r="F106" i="9"/>
  <c r="E106" i="9"/>
  <c r="J105" i="9"/>
  <c r="G105" i="9"/>
  <c r="F105" i="9"/>
  <c r="E105" i="9"/>
  <c r="J104" i="9"/>
  <c r="G104" i="9"/>
  <c r="F104" i="9"/>
  <c r="E104" i="9"/>
  <c r="J103" i="9"/>
  <c r="G103" i="9"/>
  <c r="F103" i="9"/>
  <c r="E103" i="9"/>
  <c r="J102" i="9"/>
  <c r="G102" i="9"/>
  <c r="F102" i="9"/>
  <c r="E102" i="9"/>
  <c r="J101" i="9"/>
  <c r="G101" i="9"/>
  <c r="F101" i="9"/>
  <c r="E101" i="9"/>
  <c r="J100" i="9"/>
  <c r="G100" i="9"/>
  <c r="F100" i="9"/>
  <c r="E100" i="9"/>
  <c r="J99" i="9"/>
  <c r="G99" i="9"/>
  <c r="F99" i="9"/>
  <c r="E99" i="9"/>
  <c r="J98" i="9"/>
  <c r="G98" i="9"/>
  <c r="F98" i="9"/>
  <c r="E98" i="9"/>
  <c r="J97" i="9"/>
  <c r="G97" i="9"/>
  <c r="F97" i="9"/>
  <c r="E97" i="9"/>
  <c r="J96" i="9"/>
  <c r="G96" i="9"/>
  <c r="F96" i="9"/>
  <c r="E96" i="9"/>
  <c r="J95" i="9"/>
  <c r="G95" i="9"/>
  <c r="F95" i="9"/>
  <c r="E95" i="9"/>
  <c r="J94" i="9"/>
  <c r="G94" i="9"/>
  <c r="F94" i="9"/>
  <c r="E94" i="9"/>
  <c r="J93" i="9"/>
  <c r="G93" i="9"/>
  <c r="F93" i="9"/>
  <c r="E93" i="9"/>
  <c r="J92" i="9"/>
  <c r="G92" i="9"/>
  <c r="F92" i="9"/>
  <c r="E92" i="9"/>
  <c r="J91" i="9"/>
  <c r="G91" i="9"/>
  <c r="F91" i="9"/>
  <c r="E91" i="9"/>
  <c r="J90" i="9"/>
  <c r="G90" i="9"/>
  <c r="F90" i="9"/>
  <c r="E90" i="9"/>
  <c r="J89" i="9"/>
  <c r="G89" i="9"/>
  <c r="F89" i="9"/>
  <c r="E89" i="9"/>
  <c r="J88" i="9"/>
  <c r="G88" i="9"/>
  <c r="F88" i="9"/>
  <c r="E88" i="9"/>
  <c r="J87" i="9"/>
  <c r="G87" i="9"/>
  <c r="F87" i="9"/>
  <c r="E87" i="9"/>
  <c r="J86" i="9"/>
  <c r="G86" i="9"/>
  <c r="F86" i="9"/>
  <c r="E86" i="9"/>
  <c r="J85" i="9"/>
  <c r="G85" i="9"/>
  <c r="F85" i="9"/>
  <c r="E85" i="9"/>
  <c r="J84" i="9"/>
  <c r="G84" i="9"/>
  <c r="F84" i="9"/>
  <c r="E84" i="9"/>
  <c r="J83" i="9"/>
  <c r="G83" i="9"/>
  <c r="F83" i="9"/>
  <c r="E83" i="9"/>
  <c r="J82" i="9"/>
  <c r="G82" i="9"/>
  <c r="F82" i="9"/>
  <c r="E82" i="9"/>
  <c r="J81" i="9"/>
  <c r="G81" i="9"/>
  <c r="F81" i="9"/>
  <c r="E81" i="9"/>
  <c r="J80" i="9"/>
  <c r="G80" i="9"/>
  <c r="F80" i="9"/>
  <c r="E80" i="9"/>
  <c r="J79" i="9"/>
  <c r="G79" i="9"/>
  <c r="F79" i="9"/>
  <c r="E79" i="9"/>
  <c r="J78" i="9"/>
  <c r="G78" i="9"/>
  <c r="F78" i="9"/>
  <c r="E78" i="9"/>
  <c r="J77" i="9"/>
  <c r="G77" i="9"/>
  <c r="F77" i="9"/>
  <c r="E77" i="9"/>
  <c r="J76" i="9"/>
  <c r="G76" i="9"/>
  <c r="F76" i="9"/>
  <c r="E76" i="9"/>
  <c r="J75" i="9"/>
  <c r="G75" i="9"/>
  <c r="F75" i="9"/>
  <c r="E75" i="9"/>
  <c r="J74" i="9"/>
  <c r="G74" i="9"/>
  <c r="F74" i="9"/>
  <c r="E74" i="9"/>
  <c r="J73" i="9"/>
  <c r="G73" i="9"/>
  <c r="F73" i="9"/>
  <c r="E73" i="9"/>
  <c r="J72" i="9"/>
  <c r="G72" i="9"/>
  <c r="F72" i="9"/>
  <c r="E72" i="9"/>
  <c r="J71" i="9"/>
  <c r="G71" i="9"/>
  <c r="F71" i="9"/>
  <c r="E71" i="9"/>
  <c r="J70" i="9"/>
  <c r="G70" i="9"/>
  <c r="F70" i="9"/>
  <c r="E70" i="9"/>
  <c r="J69" i="9"/>
  <c r="G69" i="9"/>
  <c r="F69" i="9"/>
  <c r="E69" i="9"/>
  <c r="J68" i="9"/>
  <c r="G68" i="9"/>
  <c r="F68" i="9"/>
  <c r="E68" i="9"/>
  <c r="J67" i="9"/>
  <c r="G67" i="9"/>
  <c r="F67" i="9"/>
  <c r="E67" i="9"/>
  <c r="J66" i="9"/>
  <c r="G66" i="9"/>
  <c r="F66" i="9"/>
  <c r="E66" i="9"/>
  <c r="J65" i="9"/>
  <c r="G65" i="9"/>
  <c r="F65" i="9"/>
  <c r="E65" i="9"/>
  <c r="J64" i="9"/>
  <c r="G64" i="9"/>
  <c r="F64" i="9"/>
  <c r="E64" i="9"/>
  <c r="J63" i="9"/>
  <c r="G63" i="9"/>
  <c r="F63" i="9"/>
  <c r="E63" i="9"/>
  <c r="J62" i="9"/>
  <c r="G62" i="9"/>
  <c r="F62" i="9"/>
  <c r="E62" i="9"/>
  <c r="J61" i="9"/>
  <c r="G61" i="9"/>
  <c r="F61" i="9"/>
  <c r="E61" i="9"/>
  <c r="J60" i="9"/>
  <c r="G60" i="9"/>
  <c r="F60" i="9"/>
  <c r="E60" i="9"/>
  <c r="J59" i="9"/>
  <c r="G59" i="9"/>
  <c r="F59" i="9"/>
  <c r="E59" i="9"/>
  <c r="J58" i="9"/>
  <c r="G58" i="9"/>
  <c r="F58" i="9"/>
  <c r="E58" i="9"/>
  <c r="J57" i="9"/>
  <c r="G57" i="9"/>
  <c r="F57" i="9"/>
  <c r="E57" i="9"/>
  <c r="J56" i="9"/>
  <c r="G56" i="9"/>
  <c r="F56" i="9"/>
  <c r="E56" i="9"/>
  <c r="J55" i="9"/>
  <c r="G55" i="9"/>
  <c r="F55" i="9"/>
  <c r="E55" i="9"/>
  <c r="J54" i="9"/>
  <c r="G54" i="9"/>
  <c r="F54" i="9"/>
  <c r="E54" i="9"/>
  <c r="J53" i="9"/>
  <c r="G53" i="9"/>
  <c r="F53" i="9"/>
  <c r="E53" i="9"/>
  <c r="J52" i="9"/>
  <c r="G52" i="9"/>
  <c r="F52" i="9"/>
  <c r="E52" i="9"/>
  <c r="J51" i="9"/>
  <c r="G51" i="9"/>
  <c r="F51" i="9"/>
  <c r="E51" i="9"/>
  <c r="J50" i="9"/>
  <c r="G50" i="9"/>
  <c r="F50" i="9"/>
  <c r="E50" i="9"/>
  <c r="J49" i="9"/>
  <c r="G49" i="9"/>
  <c r="F49" i="9"/>
  <c r="E49" i="9"/>
  <c r="J48" i="9"/>
  <c r="G48" i="9"/>
  <c r="F48" i="9"/>
  <c r="E48" i="9"/>
  <c r="J47" i="9"/>
  <c r="G47" i="9"/>
  <c r="F47" i="9"/>
  <c r="E47" i="9"/>
  <c r="J46" i="9"/>
  <c r="G46" i="9"/>
  <c r="F46" i="9"/>
  <c r="E46" i="9"/>
  <c r="J45" i="9"/>
  <c r="G45" i="9"/>
  <c r="F45" i="9"/>
  <c r="E45" i="9"/>
  <c r="J44" i="9"/>
  <c r="G44" i="9"/>
  <c r="F44" i="9"/>
  <c r="E44" i="9"/>
  <c r="J43" i="9"/>
  <c r="G43" i="9"/>
  <c r="F43" i="9"/>
  <c r="E43" i="9"/>
  <c r="J42" i="9"/>
  <c r="G42" i="9"/>
  <c r="F42" i="9"/>
  <c r="E42" i="9"/>
  <c r="J41" i="9"/>
  <c r="G41" i="9"/>
  <c r="F41" i="9"/>
  <c r="E41" i="9"/>
  <c r="J40" i="9"/>
  <c r="G40" i="9"/>
  <c r="F40" i="9"/>
  <c r="E40" i="9"/>
  <c r="J39" i="9"/>
  <c r="G39" i="9"/>
  <c r="F39" i="9"/>
  <c r="E39" i="9"/>
  <c r="J38" i="9"/>
  <c r="G38" i="9"/>
  <c r="F38" i="9"/>
  <c r="E38" i="9"/>
  <c r="J37" i="9"/>
  <c r="G37" i="9"/>
  <c r="F37" i="9"/>
  <c r="E37" i="9"/>
  <c r="J36" i="9"/>
  <c r="G36" i="9"/>
  <c r="F36" i="9"/>
  <c r="E36" i="9"/>
  <c r="J35" i="9"/>
  <c r="G35" i="9"/>
  <c r="F35" i="9"/>
  <c r="E35" i="9"/>
  <c r="J34" i="9"/>
  <c r="G34" i="9"/>
  <c r="F34" i="9"/>
  <c r="E34" i="9"/>
  <c r="J33" i="9"/>
  <c r="G33" i="9"/>
  <c r="F33" i="9"/>
  <c r="E33" i="9"/>
  <c r="J32" i="9"/>
  <c r="G32" i="9"/>
  <c r="F32" i="9"/>
  <c r="E32" i="9"/>
  <c r="J31" i="9"/>
  <c r="G31" i="9"/>
  <c r="F31" i="9"/>
  <c r="E31" i="9"/>
  <c r="J30" i="9"/>
  <c r="G30" i="9"/>
  <c r="F30" i="9"/>
  <c r="E30" i="9"/>
  <c r="J29" i="9"/>
  <c r="G29" i="9"/>
  <c r="F29" i="9"/>
  <c r="E29" i="9"/>
  <c r="J28" i="9"/>
  <c r="G28" i="9"/>
  <c r="F28" i="9"/>
  <c r="E28" i="9"/>
  <c r="J27" i="9"/>
  <c r="G27" i="9"/>
  <c r="F27" i="9"/>
  <c r="E27" i="9"/>
  <c r="J26" i="9"/>
  <c r="G26" i="9"/>
  <c r="F26" i="9"/>
  <c r="E26" i="9"/>
  <c r="J25" i="9"/>
  <c r="G25" i="9"/>
  <c r="F25" i="9"/>
  <c r="E25" i="9"/>
  <c r="J24" i="9"/>
  <c r="G24" i="9"/>
  <c r="F24" i="9"/>
  <c r="E24" i="9"/>
  <c r="J23" i="9"/>
  <c r="G23" i="9"/>
  <c r="F23" i="9"/>
  <c r="E23" i="9"/>
  <c r="J22" i="9"/>
  <c r="G22" i="9"/>
  <c r="F22" i="9"/>
  <c r="E22" i="9"/>
  <c r="J21" i="9"/>
  <c r="G21" i="9"/>
  <c r="F21" i="9"/>
  <c r="E21" i="9"/>
  <c r="J20" i="9"/>
  <c r="G20" i="9"/>
  <c r="F20" i="9"/>
  <c r="E20" i="9"/>
  <c r="J19" i="9"/>
  <c r="G19" i="9"/>
  <c r="F19" i="9"/>
  <c r="E19" i="9"/>
  <c r="J18" i="9"/>
  <c r="G18" i="9"/>
  <c r="F18" i="9"/>
  <c r="E18" i="9"/>
  <c r="J17" i="9"/>
  <c r="G17" i="9"/>
  <c r="F17" i="9"/>
  <c r="E17" i="9"/>
  <c r="J16" i="9"/>
  <c r="G16" i="9"/>
  <c r="F16" i="9"/>
  <c r="E16" i="9"/>
  <c r="J15" i="9"/>
  <c r="G15" i="9"/>
  <c r="F15" i="9"/>
  <c r="E15" i="9"/>
  <c r="J14" i="9"/>
  <c r="G14" i="9"/>
  <c r="F14" i="9"/>
  <c r="E14" i="9"/>
  <c r="J13" i="9"/>
  <c r="G13" i="9"/>
  <c r="F13" i="9"/>
  <c r="E13" i="9"/>
  <c r="J12" i="9"/>
  <c r="G12" i="9"/>
  <c r="F12" i="9"/>
  <c r="E12" i="9"/>
  <c r="J11" i="9"/>
  <c r="G11" i="9"/>
  <c r="F11" i="9"/>
  <c r="E11" i="9"/>
  <c r="J10" i="9"/>
  <c r="G10" i="9"/>
  <c r="F10" i="9"/>
  <c r="E10" i="9"/>
  <c r="J9" i="9"/>
  <c r="G9" i="9"/>
  <c r="F9" i="9"/>
  <c r="E9" i="9"/>
  <c r="J8" i="9"/>
  <c r="G8" i="9"/>
  <c r="F8" i="9"/>
  <c r="E8" i="9"/>
  <c r="J7" i="9"/>
  <c r="G7" i="9"/>
  <c r="G176" i="9" s="1"/>
  <c r="F7" i="9"/>
  <c r="F176" i="9" s="1"/>
  <c r="E7" i="9"/>
  <c r="BH2793" i="5"/>
  <c r="C2793" i="5"/>
  <c r="B2793" i="5"/>
  <c r="BH2792" i="5"/>
  <c r="C2792" i="5"/>
  <c r="B2792" i="5"/>
  <c r="BH2791" i="5"/>
  <c r="C2791" i="5"/>
  <c r="B2791" i="5"/>
  <c r="BH2790" i="5"/>
  <c r="C2790" i="5"/>
  <c r="B2790" i="5"/>
  <c r="BH2789" i="5"/>
  <c r="C2789" i="5"/>
  <c r="B2789" i="5"/>
  <c r="BH2788" i="5"/>
  <c r="C2788" i="5"/>
  <c r="B2788" i="5"/>
  <c r="BH2787" i="5"/>
  <c r="C2787" i="5"/>
  <c r="B2787" i="5"/>
  <c r="BH2786" i="5"/>
  <c r="C2786" i="5"/>
  <c r="B2786" i="5"/>
  <c r="BH2785" i="5"/>
  <c r="C2785" i="5"/>
  <c r="B2785" i="5"/>
  <c r="BH2784" i="5"/>
  <c r="C2784" i="5"/>
  <c r="B2784" i="5"/>
  <c r="BH2783" i="5"/>
  <c r="C2783" i="5"/>
  <c r="B2783" i="5"/>
  <c r="BH2782" i="5"/>
  <c r="C2782" i="5"/>
  <c r="B2782" i="5"/>
  <c r="BH2781" i="5"/>
  <c r="C2781" i="5"/>
  <c r="B2781" i="5"/>
  <c r="BH2780" i="5"/>
  <c r="C2780" i="5"/>
  <c r="B2780" i="5"/>
  <c r="BH2779" i="5"/>
  <c r="C2779" i="5"/>
  <c r="B2779" i="5"/>
  <c r="BH2778" i="5"/>
  <c r="C2778" i="5"/>
  <c r="B2778" i="5"/>
  <c r="BH2777" i="5"/>
  <c r="C2777" i="5"/>
  <c r="B2777" i="5"/>
  <c r="BH2776" i="5"/>
  <c r="C2776" i="5"/>
  <c r="B2776" i="5"/>
  <c r="BH2775" i="5"/>
  <c r="C2775" i="5"/>
  <c r="B2775" i="5"/>
  <c r="BH2774" i="5"/>
  <c r="C2774" i="5"/>
  <c r="B2774" i="5"/>
  <c r="BH2773" i="5"/>
  <c r="C2773" i="5"/>
  <c r="B2773" i="5"/>
  <c r="BH2772" i="5"/>
  <c r="C2772" i="5"/>
  <c r="B2772" i="5"/>
  <c r="BH2771" i="5"/>
  <c r="C2771" i="5"/>
  <c r="B2771" i="5"/>
  <c r="BH2770" i="5"/>
  <c r="C2770" i="5"/>
  <c r="B2770" i="5"/>
  <c r="BH2769" i="5"/>
  <c r="C2769" i="5"/>
  <c r="B2769" i="5"/>
  <c r="BH2768" i="5"/>
  <c r="C2768" i="5"/>
  <c r="B2768" i="5"/>
  <c r="BH2767" i="5"/>
  <c r="C2767" i="5"/>
  <c r="B2767" i="5"/>
  <c r="BH2766" i="5"/>
  <c r="C2766" i="5"/>
  <c r="B2766" i="5"/>
  <c r="BH2765" i="5"/>
  <c r="C2765" i="5"/>
  <c r="B2765" i="5"/>
  <c r="BH2764" i="5"/>
  <c r="C2764" i="5"/>
  <c r="B2764" i="5"/>
  <c r="BH2763" i="5"/>
  <c r="C2763" i="5"/>
  <c r="B2763" i="5"/>
  <c r="BH2762" i="5"/>
  <c r="C2762" i="5"/>
  <c r="B2762" i="5"/>
  <c r="BH2761" i="5"/>
  <c r="C2761" i="5"/>
  <c r="B2761" i="5"/>
  <c r="BH2760" i="5"/>
  <c r="C2760" i="5"/>
  <c r="B2760" i="5"/>
  <c r="BH2759" i="5"/>
  <c r="C2759" i="5"/>
  <c r="B2759" i="5"/>
  <c r="BH2758" i="5"/>
  <c r="C2758" i="5"/>
  <c r="B2758" i="5"/>
  <c r="BH2757" i="5"/>
  <c r="C2757" i="5"/>
  <c r="B2757" i="5"/>
  <c r="BH2756" i="5"/>
  <c r="C2756" i="5"/>
  <c r="B2756" i="5"/>
  <c r="BH2755" i="5"/>
  <c r="C2755" i="5"/>
  <c r="B2755" i="5"/>
  <c r="BH2754" i="5"/>
  <c r="C2754" i="5"/>
  <c r="B2754" i="5"/>
  <c r="BH2753" i="5"/>
  <c r="C2753" i="5"/>
  <c r="B2753" i="5"/>
  <c r="BH2752" i="5"/>
  <c r="C2752" i="5"/>
  <c r="B2752" i="5"/>
  <c r="BH2751" i="5"/>
  <c r="C2751" i="5"/>
  <c r="B2751" i="5"/>
  <c r="BH2750" i="5"/>
  <c r="C2750" i="5"/>
  <c r="B2750" i="5"/>
  <c r="BH2749" i="5"/>
  <c r="C2749" i="5"/>
  <c r="B2749" i="5"/>
  <c r="BH2748" i="5"/>
  <c r="C2748" i="5"/>
  <c r="B2748" i="5"/>
  <c r="BH2747" i="5"/>
  <c r="C2747" i="5"/>
  <c r="B2747" i="5"/>
  <c r="BH2746" i="5"/>
  <c r="C2746" i="5"/>
  <c r="B2746" i="5"/>
  <c r="BH2745" i="5"/>
  <c r="C2745" i="5"/>
  <c r="B2745" i="5"/>
  <c r="BH2744" i="5"/>
  <c r="C2744" i="5"/>
  <c r="B2744" i="5"/>
  <c r="BH2743" i="5"/>
  <c r="C2743" i="5"/>
  <c r="B2743" i="5"/>
  <c r="BH2742" i="5"/>
  <c r="C2742" i="5"/>
  <c r="B2742" i="5"/>
  <c r="BH2741" i="5"/>
  <c r="C2741" i="5"/>
  <c r="B2741" i="5"/>
  <c r="BH2740" i="5"/>
  <c r="C2740" i="5"/>
  <c r="B2740" i="5"/>
  <c r="BH2739" i="5"/>
  <c r="C2739" i="5"/>
  <c r="B2739" i="5"/>
  <c r="BH2738" i="5"/>
  <c r="C2738" i="5"/>
  <c r="B2738" i="5"/>
  <c r="BH2737" i="5"/>
  <c r="C2737" i="5"/>
  <c r="B2737" i="5"/>
  <c r="BH2736" i="5"/>
  <c r="C2736" i="5"/>
  <c r="B2736" i="5"/>
  <c r="BH2735" i="5"/>
  <c r="C2735" i="5"/>
  <c r="B2735" i="5"/>
  <c r="BH2734" i="5"/>
  <c r="C2734" i="5"/>
  <c r="B2734" i="5"/>
  <c r="BH2733" i="5"/>
  <c r="C2733" i="5"/>
  <c r="B2733" i="5"/>
  <c r="BH2732" i="5"/>
  <c r="C2732" i="5"/>
  <c r="B2732" i="5"/>
  <c r="BH2731" i="5"/>
  <c r="C2731" i="5"/>
  <c r="B2731" i="5"/>
  <c r="BH2730" i="5"/>
  <c r="C2730" i="5"/>
  <c r="B2730" i="5"/>
  <c r="BH2729" i="5"/>
  <c r="C2729" i="5"/>
  <c r="B2729" i="5"/>
  <c r="BH2728" i="5"/>
  <c r="C2728" i="5"/>
  <c r="B2728" i="5"/>
  <c r="BH2727" i="5"/>
  <c r="C2727" i="5"/>
  <c r="B2727" i="5"/>
  <c r="BH2726" i="5"/>
  <c r="C2726" i="5"/>
  <c r="B2726" i="5"/>
  <c r="BH2725" i="5"/>
  <c r="C2725" i="5"/>
  <c r="B2725" i="5"/>
  <c r="BH2724" i="5"/>
  <c r="C2724" i="5"/>
  <c r="B2724" i="5"/>
  <c r="BH2723" i="5"/>
  <c r="C2723" i="5"/>
  <c r="B2723" i="5"/>
  <c r="BH2722" i="5"/>
  <c r="C2722" i="5"/>
  <c r="B2722" i="5"/>
  <c r="BH2721" i="5"/>
  <c r="C2721" i="5"/>
  <c r="B2721" i="5"/>
  <c r="BH2720" i="5"/>
  <c r="C2720" i="5"/>
  <c r="B2720" i="5"/>
  <c r="BH2719" i="5"/>
  <c r="C2719" i="5"/>
  <c r="B2719" i="5"/>
  <c r="BH2718" i="5"/>
  <c r="C2718" i="5"/>
  <c r="B2718" i="5"/>
  <c r="BH2717" i="5"/>
  <c r="C2717" i="5"/>
  <c r="B2717" i="5"/>
  <c r="BH2716" i="5"/>
  <c r="C2716" i="5"/>
  <c r="B2716" i="5"/>
  <c r="BH2715" i="5"/>
  <c r="C2715" i="5"/>
  <c r="B2715" i="5"/>
  <c r="BH2714" i="5"/>
  <c r="C2714" i="5"/>
  <c r="B2714" i="5"/>
  <c r="BH2713" i="5"/>
  <c r="C2713" i="5"/>
  <c r="B2713" i="5"/>
  <c r="BH2712" i="5"/>
  <c r="C2712" i="5"/>
  <c r="B2712" i="5"/>
  <c r="BH2711" i="5"/>
  <c r="C2711" i="5"/>
  <c r="B2711" i="5"/>
  <c r="BH2710" i="5"/>
  <c r="C2710" i="5"/>
  <c r="B2710" i="5"/>
  <c r="BH2709" i="5"/>
  <c r="C2709" i="5"/>
  <c r="B2709" i="5"/>
  <c r="BH2708" i="5"/>
  <c r="C2708" i="5"/>
  <c r="B2708" i="5"/>
  <c r="BH2707" i="5"/>
  <c r="C2707" i="5"/>
  <c r="B2707" i="5"/>
  <c r="BH2706" i="5"/>
  <c r="C2706" i="5"/>
  <c r="B2706" i="5"/>
  <c r="BH2705" i="5"/>
  <c r="C2705" i="5"/>
  <c r="B2705" i="5"/>
  <c r="BH2704" i="5"/>
  <c r="C2704" i="5"/>
  <c r="B2704" i="5"/>
  <c r="BH2703" i="5"/>
  <c r="C2703" i="5"/>
  <c r="B2703" i="5"/>
  <c r="BH2702" i="5"/>
  <c r="C2702" i="5"/>
  <c r="B2702" i="5"/>
  <c r="BH2701" i="5"/>
  <c r="C2701" i="5"/>
  <c r="B2701" i="5"/>
  <c r="BH2700" i="5"/>
  <c r="C2700" i="5"/>
  <c r="B2700" i="5"/>
  <c r="BH2699" i="5"/>
  <c r="C2699" i="5"/>
  <c r="B2699" i="5"/>
  <c r="BH2698" i="5"/>
  <c r="C2698" i="5"/>
  <c r="B2698" i="5"/>
  <c r="BH2697" i="5"/>
  <c r="C2697" i="5"/>
  <c r="B2697" i="5"/>
  <c r="BH2696" i="5"/>
  <c r="C2696" i="5"/>
  <c r="B2696" i="5"/>
  <c r="BH2695" i="5"/>
  <c r="C2695" i="5"/>
  <c r="B2695" i="5"/>
  <c r="BH2694" i="5"/>
  <c r="C2694" i="5"/>
  <c r="B2694" i="5"/>
  <c r="BH2693" i="5"/>
  <c r="C2693" i="5"/>
  <c r="B2693" i="5"/>
  <c r="BH2692" i="5"/>
  <c r="C2692" i="5"/>
  <c r="B2692" i="5"/>
  <c r="BH2691" i="5"/>
  <c r="C2691" i="5"/>
  <c r="B2691" i="5"/>
  <c r="BH2690" i="5"/>
  <c r="C2690" i="5"/>
  <c r="B2690" i="5"/>
  <c r="BH2689" i="5"/>
  <c r="C2689" i="5"/>
  <c r="B2689" i="5"/>
  <c r="BH2688" i="5"/>
  <c r="C2688" i="5"/>
  <c r="B2688" i="5"/>
  <c r="BH2687" i="5"/>
  <c r="C2687" i="5"/>
  <c r="B2687" i="5"/>
  <c r="BH2686" i="5"/>
  <c r="C2686" i="5"/>
  <c r="B2686" i="5"/>
  <c r="BH2685" i="5"/>
  <c r="C2685" i="5"/>
  <c r="B2685" i="5"/>
  <c r="BH2684" i="5"/>
  <c r="C2684" i="5"/>
  <c r="B2684" i="5"/>
  <c r="BH2683" i="5"/>
  <c r="C2683" i="5"/>
  <c r="B2683" i="5"/>
  <c r="BH2682" i="5"/>
  <c r="C2682" i="5"/>
  <c r="B2682" i="5"/>
  <c r="BH2681" i="5"/>
  <c r="C2681" i="5"/>
  <c r="B2681" i="5"/>
  <c r="BH2680" i="5"/>
  <c r="C2680" i="5"/>
  <c r="B2680" i="5"/>
  <c r="BH2679" i="5"/>
  <c r="C2679" i="5"/>
  <c r="B2679" i="5"/>
  <c r="BH2678" i="5"/>
  <c r="C2678" i="5"/>
  <c r="B2678" i="5"/>
  <c r="BH2677" i="5"/>
  <c r="C2677" i="5"/>
  <c r="B2677" i="5"/>
  <c r="BH2676" i="5"/>
  <c r="C2676" i="5"/>
  <c r="B2676" i="5"/>
  <c r="BH2675" i="5"/>
  <c r="C2675" i="5"/>
  <c r="B2675" i="5"/>
  <c r="BH2674" i="5"/>
  <c r="C2674" i="5"/>
  <c r="B2674" i="5"/>
  <c r="BH2673" i="5"/>
  <c r="C2673" i="5"/>
  <c r="B2673" i="5"/>
  <c r="BH2672" i="5"/>
  <c r="C2672" i="5"/>
  <c r="B2672" i="5"/>
  <c r="BH2671" i="5"/>
  <c r="C2671" i="5"/>
  <c r="B2671" i="5"/>
  <c r="BH2670" i="5"/>
  <c r="C2670" i="5"/>
  <c r="B2670" i="5"/>
  <c r="BH2669" i="5"/>
  <c r="C2669" i="5"/>
  <c r="B2669" i="5"/>
  <c r="BH2668" i="5"/>
  <c r="C2668" i="5"/>
  <c r="B2668" i="5"/>
  <c r="BH2667" i="5"/>
  <c r="C2667" i="5"/>
  <c r="B2667" i="5"/>
  <c r="BH2666" i="5"/>
  <c r="C2666" i="5"/>
  <c r="B2666" i="5"/>
  <c r="BH2665" i="5"/>
  <c r="C2665" i="5"/>
  <c r="B2665" i="5"/>
  <c r="BH2664" i="5"/>
  <c r="C2664" i="5"/>
  <c r="B2664" i="5"/>
  <c r="BH2663" i="5"/>
  <c r="C2663" i="5"/>
  <c r="B2663" i="5"/>
  <c r="BH2662" i="5"/>
  <c r="C2662" i="5"/>
  <c r="B2662" i="5"/>
  <c r="BH2661" i="5"/>
  <c r="C2661" i="5"/>
  <c r="B2661" i="5"/>
  <c r="BH2660" i="5"/>
  <c r="C2660" i="5"/>
  <c r="B2660" i="5"/>
  <c r="BH2659" i="5"/>
  <c r="C2659" i="5"/>
  <c r="B2659" i="5"/>
  <c r="BH2658" i="5"/>
  <c r="C2658" i="5"/>
  <c r="B2658" i="5"/>
  <c r="BH2657" i="5"/>
  <c r="C2657" i="5"/>
  <c r="B2657" i="5"/>
  <c r="BH2656" i="5"/>
  <c r="C2656" i="5"/>
  <c r="B2656" i="5"/>
  <c r="BH2655" i="5"/>
  <c r="C2655" i="5"/>
  <c r="B2655" i="5"/>
  <c r="BH2654" i="5"/>
  <c r="C2654" i="5"/>
  <c r="B2654" i="5"/>
  <c r="BH2653" i="5"/>
  <c r="C2653" i="5"/>
  <c r="B2653" i="5"/>
  <c r="BH2652" i="5"/>
  <c r="C2652" i="5"/>
  <c r="B2652" i="5"/>
  <c r="BH2651" i="5"/>
  <c r="C2651" i="5"/>
  <c r="B2651" i="5"/>
  <c r="BH2650" i="5"/>
  <c r="C2650" i="5"/>
  <c r="B2650" i="5"/>
  <c r="BH2649" i="5"/>
  <c r="C2649" i="5"/>
  <c r="B2649" i="5"/>
  <c r="BH2648" i="5"/>
  <c r="C2648" i="5"/>
  <c r="B2648" i="5"/>
  <c r="BH2647" i="5"/>
  <c r="C2647" i="5"/>
  <c r="B2647" i="5"/>
  <c r="BH2646" i="5"/>
  <c r="C2646" i="5"/>
  <c r="B2646" i="5"/>
  <c r="BH2645" i="5"/>
  <c r="C2645" i="5"/>
  <c r="B2645" i="5"/>
  <c r="BH2644" i="5"/>
  <c r="C2644" i="5"/>
  <c r="B2644" i="5"/>
  <c r="BH2643" i="5"/>
  <c r="C2643" i="5"/>
  <c r="B2643" i="5"/>
  <c r="BH2642" i="5"/>
  <c r="C2642" i="5"/>
  <c r="B2642" i="5"/>
  <c r="BH2641" i="5"/>
  <c r="C2641" i="5"/>
  <c r="B2641" i="5"/>
  <c r="BH2640" i="5"/>
  <c r="C2640" i="5"/>
  <c r="B2640" i="5"/>
  <c r="BH2639" i="5"/>
  <c r="C2639" i="5"/>
  <c r="B2639" i="5"/>
  <c r="BH2638" i="5"/>
  <c r="C2638" i="5"/>
  <c r="B2638" i="5"/>
  <c r="BH2637" i="5"/>
  <c r="C2637" i="5"/>
  <c r="B2637" i="5"/>
  <c r="BH2636" i="5"/>
  <c r="C2636" i="5"/>
  <c r="B2636" i="5"/>
  <c r="BH2635" i="5"/>
  <c r="C2635" i="5"/>
  <c r="B2635" i="5"/>
  <c r="BH2634" i="5"/>
  <c r="C2634" i="5"/>
  <c r="B2634" i="5"/>
  <c r="BH2633" i="5"/>
  <c r="C2633" i="5"/>
  <c r="B2633" i="5"/>
  <c r="BH2632" i="5"/>
  <c r="C2632" i="5"/>
  <c r="B2632" i="5"/>
  <c r="BH2631" i="5"/>
  <c r="C2631" i="5"/>
  <c r="B2631" i="5"/>
  <c r="BH2630" i="5"/>
  <c r="C2630" i="5"/>
  <c r="B2630" i="5"/>
  <c r="BH2629" i="5"/>
  <c r="C2629" i="5"/>
  <c r="B2629" i="5"/>
  <c r="BH2628" i="5"/>
  <c r="C2628" i="5"/>
  <c r="B2628" i="5"/>
  <c r="BH2627" i="5"/>
  <c r="C2627" i="5"/>
  <c r="B2627" i="5"/>
  <c r="BH2626" i="5"/>
  <c r="C2626" i="5"/>
  <c r="B2626" i="5"/>
  <c r="BH2625" i="5"/>
  <c r="C2625" i="5"/>
  <c r="B2625" i="5"/>
  <c r="BH2624" i="5"/>
  <c r="C2624" i="5"/>
  <c r="B2624" i="5"/>
  <c r="BH2623" i="5"/>
  <c r="C2623" i="5"/>
  <c r="B2623" i="5"/>
  <c r="BH2622" i="5"/>
  <c r="C2622" i="5"/>
  <c r="B2622" i="5"/>
  <c r="BH2621" i="5"/>
  <c r="C2621" i="5"/>
  <c r="B2621" i="5"/>
  <c r="BH2620" i="5"/>
  <c r="C2620" i="5"/>
  <c r="B2620" i="5"/>
  <c r="BH2619" i="5"/>
  <c r="C2619" i="5"/>
  <c r="B2619" i="5"/>
  <c r="BH2618" i="5"/>
  <c r="C2618" i="5"/>
  <c r="B2618" i="5"/>
  <c r="BH2617" i="5"/>
  <c r="C2617" i="5"/>
  <c r="B2617" i="5"/>
  <c r="BH2616" i="5"/>
  <c r="C2616" i="5"/>
  <c r="B2616" i="5"/>
  <c r="BH2615" i="5"/>
  <c r="C2615" i="5"/>
  <c r="B2615" i="5"/>
  <c r="BH2614" i="5"/>
  <c r="C2614" i="5"/>
  <c r="B2614" i="5"/>
  <c r="BH2613" i="5"/>
  <c r="C2613" i="5"/>
  <c r="B2613" i="5"/>
  <c r="BH2612" i="5"/>
  <c r="C2612" i="5"/>
  <c r="B2612" i="5"/>
  <c r="BH2611" i="5"/>
  <c r="C2611" i="5"/>
  <c r="B2611" i="5"/>
  <c r="BH2610" i="5"/>
  <c r="C2610" i="5"/>
  <c r="B2610" i="5"/>
  <c r="BH2609" i="5"/>
  <c r="C2609" i="5"/>
  <c r="B2609" i="5"/>
  <c r="BH2608" i="5"/>
  <c r="C2608" i="5"/>
  <c r="B2608" i="5"/>
  <c r="BH2607" i="5"/>
  <c r="C2607" i="5"/>
  <c r="B2607" i="5"/>
  <c r="BH2606" i="5"/>
  <c r="C2606" i="5"/>
  <c r="B2606" i="5"/>
  <c r="BH2605" i="5"/>
  <c r="C2605" i="5"/>
  <c r="B2605" i="5"/>
  <c r="BH2604" i="5"/>
  <c r="C2604" i="5"/>
  <c r="B2604" i="5"/>
  <c r="BH2603" i="5"/>
  <c r="C2603" i="5"/>
  <c r="B2603" i="5"/>
  <c r="BH2602" i="5"/>
  <c r="C2602" i="5"/>
  <c r="B2602" i="5"/>
  <c r="BH2601" i="5"/>
  <c r="C2601" i="5"/>
  <c r="B2601" i="5"/>
  <c r="BH2600" i="5"/>
  <c r="C2600" i="5"/>
  <c r="B2600" i="5"/>
  <c r="BH2599" i="5"/>
  <c r="C2599" i="5"/>
  <c r="B2599" i="5"/>
  <c r="BH2598" i="5"/>
  <c r="C2598" i="5"/>
  <c r="B2598" i="5"/>
  <c r="BH2597" i="5"/>
  <c r="C2597" i="5"/>
  <c r="B2597" i="5"/>
  <c r="BH2596" i="5"/>
  <c r="C2596" i="5"/>
  <c r="B2596" i="5"/>
  <c r="BH2595" i="5"/>
  <c r="C2595" i="5"/>
  <c r="B2595" i="5"/>
  <c r="BH2594" i="5"/>
  <c r="C2594" i="5"/>
  <c r="B2594" i="5"/>
  <c r="BH2593" i="5"/>
  <c r="C2593" i="5"/>
  <c r="B2593" i="5"/>
  <c r="BH2592" i="5"/>
  <c r="C2592" i="5"/>
  <c r="B2592" i="5"/>
  <c r="BH2591" i="5"/>
  <c r="C2591" i="5"/>
  <c r="B2591" i="5"/>
  <c r="BH2590" i="5"/>
  <c r="C2590" i="5"/>
  <c r="B2590" i="5"/>
  <c r="BH2589" i="5"/>
  <c r="C2589" i="5"/>
  <c r="B2589" i="5"/>
  <c r="BH2588" i="5"/>
  <c r="C2588" i="5"/>
  <c r="B2588" i="5"/>
  <c r="BH2587" i="5"/>
  <c r="C2587" i="5"/>
  <c r="B2587" i="5"/>
  <c r="BH2586" i="5"/>
  <c r="C2586" i="5"/>
  <c r="B2586" i="5"/>
  <c r="BH2585" i="5"/>
  <c r="C2585" i="5"/>
  <c r="B2585" i="5"/>
  <c r="BH2584" i="5"/>
  <c r="C2584" i="5"/>
  <c r="B2584" i="5"/>
  <c r="BH2583" i="5"/>
  <c r="C2583" i="5"/>
  <c r="B2583" i="5"/>
  <c r="BH2582" i="5"/>
  <c r="C2582" i="5"/>
  <c r="B2582" i="5"/>
  <c r="BH2581" i="5"/>
  <c r="C2581" i="5"/>
  <c r="B2581" i="5"/>
  <c r="BH2580" i="5"/>
  <c r="C2580" i="5"/>
  <c r="B2580" i="5"/>
  <c r="BH2579" i="5"/>
  <c r="C2579" i="5"/>
  <c r="B2579" i="5"/>
  <c r="BH2578" i="5"/>
  <c r="C2578" i="5"/>
  <c r="B2578" i="5"/>
  <c r="BH2577" i="5"/>
  <c r="C2577" i="5"/>
  <c r="B2577" i="5"/>
  <c r="BH2576" i="5"/>
  <c r="C2576" i="5"/>
  <c r="B2576" i="5"/>
  <c r="BH2575" i="5"/>
  <c r="C2575" i="5"/>
  <c r="B2575" i="5"/>
  <c r="BH2574" i="5"/>
  <c r="C2574" i="5"/>
  <c r="B2574" i="5"/>
  <c r="BH2573" i="5"/>
  <c r="C2573" i="5"/>
  <c r="B2573" i="5"/>
  <c r="BH2572" i="5"/>
  <c r="C2572" i="5"/>
  <c r="B2572" i="5"/>
  <c r="BH2571" i="5"/>
  <c r="C2571" i="5"/>
  <c r="B2571" i="5"/>
  <c r="BH2570" i="5"/>
  <c r="C2570" i="5"/>
  <c r="B2570" i="5"/>
  <c r="BH2569" i="5"/>
  <c r="C2569" i="5"/>
  <c r="B2569" i="5"/>
  <c r="BH2568" i="5"/>
  <c r="C2568" i="5"/>
  <c r="B2568" i="5"/>
  <c r="BH2567" i="5"/>
  <c r="C2567" i="5"/>
  <c r="B2567" i="5"/>
  <c r="BH2566" i="5"/>
  <c r="C2566" i="5"/>
  <c r="B2566" i="5"/>
  <c r="BH2565" i="5"/>
  <c r="C2565" i="5"/>
  <c r="B2565" i="5"/>
  <c r="BH2564" i="5"/>
  <c r="C2564" i="5"/>
  <c r="B2564" i="5"/>
  <c r="BH2563" i="5"/>
  <c r="C2563" i="5"/>
  <c r="B2563" i="5"/>
  <c r="BH2562" i="5"/>
  <c r="C2562" i="5"/>
  <c r="B2562" i="5"/>
  <c r="BH2561" i="5"/>
  <c r="C2561" i="5"/>
  <c r="B2561" i="5"/>
  <c r="BH2560" i="5"/>
  <c r="C2560" i="5"/>
  <c r="B2560" i="5"/>
  <c r="BH2559" i="5"/>
  <c r="C2559" i="5"/>
  <c r="B2559" i="5"/>
  <c r="BH2558" i="5"/>
  <c r="C2558" i="5"/>
  <c r="B2558" i="5"/>
  <c r="BH2557" i="5"/>
  <c r="C2557" i="5"/>
  <c r="B2557" i="5"/>
  <c r="BH2556" i="5"/>
  <c r="C2556" i="5"/>
  <c r="B2556" i="5"/>
  <c r="BH2555" i="5"/>
  <c r="C2555" i="5"/>
  <c r="B2555" i="5"/>
  <c r="BH2554" i="5"/>
  <c r="C2554" i="5"/>
  <c r="B2554" i="5"/>
  <c r="BH2553" i="5"/>
  <c r="C2553" i="5"/>
  <c r="B2553" i="5"/>
  <c r="BH2552" i="5"/>
  <c r="C2552" i="5"/>
  <c r="B2552" i="5"/>
  <c r="BH2551" i="5"/>
  <c r="C2551" i="5"/>
  <c r="B2551" i="5"/>
  <c r="BH2550" i="5"/>
  <c r="C2550" i="5"/>
  <c r="B2550" i="5"/>
  <c r="BH2549" i="5"/>
  <c r="C2549" i="5"/>
  <c r="B2549" i="5"/>
  <c r="BH2548" i="5"/>
  <c r="C2548" i="5"/>
  <c r="B2548" i="5"/>
  <c r="BH2547" i="5"/>
  <c r="C2547" i="5"/>
  <c r="B2547" i="5"/>
  <c r="BH2546" i="5"/>
  <c r="C2546" i="5"/>
  <c r="B2546" i="5"/>
  <c r="BH2545" i="5"/>
  <c r="C2545" i="5"/>
  <c r="B2545" i="5"/>
  <c r="BH2544" i="5"/>
  <c r="C2544" i="5"/>
  <c r="B2544" i="5"/>
  <c r="BH2543" i="5"/>
  <c r="C2543" i="5"/>
  <c r="B2543" i="5"/>
  <c r="BH2542" i="5"/>
  <c r="C2542" i="5"/>
  <c r="B2542" i="5"/>
  <c r="BH2541" i="5"/>
  <c r="C2541" i="5"/>
  <c r="B2541" i="5"/>
  <c r="BH2540" i="5"/>
  <c r="C2540" i="5"/>
  <c r="B2540" i="5"/>
  <c r="BH2539" i="5"/>
  <c r="C2539" i="5"/>
  <c r="B2539" i="5"/>
  <c r="BH2538" i="5"/>
  <c r="C2538" i="5"/>
  <c r="B2538" i="5"/>
  <c r="BH2537" i="5"/>
  <c r="C2537" i="5"/>
  <c r="B2537" i="5"/>
  <c r="BH2536" i="5"/>
  <c r="C2536" i="5"/>
  <c r="B2536" i="5"/>
  <c r="BH2535" i="5"/>
  <c r="C2535" i="5"/>
  <c r="B2535" i="5"/>
  <c r="BH2534" i="5"/>
  <c r="C2534" i="5"/>
  <c r="B2534" i="5"/>
  <c r="BH2533" i="5"/>
  <c r="C2533" i="5"/>
  <c r="B2533" i="5"/>
  <c r="BH2532" i="5"/>
  <c r="C2532" i="5"/>
  <c r="B2532" i="5"/>
  <c r="BH2531" i="5"/>
  <c r="C2531" i="5"/>
  <c r="B2531" i="5"/>
  <c r="BH2530" i="5"/>
  <c r="C2530" i="5"/>
  <c r="B2530" i="5"/>
  <c r="BH2529" i="5"/>
  <c r="C2529" i="5"/>
  <c r="B2529" i="5"/>
  <c r="BH2528" i="5"/>
  <c r="C2528" i="5"/>
  <c r="B2528" i="5"/>
  <c r="BH2527" i="5"/>
  <c r="C2527" i="5"/>
  <c r="B2527" i="5"/>
  <c r="BH2526" i="5"/>
  <c r="C2526" i="5"/>
  <c r="B2526" i="5"/>
  <c r="BH2525" i="5"/>
  <c r="C2525" i="5"/>
  <c r="B2525" i="5"/>
  <c r="BH2524" i="5"/>
  <c r="C2524" i="5"/>
  <c r="B2524" i="5"/>
  <c r="BH2523" i="5"/>
  <c r="C2523" i="5"/>
  <c r="B2523" i="5"/>
  <c r="BH2522" i="5"/>
  <c r="C2522" i="5"/>
  <c r="B2522" i="5"/>
  <c r="BH2521" i="5"/>
  <c r="C2521" i="5"/>
  <c r="B2521" i="5"/>
  <c r="BH2520" i="5"/>
  <c r="C2520" i="5"/>
  <c r="B2520" i="5"/>
  <c r="BH2519" i="5"/>
  <c r="C2519" i="5"/>
  <c r="B2519" i="5"/>
  <c r="BH2518" i="5"/>
  <c r="C2518" i="5"/>
  <c r="B2518" i="5"/>
  <c r="BH2517" i="5"/>
  <c r="C2517" i="5"/>
  <c r="B2517" i="5"/>
  <c r="BH2516" i="5"/>
  <c r="C2516" i="5"/>
  <c r="B2516" i="5"/>
  <c r="BH2515" i="5"/>
  <c r="C2515" i="5"/>
  <c r="B2515" i="5"/>
  <c r="BH2514" i="5"/>
  <c r="C2514" i="5"/>
  <c r="B2514" i="5"/>
  <c r="BH2513" i="5"/>
  <c r="C2513" i="5"/>
  <c r="B2513" i="5"/>
  <c r="BH2512" i="5"/>
  <c r="C2512" i="5"/>
  <c r="B2512" i="5"/>
  <c r="BH2511" i="5"/>
  <c r="C2511" i="5"/>
  <c r="B2511" i="5"/>
  <c r="BH2510" i="5"/>
  <c r="C2510" i="5"/>
  <c r="B2510" i="5"/>
  <c r="BH2509" i="5"/>
  <c r="C2509" i="5"/>
  <c r="B2509" i="5"/>
  <c r="BH2508" i="5"/>
  <c r="C2508" i="5"/>
  <c r="B2508" i="5"/>
  <c r="BH2507" i="5"/>
  <c r="C2507" i="5"/>
  <c r="B2507" i="5"/>
  <c r="BH2506" i="5"/>
  <c r="C2506" i="5"/>
  <c r="B2506" i="5"/>
  <c r="BH2505" i="5"/>
  <c r="C2505" i="5"/>
  <c r="B2505" i="5"/>
  <c r="BH2504" i="5"/>
  <c r="C2504" i="5"/>
  <c r="B2504" i="5"/>
  <c r="BH2503" i="5"/>
  <c r="C2503" i="5"/>
  <c r="B2503" i="5"/>
  <c r="BH2502" i="5"/>
  <c r="C2502" i="5"/>
  <c r="B2502" i="5"/>
  <c r="BH2501" i="5"/>
  <c r="C2501" i="5"/>
  <c r="B2501" i="5"/>
  <c r="BH2500" i="5"/>
  <c r="C2500" i="5"/>
  <c r="B2500" i="5"/>
  <c r="BH2499" i="5"/>
  <c r="C2499" i="5"/>
  <c r="B2499" i="5"/>
  <c r="BH2498" i="5"/>
  <c r="C2498" i="5"/>
  <c r="B2498" i="5"/>
  <c r="BH2497" i="5"/>
  <c r="C2497" i="5"/>
  <c r="B2497" i="5"/>
  <c r="BH2496" i="5"/>
  <c r="C2496" i="5"/>
  <c r="B2496" i="5"/>
  <c r="BH2495" i="5"/>
  <c r="C2495" i="5"/>
  <c r="B2495" i="5"/>
  <c r="BH2494" i="5"/>
  <c r="C2494" i="5"/>
  <c r="B2494" i="5"/>
  <c r="BH2493" i="5"/>
  <c r="C2493" i="5"/>
  <c r="B2493" i="5"/>
  <c r="BH2492" i="5"/>
  <c r="C2492" i="5"/>
  <c r="B2492" i="5"/>
  <c r="BH2491" i="5"/>
  <c r="C2491" i="5"/>
  <c r="B2491" i="5"/>
  <c r="BH2490" i="5"/>
  <c r="C2490" i="5"/>
  <c r="B2490" i="5"/>
  <c r="BH2489" i="5"/>
  <c r="C2489" i="5"/>
  <c r="B2489" i="5"/>
  <c r="BH2488" i="5"/>
  <c r="C2488" i="5"/>
  <c r="B2488" i="5"/>
  <c r="BH2487" i="5"/>
  <c r="C2487" i="5"/>
  <c r="B2487" i="5"/>
  <c r="BH2486" i="5"/>
  <c r="C2486" i="5"/>
  <c r="B2486" i="5"/>
  <c r="BH2485" i="5"/>
  <c r="C2485" i="5"/>
  <c r="B2485" i="5"/>
  <c r="BH2484" i="5"/>
  <c r="C2484" i="5"/>
  <c r="B2484" i="5"/>
  <c r="BH2483" i="5"/>
  <c r="C2483" i="5"/>
  <c r="B2483" i="5"/>
  <c r="BH2482" i="5"/>
  <c r="C2482" i="5"/>
  <c r="B2482" i="5"/>
  <c r="BH2481" i="5"/>
  <c r="C2481" i="5"/>
  <c r="B2481" i="5"/>
  <c r="BH2480" i="5"/>
  <c r="C2480" i="5"/>
  <c r="B2480" i="5"/>
  <c r="BH2479" i="5"/>
  <c r="C2479" i="5"/>
  <c r="B2479" i="5"/>
  <c r="BH2478" i="5"/>
  <c r="C2478" i="5"/>
  <c r="B2478" i="5"/>
  <c r="BH2477" i="5"/>
  <c r="C2477" i="5"/>
  <c r="B2477" i="5"/>
  <c r="BH2476" i="5"/>
  <c r="C2476" i="5"/>
  <c r="B2476" i="5"/>
  <c r="BH2475" i="5"/>
  <c r="C2475" i="5"/>
  <c r="B2475" i="5"/>
  <c r="BH2474" i="5"/>
  <c r="C2474" i="5"/>
  <c r="B2474" i="5"/>
  <c r="BH2473" i="5"/>
  <c r="C2473" i="5"/>
  <c r="B2473" i="5"/>
  <c r="BH2472" i="5"/>
  <c r="C2472" i="5"/>
  <c r="B2472" i="5"/>
  <c r="BH2471" i="5"/>
  <c r="C2471" i="5"/>
  <c r="B2471" i="5"/>
  <c r="BH2470" i="5"/>
  <c r="C2470" i="5"/>
  <c r="B2470" i="5"/>
  <c r="BH2469" i="5"/>
  <c r="C2469" i="5"/>
  <c r="B2469" i="5"/>
  <c r="BH2468" i="5"/>
  <c r="C2468" i="5"/>
  <c r="B2468" i="5"/>
  <c r="BH2467" i="5"/>
  <c r="C2467" i="5"/>
  <c r="B2467" i="5"/>
  <c r="BH2466" i="5"/>
  <c r="C2466" i="5"/>
  <c r="B2466" i="5"/>
  <c r="BH2465" i="5"/>
  <c r="C2465" i="5"/>
  <c r="B2465" i="5"/>
  <c r="BH2464" i="5"/>
  <c r="C2464" i="5"/>
  <c r="B2464" i="5"/>
  <c r="BH2463" i="5"/>
  <c r="C2463" i="5"/>
  <c r="B2463" i="5"/>
  <c r="BH2462" i="5"/>
  <c r="C2462" i="5"/>
  <c r="B2462" i="5"/>
  <c r="BH2461" i="5"/>
  <c r="C2461" i="5"/>
  <c r="B2461" i="5"/>
  <c r="BH2460" i="5"/>
  <c r="C2460" i="5"/>
  <c r="B2460" i="5"/>
  <c r="BH2459" i="5"/>
  <c r="C2459" i="5"/>
  <c r="B2459" i="5"/>
  <c r="BH2458" i="5"/>
  <c r="C2458" i="5"/>
  <c r="B2458" i="5"/>
  <c r="BH2457" i="5"/>
  <c r="C2457" i="5"/>
  <c r="B2457" i="5"/>
  <c r="BH2456" i="5"/>
  <c r="C2456" i="5"/>
  <c r="B2456" i="5"/>
  <c r="BH2455" i="5"/>
  <c r="C2455" i="5"/>
  <c r="B2455" i="5"/>
  <c r="BH2454" i="5"/>
  <c r="C2454" i="5"/>
  <c r="B2454" i="5"/>
  <c r="BH2453" i="5"/>
  <c r="C2453" i="5"/>
  <c r="B2453" i="5"/>
  <c r="BH2452" i="5"/>
  <c r="C2452" i="5"/>
  <c r="B2452" i="5"/>
  <c r="BH2451" i="5"/>
  <c r="C2451" i="5"/>
  <c r="B2451" i="5"/>
  <c r="BH2450" i="5"/>
  <c r="C2450" i="5"/>
  <c r="B2450" i="5"/>
  <c r="BH2449" i="5"/>
  <c r="C2449" i="5"/>
  <c r="B2449" i="5"/>
  <c r="BH2448" i="5"/>
  <c r="C2448" i="5"/>
  <c r="B2448" i="5"/>
  <c r="BH2447" i="5"/>
  <c r="C2447" i="5"/>
  <c r="B2447" i="5"/>
  <c r="BH2446" i="5"/>
  <c r="C2446" i="5"/>
  <c r="B2446" i="5"/>
  <c r="BH2445" i="5"/>
  <c r="C2445" i="5"/>
  <c r="B2445" i="5"/>
  <c r="BH2444" i="5"/>
  <c r="C2444" i="5"/>
  <c r="B2444" i="5"/>
  <c r="BH2443" i="5"/>
  <c r="C2443" i="5"/>
  <c r="B2443" i="5"/>
  <c r="BH2442" i="5"/>
  <c r="C2442" i="5"/>
  <c r="B2442" i="5"/>
  <c r="BH2441" i="5"/>
  <c r="C2441" i="5"/>
  <c r="B2441" i="5"/>
  <c r="BH2440" i="5"/>
  <c r="C2440" i="5"/>
  <c r="B2440" i="5"/>
  <c r="BH2439" i="5"/>
  <c r="C2439" i="5"/>
  <c r="B2439" i="5"/>
  <c r="BH2438" i="5"/>
  <c r="C2438" i="5"/>
  <c r="B2438" i="5"/>
  <c r="BH2437" i="5"/>
  <c r="C2437" i="5"/>
  <c r="B2437" i="5"/>
  <c r="BH2436" i="5"/>
  <c r="C2436" i="5"/>
  <c r="B2436" i="5"/>
  <c r="BH2435" i="5"/>
  <c r="C2435" i="5"/>
  <c r="B2435" i="5"/>
  <c r="BH2434" i="5"/>
  <c r="C2434" i="5"/>
  <c r="B2434" i="5"/>
  <c r="BH2433" i="5"/>
  <c r="C2433" i="5"/>
  <c r="B2433" i="5"/>
  <c r="BH2432" i="5"/>
  <c r="C2432" i="5"/>
  <c r="B2432" i="5"/>
  <c r="BH2431" i="5"/>
  <c r="C2431" i="5"/>
  <c r="B2431" i="5"/>
  <c r="BH2430" i="5"/>
  <c r="C2430" i="5"/>
  <c r="B2430" i="5"/>
  <c r="BH2429" i="5"/>
  <c r="C2429" i="5"/>
  <c r="B2429" i="5"/>
  <c r="BH2428" i="5"/>
  <c r="C2428" i="5"/>
  <c r="B2428" i="5"/>
  <c r="BH2427" i="5"/>
  <c r="C2427" i="5"/>
  <c r="B2427" i="5"/>
  <c r="BH2426" i="5"/>
  <c r="C2426" i="5"/>
  <c r="B2426" i="5"/>
  <c r="BH2425" i="5"/>
  <c r="C2425" i="5"/>
  <c r="B2425" i="5"/>
  <c r="BH2424" i="5"/>
  <c r="C2424" i="5"/>
  <c r="B2424" i="5"/>
  <c r="BH2423" i="5"/>
  <c r="C2423" i="5"/>
  <c r="B2423" i="5"/>
  <c r="BH2422" i="5"/>
  <c r="C2422" i="5"/>
  <c r="B2422" i="5"/>
  <c r="BH2421" i="5"/>
  <c r="C2421" i="5"/>
  <c r="B2421" i="5"/>
  <c r="BH2420" i="5"/>
  <c r="C2420" i="5"/>
  <c r="B2420" i="5"/>
  <c r="BH2419" i="5"/>
  <c r="C2419" i="5"/>
  <c r="B2419" i="5"/>
  <c r="BH2418" i="5"/>
  <c r="C2418" i="5"/>
  <c r="B2418" i="5"/>
  <c r="BH2417" i="5"/>
  <c r="C2417" i="5"/>
  <c r="B2417" i="5"/>
  <c r="BH2416" i="5"/>
  <c r="C2416" i="5"/>
  <c r="B2416" i="5"/>
  <c r="BH2415" i="5"/>
  <c r="C2415" i="5"/>
  <c r="B2415" i="5"/>
  <c r="BH2414" i="5"/>
  <c r="C2414" i="5"/>
  <c r="B2414" i="5"/>
  <c r="BH2413" i="5"/>
  <c r="C2413" i="5"/>
  <c r="B2413" i="5"/>
  <c r="BH2412" i="5"/>
  <c r="C2412" i="5"/>
  <c r="B2412" i="5"/>
  <c r="BH2411" i="5"/>
  <c r="C2411" i="5"/>
  <c r="B2411" i="5"/>
  <c r="BH2410" i="5"/>
  <c r="C2410" i="5"/>
  <c r="B2410" i="5"/>
  <c r="BH2409" i="5"/>
  <c r="C2409" i="5"/>
  <c r="B2409" i="5"/>
  <c r="BH2408" i="5"/>
  <c r="C2408" i="5"/>
  <c r="B2408" i="5"/>
  <c r="BH2407" i="5"/>
  <c r="C2407" i="5"/>
  <c r="B2407" i="5"/>
  <c r="BH2406" i="5"/>
  <c r="C2406" i="5"/>
  <c r="B2406" i="5"/>
  <c r="BH2405" i="5"/>
  <c r="C2405" i="5"/>
  <c r="B2405" i="5"/>
  <c r="BH2404" i="5"/>
  <c r="C2404" i="5"/>
  <c r="B2404" i="5"/>
  <c r="BH2403" i="5"/>
  <c r="C2403" i="5"/>
  <c r="B2403" i="5"/>
  <c r="BH2402" i="5"/>
  <c r="C2402" i="5"/>
  <c r="B2402" i="5"/>
  <c r="BH2401" i="5"/>
  <c r="C2401" i="5"/>
  <c r="B2401" i="5"/>
  <c r="BH2400" i="5"/>
  <c r="C2400" i="5"/>
  <c r="B2400" i="5"/>
  <c r="BH2399" i="5"/>
  <c r="C2399" i="5"/>
  <c r="B2399" i="5"/>
  <c r="BH2398" i="5"/>
  <c r="C2398" i="5"/>
  <c r="B2398" i="5"/>
  <c r="BH2397" i="5"/>
  <c r="C2397" i="5"/>
  <c r="B2397" i="5"/>
  <c r="BH2396" i="5"/>
  <c r="C2396" i="5"/>
  <c r="B2396" i="5"/>
  <c r="BH2395" i="5"/>
  <c r="C2395" i="5"/>
  <c r="B2395" i="5"/>
  <c r="BH2394" i="5"/>
  <c r="C2394" i="5"/>
  <c r="B2394" i="5"/>
  <c r="BH2393" i="5"/>
  <c r="C2393" i="5"/>
  <c r="B2393" i="5"/>
  <c r="BH2392" i="5"/>
  <c r="C2392" i="5"/>
  <c r="B2392" i="5"/>
  <c r="BH2391" i="5"/>
  <c r="C2391" i="5"/>
  <c r="B2391" i="5"/>
  <c r="BH2390" i="5"/>
  <c r="C2390" i="5"/>
  <c r="B2390" i="5"/>
  <c r="BH2389" i="5"/>
  <c r="C2389" i="5"/>
  <c r="B2389" i="5"/>
  <c r="BH2388" i="5"/>
  <c r="C2388" i="5"/>
  <c r="B2388" i="5"/>
  <c r="BH2387" i="5"/>
  <c r="C2387" i="5"/>
  <c r="B2387" i="5"/>
  <c r="BH2386" i="5"/>
  <c r="C2386" i="5"/>
  <c r="B2386" i="5"/>
  <c r="BH2385" i="5"/>
  <c r="C2385" i="5"/>
  <c r="B2385" i="5"/>
  <c r="BH2384" i="5"/>
  <c r="C2384" i="5"/>
  <c r="B2384" i="5"/>
  <c r="BH2383" i="5"/>
  <c r="C2383" i="5"/>
  <c r="B2383" i="5"/>
  <c r="BH2382" i="5"/>
  <c r="C2382" i="5"/>
  <c r="B2382" i="5"/>
  <c r="BH2381" i="5"/>
  <c r="C2381" i="5"/>
  <c r="B2381" i="5"/>
  <c r="BH2380" i="5"/>
  <c r="C2380" i="5"/>
  <c r="B2380" i="5"/>
  <c r="BH2379" i="5"/>
  <c r="C2379" i="5"/>
  <c r="B2379" i="5"/>
  <c r="BH2378" i="5"/>
  <c r="C2378" i="5"/>
  <c r="B2378" i="5"/>
  <c r="BH2377" i="5"/>
  <c r="C2377" i="5"/>
  <c r="B2377" i="5"/>
  <c r="BH2376" i="5"/>
  <c r="C2376" i="5"/>
  <c r="B2376" i="5"/>
  <c r="BH2375" i="5"/>
  <c r="C2375" i="5"/>
  <c r="B2375" i="5"/>
  <c r="BH2374" i="5"/>
  <c r="C2374" i="5"/>
  <c r="B2374" i="5"/>
  <c r="BH2373" i="5"/>
  <c r="C2373" i="5"/>
  <c r="B2373" i="5"/>
  <c r="BH2372" i="5"/>
  <c r="C2372" i="5"/>
  <c r="B2372" i="5"/>
  <c r="BH2371" i="5"/>
  <c r="C2371" i="5"/>
  <c r="B2371" i="5"/>
  <c r="BH2370" i="5"/>
  <c r="C2370" i="5"/>
  <c r="B2370" i="5"/>
  <c r="BH2369" i="5"/>
  <c r="C2369" i="5"/>
  <c r="B2369" i="5"/>
  <c r="BH2368" i="5"/>
  <c r="C2368" i="5"/>
  <c r="B2368" i="5"/>
  <c r="BH2367" i="5"/>
  <c r="C2367" i="5"/>
  <c r="B2367" i="5"/>
  <c r="BH2366" i="5"/>
  <c r="C2366" i="5"/>
  <c r="B2366" i="5"/>
  <c r="BH2365" i="5"/>
  <c r="C2365" i="5"/>
  <c r="B2365" i="5"/>
  <c r="BH2364" i="5"/>
  <c r="C2364" i="5"/>
  <c r="B2364" i="5"/>
  <c r="BH2363" i="5"/>
  <c r="C2363" i="5"/>
  <c r="B2363" i="5"/>
  <c r="BH2362" i="5"/>
  <c r="C2362" i="5"/>
  <c r="B2362" i="5"/>
  <c r="BH2361" i="5"/>
  <c r="C2361" i="5"/>
  <c r="B2361" i="5"/>
  <c r="BH2360" i="5"/>
  <c r="C2360" i="5"/>
  <c r="B2360" i="5"/>
  <c r="BH2359" i="5"/>
  <c r="C2359" i="5"/>
  <c r="B2359" i="5"/>
  <c r="BH2358" i="5"/>
  <c r="C2358" i="5"/>
  <c r="B2358" i="5"/>
  <c r="BH2357" i="5"/>
  <c r="C2357" i="5"/>
  <c r="B2357" i="5"/>
  <c r="BH2356" i="5"/>
  <c r="C2356" i="5"/>
  <c r="B2356" i="5"/>
  <c r="BH2355" i="5"/>
  <c r="C2355" i="5"/>
  <c r="B2355" i="5"/>
  <c r="BH2354" i="5"/>
  <c r="C2354" i="5"/>
  <c r="B2354" i="5"/>
  <c r="BH2353" i="5"/>
  <c r="C2353" i="5"/>
  <c r="B2353" i="5"/>
  <c r="BH2352" i="5"/>
  <c r="C2352" i="5"/>
  <c r="B2352" i="5"/>
  <c r="BH2351" i="5"/>
  <c r="C2351" i="5"/>
  <c r="B2351" i="5"/>
  <c r="BH2350" i="5"/>
  <c r="C2350" i="5"/>
  <c r="B2350" i="5"/>
  <c r="BH2349" i="5"/>
  <c r="C2349" i="5"/>
  <c r="B2349" i="5"/>
  <c r="BH2348" i="5"/>
  <c r="C2348" i="5"/>
  <c r="B2348" i="5"/>
  <c r="BH2347" i="5"/>
  <c r="C2347" i="5"/>
  <c r="B2347" i="5"/>
  <c r="BH2346" i="5"/>
  <c r="C2346" i="5"/>
  <c r="B2346" i="5"/>
  <c r="BH2345" i="5"/>
  <c r="C2345" i="5"/>
  <c r="B2345" i="5"/>
  <c r="BH2344" i="5"/>
  <c r="C2344" i="5"/>
  <c r="B2344" i="5"/>
  <c r="BH2343" i="5"/>
  <c r="C2343" i="5"/>
  <c r="B2343" i="5"/>
  <c r="BH2342" i="5"/>
  <c r="C2342" i="5"/>
  <c r="B2342" i="5"/>
  <c r="BH2341" i="5"/>
  <c r="C2341" i="5"/>
  <c r="B2341" i="5"/>
  <c r="BH2340" i="5"/>
  <c r="C2340" i="5"/>
  <c r="B2340" i="5"/>
  <c r="BH2339" i="5"/>
  <c r="C2339" i="5"/>
  <c r="B2339" i="5"/>
  <c r="BH2338" i="5"/>
  <c r="C2338" i="5"/>
  <c r="B2338" i="5"/>
  <c r="BH2337" i="5"/>
  <c r="C2337" i="5"/>
  <c r="B2337" i="5"/>
  <c r="BH2336" i="5"/>
  <c r="C2336" i="5"/>
  <c r="B2336" i="5"/>
  <c r="BH2335" i="5"/>
  <c r="C2335" i="5"/>
  <c r="B2335" i="5"/>
  <c r="BH2334" i="5"/>
  <c r="C2334" i="5"/>
  <c r="B2334" i="5"/>
  <c r="BH2333" i="5"/>
  <c r="C2333" i="5"/>
  <c r="B2333" i="5"/>
  <c r="BH2332" i="5"/>
  <c r="C2332" i="5"/>
  <c r="B2332" i="5"/>
  <c r="BH2331" i="5"/>
  <c r="C2331" i="5"/>
  <c r="B2331" i="5"/>
  <c r="BH2330" i="5"/>
  <c r="C2330" i="5"/>
  <c r="B2330" i="5"/>
  <c r="BH2329" i="5"/>
  <c r="C2329" i="5"/>
  <c r="B2329" i="5"/>
  <c r="BH2328" i="5"/>
  <c r="C2328" i="5"/>
  <c r="B2328" i="5"/>
  <c r="BH2327" i="5"/>
  <c r="C2327" i="5"/>
  <c r="B2327" i="5"/>
  <c r="BH2326" i="5"/>
  <c r="C2326" i="5"/>
  <c r="B2326" i="5"/>
  <c r="BH2325" i="5"/>
  <c r="C2325" i="5"/>
  <c r="B2325" i="5"/>
  <c r="BH2324" i="5"/>
  <c r="C2324" i="5"/>
  <c r="B2324" i="5"/>
  <c r="BH2323" i="5"/>
  <c r="C2323" i="5"/>
  <c r="B2323" i="5"/>
  <c r="BH2322" i="5"/>
  <c r="C2322" i="5"/>
  <c r="B2322" i="5"/>
  <c r="BH2321" i="5"/>
  <c r="C2321" i="5"/>
  <c r="B2321" i="5"/>
  <c r="BH2320" i="5"/>
  <c r="C2320" i="5"/>
  <c r="B2320" i="5"/>
  <c r="BH2319" i="5"/>
  <c r="C2319" i="5"/>
  <c r="B2319" i="5"/>
  <c r="BH2318" i="5"/>
  <c r="C2318" i="5"/>
  <c r="B2318" i="5"/>
  <c r="BH2317" i="5"/>
  <c r="C2317" i="5"/>
  <c r="B2317" i="5"/>
  <c r="BH2316" i="5"/>
  <c r="C2316" i="5"/>
  <c r="B2316" i="5"/>
  <c r="BH2315" i="5"/>
  <c r="C2315" i="5"/>
  <c r="B2315" i="5"/>
  <c r="BH2314" i="5"/>
  <c r="C2314" i="5"/>
  <c r="B2314" i="5"/>
  <c r="BH2313" i="5"/>
  <c r="C2313" i="5"/>
  <c r="B2313" i="5"/>
  <c r="BH2312" i="5"/>
  <c r="C2312" i="5"/>
  <c r="B2312" i="5"/>
  <c r="BH2311" i="5"/>
  <c r="C2311" i="5"/>
  <c r="B2311" i="5"/>
  <c r="BH2310" i="5"/>
  <c r="C2310" i="5"/>
  <c r="B2310" i="5"/>
  <c r="BH2309" i="5"/>
  <c r="C2309" i="5"/>
  <c r="B2309" i="5"/>
  <c r="BH2308" i="5"/>
  <c r="C2308" i="5"/>
  <c r="B2308" i="5"/>
  <c r="BH2307" i="5"/>
  <c r="C2307" i="5"/>
  <c r="B2307" i="5"/>
  <c r="BH2306" i="5"/>
  <c r="C2306" i="5"/>
  <c r="B2306" i="5"/>
  <c r="BH2305" i="5"/>
  <c r="C2305" i="5"/>
  <c r="B2305" i="5"/>
  <c r="BH2304" i="5"/>
  <c r="C2304" i="5"/>
  <c r="B2304" i="5"/>
  <c r="BH2303" i="5"/>
  <c r="C2303" i="5"/>
  <c r="B2303" i="5"/>
  <c r="BH2302" i="5"/>
  <c r="C2302" i="5"/>
  <c r="B2302" i="5"/>
  <c r="BH2301" i="5"/>
  <c r="C2301" i="5"/>
  <c r="B2301" i="5"/>
  <c r="BH2300" i="5"/>
  <c r="C2300" i="5"/>
  <c r="B2300" i="5"/>
  <c r="BH2299" i="5"/>
  <c r="C2299" i="5"/>
  <c r="B2299" i="5"/>
  <c r="BH2298" i="5"/>
  <c r="C2298" i="5"/>
  <c r="B2298" i="5"/>
  <c r="BH2297" i="5"/>
  <c r="C2297" i="5"/>
  <c r="B2297" i="5"/>
  <c r="BH2296" i="5"/>
  <c r="C2296" i="5"/>
  <c r="B2296" i="5"/>
  <c r="BH2295" i="5"/>
  <c r="C2295" i="5"/>
  <c r="B2295" i="5"/>
  <c r="BH2294" i="5"/>
  <c r="C2294" i="5"/>
  <c r="B2294" i="5"/>
  <c r="BH2293" i="5"/>
  <c r="C2293" i="5"/>
  <c r="B2293" i="5"/>
  <c r="BH2292" i="5"/>
  <c r="C2292" i="5"/>
  <c r="B2292" i="5"/>
  <c r="BH2291" i="5"/>
  <c r="C2291" i="5"/>
  <c r="B2291" i="5"/>
  <c r="BH2290" i="5"/>
  <c r="C2290" i="5"/>
  <c r="B2290" i="5"/>
  <c r="BH2289" i="5"/>
  <c r="C2289" i="5"/>
  <c r="B2289" i="5"/>
  <c r="BH2288" i="5"/>
  <c r="C2288" i="5"/>
  <c r="B2288" i="5"/>
  <c r="BH2287" i="5"/>
  <c r="C2287" i="5"/>
  <c r="B2287" i="5"/>
  <c r="BH2286" i="5"/>
  <c r="C2286" i="5"/>
  <c r="B2286" i="5"/>
  <c r="BH2285" i="5"/>
  <c r="C2285" i="5"/>
  <c r="B2285" i="5"/>
  <c r="BH2284" i="5"/>
  <c r="C2284" i="5"/>
  <c r="B2284" i="5"/>
  <c r="BH2283" i="5"/>
  <c r="C2283" i="5"/>
  <c r="B2283" i="5"/>
  <c r="BH2282" i="5"/>
  <c r="C2282" i="5"/>
  <c r="B2282" i="5"/>
  <c r="BH2281" i="5"/>
  <c r="C2281" i="5"/>
  <c r="B2281" i="5"/>
  <c r="BH2280" i="5"/>
  <c r="C2280" i="5"/>
  <c r="B2280" i="5"/>
  <c r="BH2279" i="5"/>
  <c r="C2279" i="5"/>
  <c r="B2279" i="5"/>
  <c r="BH2278" i="5"/>
  <c r="C2278" i="5"/>
  <c r="B2278" i="5"/>
  <c r="BH2277" i="5"/>
  <c r="C2277" i="5"/>
  <c r="B2277" i="5"/>
  <c r="BH2276" i="5"/>
  <c r="C2276" i="5"/>
  <c r="B2276" i="5"/>
  <c r="BH2275" i="5"/>
  <c r="C2275" i="5"/>
  <c r="B2275" i="5"/>
  <c r="BH2274" i="5"/>
  <c r="C2274" i="5"/>
  <c r="B2274" i="5"/>
  <c r="BH2273" i="5"/>
  <c r="C2273" i="5"/>
  <c r="B2273" i="5"/>
  <c r="BH2272" i="5"/>
  <c r="C2272" i="5"/>
  <c r="B2272" i="5"/>
  <c r="BH2271" i="5"/>
  <c r="C2271" i="5"/>
  <c r="B2271" i="5"/>
  <c r="BH2270" i="5"/>
  <c r="C2270" i="5"/>
  <c r="B2270" i="5"/>
  <c r="BH2269" i="5"/>
  <c r="C2269" i="5"/>
  <c r="B2269" i="5"/>
  <c r="BH2268" i="5"/>
  <c r="C2268" i="5"/>
  <c r="B2268" i="5"/>
  <c r="BH2267" i="5"/>
  <c r="C2267" i="5"/>
  <c r="B2267" i="5"/>
  <c r="BH2266" i="5"/>
  <c r="C2266" i="5"/>
  <c r="B2266" i="5"/>
  <c r="BH2265" i="5"/>
  <c r="C2265" i="5"/>
  <c r="B2265" i="5"/>
  <c r="BH2264" i="5"/>
  <c r="C2264" i="5"/>
  <c r="B2264" i="5"/>
  <c r="BH2263" i="5"/>
  <c r="C2263" i="5"/>
  <c r="B2263" i="5"/>
  <c r="BH2262" i="5"/>
  <c r="C2262" i="5"/>
  <c r="B2262" i="5"/>
  <c r="BH2261" i="5"/>
  <c r="C2261" i="5"/>
  <c r="B2261" i="5"/>
  <c r="BH2260" i="5"/>
  <c r="C2260" i="5"/>
  <c r="B2260" i="5"/>
  <c r="BH2259" i="5"/>
  <c r="C2259" i="5"/>
  <c r="B2259" i="5"/>
  <c r="BH2258" i="5"/>
  <c r="C2258" i="5"/>
  <c r="B2258" i="5"/>
  <c r="BH2257" i="5"/>
  <c r="C2257" i="5"/>
  <c r="B2257" i="5"/>
  <c r="BH2256" i="5"/>
  <c r="C2256" i="5"/>
  <c r="B2256" i="5"/>
  <c r="BH2255" i="5"/>
  <c r="C2255" i="5"/>
  <c r="B2255" i="5"/>
  <c r="BH2254" i="5"/>
  <c r="C2254" i="5"/>
  <c r="B2254" i="5"/>
  <c r="BH2253" i="5"/>
  <c r="C2253" i="5"/>
  <c r="B2253" i="5"/>
  <c r="BH2252" i="5"/>
  <c r="C2252" i="5"/>
  <c r="B2252" i="5"/>
  <c r="BH2251" i="5"/>
  <c r="C2251" i="5"/>
  <c r="B2251" i="5"/>
  <c r="BH2250" i="5"/>
  <c r="C2250" i="5"/>
  <c r="B2250" i="5"/>
  <c r="BH2249" i="5"/>
  <c r="C2249" i="5"/>
  <c r="B2249" i="5"/>
  <c r="BH2248" i="5"/>
  <c r="C2248" i="5"/>
  <c r="B2248" i="5"/>
  <c r="BH2247" i="5"/>
  <c r="C2247" i="5"/>
  <c r="B2247" i="5"/>
  <c r="BH2246" i="5"/>
  <c r="C2246" i="5"/>
  <c r="B2246" i="5"/>
  <c r="BH2245" i="5"/>
  <c r="C2245" i="5"/>
  <c r="B2245" i="5"/>
  <c r="BH2244" i="5"/>
  <c r="C2244" i="5"/>
  <c r="B2244" i="5"/>
  <c r="BH2243" i="5"/>
  <c r="C2243" i="5"/>
  <c r="B2243" i="5"/>
  <c r="BH2242" i="5"/>
  <c r="C2242" i="5"/>
  <c r="B2242" i="5"/>
  <c r="BH2241" i="5"/>
  <c r="C2241" i="5"/>
  <c r="B2241" i="5"/>
  <c r="BH2240" i="5"/>
  <c r="C2240" i="5"/>
  <c r="B2240" i="5"/>
  <c r="BH2239" i="5"/>
  <c r="C2239" i="5"/>
  <c r="B2239" i="5"/>
  <c r="BH2238" i="5"/>
  <c r="C2238" i="5"/>
  <c r="B2238" i="5"/>
  <c r="BH2237" i="5"/>
  <c r="C2237" i="5"/>
  <c r="B2237" i="5"/>
  <c r="BH2236" i="5"/>
  <c r="C2236" i="5"/>
  <c r="B2236" i="5"/>
  <c r="BH2235" i="5"/>
  <c r="C2235" i="5"/>
  <c r="B2235" i="5"/>
  <c r="BH2234" i="5"/>
  <c r="C2234" i="5"/>
  <c r="B2234" i="5"/>
  <c r="BH2233" i="5"/>
  <c r="C2233" i="5"/>
  <c r="B2233" i="5"/>
  <c r="BH2232" i="5"/>
  <c r="C2232" i="5"/>
  <c r="B2232" i="5"/>
  <c r="BH2231" i="5"/>
  <c r="C2231" i="5"/>
  <c r="B2231" i="5"/>
  <c r="BH2230" i="5"/>
  <c r="C2230" i="5"/>
  <c r="B2230" i="5"/>
  <c r="BH2229" i="5"/>
  <c r="C2229" i="5"/>
  <c r="B2229" i="5"/>
  <c r="BH2228" i="5"/>
  <c r="C2228" i="5"/>
  <c r="B2228" i="5"/>
  <c r="BH2227" i="5"/>
  <c r="C2227" i="5"/>
  <c r="B2227" i="5"/>
  <c r="BH2226" i="5"/>
  <c r="C2226" i="5"/>
  <c r="B2226" i="5"/>
  <c r="BH2225" i="5"/>
  <c r="C2225" i="5"/>
  <c r="B2225" i="5"/>
  <c r="BH2224" i="5"/>
  <c r="C2224" i="5"/>
  <c r="B2224" i="5"/>
  <c r="BH2223" i="5"/>
  <c r="C2223" i="5"/>
  <c r="B2223" i="5"/>
  <c r="BH2222" i="5"/>
  <c r="C2222" i="5"/>
  <c r="B2222" i="5"/>
  <c r="BH2221" i="5"/>
  <c r="C2221" i="5"/>
  <c r="B2221" i="5"/>
  <c r="BH2220" i="5"/>
  <c r="C2220" i="5"/>
  <c r="B2220" i="5"/>
  <c r="BH2219" i="5"/>
  <c r="C2219" i="5"/>
  <c r="B2219" i="5"/>
  <c r="BH2218" i="5"/>
  <c r="C2218" i="5"/>
  <c r="B2218" i="5"/>
  <c r="BH2217" i="5"/>
  <c r="C2217" i="5"/>
  <c r="B2217" i="5"/>
  <c r="BH2216" i="5"/>
  <c r="C2216" i="5"/>
  <c r="B2216" i="5"/>
  <c r="BH2215" i="5"/>
  <c r="C2215" i="5"/>
  <c r="B2215" i="5"/>
  <c r="BH2214" i="5"/>
  <c r="C2214" i="5"/>
  <c r="B2214" i="5"/>
  <c r="BH2213" i="5"/>
  <c r="C2213" i="5"/>
  <c r="B2213" i="5"/>
  <c r="BH2212" i="5"/>
  <c r="C2212" i="5"/>
  <c r="B2212" i="5"/>
  <c r="BH2211" i="5"/>
  <c r="C2211" i="5"/>
  <c r="B2211" i="5"/>
  <c r="BH2210" i="5"/>
  <c r="C2210" i="5"/>
  <c r="B2210" i="5"/>
  <c r="BH2209" i="5"/>
  <c r="C2209" i="5"/>
  <c r="B2209" i="5"/>
  <c r="BH2208" i="5"/>
  <c r="C2208" i="5"/>
  <c r="B2208" i="5"/>
  <c r="BH2207" i="5"/>
  <c r="C2207" i="5"/>
  <c r="B2207" i="5"/>
  <c r="BH2206" i="5"/>
  <c r="C2206" i="5"/>
  <c r="B2206" i="5"/>
  <c r="BH2205" i="5"/>
  <c r="C2205" i="5"/>
  <c r="B2205" i="5"/>
  <c r="BH2204" i="5"/>
  <c r="C2204" i="5"/>
  <c r="B2204" i="5"/>
  <c r="BH2203" i="5"/>
  <c r="C2203" i="5"/>
  <c r="B2203" i="5"/>
  <c r="BH2202" i="5"/>
  <c r="C2202" i="5"/>
  <c r="B2202" i="5"/>
  <c r="BH2201" i="5"/>
  <c r="C2201" i="5"/>
  <c r="B2201" i="5"/>
  <c r="BH2200" i="5"/>
  <c r="C2200" i="5"/>
  <c r="B2200" i="5"/>
  <c r="BH2199" i="5"/>
  <c r="C2199" i="5"/>
  <c r="B2199" i="5"/>
  <c r="BH2198" i="5"/>
  <c r="C2198" i="5"/>
  <c r="B2198" i="5"/>
  <c r="BH2197" i="5"/>
  <c r="C2197" i="5"/>
  <c r="B2197" i="5"/>
  <c r="BH2196" i="5"/>
  <c r="C2196" i="5"/>
  <c r="B2196" i="5"/>
  <c r="BH2195" i="5"/>
  <c r="C2195" i="5"/>
  <c r="B2195" i="5"/>
  <c r="BH2194" i="5"/>
  <c r="C2194" i="5"/>
  <c r="B2194" i="5"/>
  <c r="BH2193" i="5"/>
  <c r="C2193" i="5"/>
  <c r="B2193" i="5"/>
  <c r="BH2192" i="5"/>
  <c r="C2192" i="5"/>
  <c r="B2192" i="5"/>
  <c r="BH2191" i="5"/>
  <c r="C2191" i="5"/>
  <c r="B2191" i="5"/>
  <c r="BH2190" i="5"/>
  <c r="C2190" i="5"/>
  <c r="B2190" i="5"/>
  <c r="BH2189" i="5"/>
  <c r="C2189" i="5"/>
  <c r="B2189" i="5"/>
  <c r="BH2188" i="5"/>
  <c r="C2188" i="5"/>
  <c r="B2188" i="5"/>
  <c r="BH2187" i="5"/>
  <c r="C2187" i="5"/>
  <c r="B2187" i="5"/>
  <c r="BH2186" i="5"/>
  <c r="C2186" i="5"/>
  <c r="B2186" i="5"/>
  <c r="BH2185" i="5"/>
  <c r="C2185" i="5"/>
  <c r="B2185" i="5"/>
  <c r="BH2184" i="5"/>
  <c r="C2184" i="5"/>
  <c r="B2184" i="5"/>
  <c r="BH2183" i="5"/>
  <c r="C2183" i="5"/>
  <c r="B2183" i="5"/>
  <c r="BH2182" i="5"/>
  <c r="C2182" i="5"/>
  <c r="B2182" i="5"/>
  <c r="BH2181" i="5"/>
  <c r="C2181" i="5"/>
  <c r="B2181" i="5"/>
  <c r="BH2180" i="5"/>
  <c r="C2180" i="5"/>
  <c r="B2180" i="5"/>
  <c r="BH2179" i="5"/>
  <c r="C2179" i="5"/>
  <c r="B2179" i="5"/>
  <c r="BH2178" i="5"/>
  <c r="C2178" i="5"/>
  <c r="B2178" i="5"/>
  <c r="BH2177" i="5"/>
  <c r="C2177" i="5"/>
  <c r="B2177" i="5"/>
  <c r="BH2176" i="5"/>
  <c r="C2176" i="5"/>
  <c r="B2176" i="5"/>
  <c r="BH2175" i="5"/>
  <c r="C2175" i="5"/>
  <c r="B2175" i="5"/>
  <c r="BH2174" i="5"/>
  <c r="C2174" i="5"/>
  <c r="B2174" i="5"/>
  <c r="BH2173" i="5"/>
  <c r="C2173" i="5"/>
  <c r="B2173" i="5"/>
  <c r="BH2172" i="5"/>
  <c r="C2172" i="5"/>
  <c r="B2172" i="5"/>
  <c r="BH2171" i="5"/>
  <c r="C2171" i="5"/>
  <c r="B2171" i="5"/>
  <c r="BH2170" i="5"/>
  <c r="C2170" i="5"/>
  <c r="B2170" i="5"/>
  <c r="BH2169" i="5"/>
  <c r="C2169" i="5"/>
  <c r="B2169" i="5"/>
  <c r="BH2168" i="5"/>
  <c r="C2168" i="5"/>
  <c r="B2168" i="5"/>
  <c r="BH2167" i="5"/>
  <c r="C2167" i="5"/>
  <c r="B2167" i="5"/>
  <c r="BH2166" i="5"/>
  <c r="C2166" i="5"/>
  <c r="B2166" i="5"/>
  <c r="BH2165" i="5"/>
  <c r="C2165" i="5"/>
  <c r="B2165" i="5"/>
  <c r="BH2164" i="5"/>
  <c r="C2164" i="5"/>
  <c r="B2164" i="5"/>
  <c r="BH2163" i="5"/>
  <c r="C2163" i="5"/>
  <c r="B2163" i="5"/>
  <c r="BH2162" i="5"/>
  <c r="C2162" i="5"/>
  <c r="B2162" i="5"/>
  <c r="BH2161" i="5"/>
  <c r="C2161" i="5"/>
  <c r="B2161" i="5"/>
  <c r="BH2160" i="5"/>
  <c r="C2160" i="5"/>
  <c r="B2160" i="5"/>
  <c r="BH2159" i="5"/>
  <c r="C2159" i="5"/>
  <c r="B2159" i="5"/>
  <c r="BH2158" i="5"/>
  <c r="C2158" i="5"/>
  <c r="B2158" i="5"/>
  <c r="BH2157" i="5"/>
  <c r="C2157" i="5"/>
  <c r="B2157" i="5"/>
  <c r="BH2156" i="5"/>
  <c r="C2156" i="5"/>
  <c r="B2156" i="5"/>
  <c r="BH2155" i="5"/>
  <c r="C2155" i="5"/>
  <c r="B2155" i="5"/>
  <c r="BH2154" i="5"/>
  <c r="C2154" i="5"/>
  <c r="B2154" i="5"/>
  <c r="BH2153" i="5"/>
  <c r="C2153" i="5"/>
  <c r="B2153" i="5"/>
  <c r="BH2152" i="5"/>
  <c r="C2152" i="5"/>
  <c r="B2152" i="5"/>
  <c r="BH2151" i="5"/>
  <c r="C2151" i="5"/>
  <c r="B2151" i="5"/>
  <c r="BH2150" i="5"/>
  <c r="C2150" i="5"/>
  <c r="B2150" i="5"/>
  <c r="BH2149" i="5"/>
  <c r="C2149" i="5"/>
  <c r="B2149" i="5"/>
  <c r="BH2148" i="5"/>
  <c r="C2148" i="5"/>
  <c r="B2148" i="5"/>
  <c r="BH2147" i="5"/>
  <c r="C2147" i="5"/>
  <c r="B2147" i="5"/>
  <c r="BH2146" i="5"/>
  <c r="C2146" i="5"/>
  <c r="B2146" i="5"/>
  <c r="BH2145" i="5"/>
  <c r="C2145" i="5"/>
  <c r="B2145" i="5"/>
  <c r="BH2144" i="5"/>
  <c r="C2144" i="5"/>
  <c r="B2144" i="5"/>
  <c r="BH2143" i="5"/>
  <c r="C2143" i="5"/>
  <c r="B2143" i="5"/>
  <c r="BH2142" i="5"/>
  <c r="C2142" i="5"/>
  <c r="B2142" i="5"/>
  <c r="BH2141" i="5"/>
  <c r="C2141" i="5"/>
  <c r="B2141" i="5"/>
  <c r="BH2140" i="5"/>
  <c r="C2140" i="5"/>
  <c r="B2140" i="5"/>
  <c r="BH2139" i="5"/>
  <c r="C2139" i="5"/>
  <c r="B2139" i="5"/>
  <c r="BH2138" i="5"/>
  <c r="C2138" i="5"/>
  <c r="B2138" i="5"/>
  <c r="BH2137" i="5"/>
  <c r="C2137" i="5"/>
  <c r="B2137" i="5"/>
  <c r="BH2136" i="5"/>
  <c r="C2136" i="5"/>
  <c r="B2136" i="5"/>
  <c r="BH2135" i="5"/>
  <c r="C2135" i="5"/>
  <c r="B2135" i="5"/>
  <c r="BH2134" i="5"/>
  <c r="C2134" i="5"/>
  <c r="B2134" i="5"/>
  <c r="BH2133" i="5"/>
  <c r="C2133" i="5"/>
  <c r="B2133" i="5"/>
  <c r="BH2132" i="5"/>
  <c r="C2132" i="5"/>
  <c r="B2132" i="5"/>
  <c r="BH2131" i="5"/>
  <c r="C2131" i="5"/>
  <c r="B2131" i="5"/>
  <c r="BH2130" i="5"/>
  <c r="C2130" i="5"/>
  <c r="B2130" i="5"/>
  <c r="BH2129" i="5"/>
  <c r="C2129" i="5"/>
  <c r="B2129" i="5"/>
  <c r="BH2128" i="5"/>
  <c r="C2128" i="5"/>
  <c r="B2128" i="5"/>
  <c r="BH2127" i="5"/>
  <c r="C2127" i="5"/>
  <c r="B2127" i="5"/>
  <c r="BH2126" i="5"/>
  <c r="C2126" i="5"/>
  <c r="B2126" i="5"/>
  <c r="BH2125" i="5"/>
  <c r="C2125" i="5"/>
  <c r="B2125" i="5"/>
  <c r="BH2124" i="5"/>
  <c r="C2124" i="5"/>
  <c r="B2124" i="5"/>
  <c r="BH2123" i="5"/>
  <c r="C2123" i="5"/>
  <c r="B2123" i="5"/>
  <c r="BH2122" i="5"/>
  <c r="C2122" i="5"/>
  <c r="B2122" i="5"/>
  <c r="BH2121" i="5"/>
  <c r="C2121" i="5"/>
  <c r="B2121" i="5"/>
  <c r="BH2120" i="5"/>
  <c r="C2120" i="5"/>
  <c r="B2120" i="5"/>
  <c r="BH2119" i="5"/>
  <c r="C2119" i="5"/>
  <c r="B2119" i="5"/>
  <c r="BH2118" i="5"/>
  <c r="C2118" i="5"/>
  <c r="B2118" i="5"/>
  <c r="BH2117" i="5"/>
  <c r="C2117" i="5"/>
  <c r="B2117" i="5"/>
  <c r="BH2116" i="5"/>
  <c r="C2116" i="5"/>
  <c r="B2116" i="5"/>
  <c r="BH2115" i="5"/>
  <c r="C2115" i="5"/>
  <c r="B2115" i="5"/>
  <c r="BH2114" i="5"/>
  <c r="C2114" i="5"/>
  <c r="B2114" i="5"/>
  <c r="BH2113" i="5"/>
  <c r="C2113" i="5"/>
  <c r="B2113" i="5"/>
  <c r="BH2112" i="5"/>
  <c r="C2112" i="5"/>
  <c r="B2112" i="5"/>
  <c r="BH2111" i="5"/>
  <c r="C2111" i="5"/>
  <c r="B2111" i="5"/>
  <c r="BH2110" i="5"/>
  <c r="C2110" i="5"/>
  <c r="B2110" i="5"/>
  <c r="BH2109" i="5"/>
  <c r="C2109" i="5"/>
  <c r="B2109" i="5"/>
  <c r="BH2108" i="5"/>
  <c r="C2108" i="5"/>
  <c r="B2108" i="5"/>
  <c r="BH2107" i="5"/>
  <c r="C2107" i="5"/>
  <c r="B2107" i="5"/>
  <c r="BH2106" i="5"/>
  <c r="C2106" i="5"/>
  <c r="B2106" i="5"/>
  <c r="BH2105" i="5"/>
  <c r="C2105" i="5"/>
  <c r="B2105" i="5"/>
  <c r="BH2104" i="5"/>
  <c r="C2104" i="5"/>
  <c r="B2104" i="5"/>
  <c r="BH2103" i="5"/>
  <c r="C2103" i="5"/>
  <c r="B2103" i="5"/>
  <c r="BH2102" i="5"/>
  <c r="C2102" i="5"/>
  <c r="B2102" i="5"/>
  <c r="BH2101" i="5"/>
  <c r="C2101" i="5"/>
  <c r="B2101" i="5"/>
  <c r="BH2100" i="5"/>
  <c r="C2100" i="5"/>
  <c r="B2100" i="5"/>
  <c r="BH2099" i="5"/>
  <c r="C2099" i="5"/>
  <c r="B2099" i="5"/>
  <c r="BH2098" i="5"/>
  <c r="C2098" i="5"/>
  <c r="B2098" i="5"/>
  <c r="BH2097" i="5"/>
  <c r="C2097" i="5"/>
  <c r="B2097" i="5"/>
  <c r="BH2096" i="5"/>
  <c r="C2096" i="5"/>
  <c r="B2096" i="5"/>
  <c r="BH2095" i="5"/>
  <c r="C2095" i="5"/>
  <c r="B2095" i="5"/>
  <c r="BH2094" i="5"/>
  <c r="C2094" i="5"/>
  <c r="B2094" i="5"/>
  <c r="BH2093" i="5"/>
  <c r="C2093" i="5"/>
  <c r="B2093" i="5"/>
  <c r="BH2092" i="5"/>
  <c r="C2092" i="5"/>
  <c r="B2092" i="5"/>
  <c r="BH2091" i="5"/>
  <c r="C2091" i="5"/>
  <c r="B2091" i="5"/>
  <c r="BH2090" i="5"/>
  <c r="C2090" i="5"/>
  <c r="B2090" i="5"/>
  <c r="BH2089" i="5"/>
  <c r="C2089" i="5"/>
  <c r="B2089" i="5"/>
  <c r="BH2088" i="5"/>
  <c r="C2088" i="5"/>
  <c r="B2088" i="5"/>
  <c r="BH2087" i="5"/>
  <c r="C2087" i="5"/>
  <c r="B2087" i="5"/>
  <c r="BH2086" i="5"/>
  <c r="C2086" i="5"/>
  <c r="B2086" i="5"/>
  <c r="BH2085" i="5"/>
  <c r="C2085" i="5"/>
  <c r="B2085" i="5"/>
  <c r="BH2084" i="5"/>
  <c r="C2084" i="5"/>
  <c r="B2084" i="5"/>
  <c r="BH2083" i="5"/>
  <c r="C2083" i="5"/>
  <c r="B2083" i="5"/>
  <c r="BH2082" i="5"/>
  <c r="C2082" i="5"/>
  <c r="B2082" i="5"/>
  <c r="BH2081" i="5"/>
  <c r="C2081" i="5"/>
  <c r="B2081" i="5"/>
  <c r="BH2080" i="5"/>
  <c r="C2080" i="5"/>
  <c r="B2080" i="5"/>
  <c r="BH2079" i="5"/>
  <c r="C2079" i="5"/>
  <c r="B2079" i="5"/>
  <c r="BH2078" i="5"/>
  <c r="C2078" i="5"/>
  <c r="B2078" i="5"/>
  <c r="BH2077" i="5"/>
  <c r="C2077" i="5"/>
  <c r="B2077" i="5"/>
  <c r="BH2076" i="5"/>
  <c r="C2076" i="5"/>
  <c r="B2076" i="5"/>
  <c r="BH2075" i="5"/>
  <c r="C2075" i="5"/>
  <c r="B2075" i="5"/>
  <c r="BH2074" i="5"/>
  <c r="C2074" i="5"/>
  <c r="B2074" i="5"/>
  <c r="BH2073" i="5"/>
  <c r="C2073" i="5"/>
  <c r="B2073" i="5"/>
  <c r="BH2072" i="5"/>
  <c r="C2072" i="5"/>
  <c r="B2072" i="5"/>
  <c r="BH2071" i="5"/>
  <c r="C2071" i="5"/>
  <c r="B2071" i="5"/>
  <c r="BH2070" i="5"/>
  <c r="C2070" i="5"/>
  <c r="B2070" i="5"/>
  <c r="BH2069" i="5"/>
  <c r="C2069" i="5"/>
  <c r="B2069" i="5"/>
  <c r="BH2068" i="5"/>
  <c r="C2068" i="5"/>
  <c r="B2068" i="5"/>
  <c r="BH2067" i="5"/>
  <c r="C2067" i="5"/>
  <c r="B2067" i="5"/>
  <c r="BH2066" i="5"/>
  <c r="C2066" i="5"/>
  <c r="B2066" i="5"/>
  <c r="BH2065" i="5"/>
  <c r="C2065" i="5"/>
  <c r="B2065" i="5"/>
  <c r="BH2064" i="5"/>
  <c r="C2064" i="5"/>
  <c r="B2064" i="5"/>
  <c r="BH2063" i="5"/>
  <c r="C2063" i="5"/>
  <c r="B2063" i="5"/>
  <c r="BH2062" i="5"/>
  <c r="C2062" i="5"/>
  <c r="B2062" i="5"/>
  <c r="BH2061" i="5"/>
  <c r="C2061" i="5"/>
  <c r="B2061" i="5"/>
  <c r="BH2060" i="5"/>
  <c r="C2060" i="5"/>
  <c r="B2060" i="5"/>
  <c r="BH2059" i="5"/>
  <c r="C2059" i="5"/>
  <c r="B2059" i="5"/>
  <c r="BH2058" i="5"/>
  <c r="C2058" i="5"/>
  <c r="B2058" i="5"/>
  <c r="BH2057" i="5"/>
  <c r="C2057" i="5"/>
  <c r="B2057" i="5"/>
  <c r="BH2056" i="5"/>
  <c r="C2056" i="5"/>
  <c r="B2056" i="5"/>
  <c r="BH2055" i="5"/>
  <c r="C2055" i="5"/>
  <c r="B2055" i="5"/>
  <c r="BH2054" i="5"/>
  <c r="C2054" i="5"/>
  <c r="B2054" i="5"/>
  <c r="BH2053" i="5"/>
  <c r="C2053" i="5"/>
  <c r="B2053" i="5"/>
  <c r="BH2052" i="5"/>
  <c r="C2052" i="5"/>
  <c r="B2052" i="5"/>
  <c r="BH2051" i="5"/>
  <c r="C2051" i="5"/>
  <c r="B2051" i="5"/>
  <c r="BH2050" i="5"/>
  <c r="C2050" i="5"/>
  <c r="B2050" i="5"/>
  <c r="BH2049" i="5"/>
  <c r="C2049" i="5"/>
  <c r="B2049" i="5"/>
  <c r="BH2048" i="5"/>
  <c r="C2048" i="5"/>
  <c r="B2048" i="5"/>
  <c r="BH2047" i="5"/>
  <c r="C2047" i="5"/>
  <c r="B2047" i="5"/>
  <c r="BH2046" i="5"/>
  <c r="C2046" i="5"/>
  <c r="B2046" i="5"/>
  <c r="BH2045" i="5"/>
  <c r="C2045" i="5"/>
  <c r="B2045" i="5"/>
  <c r="BH2044" i="5"/>
  <c r="C2044" i="5"/>
  <c r="B2044" i="5"/>
  <c r="BH2043" i="5"/>
  <c r="C2043" i="5"/>
  <c r="B2043" i="5"/>
  <c r="BH2042" i="5"/>
  <c r="C2042" i="5"/>
  <c r="B2042" i="5"/>
  <c r="BH2041" i="5"/>
  <c r="C2041" i="5"/>
  <c r="B2041" i="5"/>
  <c r="BH2040" i="5"/>
  <c r="C2040" i="5"/>
  <c r="B2040" i="5"/>
  <c r="BH2039" i="5"/>
  <c r="C2039" i="5"/>
  <c r="B2039" i="5"/>
  <c r="BH2038" i="5"/>
  <c r="C2038" i="5"/>
  <c r="B2038" i="5"/>
  <c r="BH2037" i="5"/>
  <c r="C2037" i="5"/>
  <c r="B2037" i="5"/>
  <c r="BH2036" i="5"/>
  <c r="C2036" i="5"/>
  <c r="B2036" i="5"/>
  <c r="BH2035" i="5"/>
  <c r="C2035" i="5"/>
  <c r="B2035" i="5"/>
  <c r="BH2034" i="5"/>
  <c r="C2034" i="5"/>
  <c r="B2034" i="5"/>
  <c r="BH2033" i="5"/>
  <c r="C2033" i="5"/>
  <c r="B2033" i="5"/>
  <c r="BH2032" i="5"/>
  <c r="C2032" i="5"/>
  <c r="B2032" i="5"/>
  <c r="BH2031" i="5"/>
  <c r="C2031" i="5"/>
  <c r="B2031" i="5"/>
  <c r="BH2030" i="5"/>
  <c r="C2030" i="5"/>
  <c r="B2030" i="5"/>
  <c r="BH2029" i="5"/>
  <c r="C2029" i="5"/>
  <c r="B2029" i="5"/>
  <c r="BH2028" i="5"/>
  <c r="C2028" i="5"/>
  <c r="B2028" i="5"/>
  <c r="BH2027" i="5"/>
  <c r="C2027" i="5"/>
  <c r="B2027" i="5"/>
  <c r="BH2026" i="5"/>
  <c r="C2026" i="5"/>
  <c r="B2026" i="5"/>
  <c r="BH2025" i="5"/>
  <c r="C2025" i="5"/>
  <c r="B2025" i="5"/>
  <c r="BH2024" i="5"/>
  <c r="C2024" i="5"/>
  <c r="B2024" i="5"/>
  <c r="BH2023" i="5"/>
  <c r="C2023" i="5"/>
  <c r="B2023" i="5"/>
  <c r="BH2022" i="5"/>
  <c r="C2022" i="5"/>
  <c r="B2022" i="5"/>
  <c r="BH2021" i="5"/>
  <c r="C2021" i="5"/>
  <c r="B2021" i="5"/>
  <c r="BH2020" i="5"/>
  <c r="C2020" i="5"/>
  <c r="B2020" i="5"/>
  <c r="BH2019" i="5"/>
  <c r="C2019" i="5"/>
  <c r="B2019" i="5"/>
  <c r="BH2018" i="5"/>
  <c r="C2018" i="5"/>
  <c r="B2018" i="5"/>
  <c r="BH2017" i="5"/>
  <c r="C2017" i="5"/>
  <c r="B2017" i="5"/>
  <c r="BH2016" i="5"/>
  <c r="C2016" i="5"/>
  <c r="B2016" i="5"/>
  <c r="BH2015" i="5"/>
  <c r="C2015" i="5"/>
  <c r="B2015" i="5"/>
  <c r="BH2014" i="5"/>
  <c r="C2014" i="5"/>
  <c r="B2014" i="5"/>
  <c r="BH2013" i="5"/>
  <c r="C2013" i="5"/>
  <c r="B2013" i="5"/>
  <c r="BH2012" i="5"/>
  <c r="C2012" i="5"/>
  <c r="B2012" i="5"/>
  <c r="BH2011" i="5"/>
  <c r="C2011" i="5"/>
  <c r="B2011" i="5"/>
  <c r="BH2010" i="5"/>
  <c r="C2010" i="5"/>
  <c r="B2010" i="5"/>
  <c r="BH2009" i="5"/>
  <c r="C2009" i="5"/>
  <c r="B2009" i="5"/>
  <c r="BH2008" i="5"/>
  <c r="C2008" i="5"/>
  <c r="B2008" i="5"/>
  <c r="BH2007" i="5"/>
  <c r="C2007" i="5"/>
  <c r="B2007" i="5"/>
  <c r="BH2006" i="5"/>
  <c r="C2006" i="5"/>
  <c r="B2006" i="5"/>
  <c r="BH2005" i="5"/>
  <c r="C2005" i="5"/>
  <c r="B2005" i="5"/>
  <c r="BH2004" i="5"/>
  <c r="C2004" i="5"/>
  <c r="B2004" i="5"/>
  <c r="BH2003" i="5"/>
  <c r="C2003" i="5"/>
  <c r="B2003" i="5"/>
  <c r="BH2002" i="5"/>
  <c r="C2002" i="5"/>
  <c r="B2002" i="5"/>
  <c r="BH2001" i="5"/>
  <c r="C2001" i="5"/>
  <c r="B2001" i="5"/>
  <c r="BH2000" i="5"/>
  <c r="C2000" i="5"/>
  <c r="B2000" i="5"/>
  <c r="BH1999" i="5"/>
  <c r="C1999" i="5"/>
  <c r="B1999" i="5"/>
  <c r="BH1998" i="5"/>
  <c r="C1998" i="5"/>
  <c r="B1998" i="5"/>
  <c r="BH1997" i="5"/>
  <c r="C1997" i="5"/>
  <c r="B1997" i="5"/>
  <c r="BH1996" i="5"/>
  <c r="C1996" i="5"/>
  <c r="B1996" i="5"/>
  <c r="BH1995" i="5"/>
  <c r="C1995" i="5"/>
  <c r="B1995" i="5"/>
  <c r="BH1994" i="5"/>
  <c r="C1994" i="5"/>
  <c r="B1994" i="5"/>
  <c r="BH1993" i="5"/>
  <c r="C1993" i="5"/>
  <c r="B1993" i="5"/>
  <c r="BH1992" i="5"/>
  <c r="C1992" i="5"/>
  <c r="B1992" i="5"/>
  <c r="BH1991" i="5"/>
  <c r="C1991" i="5"/>
  <c r="B1991" i="5"/>
  <c r="BH1990" i="5"/>
  <c r="C1990" i="5"/>
  <c r="B1990" i="5"/>
  <c r="BH1989" i="5"/>
  <c r="C1989" i="5"/>
  <c r="B1989" i="5"/>
  <c r="BH1988" i="5"/>
  <c r="C1988" i="5"/>
  <c r="B1988" i="5"/>
  <c r="BH1987" i="5"/>
  <c r="C1987" i="5"/>
  <c r="B1987" i="5"/>
  <c r="BH1986" i="5"/>
  <c r="C1986" i="5"/>
  <c r="B1986" i="5"/>
  <c r="BH1985" i="5"/>
  <c r="C1985" i="5"/>
  <c r="B1985" i="5"/>
  <c r="BH1984" i="5"/>
  <c r="C1984" i="5"/>
  <c r="B1984" i="5"/>
  <c r="BH1983" i="5"/>
  <c r="C1983" i="5"/>
  <c r="B1983" i="5"/>
  <c r="BH1982" i="5"/>
  <c r="C1982" i="5"/>
  <c r="B1982" i="5"/>
  <c r="BH1981" i="5"/>
  <c r="C1981" i="5"/>
  <c r="B1981" i="5"/>
  <c r="BH1980" i="5"/>
  <c r="C1980" i="5"/>
  <c r="B1980" i="5"/>
  <c r="BH1979" i="5"/>
  <c r="C1979" i="5"/>
  <c r="B1979" i="5"/>
  <c r="BH1978" i="5"/>
  <c r="C1978" i="5"/>
  <c r="B1978" i="5"/>
  <c r="BH1977" i="5"/>
  <c r="C1977" i="5"/>
  <c r="B1977" i="5"/>
  <c r="BH1976" i="5"/>
  <c r="C1976" i="5"/>
  <c r="B1976" i="5"/>
  <c r="BH1975" i="5"/>
  <c r="C1975" i="5"/>
  <c r="B1975" i="5"/>
  <c r="BH1974" i="5"/>
  <c r="C1974" i="5"/>
  <c r="B1974" i="5"/>
  <c r="BH1973" i="5"/>
  <c r="C1973" i="5"/>
  <c r="B1973" i="5"/>
  <c r="BH1972" i="5"/>
  <c r="C1972" i="5"/>
  <c r="B1972" i="5"/>
  <c r="BH1971" i="5"/>
  <c r="C1971" i="5"/>
  <c r="B1971" i="5"/>
  <c r="BH1970" i="5"/>
  <c r="C1970" i="5"/>
  <c r="B1970" i="5"/>
  <c r="BH1969" i="5"/>
  <c r="C1969" i="5"/>
  <c r="B1969" i="5"/>
  <c r="BH1968" i="5"/>
  <c r="C1968" i="5"/>
  <c r="B1968" i="5"/>
  <c r="BH1967" i="5"/>
  <c r="C1967" i="5"/>
  <c r="B1967" i="5"/>
  <c r="BH1966" i="5"/>
  <c r="C1966" i="5"/>
  <c r="B1966" i="5"/>
  <c r="BH1965" i="5"/>
  <c r="C1965" i="5"/>
  <c r="B1965" i="5"/>
  <c r="BH1964" i="5"/>
  <c r="C1964" i="5"/>
  <c r="B1964" i="5"/>
  <c r="BH1963" i="5"/>
  <c r="C1963" i="5"/>
  <c r="B1963" i="5"/>
  <c r="BH1962" i="5"/>
  <c r="C1962" i="5"/>
  <c r="B1962" i="5"/>
  <c r="BH1961" i="5"/>
  <c r="C1961" i="5"/>
  <c r="B1961" i="5"/>
  <c r="BH1960" i="5"/>
  <c r="C1960" i="5"/>
  <c r="B1960" i="5"/>
  <c r="BH1959" i="5"/>
  <c r="C1959" i="5"/>
  <c r="B1959" i="5"/>
  <c r="BH1958" i="5"/>
  <c r="C1958" i="5"/>
  <c r="B1958" i="5"/>
  <c r="BH1957" i="5"/>
  <c r="C1957" i="5"/>
  <c r="B1957" i="5"/>
  <c r="BH1956" i="5"/>
  <c r="C1956" i="5"/>
  <c r="B1956" i="5"/>
  <c r="BH1955" i="5"/>
  <c r="C1955" i="5"/>
  <c r="B1955" i="5"/>
  <c r="BH1954" i="5"/>
  <c r="C1954" i="5"/>
  <c r="B1954" i="5"/>
  <c r="BH1953" i="5"/>
  <c r="C1953" i="5"/>
  <c r="B1953" i="5"/>
  <c r="BH1952" i="5"/>
  <c r="C1952" i="5"/>
  <c r="B1952" i="5"/>
  <c r="BH1951" i="5"/>
  <c r="C1951" i="5"/>
  <c r="B1951" i="5"/>
  <c r="BH1950" i="5"/>
  <c r="C1950" i="5"/>
  <c r="B1950" i="5"/>
  <c r="BH1949" i="5"/>
  <c r="C1949" i="5"/>
  <c r="B1949" i="5"/>
  <c r="BH1948" i="5"/>
  <c r="C1948" i="5"/>
  <c r="B1948" i="5"/>
  <c r="BH1947" i="5"/>
  <c r="C1947" i="5"/>
  <c r="B1947" i="5"/>
  <c r="BH1946" i="5"/>
  <c r="C1946" i="5"/>
  <c r="B1946" i="5"/>
  <c r="BH1945" i="5"/>
  <c r="C1945" i="5"/>
  <c r="B1945" i="5"/>
  <c r="BH1944" i="5"/>
  <c r="C1944" i="5"/>
  <c r="B1944" i="5"/>
  <c r="BH1943" i="5"/>
  <c r="C1943" i="5"/>
  <c r="B1943" i="5"/>
  <c r="BH1942" i="5"/>
  <c r="C1942" i="5"/>
  <c r="B1942" i="5"/>
  <c r="BH1941" i="5"/>
  <c r="C1941" i="5"/>
  <c r="B1941" i="5"/>
  <c r="BH1940" i="5"/>
  <c r="C1940" i="5"/>
  <c r="B1940" i="5"/>
  <c r="BH1939" i="5"/>
  <c r="C1939" i="5"/>
  <c r="B1939" i="5"/>
  <c r="BH1938" i="5"/>
  <c r="C1938" i="5"/>
  <c r="B1938" i="5"/>
  <c r="BH1937" i="5"/>
  <c r="C1937" i="5"/>
  <c r="B1937" i="5"/>
  <c r="BH1936" i="5"/>
  <c r="C1936" i="5"/>
  <c r="B1936" i="5"/>
  <c r="BH1935" i="5"/>
  <c r="C1935" i="5"/>
  <c r="B1935" i="5"/>
  <c r="BH1934" i="5"/>
  <c r="C1934" i="5"/>
  <c r="B1934" i="5"/>
  <c r="BH1933" i="5"/>
  <c r="C1933" i="5"/>
  <c r="B1933" i="5"/>
  <c r="BH1932" i="5"/>
  <c r="C1932" i="5"/>
  <c r="B1932" i="5"/>
  <c r="BH1931" i="5"/>
  <c r="C1931" i="5"/>
  <c r="B1931" i="5"/>
  <c r="BH1930" i="5"/>
  <c r="C1930" i="5"/>
  <c r="B1930" i="5"/>
  <c r="BH1929" i="5"/>
  <c r="C1929" i="5"/>
  <c r="B1929" i="5"/>
  <c r="BH1928" i="5"/>
  <c r="C1928" i="5"/>
  <c r="B1928" i="5"/>
  <c r="BH1927" i="5"/>
  <c r="C1927" i="5"/>
  <c r="B1927" i="5"/>
  <c r="BH1926" i="5"/>
  <c r="C1926" i="5"/>
  <c r="B1926" i="5"/>
  <c r="BH1925" i="5"/>
  <c r="C1925" i="5"/>
  <c r="B1925" i="5"/>
  <c r="BH1924" i="5"/>
  <c r="C1924" i="5"/>
  <c r="B1924" i="5"/>
  <c r="BH1923" i="5"/>
  <c r="C1923" i="5"/>
  <c r="B1923" i="5"/>
  <c r="BH1922" i="5"/>
  <c r="C1922" i="5"/>
  <c r="B1922" i="5"/>
  <c r="BH1921" i="5"/>
  <c r="C1921" i="5"/>
  <c r="B1921" i="5"/>
  <c r="BH1920" i="5"/>
  <c r="C1920" i="5"/>
  <c r="B1920" i="5"/>
  <c r="BH1919" i="5"/>
  <c r="C1919" i="5"/>
  <c r="B1919" i="5"/>
  <c r="BH1918" i="5"/>
  <c r="C1918" i="5"/>
  <c r="B1918" i="5"/>
  <c r="BH1917" i="5"/>
  <c r="C1917" i="5"/>
  <c r="B1917" i="5"/>
  <c r="BH1916" i="5"/>
  <c r="C1916" i="5"/>
  <c r="B1916" i="5"/>
  <c r="BH1915" i="5"/>
  <c r="C1915" i="5"/>
  <c r="B1915" i="5"/>
  <c r="BH1914" i="5"/>
  <c r="C1914" i="5"/>
  <c r="B1914" i="5"/>
  <c r="BH1913" i="5"/>
  <c r="C1913" i="5"/>
  <c r="B1913" i="5"/>
  <c r="BH1912" i="5"/>
  <c r="C1912" i="5"/>
  <c r="B1912" i="5"/>
  <c r="BH1911" i="5"/>
  <c r="C1911" i="5"/>
  <c r="B1911" i="5"/>
  <c r="BH1910" i="5"/>
  <c r="C1910" i="5"/>
  <c r="B1910" i="5"/>
  <c r="BH1909" i="5"/>
  <c r="C1909" i="5"/>
  <c r="B1909" i="5"/>
  <c r="BH1908" i="5"/>
  <c r="C1908" i="5"/>
  <c r="B1908" i="5"/>
  <c r="BH1907" i="5"/>
  <c r="C1907" i="5"/>
  <c r="B1907" i="5"/>
  <c r="BH1906" i="5"/>
  <c r="C1906" i="5"/>
  <c r="B1906" i="5"/>
  <c r="BH1905" i="5"/>
  <c r="C1905" i="5"/>
  <c r="B1905" i="5"/>
  <c r="BH1904" i="5"/>
  <c r="C1904" i="5"/>
  <c r="B1904" i="5"/>
  <c r="BH1903" i="5"/>
  <c r="C1903" i="5"/>
  <c r="B1903" i="5"/>
  <c r="BH1902" i="5"/>
  <c r="C1902" i="5"/>
  <c r="B1902" i="5"/>
  <c r="BH1901" i="5"/>
  <c r="C1901" i="5"/>
  <c r="B1901" i="5"/>
  <c r="BH1900" i="5"/>
  <c r="C1900" i="5"/>
  <c r="B1900" i="5"/>
  <c r="BH1899" i="5"/>
  <c r="C1899" i="5"/>
  <c r="B1899" i="5"/>
  <c r="BH1898" i="5"/>
  <c r="C1898" i="5"/>
  <c r="B1898" i="5"/>
  <c r="BH1897" i="5"/>
  <c r="C1897" i="5"/>
  <c r="B1897" i="5"/>
  <c r="BH1896" i="5"/>
  <c r="C1896" i="5"/>
  <c r="B1896" i="5"/>
  <c r="BH1895" i="5"/>
  <c r="C1895" i="5"/>
  <c r="B1895" i="5"/>
  <c r="BH1894" i="5"/>
  <c r="C1894" i="5"/>
  <c r="B1894" i="5"/>
  <c r="BH1893" i="5"/>
  <c r="C1893" i="5"/>
  <c r="B1893" i="5"/>
  <c r="BH1892" i="5"/>
  <c r="C1892" i="5"/>
  <c r="B1892" i="5"/>
  <c r="BH1891" i="5"/>
  <c r="C1891" i="5"/>
  <c r="B1891" i="5"/>
  <c r="BH1890" i="5"/>
  <c r="C1890" i="5"/>
  <c r="B1890" i="5"/>
  <c r="BH1889" i="5"/>
  <c r="C1889" i="5"/>
  <c r="B1889" i="5"/>
  <c r="BH1888" i="5"/>
  <c r="C1888" i="5"/>
  <c r="B1888" i="5"/>
  <c r="BH1887" i="5"/>
  <c r="C1887" i="5"/>
  <c r="B1887" i="5"/>
  <c r="BH1886" i="5"/>
  <c r="C1886" i="5"/>
  <c r="B1886" i="5"/>
  <c r="BH1885" i="5"/>
  <c r="C1885" i="5"/>
  <c r="B1885" i="5"/>
  <c r="BH1884" i="5"/>
  <c r="C1884" i="5"/>
  <c r="B1884" i="5"/>
  <c r="BH1883" i="5"/>
  <c r="C1883" i="5"/>
  <c r="B1883" i="5"/>
  <c r="BH1882" i="5"/>
  <c r="C1882" i="5"/>
  <c r="B1882" i="5"/>
  <c r="BH1881" i="5"/>
  <c r="C1881" i="5"/>
  <c r="B1881" i="5"/>
  <c r="BH1880" i="5"/>
  <c r="C1880" i="5"/>
  <c r="B1880" i="5"/>
  <c r="BH1879" i="5"/>
  <c r="C1879" i="5"/>
  <c r="B1879" i="5"/>
  <c r="BH1878" i="5"/>
  <c r="C1878" i="5"/>
  <c r="B1878" i="5"/>
  <c r="BH1877" i="5"/>
  <c r="C1877" i="5"/>
  <c r="B1877" i="5"/>
  <c r="BH1876" i="5"/>
  <c r="C1876" i="5"/>
  <c r="B1876" i="5"/>
  <c r="BH1875" i="5"/>
  <c r="C1875" i="5"/>
  <c r="B1875" i="5"/>
  <c r="BH1874" i="5"/>
  <c r="C1874" i="5"/>
  <c r="B1874" i="5"/>
  <c r="BH1873" i="5"/>
  <c r="C1873" i="5"/>
  <c r="B1873" i="5"/>
  <c r="BH1872" i="5"/>
  <c r="C1872" i="5"/>
  <c r="B1872" i="5"/>
  <c r="BH1871" i="5"/>
  <c r="C1871" i="5"/>
  <c r="B1871" i="5"/>
  <c r="BH1870" i="5"/>
  <c r="C1870" i="5"/>
  <c r="B1870" i="5"/>
  <c r="BH1869" i="5"/>
  <c r="C1869" i="5"/>
  <c r="B1869" i="5"/>
  <c r="BH1868" i="5"/>
  <c r="C1868" i="5"/>
  <c r="B1868" i="5"/>
  <c r="BH1867" i="5"/>
  <c r="C1867" i="5"/>
  <c r="B1867" i="5"/>
  <c r="BH1866" i="5"/>
  <c r="C1866" i="5"/>
  <c r="B1866" i="5"/>
  <c r="BH1865" i="5"/>
  <c r="C1865" i="5"/>
  <c r="B1865" i="5"/>
  <c r="BH1864" i="5"/>
  <c r="C1864" i="5"/>
  <c r="B1864" i="5"/>
  <c r="BH1863" i="5"/>
  <c r="C1863" i="5"/>
  <c r="B1863" i="5"/>
  <c r="BH1862" i="5"/>
  <c r="C1862" i="5"/>
  <c r="B1862" i="5"/>
  <c r="BH1861" i="5"/>
  <c r="C1861" i="5"/>
  <c r="B1861" i="5"/>
  <c r="BH1860" i="5"/>
  <c r="C1860" i="5"/>
  <c r="B1860" i="5"/>
  <c r="BH1859" i="5"/>
  <c r="C1859" i="5"/>
  <c r="B1859" i="5"/>
  <c r="BH1858" i="5"/>
  <c r="C1858" i="5"/>
  <c r="B1858" i="5"/>
  <c r="BH1857" i="5"/>
  <c r="C1857" i="5"/>
  <c r="B1857" i="5"/>
  <c r="BH1856" i="5"/>
  <c r="C1856" i="5"/>
  <c r="B1856" i="5"/>
  <c r="BH1855" i="5"/>
  <c r="C1855" i="5"/>
  <c r="B1855" i="5"/>
  <c r="BH1854" i="5"/>
  <c r="C1854" i="5"/>
  <c r="B1854" i="5"/>
  <c r="BH1853" i="5"/>
  <c r="C1853" i="5"/>
  <c r="B1853" i="5"/>
  <c r="BH1852" i="5"/>
  <c r="C1852" i="5"/>
  <c r="B1852" i="5"/>
  <c r="BH1851" i="5"/>
  <c r="C1851" i="5"/>
  <c r="B1851" i="5"/>
  <c r="BH1850" i="5"/>
  <c r="C1850" i="5"/>
  <c r="B1850" i="5"/>
  <c r="BH1849" i="5"/>
  <c r="C1849" i="5"/>
  <c r="B1849" i="5"/>
  <c r="BH1848" i="5"/>
  <c r="C1848" i="5"/>
  <c r="B1848" i="5"/>
  <c r="BH1847" i="5"/>
  <c r="C1847" i="5"/>
  <c r="B1847" i="5"/>
  <c r="BH1846" i="5"/>
  <c r="C1846" i="5"/>
  <c r="B1846" i="5"/>
  <c r="BH1845" i="5"/>
  <c r="C1845" i="5"/>
  <c r="B1845" i="5"/>
  <c r="BH1844" i="5"/>
  <c r="C1844" i="5"/>
  <c r="B1844" i="5"/>
  <c r="BH1843" i="5"/>
  <c r="C1843" i="5"/>
  <c r="B1843" i="5"/>
  <c r="BH1842" i="5"/>
  <c r="C1842" i="5"/>
  <c r="B1842" i="5"/>
  <c r="BH1841" i="5"/>
  <c r="C1841" i="5"/>
  <c r="B1841" i="5"/>
  <c r="BH1840" i="5"/>
  <c r="C1840" i="5"/>
  <c r="B1840" i="5"/>
  <c r="BH1839" i="5"/>
  <c r="C1839" i="5"/>
  <c r="B1839" i="5"/>
  <c r="BH1838" i="5"/>
  <c r="C1838" i="5"/>
  <c r="B1838" i="5"/>
  <c r="BH1837" i="5"/>
  <c r="C1837" i="5"/>
  <c r="B1837" i="5"/>
  <c r="BH1836" i="5"/>
  <c r="C1836" i="5"/>
  <c r="B1836" i="5"/>
  <c r="BH1835" i="5"/>
  <c r="C1835" i="5"/>
  <c r="B1835" i="5"/>
  <c r="BH1834" i="5"/>
  <c r="C1834" i="5"/>
  <c r="B1834" i="5"/>
  <c r="BH1833" i="5"/>
  <c r="C1833" i="5"/>
  <c r="B1833" i="5"/>
  <c r="BH1832" i="5"/>
  <c r="C1832" i="5"/>
  <c r="B1832" i="5"/>
  <c r="BH1831" i="5"/>
  <c r="C1831" i="5"/>
  <c r="B1831" i="5"/>
  <c r="BH1830" i="5"/>
  <c r="C1830" i="5"/>
  <c r="B1830" i="5"/>
  <c r="BH1829" i="5"/>
  <c r="C1829" i="5"/>
  <c r="B1829" i="5"/>
  <c r="BH1828" i="5"/>
  <c r="C1828" i="5"/>
  <c r="B1828" i="5"/>
  <c r="BH1827" i="5"/>
  <c r="C1827" i="5"/>
  <c r="B1827" i="5"/>
  <c r="BH1826" i="5"/>
  <c r="C1826" i="5"/>
  <c r="B1826" i="5"/>
  <c r="BH1825" i="5"/>
  <c r="C1825" i="5"/>
  <c r="B1825" i="5"/>
  <c r="BH1824" i="5"/>
  <c r="C1824" i="5"/>
  <c r="B1824" i="5"/>
  <c r="BH1823" i="5"/>
  <c r="C1823" i="5"/>
  <c r="B1823" i="5"/>
  <c r="BH1822" i="5"/>
  <c r="C1822" i="5"/>
  <c r="B1822" i="5"/>
  <c r="BH1821" i="5"/>
  <c r="C1821" i="5"/>
  <c r="B1821" i="5"/>
  <c r="BH1820" i="5"/>
  <c r="C1820" i="5"/>
  <c r="B1820" i="5"/>
  <c r="BH1819" i="5"/>
  <c r="C1819" i="5"/>
  <c r="B1819" i="5"/>
  <c r="BH1818" i="5"/>
  <c r="C1818" i="5"/>
  <c r="B1818" i="5"/>
  <c r="BH1817" i="5"/>
  <c r="C1817" i="5"/>
  <c r="B1817" i="5"/>
  <c r="BH1816" i="5"/>
  <c r="C1816" i="5"/>
  <c r="B1816" i="5"/>
  <c r="BH1815" i="5"/>
  <c r="C1815" i="5"/>
  <c r="B1815" i="5"/>
  <c r="BH1814" i="5"/>
  <c r="C1814" i="5"/>
  <c r="B1814" i="5"/>
  <c r="BH1813" i="5"/>
  <c r="C1813" i="5"/>
  <c r="B1813" i="5"/>
  <c r="BH1812" i="5"/>
  <c r="C1812" i="5"/>
  <c r="B1812" i="5"/>
  <c r="BH1811" i="5"/>
  <c r="C1811" i="5"/>
  <c r="B1811" i="5"/>
  <c r="BH1810" i="5"/>
  <c r="C1810" i="5"/>
  <c r="B1810" i="5"/>
  <c r="BH1809" i="5"/>
  <c r="C1809" i="5"/>
  <c r="B1809" i="5"/>
  <c r="BH1808" i="5"/>
  <c r="C1808" i="5"/>
  <c r="B1808" i="5"/>
  <c r="BH1807" i="5"/>
  <c r="C1807" i="5"/>
  <c r="B1807" i="5"/>
  <c r="BH1806" i="5"/>
  <c r="C1806" i="5"/>
  <c r="B1806" i="5"/>
  <c r="BH1805" i="5"/>
  <c r="C1805" i="5"/>
  <c r="B1805" i="5"/>
  <c r="BH1804" i="5"/>
  <c r="C1804" i="5"/>
  <c r="B1804" i="5"/>
  <c r="BH1803" i="5"/>
  <c r="C1803" i="5"/>
  <c r="B1803" i="5"/>
  <c r="BH1802" i="5"/>
  <c r="C1802" i="5"/>
  <c r="B1802" i="5"/>
  <c r="BH1801" i="5"/>
  <c r="C1801" i="5"/>
  <c r="B1801" i="5"/>
  <c r="BH1800" i="5"/>
  <c r="C1800" i="5"/>
  <c r="B1800" i="5"/>
  <c r="BH1799" i="5"/>
  <c r="C1799" i="5"/>
  <c r="B1799" i="5"/>
  <c r="BH1798" i="5"/>
  <c r="C1798" i="5"/>
  <c r="B1798" i="5"/>
  <c r="BH1797" i="5"/>
  <c r="C1797" i="5"/>
  <c r="B1797" i="5"/>
  <c r="BH1796" i="5"/>
  <c r="C1796" i="5"/>
  <c r="B1796" i="5"/>
  <c r="BH1795" i="5"/>
  <c r="C1795" i="5"/>
  <c r="B1795" i="5"/>
  <c r="BH1794" i="5"/>
  <c r="C1794" i="5"/>
  <c r="B1794" i="5"/>
  <c r="BH1793" i="5"/>
  <c r="C1793" i="5"/>
  <c r="B1793" i="5"/>
  <c r="BH1792" i="5"/>
  <c r="C1792" i="5"/>
  <c r="B1792" i="5"/>
  <c r="BH1791" i="5"/>
  <c r="C1791" i="5"/>
  <c r="B1791" i="5"/>
  <c r="BH1790" i="5"/>
  <c r="C1790" i="5"/>
  <c r="B1790" i="5"/>
  <c r="BH1789" i="5"/>
  <c r="C1789" i="5"/>
  <c r="B1789" i="5"/>
  <c r="BH1788" i="5"/>
  <c r="C1788" i="5"/>
  <c r="B1788" i="5"/>
  <c r="BH1787" i="5"/>
  <c r="C1787" i="5"/>
  <c r="B1787" i="5"/>
  <c r="BH1786" i="5"/>
  <c r="C1786" i="5"/>
  <c r="B1786" i="5"/>
  <c r="BH1785" i="5"/>
  <c r="C1785" i="5"/>
  <c r="B1785" i="5"/>
  <c r="BH1784" i="5"/>
  <c r="C1784" i="5"/>
  <c r="B1784" i="5"/>
  <c r="BH1783" i="5"/>
  <c r="C1783" i="5"/>
  <c r="B1783" i="5"/>
  <c r="BH1782" i="5"/>
  <c r="C1782" i="5"/>
  <c r="B1782" i="5"/>
  <c r="BH1781" i="5"/>
  <c r="C1781" i="5"/>
  <c r="B1781" i="5"/>
  <c r="BH1780" i="5"/>
  <c r="C1780" i="5"/>
  <c r="B1780" i="5"/>
  <c r="BH1779" i="5"/>
  <c r="C1779" i="5"/>
  <c r="B1779" i="5"/>
  <c r="BH1778" i="5"/>
  <c r="C1778" i="5"/>
  <c r="B1778" i="5"/>
  <c r="BH1777" i="5"/>
  <c r="C1777" i="5"/>
  <c r="B1777" i="5"/>
  <c r="BH1776" i="5"/>
  <c r="C1776" i="5"/>
  <c r="B1776" i="5"/>
  <c r="BH1775" i="5"/>
  <c r="C1775" i="5"/>
  <c r="B1775" i="5"/>
  <c r="BH1774" i="5"/>
  <c r="C1774" i="5"/>
  <c r="B1774" i="5"/>
  <c r="BH1773" i="5"/>
  <c r="C1773" i="5"/>
  <c r="B1773" i="5"/>
  <c r="BH1772" i="5"/>
  <c r="C1772" i="5"/>
  <c r="B1772" i="5"/>
  <c r="BH1771" i="5"/>
  <c r="C1771" i="5"/>
  <c r="B1771" i="5"/>
  <c r="BH1770" i="5"/>
  <c r="C1770" i="5"/>
  <c r="B1770" i="5"/>
  <c r="BH1769" i="5"/>
  <c r="C1769" i="5"/>
  <c r="B1769" i="5"/>
  <c r="BH1768" i="5"/>
  <c r="C1768" i="5"/>
  <c r="B1768" i="5"/>
  <c r="BH1767" i="5"/>
  <c r="C1767" i="5"/>
  <c r="B1767" i="5"/>
  <c r="BH1766" i="5"/>
  <c r="C1766" i="5"/>
  <c r="B1766" i="5"/>
  <c r="BH1765" i="5"/>
  <c r="C1765" i="5"/>
  <c r="B1765" i="5"/>
  <c r="BH1764" i="5"/>
  <c r="C1764" i="5"/>
  <c r="B1764" i="5"/>
  <c r="BH1763" i="5"/>
  <c r="C1763" i="5"/>
  <c r="B1763" i="5"/>
  <c r="BH1762" i="5"/>
  <c r="C1762" i="5"/>
  <c r="B1762" i="5"/>
  <c r="BH1761" i="5"/>
  <c r="C1761" i="5"/>
  <c r="B1761" i="5"/>
  <c r="BH1760" i="5"/>
  <c r="C1760" i="5"/>
  <c r="B1760" i="5"/>
  <c r="BH1759" i="5"/>
  <c r="C1759" i="5"/>
  <c r="B1759" i="5"/>
  <c r="BH1758" i="5"/>
  <c r="C1758" i="5"/>
  <c r="B1758" i="5"/>
  <c r="BH1757" i="5"/>
  <c r="C1757" i="5"/>
  <c r="B1757" i="5"/>
  <c r="BH1756" i="5"/>
  <c r="C1756" i="5"/>
  <c r="B1756" i="5"/>
  <c r="BH1755" i="5"/>
  <c r="C1755" i="5"/>
  <c r="B1755" i="5"/>
  <c r="BH1754" i="5"/>
  <c r="C1754" i="5"/>
  <c r="B1754" i="5"/>
  <c r="BH1753" i="5"/>
  <c r="C1753" i="5"/>
  <c r="B1753" i="5"/>
  <c r="BH1752" i="5"/>
  <c r="C1752" i="5"/>
  <c r="B1752" i="5"/>
  <c r="BH1751" i="5"/>
  <c r="C1751" i="5"/>
  <c r="B1751" i="5"/>
  <c r="BH1750" i="5"/>
  <c r="C1750" i="5"/>
  <c r="B1750" i="5"/>
  <c r="BH1749" i="5"/>
  <c r="C1749" i="5"/>
  <c r="B1749" i="5"/>
  <c r="BH1748" i="5"/>
  <c r="C1748" i="5"/>
  <c r="B1748" i="5"/>
  <c r="BH1747" i="5"/>
  <c r="C1747" i="5"/>
  <c r="B1747" i="5"/>
  <c r="BH1746" i="5"/>
  <c r="C1746" i="5"/>
  <c r="B1746" i="5"/>
  <c r="BH1745" i="5"/>
  <c r="C1745" i="5"/>
  <c r="B1745" i="5"/>
  <c r="BH1744" i="5"/>
  <c r="C1744" i="5"/>
  <c r="B1744" i="5"/>
  <c r="BH1743" i="5"/>
  <c r="C1743" i="5"/>
  <c r="B1743" i="5"/>
  <c r="BH1742" i="5"/>
  <c r="C1742" i="5"/>
  <c r="B1742" i="5"/>
  <c r="BH1741" i="5"/>
  <c r="C1741" i="5"/>
  <c r="B1741" i="5"/>
  <c r="BH1740" i="5"/>
  <c r="C1740" i="5"/>
  <c r="B1740" i="5"/>
  <c r="BH1739" i="5"/>
  <c r="C1739" i="5"/>
  <c r="B1739" i="5"/>
  <c r="BH1738" i="5"/>
  <c r="C1738" i="5"/>
  <c r="B1738" i="5"/>
  <c r="BH1737" i="5"/>
  <c r="C1737" i="5"/>
  <c r="B1737" i="5"/>
  <c r="BH1736" i="5"/>
  <c r="C1736" i="5"/>
  <c r="B1736" i="5"/>
  <c r="BH1735" i="5"/>
  <c r="C1735" i="5"/>
  <c r="B1735" i="5"/>
  <c r="BH1734" i="5"/>
  <c r="C1734" i="5"/>
  <c r="B1734" i="5"/>
  <c r="BH1733" i="5"/>
  <c r="C1733" i="5"/>
  <c r="B1733" i="5"/>
  <c r="BH1732" i="5"/>
  <c r="C1732" i="5"/>
  <c r="B1732" i="5"/>
  <c r="BH1731" i="5"/>
  <c r="C1731" i="5"/>
  <c r="B1731" i="5"/>
  <c r="BH1730" i="5"/>
  <c r="C1730" i="5"/>
  <c r="B1730" i="5"/>
  <c r="BH1729" i="5"/>
  <c r="C1729" i="5"/>
  <c r="B1729" i="5"/>
  <c r="BH1728" i="5"/>
  <c r="C1728" i="5"/>
  <c r="B1728" i="5"/>
  <c r="BH1727" i="5"/>
  <c r="C1727" i="5"/>
  <c r="B1727" i="5"/>
  <c r="BH1726" i="5"/>
  <c r="C1726" i="5"/>
  <c r="B1726" i="5"/>
  <c r="BH1725" i="5"/>
  <c r="C1725" i="5"/>
  <c r="B1725" i="5"/>
  <c r="BH1724" i="5"/>
  <c r="C1724" i="5"/>
  <c r="B1724" i="5"/>
  <c r="BH1723" i="5"/>
  <c r="C1723" i="5"/>
  <c r="B1723" i="5"/>
  <c r="BH1722" i="5"/>
  <c r="C1722" i="5"/>
  <c r="B1722" i="5"/>
  <c r="BH1721" i="5"/>
  <c r="C1721" i="5"/>
  <c r="B1721" i="5"/>
  <c r="BH1720" i="5"/>
  <c r="C1720" i="5"/>
  <c r="B1720" i="5"/>
  <c r="BH1719" i="5"/>
  <c r="C1719" i="5"/>
  <c r="B1719" i="5"/>
  <c r="BH1718" i="5"/>
  <c r="C1718" i="5"/>
  <c r="B1718" i="5"/>
  <c r="BH1717" i="5"/>
  <c r="C1717" i="5"/>
  <c r="B1717" i="5"/>
  <c r="BH1716" i="5"/>
  <c r="C1716" i="5"/>
  <c r="B1716" i="5"/>
  <c r="BH1715" i="5"/>
  <c r="C1715" i="5"/>
  <c r="B1715" i="5"/>
  <c r="BH1714" i="5"/>
  <c r="C1714" i="5"/>
  <c r="B1714" i="5"/>
  <c r="BH1713" i="5"/>
  <c r="C1713" i="5"/>
  <c r="B1713" i="5"/>
  <c r="BH1712" i="5"/>
  <c r="C1712" i="5"/>
  <c r="B1712" i="5"/>
  <c r="BH1711" i="5"/>
  <c r="C1711" i="5"/>
  <c r="B1711" i="5"/>
  <c r="BH1710" i="5"/>
  <c r="C1710" i="5"/>
  <c r="B1710" i="5"/>
  <c r="BH1709" i="5"/>
  <c r="C1709" i="5"/>
  <c r="B1709" i="5"/>
  <c r="BH1708" i="5"/>
  <c r="C1708" i="5"/>
  <c r="B1708" i="5"/>
  <c r="BH1707" i="5"/>
  <c r="C1707" i="5"/>
  <c r="B1707" i="5"/>
  <c r="BH1706" i="5"/>
  <c r="C1706" i="5"/>
  <c r="B1706" i="5"/>
  <c r="BH1705" i="5"/>
  <c r="C1705" i="5"/>
  <c r="B1705" i="5"/>
  <c r="BH1704" i="5"/>
  <c r="C1704" i="5"/>
  <c r="B1704" i="5"/>
  <c r="BH1703" i="5"/>
  <c r="C1703" i="5"/>
  <c r="B1703" i="5"/>
  <c r="BH1702" i="5"/>
  <c r="C1702" i="5"/>
  <c r="B1702" i="5"/>
  <c r="BH1701" i="5"/>
  <c r="C1701" i="5"/>
  <c r="B1701" i="5"/>
  <c r="BH1700" i="5"/>
  <c r="C1700" i="5"/>
  <c r="B1700" i="5"/>
  <c r="BH1699" i="5"/>
  <c r="C1699" i="5"/>
  <c r="B1699" i="5"/>
  <c r="BH1698" i="5"/>
  <c r="C1698" i="5"/>
  <c r="B1698" i="5"/>
  <c r="BH1697" i="5"/>
  <c r="C1697" i="5"/>
  <c r="B1697" i="5"/>
  <c r="BH1696" i="5"/>
  <c r="C1696" i="5"/>
  <c r="B1696" i="5"/>
  <c r="BH1695" i="5"/>
  <c r="C1695" i="5"/>
  <c r="B1695" i="5"/>
  <c r="BH1694" i="5"/>
  <c r="C1694" i="5"/>
  <c r="B1694" i="5"/>
  <c r="BH1693" i="5"/>
  <c r="C1693" i="5"/>
  <c r="B1693" i="5"/>
  <c r="BH1692" i="5"/>
  <c r="C1692" i="5"/>
  <c r="B1692" i="5"/>
  <c r="BH1691" i="5"/>
  <c r="C1691" i="5"/>
  <c r="B1691" i="5"/>
  <c r="BH1690" i="5"/>
  <c r="C1690" i="5"/>
  <c r="B1690" i="5"/>
  <c r="BH1689" i="5"/>
  <c r="C1689" i="5"/>
  <c r="B1689" i="5"/>
  <c r="BH1688" i="5"/>
  <c r="C1688" i="5"/>
  <c r="B1688" i="5"/>
  <c r="BH1687" i="5"/>
  <c r="C1687" i="5"/>
  <c r="B1687" i="5"/>
  <c r="BH1686" i="5"/>
  <c r="C1686" i="5"/>
  <c r="B1686" i="5"/>
  <c r="BH1685" i="5"/>
  <c r="C1685" i="5"/>
  <c r="B1685" i="5"/>
  <c r="BH1684" i="5"/>
  <c r="C1684" i="5"/>
  <c r="B1684" i="5"/>
  <c r="BH1683" i="5"/>
  <c r="C1683" i="5"/>
  <c r="B1683" i="5"/>
  <c r="BH1682" i="5"/>
  <c r="C1682" i="5"/>
  <c r="B1682" i="5"/>
  <c r="BH1681" i="5"/>
  <c r="C1681" i="5"/>
  <c r="B1681" i="5"/>
  <c r="BH1680" i="5"/>
  <c r="C1680" i="5"/>
  <c r="B1680" i="5"/>
  <c r="BH1679" i="5"/>
  <c r="C1679" i="5"/>
  <c r="B1679" i="5"/>
  <c r="BH1678" i="5"/>
  <c r="C1678" i="5"/>
  <c r="B1678" i="5"/>
  <c r="BH1677" i="5"/>
  <c r="C1677" i="5"/>
  <c r="B1677" i="5"/>
  <c r="BH1676" i="5"/>
  <c r="C1676" i="5"/>
  <c r="B1676" i="5"/>
  <c r="BH1675" i="5"/>
  <c r="C1675" i="5"/>
  <c r="B1675" i="5"/>
  <c r="BH1674" i="5"/>
  <c r="C1674" i="5"/>
  <c r="B1674" i="5"/>
  <c r="BH1673" i="5"/>
  <c r="C1673" i="5"/>
  <c r="B1673" i="5"/>
  <c r="BH1672" i="5"/>
  <c r="C1672" i="5"/>
  <c r="B1672" i="5"/>
  <c r="BH1671" i="5"/>
  <c r="C1671" i="5"/>
  <c r="B1671" i="5"/>
  <c r="BH1670" i="5"/>
  <c r="C1670" i="5"/>
  <c r="B1670" i="5"/>
  <c r="BH1669" i="5"/>
  <c r="C1669" i="5"/>
  <c r="B1669" i="5"/>
  <c r="BH1668" i="5"/>
  <c r="C1668" i="5"/>
  <c r="B1668" i="5"/>
  <c r="BH1667" i="5"/>
  <c r="C1667" i="5"/>
  <c r="B1667" i="5"/>
  <c r="BH1666" i="5"/>
  <c r="C1666" i="5"/>
  <c r="B1666" i="5"/>
  <c r="BH1665" i="5"/>
  <c r="C1665" i="5"/>
  <c r="B1665" i="5"/>
  <c r="BH1664" i="5"/>
  <c r="C1664" i="5"/>
  <c r="B1664" i="5"/>
  <c r="BH1663" i="5"/>
  <c r="C1663" i="5"/>
  <c r="B1663" i="5"/>
  <c r="BH1662" i="5"/>
  <c r="C1662" i="5"/>
  <c r="B1662" i="5"/>
  <c r="BH1661" i="5"/>
  <c r="C1661" i="5"/>
  <c r="B1661" i="5"/>
  <c r="BH1660" i="5"/>
  <c r="C1660" i="5"/>
  <c r="B1660" i="5"/>
  <c r="BH1659" i="5"/>
  <c r="C1659" i="5"/>
  <c r="B1659" i="5"/>
  <c r="BH1658" i="5"/>
  <c r="C1658" i="5"/>
  <c r="B1658" i="5"/>
  <c r="BH1657" i="5"/>
  <c r="C1657" i="5"/>
  <c r="B1657" i="5"/>
  <c r="BH1656" i="5"/>
  <c r="C1656" i="5"/>
  <c r="B1656" i="5"/>
  <c r="BH1655" i="5"/>
  <c r="C1655" i="5"/>
  <c r="B1655" i="5"/>
  <c r="BH1654" i="5"/>
  <c r="C1654" i="5"/>
  <c r="B1654" i="5"/>
  <c r="BH1653" i="5"/>
  <c r="C1653" i="5"/>
  <c r="B1653" i="5"/>
  <c r="BH1652" i="5"/>
  <c r="C1652" i="5"/>
  <c r="B1652" i="5"/>
  <c r="BH1651" i="5"/>
  <c r="C1651" i="5"/>
  <c r="B1651" i="5"/>
  <c r="BH1650" i="5"/>
  <c r="C1650" i="5"/>
  <c r="B1650" i="5"/>
  <c r="BH1649" i="5"/>
  <c r="C1649" i="5"/>
  <c r="B1649" i="5"/>
  <c r="BH1648" i="5"/>
  <c r="C1648" i="5"/>
  <c r="B1648" i="5"/>
  <c r="BH1647" i="5"/>
  <c r="C1647" i="5"/>
  <c r="B1647" i="5"/>
  <c r="BH1646" i="5"/>
  <c r="C1646" i="5"/>
  <c r="B1646" i="5"/>
  <c r="BH1645" i="5"/>
  <c r="C1645" i="5"/>
  <c r="B1645" i="5"/>
  <c r="BH1644" i="5"/>
  <c r="C1644" i="5"/>
  <c r="B1644" i="5"/>
  <c r="BH1643" i="5"/>
  <c r="C1643" i="5"/>
  <c r="B1643" i="5"/>
  <c r="BH1642" i="5"/>
  <c r="C1642" i="5"/>
  <c r="B1642" i="5"/>
  <c r="BH1641" i="5"/>
  <c r="C1641" i="5"/>
  <c r="B1641" i="5"/>
  <c r="BH1640" i="5"/>
  <c r="C1640" i="5"/>
  <c r="B1640" i="5"/>
  <c r="BH1639" i="5"/>
  <c r="C1639" i="5"/>
  <c r="B1639" i="5"/>
  <c r="BH1638" i="5"/>
  <c r="C1638" i="5"/>
  <c r="B1638" i="5"/>
  <c r="BH1637" i="5"/>
  <c r="C1637" i="5"/>
  <c r="B1637" i="5"/>
  <c r="BH1636" i="5"/>
  <c r="C1636" i="5"/>
  <c r="B1636" i="5"/>
  <c r="BH1635" i="5"/>
  <c r="C1635" i="5"/>
  <c r="B1635" i="5"/>
  <c r="BH1634" i="5"/>
  <c r="C1634" i="5"/>
  <c r="B1634" i="5"/>
  <c r="BH1633" i="5"/>
  <c r="C1633" i="5"/>
  <c r="B1633" i="5"/>
  <c r="BH1632" i="5"/>
  <c r="C1632" i="5"/>
  <c r="B1632" i="5"/>
  <c r="BH1631" i="5"/>
  <c r="C1631" i="5"/>
  <c r="B1631" i="5"/>
  <c r="BH1630" i="5"/>
  <c r="C1630" i="5"/>
  <c r="B1630" i="5"/>
  <c r="BH1629" i="5"/>
  <c r="C1629" i="5"/>
  <c r="B1629" i="5"/>
  <c r="BH1628" i="5"/>
  <c r="C1628" i="5"/>
  <c r="B1628" i="5"/>
  <c r="BH1627" i="5"/>
  <c r="C1627" i="5"/>
  <c r="B1627" i="5"/>
  <c r="BH1626" i="5"/>
  <c r="C1626" i="5"/>
  <c r="B1626" i="5"/>
  <c r="BH1625" i="5"/>
  <c r="C1625" i="5"/>
  <c r="B1625" i="5"/>
  <c r="BH1624" i="5"/>
  <c r="C1624" i="5"/>
  <c r="B1624" i="5"/>
  <c r="BH1623" i="5"/>
  <c r="C1623" i="5"/>
  <c r="B1623" i="5"/>
  <c r="BH1622" i="5"/>
  <c r="C1622" i="5"/>
  <c r="B1622" i="5"/>
  <c r="BH1621" i="5"/>
  <c r="C1621" i="5"/>
  <c r="B1621" i="5"/>
  <c r="BH1620" i="5"/>
  <c r="C1620" i="5"/>
  <c r="B1620" i="5"/>
  <c r="BH1619" i="5"/>
  <c r="C1619" i="5"/>
  <c r="B1619" i="5"/>
  <c r="BH1618" i="5"/>
  <c r="C1618" i="5"/>
  <c r="B1618" i="5"/>
  <c r="BH1617" i="5"/>
  <c r="C1617" i="5"/>
  <c r="B1617" i="5"/>
  <c r="BH1616" i="5"/>
  <c r="C1616" i="5"/>
  <c r="B1616" i="5"/>
  <c r="BH1615" i="5"/>
  <c r="C1615" i="5"/>
  <c r="B1615" i="5"/>
  <c r="BH1614" i="5"/>
  <c r="C1614" i="5"/>
  <c r="B1614" i="5"/>
  <c r="BH1613" i="5"/>
  <c r="C1613" i="5"/>
  <c r="B1613" i="5"/>
  <c r="BH1612" i="5"/>
  <c r="C1612" i="5"/>
  <c r="B1612" i="5"/>
  <c r="BH1611" i="5"/>
  <c r="C1611" i="5"/>
  <c r="B1611" i="5"/>
  <c r="BH1610" i="5"/>
  <c r="C1610" i="5"/>
  <c r="B1610" i="5"/>
  <c r="BH1609" i="5"/>
  <c r="C1609" i="5"/>
  <c r="B1609" i="5"/>
  <c r="BH1608" i="5"/>
  <c r="C1608" i="5"/>
  <c r="B1608" i="5"/>
  <c r="BH1607" i="5"/>
  <c r="C1607" i="5"/>
  <c r="B1607" i="5"/>
  <c r="BH1606" i="5"/>
  <c r="C1606" i="5"/>
  <c r="B1606" i="5"/>
  <c r="BH1605" i="5"/>
  <c r="C1605" i="5"/>
  <c r="B1605" i="5"/>
  <c r="BH1604" i="5"/>
  <c r="C1604" i="5"/>
  <c r="B1604" i="5"/>
  <c r="BH1603" i="5"/>
  <c r="C1603" i="5"/>
  <c r="B1603" i="5"/>
  <c r="BH1602" i="5"/>
  <c r="C1602" i="5"/>
  <c r="B1602" i="5"/>
  <c r="BH1601" i="5"/>
  <c r="C1601" i="5"/>
  <c r="B1601" i="5"/>
  <c r="BH1600" i="5"/>
  <c r="C1600" i="5"/>
  <c r="B1600" i="5"/>
  <c r="BH1599" i="5"/>
  <c r="C1599" i="5"/>
  <c r="B1599" i="5"/>
  <c r="BH1598" i="5"/>
  <c r="C1598" i="5"/>
  <c r="B1598" i="5"/>
  <c r="BH1597" i="5"/>
  <c r="C1597" i="5"/>
  <c r="B1597" i="5"/>
  <c r="BH1596" i="5"/>
  <c r="C1596" i="5"/>
  <c r="B1596" i="5"/>
  <c r="BH1595" i="5"/>
  <c r="C1595" i="5"/>
  <c r="B1595" i="5"/>
  <c r="BH1594" i="5"/>
  <c r="C1594" i="5"/>
  <c r="B1594" i="5"/>
  <c r="BH1593" i="5"/>
  <c r="C1593" i="5"/>
  <c r="B1593" i="5"/>
  <c r="BH1592" i="5"/>
  <c r="C1592" i="5"/>
  <c r="B1592" i="5"/>
  <c r="BH1591" i="5"/>
  <c r="C1591" i="5"/>
  <c r="B1591" i="5"/>
  <c r="BH1590" i="5"/>
  <c r="C1590" i="5"/>
  <c r="B1590" i="5"/>
  <c r="BH1589" i="5"/>
  <c r="C1589" i="5"/>
  <c r="B1589" i="5"/>
  <c r="BH1588" i="5"/>
  <c r="C1588" i="5"/>
  <c r="B1588" i="5"/>
  <c r="BH1587" i="5"/>
  <c r="C1587" i="5"/>
  <c r="B1587" i="5"/>
  <c r="BH1586" i="5"/>
  <c r="C1586" i="5"/>
  <c r="B1586" i="5"/>
  <c r="BH1585" i="5"/>
  <c r="C1585" i="5"/>
  <c r="B1585" i="5"/>
  <c r="BH1584" i="5"/>
  <c r="C1584" i="5"/>
  <c r="B1584" i="5"/>
  <c r="BH1583" i="5"/>
  <c r="C1583" i="5"/>
  <c r="B1583" i="5"/>
  <c r="BH1582" i="5"/>
  <c r="C1582" i="5"/>
  <c r="B1582" i="5"/>
  <c r="BH1581" i="5"/>
  <c r="C1581" i="5"/>
  <c r="B1581" i="5"/>
  <c r="BH1580" i="5"/>
  <c r="C1580" i="5"/>
  <c r="B1580" i="5"/>
  <c r="BH1579" i="5"/>
  <c r="C1579" i="5"/>
  <c r="B1579" i="5"/>
  <c r="BH1578" i="5"/>
  <c r="C1578" i="5"/>
  <c r="B1578" i="5"/>
  <c r="BH1577" i="5"/>
  <c r="C1577" i="5"/>
  <c r="B1577" i="5"/>
  <c r="BH1576" i="5"/>
  <c r="C1576" i="5"/>
  <c r="B1576" i="5"/>
  <c r="BH1575" i="5"/>
  <c r="C1575" i="5"/>
  <c r="B1575" i="5"/>
  <c r="BH1574" i="5"/>
  <c r="C1574" i="5"/>
  <c r="B1574" i="5"/>
  <c r="BH1573" i="5"/>
  <c r="C1573" i="5"/>
  <c r="B1573" i="5"/>
  <c r="BH1572" i="5"/>
  <c r="C1572" i="5"/>
  <c r="B1572" i="5"/>
  <c r="BH1571" i="5"/>
  <c r="C1571" i="5"/>
  <c r="B1571" i="5"/>
  <c r="BH1570" i="5"/>
  <c r="C1570" i="5"/>
  <c r="B1570" i="5"/>
  <c r="BH1569" i="5"/>
  <c r="C1569" i="5"/>
  <c r="B1569" i="5"/>
  <c r="BH1568" i="5"/>
  <c r="C1568" i="5"/>
  <c r="B1568" i="5"/>
  <c r="BH1567" i="5"/>
  <c r="C1567" i="5"/>
  <c r="B1567" i="5"/>
  <c r="BH1566" i="5"/>
  <c r="C1566" i="5"/>
  <c r="B1566" i="5"/>
  <c r="BH1565" i="5"/>
  <c r="C1565" i="5"/>
  <c r="B1565" i="5"/>
  <c r="BH1564" i="5"/>
  <c r="C1564" i="5"/>
  <c r="B1564" i="5"/>
  <c r="BH1563" i="5"/>
  <c r="C1563" i="5"/>
  <c r="B1563" i="5"/>
  <c r="BH1562" i="5"/>
  <c r="C1562" i="5"/>
  <c r="B1562" i="5"/>
  <c r="BH1561" i="5"/>
  <c r="C1561" i="5"/>
  <c r="B1561" i="5"/>
  <c r="BH1560" i="5"/>
  <c r="C1560" i="5"/>
  <c r="B1560" i="5"/>
  <c r="BH1559" i="5"/>
  <c r="C1559" i="5"/>
  <c r="B1559" i="5"/>
  <c r="BH1558" i="5"/>
  <c r="C1558" i="5"/>
  <c r="B1558" i="5"/>
  <c r="BH1557" i="5"/>
  <c r="C1557" i="5"/>
  <c r="B1557" i="5"/>
  <c r="BH1556" i="5"/>
  <c r="C1556" i="5"/>
  <c r="B1556" i="5"/>
  <c r="BH1555" i="5"/>
  <c r="C1555" i="5"/>
  <c r="B1555" i="5"/>
  <c r="BH1554" i="5"/>
  <c r="C1554" i="5"/>
  <c r="B1554" i="5"/>
  <c r="BH1553" i="5"/>
  <c r="C1553" i="5"/>
  <c r="B1553" i="5"/>
  <c r="BH1552" i="5"/>
  <c r="C1552" i="5"/>
  <c r="B1552" i="5"/>
  <c r="BH1551" i="5"/>
  <c r="C1551" i="5"/>
  <c r="B1551" i="5"/>
  <c r="BH1550" i="5"/>
  <c r="C1550" i="5"/>
  <c r="B1550" i="5"/>
  <c r="BH1549" i="5"/>
  <c r="C1549" i="5"/>
  <c r="B1549" i="5"/>
  <c r="BH1548" i="5"/>
  <c r="C1548" i="5"/>
  <c r="B1548" i="5"/>
  <c r="BH1547" i="5"/>
  <c r="C1547" i="5"/>
  <c r="B1547" i="5"/>
  <c r="BH1546" i="5"/>
  <c r="C1546" i="5"/>
  <c r="B1546" i="5"/>
  <c r="BH1545" i="5"/>
  <c r="C1545" i="5"/>
  <c r="B1545" i="5"/>
  <c r="BH1544" i="5"/>
  <c r="C1544" i="5"/>
  <c r="B1544" i="5"/>
  <c r="BH1543" i="5"/>
  <c r="C1543" i="5"/>
  <c r="B1543" i="5"/>
  <c r="BH1542" i="5"/>
  <c r="C1542" i="5"/>
  <c r="B1542" i="5"/>
  <c r="BH1541" i="5"/>
  <c r="C1541" i="5"/>
  <c r="B1541" i="5"/>
  <c r="BH1540" i="5"/>
  <c r="C1540" i="5"/>
  <c r="B1540" i="5"/>
  <c r="BH1539" i="5"/>
  <c r="C1539" i="5"/>
  <c r="B1539" i="5"/>
  <c r="BH1538" i="5"/>
  <c r="C1538" i="5"/>
  <c r="B1538" i="5"/>
  <c r="BH1537" i="5"/>
  <c r="C1537" i="5"/>
  <c r="B1537" i="5"/>
  <c r="BH1536" i="5"/>
  <c r="C1536" i="5"/>
  <c r="B1536" i="5"/>
  <c r="BH1535" i="5"/>
  <c r="C1535" i="5"/>
  <c r="B1535" i="5"/>
  <c r="BH1534" i="5"/>
  <c r="C1534" i="5"/>
  <c r="B1534" i="5"/>
  <c r="BH1533" i="5"/>
  <c r="C1533" i="5"/>
  <c r="B1533" i="5"/>
  <c r="BH1532" i="5"/>
  <c r="C1532" i="5"/>
  <c r="B1532" i="5"/>
  <c r="BH1531" i="5"/>
  <c r="C1531" i="5"/>
  <c r="B1531" i="5"/>
  <c r="BH1530" i="5"/>
  <c r="C1530" i="5"/>
  <c r="B1530" i="5"/>
  <c r="BH1529" i="5"/>
  <c r="C1529" i="5"/>
  <c r="B1529" i="5"/>
  <c r="BH1528" i="5"/>
  <c r="C1528" i="5"/>
  <c r="B1528" i="5"/>
  <c r="BH1527" i="5"/>
  <c r="C1527" i="5"/>
  <c r="B1527" i="5"/>
  <c r="BH1526" i="5"/>
  <c r="C1526" i="5"/>
  <c r="B1526" i="5"/>
  <c r="BH1525" i="5"/>
  <c r="C1525" i="5"/>
  <c r="B1525" i="5"/>
  <c r="BH1524" i="5"/>
  <c r="C1524" i="5"/>
  <c r="B1524" i="5"/>
  <c r="BH1523" i="5"/>
  <c r="C1523" i="5"/>
  <c r="B1523" i="5"/>
  <c r="BH1522" i="5"/>
  <c r="C1522" i="5"/>
  <c r="B1522" i="5"/>
  <c r="BH1521" i="5"/>
  <c r="C1521" i="5"/>
  <c r="B1521" i="5"/>
  <c r="BH1520" i="5"/>
  <c r="C1520" i="5"/>
  <c r="B1520" i="5"/>
  <c r="BH1519" i="5"/>
  <c r="C1519" i="5"/>
  <c r="B1519" i="5"/>
  <c r="BH1518" i="5"/>
  <c r="C1518" i="5"/>
  <c r="B1518" i="5"/>
  <c r="BH1517" i="5"/>
  <c r="C1517" i="5"/>
  <c r="B1517" i="5"/>
  <c r="BH1516" i="5"/>
  <c r="C1516" i="5"/>
  <c r="B1516" i="5"/>
  <c r="BH1515" i="5"/>
  <c r="C1515" i="5"/>
  <c r="B1515" i="5"/>
  <c r="BH1514" i="5"/>
  <c r="C1514" i="5"/>
  <c r="B1514" i="5"/>
  <c r="BH1513" i="5"/>
  <c r="C1513" i="5"/>
  <c r="B1513" i="5"/>
  <c r="BH1512" i="5"/>
  <c r="C1512" i="5"/>
  <c r="B1512" i="5"/>
  <c r="BH1511" i="5"/>
  <c r="C1511" i="5"/>
  <c r="B1511" i="5"/>
  <c r="BH1510" i="5"/>
  <c r="C1510" i="5"/>
  <c r="B1510" i="5"/>
  <c r="BH1509" i="5"/>
  <c r="C1509" i="5"/>
  <c r="B1509" i="5"/>
  <c r="BH1508" i="5"/>
  <c r="C1508" i="5"/>
  <c r="B1508" i="5"/>
  <c r="BH1507" i="5"/>
  <c r="C1507" i="5"/>
  <c r="B1507" i="5"/>
  <c r="BH1506" i="5"/>
  <c r="C1506" i="5"/>
  <c r="B1506" i="5"/>
  <c r="BH1505" i="5"/>
  <c r="C1505" i="5"/>
  <c r="B1505" i="5"/>
  <c r="BH1504" i="5"/>
  <c r="C1504" i="5"/>
  <c r="B1504" i="5"/>
  <c r="BH1503" i="5"/>
  <c r="C1503" i="5"/>
  <c r="B1503" i="5"/>
  <c r="BH1502" i="5"/>
  <c r="C1502" i="5"/>
  <c r="B1502" i="5"/>
  <c r="BH1501" i="5"/>
  <c r="C1501" i="5"/>
  <c r="B1501" i="5"/>
  <c r="BH1500" i="5"/>
  <c r="C1500" i="5"/>
  <c r="B1500" i="5"/>
  <c r="BH1499" i="5"/>
  <c r="C1499" i="5"/>
  <c r="B1499" i="5"/>
  <c r="BH1498" i="5"/>
  <c r="C1498" i="5"/>
  <c r="B1498" i="5"/>
  <c r="BH1497" i="5"/>
  <c r="C1497" i="5"/>
  <c r="B1497" i="5"/>
  <c r="BH1496" i="5"/>
  <c r="C1496" i="5"/>
  <c r="B1496" i="5"/>
  <c r="BH1495" i="5"/>
  <c r="C1495" i="5"/>
  <c r="B1495" i="5"/>
  <c r="BH1494" i="5"/>
  <c r="C1494" i="5"/>
  <c r="B1494" i="5"/>
  <c r="BH1493" i="5"/>
  <c r="C1493" i="5"/>
  <c r="B1493" i="5"/>
  <c r="BH1492" i="5"/>
  <c r="C1492" i="5"/>
  <c r="B1492" i="5"/>
  <c r="BH1491" i="5"/>
  <c r="C1491" i="5"/>
  <c r="B1491" i="5"/>
  <c r="BH1490" i="5"/>
  <c r="C1490" i="5"/>
  <c r="B1490" i="5"/>
  <c r="BH1489" i="5"/>
  <c r="C1489" i="5"/>
  <c r="B1489" i="5"/>
  <c r="BH1488" i="5"/>
  <c r="C1488" i="5"/>
  <c r="B1488" i="5"/>
  <c r="BH1487" i="5"/>
  <c r="C1487" i="5"/>
  <c r="B1487" i="5"/>
  <c r="BH1486" i="5"/>
  <c r="C1486" i="5"/>
  <c r="B1486" i="5"/>
  <c r="BH1485" i="5"/>
  <c r="C1485" i="5"/>
  <c r="B1485" i="5"/>
  <c r="BH1484" i="5"/>
  <c r="C1484" i="5"/>
  <c r="B1484" i="5"/>
  <c r="BH1483" i="5"/>
  <c r="C1483" i="5"/>
  <c r="B1483" i="5"/>
  <c r="BH1482" i="5"/>
  <c r="C1482" i="5"/>
  <c r="B1482" i="5"/>
  <c r="BH1481" i="5"/>
  <c r="C1481" i="5"/>
  <c r="B1481" i="5"/>
  <c r="BH1480" i="5"/>
  <c r="C1480" i="5"/>
  <c r="B1480" i="5"/>
  <c r="BH1479" i="5"/>
  <c r="C1479" i="5"/>
  <c r="B1479" i="5"/>
  <c r="BH1478" i="5"/>
  <c r="C1478" i="5"/>
  <c r="B1478" i="5"/>
  <c r="BH1477" i="5"/>
  <c r="C1477" i="5"/>
  <c r="B1477" i="5"/>
  <c r="BH1476" i="5"/>
  <c r="C1476" i="5"/>
  <c r="B1476" i="5"/>
  <c r="BH1475" i="5"/>
  <c r="C1475" i="5"/>
  <c r="B1475" i="5"/>
  <c r="BH1474" i="5"/>
  <c r="C1474" i="5"/>
  <c r="B1474" i="5"/>
  <c r="BH1473" i="5"/>
  <c r="C1473" i="5"/>
  <c r="B1473" i="5"/>
  <c r="BH1472" i="5"/>
  <c r="C1472" i="5"/>
  <c r="B1472" i="5"/>
  <c r="BH1471" i="5"/>
  <c r="C1471" i="5"/>
  <c r="B1471" i="5"/>
  <c r="BH1470" i="5"/>
  <c r="C1470" i="5"/>
  <c r="B1470" i="5"/>
  <c r="BH1469" i="5"/>
  <c r="C1469" i="5"/>
  <c r="B1469" i="5"/>
  <c r="BH1468" i="5"/>
  <c r="C1468" i="5"/>
  <c r="B1468" i="5"/>
  <c r="BH1467" i="5"/>
  <c r="C1467" i="5"/>
  <c r="B1467" i="5"/>
  <c r="BH1466" i="5"/>
  <c r="C1466" i="5"/>
  <c r="B1466" i="5"/>
  <c r="BH1465" i="5"/>
  <c r="C1465" i="5"/>
  <c r="B1465" i="5"/>
  <c r="BH1464" i="5"/>
  <c r="C1464" i="5"/>
  <c r="B1464" i="5"/>
  <c r="BH1463" i="5"/>
  <c r="C1463" i="5"/>
  <c r="B1463" i="5"/>
  <c r="BH1462" i="5"/>
  <c r="C1462" i="5"/>
  <c r="B1462" i="5"/>
  <c r="BH1461" i="5"/>
  <c r="C1461" i="5"/>
  <c r="B1461" i="5"/>
  <c r="BH1460" i="5"/>
  <c r="C1460" i="5"/>
  <c r="B1460" i="5"/>
  <c r="BH1459" i="5"/>
  <c r="C1459" i="5"/>
  <c r="B1459" i="5"/>
  <c r="BH1458" i="5"/>
  <c r="C1458" i="5"/>
  <c r="B1458" i="5"/>
  <c r="BH1457" i="5"/>
  <c r="C1457" i="5"/>
  <c r="B1457" i="5"/>
  <c r="BH1456" i="5"/>
  <c r="C1456" i="5"/>
  <c r="B1456" i="5"/>
  <c r="BH1455" i="5"/>
  <c r="C1455" i="5"/>
  <c r="B1455" i="5"/>
  <c r="BH1454" i="5"/>
  <c r="C1454" i="5"/>
  <c r="B1454" i="5"/>
  <c r="BH1453" i="5"/>
  <c r="C1453" i="5"/>
  <c r="B1453" i="5"/>
  <c r="BH1452" i="5"/>
  <c r="C1452" i="5"/>
  <c r="B1452" i="5"/>
  <c r="BH1451" i="5"/>
  <c r="C1451" i="5"/>
  <c r="B1451" i="5"/>
  <c r="BH1450" i="5"/>
  <c r="C1450" i="5"/>
  <c r="B1450" i="5"/>
  <c r="BH1449" i="5"/>
  <c r="C1449" i="5"/>
  <c r="B1449" i="5"/>
  <c r="BH1448" i="5"/>
  <c r="C1448" i="5"/>
  <c r="B1448" i="5"/>
  <c r="BH1447" i="5"/>
  <c r="C1447" i="5"/>
  <c r="B1447" i="5"/>
  <c r="BH1446" i="5"/>
  <c r="C1446" i="5"/>
  <c r="B1446" i="5"/>
  <c r="BH1445" i="5"/>
  <c r="C1445" i="5"/>
  <c r="B1445" i="5"/>
  <c r="BH1444" i="5"/>
  <c r="C1444" i="5"/>
  <c r="B1444" i="5"/>
  <c r="BH1443" i="5"/>
  <c r="C1443" i="5"/>
  <c r="B1443" i="5"/>
  <c r="BH1442" i="5"/>
  <c r="C1442" i="5"/>
  <c r="B1442" i="5"/>
  <c r="BH1441" i="5"/>
  <c r="C1441" i="5"/>
  <c r="B1441" i="5"/>
  <c r="BH1440" i="5"/>
  <c r="C1440" i="5"/>
  <c r="B1440" i="5"/>
  <c r="BH1439" i="5"/>
  <c r="C1439" i="5"/>
  <c r="B1439" i="5"/>
  <c r="BH1438" i="5"/>
  <c r="C1438" i="5"/>
  <c r="B1438" i="5"/>
  <c r="BH1437" i="5"/>
  <c r="C1437" i="5"/>
  <c r="B1437" i="5"/>
  <c r="BH1436" i="5"/>
  <c r="C1436" i="5"/>
  <c r="B1436" i="5"/>
  <c r="BH1435" i="5"/>
  <c r="C1435" i="5"/>
  <c r="B1435" i="5"/>
  <c r="BH1434" i="5"/>
  <c r="C1434" i="5"/>
  <c r="B1434" i="5"/>
  <c r="BH1433" i="5"/>
  <c r="C1433" i="5"/>
  <c r="B1433" i="5"/>
  <c r="BH1432" i="5"/>
  <c r="C1432" i="5"/>
  <c r="B1432" i="5"/>
  <c r="BH1431" i="5"/>
  <c r="C1431" i="5"/>
  <c r="B1431" i="5"/>
  <c r="BH1430" i="5"/>
  <c r="C1430" i="5"/>
  <c r="B1430" i="5"/>
  <c r="BH1429" i="5"/>
  <c r="C1429" i="5"/>
  <c r="B1429" i="5"/>
  <c r="BH1428" i="5"/>
  <c r="C1428" i="5"/>
  <c r="B1428" i="5"/>
  <c r="BH1427" i="5"/>
  <c r="C1427" i="5"/>
  <c r="B1427" i="5"/>
  <c r="BH1426" i="5"/>
  <c r="C1426" i="5"/>
  <c r="B1426" i="5"/>
  <c r="BH1425" i="5"/>
  <c r="C1425" i="5"/>
  <c r="B1425" i="5"/>
  <c r="BH1424" i="5"/>
  <c r="C1424" i="5"/>
  <c r="B1424" i="5"/>
  <c r="BH1423" i="5"/>
  <c r="C1423" i="5"/>
  <c r="B1423" i="5"/>
  <c r="BH1422" i="5"/>
  <c r="C1422" i="5"/>
  <c r="B1422" i="5"/>
  <c r="BH1421" i="5"/>
  <c r="C1421" i="5"/>
  <c r="B1421" i="5"/>
  <c r="BH1420" i="5"/>
  <c r="C1420" i="5"/>
  <c r="B1420" i="5"/>
  <c r="BH1419" i="5"/>
  <c r="C1419" i="5"/>
  <c r="B1419" i="5"/>
  <c r="BH1418" i="5"/>
  <c r="C1418" i="5"/>
  <c r="B1418" i="5"/>
  <c r="BH1417" i="5"/>
  <c r="C1417" i="5"/>
  <c r="B1417" i="5"/>
  <c r="BH1416" i="5"/>
  <c r="C1416" i="5"/>
  <c r="B1416" i="5"/>
  <c r="BH1415" i="5"/>
  <c r="C1415" i="5"/>
  <c r="B1415" i="5"/>
  <c r="BH1414" i="5"/>
  <c r="C1414" i="5"/>
  <c r="B1414" i="5"/>
  <c r="BH1413" i="5"/>
  <c r="C1413" i="5"/>
  <c r="B1413" i="5"/>
  <c r="BH1412" i="5"/>
  <c r="C1412" i="5"/>
  <c r="B1412" i="5"/>
  <c r="BH1411" i="5"/>
  <c r="C1411" i="5"/>
  <c r="B1411" i="5"/>
  <c r="BH1410" i="5"/>
  <c r="C1410" i="5"/>
  <c r="B1410" i="5"/>
  <c r="BH1409" i="5"/>
  <c r="C1409" i="5"/>
  <c r="B1409" i="5"/>
  <c r="BH1408" i="5"/>
  <c r="C1408" i="5"/>
  <c r="B1408" i="5"/>
  <c r="BH1407" i="5"/>
  <c r="C1407" i="5"/>
  <c r="B1407" i="5"/>
  <c r="BH1406" i="5"/>
  <c r="C1406" i="5"/>
  <c r="B1406" i="5"/>
  <c r="BH1405" i="5"/>
  <c r="C1405" i="5"/>
  <c r="B1405" i="5"/>
  <c r="BH1404" i="5"/>
  <c r="C1404" i="5"/>
  <c r="B1404" i="5"/>
  <c r="BH1403" i="5"/>
  <c r="C1403" i="5"/>
  <c r="B1403" i="5"/>
  <c r="BH1402" i="5"/>
  <c r="C1402" i="5"/>
  <c r="B1402" i="5"/>
  <c r="BH1401" i="5"/>
  <c r="C1401" i="5"/>
  <c r="B1401" i="5"/>
  <c r="BH1400" i="5"/>
  <c r="C1400" i="5"/>
  <c r="B1400" i="5"/>
  <c r="BH1399" i="5"/>
  <c r="C1399" i="5"/>
  <c r="B1399" i="5"/>
  <c r="BH1398" i="5"/>
  <c r="C1398" i="5"/>
  <c r="B1398" i="5"/>
  <c r="BH1397" i="5"/>
  <c r="C1397" i="5"/>
  <c r="B1397" i="5"/>
  <c r="BH1396" i="5"/>
  <c r="C1396" i="5"/>
  <c r="B1396" i="5"/>
  <c r="BH1395" i="5"/>
  <c r="C1395" i="5"/>
  <c r="B1395" i="5"/>
  <c r="BH1394" i="5"/>
  <c r="C1394" i="5"/>
  <c r="B1394" i="5"/>
  <c r="BH1393" i="5"/>
  <c r="C1393" i="5"/>
  <c r="B1393" i="5"/>
  <c r="BH1392" i="5"/>
  <c r="C1392" i="5"/>
  <c r="B1392" i="5"/>
  <c r="BH1391" i="5"/>
  <c r="C1391" i="5"/>
  <c r="B1391" i="5"/>
  <c r="BH1390" i="5"/>
  <c r="C1390" i="5"/>
  <c r="B1390" i="5"/>
  <c r="BH1389" i="5"/>
  <c r="C1389" i="5"/>
  <c r="B1389" i="5"/>
  <c r="BH1388" i="5"/>
  <c r="C1388" i="5"/>
  <c r="B1388" i="5"/>
  <c r="BH1387" i="5"/>
  <c r="C1387" i="5"/>
  <c r="B1387" i="5"/>
  <c r="BH1386" i="5"/>
  <c r="C1386" i="5"/>
  <c r="B1386" i="5"/>
  <c r="BH1385" i="5"/>
  <c r="C1385" i="5"/>
  <c r="B1385" i="5"/>
  <c r="BH1384" i="5"/>
  <c r="C1384" i="5"/>
  <c r="B1384" i="5"/>
  <c r="BH1383" i="5"/>
  <c r="C1383" i="5"/>
  <c r="B1383" i="5"/>
  <c r="BH1382" i="5"/>
  <c r="C1382" i="5"/>
  <c r="B1382" i="5"/>
  <c r="BH1381" i="5"/>
  <c r="C1381" i="5"/>
  <c r="B1381" i="5"/>
  <c r="BH1380" i="5"/>
  <c r="C1380" i="5"/>
  <c r="B1380" i="5"/>
  <c r="BH1379" i="5"/>
  <c r="C1379" i="5"/>
  <c r="B1379" i="5"/>
  <c r="BH1378" i="5"/>
  <c r="C1378" i="5"/>
  <c r="B1378" i="5"/>
  <c r="BH1377" i="5"/>
  <c r="C1377" i="5"/>
  <c r="B1377" i="5"/>
  <c r="BH1376" i="5"/>
  <c r="C1376" i="5"/>
  <c r="B1376" i="5"/>
  <c r="BH1375" i="5"/>
  <c r="C1375" i="5"/>
  <c r="B1375" i="5"/>
  <c r="BH1374" i="5"/>
  <c r="C1374" i="5"/>
  <c r="B1374" i="5"/>
  <c r="BH1373" i="5"/>
  <c r="C1373" i="5"/>
  <c r="B1373" i="5"/>
  <c r="BH1372" i="5"/>
  <c r="C1372" i="5"/>
  <c r="B1372" i="5"/>
  <c r="BH1371" i="5"/>
  <c r="C1371" i="5"/>
  <c r="B1371" i="5"/>
  <c r="BH1370" i="5"/>
  <c r="C1370" i="5"/>
  <c r="B1370" i="5"/>
  <c r="BH1369" i="5"/>
  <c r="C1369" i="5"/>
  <c r="B1369" i="5"/>
  <c r="BH1368" i="5"/>
  <c r="C1368" i="5"/>
  <c r="B1368" i="5"/>
  <c r="BH1367" i="5"/>
  <c r="C1367" i="5"/>
  <c r="B1367" i="5"/>
  <c r="BH1366" i="5"/>
  <c r="C1366" i="5"/>
  <c r="B1366" i="5"/>
  <c r="BH1365" i="5"/>
  <c r="C1365" i="5"/>
  <c r="B1365" i="5"/>
  <c r="BH1364" i="5"/>
  <c r="C1364" i="5"/>
  <c r="B1364" i="5"/>
  <c r="BH1363" i="5"/>
  <c r="C1363" i="5"/>
  <c r="B1363" i="5"/>
  <c r="BH1362" i="5"/>
  <c r="C1362" i="5"/>
  <c r="B1362" i="5"/>
  <c r="BH1361" i="5"/>
  <c r="C1361" i="5"/>
  <c r="B1361" i="5"/>
  <c r="BH1360" i="5"/>
  <c r="C1360" i="5"/>
  <c r="B1360" i="5"/>
  <c r="BH1359" i="5"/>
  <c r="C1359" i="5"/>
  <c r="B1359" i="5"/>
  <c r="BH1358" i="5"/>
  <c r="C1358" i="5"/>
  <c r="B1358" i="5"/>
  <c r="BH1357" i="5"/>
  <c r="C1357" i="5"/>
  <c r="B1357" i="5"/>
  <c r="BH1356" i="5"/>
  <c r="C1356" i="5"/>
  <c r="B1356" i="5"/>
  <c r="BH1355" i="5"/>
  <c r="C1355" i="5"/>
  <c r="B1355" i="5"/>
  <c r="BH1354" i="5"/>
  <c r="C1354" i="5"/>
  <c r="B1354" i="5"/>
  <c r="BH1353" i="5"/>
  <c r="C1353" i="5"/>
  <c r="B1353" i="5"/>
  <c r="BH1352" i="5"/>
  <c r="C1352" i="5"/>
  <c r="B1352" i="5"/>
  <c r="BH1351" i="5"/>
  <c r="C1351" i="5"/>
  <c r="B1351" i="5"/>
  <c r="BH1350" i="5"/>
  <c r="C1350" i="5"/>
  <c r="B1350" i="5"/>
  <c r="BH1349" i="5"/>
  <c r="C1349" i="5"/>
  <c r="B1349" i="5"/>
  <c r="BH1348" i="5"/>
  <c r="C1348" i="5"/>
  <c r="B1348" i="5"/>
  <c r="BH1347" i="5"/>
  <c r="C1347" i="5"/>
  <c r="B1347" i="5"/>
  <c r="BH1346" i="5"/>
  <c r="C1346" i="5"/>
  <c r="B1346" i="5"/>
  <c r="BH1345" i="5"/>
  <c r="C1345" i="5"/>
  <c r="B1345" i="5"/>
  <c r="BH1344" i="5"/>
  <c r="C1344" i="5"/>
  <c r="B1344" i="5"/>
  <c r="BH1343" i="5"/>
  <c r="C1343" i="5"/>
  <c r="B1343" i="5"/>
  <c r="BH1342" i="5"/>
  <c r="C1342" i="5"/>
  <c r="B1342" i="5"/>
  <c r="BH1341" i="5"/>
  <c r="C1341" i="5"/>
  <c r="B1341" i="5"/>
  <c r="BH1340" i="5"/>
  <c r="C1340" i="5"/>
  <c r="B1340" i="5"/>
  <c r="BH1339" i="5"/>
  <c r="C1339" i="5"/>
  <c r="B1339" i="5"/>
  <c r="BH1338" i="5"/>
  <c r="C1338" i="5"/>
  <c r="B1338" i="5"/>
  <c r="BH1337" i="5"/>
  <c r="C1337" i="5"/>
  <c r="B1337" i="5"/>
  <c r="BH1336" i="5"/>
  <c r="C1336" i="5"/>
  <c r="B1336" i="5"/>
  <c r="BH1335" i="5"/>
  <c r="C1335" i="5"/>
  <c r="B1335" i="5"/>
  <c r="BH1334" i="5"/>
  <c r="C1334" i="5"/>
  <c r="B1334" i="5"/>
  <c r="BH1333" i="5"/>
  <c r="C1333" i="5"/>
  <c r="B1333" i="5"/>
  <c r="BH1332" i="5"/>
  <c r="C1332" i="5"/>
  <c r="B1332" i="5"/>
  <c r="BH1331" i="5"/>
  <c r="C1331" i="5"/>
  <c r="B1331" i="5"/>
  <c r="BH1330" i="5"/>
  <c r="C1330" i="5"/>
  <c r="B1330" i="5"/>
  <c r="BH1329" i="5"/>
  <c r="C1329" i="5"/>
  <c r="B1329" i="5"/>
  <c r="BH1328" i="5"/>
  <c r="C1328" i="5"/>
  <c r="B1328" i="5"/>
  <c r="BH1327" i="5"/>
  <c r="C1327" i="5"/>
  <c r="B1327" i="5"/>
  <c r="BH1326" i="5"/>
  <c r="C1326" i="5"/>
  <c r="B1326" i="5"/>
  <c r="BH1325" i="5"/>
  <c r="C1325" i="5"/>
  <c r="B1325" i="5"/>
  <c r="BH1324" i="5"/>
  <c r="C1324" i="5"/>
  <c r="B1324" i="5"/>
  <c r="BH1323" i="5"/>
  <c r="C1323" i="5"/>
  <c r="B1323" i="5"/>
  <c r="BH1322" i="5"/>
  <c r="C1322" i="5"/>
  <c r="B1322" i="5"/>
  <c r="BH1321" i="5"/>
  <c r="C1321" i="5"/>
  <c r="B1321" i="5"/>
  <c r="BH1320" i="5"/>
  <c r="C1320" i="5"/>
  <c r="B1320" i="5"/>
  <c r="BH1319" i="5"/>
  <c r="C1319" i="5"/>
  <c r="B1319" i="5"/>
  <c r="BH1318" i="5"/>
  <c r="C1318" i="5"/>
  <c r="B1318" i="5"/>
  <c r="BH1317" i="5"/>
  <c r="C1317" i="5"/>
  <c r="B1317" i="5"/>
  <c r="BH1316" i="5"/>
  <c r="C1316" i="5"/>
  <c r="B1316" i="5"/>
  <c r="BH1315" i="5"/>
  <c r="C1315" i="5"/>
  <c r="B1315" i="5"/>
  <c r="BH1314" i="5"/>
  <c r="C1314" i="5"/>
  <c r="B1314" i="5"/>
  <c r="BH1313" i="5"/>
  <c r="C1313" i="5"/>
  <c r="B1313" i="5"/>
  <c r="BH1312" i="5"/>
  <c r="C1312" i="5"/>
  <c r="B1312" i="5"/>
  <c r="BH1311" i="5"/>
  <c r="C1311" i="5"/>
  <c r="B1311" i="5"/>
  <c r="BH1310" i="5"/>
  <c r="C1310" i="5"/>
  <c r="B1310" i="5"/>
  <c r="BH1309" i="5"/>
  <c r="C1309" i="5"/>
  <c r="B1309" i="5"/>
  <c r="BH1308" i="5"/>
  <c r="C1308" i="5"/>
  <c r="B1308" i="5"/>
  <c r="BH1307" i="5"/>
  <c r="C1307" i="5"/>
  <c r="B1307" i="5"/>
  <c r="BH1306" i="5"/>
  <c r="C1306" i="5"/>
  <c r="B1306" i="5"/>
  <c r="BH1305" i="5"/>
  <c r="C1305" i="5"/>
  <c r="B1305" i="5"/>
  <c r="BH1304" i="5"/>
  <c r="C1304" i="5"/>
  <c r="B1304" i="5"/>
  <c r="BH1303" i="5"/>
  <c r="C1303" i="5"/>
  <c r="B1303" i="5"/>
  <c r="BH1302" i="5"/>
  <c r="C1302" i="5"/>
  <c r="B1302" i="5"/>
  <c r="BH1301" i="5"/>
  <c r="C1301" i="5"/>
  <c r="B1301" i="5"/>
  <c r="BH1300" i="5"/>
  <c r="C1300" i="5"/>
  <c r="B1300" i="5"/>
  <c r="BH1299" i="5"/>
  <c r="C1299" i="5"/>
  <c r="B1299" i="5"/>
  <c r="BH1298" i="5"/>
  <c r="C1298" i="5"/>
  <c r="B1298" i="5"/>
  <c r="BH1297" i="5"/>
  <c r="C1297" i="5"/>
  <c r="B1297" i="5"/>
  <c r="BH1296" i="5"/>
  <c r="C1296" i="5"/>
  <c r="B1296" i="5"/>
  <c r="BH1295" i="5"/>
  <c r="C1295" i="5"/>
  <c r="B1295" i="5"/>
  <c r="BH1294" i="5"/>
  <c r="C1294" i="5"/>
  <c r="B1294" i="5"/>
  <c r="BH1293" i="5"/>
  <c r="C1293" i="5"/>
  <c r="B1293" i="5"/>
  <c r="BH1292" i="5"/>
  <c r="C1292" i="5"/>
  <c r="B1292" i="5"/>
  <c r="BH1291" i="5"/>
  <c r="C1291" i="5"/>
  <c r="B1291" i="5"/>
  <c r="BH1290" i="5"/>
  <c r="C1290" i="5"/>
  <c r="B1290" i="5"/>
  <c r="BH1289" i="5"/>
  <c r="C1289" i="5"/>
  <c r="B1289" i="5"/>
  <c r="BH1288" i="5"/>
  <c r="C1288" i="5"/>
  <c r="B1288" i="5"/>
  <c r="BH1287" i="5"/>
  <c r="C1287" i="5"/>
  <c r="B1287" i="5"/>
  <c r="BH1286" i="5"/>
  <c r="C1286" i="5"/>
  <c r="B1286" i="5"/>
  <c r="BH1285" i="5"/>
  <c r="C1285" i="5"/>
  <c r="B1285" i="5"/>
  <c r="BH1284" i="5"/>
  <c r="C1284" i="5"/>
  <c r="B1284" i="5"/>
  <c r="BH1283" i="5"/>
  <c r="C1283" i="5"/>
  <c r="B1283" i="5"/>
  <c r="BH1282" i="5"/>
  <c r="C1282" i="5"/>
  <c r="B1282" i="5"/>
  <c r="BH1281" i="5"/>
  <c r="C1281" i="5"/>
  <c r="B1281" i="5"/>
  <c r="BH1280" i="5"/>
  <c r="C1280" i="5"/>
  <c r="B1280" i="5"/>
  <c r="BH1279" i="5"/>
  <c r="C1279" i="5"/>
  <c r="B1279" i="5"/>
  <c r="BH1278" i="5"/>
  <c r="C1278" i="5"/>
  <c r="B1278" i="5"/>
  <c r="BH1277" i="5"/>
  <c r="C1277" i="5"/>
  <c r="B1277" i="5"/>
  <c r="BH1276" i="5"/>
  <c r="C1276" i="5"/>
  <c r="B1276" i="5"/>
  <c r="BH1275" i="5"/>
  <c r="C1275" i="5"/>
  <c r="B1275" i="5"/>
  <c r="BH1274" i="5"/>
  <c r="C1274" i="5"/>
  <c r="B1274" i="5"/>
  <c r="BH1273" i="5"/>
  <c r="C1273" i="5"/>
  <c r="B1273" i="5"/>
  <c r="BH1272" i="5"/>
  <c r="C1272" i="5"/>
  <c r="B1272" i="5"/>
  <c r="BH1271" i="5"/>
  <c r="C1271" i="5"/>
  <c r="B1271" i="5"/>
  <c r="BH1270" i="5"/>
  <c r="C1270" i="5"/>
  <c r="B1270" i="5"/>
  <c r="BH1269" i="5"/>
  <c r="C1269" i="5"/>
  <c r="B1269" i="5"/>
  <c r="BH1268" i="5"/>
  <c r="C1268" i="5"/>
  <c r="B1268" i="5"/>
  <c r="BH1267" i="5"/>
  <c r="C1267" i="5"/>
  <c r="B1267" i="5"/>
  <c r="BH1266" i="5"/>
  <c r="C1266" i="5"/>
  <c r="B1266" i="5"/>
  <c r="BH1265" i="5"/>
  <c r="C1265" i="5"/>
  <c r="B1265" i="5"/>
  <c r="BH1264" i="5"/>
  <c r="C1264" i="5"/>
  <c r="B1264" i="5"/>
  <c r="BH1263" i="5"/>
  <c r="C1263" i="5"/>
  <c r="B1263" i="5"/>
  <c r="BH1262" i="5"/>
  <c r="C1262" i="5"/>
  <c r="B1262" i="5"/>
  <c r="BH1261" i="5"/>
  <c r="C1261" i="5"/>
  <c r="B1261" i="5"/>
  <c r="BH1260" i="5"/>
  <c r="C1260" i="5"/>
  <c r="B1260" i="5"/>
  <c r="BH1259" i="5"/>
  <c r="C1259" i="5"/>
  <c r="B1259" i="5"/>
  <c r="BH1258" i="5"/>
  <c r="C1258" i="5"/>
  <c r="B1258" i="5"/>
  <c r="BH1257" i="5"/>
  <c r="C1257" i="5"/>
  <c r="B1257" i="5"/>
  <c r="BH1256" i="5"/>
  <c r="C1256" i="5"/>
  <c r="B1256" i="5"/>
  <c r="BH1255" i="5"/>
  <c r="C1255" i="5"/>
  <c r="B1255" i="5"/>
  <c r="BH1254" i="5"/>
  <c r="C1254" i="5"/>
  <c r="B1254" i="5"/>
  <c r="BH1253" i="5"/>
  <c r="C1253" i="5"/>
  <c r="B1253" i="5"/>
  <c r="BH1252" i="5"/>
  <c r="C1252" i="5"/>
  <c r="B1252" i="5"/>
  <c r="BH1251" i="5"/>
  <c r="C1251" i="5"/>
  <c r="B1251" i="5"/>
  <c r="BH1250" i="5"/>
  <c r="C1250" i="5"/>
  <c r="B1250" i="5"/>
  <c r="BH1249" i="5"/>
  <c r="C1249" i="5"/>
  <c r="B1249" i="5"/>
  <c r="BH1248" i="5"/>
  <c r="C1248" i="5"/>
  <c r="B1248" i="5"/>
  <c r="BH1247" i="5"/>
  <c r="C1247" i="5"/>
  <c r="B1247" i="5"/>
  <c r="BH1246" i="5"/>
  <c r="C1246" i="5"/>
  <c r="B1246" i="5"/>
  <c r="BH1245" i="5"/>
  <c r="C1245" i="5"/>
  <c r="B1245" i="5"/>
  <c r="BH1244" i="5"/>
  <c r="C1244" i="5"/>
  <c r="B1244" i="5"/>
  <c r="BH1243" i="5"/>
  <c r="C1243" i="5"/>
  <c r="B1243" i="5"/>
  <c r="BH1242" i="5"/>
  <c r="C1242" i="5"/>
  <c r="B1242" i="5"/>
  <c r="BH1241" i="5"/>
  <c r="C1241" i="5"/>
  <c r="B1241" i="5"/>
  <c r="BH1240" i="5"/>
  <c r="C1240" i="5"/>
  <c r="B1240" i="5"/>
  <c r="BH1239" i="5"/>
  <c r="C1239" i="5"/>
  <c r="B1239" i="5"/>
  <c r="BH1238" i="5"/>
  <c r="C1238" i="5"/>
  <c r="B1238" i="5"/>
  <c r="BH1237" i="5"/>
  <c r="C1237" i="5"/>
  <c r="B1237" i="5"/>
  <c r="BH1236" i="5"/>
  <c r="C1236" i="5"/>
  <c r="B1236" i="5"/>
  <c r="BH1235" i="5"/>
  <c r="C1235" i="5"/>
  <c r="B1235" i="5"/>
  <c r="BH1234" i="5"/>
  <c r="C1234" i="5"/>
  <c r="B1234" i="5"/>
  <c r="BH1233" i="5"/>
  <c r="C1233" i="5"/>
  <c r="B1233" i="5"/>
  <c r="BH1232" i="5"/>
  <c r="C1232" i="5"/>
  <c r="B1232" i="5"/>
  <c r="BH1231" i="5"/>
  <c r="C1231" i="5"/>
  <c r="B1231" i="5"/>
  <c r="BH1230" i="5"/>
  <c r="C1230" i="5"/>
  <c r="B1230" i="5"/>
  <c r="BH1229" i="5"/>
  <c r="C1229" i="5"/>
  <c r="B1229" i="5"/>
  <c r="BH1228" i="5"/>
  <c r="C1228" i="5"/>
  <c r="B1228" i="5"/>
  <c r="BH1227" i="5"/>
  <c r="C1227" i="5"/>
  <c r="B1227" i="5"/>
  <c r="BH1226" i="5"/>
  <c r="C1226" i="5"/>
  <c r="B1226" i="5"/>
  <c r="BH1225" i="5"/>
  <c r="C1225" i="5"/>
  <c r="B1225" i="5"/>
  <c r="BH1224" i="5"/>
  <c r="C1224" i="5"/>
  <c r="B1224" i="5"/>
  <c r="BH1223" i="5"/>
  <c r="C1223" i="5"/>
  <c r="B1223" i="5"/>
  <c r="BH1222" i="5"/>
  <c r="C1222" i="5"/>
  <c r="B1222" i="5"/>
  <c r="BH1221" i="5"/>
  <c r="C1221" i="5"/>
  <c r="B1221" i="5"/>
  <c r="BH1220" i="5"/>
  <c r="C1220" i="5"/>
  <c r="B1220" i="5"/>
  <c r="BH1219" i="5"/>
  <c r="C1219" i="5"/>
  <c r="B1219" i="5"/>
  <c r="BH1218" i="5"/>
  <c r="C1218" i="5"/>
  <c r="B1218" i="5"/>
  <c r="BH1217" i="5"/>
  <c r="C1217" i="5"/>
  <c r="B1217" i="5"/>
  <c r="BH1216" i="5"/>
  <c r="C1216" i="5"/>
  <c r="B1216" i="5"/>
  <c r="BH1215" i="5"/>
  <c r="C1215" i="5"/>
  <c r="B1215" i="5"/>
  <c r="BH1214" i="5"/>
  <c r="C1214" i="5"/>
  <c r="B1214" i="5"/>
  <c r="BH1213" i="5"/>
  <c r="C1213" i="5"/>
  <c r="B1213" i="5"/>
  <c r="BH1212" i="5"/>
  <c r="C1212" i="5"/>
  <c r="B1212" i="5"/>
  <c r="BH1211" i="5"/>
  <c r="C1211" i="5"/>
  <c r="B1211" i="5"/>
  <c r="BH1210" i="5"/>
  <c r="C1210" i="5"/>
  <c r="B1210" i="5"/>
  <c r="BH1209" i="5"/>
  <c r="C1209" i="5"/>
  <c r="B1209" i="5"/>
  <c r="BH1208" i="5"/>
  <c r="C1208" i="5"/>
  <c r="B1208" i="5"/>
  <c r="BH1207" i="5"/>
  <c r="C1207" i="5"/>
  <c r="B1207" i="5"/>
  <c r="BH1206" i="5"/>
  <c r="C1206" i="5"/>
  <c r="B1206" i="5"/>
  <c r="BH1205" i="5"/>
  <c r="C1205" i="5"/>
  <c r="B1205" i="5"/>
  <c r="BH1204" i="5"/>
  <c r="C1204" i="5"/>
  <c r="B1204" i="5"/>
  <c r="BH1203" i="5"/>
  <c r="C1203" i="5"/>
  <c r="B1203" i="5"/>
  <c r="BH1202" i="5"/>
  <c r="C1202" i="5"/>
  <c r="B1202" i="5"/>
  <c r="BH1201" i="5"/>
  <c r="C1201" i="5"/>
  <c r="B1201" i="5"/>
  <c r="BH1200" i="5"/>
  <c r="C1200" i="5"/>
  <c r="B1200" i="5"/>
  <c r="BH1199" i="5"/>
  <c r="C1199" i="5"/>
  <c r="B1199" i="5"/>
  <c r="BH1198" i="5"/>
  <c r="C1198" i="5"/>
  <c r="B1198" i="5"/>
  <c r="BH1197" i="5"/>
  <c r="C1197" i="5"/>
  <c r="B1197" i="5"/>
  <c r="BH1196" i="5"/>
  <c r="C1196" i="5"/>
  <c r="B1196" i="5"/>
  <c r="BH1195" i="5"/>
  <c r="C1195" i="5"/>
  <c r="B1195" i="5"/>
  <c r="BH1194" i="5"/>
  <c r="C1194" i="5"/>
  <c r="B1194" i="5"/>
  <c r="BH1193" i="5"/>
  <c r="C1193" i="5"/>
  <c r="B1193" i="5"/>
  <c r="BH1192" i="5"/>
  <c r="C1192" i="5"/>
  <c r="B1192" i="5"/>
  <c r="BH1191" i="5"/>
  <c r="C1191" i="5"/>
  <c r="B1191" i="5"/>
  <c r="BH1190" i="5"/>
  <c r="C1190" i="5"/>
  <c r="B1190" i="5"/>
  <c r="BH1189" i="5"/>
  <c r="C1189" i="5"/>
  <c r="B1189" i="5"/>
  <c r="BH1188" i="5"/>
  <c r="C1188" i="5"/>
  <c r="B1188" i="5"/>
  <c r="BH1187" i="5"/>
  <c r="C1187" i="5"/>
  <c r="B1187" i="5"/>
  <c r="BH1186" i="5"/>
  <c r="C1186" i="5"/>
  <c r="B1186" i="5"/>
  <c r="BH1185" i="5"/>
  <c r="C1185" i="5"/>
  <c r="B1185" i="5"/>
  <c r="BH1184" i="5"/>
  <c r="C1184" i="5"/>
  <c r="B1184" i="5"/>
  <c r="BH1183" i="5"/>
  <c r="C1183" i="5"/>
  <c r="B1183" i="5"/>
  <c r="BH1182" i="5"/>
  <c r="C1182" i="5"/>
  <c r="B1182" i="5"/>
  <c r="BH1181" i="5"/>
  <c r="C1181" i="5"/>
  <c r="B1181" i="5"/>
  <c r="BH1180" i="5"/>
  <c r="C1180" i="5"/>
  <c r="B1180" i="5"/>
  <c r="BH1179" i="5"/>
  <c r="C1179" i="5"/>
  <c r="B1179" i="5"/>
  <c r="BH1178" i="5"/>
  <c r="C1178" i="5"/>
  <c r="B1178" i="5"/>
  <c r="BH1177" i="5"/>
  <c r="C1177" i="5"/>
  <c r="B1177" i="5"/>
  <c r="BH1176" i="5"/>
  <c r="C1176" i="5"/>
  <c r="B1176" i="5"/>
  <c r="BH1175" i="5"/>
  <c r="C1175" i="5"/>
  <c r="B1175" i="5"/>
  <c r="BH1174" i="5"/>
  <c r="C1174" i="5"/>
  <c r="B1174" i="5"/>
  <c r="BH1173" i="5"/>
  <c r="C1173" i="5"/>
  <c r="B1173" i="5"/>
  <c r="BH1172" i="5"/>
  <c r="C1172" i="5"/>
  <c r="B1172" i="5"/>
  <c r="BH1171" i="5"/>
  <c r="C1171" i="5"/>
  <c r="B1171" i="5"/>
  <c r="BH1170" i="5"/>
  <c r="C1170" i="5"/>
  <c r="B1170" i="5"/>
  <c r="BH1169" i="5"/>
  <c r="C1169" i="5"/>
  <c r="B1169" i="5"/>
  <c r="BH1168" i="5"/>
  <c r="C1168" i="5"/>
  <c r="B1168" i="5"/>
  <c r="BH1167" i="5"/>
  <c r="C1167" i="5"/>
  <c r="B1167" i="5"/>
  <c r="BH1166" i="5"/>
  <c r="C1166" i="5"/>
  <c r="B1166" i="5"/>
  <c r="BH1165" i="5"/>
  <c r="C1165" i="5"/>
  <c r="B1165" i="5"/>
  <c r="BH1164" i="5"/>
  <c r="C1164" i="5"/>
  <c r="B1164" i="5"/>
  <c r="BH1163" i="5"/>
  <c r="C1163" i="5"/>
  <c r="B1163" i="5"/>
  <c r="BH1162" i="5"/>
  <c r="C1162" i="5"/>
  <c r="B1162" i="5"/>
  <c r="BH1161" i="5"/>
  <c r="C1161" i="5"/>
  <c r="B1161" i="5"/>
  <c r="BH1160" i="5"/>
  <c r="C1160" i="5"/>
  <c r="B1160" i="5"/>
  <c r="BH1159" i="5"/>
  <c r="C1159" i="5"/>
  <c r="B1159" i="5"/>
  <c r="BH1158" i="5"/>
  <c r="C1158" i="5"/>
  <c r="B1158" i="5"/>
  <c r="BH1157" i="5"/>
  <c r="C1157" i="5"/>
  <c r="B1157" i="5"/>
  <c r="BH1156" i="5"/>
  <c r="C1156" i="5"/>
  <c r="B1156" i="5"/>
  <c r="BH1155" i="5"/>
  <c r="C1155" i="5"/>
  <c r="B1155" i="5"/>
  <c r="BH1154" i="5"/>
  <c r="C1154" i="5"/>
  <c r="B1154" i="5"/>
  <c r="BH1153" i="5"/>
  <c r="C1153" i="5"/>
  <c r="B1153" i="5"/>
  <c r="BH1152" i="5"/>
  <c r="C1152" i="5"/>
  <c r="B1152" i="5"/>
  <c r="BH1151" i="5"/>
  <c r="C1151" i="5"/>
  <c r="B1151" i="5"/>
  <c r="BH1150" i="5"/>
  <c r="C1150" i="5"/>
  <c r="B1150" i="5"/>
  <c r="BH1149" i="5"/>
  <c r="C1149" i="5"/>
  <c r="B1149" i="5"/>
  <c r="BH1148" i="5"/>
  <c r="C1148" i="5"/>
  <c r="B1148" i="5"/>
  <c r="BH1147" i="5"/>
  <c r="C1147" i="5"/>
  <c r="B1147" i="5"/>
  <c r="BH1146" i="5"/>
  <c r="C1146" i="5"/>
  <c r="B1146" i="5"/>
  <c r="BH1145" i="5"/>
  <c r="C1145" i="5"/>
  <c r="B1145" i="5"/>
  <c r="BH1144" i="5"/>
  <c r="C1144" i="5"/>
  <c r="B1144" i="5"/>
  <c r="BH1143" i="5"/>
  <c r="C1143" i="5"/>
  <c r="B1143" i="5"/>
  <c r="BH1142" i="5"/>
  <c r="C1142" i="5"/>
  <c r="B1142" i="5"/>
  <c r="BH1141" i="5"/>
  <c r="C1141" i="5"/>
  <c r="B1141" i="5"/>
  <c r="BH1140" i="5"/>
  <c r="C1140" i="5"/>
  <c r="B1140" i="5"/>
  <c r="BH1139" i="5"/>
  <c r="C1139" i="5"/>
  <c r="B1139" i="5"/>
  <c r="BH1138" i="5"/>
  <c r="C1138" i="5"/>
  <c r="B1138" i="5"/>
  <c r="BH1137" i="5"/>
  <c r="C1137" i="5"/>
  <c r="B1137" i="5"/>
  <c r="BH1136" i="5"/>
  <c r="C1136" i="5"/>
  <c r="B1136" i="5"/>
  <c r="BH1135" i="5"/>
  <c r="C1135" i="5"/>
  <c r="B1135" i="5"/>
  <c r="BH1134" i="5"/>
  <c r="C1134" i="5"/>
  <c r="B1134" i="5"/>
  <c r="BH1133" i="5"/>
  <c r="C1133" i="5"/>
  <c r="B1133" i="5"/>
  <c r="BH1132" i="5"/>
  <c r="C1132" i="5"/>
  <c r="B1132" i="5"/>
  <c r="BH1131" i="5"/>
  <c r="C1131" i="5"/>
  <c r="B1131" i="5"/>
  <c r="BH1130" i="5"/>
  <c r="C1130" i="5"/>
  <c r="B1130" i="5"/>
  <c r="BH1129" i="5"/>
  <c r="C1129" i="5"/>
  <c r="B1129" i="5"/>
  <c r="BH1128" i="5"/>
  <c r="C1128" i="5"/>
  <c r="B1128" i="5"/>
  <c r="BH1127" i="5"/>
  <c r="C1127" i="5"/>
  <c r="B1127" i="5"/>
  <c r="BH1126" i="5"/>
  <c r="C1126" i="5"/>
  <c r="B1126" i="5"/>
  <c r="BH1125" i="5"/>
  <c r="C1125" i="5"/>
  <c r="B1125" i="5"/>
  <c r="BH1124" i="5"/>
  <c r="C1124" i="5"/>
  <c r="B1124" i="5"/>
  <c r="BH1123" i="5"/>
  <c r="C1123" i="5"/>
  <c r="B1123" i="5"/>
  <c r="BH1122" i="5"/>
  <c r="C1122" i="5"/>
  <c r="B1122" i="5"/>
  <c r="BH1121" i="5"/>
  <c r="C1121" i="5"/>
  <c r="B1121" i="5"/>
  <c r="BH1120" i="5"/>
  <c r="C1120" i="5"/>
  <c r="B1120" i="5"/>
  <c r="BH1119" i="5"/>
  <c r="C1119" i="5"/>
  <c r="B1119" i="5"/>
  <c r="BH1118" i="5"/>
  <c r="C1118" i="5"/>
  <c r="B1118" i="5"/>
  <c r="BH1117" i="5"/>
  <c r="C1117" i="5"/>
  <c r="B1117" i="5"/>
  <c r="BH1116" i="5"/>
  <c r="C1116" i="5"/>
  <c r="B1116" i="5"/>
  <c r="BH1115" i="5"/>
  <c r="C1115" i="5"/>
  <c r="B1115" i="5"/>
  <c r="BH1114" i="5"/>
  <c r="C1114" i="5"/>
  <c r="B1114" i="5"/>
  <c r="BH1113" i="5"/>
  <c r="C1113" i="5"/>
  <c r="B1113" i="5"/>
  <c r="BH1112" i="5"/>
  <c r="C1112" i="5"/>
  <c r="B1112" i="5"/>
  <c r="BH1111" i="5"/>
  <c r="C1111" i="5"/>
  <c r="B1111" i="5"/>
  <c r="BH1110" i="5"/>
  <c r="C1110" i="5"/>
  <c r="B1110" i="5"/>
  <c r="BH1109" i="5"/>
  <c r="C1109" i="5"/>
  <c r="B1109" i="5"/>
  <c r="BH1108" i="5"/>
  <c r="C1108" i="5"/>
  <c r="B1108" i="5"/>
  <c r="BH1107" i="5"/>
  <c r="C1107" i="5"/>
  <c r="B1107" i="5"/>
  <c r="BH1106" i="5"/>
  <c r="C1106" i="5"/>
  <c r="B1106" i="5"/>
  <c r="BH1105" i="5"/>
  <c r="C1105" i="5"/>
  <c r="B1105" i="5"/>
  <c r="BH1104" i="5"/>
  <c r="C1104" i="5"/>
  <c r="B1104" i="5"/>
  <c r="BH1103" i="5"/>
  <c r="C1103" i="5"/>
  <c r="B1103" i="5"/>
  <c r="BH1102" i="5"/>
  <c r="C1102" i="5"/>
  <c r="B1102" i="5"/>
  <c r="BH1101" i="5"/>
  <c r="C1101" i="5"/>
  <c r="B1101" i="5"/>
  <c r="BH1100" i="5"/>
  <c r="C1100" i="5"/>
  <c r="B1100" i="5"/>
  <c r="BH1099" i="5"/>
  <c r="C1099" i="5"/>
  <c r="B1099" i="5"/>
  <c r="BH1098" i="5"/>
  <c r="C1098" i="5"/>
  <c r="B1098" i="5"/>
  <c r="BH1097" i="5"/>
  <c r="C1097" i="5"/>
  <c r="B1097" i="5"/>
  <c r="BH1096" i="5"/>
  <c r="C1096" i="5"/>
  <c r="B1096" i="5"/>
  <c r="BH1095" i="5"/>
  <c r="C1095" i="5"/>
  <c r="B1095" i="5"/>
  <c r="BH1094" i="5"/>
  <c r="C1094" i="5"/>
  <c r="B1094" i="5"/>
  <c r="BH1093" i="5"/>
  <c r="C1093" i="5"/>
  <c r="B1093" i="5"/>
  <c r="BH1092" i="5"/>
  <c r="C1092" i="5"/>
  <c r="B1092" i="5"/>
  <c r="BH1091" i="5"/>
  <c r="C1091" i="5"/>
  <c r="B1091" i="5"/>
  <c r="BH1090" i="5"/>
  <c r="C1090" i="5"/>
  <c r="B1090" i="5"/>
  <c r="BH1089" i="5"/>
  <c r="C1089" i="5"/>
  <c r="B1089" i="5"/>
  <c r="BH1088" i="5"/>
  <c r="C1088" i="5"/>
  <c r="B1088" i="5"/>
  <c r="BH1087" i="5"/>
  <c r="C1087" i="5"/>
  <c r="B1087" i="5"/>
  <c r="BH1086" i="5"/>
  <c r="C1086" i="5"/>
  <c r="B1086" i="5"/>
  <c r="BH1085" i="5"/>
  <c r="C1085" i="5"/>
  <c r="B1085" i="5"/>
  <c r="BH1084" i="5"/>
  <c r="C1084" i="5"/>
  <c r="B1084" i="5"/>
  <c r="BH1083" i="5"/>
  <c r="C1083" i="5"/>
  <c r="B1083" i="5"/>
  <c r="BH1082" i="5"/>
  <c r="C1082" i="5"/>
  <c r="B1082" i="5"/>
  <c r="BH1081" i="5"/>
  <c r="C1081" i="5"/>
  <c r="B1081" i="5"/>
  <c r="BH1080" i="5"/>
  <c r="C1080" i="5"/>
  <c r="B1080" i="5"/>
  <c r="BH1079" i="5"/>
  <c r="C1079" i="5"/>
  <c r="B1079" i="5"/>
  <c r="BH1078" i="5"/>
  <c r="C1078" i="5"/>
  <c r="B1078" i="5"/>
  <c r="BH1077" i="5"/>
  <c r="C1077" i="5"/>
  <c r="B1077" i="5"/>
  <c r="BH1076" i="5"/>
  <c r="C1076" i="5"/>
  <c r="B1076" i="5"/>
  <c r="BH1075" i="5"/>
  <c r="C1075" i="5"/>
  <c r="B1075" i="5"/>
  <c r="BH1074" i="5"/>
  <c r="C1074" i="5"/>
  <c r="B1074" i="5"/>
  <c r="BH1073" i="5"/>
  <c r="C1073" i="5"/>
  <c r="B1073" i="5"/>
  <c r="BH1072" i="5"/>
  <c r="C1072" i="5"/>
  <c r="B1072" i="5"/>
  <c r="BH1071" i="5"/>
  <c r="C1071" i="5"/>
  <c r="B1071" i="5"/>
  <c r="BH1070" i="5"/>
  <c r="C1070" i="5"/>
  <c r="B1070" i="5"/>
  <c r="BH1069" i="5"/>
  <c r="C1069" i="5"/>
  <c r="B1069" i="5"/>
  <c r="BH1068" i="5"/>
  <c r="C1068" i="5"/>
  <c r="B1068" i="5"/>
  <c r="BH1067" i="5"/>
  <c r="C1067" i="5"/>
  <c r="B1067" i="5"/>
  <c r="BH1066" i="5"/>
  <c r="C1066" i="5"/>
  <c r="B1066" i="5"/>
  <c r="BH1065" i="5"/>
  <c r="C1065" i="5"/>
  <c r="B1065" i="5"/>
  <c r="BH1064" i="5"/>
  <c r="C1064" i="5"/>
  <c r="B1064" i="5"/>
  <c r="BH1063" i="5"/>
  <c r="C1063" i="5"/>
  <c r="B1063" i="5"/>
  <c r="BH1062" i="5"/>
  <c r="C1062" i="5"/>
  <c r="B1062" i="5"/>
  <c r="BH1061" i="5"/>
  <c r="C1061" i="5"/>
  <c r="B1061" i="5"/>
  <c r="BH1060" i="5"/>
  <c r="C1060" i="5"/>
  <c r="B1060" i="5"/>
  <c r="BH1059" i="5"/>
  <c r="C1059" i="5"/>
  <c r="B1059" i="5"/>
  <c r="BH1058" i="5"/>
  <c r="C1058" i="5"/>
  <c r="B1058" i="5"/>
  <c r="BH1057" i="5"/>
  <c r="C1057" i="5"/>
  <c r="B1057" i="5"/>
  <c r="BH1056" i="5"/>
  <c r="C1056" i="5"/>
  <c r="B1056" i="5"/>
  <c r="BH1055" i="5"/>
  <c r="C1055" i="5"/>
  <c r="B1055" i="5"/>
  <c r="BH1054" i="5"/>
  <c r="C1054" i="5"/>
  <c r="B1054" i="5"/>
  <c r="BH1053" i="5"/>
  <c r="C1053" i="5"/>
  <c r="B1053" i="5"/>
  <c r="BH1052" i="5"/>
  <c r="C1052" i="5"/>
  <c r="B1052" i="5"/>
  <c r="BH1051" i="5"/>
  <c r="C1051" i="5"/>
  <c r="B1051" i="5"/>
  <c r="BH1050" i="5"/>
  <c r="C1050" i="5"/>
  <c r="B1050" i="5"/>
  <c r="BH1049" i="5"/>
  <c r="C1049" i="5"/>
  <c r="B1049" i="5"/>
  <c r="BH1048" i="5"/>
  <c r="C1048" i="5"/>
  <c r="B1048" i="5"/>
  <c r="BH1047" i="5"/>
  <c r="C1047" i="5"/>
  <c r="B1047" i="5"/>
  <c r="BH1046" i="5"/>
  <c r="C1046" i="5"/>
  <c r="B1046" i="5"/>
  <c r="BH1045" i="5"/>
  <c r="C1045" i="5"/>
  <c r="B1045" i="5"/>
  <c r="BH1044" i="5"/>
  <c r="C1044" i="5"/>
  <c r="B1044" i="5"/>
  <c r="BH1043" i="5"/>
  <c r="C1043" i="5"/>
  <c r="B1043" i="5"/>
  <c r="BH1042" i="5"/>
  <c r="C1042" i="5"/>
  <c r="B1042" i="5"/>
  <c r="BH1041" i="5"/>
  <c r="C1041" i="5"/>
  <c r="B1041" i="5"/>
  <c r="BH1040" i="5"/>
  <c r="C1040" i="5"/>
  <c r="B1040" i="5"/>
  <c r="BH1039" i="5"/>
  <c r="C1039" i="5"/>
  <c r="B1039" i="5"/>
  <c r="BH1038" i="5"/>
  <c r="C1038" i="5"/>
  <c r="B1038" i="5"/>
  <c r="BH1037" i="5"/>
  <c r="C1037" i="5"/>
  <c r="B1037" i="5"/>
  <c r="BH1036" i="5"/>
  <c r="C1036" i="5"/>
  <c r="B1036" i="5"/>
  <c r="BH1035" i="5"/>
  <c r="C1035" i="5"/>
  <c r="B1035" i="5"/>
  <c r="BH1034" i="5"/>
  <c r="C1034" i="5"/>
  <c r="B1034" i="5"/>
  <c r="BH1033" i="5"/>
  <c r="C1033" i="5"/>
  <c r="B1033" i="5"/>
  <c r="BH1032" i="5"/>
  <c r="C1032" i="5"/>
  <c r="B1032" i="5"/>
  <c r="BH1031" i="5"/>
  <c r="C1031" i="5"/>
  <c r="B1031" i="5"/>
  <c r="BH1030" i="5"/>
  <c r="C1030" i="5"/>
  <c r="B1030" i="5"/>
  <c r="BH1029" i="5"/>
  <c r="C1029" i="5"/>
  <c r="B1029" i="5"/>
  <c r="BH1028" i="5"/>
  <c r="C1028" i="5"/>
  <c r="B1028" i="5"/>
  <c r="BH1027" i="5"/>
  <c r="C1027" i="5"/>
  <c r="B1027" i="5"/>
  <c r="BH1026" i="5"/>
  <c r="C1026" i="5"/>
  <c r="B1026" i="5"/>
  <c r="BH1025" i="5"/>
  <c r="C1025" i="5"/>
  <c r="B1025" i="5"/>
  <c r="BH1024" i="5"/>
  <c r="C1024" i="5"/>
  <c r="B1024" i="5"/>
  <c r="BH1023" i="5"/>
  <c r="C1023" i="5"/>
  <c r="B1023" i="5"/>
  <c r="BH1022" i="5"/>
  <c r="C1022" i="5"/>
  <c r="B1022" i="5"/>
  <c r="BH1021" i="5"/>
  <c r="C1021" i="5"/>
  <c r="B1021" i="5"/>
  <c r="BH1020" i="5"/>
  <c r="C1020" i="5"/>
  <c r="B1020" i="5"/>
  <c r="BH1019" i="5"/>
  <c r="C1019" i="5"/>
  <c r="B1019" i="5"/>
  <c r="BH1018" i="5"/>
  <c r="C1018" i="5"/>
  <c r="B1018" i="5"/>
  <c r="BH1017" i="5"/>
  <c r="C1017" i="5"/>
  <c r="B1017" i="5"/>
  <c r="BH1016" i="5"/>
  <c r="C1016" i="5"/>
  <c r="B1016" i="5"/>
  <c r="BH1015" i="5"/>
  <c r="C1015" i="5"/>
  <c r="B1015" i="5"/>
  <c r="BH1014" i="5"/>
  <c r="C1014" i="5"/>
  <c r="B1014" i="5"/>
  <c r="BH1013" i="5"/>
  <c r="C1013" i="5"/>
  <c r="B1013" i="5"/>
  <c r="BH1012" i="5"/>
  <c r="C1012" i="5"/>
  <c r="B1012" i="5"/>
  <c r="BH1011" i="5"/>
  <c r="C1011" i="5"/>
  <c r="B1011" i="5"/>
  <c r="BH1010" i="5"/>
  <c r="C1010" i="5"/>
  <c r="B1010" i="5"/>
  <c r="BH1009" i="5"/>
  <c r="C1009" i="5"/>
  <c r="B1009" i="5"/>
  <c r="BH1008" i="5"/>
  <c r="C1008" i="5"/>
  <c r="B1008" i="5"/>
  <c r="BH1007" i="5"/>
  <c r="C1007" i="5"/>
  <c r="B1007" i="5"/>
  <c r="BH1006" i="5"/>
  <c r="C1006" i="5"/>
  <c r="B1006" i="5"/>
  <c r="BH1005" i="5"/>
  <c r="C1005" i="5"/>
  <c r="B1005" i="5"/>
  <c r="BH1004" i="5"/>
  <c r="C1004" i="5"/>
  <c r="B1004" i="5"/>
  <c r="BH1003" i="5"/>
  <c r="C1003" i="5"/>
  <c r="B1003" i="5"/>
  <c r="BH1002" i="5"/>
  <c r="C1002" i="5"/>
  <c r="B1002" i="5"/>
  <c r="BH1001" i="5"/>
  <c r="C1001" i="5"/>
  <c r="B1001" i="5"/>
  <c r="BH1000" i="5"/>
  <c r="C1000" i="5"/>
  <c r="B1000" i="5"/>
  <c r="BH999" i="5"/>
  <c r="C999" i="5"/>
  <c r="B999" i="5"/>
  <c r="BH998" i="5"/>
  <c r="C998" i="5"/>
  <c r="B998" i="5"/>
  <c r="BH997" i="5"/>
  <c r="C997" i="5"/>
  <c r="B997" i="5"/>
  <c r="BH996" i="5"/>
  <c r="C996" i="5"/>
  <c r="B996" i="5"/>
  <c r="BH995" i="5"/>
  <c r="C995" i="5"/>
  <c r="B995" i="5"/>
  <c r="BH994" i="5"/>
  <c r="C994" i="5"/>
  <c r="B994" i="5"/>
  <c r="BH993" i="5"/>
  <c r="C993" i="5"/>
  <c r="B993" i="5"/>
  <c r="BH992" i="5"/>
  <c r="C992" i="5"/>
  <c r="B992" i="5"/>
  <c r="BH991" i="5"/>
  <c r="C991" i="5"/>
  <c r="B991" i="5"/>
  <c r="BH990" i="5"/>
  <c r="C990" i="5"/>
  <c r="B990" i="5"/>
  <c r="BH989" i="5"/>
  <c r="C989" i="5"/>
  <c r="B989" i="5"/>
  <c r="BH988" i="5"/>
  <c r="C988" i="5"/>
  <c r="B988" i="5"/>
  <c r="BH987" i="5"/>
  <c r="C987" i="5"/>
  <c r="B987" i="5"/>
  <c r="BH986" i="5"/>
  <c r="C986" i="5"/>
  <c r="B986" i="5"/>
  <c r="BH985" i="5"/>
  <c r="C985" i="5"/>
  <c r="B985" i="5"/>
  <c r="BH984" i="5"/>
  <c r="C984" i="5"/>
  <c r="B984" i="5"/>
  <c r="BH983" i="5"/>
  <c r="C983" i="5"/>
  <c r="B983" i="5"/>
  <c r="BH982" i="5"/>
  <c r="C982" i="5"/>
  <c r="B982" i="5"/>
  <c r="BH981" i="5"/>
  <c r="C981" i="5"/>
  <c r="B981" i="5"/>
  <c r="BH980" i="5"/>
  <c r="C980" i="5"/>
  <c r="B980" i="5"/>
  <c r="BH979" i="5"/>
  <c r="C979" i="5"/>
  <c r="B979" i="5"/>
  <c r="BH978" i="5"/>
  <c r="C978" i="5"/>
  <c r="B978" i="5"/>
  <c r="BH977" i="5"/>
  <c r="C977" i="5"/>
  <c r="B977" i="5"/>
  <c r="BH976" i="5"/>
  <c r="C976" i="5"/>
  <c r="B976" i="5"/>
  <c r="BH975" i="5"/>
  <c r="C975" i="5"/>
  <c r="B975" i="5"/>
  <c r="BH974" i="5"/>
  <c r="C974" i="5"/>
  <c r="B974" i="5"/>
  <c r="BH973" i="5"/>
  <c r="C973" i="5"/>
  <c r="B973" i="5"/>
  <c r="BH972" i="5"/>
  <c r="C972" i="5"/>
  <c r="B972" i="5"/>
  <c r="BH971" i="5"/>
  <c r="C971" i="5"/>
  <c r="B971" i="5"/>
  <c r="BH970" i="5"/>
  <c r="C970" i="5"/>
  <c r="B970" i="5"/>
  <c r="BH969" i="5"/>
  <c r="C969" i="5"/>
  <c r="B969" i="5"/>
  <c r="BH968" i="5"/>
  <c r="C968" i="5"/>
  <c r="B968" i="5"/>
  <c r="BH967" i="5"/>
  <c r="C967" i="5"/>
  <c r="B967" i="5"/>
  <c r="BH966" i="5"/>
  <c r="C966" i="5"/>
  <c r="B966" i="5"/>
  <c r="BH965" i="5"/>
  <c r="C965" i="5"/>
  <c r="B965" i="5"/>
  <c r="BH964" i="5"/>
  <c r="C964" i="5"/>
  <c r="B964" i="5"/>
  <c r="BH963" i="5"/>
  <c r="C963" i="5"/>
  <c r="B963" i="5"/>
  <c r="BH962" i="5"/>
  <c r="C962" i="5"/>
  <c r="B962" i="5"/>
  <c r="BH961" i="5"/>
  <c r="C961" i="5"/>
  <c r="B961" i="5"/>
  <c r="BH960" i="5"/>
  <c r="C960" i="5"/>
  <c r="B960" i="5"/>
  <c r="BH959" i="5"/>
  <c r="C959" i="5"/>
  <c r="B959" i="5"/>
  <c r="BH958" i="5"/>
  <c r="C958" i="5"/>
  <c r="B958" i="5"/>
  <c r="BH957" i="5"/>
  <c r="C957" i="5"/>
  <c r="B957" i="5"/>
  <c r="BH956" i="5"/>
  <c r="C956" i="5"/>
  <c r="B956" i="5"/>
  <c r="BH955" i="5"/>
  <c r="C955" i="5"/>
  <c r="B955" i="5"/>
  <c r="BH954" i="5"/>
  <c r="C954" i="5"/>
  <c r="B954" i="5"/>
  <c r="BH953" i="5"/>
  <c r="C953" i="5"/>
  <c r="B953" i="5"/>
  <c r="BH952" i="5"/>
  <c r="C952" i="5"/>
  <c r="B952" i="5"/>
  <c r="BH951" i="5"/>
  <c r="C951" i="5"/>
  <c r="B951" i="5"/>
  <c r="BH950" i="5"/>
  <c r="C950" i="5"/>
  <c r="B950" i="5"/>
  <c r="BH949" i="5"/>
  <c r="C949" i="5"/>
  <c r="B949" i="5"/>
  <c r="BH948" i="5"/>
  <c r="C948" i="5"/>
  <c r="B948" i="5"/>
  <c r="BH947" i="5"/>
  <c r="C947" i="5"/>
  <c r="B947" i="5"/>
  <c r="BH946" i="5"/>
  <c r="C946" i="5"/>
  <c r="B946" i="5"/>
  <c r="BH945" i="5"/>
  <c r="C945" i="5"/>
  <c r="B945" i="5"/>
  <c r="BH944" i="5"/>
  <c r="C944" i="5"/>
  <c r="B944" i="5"/>
  <c r="BH943" i="5"/>
  <c r="C943" i="5"/>
  <c r="B943" i="5"/>
  <c r="BH942" i="5"/>
  <c r="C942" i="5"/>
  <c r="B942" i="5"/>
  <c r="BH941" i="5"/>
  <c r="C941" i="5"/>
  <c r="B941" i="5"/>
  <c r="BH940" i="5"/>
  <c r="C940" i="5"/>
  <c r="B940" i="5"/>
  <c r="BH939" i="5"/>
  <c r="C939" i="5"/>
  <c r="B939" i="5"/>
  <c r="BH938" i="5"/>
  <c r="C938" i="5"/>
  <c r="B938" i="5"/>
  <c r="BH937" i="5"/>
  <c r="C937" i="5"/>
  <c r="B937" i="5"/>
  <c r="BH936" i="5"/>
  <c r="C936" i="5"/>
  <c r="B936" i="5"/>
  <c r="BH935" i="5"/>
  <c r="C935" i="5"/>
  <c r="B935" i="5"/>
  <c r="BH934" i="5"/>
  <c r="C934" i="5"/>
  <c r="B934" i="5"/>
  <c r="BH933" i="5"/>
  <c r="C933" i="5"/>
  <c r="B933" i="5"/>
  <c r="BH932" i="5"/>
  <c r="C932" i="5"/>
  <c r="B932" i="5"/>
  <c r="BH931" i="5"/>
  <c r="C931" i="5"/>
  <c r="B931" i="5"/>
  <c r="BH930" i="5"/>
  <c r="C930" i="5"/>
  <c r="B930" i="5"/>
  <c r="BH929" i="5"/>
  <c r="C929" i="5"/>
  <c r="B929" i="5"/>
  <c r="BH928" i="5"/>
  <c r="C928" i="5"/>
  <c r="B928" i="5"/>
  <c r="BH927" i="5"/>
  <c r="C927" i="5"/>
  <c r="B927" i="5"/>
  <c r="BH926" i="5"/>
  <c r="C926" i="5"/>
  <c r="B926" i="5"/>
  <c r="BH925" i="5"/>
  <c r="C925" i="5"/>
  <c r="B925" i="5"/>
  <c r="BH924" i="5"/>
  <c r="C924" i="5"/>
  <c r="B924" i="5"/>
  <c r="BH923" i="5"/>
  <c r="C923" i="5"/>
  <c r="B923" i="5"/>
  <c r="BH922" i="5"/>
  <c r="C922" i="5"/>
  <c r="B922" i="5"/>
  <c r="BH921" i="5"/>
  <c r="C921" i="5"/>
  <c r="B921" i="5"/>
  <c r="BH920" i="5"/>
  <c r="C920" i="5"/>
  <c r="B920" i="5"/>
  <c r="BH919" i="5"/>
  <c r="C919" i="5"/>
  <c r="B919" i="5"/>
  <c r="BH918" i="5"/>
  <c r="C918" i="5"/>
  <c r="B918" i="5"/>
  <c r="BH917" i="5"/>
  <c r="C917" i="5"/>
  <c r="B917" i="5"/>
  <c r="BH916" i="5"/>
  <c r="C916" i="5"/>
  <c r="B916" i="5"/>
  <c r="BH915" i="5"/>
  <c r="C915" i="5"/>
  <c r="B915" i="5"/>
  <c r="BH914" i="5"/>
  <c r="C914" i="5"/>
  <c r="B914" i="5"/>
  <c r="BH913" i="5"/>
  <c r="C913" i="5"/>
  <c r="B913" i="5"/>
  <c r="BH912" i="5"/>
  <c r="C912" i="5"/>
  <c r="B912" i="5"/>
  <c r="BH911" i="5"/>
  <c r="C911" i="5"/>
  <c r="B911" i="5"/>
  <c r="BH910" i="5"/>
  <c r="C910" i="5"/>
  <c r="B910" i="5"/>
  <c r="BH909" i="5"/>
  <c r="C909" i="5"/>
  <c r="B909" i="5"/>
  <c r="BH908" i="5"/>
  <c r="C908" i="5"/>
  <c r="B908" i="5"/>
  <c r="BH907" i="5"/>
  <c r="C907" i="5"/>
  <c r="B907" i="5"/>
  <c r="BH906" i="5"/>
  <c r="C906" i="5"/>
  <c r="B906" i="5"/>
  <c r="BH905" i="5"/>
  <c r="C905" i="5"/>
  <c r="B905" i="5"/>
  <c r="BH904" i="5"/>
  <c r="C904" i="5"/>
  <c r="B904" i="5"/>
  <c r="BH903" i="5"/>
  <c r="C903" i="5"/>
  <c r="B903" i="5"/>
  <c r="BH902" i="5"/>
  <c r="C902" i="5"/>
  <c r="B902" i="5"/>
  <c r="BH901" i="5"/>
  <c r="C901" i="5"/>
  <c r="B901" i="5"/>
  <c r="BH900" i="5"/>
  <c r="C900" i="5"/>
  <c r="B900" i="5"/>
  <c r="BH899" i="5"/>
  <c r="C899" i="5"/>
  <c r="B899" i="5"/>
  <c r="BH898" i="5"/>
  <c r="C898" i="5"/>
  <c r="B898" i="5"/>
  <c r="BH897" i="5"/>
  <c r="C897" i="5"/>
  <c r="B897" i="5"/>
  <c r="BH896" i="5"/>
  <c r="C896" i="5"/>
  <c r="B896" i="5"/>
  <c r="BH895" i="5"/>
  <c r="C895" i="5"/>
  <c r="B895" i="5"/>
  <c r="BH894" i="5"/>
  <c r="C894" i="5"/>
  <c r="B894" i="5"/>
  <c r="BH893" i="5"/>
  <c r="C893" i="5"/>
  <c r="B893" i="5"/>
  <c r="BH892" i="5"/>
  <c r="C892" i="5"/>
  <c r="B892" i="5"/>
  <c r="BH891" i="5"/>
  <c r="C891" i="5"/>
  <c r="B891" i="5"/>
  <c r="BH890" i="5"/>
  <c r="C890" i="5"/>
  <c r="B890" i="5"/>
  <c r="BH889" i="5"/>
  <c r="C889" i="5"/>
  <c r="B889" i="5"/>
  <c r="BH888" i="5"/>
  <c r="C888" i="5"/>
  <c r="B888" i="5"/>
  <c r="BH887" i="5"/>
  <c r="C887" i="5"/>
  <c r="B887" i="5"/>
  <c r="BH886" i="5"/>
  <c r="C886" i="5"/>
  <c r="B886" i="5"/>
  <c r="BH885" i="5"/>
  <c r="C885" i="5"/>
  <c r="B885" i="5"/>
  <c r="BH884" i="5"/>
  <c r="C884" i="5"/>
  <c r="B884" i="5"/>
  <c r="BH883" i="5"/>
  <c r="C883" i="5"/>
  <c r="B883" i="5"/>
  <c r="BH882" i="5"/>
  <c r="C882" i="5"/>
  <c r="B882" i="5"/>
  <c r="BH881" i="5"/>
  <c r="C881" i="5"/>
  <c r="B881" i="5"/>
  <c r="BH880" i="5"/>
  <c r="C880" i="5"/>
  <c r="B880" i="5"/>
  <c r="BH879" i="5"/>
  <c r="C879" i="5"/>
  <c r="B879" i="5"/>
  <c r="BH878" i="5"/>
  <c r="C878" i="5"/>
  <c r="B878" i="5"/>
  <c r="BH877" i="5"/>
  <c r="C877" i="5"/>
  <c r="B877" i="5"/>
  <c r="BH876" i="5"/>
  <c r="C876" i="5"/>
  <c r="B876" i="5"/>
  <c r="BH875" i="5"/>
  <c r="C875" i="5"/>
  <c r="B875" i="5"/>
  <c r="BH874" i="5"/>
  <c r="C874" i="5"/>
  <c r="B874" i="5"/>
  <c r="BH873" i="5"/>
  <c r="C873" i="5"/>
  <c r="B873" i="5"/>
  <c r="BH872" i="5"/>
  <c r="C872" i="5"/>
  <c r="B872" i="5"/>
  <c r="BH871" i="5"/>
  <c r="C871" i="5"/>
  <c r="B871" i="5"/>
  <c r="BH870" i="5"/>
  <c r="C870" i="5"/>
  <c r="B870" i="5"/>
  <c r="BH869" i="5"/>
  <c r="C869" i="5"/>
  <c r="B869" i="5"/>
  <c r="BH868" i="5"/>
  <c r="C868" i="5"/>
  <c r="B868" i="5"/>
  <c r="BH867" i="5"/>
  <c r="C867" i="5"/>
  <c r="B867" i="5"/>
  <c r="BH866" i="5"/>
  <c r="C866" i="5"/>
  <c r="B866" i="5"/>
  <c r="BH865" i="5"/>
  <c r="C865" i="5"/>
  <c r="B865" i="5"/>
  <c r="BH864" i="5"/>
  <c r="C864" i="5"/>
  <c r="B864" i="5"/>
  <c r="BH863" i="5"/>
  <c r="C863" i="5"/>
  <c r="B863" i="5"/>
  <c r="BH862" i="5"/>
  <c r="C862" i="5"/>
  <c r="B862" i="5"/>
  <c r="BH861" i="5"/>
  <c r="C861" i="5"/>
  <c r="B861" i="5"/>
  <c r="BH860" i="5"/>
  <c r="C860" i="5"/>
  <c r="B860" i="5"/>
  <c r="BH859" i="5"/>
  <c r="C859" i="5"/>
  <c r="B859" i="5"/>
  <c r="BH858" i="5"/>
  <c r="C858" i="5"/>
  <c r="B858" i="5"/>
  <c r="BH857" i="5"/>
  <c r="C857" i="5"/>
  <c r="B857" i="5"/>
  <c r="BH856" i="5"/>
  <c r="C856" i="5"/>
  <c r="B856" i="5"/>
  <c r="BH855" i="5"/>
  <c r="C855" i="5"/>
  <c r="B855" i="5"/>
  <c r="BH854" i="5"/>
  <c r="C854" i="5"/>
  <c r="B854" i="5"/>
  <c r="BH853" i="5"/>
  <c r="C853" i="5"/>
  <c r="B853" i="5"/>
  <c r="BH852" i="5"/>
  <c r="C852" i="5"/>
  <c r="B852" i="5"/>
  <c r="BH851" i="5"/>
  <c r="C851" i="5"/>
  <c r="B851" i="5"/>
  <c r="BH850" i="5"/>
  <c r="C850" i="5"/>
  <c r="B850" i="5"/>
  <c r="BH849" i="5"/>
  <c r="C849" i="5"/>
  <c r="B849" i="5"/>
  <c r="BH848" i="5"/>
  <c r="C848" i="5"/>
  <c r="B848" i="5"/>
  <c r="BH847" i="5"/>
  <c r="C847" i="5"/>
  <c r="B847" i="5"/>
  <c r="BH846" i="5"/>
  <c r="C846" i="5"/>
  <c r="B846" i="5"/>
  <c r="BH845" i="5"/>
  <c r="C845" i="5"/>
  <c r="B845" i="5"/>
  <c r="BH844" i="5"/>
  <c r="C844" i="5"/>
  <c r="B844" i="5"/>
  <c r="BH843" i="5"/>
  <c r="C843" i="5"/>
  <c r="B843" i="5"/>
  <c r="BH842" i="5"/>
  <c r="C842" i="5"/>
  <c r="B842" i="5"/>
  <c r="BH841" i="5"/>
  <c r="C841" i="5"/>
  <c r="B841" i="5"/>
  <c r="BH840" i="5"/>
  <c r="C840" i="5"/>
  <c r="B840" i="5"/>
  <c r="BH839" i="5"/>
  <c r="C839" i="5"/>
  <c r="B839" i="5"/>
  <c r="BH838" i="5"/>
  <c r="C838" i="5"/>
  <c r="B838" i="5"/>
  <c r="BH837" i="5"/>
  <c r="C837" i="5"/>
  <c r="B837" i="5"/>
  <c r="BH836" i="5"/>
  <c r="C836" i="5"/>
  <c r="B836" i="5"/>
  <c r="BH835" i="5"/>
  <c r="C835" i="5"/>
  <c r="B835" i="5"/>
  <c r="BH834" i="5"/>
  <c r="C834" i="5"/>
  <c r="B834" i="5"/>
  <c r="BH833" i="5"/>
  <c r="C833" i="5"/>
  <c r="B833" i="5"/>
  <c r="BH832" i="5"/>
  <c r="C832" i="5"/>
  <c r="B832" i="5"/>
  <c r="BH831" i="5"/>
  <c r="C831" i="5"/>
  <c r="B831" i="5"/>
  <c r="BH830" i="5"/>
  <c r="C830" i="5"/>
  <c r="B830" i="5"/>
  <c r="BH829" i="5"/>
  <c r="C829" i="5"/>
  <c r="B829" i="5"/>
  <c r="BH828" i="5"/>
  <c r="C828" i="5"/>
  <c r="B828" i="5"/>
  <c r="BH827" i="5"/>
  <c r="C827" i="5"/>
  <c r="B827" i="5"/>
  <c r="BH826" i="5"/>
  <c r="C826" i="5"/>
  <c r="B826" i="5"/>
  <c r="BH825" i="5"/>
  <c r="C825" i="5"/>
  <c r="B825" i="5"/>
  <c r="BH824" i="5"/>
  <c r="C824" i="5"/>
  <c r="B824" i="5"/>
  <c r="BH823" i="5"/>
  <c r="C823" i="5"/>
  <c r="B823" i="5"/>
  <c r="BH822" i="5"/>
  <c r="C822" i="5"/>
  <c r="B822" i="5"/>
  <c r="BH821" i="5"/>
  <c r="C821" i="5"/>
  <c r="B821" i="5"/>
  <c r="BH820" i="5"/>
  <c r="C820" i="5"/>
  <c r="B820" i="5"/>
  <c r="BH819" i="5"/>
  <c r="C819" i="5"/>
  <c r="B819" i="5"/>
  <c r="BH818" i="5"/>
  <c r="C818" i="5"/>
  <c r="B818" i="5"/>
  <c r="BH817" i="5"/>
  <c r="C817" i="5"/>
  <c r="B817" i="5"/>
  <c r="BH816" i="5"/>
  <c r="C816" i="5"/>
  <c r="B816" i="5"/>
  <c r="BH815" i="5"/>
  <c r="C815" i="5"/>
  <c r="B815" i="5"/>
  <c r="BH814" i="5"/>
  <c r="C814" i="5"/>
  <c r="B814" i="5"/>
  <c r="BH813" i="5"/>
  <c r="C813" i="5"/>
  <c r="B813" i="5"/>
  <c r="BH812" i="5"/>
  <c r="C812" i="5"/>
  <c r="B812" i="5"/>
  <c r="BH811" i="5"/>
  <c r="C811" i="5"/>
  <c r="B811" i="5"/>
  <c r="BH810" i="5"/>
  <c r="C810" i="5"/>
  <c r="B810" i="5"/>
  <c r="BH809" i="5"/>
  <c r="C809" i="5"/>
  <c r="B809" i="5"/>
  <c r="BH808" i="5"/>
  <c r="C808" i="5"/>
  <c r="B808" i="5"/>
  <c r="BH807" i="5"/>
  <c r="C807" i="5"/>
  <c r="B807" i="5"/>
  <c r="BH806" i="5"/>
  <c r="C806" i="5"/>
  <c r="B806" i="5"/>
  <c r="BH805" i="5"/>
  <c r="C805" i="5"/>
  <c r="B805" i="5"/>
  <c r="BH804" i="5"/>
  <c r="C804" i="5"/>
  <c r="B804" i="5"/>
  <c r="BH803" i="5"/>
  <c r="C803" i="5"/>
  <c r="B803" i="5"/>
  <c r="BH802" i="5"/>
  <c r="C802" i="5"/>
  <c r="B802" i="5"/>
  <c r="BH801" i="5"/>
  <c r="C801" i="5"/>
  <c r="B801" i="5"/>
  <c r="BH800" i="5"/>
  <c r="C800" i="5"/>
  <c r="B800" i="5"/>
  <c r="BH799" i="5"/>
  <c r="C799" i="5"/>
  <c r="B799" i="5"/>
  <c r="BH798" i="5"/>
  <c r="C798" i="5"/>
  <c r="B798" i="5"/>
  <c r="BH797" i="5"/>
  <c r="C797" i="5"/>
  <c r="B797" i="5"/>
  <c r="BH796" i="5"/>
  <c r="C796" i="5"/>
  <c r="B796" i="5"/>
  <c r="BH795" i="5"/>
  <c r="C795" i="5"/>
  <c r="B795" i="5"/>
  <c r="BH794" i="5"/>
  <c r="C794" i="5"/>
  <c r="B794" i="5"/>
  <c r="BH793" i="5"/>
  <c r="C793" i="5"/>
  <c r="B793" i="5"/>
  <c r="BH792" i="5"/>
  <c r="C792" i="5"/>
  <c r="B792" i="5"/>
  <c r="BH791" i="5"/>
  <c r="C791" i="5"/>
  <c r="B791" i="5"/>
  <c r="BH790" i="5"/>
  <c r="C790" i="5"/>
  <c r="B790" i="5"/>
  <c r="BH789" i="5"/>
  <c r="C789" i="5"/>
  <c r="B789" i="5"/>
  <c r="BH788" i="5"/>
  <c r="C788" i="5"/>
  <c r="B788" i="5"/>
  <c r="BH787" i="5"/>
  <c r="C787" i="5"/>
  <c r="B787" i="5"/>
  <c r="BH786" i="5"/>
  <c r="C786" i="5"/>
  <c r="B786" i="5"/>
  <c r="BH785" i="5"/>
  <c r="C785" i="5"/>
  <c r="B785" i="5"/>
  <c r="BH784" i="5"/>
  <c r="C784" i="5"/>
  <c r="B784" i="5"/>
  <c r="BH783" i="5"/>
  <c r="C783" i="5"/>
  <c r="B783" i="5"/>
  <c r="BH782" i="5"/>
  <c r="C782" i="5"/>
  <c r="B782" i="5"/>
  <c r="BH781" i="5"/>
  <c r="C781" i="5"/>
  <c r="B781" i="5"/>
  <c r="BH780" i="5"/>
  <c r="C780" i="5"/>
  <c r="B780" i="5"/>
  <c r="BH779" i="5"/>
  <c r="C779" i="5"/>
  <c r="B779" i="5"/>
  <c r="BH778" i="5"/>
  <c r="C778" i="5"/>
  <c r="B778" i="5"/>
  <c r="BH777" i="5"/>
  <c r="C777" i="5"/>
  <c r="B777" i="5"/>
  <c r="BH776" i="5"/>
  <c r="C776" i="5"/>
  <c r="B776" i="5"/>
  <c r="BH775" i="5"/>
  <c r="C775" i="5"/>
  <c r="B775" i="5"/>
  <c r="BH774" i="5"/>
  <c r="C774" i="5"/>
  <c r="B774" i="5"/>
  <c r="BH773" i="5"/>
  <c r="C773" i="5"/>
  <c r="B773" i="5"/>
  <c r="BH772" i="5"/>
  <c r="C772" i="5"/>
  <c r="B772" i="5"/>
  <c r="BH771" i="5"/>
  <c r="C771" i="5"/>
  <c r="B771" i="5"/>
  <c r="BH770" i="5"/>
  <c r="C770" i="5"/>
  <c r="B770" i="5"/>
  <c r="BH769" i="5"/>
  <c r="C769" i="5"/>
  <c r="B769" i="5"/>
  <c r="BH768" i="5"/>
  <c r="C768" i="5"/>
  <c r="B768" i="5"/>
  <c r="BH767" i="5"/>
  <c r="C767" i="5"/>
  <c r="B767" i="5"/>
  <c r="BH766" i="5"/>
  <c r="C766" i="5"/>
  <c r="B766" i="5"/>
  <c r="BH765" i="5"/>
  <c r="C765" i="5"/>
  <c r="B765" i="5"/>
  <c r="BH764" i="5"/>
  <c r="C764" i="5"/>
  <c r="B764" i="5"/>
  <c r="BH763" i="5"/>
  <c r="C763" i="5"/>
  <c r="B763" i="5"/>
  <c r="BH762" i="5"/>
  <c r="C762" i="5"/>
  <c r="B762" i="5"/>
  <c r="BH761" i="5"/>
  <c r="C761" i="5"/>
  <c r="B761" i="5"/>
  <c r="BH760" i="5"/>
  <c r="C760" i="5"/>
  <c r="B760" i="5"/>
  <c r="BH759" i="5"/>
  <c r="C759" i="5"/>
  <c r="B759" i="5"/>
  <c r="BH758" i="5"/>
  <c r="C758" i="5"/>
  <c r="B758" i="5"/>
  <c r="BH757" i="5"/>
  <c r="C757" i="5"/>
  <c r="B757" i="5"/>
  <c r="BH756" i="5"/>
  <c r="C756" i="5"/>
  <c r="B756" i="5"/>
  <c r="BH755" i="5"/>
  <c r="C755" i="5"/>
  <c r="B755" i="5"/>
  <c r="BH754" i="5"/>
  <c r="C754" i="5"/>
  <c r="B754" i="5"/>
  <c r="BH753" i="5"/>
  <c r="C753" i="5"/>
  <c r="B753" i="5"/>
  <c r="BH752" i="5"/>
  <c r="C752" i="5"/>
  <c r="B752" i="5"/>
  <c r="BH751" i="5"/>
  <c r="C751" i="5"/>
  <c r="B751" i="5"/>
  <c r="BH750" i="5"/>
  <c r="C750" i="5"/>
  <c r="B750" i="5"/>
  <c r="BH749" i="5"/>
  <c r="C749" i="5"/>
  <c r="B749" i="5"/>
  <c r="BH748" i="5"/>
  <c r="C748" i="5"/>
  <c r="B748" i="5"/>
  <c r="BH747" i="5"/>
  <c r="C747" i="5"/>
  <c r="B747" i="5"/>
  <c r="BH746" i="5"/>
  <c r="C746" i="5"/>
  <c r="B746" i="5"/>
  <c r="BH745" i="5"/>
  <c r="C745" i="5"/>
  <c r="B745" i="5"/>
  <c r="BH744" i="5"/>
  <c r="C744" i="5"/>
  <c r="B744" i="5"/>
  <c r="BH743" i="5"/>
  <c r="C743" i="5"/>
  <c r="B743" i="5"/>
  <c r="BH742" i="5"/>
  <c r="C742" i="5"/>
  <c r="B742" i="5"/>
  <c r="BH741" i="5"/>
  <c r="C741" i="5"/>
  <c r="B741" i="5"/>
  <c r="BH740" i="5"/>
  <c r="C740" i="5"/>
  <c r="B740" i="5"/>
  <c r="BH739" i="5"/>
  <c r="C739" i="5"/>
  <c r="B739" i="5"/>
  <c r="BH738" i="5"/>
  <c r="C738" i="5"/>
  <c r="B738" i="5"/>
  <c r="BH737" i="5"/>
  <c r="C737" i="5"/>
  <c r="B737" i="5"/>
  <c r="BH736" i="5"/>
  <c r="C736" i="5"/>
  <c r="B736" i="5"/>
  <c r="BH735" i="5"/>
  <c r="C735" i="5"/>
  <c r="B735" i="5"/>
  <c r="BH734" i="5"/>
  <c r="C734" i="5"/>
  <c r="B734" i="5"/>
  <c r="BH733" i="5"/>
  <c r="C733" i="5"/>
  <c r="B733" i="5"/>
  <c r="BH732" i="5"/>
  <c r="C732" i="5"/>
  <c r="B732" i="5"/>
  <c r="BH731" i="5"/>
  <c r="C731" i="5"/>
  <c r="B731" i="5"/>
  <c r="BH730" i="5"/>
  <c r="C730" i="5"/>
  <c r="B730" i="5"/>
  <c r="BH729" i="5"/>
  <c r="C729" i="5"/>
  <c r="B729" i="5"/>
  <c r="BH728" i="5"/>
  <c r="C728" i="5"/>
  <c r="B728" i="5"/>
  <c r="BH727" i="5"/>
  <c r="C727" i="5"/>
  <c r="B727" i="5"/>
  <c r="BH726" i="5"/>
  <c r="C726" i="5"/>
  <c r="B726" i="5"/>
  <c r="BH725" i="5"/>
  <c r="C725" i="5"/>
  <c r="B725" i="5"/>
  <c r="BH724" i="5"/>
  <c r="C724" i="5"/>
  <c r="B724" i="5"/>
  <c r="BH723" i="5"/>
  <c r="C723" i="5"/>
  <c r="B723" i="5"/>
  <c r="BH722" i="5"/>
  <c r="C722" i="5"/>
  <c r="B722" i="5"/>
  <c r="BH721" i="5"/>
  <c r="C721" i="5"/>
  <c r="B721" i="5"/>
  <c r="BH720" i="5"/>
  <c r="C720" i="5"/>
  <c r="B720" i="5"/>
  <c r="BH719" i="5"/>
  <c r="C719" i="5"/>
  <c r="B719" i="5"/>
  <c r="BH718" i="5"/>
  <c r="C718" i="5"/>
  <c r="B718" i="5"/>
  <c r="BH717" i="5"/>
  <c r="C717" i="5"/>
  <c r="B717" i="5"/>
  <c r="BH716" i="5"/>
  <c r="C716" i="5"/>
  <c r="B716" i="5"/>
  <c r="BH715" i="5"/>
  <c r="C715" i="5"/>
  <c r="B715" i="5"/>
  <c r="BH714" i="5"/>
  <c r="C714" i="5"/>
  <c r="B714" i="5"/>
  <c r="BH713" i="5"/>
  <c r="C713" i="5"/>
  <c r="B713" i="5"/>
  <c r="BH712" i="5"/>
  <c r="C712" i="5"/>
  <c r="B712" i="5"/>
  <c r="BH711" i="5"/>
  <c r="C711" i="5"/>
  <c r="B711" i="5"/>
  <c r="BH710" i="5"/>
  <c r="C710" i="5"/>
  <c r="B710" i="5"/>
  <c r="BH709" i="5"/>
  <c r="C709" i="5"/>
  <c r="B709" i="5"/>
  <c r="BH708" i="5"/>
  <c r="C708" i="5"/>
  <c r="B708" i="5"/>
  <c r="BH707" i="5"/>
  <c r="C707" i="5"/>
  <c r="B707" i="5"/>
  <c r="BH706" i="5"/>
  <c r="C706" i="5"/>
  <c r="B706" i="5"/>
  <c r="BH705" i="5"/>
  <c r="C705" i="5"/>
  <c r="B705" i="5"/>
  <c r="BH704" i="5"/>
  <c r="C704" i="5"/>
  <c r="B704" i="5"/>
  <c r="BH703" i="5"/>
  <c r="C703" i="5"/>
  <c r="B703" i="5"/>
  <c r="BH702" i="5"/>
  <c r="C702" i="5"/>
  <c r="B702" i="5"/>
  <c r="BH701" i="5"/>
  <c r="C701" i="5"/>
  <c r="B701" i="5"/>
  <c r="BH700" i="5"/>
  <c r="C700" i="5"/>
  <c r="B700" i="5"/>
  <c r="BH699" i="5"/>
  <c r="C699" i="5"/>
  <c r="B699" i="5"/>
  <c r="BH698" i="5"/>
  <c r="C698" i="5"/>
  <c r="B698" i="5"/>
  <c r="BH697" i="5"/>
  <c r="C697" i="5"/>
  <c r="B697" i="5"/>
  <c r="BH696" i="5"/>
  <c r="C696" i="5"/>
  <c r="B696" i="5"/>
  <c r="BH695" i="5"/>
  <c r="C695" i="5"/>
  <c r="B695" i="5"/>
  <c r="BH694" i="5"/>
  <c r="C694" i="5"/>
  <c r="B694" i="5"/>
  <c r="BH693" i="5"/>
  <c r="C693" i="5"/>
  <c r="B693" i="5"/>
  <c r="BH692" i="5"/>
  <c r="C692" i="5"/>
  <c r="B692" i="5"/>
  <c r="BH691" i="5"/>
  <c r="C691" i="5"/>
  <c r="B691" i="5"/>
  <c r="BH690" i="5"/>
  <c r="C690" i="5"/>
  <c r="B690" i="5"/>
  <c r="BH689" i="5"/>
  <c r="C689" i="5"/>
  <c r="B689" i="5"/>
  <c r="BH688" i="5"/>
  <c r="C688" i="5"/>
  <c r="B688" i="5"/>
  <c r="BH687" i="5"/>
  <c r="C687" i="5"/>
  <c r="B687" i="5"/>
  <c r="BH686" i="5"/>
  <c r="C686" i="5"/>
  <c r="B686" i="5"/>
  <c r="BH685" i="5"/>
  <c r="C685" i="5"/>
  <c r="B685" i="5"/>
  <c r="BH684" i="5"/>
  <c r="C684" i="5"/>
  <c r="B684" i="5"/>
  <c r="BH683" i="5"/>
  <c r="C683" i="5"/>
  <c r="B683" i="5"/>
  <c r="BH682" i="5"/>
  <c r="C682" i="5"/>
  <c r="B682" i="5"/>
  <c r="BH681" i="5"/>
  <c r="C681" i="5"/>
  <c r="B681" i="5"/>
  <c r="BH680" i="5"/>
  <c r="C680" i="5"/>
  <c r="B680" i="5"/>
  <c r="BH679" i="5"/>
  <c r="C679" i="5"/>
  <c r="B679" i="5"/>
  <c r="BH678" i="5"/>
  <c r="C678" i="5"/>
  <c r="B678" i="5"/>
  <c r="BH677" i="5"/>
  <c r="C677" i="5"/>
  <c r="B677" i="5"/>
  <c r="BH676" i="5"/>
  <c r="C676" i="5"/>
  <c r="B676" i="5"/>
  <c r="BH675" i="5"/>
  <c r="C675" i="5"/>
  <c r="B675" i="5"/>
  <c r="BH674" i="5"/>
  <c r="C674" i="5"/>
  <c r="B674" i="5"/>
  <c r="BH673" i="5"/>
  <c r="C673" i="5"/>
  <c r="B673" i="5"/>
  <c r="BH672" i="5"/>
  <c r="C672" i="5"/>
  <c r="B672" i="5"/>
  <c r="BH671" i="5"/>
  <c r="C671" i="5"/>
  <c r="B671" i="5"/>
  <c r="BH670" i="5"/>
  <c r="C670" i="5"/>
  <c r="B670" i="5"/>
  <c r="BH669" i="5"/>
  <c r="C669" i="5"/>
  <c r="B669" i="5"/>
  <c r="BH668" i="5"/>
  <c r="C668" i="5"/>
  <c r="B668" i="5"/>
  <c r="BH667" i="5"/>
  <c r="C667" i="5"/>
  <c r="B667" i="5"/>
  <c r="BH666" i="5"/>
  <c r="C666" i="5"/>
  <c r="B666" i="5"/>
  <c r="BH665" i="5"/>
  <c r="C665" i="5"/>
  <c r="B665" i="5"/>
  <c r="BH664" i="5"/>
  <c r="C664" i="5"/>
  <c r="B664" i="5"/>
  <c r="BH663" i="5"/>
  <c r="C663" i="5"/>
  <c r="B663" i="5"/>
  <c r="BH662" i="5"/>
  <c r="C662" i="5"/>
  <c r="B662" i="5"/>
  <c r="BH661" i="5"/>
  <c r="C661" i="5"/>
  <c r="B661" i="5"/>
  <c r="BH660" i="5"/>
  <c r="C660" i="5"/>
  <c r="B660" i="5"/>
  <c r="BH659" i="5"/>
  <c r="C659" i="5"/>
  <c r="B659" i="5"/>
  <c r="BH658" i="5"/>
  <c r="C658" i="5"/>
  <c r="B658" i="5"/>
  <c r="BH657" i="5"/>
  <c r="C657" i="5"/>
  <c r="B657" i="5"/>
  <c r="BH656" i="5"/>
  <c r="C656" i="5"/>
  <c r="B656" i="5"/>
  <c r="BH655" i="5"/>
  <c r="C655" i="5"/>
  <c r="B655" i="5"/>
  <c r="BH654" i="5"/>
  <c r="C654" i="5"/>
  <c r="B654" i="5"/>
  <c r="BH653" i="5"/>
  <c r="C653" i="5"/>
  <c r="B653" i="5"/>
  <c r="BH652" i="5"/>
  <c r="C652" i="5"/>
  <c r="B652" i="5"/>
  <c r="BH651" i="5"/>
  <c r="C651" i="5"/>
  <c r="B651" i="5"/>
  <c r="BH650" i="5"/>
  <c r="C650" i="5"/>
  <c r="B650" i="5"/>
  <c r="BH649" i="5"/>
  <c r="C649" i="5"/>
  <c r="B649" i="5"/>
  <c r="BH648" i="5"/>
  <c r="C648" i="5"/>
  <c r="B648" i="5"/>
  <c r="BH647" i="5"/>
  <c r="C647" i="5"/>
  <c r="B647" i="5"/>
  <c r="BH646" i="5"/>
  <c r="C646" i="5"/>
  <c r="B646" i="5"/>
  <c r="BH645" i="5"/>
  <c r="C645" i="5"/>
  <c r="B645" i="5"/>
  <c r="BH644" i="5"/>
  <c r="C644" i="5"/>
  <c r="B644" i="5"/>
  <c r="BH643" i="5"/>
  <c r="C643" i="5"/>
  <c r="B643" i="5"/>
  <c r="BH642" i="5"/>
  <c r="C642" i="5"/>
  <c r="B642" i="5"/>
  <c r="BH641" i="5"/>
  <c r="C641" i="5"/>
  <c r="B641" i="5"/>
  <c r="BH640" i="5"/>
  <c r="C640" i="5"/>
  <c r="B640" i="5"/>
  <c r="BH639" i="5"/>
  <c r="C639" i="5"/>
  <c r="B639" i="5"/>
  <c r="BH638" i="5"/>
  <c r="C638" i="5"/>
  <c r="B638" i="5"/>
  <c r="BH637" i="5"/>
  <c r="C637" i="5"/>
  <c r="B637" i="5"/>
  <c r="BH636" i="5"/>
  <c r="C636" i="5"/>
  <c r="B636" i="5"/>
  <c r="BH635" i="5"/>
  <c r="C635" i="5"/>
  <c r="B635" i="5"/>
  <c r="BH634" i="5"/>
  <c r="C634" i="5"/>
  <c r="B634" i="5"/>
  <c r="BH633" i="5"/>
  <c r="C633" i="5"/>
  <c r="B633" i="5"/>
  <c r="BH632" i="5"/>
  <c r="C632" i="5"/>
  <c r="B632" i="5"/>
  <c r="BH631" i="5"/>
  <c r="C631" i="5"/>
  <c r="B631" i="5"/>
  <c r="BH630" i="5"/>
  <c r="C630" i="5"/>
  <c r="B630" i="5"/>
  <c r="BH629" i="5"/>
  <c r="C629" i="5"/>
  <c r="B629" i="5"/>
  <c r="BH628" i="5"/>
  <c r="C628" i="5"/>
  <c r="B628" i="5"/>
  <c r="BH627" i="5"/>
  <c r="C627" i="5"/>
  <c r="B627" i="5"/>
  <c r="BH626" i="5"/>
  <c r="C626" i="5"/>
  <c r="B626" i="5"/>
  <c r="BH625" i="5"/>
  <c r="C625" i="5"/>
  <c r="B625" i="5"/>
  <c r="BH624" i="5"/>
  <c r="C624" i="5"/>
  <c r="B624" i="5"/>
  <c r="BH623" i="5"/>
  <c r="C623" i="5"/>
  <c r="B623" i="5"/>
  <c r="BH622" i="5"/>
  <c r="C622" i="5"/>
  <c r="B622" i="5"/>
  <c r="BH621" i="5"/>
  <c r="C621" i="5"/>
  <c r="B621" i="5"/>
  <c r="BH620" i="5"/>
  <c r="C620" i="5"/>
  <c r="B620" i="5"/>
  <c r="BH619" i="5"/>
  <c r="C619" i="5"/>
  <c r="B619" i="5"/>
  <c r="BH618" i="5"/>
  <c r="C618" i="5"/>
  <c r="B618" i="5"/>
  <c r="BH617" i="5"/>
  <c r="C617" i="5"/>
  <c r="B617" i="5"/>
  <c r="BH616" i="5"/>
  <c r="C616" i="5"/>
  <c r="B616" i="5"/>
  <c r="BH615" i="5"/>
  <c r="C615" i="5"/>
  <c r="B615" i="5"/>
  <c r="BH614" i="5"/>
  <c r="C614" i="5"/>
  <c r="B614" i="5"/>
  <c r="BH613" i="5"/>
  <c r="C613" i="5"/>
  <c r="B613" i="5"/>
  <c r="BH612" i="5"/>
  <c r="C612" i="5"/>
  <c r="B612" i="5"/>
  <c r="BH611" i="5"/>
  <c r="C611" i="5"/>
  <c r="B611" i="5"/>
  <c r="BH610" i="5"/>
  <c r="C610" i="5"/>
  <c r="B610" i="5"/>
  <c r="BH609" i="5"/>
  <c r="C609" i="5"/>
  <c r="B609" i="5"/>
  <c r="BH608" i="5"/>
  <c r="C608" i="5"/>
  <c r="B608" i="5"/>
  <c r="BH607" i="5"/>
  <c r="C607" i="5"/>
  <c r="B607" i="5"/>
  <c r="BH606" i="5"/>
  <c r="C606" i="5"/>
  <c r="B606" i="5"/>
  <c r="BH605" i="5"/>
  <c r="C605" i="5"/>
  <c r="B605" i="5"/>
  <c r="BH604" i="5"/>
  <c r="C604" i="5"/>
  <c r="B604" i="5"/>
  <c r="BH603" i="5"/>
  <c r="C603" i="5"/>
  <c r="B603" i="5"/>
  <c r="BH602" i="5"/>
  <c r="C602" i="5"/>
  <c r="B602" i="5"/>
  <c r="BH601" i="5"/>
  <c r="C601" i="5"/>
  <c r="B601" i="5"/>
  <c r="BH600" i="5"/>
  <c r="C600" i="5"/>
  <c r="B600" i="5"/>
  <c r="BH599" i="5"/>
  <c r="C599" i="5"/>
  <c r="B599" i="5"/>
  <c r="BH598" i="5"/>
  <c r="C598" i="5"/>
  <c r="B598" i="5"/>
  <c r="BH597" i="5"/>
  <c r="C597" i="5"/>
  <c r="B597" i="5"/>
  <c r="BH596" i="5"/>
  <c r="C596" i="5"/>
  <c r="B596" i="5"/>
  <c r="BH595" i="5"/>
  <c r="C595" i="5"/>
  <c r="B595" i="5"/>
  <c r="BH594" i="5"/>
  <c r="C594" i="5"/>
  <c r="B594" i="5"/>
  <c r="BH593" i="5"/>
  <c r="C593" i="5"/>
  <c r="B593" i="5"/>
  <c r="BH592" i="5"/>
  <c r="C592" i="5"/>
  <c r="B592" i="5"/>
  <c r="BH591" i="5"/>
  <c r="C591" i="5"/>
  <c r="B591" i="5"/>
  <c r="BH590" i="5"/>
  <c r="C590" i="5"/>
  <c r="B590" i="5"/>
  <c r="BH589" i="5"/>
  <c r="C589" i="5"/>
  <c r="B589" i="5"/>
  <c r="BH588" i="5"/>
  <c r="C588" i="5"/>
  <c r="B588" i="5"/>
  <c r="BH587" i="5"/>
  <c r="C587" i="5"/>
  <c r="B587" i="5"/>
  <c r="BH586" i="5"/>
  <c r="C586" i="5"/>
  <c r="B586" i="5"/>
  <c r="BH585" i="5"/>
  <c r="C585" i="5"/>
  <c r="B585" i="5"/>
  <c r="BH584" i="5"/>
  <c r="C584" i="5"/>
  <c r="B584" i="5"/>
  <c r="BH583" i="5"/>
  <c r="C583" i="5"/>
  <c r="B583" i="5"/>
  <c r="BH582" i="5"/>
  <c r="C582" i="5"/>
  <c r="B582" i="5"/>
  <c r="BH581" i="5"/>
  <c r="C581" i="5"/>
  <c r="B581" i="5"/>
  <c r="BH580" i="5"/>
  <c r="C580" i="5"/>
  <c r="B580" i="5"/>
  <c r="BH579" i="5"/>
  <c r="C579" i="5"/>
  <c r="B579" i="5"/>
  <c r="BH578" i="5"/>
  <c r="C578" i="5"/>
  <c r="B578" i="5"/>
  <c r="BH577" i="5"/>
  <c r="C577" i="5"/>
  <c r="B577" i="5"/>
  <c r="BH576" i="5"/>
  <c r="C576" i="5"/>
  <c r="B576" i="5"/>
  <c r="BH575" i="5"/>
  <c r="C575" i="5"/>
  <c r="B575" i="5"/>
  <c r="BH574" i="5"/>
  <c r="C574" i="5"/>
  <c r="B574" i="5"/>
  <c r="BH573" i="5"/>
  <c r="C573" i="5"/>
  <c r="B573" i="5"/>
  <c r="BH572" i="5"/>
  <c r="C572" i="5"/>
  <c r="B572" i="5"/>
  <c r="BH571" i="5"/>
  <c r="C571" i="5"/>
  <c r="B571" i="5"/>
  <c r="BH570" i="5"/>
  <c r="C570" i="5"/>
  <c r="B570" i="5"/>
  <c r="BH569" i="5"/>
  <c r="C569" i="5"/>
  <c r="B569" i="5"/>
  <c r="BH568" i="5"/>
  <c r="C568" i="5"/>
  <c r="B568" i="5"/>
  <c r="BH567" i="5"/>
  <c r="C567" i="5"/>
  <c r="B567" i="5"/>
  <c r="BH566" i="5"/>
  <c r="C566" i="5"/>
  <c r="B566" i="5"/>
  <c r="BH565" i="5"/>
  <c r="C565" i="5"/>
  <c r="B565" i="5"/>
  <c r="BH564" i="5"/>
  <c r="C564" i="5"/>
  <c r="B564" i="5"/>
  <c r="BH563" i="5"/>
  <c r="C563" i="5"/>
  <c r="B563" i="5"/>
  <c r="BH562" i="5"/>
  <c r="C562" i="5"/>
  <c r="B562" i="5"/>
  <c r="BH561" i="5"/>
  <c r="C561" i="5"/>
  <c r="B561" i="5"/>
  <c r="BH560" i="5"/>
  <c r="C560" i="5"/>
  <c r="B560" i="5"/>
  <c r="BH559" i="5"/>
  <c r="C559" i="5"/>
  <c r="B559" i="5"/>
  <c r="BH558" i="5"/>
  <c r="C558" i="5"/>
  <c r="B558" i="5"/>
  <c r="BH557" i="5"/>
  <c r="C557" i="5"/>
  <c r="B557" i="5"/>
  <c r="BH556" i="5"/>
  <c r="C556" i="5"/>
  <c r="B556" i="5"/>
  <c r="BH555" i="5"/>
  <c r="C555" i="5"/>
  <c r="B555" i="5"/>
  <c r="BH554" i="5"/>
  <c r="C554" i="5"/>
  <c r="B554" i="5"/>
  <c r="BH553" i="5"/>
  <c r="C553" i="5"/>
  <c r="B553" i="5"/>
  <c r="BH552" i="5"/>
  <c r="C552" i="5"/>
  <c r="B552" i="5"/>
  <c r="BH551" i="5"/>
  <c r="C551" i="5"/>
  <c r="B551" i="5"/>
  <c r="BH550" i="5"/>
  <c r="C550" i="5"/>
  <c r="B550" i="5"/>
  <c r="BH549" i="5"/>
  <c r="C549" i="5"/>
  <c r="B549" i="5"/>
  <c r="BH548" i="5"/>
  <c r="C548" i="5"/>
  <c r="B548" i="5"/>
  <c r="BH547" i="5"/>
  <c r="C547" i="5"/>
  <c r="B547" i="5"/>
  <c r="BH546" i="5"/>
  <c r="C546" i="5"/>
  <c r="B546" i="5"/>
  <c r="BH545" i="5"/>
  <c r="C545" i="5"/>
  <c r="B545" i="5"/>
  <c r="BH544" i="5"/>
  <c r="C544" i="5"/>
  <c r="B544" i="5"/>
  <c r="BH543" i="5"/>
  <c r="C543" i="5"/>
  <c r="B543" i="5"/>
  <c r="BH542" i="5"/>
  <c r="C542" i="5"/>
  <c r="B542" i="5"/>
  <c r="BH541" i="5"/>
  <c r="C541" i="5"/>
  <c r="B541" i="5"/>
  <c r="BH540" i="5"/>
  <c r="C540" i="5"/>
  <c r="B540" i="5"/>
  <c r="BH539" i="5"/>
  <c r="C539" i="5"/>
  <c r="B539" i="5"/>
  <c r="BH538" i="5"/>
  <c r="C538" i="5"/>
  <c r="B538" i="5"/>
  <c r="BH537" i="5"/>
  <c r="C537" i="5"/>
  <c r="B537" i="5"/>
  <c r="BH536" i="5"/>
  <c r="C536" i="5"/>
  <c r="B536" i="5"/>
  <c r="BH535" i="5"/>
  <c r="C535" i="5"/>
  <c r="B535" i="5"/>
  <c r="BH534" i="5"/>
  <c r="C534" i="5"/>
  <c r="B534" i="5"/>
  <c r="BH533" i="5"/>
  <c r="C533" i="5"/>
  <c r="B533" i="5"/>
  <c r="BH532" i="5"/>
  <c r="C532" i="5"/>
  <c r="B532" i="5"/>
  <c r="BH531" i="5"/>
  <c r="C531" i="5"/>
  <c r="B531" i="5"/>
  <c r="BH530" i="5"/>
  <c r="C530" i="5"/>
  <c r="B530" i="5"/>
  <c r="BH529" i="5"/>
  <c r="C529" i="5"/>
  <c r="B529" i="5"/>
  <c r="BH528" i="5"/>
  <c r="C528" i="5"/>
  <c r="B528" i="5"/>
  <c r="BH527" i="5"/>
  <c r="C527" i="5"/>
  <c r="B527" i="5"/>
  <c r="BH526" i="5"/>
  <c r="C526" i="5"/>
  <c r="B526" i="5"/>
  <c r="BH525" i="5"/>
  <c r="C525" i="5"/>
  <c r="B525" i="5"/>
  <c r="BH524" i="5"/>
  <c r="C524" i="5"/>
  <c r="B524" i="5"/>
  <c r="BH523" i="5"/>
  <c r="C523" i="5"/>
  <c r="B523" i="5"/>
  <c r="BH522" i="5"/>
  <c r="C522" i="5"/>
  <c r="B522" i="5"/>
  <c r="BH521" i="5"/>
  <c r="C521" i="5"/>
  <c r="B521" i="5"/>
  <c r="BH520" i="5"/>
  <c r="C520" i="5"/>
  <c r="B520" i="5"/>
  <c r="BH519" i="5"/>
  <c r="C519" i="5"/>
  <c r="B519" i="5"/>
  <c r="BH518" i="5"/>
  <c r="C518" i="5"/>
  <c r="B518" i="5"/>
  <c r="BH517" i="5"/>
  <c r="C517" i="5"/>
  <c r="B517" i="5"/>
  <c r="BH516" i="5"/>
  <c r="C516" i="5"/>
  <c r="B516" i="5"/>
  <c r="BH515" i="5"/>
  <c r="C515" i="5"/>
  <c r="B515" i="5"/>
  <c r="BH514" i="5"/>
  <c r="C514" i="5"/>
  <c r="B514" i="5"/>
  <c r="BH513" i="5"/>
  <c r="C513" i="5"/>
  <c r="B513" i="5"/>
  <c r="BH512" i="5"/>
  <c r="C512" i="5"/>
  <c r="B512" i="5"/>
  <c r="BH511" i="5"/>
  <c r="C511" i="5"/>
  <c r="B511" i="5"/>
  <c r="BH510" i="5"/>
  <c r="C510" i="5"/>
  <c r="B510" i="5"/>
  <c r="BH509" i="5"/>
  <c r="C509" i="5"/>
  <c r="B509" i="5"/>
  <c r="BH508" i="5"/>
  <c r="C508" i="5"/>
  <c r="B508" i="5"/>
  <c r="BH507" i="5"/>
  <c r="C507" i="5"/>
  <c r="B507" i="5"/>
  <c r="BH506" i="5"/>
  <c r="C506" i="5"/>
  <c r="B506" i="5"/>
  <c r="BH505" i="5"/>
  <c r="C505" i="5"/>
  <c r="B505" i="5"/>
  <c r="BH504" i="5"/>
  <c r="C504" i="5"/>
  <c r="B504" i="5"/>
  <c r="BH503" i="5"/>
  <c r="C503" i="5"/>
  <c r="B503" i="5"/>
  <c r="BH502" i="5"/>
  <c r="C502" i="5"/>
  <c r="B502" i="5"/>
  <c r="BH501" i="5"/>
  <c r="C501" i="5"/>
  <c r="B501" i="5"/>
  <c r="BH500" i="5"/>
  <c r="C500" i="5"/>
  <c r="B500" i="5"/>
  <c r="BH499" i="5"/>
  <c r="C499" i="5"/>
  <c r="B499" i="5"/>
  <c r="BH498" i="5"/>
  <c r="C498" i="5"/>
  <c r="B498" i="5"/>
  <c r="BH497" i="5"/>
  <c r="C497" i="5"/>
  <c r="B497" i="5"/>
  <c r="BH496" i="5"/>
  <c r="C496" i="5"/>
  <c r="B496" i="5"/>
  <c r="BH495" i="5"/>
  <c r="C495" i="5"/>
  <c r="B495" i="5"/>
  <c r="BH494" i="5"/>
  <c r="C494" i="5"/>
  <c r="B494" i="5"/>
  <c r="BH493" i="5"/>
  <c r="C493" i="5"/>
  <c r="B493" i="5"/>
  <c r="BH492" i="5"/>
  <c r="C492" i="5"/>
  <c r="B492" i="5"/>
  <c r="BH491" i="5"/>
  <c r="C491" i="5"/>
  <c r="B491" i="5"/>
  <c r="BH490" i="5"/>
  <c r="C490" i="5"/>
  <c r="B490" i="5"/>
  <c r="BH489" i="5"/>
  <c r="C489" i="5"/>
  <c r="B489" i="5"/>
  <c r="BH488" i="5"/>
  <c r="C488" i="5"/>
  <c r="B488" i="5"/>
  <c r="BH487" i="5"/>
  <c r="C487" i="5"/>
  <c r="B487" i="5"/>
  <c r="BH486" i="5"/>
  <c r="C486" i="5"/>
  <c r="B486" i="5"/>
  <c r="BH485" i="5"/>
  <c r="C485" i="5"/>
  <c r="B485" i="5"/>
  <c r="BH484" i="5"/>
  <c r="C484" i="5"/>
  <c r="B484" i="5"/>
  <c r="BH483" i="5"/>
  <c r="C483" i="5"/>
  <c r="B483" i="5"/>
  <c r="BH482" i="5"/>
  <c r="C482" i="5"/>
  <c r="B482" i="5"/>
  <c r="BH481" i="5"/>
  <c r="C481" i="5"/>
  <c r="B481" i="5"/>
  <c r="BH480" i="5"/>
  <c r="C480" i="5"/>
  <c r="B480" i="5"/>
  <c r="BH479" i="5"/>
  <c r="C479" i="5"/>
  <c r="B479" i="5"/>
  <c r="BH478" i="5"/>
  <c r="C478" i="5"/>
  <c r="B478" i="5"/>
  <c r="BH477" i="5"/>
  <c r="C477" i="5"/>
  <c r="B477" i="5"/>
  <c r="BH476" i="5"/>
  <c r="C476" i="5"/>
  <c r="B476" i="5"/>
  <c r="BH475" i="5"/>
  <c r="C475" i="5"/>
  <c r="B475" i="5"/>
  <c r="BH474" i="5"/>
  <c r="C474" i="5"/>
  <c r="B474" i="5"/>
  <c r="BH473" i="5"/>
  <c r="C473" i="5"/>
  <c r="B473" i="5"/>
  <c r="BH472" i="5"/>
  <c r="C472" i="5"/>
  <c r="B472" i="5"/>
  <c r="BH471" i="5"/>
  <c r="C471" i="5"/>
  <c r="B471" i="5"/>
  <c r="BH470" i="5"/>
  <c r="C470" i="5"/>
  <c r="B470" i="5"/>
  <c r="BH469" i="5"/>
  <c r="C469" i="5"/>
  <c r="B469" i="5"/>
  <c r="BH468" i="5"/>
  <c r="C468" i="5"/>
  <c r="B468" i="5"/>
  <c r="BH467" i="5"/>
  <c r="C467" i="5"/>
  <c r="B467" i="5"/>
  <c r="BH466" i="5"/>
  <c r="C466" i="5"/>
  <c r="B466" i="5"/>
  <c r="BH465" i="5"/>
  <c r="C465" i="5"/>
  <c r="B465" i="5"/>
  <c r="BH464" i="5"/>
  <c r="C464" i="5"/>
  <c r="B464" i="5"/>
  <c r="BH463" i="5"/>
  <c r="C463" i="5"/>
  <c r="B463" i="5"/>
  <c r="BH462" i="5"/>
  <c r="C462" i="5"/>
  <c r="B462" i="5"/>
  <c r="BH461" i="5"/>
  <c r="C461" i="5"/>
  <c r="B461" i="5"/>
  <c r="BH460" i="5"/>
  <c r="C460" i="5"/>
  <c r="B460" i="5"/>
  <c r="BH459" i="5"/>
  <c r="C459" i="5"/>
  <c r="B459" i="5"/>
  <c r="BH458" i="5"/>
  <c r="C458" i="5"/>
  <c r="B458" i="5"/>
  <c r="BH457" i="5"/>
  <c r="C457" i="5"/>
  <c r="B457" i="5"/>
  <c r="BH456" i="5"/>
  <c r="C456" i="5"/>
  <c r="B456" i="5"/>
  <c r="BH455" i="5"/>
  <c r="C455" i="5"/>
  <c r="B455" i="5"/>
  <c r="BH454" i="5"/>
  <c r="C454" i="5"/>
  <c r="B454" i="5"/>
  <c r="BH453" i="5"/>
  <c r="C453" i="5"/>
  <c r="B453" i="5"/>
  <c r="BH452" i="5"/>
  <c r="C452" i="5"/>
  <c r="B452" i="5"/>
  <c r="BH451" i="5"/>
  <c r="C451" i="5"/>
  <c r="B451" i="5"/>
  <c r="BH450" i="5"/>
  <c r="C450" i="5"/>
  <c r="B450" i="5"/>
  <c r="BH449" i="5"/>
  <c r="C449" i="5"/>
  <c r="B449" i="5"/>
  <c r="BH448" i="5"/>
  <c r="C448" i="5"/>
  <c r="B448" i="5"/>
  <c r="BH447" i="5"/>
  <c r="C447" i="5"/>
  <c r="B447" i="5"/>
  <c r="BH446" i="5"/>
  <c r="C446" i="5"/>
  <c r="B446" i="5"/>
  <c r="BH445" i="5"/>
  <c r="C445" i="5"/>
  <c r="B445" i="5"/>
  <c r="BH444" i="5"/>
  <c r="C444" i="5"/>
  <c r="B444" i="5"/>
  <c r="BH443" i="5"/>
  <c r="C443" i="5"/>
  <c r="B443" i="5"/>
  <c r="BH442" i="5"/>
  <c r="C442" i="5"/>
  <c r="B442" i="5"/>
  <c r="BH441" i="5"/>
  <c r="C441" i="5"/>
  <c r="B441" i="5"/>
  <c r="BH440" i="5"/>
  <c r="C440" i="5"/>
  <c r="B440" i="5"/>
  <c r="BH439" i="5"/>
  <c r="C439" i="5"/>
  <c r="B439" i="5"/>
  <c r="BH438" i="5"/>
  <c r="C438" i="5"/>
  <c r="B438" i="5"/>
  <c r="BH437" i="5"/>
  <c r="C437" i="5"/>
  <c r="B437" i="5"/>
  <c r="BH436" i="5"/>
  <c r="C436" i="5"/>
  <c r="B436" i="5"/>
  <c r="BH435" i="5"/>
  <c r="C435" i="5"/>
  <c r="B435" i="5"/>
  <c r="BH434" i="5"/>
  <c r="C434" i="5"/>
  <c r="B434" i="5"/>
  <c r="BH433" i="5"/>
  <c r="C433" i="5"/>
  <c r="B433" i="5"/>
  <c r="BH432" i="5"/>
  <c r="C432" i="5"/>
  <c r="B432" i="5"/>
  <c r="BH431" i="5"/>
  <c r="C431" i="5"/>
  <c r="B431" i="5"/>
  <c r="BH430" i="5"/>
  <c r="C430" i="5"/>
  <c r="B430" i="5"/>
  <c r="BH429" i="5"/>
  <c r="C429" i="5"/>
  <c r="B429" i="5"/>
  <c r="BH428" i="5"/>
  <c r="C428" i="5"/>
  <c r="B428" i="5"/>
  <c r="BH427" i="5"/>
  <c r="C427" i="5"/>
  <c r="B427" i="5"/>
  <c r="BH426" i="5"/>
  <c r="C426" i="5"/>
  <c r="B426" i="5"/>
  <c r="BH425" i="5"/>
  <c r="C425" i="5"/>
  <c r="B425" i="5"/>
  <c r="BH424" i="5"/>
  <c r="C424" i="5"/>
  <c r="B424" i="5"/>
  <c r="BH423" i="5"/>
  <c r="C423" i="5"/>
  <c r="B423" i="5"/>
  <c r="BH422" i="5"/>
  <c r="C422" i="5"/>
  <c r="B422" i="5"/>
  <c r="BH421" i="5"/>
  <c r="C421" i="5"/>
  <c r="B421" i="5"/>
  <c r="BH420" i="5"/>
  <c r="C420" i="5"/>
  <c r="B420" i="5"/>
  <c r="BH419" i="5"/>
  <c r="C419" i="5"/>
  <c r="B419" i="5"/>
  <c r="BH418" i="5"/>
  <c r="C418" i="5"/>
  <c r="B418" i="5"/>
  <c r="BH417" i="5"/>
  <c r="C417" i="5"/>
  <c r="B417" i="5"/>
  <c r="BH416" i="5"/>
  <c r="C416" i="5"/>
  <c r="B416" i="5"/>
  <c r="BH415" i="5"/>
  <c r="C415" i="5"/>
  <c r="B415" i="5"/>
  <c r="BH414" i="5"/>
  <c r="C414" i="5"/>
  <c r="B414" i="5"/>
  <c r="BH413" i="5"/>
  <c r="C413" i="5"/>
  <c r="B413" i="5"/>
  <c r="BH412" i="5"/>
  <c r="C412" i="5"/>
  <c r="B412" i="5"/>
  <c r="BH411" i="5"/>
  <c r="C411" i="5"/>
  <c r="B411" i="5"/>
  <c r="BH410" i="5"/>
  <c r="C410" i="5"/>
  <c r="B410" i="5"/>
  <c r="BH409" i="5"/>
  <c r="C409" i="5"/>
  <c r="B409" i="5"/>
  <c r="BH408" i="5"/>
  <c r="C408" i="5"/>
  <c r="B408" i="5"/>
  <c r="BH407" i="5"/>
  <c r="C407" i="5"/>
  <c r="B407" i="5"/>
  <c r="BH406" i="5"/>
  <c r="C406" i="5"/>
  <c r="B406" i="5"/>
  <c r="BH405" i="5"/>
  <c r="C405" i="5"/>
  <c r="B405" i="5"/>
  <c r="BH404" i="5"/>
  <c r="C404" i="5"/>
  <c r="B404" i="5"/>
  <c r="BH403" i="5"/>
  <c r="C403" i="5"/>
  <c r="B403" i="5"/>
  <c r="BH402" i="5"/>
  <c r="C402" i="5"/>
  <c r="B402" i="5"/>
  <c r="BH401" i="5"/>
  <c r="C401" i="5"/>
  <c r="B401" i="5"/>
  <c r="BH400" i="5"/>
  <c r="C400" i="5"/>
  <c r="B400" i="5"/>
  <c r="BH399" i="5"/>
  <c r="C399" i="5"/>
  <c r="B399" i="5"/>
  <c r="BH398" i="5"/>
  <c r="C398" i="5"/>
  <c r="B398" i="5"/>
  <c r="BH397" i="5"/>
  <c r="C397" i="5"/>
  <c r="B397" i="5"/>
  <c r="BH396" i="5"/>
  <c r="C396" i="5"/>
  <c r="B396" i="5"/>
  <c r="BH395" i="5"/>
  <c r="C395" i="5"/>
  <c r="B395" i="5"/>
  <c r="BH394" i="5"/>
  <c r="C394" i="5"/>
  <c r="B394" i="5"/>
  <c r="BH393" i="5"/>
  <c r="C393" i="5"/>
  <c r="B393" i="5"/>
  <c r="BH392" i="5"/>
  <c r="C392" i="5"/>
  <c r="B392" i="5"/>
  <c r="BH391" i="5"/>
  <c r="C391" i="5"/>
  <c r="B391" i="5"/>
  <c r="BH390" i="5"/>
  <c r="C390" i="5"/>
  <c r="B390" i="5"/>
  <c r="BH389" i="5"/>
  <c r="C389" i="5"/>
  <c r="B389" i="5"/>
  <c r="BH388" i="5"/>
  <c r="C388" i="5"/>
  <c r="B388" i="5"/>
  <c r="BH387" i="5"/>
  <c r="C387" i="5"/>
  <c r="B387" i="5"/>
  <c r="BH386" i="5"/>
  <c r="C386" i="5"/>
  <c r="B386" i="5"/>
  <c r="BH385" i="5"/>
  <c r="C385" i="5"/>
  <c r="B385" i="5"/>
  <c r="BH384" i="5"/>
  <c r="C384" i="5"/>
  <c r="B384" i="5"/>
  <c r="BH383" i="5"/>
  <c r="C383" i="5"/>
  <c r="B383" i="5"/>
  <c r="BH382" i="5"/>
  <c r="C382" i="5"/>
  <c r="B382" i="5"/>
  <c r="BH381" i="5"/>
  <c r="C381" i="5"/>
  <c r="B381" i="5"/>
  <c r="BH380" i="5"/>
  <c r="C380" i="5"/>
  <c r="B380" i="5"/>
  <c r="BH379" i="5"/>
  <c r="C379" i="5"/>
  <c r="B379" i="5"/>
  <c r="BH378" i="5"/>
  <c r="C378" i="5"/>
  <c r="B378" i="5"/>
  <c r="BH377" i="5"/>
  <c r="C377" i="5"/>
  <c r="B377" i="5"/>
  <c r="BH376" i="5"/>
  <c r="C376" i="5"/>
  <c r="B376" i="5"/>
  <c r="BH375" i="5"/>
  <c r="C375" i="5"/>
  <c r="B375" i="5"/>
  <c r="BH374" i="5"/>
  <c r="C374" i="5"/>
  <c r="B374" i="5"/>
  <c r="BH373" i="5"/>
  <c r="C373" i="5"/>
  <c r="B373" i="5"/>
  <c r="BH372" i="5"/>
  <c r="C372" i="5"/>
  <c r="B372" i="5"/>
  <c r="BH371" i="5"/>
  <c r="C371" i="5"/>
  <c r="B371" i="5"/>
  <c r="BH370" i="5"/>
  <c r="C370" i="5"/>
  <c r="B370" i="5"/>
  <c r="BH369" i="5"/>
  <c r="C369" i="5"/>
  <c r="B369" i="5"/>
  <c r="BH368" i="5"/>
  <c r="C368" i="5"/>
  <c r="B368" i="5"/>
  <c r="BH367" i="5"/>
  <c r="C367" i="5"/>
  <c r="B367" i="5"/>
  <c r="BH366" i="5"/>
  <c r="C366" i="5"/>
  <c r="B366" i="5"/>
  <c r="BH365" i="5"/>
  <c r="C365" i="5"/>
  <c r="B365" i="5"/>
  <c r="BH364" i="5"/>
  <c r="C364" i="5"/>
  <c r="B364" i="5"/>
  <c r="BH363" i="5"/>
  <c r="C363" i="5"/>
  <c r="B363" i="5"/>
  <c r="BH362" i="5"/>
  <c r="C362" i="5"/>
  <c r="B362" i="5"/>
  <c r="BH361" i="5"/>
  <c r="C361" i="5"/>
  <c r="B361" i="5"/>
  <c r="BH360" i="5"/>
  <c r="C360" i="5"/>
  <c r="B360" i="5"/>
  <c r="BH359" i="5"/>
  <c r="C359" i="5"/>
  <c r="B359" i="5"/>
  <c r="BH358" i="5"/>
  <c r="C358" i="5"/>
  <c r="B358" i="5"/>
  <c r="BH357" i="5"/>
  <c r="C357" i="5"/>
  <c r="B357" i="5"/>
  <c r="BH356" i="5"/>
  <c r="C356" i="5"/>
  <c r="B356" i="5"/>
  <c r="BH355" i="5"/>
  <c r="C355" i="5"/>
  <c r="B355" i="5"/>
  <c r="BH354" i="5"/>
  <c r="C354" i="5"/>
  <c r="B354" i="5"/>
  <c r="BH353" i="5"/>
  <c r="C353" i="5"/>
  <c r="B353" i="5"/>
  <c r="BH352" i="5"/>
  <c r="C352" i="5"/>
  <c r="B352" i="5"/>
  <c r="BH351" i="5"/>
  <c r="C351" i="5"/>
  <c r="B351" i="5"/>
  <c r="BH350" i="5"/>
  <c r="C350" i="5"/>
  <c r="B350" i="5"/>
  <c r="BH349" i="5"/>
  <c r="C349" i="5"/>
  <c r="B349" i="5"/>
  <c r="BH348" i="5"/>
  <c r="C348" i="5"/>
  <c r="B348" i="5"/>
  <c r="BH347" i="5"/>
  <c r="C347" i="5"/>
  <c r="B347" i="5"/>
  <c r="BH346" i="5"/>
  <c r="C346" i="5"/>
  <c r="B346" i="5"/>
  <c r="BH345" i="5"/>
  <c r="C345" i="5"/>
  <c r="B345" i="5"/>
  <c r="BH344" i="5"/>
  <c r="C344" i="5"/>
  <c r="B344" i="5"/>
  <c r="BH343" i="5"/>
  <c r="C343" i="5"/>
  <c r="B343" i="5"/>
  <c r="BH342" i="5"/>
  <c r="C342" i="5"/>
  <c r="B342" i="5"/>
  <c r="BH341" i="5"/>
  <c r="C341" i="5"/>
  <c r="B341" i="5"/>
  <c r="BH340" i="5"/>
  <c r="C340" i="5"/>
  <c r="B340" i="5"/>
  <c r="BH339" i="5"/>
  <c r="C339" i="5"/>
  <c r="B339" i="5"/>
  <c r="BH338" i="5"/>
  <c r="C338" i="5"/>
  <c r="B338" i="5"/>
  <c r="BH337" i="5"/>
  <c r="C337" i="5"/>
  <c r="B337" i="5"/>
  <c r="BH336" i="5"/>
  <c r="C336" i="5"/>
  <c r="B336" i="5"/>
  <c r="BH335" i="5"/>
  <c r="C335" i="5"/>
  <c r="B335" i="5"/>
  <c r="BH334" i="5"/>
  <c r="C334" i="5"/>
  <c r="B334" i="5"/>
  <c r="BH333" i="5"/>
  <c r="C333" i="5"/>
  <c r="B333" i="5"/>
  <c r="BH332" i="5"/>
  <c r="C332" i="5"/>
  <c r="B332" i="5"/>
  <c r="BH331" i="5"/>
  <c r="C331" i="5"/>
  <c r="B331" i="5"/>
  <c r="BH330" i="5"/>
  <c r="C330" i="5"/>
  <c r="B330" i="5"/>
  <c r="BH329" i="5"/>
  <c r="C329" i="5"/>
  <c r="B329" i="5"/>
  <c r="BH328" i="5"/>
  <c r="C328" i="5"/>
  <c r="B328" i="5"/>
  <c r="BH327" i="5"/>
  <c r="C327" i="5"/>
  <c r="B327" i="5"/>
  <c r="BH326" i="5"/>
  <c r="C326" i="5"/>
  <c r="B326" i="5"/>
  <c r="BH325" i="5"/>
  <c r="C325" i="5"/>
  <c r="B325" i="5"/>
  <c r="BH324" i="5"/>
  <c r="C324" i="5"/>
  <c r="B324" i="5"/>
  <c r="BH323" i="5"/>
  <c r="C323" i="5"/>
  <c r="B323" i="5"/>
  <c r="BH322" i="5"/>
  <c r="C322" i="5"/>
  <c r="B322" i="5"/>
  <c r="BH321" i="5"/>
  <c r="C321" i="5"/>
  <c r="B321" i="5"/>
  <c r="BH320" i="5"/>
  <c r="C320" i="5"/>
  <c r="B320" i="5"/>
  <c r="BH319" i="5"/>
  <c r="C319" i="5"/>
  <c r="B319" i="5"/>
  <c r="BH318" i="5"/>
  <c r="C318" i="5"/>
  <c r="B318" i="5"/>
  <c r="BH317" i="5"/>
  <c r="C317" i="5"/>
  <c r="B317" i="5"/>
  <c r="BH316" i="5"/>
  <c r="C316" i="5"/>
  <c r="B316" i="5"/>
  <c r="BH315" i="5"/>
  <c r="C315" i="5"/>
  <c r="B315" i="5"/>
  <c r="BH314" i="5"/>
  <c r="C314" i="5"/>
  <c r="B314" i="5"/>
  <c r="BH313" i="5"/>
  <c r="C313" i="5"/>
  <c r="B313" i="5"/>
  <c r="BH312" i="5"/>
  <c r="C312" i="5"/>
  <c r="B312" i="5"/>
  <c r="BH311" i="5"/>
  <c r="C311" i="5"/>
  <c r="B311" i="5"/>
  <c r="BH310" i="5"/>
  <c r="C310" i="5"/>
  <c r="B310" i="5"/>
  <c r="BH309" i="5"/>
  <c r="C309" i="5"/>
  <c r="B309" i="5"/>
  <c r="BH308" i="5"/>
  <c r="C308" i="5"/>
  <c r="B308" i="5"/>
  <c r="BH307" i="5"/>
  <c r="C307" i="5"/>
  <c r="B307" i="5"/>
  <c r="BH306" i="5"/>
  <c r="C306" i="5"/>
  <c r="B306" i="5"/>
  <c r="BH305" i="5"/>
  <c r="C305" i="5"/>
  <c r="B305" i="5"/>
  <c r="BH304" i="5"/>
  <c r="C304" i="5"/>
  <c r="B304" i="5"/>
  <c r="BH303" i="5"/>
  <c r="C303" i="5"/>
  <c r="B303" i="5"/>
  <c r="BH302" i="5"/>
  <c r="C302" i="5"/>
  <c r="B302" i="5"/>
  <c r="BH301" i="5"/>
  <c r="C301" i="5"/>
  <c r="B301" i="5"/>
  <c r="BH300" i="5"/>
  <c r="C300" i="5"/>
  <c r="B300" i="5"/>
  <c r="BH299" i="5"/>
  <c r="C299" i="5"/>
  <c r="B299" i="5"/>
  <c r="BH298" i="5"/>
  <c r="C298" i="5"/>
  <c r="B298" i="5"/>
  <c r="BH297" i="5"/>
  <c r="C297" i="5"/>
  <c r="B297" i="5"/>
  <c r="BH296" i="5"/>
  <c r="C296" i="5"/>
  <c r="B296" i="5"/>
  <c r="BH295" i="5"/>
  <c r="C295" i="5"/>
  <c r="B295" i="5"/>
  <c r="BH294" i="5"/>
  <c r="C294" i="5"/>
  <c r="B294" i="5"/>
  <c r="BH293" i="5"/>
  <c r="C293" i="5"/>
  <c r="B293" i="5"/>
  <c r="BH292" i="5"/>
  <c r="C292" i="5"/>
  <c r="B292" i="5"/>
  <c r="BH291" i="5"/>
  <c r="C291" i="5"/>
  <c r="B291" i="5"/>
  <c r="BH290" i="5"/>
  <c r="C290" i="5"/>
  <c r="B290" i="5"/>
  <c r="BH289" i="5"/>
  <c r="C289" i="5"/>
  <c r="B289" i="5"/>
  <c r="BH288" i="5"/>
  <c r="C288" i="5"/>
  <c r="B288" i="5"/>
  <c r="BH287" i="5"/>
  <c r="C287" i="5"/>
  <c r="B287" i="5"/>
  <c r="BH286" i="5"/>
  <c r="C286" i="5"/>
  <c r="B286" i="5"/>
  <c r="BH285" i="5"/>
  <c r="C285" i="5"/>
  <c r="B285" i="5"/>
  <c r="BH284" i="5"/>
  <c r="C284" i="5"/>
  <c r="B284" i="5"/>
  <c r="BH283" i="5"/>
  <c r="C283" i="5"/>
  <c r="B283" i="5"/>
  <c r="BH282" i="5"/>
  <c r="C282" i="5"/>
  <c r="B282" i="5"/>
  <c r="BH281" i="5"/>
  <c r="C281" i="5"/>
  <c r="B281" i="5"/>
  <c r="BH280" i="5"/>
  <c r="C280" i="5"/>
  <c r="B280" i="5"/>
  <c r="BH279" i="5"/>
  <c r="C279" i="5"/>
  <c r="B279" i="5"/>
  <c r="BH278" i="5"/>
  <c r="C278" i="5"/>
  <c r="B278" i="5"/>
  <c r="BH277" i="5"/>
  <c r="C277" i="5"/>
  <c r="B277" i="5"/>
  <c r="BH276" i="5"/>
  <c r="C276" i="5"/>
  <c r="B276" i="5"/>
  <c r="BH275" i="5"/>
  <c r="C275" i="5"/>
  <c r="B275" i="5"/>
  <c r="BH274" i="5"/>
  <c r="C274" i="5"/>
  <c r="B274" i="5"/>
  <c r="BH273" i="5"/>
  <c r="C273" i="5"/>
  <c r="B273" i="5"/>
  <c r="BH272" i="5"/>
  <c r="C272" i="5"/>
  <c r="B272" i="5"/>
  <c r="BH271" i="5"/>
  <c r="C271" i="5"/>
  <c r="B271" i="5"/>
  <c r="BH270" i="5"/>
  <c r="C270" i="5"/>
  <c r="B270" i="5"/>
  <c r="BH269" i="5"/>
  <c r="C269" i="5"/>
  <c r="B269" i="5"/>
  <c r="BH268" i="5"/>
  <c r="C268" i="5"/>
  <c r="B268" i="5"/>
  <c r="BH267" i="5"/>
  <c r="C267" i="5"/>
  <c r="B267" i="5"/>
  <c r="BH266" i="5"/>
  <c r="C266" i="5"/>
  <c r="B266" i="5"/>
  <c r="BH265" i="5"/>
  <c r="C265" i="5"/>
  <c r="B265" i="5"/>
  <c r="BH264" i="5"/>
  <c r="C264" i="5"/>
  <c r="B264" i="5"/>
  <c r="BH263" i="5"/>
  <c r="C263" i="5"/>
  <c r="B263" i="5"/>
  <c r="BH262" i="5"/>
  <c r="C262" i="5"/>
  <c r="B262" i="5"/>
  <c r="BH261" i="5"/>
  <c r="C261" i="5"/>
  <c r="B261" i="5"/>
  <c r="BH260" i="5"/>
  <c r="C260" i="5"/>
  <c r="B260" i="5"/>
  <c r="BH259" i="5"/>
  <c r="C259" i="5"/>
  <c r="B259" i="5"/>
  <c r="BH258" i="5"/>
  <c r="C258" i="5"/>
  <c r="B258" i="5"/>
  <c r="BH257" i="5"/>
  <c r="C257" i="5"/>
  <c r="B257" i="5"/>
  <c r="BH256" i="5"/>
  <c r="C256" i="5"/>
  <c r="B256" i="5"/>
  <c r="BH255" i="5"/>
  <c r="C255" i="5"/>
  <c r="B255" i="5"/>
  <c r="BH254" i="5"/>
  <c r="C254" i="5"/>
  <c r="B254" i="5"/>
  <c r="BH253" i="5"/>
  <c r="C253" i="5"/>
  <c r="B253" i="5"/>
  <c r="BH252" i="5"/>
  <c r="C252" i="5"/>
  <c r="B252" i="5"/>
  <c r="BH251" i="5"/>
  <c r="C251" i="5"/>
  <c r="B251" i="5"/>
  <c r="BH250" i="5"/>
  <c r="C250" i="5"/>
  <c r="B250" i="5"/>
  <c r="BH249" i="5"/>
  <c r="C249" i="5"/>
  <c r="B249" i="5"/>
  <c r="BH248" i="5"/>
  <c r="C248" i="5"/>
  <c r="B248" i="5"/>
  <c r="BH247" i="5"/>
  <c r="C247" i="5"/>
  <c r="B247" i="5"/>
  <c r="BH246" i="5"/>
  <c r="C246" i="5"/>
  <c r="B246" i="5"/>
  <c r="BH245" i="5"/>
  <c r="C245" i="5"/>
  <c r="B245" i="5"/>
  <c r="BH244" i="5"/>
  <c r="C244" i="5"/>
  <c r="B244" i="5"/>
  <c r="BH243" i="5"/>
  <c r="C243" i="5"/>
  <c r="B243" i="5"/>
  <c r="BH242" i="5"/>
  <c r="C242" i="5"/>
  <c r="B242" i="5"/>
  <c r="BH241" i="5"/>
  <c r="C241" i="5"/>
  <c r="B241" i="5"/>
  <c r="BH240" i="5"/>
  <c r="C240" i="5"/>
  <c r="B240" i="5"/>
  <c r="BH239" i="5"/>
  <c r="C239" i="5"/>
  <c r="B239" i="5"/>
  <c r="BH238" i="5"/>
  <c r="C238" i="5"/>
  <c r="B238" i="5"/>
  <c r="BH237" i="5"/>
  <c r="C237" i="5"/>
  <c r="B237" i="5"/>
  <c r="BH236" i="5"/>
  <c r="C236" i="5"/>
  <c r="B236" i="5"/>
  <c r="BH235" i="5"/>
  <c r="C235" i="5"/>
  <c r="B235" i="5"/>
  <c r="BH234" i="5"/>
  <c r="C234" i="5"/>
  <c r="B234" i="5"/>
  <c r="BH233" i="5"/>
  <c r="C233" i="5"/>
  <c r="B233" i="5"/>
  <c r="BH232" i="5"/>
  <c r="C232" i="5"/>
  <c r="B232" i="5"/>
  <c r="BH231" i="5"/>
  <c r="C231" i="5"/>
  <c r="B231" i="5"/>
  <c r="BH230" i="5"/>
  <c r="C230" i="5"/>
  <c r="B230" i="5"/>
  <c r="BH229" i="5"/>
  <c r="C229" i="5"/>
  <c r="B229" i="5"/>
  <c r="BH228" i="5"/>
  <c r="C228" i="5"/>
  <c r="B228" i="5"/>
  <c r="BH227" i="5"/>
  <c r="C227" i="5"/>
  <c r="B227" i="5"/>
  <c r="BH226" i="5"/>
  <c r="C226" i="5"/>
  <c r="B226" i="5"/>
  <c r="BH225" i="5"/>
  <c r="C225" i="5"/>
  <c r="B225" i="5"/>
  <c r="BH224" i="5"/>
  <c r="C224" i="5"/>
  <c r="B224" i="5"/>
  <c r="BH223" i="5"/>
  <c r="C223" i="5"/>
  <c r="B223" i="5"/>
  <c r="BH222" i="5"/>
  <c r="C222" i="5"/>
  <c r="B222" i="5"/>
  <c r="BH221" i="5"/>
  <c r="C221" i="5"/>
  <c r="B221" i="5"/>
  <c r="BH220" i="5"/>
  <c r="C220" i="5"/>
  <c r="B220" i="5"/>
  <c r="BH219" i="5"/>
  <c r="C219" i="5"/>
  <c r="B219" i="5"/>
  <c r="BH218" i="5"/>
  <c r="C218" i="5"/>
  <c r="B218" i="5"/>
  <c r="BH217" i="5"/>
  <c r="C217" i="5"/>
  <c r="B217" i="5"/>
  <c r="BH216" i="5"/>
  <c r="C216" i="5"/>
  <c r="B216" i="5"/>
  <c r="BH215" i="5"/>
  <c r="C215" i="5"/>
  <c r="B215" i="5"/>
  <c r="BH214" i="5"/>
  <c r="C214" i="5"/>
  <c r="B214" i="5"/>
  <c r="BH213" i="5"/>
  <c r="C213" i="5"/>
  <c r="B213" i="5"/>
  <c r="BH212" i="5"/>
  <c r="C212" i="5"/>
  <c r="B212" i="5"/>
  <c r="BH211" i="5"/>
  <c r="C211" i="5"/>
  <c r="B211" i="5"/>
  <c r="BH210" i="5"/>
  <c r="C210" i="5"/>
  <c r="B210" i="5"/>
  <c r="BH209" i="5"/>
  <c r="C209" i="5"/>
  <c r="B209" i="5"/>
  <c r="BH208" i="5"/>
  <c r="C208" i="5"/>
  <c r="B208" i="5"/>
  <c r="BH207" i="5"/>
  <c r="C207" i="5"/>
  <c r="B207" i="5"/>
  <c r="BH206" i="5"/>
  <c r="C206" i="5"/>
  <c r="B206" i="5"/>
  <c r="BH205" i="5"/>
  <c r="C205" i="5"/>
  <c r="B205" i="5"/>
  <c r="BH204" i="5"/>
  <c r="C204" i="5"/>
  <c r="B204" i="5"/>
  <c r="BH203" i="5"/>
  <c r="C203" i="5"/>
  <c r="B203" i="5"/>
  <c r="BH202" i="5"/>
  <c r="C202" i="5"/>
  <c r="B202" i="5"/>
  <c r="BH201" i="5"/>
  <c r="C201" i="5"/>
  <c r="B201" i="5"/>
  <c r="BH200" i="5"/>
  <c r="C200" i="5"/>
  <c r="B200" i="5"/>
  <c r="BH199" i="5"/>
  <c r="C199" i="5"/>
  <c r="B199" i="5"/>
  <c r="BH198" i="5"/>
  <c r="C198" i="5"/>
  <c r="B198" i="5"/>
  <c r="BH197" i="5"/>
  <c r="C197" i="5"/>
  <c r="B197" i="5"/>
  <c r="BH196" i="5"/>
  <c r="C196" i="5"/>
  <c r="B196" i="5"/>
  <c r="BH195" i="5"/>
  <c r="C195" i="5"/>
  <c r="B195" i="5"/>
  <c r="BH194" i="5"/>
  <c r="C194" i="5"/>
  <c r="B194" i="5"/>
  <c r="BH193" i="5"/>
  <c r="C193" i="5"/>
  <c r="B193" i="5"/>
  <c r="BH192" i="5"/>
  <c r="C192" i="5"/>
  <c r="B192" i="5"/>
  <c r="BH191" i="5"/>
  <c r="C191" i="5"/>
  <c r="B191" i="5"/>
  <c r="BH190" i="5"/>
  <c r="C190" i="5"/>
  <c r="B190" i="5"/>
  <c r="BH189" i="5"/>
  <c r="C189" i="5"/>
  <c r="B189" i="5"/>
  <c r="BH188" i="5"/>
  <c r="C188" i="5"/>
  <c r="B188" i="5"/>
  <c r="BH187" i="5"/>
  <c r="C187" i="5"/>
  <c r="B187" i="5"/>
  <c r="BH186" i="5"/>
  <c r="C186" i="5"/>
  <c r="B186" i="5"/>
  <c r="BH185" i="5"/>
  <c r="C185" i="5"/>
  <c r="B185" i="5"/>
  <c r="BH184" i="5"/>
  <c r="C184" i="5"/>
  <c r="B184" i="5"/>
  <c r="BH183" i="5"/>
  <c r="C183" i="5"/>
  <c r="B183" i="5"/>
  <c r="BH182" i="5"/>
  <c r="C182" i="5"/>
  <c r="B182" i="5"/>
  <c r="BH181" i="5"/>
  <c r="C181" i="5"/>
  <c r="B181" i="5"/>
  <c r="BH180" i="5"/>
  <c r="C180" i="5"/>
  <c r="B180" i="5"/>
  <c r="BH179" i="5"/>
  <c r="C179" i="5"/>
  <c r="B179" i="5"/>
  <c r="BH178" i="5"/>
  <c r="C178" i="5"/>
  <c r="B178" i="5"/>
  <c r="BH177" i="5"/>
  <c r="C177" i="5"/>
  <c r="B177" i="5"/>
  <c r="BH176" i="5"/>
  <c r="C176" i="5"/>
  <c r="B176" i="5"/>
  <c r="BH175" i="5"/>
  <c r="C175" i="5"/>
  <c r="B175" i="5"/>
  <c r="BH174" i="5"/>
  <c r="C174" i="5"/>
  <c r="B174" i="5"/>
  <c r="BH173" i="5"/>
  <c r="C173" i="5"/>
  <c r="B173" i="5"/>
  <c r="BH172" i="5"/>
  <c r="C172" i="5"/>
  <c r="B172" i="5"/>
  <c r="BH171" i="5"/>
  <c r="C171" i="5"/>
  <c r="B171" i="5"/>
  <c r="BH170" i="5"/>
  <c r="C170" i="5"/>
  <c r="B170" i="5"/>
  <c r="BH169" i="5"/>
  <c r="C169" i="5"/>
  <c r="B169" i="5"/>
  <c r="BH168" i="5"/>
  <c r="C168" i="5"/>
  <c r="B168" i="5"/>
  <c r="BH167" i="5"/>
  <c r="C167" i="5"/>
  <c r="B167" i="5"/>
  <c r="BH166" i="5"/>
  <c r="C166" i="5"/>
  <c r="B166" i="5"/>
  <c r="BH165" i="5"/>
  <c r="C165" i="5"/>
  <c r="B165" i="5"/>
  <c r="BH164" i="5"/>
  <c r="C164" i="5"/>
  <c r="B164" i="5"/>
  <c r="BH163" i="5"/>
  <c r="C163" i="5"/>
  <c r="B163" i="5"/>
  <c r="BH162" i="5"/>
  <c r="C162" i="5"/>
  <c r="B162" i="5"/>
  <c r="BH161" i="5"/>
  <c r="C161" i="5"/>
  <c r="B161" i="5"/>
  <c r="BH160" i="5"/>
  <c r="C160" i="5"/>
  <c r="B160" i="5"/>
  <c r="BH159" i="5"/>
  <c r="C159" i="5"/>
  <c r="B159" i="5"/>
  <c r="BH158" i="5"/>
  <c r="C158" i="5"/>
  <c r="B158" i="5"/>
  <c r="BH157" i="5"/>
  <c r="C157" i="5"/>
  <c r="B157" i="5"/>
  <c r="BH156" i="5"/>
  <c r="C156" i="5"/>
  <c r="B156" i="5"/>
  <c r="BH155" i="5"/>
  <c r="C155" i="5"/>
  <c r="B155" i="5"/>
  <c r="BH154" i="5"/>
  <c r="C154" i="5"/>
  <c r="B154" i="5"/>
  <c r="BH153" i="5"/>
  <c r="C153" i="5"/>
  <c r="B153" i="5"/>
  <c r="BH152" i="5"/>
  <c r="C152" i="5"/>
  <c r="B152" i="5"/>
  <c r="BH151" i="5"/>
  <c r="C151" i="5"/>
  <c r="B151" i="5"/>
  <c r="BH150" i="5"/>
  <c r="C150" i="5"/>
  <c r="B150" i="5"/>
  <c r="BH149" i="5"/>
  <c r="C149" i="5"/>
  <c r="B149" i="5"/>
  <c r="BH148" i="5"/>
  <c r="C148" i="5"/>
  <c r="B148" i="5"/>
  <c r="BH147" i="5"/>
  <c r="C147" i="5"/>
  <c r="B147" i="5"/>
  <c r="BH146" i="5"/>
  <c r="C146" i="5"/>
  <c r="B146" i="5"/>
  <c r="BH145" i="5"/>
  <c r="C145" i="5"/>
  <c r="B145" i="5"/>
  <c r="BH144" i="5"/>
  <c r="C144" i="5"/>
  <c r="B144" i="5"/>
  <c r="BH143" i="5"/>
  <c r="C143" i="5"/>
  <c r="B143" i="5"/>
  <c r="BH142" i="5"/>
  <c r="C142" i="5"/>
  <c r="B142" i="5"/>
  <c r="BH141" i="5"/>
  <c r="C141" i="5"/>
  <c r="B141" i="5"/>
  <c r="BH140" i="5"/>
  <c r="C140" i="5"/>
  <c r="B140" i="5"/>
  <c r="BH139" i="5"/>
  <c r="C139" i="5"/>
  <c r="B139" i="5"/>
  <c r="BH138" i="5"/>
  <c r="C138" i="5"/>
  <c r="B138" i="5"/>
  <c r="BH137" i="5"/>
  <c r="C137" i="5"/>
  <c r="B137" i="5"/>
  <c r="BH136" i="5"/>
  <c r="C136" i="5"/>
  <c r="B136" i="5"/>
  <c r="BH135" i="5"/>
  <c r="C135" i="5"/>
  <c r="B135" i="5"/>
  <c r="BH134" i="5"/>
  <c r="C134" i="5"/>
  <c r="B134" i="5"/>
  <c r="BH133" i="5"/>
  <c r="C133" i="5"/>
  <c r="B133" i="5"/>
  <c r="BH132" i="5"/>
  <c r="C132" i="5"/>
  <c r="B132" i="5"/>
  <c r="BH131" i="5"/>
  <c r="C131" i="5"/>
  <c r="B131" i="5"/>
  <c r="BH130" i="5"/>
  <c r="C130" i="5"/>
  <c r="B130" i="5"/>
  <c r="BH129" i="5"/>
  <c r="C129" i="5"/>
  <c r="B129" i="5"/>
  <c r="BH128" i="5"/>
  <c r="C128" i="5"/>
  <c r="B128" i="5"/>
  <c r="BH127" i="5"/>
  <c r="C127" i="5"/>
  <c r="B127" i="5"/>
  <c r="BH126" i="5"/>
  <c r="C126" i="5"/>
  <c r="B126" i="5"/>
  <c r="BH125" i="5"/>
  <c r="C125" i="5"/>
  <c r="B125" i="5"/>
  <c r="BH124" i="5"/>
  <c r="C124" i="5"/>
  <c r="B124" i="5"/>
  <c r="BH123" i="5"/>
  <c r="C123" i="5"/>
  <c r="B123" i="5"/>
  <c r="BH122" i="5"/>
  <c r="C122" i="5"/>
  <c r="B122" i="5"/>
  <c r="BH121" i="5"/>
  <c r="C121" i="5"/>
  <c r="B121" i="5"/>
  <c r="BH120" i="5"/>
  <c r="C120" i="5"/>
  <c r="B120" i="5"/>
  <c r="BH119" i="5"/>
  <c r="C119" i="5"/>
  <c r="B119" i="5"/>
  <c r="BH118" i="5"/>
  <c r="C118" i="5"/>
  <c r="B118" i="5"/>
  <c r="BH117" i="5"/>
  <c r="C117" i="5"/>
  <c r="B117" i="5"/>
  <c r="BH116" i="5"/>
  <c r="C116" i="5"/>
  <c r="B116" i="5"/>
  <c r="BH115" i="5"/>
  <c r="C115" i="5"/>
  <c r="B115" i="5"/>
  <c r="BH114" i="5"/>
  <c r="C114" i="5"/>
  <c r="B114" i="5"/>
  <c r="BH113" i="5"/>
  <c r="C113" i="5"/>
  <c r="B113" i="5"/>
  <c r="BH112" i="5"/>
  <c r="C112" i="5"/>
  <c r="B112" i="5"/>
  <c r="BH111" i="5"/>
  <c r="C111" i="5"/>
  <c r="B111" i="5"/>
  <c r="BH110" i="5"/>
  <c r="C110" i="5"/>
  <c r="B110" i="5"/>
  <c r="BH109" i="5"/>
  <c r="C109" i="5"/>
  <c r="B109" i="5"/>
  <c r="BH108" i="5"/>
  <c r="C108" i="5"/>
  <c r="B108" i="5"/>
  <c r="BH107" i="5"/>
  <c r="C107" i="5"/>
  <c r="B107" i="5"/>
  <c r="BH106" i="5"/>
  <c r="C106" i="5"/>
  <c r="B106" i="5"/>
  <c r="BH105" i="5"/>
  <c r="C105" i="5"/>
  <c r="B105" i="5"/>
  <c r="BH104" i="5"/>
  <c r="C104" i="5"/>
  <c r="B104" i="5"/>
  <c r="BH103" i="5"/>
  <c r="C103" i="5"/>
  <c r="B103" i="5"/>
  <c r="BH102" i="5"/>
  <c r="C102" i="5"/>
  <c r="B102" i="5"/>
  <c r="BH101" i="5"/>
  <c r="C101" i="5"/>
  <c r="B101" i="5"/>
  <c r="BH100" i="5"/>
  <c r="C100" i="5"/>
  <c r="B100" i="5"/>
  <c r="BH99" i="5"/>
  <c r="C99" i="5"/>
  <c r="B99" i="5"/>
  <c r="BH98" i="5"/>
  <c r="C98" i="5"/>
  <c r="B98" i="5"/>
  <c r="BH97" i="5"/>
  <c r="C97" i="5"/>
  <c r="B97" i="5"/>
  <c r="BH96" i="5"/>
  <c r="C96" i="5"/>
  <c r="B96" i="5"/>
  <c r="BH95" i="5"/>
  <c r="C95" i="5"/>
  <c r="B95" i="5"/>
  <c r="BH94" i="5"/>
  <c r="C94" i="5"/>
  <c r="B94" i="5"/>
  <c r="BH93" i="5"/>
  <c r="C93" i="5"/>
  <c r="B93" i="5"/>
  <c r="BH92" i="5"/>
  <c r="C92" i="5"/>
  <c r="B92" i="5"/>
  <c r="BH91" i="5"/>
  <c r="C91" i="5"/>
  <c r="B91" i="5"/>
  <c r="BH90" i="5"/>
  <c r="C90" i="5"/>
  <c r="B90" i="5"/>
  <c r="BH89" i="5"/>
  <c r="C89" i="5"/>
  <c r="B89" i="5"/>
  <c r="BH88" i="5"/>
  <c r="C88" i="5"/>
  <c r="B88" i="5"/>
  <c r="BH87" i="5"/>
  <c r="C87" i="5"/>
  <c r="B87" i="5"/>
  <c r="BH86" i="5"/>
  <c r="C86" i="5"/>
  <c r="B86" i="5"/>
  <c r="BH85" i="5"/>
  <c r="C85" i="5"/>
  <c r="B85" i="5"/>
  <c r="BH84" i="5"/>
  <c r="C84" i="5"/>
  <c r="B84" i="5"/>
  <c r="BH83" i="5"/>
  <c r="C83" i="5"/>
  <c r="B83" i="5"/>
  <c r="BH82" i="5"/>
  <c r="C82" i="5"/>
  <c r="B82" i="5"/>
  <c r="BH81" i="5"/>
  <c r="C81" i="5"/>
  <c r="B81" i="5"/>
  <c r="BH80" i="5"/>
  <c r="C80" i="5"/>
  <c r="B80" i="5"/>
  <c r="BH79" i="5"/>
  <c r="C79" i="5"/>
  <c r="B79" i="5"/>
  <c r="BH78" i="5"/>
  <c r="C78" i="5"/>
  <c r="B78" i="5"/>
  <c r="BH77" i="5"/>
  <c r="C77" i="5"/>
  <c r="B77" i="5"/>
  <c r="BH76" i="5"/>
  <c r="C76" i="5"/>
  <c r="B76" i="5"/>
  <c r="BH75" i="5"/>
  <c r="C75" i="5"/>
  <c r="B75" i="5"/>
  <c r="BH74" i="5"/>
  <c r="C74" i="5"/>
  <c r="B74" i="5"/>
  <c r="BH73" i="5"/>
  <c r="C73" i="5"/>
  <c r="B73" i="5"/>
  <c r="BH72" i="5"/>
  <c r="C72" i="5"/>
  <c r="B72" i="5"/>
  <c r="BH71" i="5"/>
  <c r="C71" i="5"/>
  <c r="B71" i="5"/>
  <c r="BH70" i="5"/>
  <c r="C70" i="5"/>
  <c r="B70" i="5"/>
  <c r="BH69" i="5"/>
  <c r="C69" i="5"/>
  <c r="B69" i="5"/>
  <c r="BH68" i="5"/>
  <c r="C68" i="5"/>
  <c r="B68" i="5"/>
  <c r="BH67" i="5"/>
  <c r="C67" i="5"/>
  <c r="B67" i="5"/>
  <c r="BH66" i="5"/>
  <c r="C66" i="5"/>
  <c r="B66" i="5"/>
  <c r="BH65" i="5"/>
  <c r="C65" i="5"/>
  <c r="B65" i="5"/>
  <c r="BH64" i="5"/>
  <c r="C64" i="5"/>
  <c r="B64" i="5"/>
  <c r="BH63" i="5"/>
  <c r="C63" i="5"/>
  <c r="B63" i="5"/>
  <c r="BH62" i="5"/>
  <c r="C62" i="5"/>
  <c r="B62" i="5"/>
  <c r="BH61" i="5"/>
  <c r="C61" i="5"/>
  <c r="B61" i="5"/>
  <c r="BH60" i="5"/>
  <c r="C60" i="5"/>
  <c r="B60" i="5"/>
  <c r="BH59" i="5"/>
  <c r="C59" i="5"/>
  <c r="B59" i="5"/>
  <c r="BH58" i="5"/>
  <c r="C58" i="5"/>
  <c r="B58" i="5"/>
  <c r="BH57" i="5"/>
  <c r="C57" i="5"/>
  <c r="B57" i="5"/>
  <c r="BH56" i="5"/>
  <c r="C56" i="5"/>
  <c r="B56" i="5"/>
  <c r="BH55" i="5"/>
  <c r="C55" i="5"/>
  <c r="B55" i="5"/>
  <c r="BH54" i="5"/>
  <c r="C54" i="5"/>
  <c r="B54" i="5"/>
  <c r="BH53" i="5"/>
  <c r="C53" i="5"/>
  <c r="B53" i="5"/>
  <c r="BH52" i="5"/>
  <c r="C52" i="5"/>
  <c r="B52" i="5"/>
  <c r="BH51" i="5"/>
  <c r="C51" i="5"/>
  <c r="B51" i="5"/>
  <c r="BH50" i="5"/>
  <c r="C50" i="5"/>
  <c r="B50" i="5"/>
  <c r="BH49" i="5"/>
  <c r="C49" i="5"/>
  <c r="B49" i="5"/>
  <c r="BH48" i="5"/>
  <c r="C48" i="5"/>
  <c r="B48" i="5"/>
  <c r="BH47" i="5"/>
  <c r="C47" i="5"/>
  <c r="B47" i="5"/>
  <c r="BH46" i="5"/>
  <c r="C46" i="5"/>
  <c r="B46" i="5"/>
  <c r="BH45" i="5"/>
  <c r="C45" i="5"/>
  <c r="B45" i="5"/>
  <c r="BH44" i="5"/>
  <c r="C44" i="5"/>
  <c r="B44" i="5"/>
  <c r="BH43" i="5"/>
  <c r="C43" i="5"/>
  <c r="B43" i="5"/>
  <c r="BH42" i="5"/>
  <c r="C42" i="5"/>
  <c r="B42" i="5"/>
  <c r="BH41" i="5"/>
  <c r="C41" i="5"/>
  <c r="B41" i="5"/>
  <c r="BH40" i="5"/>
  <c r="C40" i="5"/>
  <c r="B40" i="5"/>
  <c r="BH39" i="5"/>
  <c r="C39" i="5"/>
  <c r="B39" i="5"/>
  <c r="BH38" i="5"/>
  <c r="C38" i="5"/>
  <c r="B38" i="5"/>
  <c r="BH37" i="5"/>
  <c r="C37" i="5"/>
  <c r="B37" i="5"/>
  <c r="BH36" i="5"/>
  <c r="C36" i="5"/>
  <c r="B36" i="5"/>
  <c r="BH35" i="5"/>
  <c r="C35" i="5"/>
  <c r="B35" i="5"/>
  <c r="BH34" i="5"/>
  <c r="C34" i="5"/>
  <c r="B34" i="5"/>
  <c r="BH33" i="5"/>
  <c r="C33" i="5"/>
  <c r="B33" i="5"/>
  <c r="BH32" i="5"/>
  <c r="C32" i="5"/>
  <c r="B32" i="5"/>
  <c r="BH31" i="5"/>
  <c r="C31" i="5"/>
  <c r="B31" i="5"/>
  <c r="BH30" i="5"/>
  <c r="C30" i="5"/>
  <c r="B30" i="5"/>
  <c r="BH29" i="5"/>
  <c r="C29" i="5"/>
  <c r="B29" i="5"/>
  <c r="BH28" i="5"/>
  <c r="C28" i="5"/>
  <c r="B28" i="5"/>
  <c r="BH27" i="5"/>
  <c r="C27" i="5"/>
  <c r="B27" i="5"/>
  <c r="BH26" i="5"/>
  <c r="C26" i="5"/>
  <c r="B26" i="5"/>
  <c r="BH25" i="5"/>
  <c r="C25" i="5"/>
  <c r="B25" i="5"/>
  <c r="BH24" i="5"/>
  <c r="C24" i="5"/>
  <c r="B24" i="5"/>
  <c r="BH23" i="5"/>
  <c r="C23" i="5"/>
  <c r="B23" i="5"/>
  <c r="BH22" i="5"/>
  <c r="C22" i="5"/>
  <c r="B22" i="5"/>
  <c r="BH21" i="5"/>
  <c r="C21" i="5"/>
  <c r="B21" i="5"/>
  <c r="BH20" i="5"/>
  <c r="C20" i="5"/>
  <c r="B20" i="5"/>
  <c r="BH19" i="5"/>
  <c r="C19" i="5"/>
  <c r="B19" i="5"/>
  <c r="BH18" i="5"/>
  <c r="C18" i="5"/>
  <c r="B18" i="5"/>
  <c r="BH17" i="5"/>
  <c r="C17" i="5"/>
  <c r="B17" i="5"/>
  <c r="BH16" i="5"/>
  <c r="C16" i="5"/>
  <c r="B16" i="5"/>
  <c r="BH15" i="5"/>
  <c r="C15" i="5"/>
  <c r="B15" i="5"/>
  <c r="BH14" i="5"/>
  <c r="C14" i="5"/>
  <c r="B14" i="5"/>
  <c r="BH13" i="5"/>
  <c r="C13" i="5"/>
  <c r="B13" i="5"/>
  <c r="BH12" i="5"/>
  <c r="C12" i="5"/>
  <c r="B12" i="5"/>
  <c r="BH11" i="5"/>
  <c r="C11" i="5"/>
  <c r="B11" i="5"/>
  <c r="BH10" i="5"/>
  <c r="C10" i="5"/>
  <c r="B10" i="5"/>
  <c r="BH9" i="5"/>
  <c r="C9" i="5"/>
  <c r="B9" i="5"/>
  <c r="BH8" i="5"/>
  <c r="C8" i="5"/>
  <c r="B8" i="5"/>
  <c r="BH7" i="5"/>
  <c r="C7" i="5"/>
  <c r="B7" i="5"/>
  <c r="BH6" i="5"/>
  <c r="C6" i="5"/>
  <c r="B6" i="5"/>
  <c r="BH5" i="5"/>
  <c r="C5" i="5"/>
  <c r="B5" i="5"/>
  <c r="BH4" i="5"/>
  <c r="C4" i="5"/>
  <c r="B4" i="5"/>
  <c r="BH3" i="5"/>
  <c r="C3" i="5"/>
  <c r="B3" i="5"/>
  <c r="C2" i="5"/>
  <c r="B2" i="5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T523" i="3"/>
  <c r="P523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M7" i="9" l="1"/>
  <c r="K176" i="9"/>
  <c r="N4" i="9"/>
  <c r="I176" i="9"/>
  <c r="M4" i="9"/>
  <c r="J176" i="9"/>
  <c r="M86" i="9"/>
  <c r="O104" i="9"/>
  <c r="M104" i="9"/>
  <c r="O7" i="9"/>
  <c r="O159" i="9"/>
  <c r="O164" i="9"/>
  <c r="P170" i="9"/>
  <c r="O170" i="9"/>
  <c r="O166" i="9"/>
  <c r="O133" i="9"/>
  <c r="O102" i="9"/>
  <c r="P171" i="9"/>
  <c r="P111" i="9"/>
  <c r="P109" i="9"/>
  <c r="O167" i="9"/>
  <c r="O48" i="9"/>
  <c r="O98" i="9"/>
  <c r="O106" i="9"/>
  <c r="O97" i="9"/>
  <c r="O143" i="9"/>
  <c r="O111" i="9"/>
  <c r="P173" i="9"/>
  <c r="O171" i="9"/>
  <c r="O165" i="9"/>
  <c r="O161" i="9"/>
  <c r="P159" i="9"/>
  <c r="O155" i="9"/>
  <c r="P153" i="9"/>
  <c r="P151" i="9"/>
  <c r="O151" i="9"/>
  <c r="P149" i="9"/>
  <c r="P147" i="9"/>
  <c r="P136" i="9"/>
  <c r="P134" i="9"/>
  <c r="O123" i="9"/>
  <c r="O121" i="9"/>
  <c r="O115" i="9"/>
  <c r="P107" i="9"/>
  <c r="O107" i="9"/>
  <c r="P104" i="9"/>
  <c r="O101" i="9"/>
  <c r="O99" i="9"/>
  <c r="O93" i="9"/>
  <c r="O91" i="9"/>
  <c r="O86" i="9"/>
  <c r="O82" i="9"/>
  <c r="O78" i="9"/>
  <c r="O68" i="9"/>
  <c r="O66" i="9"/>
  <c r="O58" i="9"/>
  <c r="O50" i="9"/>
  <c r="O49" i="9"/>
  <c r="O47" i="9"/>
  <c r="O38" i="9"/>
  <c r="O33" i="9"/>
  <c r="O28" i="9"/>
  <c r="O24" i="9"/>
  <c r="O22" i="9"/>
  <c r="O21" i="9"/>
  <c r="O12" i="9"/>
  <c r="O169" i="9"/>
  <c r="P163" i="9"/>
  <c r="P161" i="9"/>
  <c r="O150" i="9"/>
  <c r="P148" i="9"/>
  <c r="P146" i="9"/>
  <c r="O144" i="9"/>
  <c r="O89" i="9"/>
  <c r="O80" i="9"/>
  <c r="O65" i="9"/>
  <c r="O64" i="9"/>
  <c r="O52" i="9"/>
  <c r="O40" i="9"/>
  <c r="O173" i="9"/>
  <c r="P168" i="9"/>
  <c r="P158" i="9"/>
  <c r="O153" i="9"/>
  <c r="O148" i="9"/>
  <c r="O141" i="9"/>
  <c r="O135" i="9"/>
  <c r="P129" i="9"/>
  <c r="P127" i="9"/>
  <c r="P125" i="9"/>
  <c r="P123" i="9"/>
  <c r="P121" i="9"/>
  <c r="P119" i="9"/>
  <c r="P117" i="9"/>
  <c r="P115" i="9"/>
  <c r="O113" i="9"/>
  <c r="O109" i="9"/>
  <c r="P105" i="9"/>
  <c r="O103" i="9"/>
  <c r="O95" i="9"/>
  <c r="O94" i="9"/>
  <c r="O92" i="9"/>
  <c r="O87" i="9"/>
  <c r="O76" i="9"/>
  <c r="O71" i="9"/>
  <c r="O63" i="9"/>
  <c r="O39" i="9"/>
  <c r="O11" i="9"/>
  <c r="O175" i="9"/>
  <c r="O174" i="9"/>
  <c r="P172" i="9"/>
  <c r="O172" i="9"/>
  <c r="P167" i="9"/>
  <c r="P166" i="9"/>
  <c r="O157" i="9"/>
  <c r="O152" i="9"/>
  <c r="P150" i="9"/>
  <c r="O145" i="9"/>
  <c r="P139" i="9"/>
  <c r="O137" i="9"/>
  <c r="O131" i="9"/>
  <c r="O125" i="9"/>
  <c r="P124" i="9"/>
  <c r="O122" i="9"/>
  <c r="O116" i="9"/>
  <c r="O114" i="9"/>
  <c r="P112" i="9"/>
  <c r="P110" i="9"/>
  <c r="O88" i="9"/>
  <c r="O84" i="9"/>
  <c r="O79" i="9"/>
  <c r="O75" i="9"/>
  <c r="O74" i="9"/>
  <c r="O67" i="9"/>
  <c r="O59" i="9"/>
  <c r="O55" i="9"/>
  <c r="O43" i="9"/>
  <c r="O42" i="9"/>
  <c r="O29" i="9"/>
  <c r="O20" i="9"/>
  <c r="O16" i="9"/>
  <c r="O14" i="9"/>
  <c r="O10" i="9"/>
  <c r="O8" i="9"/>
  <c r="P175" i="9"/>
  <c r="P142" i="9"/>
  <c r="O140" i="9"/>
  <c r="P138" i="9"/>
  <c r="O136" i="9"/>
  <c r="O134" i="9"/>
  <c r="O119" i="9"/>
  <c r="P113" i="9"/>
  <c r="O96" i="9"/>
  <c r="O81" i="9"/>
  <c r="O77" i="9"/>
  <c r="O72" i="9"/>
  <c r="O70" i="9"/>
  <c r="O69" i="9"/>
  <c r="O61" i="9"/>
  <c r="O53" i="9"/>
  <c r="O51" i="9"/>
  <c r="O46" i="9"/>
  <c r="O32" i="9"/>
  <c r="O18" i="9"/>
  <c r="O168" i="9"/>
  <c r="P165" i="9"/>
  <c r="P162" i="9"/>
  <c r="O160" i="9"/>
  <c r="P152" i="9"/>
  <c r="O149" i="9"/>
  <c r="P132" i="9"/>
  <c r="P130" i="9"/>
  <c r="P128" i="9"/>
  <c r="P126" i="9"/>
  <c r="O124" i="9"/>
  <c r="P122" i="9"/>
  <c r="O120" i="9"/>
  <c r="P118" i="9"/>
  <c r="P116" i="9"/>
  <c r="P114" i="9"/>
  <c r="O110" i="9"/>
  <c r="P108" i="9"/>
  <c r="O108" i="9"/>
  <c r="O85" i="9"/>
  <c r="O73" i="9"/>
  <c r="O57" i="9"/>
  <c r="O44" i="9"/>
  <c r="O36" i="9"/>
  <c r="O31" i="9"/>
  <c r="O30" i="9"/>
  <c r="O17" i="9"/>
  <c r="O9" i="9"/>
  <c r="P174" i="9"/>
  <c r="P169" i="9"/>
  <c r="P164" i="9"/>
  <c r="O162" i="9"/>
  <c r="P160" i="9"/>
  <c r="P157" i="9"/>
  <c r="P155" i="9"/>
  <c r="O147" i="9"/>
  <c r="P145" i="9"/>
  <c r="P143" i="9"/>
  <c r="P141" i="9"/>
  <c r="O139" i="9"/>
  <c r="P137" i="9"/>
  <c r="P135" i="9"/>
  <c r="P133" i="9"/>
  <c r="P131" i="9"/>
  <c r="O129" i="9"/>
  <c r="O127" i="9"/>
  <c r="O117" i="9"/>
  <c r="P106" i="9"/>
  <c r="O105" i="9"/>
  <c r="O90" i="9"/>
  <c r="O62" i="9"/>
  <c r="O54" i="9"/>
  <c r="O34" i="9"/>
  <c r="O25" i="9"/>
  <c r="O23" i="9"/>
  <c r="O19" i="9"/>
  <c r="O15" i="9"/>
  <c r="O163" i="9"/>
  <c r="O158" i="9"/>
  <c r="P156" i="9"/>
  <c r="O156" i="9"/>
  <c r="P154" i="9"/>
  <c r="O154" i="9"/>
  <c r="O146" i="9"/>
  <c r="P144" i="9"/>
  <c r="O142" i="9"/>
  <c r="P140" i="9"/>
  <c r="O138" i="9"/>
  <c r="O132" i="9"/>
  <c r="O130" i="9"/>
  <c r="O128" i="9"/>
  <c r="O126" i="9"/>
  <c r="P120" i="9"/>
  <c r="O118" i="9"/>
  <c r="O112" i="9"/>
  <c r="O100" i="9"/>
  <c r="O83" i="9"/>
  <c r="O60" i="9"/>
  <c r="O56" i="9"/>
  <c r="O45" i="9"/>
  <c r="O41" i="9"/>
  <c r="O37" i="9"/>
  <c r="O35" i="9"/>
  <c r="O27" i="9"/>
  <c r="O26" i="9"/>
  <c r="O13" i="9"/>
  <c r="N103" i="9"/>
  <c r="P103" i="9"/>
  <c r="N102" i="9"/>
  <c r="P102" i="9"/>
  <c r="N101" i="9"/>
  <c r="P101" i="9"/>
  <c r="N100" i="9"/>
  <c r="P100" i="9"/>
  <c r="P99" i="9"/>
  <c r="N99" i="9"/>
  <c r="P98" i="9"/>
  <c r="N98" i="9"/>
  <c r="N97" i="9"/>
  <c r="P97" i="9"/>
  <c r="N96" i="9"/>
  <c r="P96" i="9"/>
  <c r="P95" i="9"/>
  <c r="N95" i="9"/>
  <c r="N94" i="9"/>
  <c r="P94" i="9"/>
  <c r="P93" i="9"/>
  <c r="N93" i="9"/>
  <c r="N92" i="9"/>
  <c r="P92" i="9"/>
  <c r="P91" i="9"/>
  <c r="N91" i="9"/>
  <c r="N90" i="9"/>
  <c r="P90" i="9"/>
  <c r="P89" i="9"/>
  <c r="N89" i="9"/>
  <c r="N88" i="9"/>
  <c r="P88" i="9"/>
  <c r="N87" i="9"/>
  <c r="P87" i="9"/>
  <c r="N86" i="9"/>
  <c r="P86" i="9"/>
  <c r="P85" i="9"/>
  <c r="N85" i="9"/>
  <c r="P84" i="9"/>
  <c r="N84" i="9"/>
  <c r="N83" i="9"/>
  <c r="P83" i="9"/>
  <c r="P82" i="9"/>
  <c r="N82" i="9"/>
  <c r="N81" i="9"/>
  <c r="P81" i="9"/>
  <c r="N80" i="9"/>
  <c r="P80" i="9"/>
  <c r="P79" i="9"/>
  <c r="N79" i="9"/>
  <c r="P78" i="9"/>
  <c r="N78" i="9"/>
  <c r="N77" i="9"/>
  <c r="P77" i="9"/>
  <c r="N76" i="9"/>
  <c r="P76" i="9"/>
  <c r="N75" i="9"/>
  <c r="P75" i="9"/>
  <c r="N74" i="9"/>
  <c r="P74" i="9"/>
  <c r="P73" i="9"/>
  <c r="N73" i="9"/>
  <c r="P72" i="9"/>
  <c r="N72" i="9"/>
  <c r="N71" i="9"/>
  <c r="P71" i="9"/>
  <c r="N70" i="9"/>
  <c r="P70" i="9"/>
  <c r="P69" i="9"/>
  <c r="N69" i="9"/>
  <c r="N68" i="9"/>
  <c r="P68" i="9"/>
  <c r="P67" i="9"/>
  <c r="N67" i="9"/>
  <c r="N66" i="9"/>
  <c r="P66" i="9"/>
  <c r="P65" i="9"/>
  <c r="N65" i="9"/>
  <c r="P64" i="9"/>
  <c r="N64" i="9"/>
  <c r="P63" i="9"/>
  <c r="N63" i="9"/>
  <c r="P62" i="9"/>
  <c r="N62" i="9"/>
  <c r="P61" i="9"/>
  <c r="N61" i="9"/>
  <c r="N60" i="9"/>
  <c r="P60" i="9"/>
  <c r="P59" i="9"/>
  <c r="N59" i="9"/>
  <c r="N58" i="9"/>
  <c r="P58" i="9"/>
  <c r="P57" i="9"/>
  <c r="N57" i="9"/>
  <c r="P56" i="9"/>
  <c r="N56" i="9"/>
  <c r="N55" i="9"/>
  <c r="P55" i="9"/>
  <c r="N54" i="9"/>
  <c r="P54" i="9"/>
  <c r="P53" i="9"/>
  <c r="N53" i="9"/>
  <c r="P52" i="9"/>
  <c r="N52" i="9"/>
  <c r="P51" i="9"/>
  <c r="N51" i="9"/>
  <c r="N50" i="9"/>
  <c r="P50" i="9"/>
  <c r="N49" i="9"/>
  <c r="P49" i="9"/>
  <c r="N48" i="9"/>
  <c r="P48" i="9"/>
  <c r="P47" i="9"/>
  <c r="N47" i="9"/>
  <c r="N46" i="9"/>
  <c r="P46" i="9"/>
  <c r="N45" i="9"/>
  <c r="P45" i="9"/>
  <c r="P44" i="9"/>
  <c r="N44" i="9"/>
  <c r="N43" i="9"/>
  <c r="P43" i="9"/>
  <c r="N42" i="9"/>
  <c r="P42" i="9"/>
  <c r="P41" i="9"/>
  <c r="N41" i="9"/>
  <c r="N40" i="9"/>
  <c r="P40" i="9"/>
  <c r="N39" i="9"/>
  <c r="P39" i="9"/>
  <c r="N38" i="9"/>
  <c r="P38" i="9"/>
  <c r="P37" i="9"/>
  <c r="N37" i="9"/>
  <c r="P36" i="9"/>
  <c r="N36" i="9"/>
  <c r="P35" i="9"/>
  <c r="N35" i="9"/>
  <c r="N34" i="9"/>
  <c r="P34" i="9"/>
  <c r="N33" i="9"/>
  <c r="P33" i="9"/>
  <c r="N32" i="9"/>
  <c r="P32" i="9"/>
  <c r="N31" i="9"/>
  <c r="P31" i="9"/>
  <c r="N30" i="9"/>
  <c r="P30" i="9"/>
  <c r="P29" i="9"/>
  <c r="N29" i="9"/>
  <c r="N28" i="9"/>
  <c r="P28" i="9"/>
  <c r="N27" i="9"/>
  <c r="P27" i="9"/>
  <c r="P26" i="9"/>
  <c r="N26" i="9"/>
  <c r="P25" i="9"/>
  <c r="N25" i="9"/>
  <c r="P24" i="9"/>
  <c r="N24" i="9"/>
  <c r="P23" i="9"/>
  <c r="N23" i="9"/>
  <c r="P22" i="9"/>
  <c r="N22" i="9"/>
  <c r="P21" i="9"/>
  <c r="N21" i="9"/>
  <c r="P20" i="9"/>
  <c r="N20" i="9"/>
  <c r="P19" i="9"/>
  <c r="N19" i="9"/>
  <c r="N18" i="9"/>
  <c r="P18" i="9"/>
  <c r="N17" i="9"/>
  <c r="P17" i="9"/>
  <c r="P16" i="9"/>
  <c r="N16" i="9"/>
  <c r="N15" i="9"/>
  <c r="P15" i="9"/>
  <c r="P14" i="9"/>
  <c r="N14" i="9"/>
  <c r="N13" i="9"/>
  <c r="P13" i="9"/>
  <c r="N12" i="9"/>
  <c r="P12" i="9"/>
  <c r="P11" i="9"/>
  <c r="N11" i="9"/>
  <c r="N10" i="9"/>
  <c r="P10" i="9"/>
  <c r="N9" i="9"/>
  <c r="P9" i="9"/>
  <c r="N8" i="9"/>
  <c r="P8" i="9"/>
  <c r="P7" i="9"/>
  <c r="N7" i="9"/>
  <c r="L176" i="9"/>
  <c r="E176" i="9"/>
  <c r="F481" i="4"/>
  <c r="G481" i="4"/>
  <c r="H481" i="4"/>
  <c r="L481" i="4"/>
  <c r="M481" i="4"/>
  <c r="E481" i="4"/>
  <c r="I481" i="4"/>
  <c r="G480" i="4"/>
  <c r="F480" i="4"/>
  <c r="E480" i="4"/>
  <c r="H480" i="4"/>
  <c r="M480" i="4"/>
  <c r="L480" i="4"/>
  <c r="I480" i="4"/>
  <c r="G479" i="4"/>
  <c r="F479" i="4"/>
  <c r="E479" i="4"/>
  <c r="M479" i="4"/>
  <c r="L479" i="4"/>
  <c r="I479" i="4"/>
  <c r="H479" i="4"/>
  <c r="M478" i="4"/>
  <c r="L478" i="4"/>
  <c r="G478" i="4"/>
  <c r="I478" i="4"/>
  <c r="H478" i="4"/>
  <c r="F478" i="4"/>
  <c r="E478" i="4"/>
  <c r="L477" i="4"/>
  <c r="I477" i="4"/>
  <c r="G477" i="4"/>
  <c r="F477" i="4"/>
  <c r="E477" i="4"/>
  <c r="M477" i="4"/>
  <c r="H477" i="4"/>
  <c r="G476" i="4"/>
  <c r="H476" i="4"/>
  <c r="I476" i="4"/>
  <c r="L476" i="4"/>
  <c r="M476" i="4"/>
  <c r="E476" i="4"/>
  <c r="F476" i="4"/>
  <c r="M475" i="4"/>
  <c r="F475" i="4"/>
  <c r="E475" i="4"/>
  <c r="G475" i="4"/>
  <c r="H475" i="4"/>
  <c r="I475" i="4"/>
  <c r="L475" i="4"/>
  <c r="L474" i="4"/>
  <c r="H474" i="4"/>
  <c r="G474" i="4"/>
  <c r="F474" i="4"/>
  <c r="E474" i="4"/>
  <c r="M474" i="4"/>
  <c r="I474" i="4"/>
  <c r="M473" i="4"/>
  <c r="I473" i="4"/>
  <c r="H473" i="4"/>
  <c r="G473" i="4"/>
  <c r="F473" i="4"/>
  <c r="E473" i="4"/>
  <c r="L473" i="4"/>
  <c r="M472" i="4"/>
  <c r="L472" i="4"/>
  <c r="I472" i="4"/>
  <c r="H472" i="4"/>
  <c r="E472" i="4"/>
  <c r="F472" i="4"/>
  <c r="G472" i="4"/>
  <c r="F471" i="4"/>
  <c r="E471" i="4"/>
  <c r="H471" i="4"/>
  <c r="I471" i="4"/>
  <c r="G471" i="4"/>
  <c r="L471" i="4"/>
  <c r="M471" i="4"/>
  <c r="L470" i="4"/>
  <c r="I470" i="4"/>
  <c r="H470" i="4"/>
  <c r="G470" i="4"/>
  <c r="F470" i="4"/>
  <c r="E470" i="4"/>
  <c r="M470" i="4"/>
  <c r="M469" i="4"/>
  <c r="L469" i="4"/>
  <c r="H469" i="4"/>
  <c r="G469" i="4"/>
  <c r="F469" i="4"/>
  <c r="E469" i="4"/>
  <c r="I469" i="4"/>
  <c r="L468" i="4"/>
  <c r="I468" i="4"/>
  <c r="H468" i="4"/>
  <c r="G468" i="4"/>
  <c r="F468" i="4"/>
  <c r="E468" i="4"/>
  <c r="M468" i="4"/>
  <c r="I467" i="4"/>
  <c r="F467" i="4"/>
  <c r="G467" i="4"/>
  <c r="M467" i="4"/>
  <c r="H467" i="4"/>
  <c r="L467" i="4"/>
  <c r="E467" i="4"/>
  <c r="H466" i="4"/>
  <c r="G466" i="4"/>
  <c r="F466" i="4"/>
  <c r="E466" i="4"/>
  <c r="I466" i="4"/>
  <c r="M466" i="4"/>
  <c r="L466" i="4"/>
  <c r="M465" i="4"/>
  <c r="L465" i="4"/>
  <c r="I465" i="4"/>
  <c r="H465" i="4"/>
  <c r="G465" i="4"/>
  <c r="F465" i="4"/>
  <c r="E465" i="4"/>
  <c r="M464" i="4"/>
  <c r="H464" i="4"/>
  <c r="I464" i="4"/>
  <c r="L464" i="4"/>
  <c r="E464" i="4"/>
  <c r="F464" i="4"/>
  <c r="G464" i="4"/>
  <c r="I463" i="4"/>
  <c r="E463" i="4"/>
  <c r="F463" i="4"/>
  <c r="G463" i="4"/>
  <c r="H463" i="4"/>
  <c r="L463" i="4"/>
  <c r="M463" i="4"/>
  <c r="M462" i="4"/>
  <c r="I462" i="4"/>
  <c r="H462" i="4"/>
  <c r="G462" i="4"/>
  <c r="F462" i="4"/>
  <c r="E462" i="4"/>
  <c r="L462" i="4"/>
  <c r="M461" i="4"/>
  <c r="L461" i="4"/>
  <c r="I461" i="4"/>
  <c r="H461" i="4"/>
  <c r="G461" i="4"/>
  <c r="F461" i="4"/>
  <c r="E461" i="4"/>
  <c r="M460" i="4"/>
  <c r="L460" i="4"/>
  <c r="I460" i="4"/>
  <c r="H460" i="4"/>
  <c r="G460" i="4"/>
  <c r="F460" i="4"/>
  <c r="E460" i="4"/>
  <c r="M459" i="4"/>
  <c r="L459" i="4"/>
  <c r="I459" i="4"/>
  <c r="H459" i="4"/>
  <c r="G459" i="4"/>
  <c r="F459" i="4"/>
  <c r="E459" i="4"/>
  <c r="M458" i="4"/>
  <c r="L458" i="4"/>
  <c r="I458" i="4"/>
  <c r="H458" i="4"/>
  <c r="G458" i="4"/>
  <c r="F458" i="4"/>
  <c r="E458" i="4"/>
  <c r="M457" i="4"/>
  <c r="L457" i="4"/>
  <c r="I457" i="4"/>
  <c r="H457" i="4"/>
  <c r="G457" i="4"/>
  <c r="F457" i="4"/>
  <c r="E457" i="4"/>
  <c r="M456" i="4"/>
  <c r="L456" i="4"/>
  <c r="I456" i="4"/>
  <c r="H456" i="4"/>
  <c r="G456" i="4"/>
  <c r="F456" i="4"/>
  <c r="E456" i="4"/>
  <c r="M455" i="4"/>
  <c r="L455" i="4"/>
  <c r="I455" i="4"/>
  <c r="H455" i="4"/>
  <c r="G455" i="4"/>
  <c r="F455" i="4"/>
  <c r="E455" i="4"/>
  <c r="M454" i="4"/>
  <c r="L454" i="4"/>
  <c r="I454" i="4"/>
  <c r="H454" i="4"/>
  <c r="G454" i="4"/>
  <c r="F454" i="4"/>
  <c r="E454" i="4"/>
  <c r="M453" i="4"/>
  <c r="L453" i="4"/>
  <c r="I453" i="4"/>
  <c r="H453" i="4"/>
  <c r="G453" i="4"/>
  <c r="F453" i="4"/>
  <c r="E453" i="4"/>
  <c r="M452" i="4"/>
  <c r="L452" i="4"/>
  <c r="I452" i="4"/>
  <c r="H452" i="4"/>
  <c r="G452" i="4"/>
  <c r="F452" i="4"/>
  <c r="E452" i="4"/>
  <c r="M451" i="4"/>
  <c r="L451" i="4"/>
  <c r="I451" i="4"/>
  <c r="H451" i="4"/>
  <c r="G451" i="4"/>
  <c r="F451" i="4"/>
  <c r="E451" i="4"/>
  <c r="M450" i="4"/>
  <c r="L450" i="4"/>
  <c r="I450" i="4"/>
  <c r="H450" i="4"/>
  <c r="G450" i="4"/>
  <c r="F450" i="4"/>
  <c r="E450" i="4"/>
  <c r="M449" i="4"/>
  <c r="L449" i="4"/>
  <c r="I449" i="4"/>
  <c r="H449" i="4"/>
  <c r="G449" i="4"/>
  <c r="F449" i="4"/>
  <c r="E449" i="4"/>
  <c r="M448" i="4"/>
  <c r="L448" i="4"/>
  <c r="I448" i="4"/>
  <c r="H448" i="4"/>
  <c r="G448" i="4"/>
  <c r="F448" i="4"/>
  <c r="E448" i="4"/>
  <c r="M447" i="4"/>
  <c r="L447" i="4"/>
  <c r="I447" i="4"/>
  <c r="H447" i="4"/>
  <c r="G447" i="4"/>
  <c r="F447" i="4"/>
  <c r="E447" i="4"/>
  <c r="M446" i="4"/>
  <c r="L446" i="4"/>
  <c r="I446" i="4"/>
  <c r="H446" i="4"/>
  <c r="G446" i="4"/>
  <c r="F446" i="4"/>
  <c r="E446" i="4"/>
  <c r="M445" i="4"/>
  <c r="L445" i="4"/>
  <c r="I445" i="4"/>
  <c r="H445" i="4"/>
  <c r="G445" i="4"/>
  <c r="F445" i="4"/>
  <c r="E445" i="4"/>
  <c r="M444" i="4"/>
  <c r="L444" i="4"/>
  <c r="I444" i="4"/>
  <c r="H444" i="4"/>
  <c r="G444" i="4"/>
  <c r="F444" i="4"/>
  <c r="E444" i="4"/>
  <c r="M443" i="4"/>
  <c r="L443" i="4"/>
  <c r="I443" i="4"/>
  <c r="H443" i="4"/>
  <c r="G443" i="4"/>
  <c r="F443" i="4"/>
  <c r="E443" i="4"/>
  <c r="M442" i="4"/>
  <c r="L442" i="4"/>
  <c r="I442" i="4"/>
  <c r="H442" i="4"/>
  <c r="G442" i="4"/>
  <c r="F442" i="4"/>
  <c r="E442" i="4"/>
  <c r="M441" i="4"/>
  <c r="L441" i="4"/>
  <c r="I441" i="4"/>
  <c r="H441" i="4"/>
  <c r="G441" i="4"/>
  <c r="F441" i="4"/>
  <c r="E441" i="4"/>
  <c r="M440" i="4"/>
  <c r="L440" i="4"/>
  <c r="I440" i="4"/>
  <c r="H440" i="4"/>
  <c r="G440" i="4"/>
  <c r="F440" i="4"/>
  <c r="E440" i="4"/>
  <c r="M439" i="4"/>
  <c r="L439" i="4"/>
  <c r="I439" i="4"/>
  <c r="H439" i="4"/>
  <c r="G439" i="4"/>
  <c r="F439" i="4"/>
  <c r="E439" i="4"/>
  <c r="M438" i="4"/>
  <c r="L438" i="4"/>
  <c r="I438" i="4"/>
  <c r="H438" i="4"/>
  <c r="G438" i="4"/>
  <c r="F438" i="4"/>
  <c r="E438" i="4"/>
  <c r="M437" i="4"/>
  <c r="L437" i="4"/>
  <c r="I437" i="4"/>
  <c r="H437" i="4"/>
  <c r="G437" i="4"/>
  <c r="F437" i="4"/>
  <c r="E437" i="4"/>
  <c r="M436" i="4"/>
  <c r="L436" i="4"/>
  <c r="I436" i="4"/>
  <c r="H436" i="4"/>
  <c r="G436" i="4"/>
  <c r="F436" i="4"/>
  <c r="E436" i="4"/>
  <c r="M435" i="4"/>
  <c r="L435" i="4"/>
  <c r="I435" i="4"/>
  <c r="H435" i="4"/>
  <c r="G435" i="4"/>
  <c r="F435" i="4"/>
  <c r="E435" i="4"/>
  <c r="M434" i="4"/>
  <c r="L434" i="4"/>
  <c r="I434" i="4"/>
  <c r="H434" i="4"/>
  <c r="G434" i="4"/>
  <c r="F434" i="4"/>
  <c r="E434" i="4"/>
  <c r="M433" i="4"/>
  <c r="L433" i="4"/>
  <c r="I433" i="4"/>
  <c r="H433" i="4"/>
  <c r="G433" i="4"/>
  <c r="F433" i="4"/>
  <c r="E433" i="4"/>
  <c r="M432" i="4"/>
  <c r="L432" i="4"/>
  <c r="I432" i="4"/>
  <c r="H432" i="4"/>
  <c r="G432" i="4"/>
  <c r="F432" i="4"/>
  <c r="E432" i="4"/>
  <c r="M431" i="4"/>
  <c r="L431" i="4"/>
  <c r="I431" i="4"/>
  <c r="H431" i="4"/>
  <c r="G431" i="4"/>
  <c r="F431" i="4"/>
  <c r="E431" i="4"/>
  <c r="M430" i="4"/>
  <c r="L430" i="4"/>
  <c r="I430" i="4"/>
  <c r="H430" i="4"/>
  <c r="G430" i="4"/>
  <c r="F430" i="4"/>
  <c r="E430" i="4"/>
  <c r="M429" i="4"/>
  <c r="L429" i="4"/>
  <c r="I429" i="4"/>
  <c r="H429" i="4"/>
  <c r="G429" i="4"/>
  <c r="F429" i="4"/>
  <c r="E429" i="4"/>
  <c r="M428" i="4"/>
  <c r="L428" i="4"/>
  <c r="I428" i="4"/>
  <c r="H428" i="4"/>
  <c r="G428" i="4"/>
  <c r="F428" i="4"/>
  <c r="E428" i="4"/>
  <c r="M427" i="4"/>
  <c r="L427" i="4"/>
  <c r="I427" i="4"/>
  <c r="H427" i="4"/>
  <c r="G427" i="4"/>
  <c r="F427" i="4"/>
  <c r="E427" i="4"/>
  <c r="M426" i="4"/>
  <c r="L426" i="4"/>
  <c r="I426" i="4"/>
  <c r="H426" i="4"/>
  <c r="G426" i="4"/>
  <c r="F426" i="4"/>
  <c r="E426" i="4"/>
  <c r="M425" i="4"/>
  <c r="L425" i="4"/>
  <c r="I425" i="4"/>
  <c r="H425" i="4"/>
  <c r="G425" i="4"/>
  <c r="F425" i="4"/>
  <c r="E425" i="4"/>
  <c r="M424" i="4"/>
  <c r="L424" i="4"/>
  <c r="I424" i="4"/>
  <c r="H424" i="4"/>
  <c r="G424" i="4"/>
  <c r="F424" i="4"/>
  <c r="E424" i="4"/>
  <c r="M423" i="4"/>
  <c r="L423" i="4"/>
  <c r="I423" i="4"/>
  <c r="H423" i="4"/>
  <c r="G423" i="4"/>
  <c r="F423" i="4"/>
  <c r="E423" i="4"/>
  <c r="M422" i="4"/>
  <c r="L422" i="4"/>
  <c r="I422" i="4"/>
  <c r="H422" i="4"/>
  <c r="G422" i="4"/>
  <c r="F422" i="4"/>
  <c r="E422" i="4"/>
  <c r="M421" i="4"/>
  <c r="L421" i="4"/>
  <c r="I421" i="4"/>
  <c r="H421" i="4"/>
  <c r="G421" i="4"/>
  <c r="F421" i="4"/>
  <c r="E421" i="4"/>
  <c r="M420" i="4"/>
  <c r="L420" i="4"/>
  <c r="I420" i="4"/>
  <c r="H420" i="4"/>
  <c r="G420" i="4"/>
  <c r="F420" i="4"/>
  <c r="E420" i="4"/>
  <c r="M419" i="4"/>
  <c r="L419" i="4"/>
  <c r="I419" i="4"/>
  <c r="H419" i="4"/>
  <c r="G419" i="4"/>
  <c r="F419" i="4"/>
  <c r="E419" i="4"/>
  <c r="M418" i="4"/>
  <c r="L418" i="4"/>
  <c r="I418" i="4"/>
  <c r="H418" i="4"/>
  <c r="G418" i="4"/>
  <c r="F418" i="4"/>
  <c r="E418" i="4"/>
  <c r="M417" i="4"/>
  <c r="L417" i="4"/>
  <c r="I417" i="4"/>
  <c r="H417" i="4"/>
  <c r="G417" i="4"/>
  <c r="F417" i="4"/>
  <c r="E417" i="4"/>
  <c r="M416" i="4"/>
  <c r="L416" i="4"/>
  <c r="I416" i="4"/>
  <c r="H416" i="4"/>
  <c r="G416" i="4"/>
  <c r="F416" i="4"/>
  <c r="E416" i="4"/>
  <c r="M415" i="4"/>
  <c r="L415" i="4"/>
  <c r="I415" i="4"/>
  <c r="H415" i="4"/>
  <c r="G415" i="4"/>
  <c r="F415" i="4"/>
  <c r="E415" i="4"/>
  <c r="M414" i="4"/>
  <c r="L414" i="4"/>
  <c r="I414" i="4"/>
  <c r="H414" i="4"/>
  <c r="G414" i="4"/>
  <c r="F414" i="4"/>
  <c r="E414" i="4"/>
  <c r="M413" i="4"/>
  <c r="L413" i="4"/>
  <c r="I413" i="4"/>
  <c r="H413" i="4"/>
  <c r="G413" i="4"/>
  <c r="F413" i="4"/>
  <c r="E413" i="4"/>
  <c r="M412" i="4"/>
  <c r="L412" i="4"/>
  <c r="I412" i="4"/>
  <c r="H412" i="4"/>
  <c r="G412" i="4"/>
  <c r="F412" i="4"/>
  <c r="E412" i="4"/>
  <c r="M411" i="4"/>
  <c r="L411" i="4"/>
  <c r="I411" i="4"/>
  <c r="H411" i="4"/>
  <c r="G411" i="4"/>
  <c r="F411" i="4"/>
  <c r="E411" i="4"/>
  <c r="M410" i="4"/>
  <c r="L410" i="4"/>
  <c r="I410" i="4"/>
  <c r="H410" i="4"/>
  <c r="G410" i="4"/>
  <c r="F410" i="4"/>
  <c r="E410" i="4"/>
  <c r="M409" i="4"/>
  <c r="L409" i="4"/>
  <c r="I409" i="4"/>
  <c r="H409" i="4"/>
  <c r="G409" i="4"/>
  <c r="F409" i="4"/>
  <c r="E409" i="4"/>
  <c r="M408" i="4"/>
  <c r="L408" i="4"/>
  <c r="I408" i="4"/>
  <c r="H408" i="4"/>
  <c r="G408" i="4"/>
  <c r="F408" i="4"/>
  <c r="E408" i="4"/>
  <c r="M407" i="4"/>
  <c r="L407" i="4"/>
  <c r="I407" i="4"/>
  <c r="H407" i="4"/>
  <c r="G407" i="4"/>
  <c r="F407" i="4"/>
  <c r="E407" i="4"/>
  <c r="M406" i="4"/>
  <c r="L406" i="4"/>
  <c r="I406" i="4"/>
  <c r="H406" i="4"/>
  <c r="G406" i="4"/>
  <c r="F406" i="4"/>
  <c r="E406" i="4"/>
  <c r="M405" i="4"/>
  <c r="L405" i="4"/>
  <c r="I405" i="4"/>
  <c r="H405" i="4"/>
  <c r="G405" i="4"/>
  <c r="F405" i="4"/>
  <c r="E405" i="4"/>
  <c r="M404" i="4"/>
  <c r="L404" i="4"/>
  <c r="I404" i="4"/>
  <c r="H404" i="4"/>
  <c r="G404" i="4"/>
  <c r="F404" i="4"/>
  <c r="E404" i="4"/>
  <c r="M403" i="4"/>
  <c r="L403" i="4"/>
  <c r="I403" i="4"/>
  <c r="H403" i="4"/>
  <c r="G403" i="4"/>
  <c r="F403" i="4"/>
  <c r="E403" i="4"/>
  <c r="M402" i="4"/>
  <c r="L402" i="4"/>
  <c r="I402" i="4"/>
  <c r="H402" i="4"/>
  <c r="G402" i="4"/>
  <c r="F402" i="4"/>
  <c r="E402" i="4"/>
  <c r="M401" i="4"/>
  <c r="L401" i="4"/>
  <c r="I401" i="4"/>
  <c r="H401" i="4"/>
  <c r="G401" i="4"/>
  <c r="F401" i="4"/>
  <c r="E401" i="4"/>
  <c r="M400" i="4"/>
  <c r="L400" i="4"/>
  <c r="I400" i="4"/>
  <c r="H400" i="4"/>
  <c r="E400" i="4"/>
  <c r="F400" i="4"/>
  <c r="G400" i="4"/>
  <c r="L399" i="4"/>
  <c r="I399" i="4"/>
  <c r="H399" i="4"/>
  <c r="G399" i="4"/>
  <c r="F399" i="4"/>
  <c r="E399" i="4"/>
  <c r="M399" i="4"/>
  <c r="M398" i="4"/>
  <c r="L398" i="4"/>
  <c r="I398" i="4"/>
  <c r="H398" i="4"/>
  <c r="G398" i="4"/>
  <c r="F398" i="4"/>
  <c r="E398" i="4"/>
  <c r="M397" i="4"/>
  <c r="L397" i="4"/>
  <c r="I397" i="4"/>
  <c r="H397" i="4"/>
  <c r="G397" i="4"/>
  <c r="F397" i="4"/>
  <c r="E397" i="4"/>
  <c r="G396" i="4"/>
  <c r="F396" i="4"/>
  <c r="E396" i="4"/>
  <c r="M396" i="4"/>
  <c r="L396" i="4"/>
  <c r="I396" i="4"/>
  <c r="H396" i="4"/>
  <c r="G395" i="4"/>
  <c r="F395" i="4"/>
  <c r="E395" i="4"/>
  <c r="M395" i="4"/>
  <c r="L395" i="4"/>
  <c r="I395" i="4"/>
  <c r="H395" i="4"/>
  <c r="M394" i="4"/>
  <c r="L394" i="4"/>
  <c r="I394" i="4"/>
  <c r="G394" i="4"/>
  <c r="F394" i="4"/>
  <c r="E394" i="4"/>
  <c r="H394" i="4"/>
  <c r="M393" i="4"/>
  <c r="L393" i="4"/>
  <c r="I393" i="4"/>
  <c r="G393" i="4"/>
  <c r="F393" i="4"/>
  <c r="E393" i="4"/>
  <c r="H393" i="4"/>
  <c r="G392" i="4"/>
  <c r="F392" i="4"/>
  <c r="E392" i="4"/>
  <c r="M392" i="4"/>
  <c r="L392" i="4"/>
  <c r="I392" i="4"/>
  <c r="H392" i="4"/>
  <c r="G391" i="4"/>
  <c r="F391" i="4"/>
  <c r="E391" i="4"/>
  <c r="M391" i="4"/>
  <c r="L391" i="4"/>
  <c r="I391" i="4"/>
  <c r="H391" i="4"/>
  <c r="M390" i="4"/>
  <c r="L390" i="4"/>
  <c r="I390" i="4"/>
  <c r="H390" i="4"/>
  <c r="G390" i="4"/>
  <c r="F390" i="4"/>
  <c r="E390" i="4"/>
  <c r="M389" i="4"/>
  <c r="L389" i="4"/>
  <c r="I389" i="4"/>
  <c r="H389" i="4"/>
  <c r="G389" i="4"/>
  <c r="E389" i="4"/>
  <c r="F389" i="4"/>
  <c r="G388" i="4"/>
  <c r="F388" i="4"/>
  <c r="E388" i="4"/>
  <c r="M388" i="4"/>
  <c r="L388" i="4"/>
  <c r="I388" i="4"/>
  <c r="H388" i="4"/>
  <c r="M387" i="4"/>
  <c r="F387" i="4"/>
  <c r="E387" i="4"/>
  <c r="G387" i="4"/>
  <c r="L387" i="4"/>
  <c r="I387" i="4"/>
  <c r="H387" i="4"/>
  <c r="L386" i="4"/>
  <c r="I386" i="4"/>
  <c r="H386" i="4"/>
  <c r="G386" i="4"/>
  <c r="M386" i="4"/>
  <c r="E386" i="4"/>
  <c r="F386" i="4"/>
  <c r="G385" i="4"/>
  <c r="F385" i="4"/>
  <c r="E385" i="4"/>
  <c r="M385" i="4"/>
  <c r="L385" i="4"/>
  <c r="I385" i="4"/>
  <c r="H385" i="4"/>
  <c r="G384" i="4"/>
  <c r="F384" i="4"/>
  <c r="E384" i="4"/>
  <c r="H384" i="4"/>
  <c r="M384" i="4"/>
  <c r="L384" i="4"/>
  <c r="I384" i="4"/>
  <c r="M383" i="4"/>
  <c r="L383" i="4"/>
  <c r="I383" i="4"/>
  <c r="H383" i="4"/>
  <c r="G383" i="4"/>
  <c r="F383" i="4"/>
  <c r="E383" i="4"/>
  <c r="M382" i="4"/>
  <c r="L382" i="4"/>
  <c r="I382" i="4"/>
  <c r="H382" i="4"/>
  <c r="G382" i="4"/>
  <c r="F382" i="4"/>
  <c r="E382" i="4"/>
  <c r="M381" i="4"/>
  <c r="L381" i="4"/>
  <c r="I381" i="4"/>
  <c r="H381" i="4"/>
  <c r="G381" i="4"/>
  <c r="F381" i="4"/>
  <c r="E381" i="4"/>
  <c r="G380" i="4"/>
  <c r="F380" i="4"/>
  <c r="E380" i="4"/>
  <c r="M380" i="4"/>
  <c r="L380" i="4"/>
  <c r="I380" i="4"/>
  <c r="H380" i="4"/>
  <c r="G379" i="4"/>
  <c r="M379" i="4"/>
  <c r="E379" i="4"/>
  <c r="F379" i="4"/>
  <c r="L379" i="4"/>
  <c r="I379" i="4"/>
  <c r="H379" i="4"/>
  <c r="M378" i="4"/>
  <c r="L378" i="4"/>
  <c r="I378" i="4"/>
  <c r="H378" i="4"/>
  <c r="F378" i="4"/>
  <c r="E378" i="4"/>
  <c r="G378" i="4"/>
  <c r="G377" i="4"/>
  <c r="F377" i="4"/>
  <c r="E377" i="4"/>
  <c r="M377" i="4"/>
  <c r="L377" i="4"/>
  <c r="I377" i="4"/>
  <c r="H377" i="4"/>
  <c r="G376" i="4"/>
  <c r="F376" i="4"/>
  <c r="E376" i="4"/>
  <c r="M376" i="4"/>
  <c r="L376" i="4"/>
  <c r="I376" i="4"/>
  <c r="H376" i="4"/>
  <c r="M375" i="4"/>
  <c r="L375" i="4"/>
  <c r="I375" i="4"/>
  <c r="H375" i="4"/>
  <c r="G375" i="4"/>
  <c r="F375" i="4"/>
  <c r="E375" i="4"/>
  <c r="M374" i="4"/>
  <c r="L374" i="4"/>
  <c r="I374" i="4"/>
  <c r="H374" i="4"/>
  <c r="G374" i="4"/>
  <c r="E374" i="4"/>
  <c r="F374" i="4"/>
  <c r="G373" i="4"/>
  <c r="F373" i="4"/>
  <c r="E373" i="4"/>
  <c r="M373" i="4"/>
  <c r="L373" i="4"/>
  <c r="I373" i="4"/>
  <c r="H373" i="4"/>
  <c r="G372" i="4"/>
  <c r="M372" i="4"/>
  <c r="E372" i="4"/>
  <c r="F372" i="4"/>
  <c r="L372" i="4"/>
  <c r="I372" i="4"/>
  <c r="H372" i="4"/>
  <c r="L371" i="4"/>
  <c r="I371" i="4"/>
  <c r="H371" i="4"/>
  <c r="G371" i="4"/>
  <c r="M371" i="4"/>
  <c r="E371" i="4"/>
  <c r="F371" i="4"/>
  <c r="F370" i="4"/>
  <c r="E370" i="4"/>
  <c r="G370" i="4"/>
  <c r="H370" i="4"/>
  <c r="M370" i="4"/>
  <c r="L370" i="4"/>
  <c r="I370" i="4"/>
  <c r="F369" i="4"/>
  <c r="E369" i="4"/>
  <c r="H369" i="4"/>
  <c r="G369" i="4"/>
  <c r="M369" i="4"/>
  <c r="L369" i="4"/>
  <c r="I369" i="4"/>
  <c r="M368" i="4"/>
  <c r="L368" i="4"/>
  <c r="I368" i="4"/>
  <c r="H368" i="4"/>
  <c r="G368" i="4"/>
  <c r="F368" i="4"/>
  <c r="E368" i="4"/>
  <c r="M367" i="4"/>
  <c r="L367" i="4"/>
  <c r="I367" i="4"/>
  <c r="H367" i="4"/>
  <c r="G367" i="4"/>
  <c r="F367" i="4"/>
  <c r="E367" i="4"/>
  <c r="M366" i="4"/>
  <c r="L366" i="4"/>
  <c r="I366" i="4"/>
  <c r="H366" i="4"/>
  <c r="G366" i="4"/>
  <c r="F366" i="4"/>
  <c r="E366" i="4"/>
  <c r="F365" i="4"/>
  <c r="E365" i="4"/>
  <c r="M365" i="4"/>
  <c r="L365" i="4"/>
  <c r="I365" i="4"/>
  <c r="H365" i="4"/>
  <c r="G365" i="4"/>
  <c r="F364" i="4"/>
  <c r="E364" i="4"/>
  <c r="M364" i="4"/>
  <c r="L364" i="4"/>
  <c r="I364" i="4"/>
  <c r="H364" i="4"/>
  <c r="G364" i="4"/>
  <c r="M363" i="4"/>
  <c r="L363" i="4"/>
  <c r="I363" i="4"/>
  <c r="H363" i="4"/>
  <c r="F363" i="4"/>
  <c r="E363" i="4"/>
  <c r="G363" i="4"/>
  <c r="M362" i="4"/>
  <c r="L362" i="4"/>
  <c r="I362" i="4"/>
  <c r="H362" i="4"/>
  <c r="F362" i="4"/>
  <c r="E362" i="4"/>
  <c r="G362" i="4"/>
  <c r="F361" i="4"/>
  <c r="E361" i="4"/>
  <c r="M361" i="4"/>
  <c r="L361" i="4"/>
  <c r="I361" i="4"/>
  <c r="H361" i="4"/>
  <c r="G361" i="4"/>
  <c r="F360" i="4"/>
  <c r="E360" i="4"/>
  <c r="M360" i="4"/>
  <c r="L360" i="4"/>
  <c r="I360" i="4"/>
  <c r="H360" i="4"/>
  <c r="G360" i="4"/>
  <c r="M359" i="4"/>
  <c r="L359" i="4"/>
  <c r="I359" i="4"/>
  <c r="H359" i="4"/>
  <c r="G359" i="4"/>
  <c r="F359" i="4"/>
  <c r="E359" i="4"/>
  <c r="M358" i="4"/>
  <c r="L358" i="4"/>
  <c r="I358" i="4"/>
  <c r="H358" i="4"/>
  <c r="G358" i="4"/>
  <c r="F358" i="4"/>
  <c r="E358" i="4"/>
  <c r="F357" i="4"/>
  <c r="E357" i="4"/>
  <c r="M357" i="4"/>
  <c r="L357" i="4"/>
  <c r="I357" i="4"/>
  <c r="H357" i="4"/>
  <c r="G357" i="4"/>
  <c r="M356" i="4"/>
  <c r="E356" i="4"/>
  <c r="F356" i="4"/>
  <c r="L356" i="4"/>
  <c r="I356" i="4"/>
  <c r="H356" i="4"/>
  <c r="G356" i="4"/>
  <c r="M355" i="4"/>
  <c r="I355" i="4"/>
  <c r="H355" i="4"/>
  <c r="F355" i="4"/>
  <c r="L355" i="4"/>
  <c r="G355" i="4"/>
  <c r="E355" i="4"/>
  <c r="F354" i="4"/>
  <c r="E354" i="4"/>
  <c r="M354" i="4"/>
  <c r="L354" i="4"/>
  <c r="I354" i="4"/>
  <c r="H354" i="4"/>
  <c r="G354" i="4"/>
  <c r="F353" i="4"/>
  <c r="E353" i="4"/>
  <c r="G353" i="4"/>
  <c r="M353" i="4"/>
  <c r="L353" i="4"/>
  <c r="I353" i="4"/>
  <c r="H353" i="4"/>
  <c r="M352" i="4"/>
  <c r="L352" i="4"/>
  <c r="I352" i="4"/>
  <c r="H352" i="4"/>
  <c r="G352" i="4"/>
  <c r="F352" i="4"/>
  <c r="E352" i="4"/>
  <c r="M351" i="4"/>
  <c r="L351" i="4"/>
  <c r="I351" i="4"/>
  <c r="H351" i="4"/>
  <c r="G351" i="4"/>
  <c r="F351" i="4"/>
  <c r="E351" i="4"/>
  <c r="M350" i="4"/>
  <c r="L350" i="4"/>
  <c r="I350" i="4"/>
  <c r="H350" i="4"/>
  <c r="G350" i="4"/>
  <c r="F350" i="4"/>
  <c r="E350" i="4"/>
  <c r="F349" i="4"/>
  <c r="E349" i="4"/>
  <c r="M349" i="4"/>
  <c r="L349" i="4"/>
  <c r="I349" i="4"/>
  <c r="H349" i="4"/>
  <c r="G349" i="4"/>
  <c r="F348" i="4"/>
  <c r="M348" i="4"/>
  <c r="L348" i="4"/>
  <c r="E348" i="4"/>
  <c r="I348" i="4"/>
  <c r="H348" i="4"/>
  <c r="G348" i="4"/>
  <c r="M347" i="4"/>
  <c r="I347" i="4"/>
  <c r="H347" i="4"/>
  <c r="G347" i="4"/>
  <c r="E347" i="4"/>
  <c r="L347" i="4"/>
  <c r="F347" i="4"/>
  <c r="F346" i="4"/>
  <c r="E346" i="4"/>
  <c r="M346" i="4"/>
  <c r="L346" i="4"/>
  <c r="I346" i="4"/>
  <c r="H346" i="4"/>
  <c r="G346" i="4"/>
  <c r="F345" i="4"/>
  <c r="E345" i="4"/>
  <c r="M345" i="4"/>
  <c r="L345" i="4"/>
  <c r="I345" i="4"/>
  <c r="H345" i="4"/>
  <c r="G345" i="4"/>
  <c r="M344" i="4"/>
  <c r="L344" i="4"/>
  <c r="I344" i="4"/>
  <c r="H344" i="4"/>
  <c r="G344" i="4"/>
  <c r="F344" i="4"/>
  <c r="E344" i="4"/>
  <c r="L343" i="4"/>
  <c r="I343" i="4"/>
  <c r="H343" i="4"/>
  <c r="G343" i="4"/>
  <c r="F343" i="4"/>
  <c r="E343" i="4"/>
  <c r="M343" i="4"/>
  <c r="F342" i="4"/>
  <c r="E342" i="4"/>
  <c r="M342" i="4"/>
  <c r="L342" i="4"/>
  <c r="I342" i="4"/>
  <c r="H342" i="4"/>
  <c r="G342" i="4"/>
  <c r="F341" i="4"/>
  <c r="E341" i="4"/>
  <c r="L341" i="4"/>
  <c r="I341" i="4"/>
  <c r="H341" i="4"/>
  <c r="G341" i="4"/>
  <c r="M341" i="4"/>
  <c r="H340" i="4"/>
  <c r="L340" i="4"/>
  <c r="M340" i="4"/>
  <c r="I340" i="4"/>
  <c r="E340" i="4"/>
  <c r="F340" i="4"/>
  <c r="G340" i="4"/>
  <c r="M339" i="4"/>
  <c r="F339" i="4"/>
  <c r="E339" i="4"/>
  <c r="G339" i="4"/>
  <c r="H339" i="4"/>
  <c r="I339" i="4"/>
  <c r="L339" i="4"/>
  <c r="M338" i="4"/>
  <c r="L338" i="4"/>
  <c r="H338" i="4"/>
  <c r="G338" i="4"/>
  <c r="F338" i="4"/>
  <c r="E338" i="4"/>
  <c r="I338" i="4"/>
  <c r="I337" i="4"/>
  <c r="G337" i="4"/>
  <c r="M337" i="4"/>
  <c r="L337" i="4"/>
  <c r="H337" i="4"/>
  <c r="E337" i="4"/>
  <c r="F337" i="4"/>
  <c r="I336" i="4"/>
  <c r="L336" i="4"/>
  <c r="E336" i="4"/>
  <c r="F336" i="4"/>
  <c r="G336" i="4"/>
  <c r="M336" i="4"/>
  <c r="H336" i="4"/>
  <c r="L335" i="4"/>
  <c r="F335" i="4"/>
  <c r="G335" i="4"/>
  <c r="H335" i="4"/>
  <c r="E335" i="4"/>
  <c r="M335" i="4"/>
  <c r="I335" i="4"/>
  <c r="I334" i="4"/>
  <c r="L334" i="4"/>
  <c r="M334" i="4"/>
  <c r="H334" i="4"/>
  <c r="E334" i="4"/>
  <c r="F334" i="4"/>
  <c r="G334" i="4"/>
  <c r="I333" i="4"/>
  <c r="H333" i="4"/>
  <c r="F333" i="4"/>
  <c r="E333" i="4"/>
  <c r="G333" i="4"/>
  <c r="M333" i="4"/>
  <c r="L333" i="4"/>
  <c r="M332" i="4"/>
  <c r="L332" i="4"/>
  <c r="I332" i="4"/>
  <c r="H332" i="4"/>
  <c r="G332" i="4"/>
  <c r="F332" i="4"/>
  <c r="E332" i="4"/>
  <c r="M331" i="4"/>
  <c r="L331" i="4"/>
  <c r="I331" i="4"/>
  <c r="G331" i="4"/>
  <c r="F331" i="4"/>
  <c r="E331" i="4"/>
  <c r="H331" i="4"/>
  <c r="L330" i="4"/>
  <c r="I330" i="4"/>
  <c r="H330" i="4"/>
  <c r="G330" i="4"/>
  <c r="M330" i="4"/>
  <c r="E330" i="4"/>
  <c r="F330" i="4"/>
  <c r="M329" i="4"/>
  <c r="L329" i="4"/>
  <c r="I329" i="4"/>
  <c r="H329" i="4"/>
  <c r="G329" i="4"/>
  <c r="F329" i="4"/>
  <c r="E329" i="4"/>
  <c r="F328" i="4"/>
  <c r="M328" i="4"/>
  <c r="L328" i="4"/>
  <c r="I328" i="4"/>
  <c r="H328" i="4"/>
  <c r="G328" i="4"/>
  <c r="E328" i="4"/>
  <c r="M327" i="4"/>
  <c r="L327" i="4"/>
  <c r="I327" i="4"/>
  <c r="H327" i="4"/>
  <c r="G327" i="4"/>
  <c r="F327" i="4"/>
  <c r="E327" i="4"/>
  <c r="M326" i="4"/>
  <c r="L326" i="4"/>
  <c r="I326" i="4"/>
  <c r="H326" i="4"/>
  <c r="G326" i="4"/>
  <c r="F326" i="4"/>
  <c r="E326" i="4"/>
  <c r="E325" i="4"/>
  <c r="M325" i="4"/>
  <c r="L325" i="4"/>
  <c r="I325" i="4"/>
  <c r="H325" i="4"/>
  <c r="G325" i="4"/>
  <c r="F325" i="4"/>
  <c r="E324" i="4"/>
  <c r="M324" i="4"/>
  <c r="L324" i="4"/>
  <c r="I324" i="4"/>
  <c r="H324" i="4"/>
  <c r="G324" i="4"/>
  <c r="F324" i="4"/>
  <c r="E323" i="4"/>
  <c r="M323" i="4"/>
  <c r="L323" i="4"/>
  <c r="I323" i="4"/>
  <c r="H323" i="4"/>
  <c r="G323" i="4"/>
  <c r="F323" i="4"/>
  <c r="F322" i="4"/>
  <c r="M322" i="4"/>
  <c r="L322" i="4"/>
  <c r="I322" i="4"/>
  <c r="H322" i="4"/>
  <c r="G322" i="4"/>
  <c r="E322" i="4"/>
  <c r="F321" i="4"/>
  <c r="E321" i="4"/>
  <c r="M321" i="4"/>
  <c r="L321" i="4"/>
  <c r="I321" i="4"/>
  <c r="H321" i="4"/>
  <c r="G321" i="4"/>
  <c r="H320" i="4"/>
  <c r="F320" i="4"/>
  <c r="M320" i="4"/>
  <c r="L320" i="4"/>
  <c r="I320" i="4"/>
  <c r="E320" i="4"/>
  <c r="G320" i="4"/>
  <c r="M319" i="4"/>
  <c r="L319" i="4"/>
  <c r="I319" i="4"/>
  <c r="H319" i="4"/>
  <c r="G319" i="4"/>
  <c r="E319" i="4"/>
  <c r="F319" i="4"/>
  <c r="M318" i="4"/>
  <c r="L318" i="4"/>
  <c r="I318" i="4"/>
  <c r="H318" i="4"/>
  <c r="G318" i="4"/>
  <c r="F318" i="4"/>
  <c r="E318" i="4"/>
  <c r="E317" i="4"/>
  <c r="M317" i="4"/>
  <c r="L317" i="4"/>
  <c r="I317" i="4"/>
  <c r="H317" i="4"/>
  <c r="G317" i="4"/>
  <c r="F317" i="4"/>
  <c r="F316" i="4"/>
  <c r="E316" i="4"/>
  <c r="M316" i="4"/>
  <c r="G316" i="4"/>
  <c r="H316" i="4"/>
  <c r="I316" i="4"/>
  <c r="L316" i="4"/>
  <c r="I315" i="4"/>
  <c r="L315" i="4"/>
  <c r="M315" i="4"/>
  <c r="E315" i="4"/>
  <c r="F315" i="4"/>
  <c r="G315" i="4"/>
  <c r="H315" i="4"/>
  <c r="F314" i="4"/>
  <c r="M314" i="4"/>
  <c r="L314" i="4"/>
  <c r="I314" i="4"/>
  <c r="H314" i="4"/>
  <c r="E314" i="4"/>
  <c r="G314" i="4"/>
  <c r="E313" i="4"/>
  <c r="L313" i="4"/>
  <c r="F313" i="4"/>
  <c r="G313" i="4"/>
  <c r="H313" i="4"/>
  <c r="I313" i="4"/>
  <c r="M313" i="4"/>
  <c r="G312" i="4"/>
  <c r="M312" i="4"/>
  <c r="E312" i="4"/>
  <c r="F312" i="4"/>
  <c r="H312" i="4"/>
  <c r="I312" i="4"/>
  <c r="L312" i="4"/>
  <c r="E311" i="4"/>
  <c r="M311" i="4"/>
  <c r="L311" i="4"/>
  <c r="H311" i="4"/>
  <c r="G311" i="4"/>
  <c r="F311" i="4"/>
  <c r="I311" i="4"/>
  <c r="M310" i="4"/>
  <c r="E310" i="4"/>
  <c r="F310" i="4"/>
  <c r="G310" i="4"/>
  <c r="H310" i="4"/>
  <c r="I310" i="4"/>
  <c r="L310" i="4"/>
  <c r="F309" i="4"/>
  <c r="H309" i="4"/>
  <c r="I309" i="4"/>
  <c r="G309" i="4"/>
  <c r="M309" i="4"/>
  <c r="E309" i="4"/>
  <c r="L309" i="4"/>
  <c r="M308" i="4"/>
  <c r="L308" i="4"/>
  <c r="I308" i="4"/>
  <c r="H308" i="4"/>
  <c r="G308" i="4"/>
  <c r="E308" i="4"/>
  <c r="F308" i="4"/>
  <c r="M307" i="4"/>
  <c r="L307" i="4"/>
  <c r="I307" i="4"/>
  <c r="H307" i="4"/>
  <c r="G307" i="4"/>
  <c r="F307" i="4"/>
  <c r="E307" i="4"/>
  <c r="M306" i="4"/>
  <c r="L306" i="4"/>
  <c r="I306" i="4"/>
  <c r="H306" i="4"/>
  <c r="G306" i="4"/>
  <c r="F306" i="4"/>
  <c r="E306" i="4"/>
  <c r="M305" i="4"/>
  <c r="L305" i="4"/>
  <c r="I305" i="4"/>
  <c r="H305" i="4"/>
  <c r="G305" i="4"/>
  <c r="F305" i="4"/>
  <c r="E305" i="4"/>
  <c r="M304" i="4"/>
  <c r="L304" i="4"/>
  <c r="I304" i="4"/>
  <c r="H304" i="4"/>
  <c r="G304" i="4"/>
  <c r="F304" i="4"/>
  <c r="E304" i="4"/>
  <c r="F303" i="4"/>
  <c r="E303" i="4"/>
  <c r="G303" i="4"/>
  <c r="H303" i="4"/>
  <c r="I303" i="4"/>
  <c r="L303" i="4"/>
  <c r="M303" i="4"/>
  <c r="E302" i="4"/>
  <c r="M302" i="4"/>
  <c r="L302" i="4"/>
  <c r="F302" i="4"/>
  <c r="I302" i="4"/>
  <c r="H302" i="4"/>
  <c r="G302" i="4"/>
  <c r="M301" i="4"/>
  <c r="L301" i="4"/>
  <c r="I301" i="4"/>
  <c r="H301" i="4"/>
  <c r="G301" i="4"/>
  <c r="F301" i="4"/>
  <c r="E301" i="4"/>
  <c r="M300" i="4"/>
  <c r="L300" i="4"/>
  <c r="I300" i="4"/>
  <c r="F300" i="4"/>
  <c r="H300" i="4"/>
  <c r="G300" i="4"/>
  <c r="E300" i="4"/>
  <c r="G299" i="4"/>
  <c r="E299" i="4"/>
  <c r="H299" i="4"/>
  <c r="F299" i="4"/>
  <c r="I299" i="4"/>
  <c r="L299" i="4"/>
  <c r="M299" i="4"/>
  <c r="I298" i="4"/>
  <c r="H298" i="4"/>
  <c r="F298" i="4"/>
  <c r="G298" i="4"/>
  <c r="M298" i="4"/>
  <c r="E298" i="4"/>
  <c r="L298" i="4"/>
  <c r="I297" i="4"/>
  <c r="L297" i="4"/>
  <c r="M297" i="4"/>
  <c r="H297" i="4"/>
  <c r="E297" i="4"/>
  <c r="F297" i="4"/>
  <c r="G297" i="4"/>
  <c r="G296" i="4"/>
  <c r="F296" i="4"/>
  <c r="L296" i="4"/>
  <c r="M296" i="4"/>
  <c r="I296" i="4"/>
  <c r="H296" i="4"/>
  <c r="E296" i="4"/>
  <c r="G295" i="4"/>
  <c r="F295" i="4"/>
  <c r="E295" i="4"/>
  <c r="H295" i="4"/>
  <c r="M295" i="4"/>
  <c r="L295" i="4"/>
  <c r="I295" i="4"/>
  <c r="E294" i="4"/>
  <c r="F294" i="4"/>
  <c r="G294" i="4"/>
  <c r="H294" i="4"/>
  <c r="I294" i="4"/>
  <c r="M294" i="4"/>
  <c r="L294" i="4"/>
  <c r="E293" i="4"/>
  <c r="F293" i="4"/>
  <c r="G293" i="4"/>
  <c r="H293" i="4"/>
  <c r="I293" i="4"/>
  <c r="L293" i="4"/>
  <c r="M293" i="4"/>
  <c r="E292" i="4"/>
  <c r="M292" i="4"/>
  <c r="L292" i="4"/>
  <c r="I292" i="4"/>
  <c r="H292" i="4"/>
  <c r="G292" i="4"/>
  <c r="F292" i="4"/>
  <c r="M291" i="4"/>
  <c r="L291" i="4"/>
  <c r="H291" i="4"/>
  <c r="G291" i="4"/>
  <c r="F291" i="4"/>
  <c r="E291" i="4"/>
  <c r="I291" i="4"/>
  <c r="M290" i="4"/>
  <c r="L290" i="4"/>
  <c r="I290" i="4"/>
  <c r="H290" i="4"/>
  <c r="G290" i="4"/>
  <c r="F290" i="4"/>
  <c r="E290" i="4"/>
  <c r="E289" i="4"/>
  <c r="F289" i="4"/>
  <c r="H289" i="4"/>
  <c r="I289" i="4"/>
  <c r="L289" i="4"/>
  <c r="M289" i="4"/>
  <c r="G289" i="4"/>
  <c r="F288" i="4"/>
  <c r="G288" i="4"/>
  <c r="H288" i="4"/>
  <c r="I288" i="4"/>
  <c r="L288" i="4"/>
  <c r="M288" i="4"/>
  <c r="E288" i="4"/>
  <c r="E287" i="4"/>
  <c r="M287" i="4"/>
  <c r="L287" i="4"/>
  <c r="I287" i="4"/>
  <c r="H287" i="4"/>
  <c r="G287" i="4"/>
  <c r="F287" i="4"/>
  <c r="M286" i="4"/>
  <c r="E286" i="4"/>
  <c r="F286" i="4"/>
  <c r="G286" i="4"/>
  <c r="H286" i="4"/>
  <c r="I286" i="4"/>
  <c r="L286" i="4"/>
  <c r="F285" i="4"/>
  <c r="E285" i="4"/>
  <c r="G285" i="4"/>
  <c r="H285" i="4"/>
  <c r="I285" i="4"/>
  <c r="L285" i="4"/>
  <c r="M285" i="4"/>
  <c r="E284" i="4"/>
  <c r="G284" i="4"/>
  <c r="H284" i="4"/>
  <c r="I284" i="4"/>
  <c r="L284" i="4"/>
  <c r="F284" i="4"/>
  <c r="M284" i="4"/>
  <c r="G283" i="4"/>
  <c r="F283" i="4"/>
  <c r="E283" i="4"/>
  <c r="H283" i="4"/>
  <c r="I283" i="4"/>
  <c r="L283" i="4"/>
  <c r="M283" i="4"/>
  <c r="L282" i="4"/>
  <c r="I282" i="4"/>
  <c r="H282" i="4"/>
  <c r="G282" i="4"/>
  <c r="M282" i="4"/>
  <c r="E282" i="4"/>
  <c r="F282" i="4"/>
  <c r="L281" i="4"/>
  <c r="I281" i="4"/>
  <c r="H281" i="4"/>
  <c r="G281" i="4"/>
  <c r="F281" i="4"/>
  <c r="E281" i="4"/>
  <c r="M281" i="4"/>
  <c r="L280" i="4"/>
  <c r="I280" i="4"/>
  <c r="G280" i="4"/>
  <c r="F280" i="4"/>
  <c r="H280" i="4"/>
  <c r="E280" i="4"/>
  <c r="M280" i="4"/>
  <c r="M279" i="4"/>
  <c r="E279" i="4"/>
  <c r="L279" i="4"/>
  <c r="I279" i="4"/>
  <c r="H279" i="4"/>
  <c r="G279" i="4"/>
  <c r="F279" i="4"/>
  <c r="M278" i="4"/>
  <c r="L278" i="4"/>
  <c r="I278" i="4"/>
  <c r="H278" i="4"/>
  <c r="G278" i="4"/>
  <c r="F278" i="4"/>
  <c r="E278" i="4"/>
  <c r="E277" i="4"/>
  <c r="F277" i="4"/>
  <c r="G277" i="4"/>
  <c r="H277" i="4"/>
  <c r="I277" i="4"/>
  <c r="L277" i="4"/>
  <c r="M277" i="4"/>
  <c r="M276" i="4"/>
  <c r="L276" i="4"/>
  <c r="I276" i="4"/>
  <c r="H276" i="4"/>
  <c r="G276" i="4"/>
  <c r="F276" i="4"/>
  <c r="E276" i="4"/>
  <c r="F275" i="4"/>
  <c r="M275" i="4"/>
  <c r="L275" i="4"/>
  <c r="I275" i="4"/>
  <c r="H275" i="4"/>
  <c r="G275" i="4"/>
  <c r="E275" i="4"/>
  <c r="M274" i="4"/>
  <c r="L274" i="4"/>
  <c r="I274" i="4"/>
  <c r="H274" i="4"/>
  <c r="G274" i="4"/>
  <c r="F274" i="4"/>
  <c r="E274" i="4"/>
  <c r="G273" i="4"/>
  <c r="F273" i="4"/>
  <c r="E273" i="4"/>
  <c r="H273" i="4"/>
  <c r="M273" i="4"/>
  <c r="L273" i="4"/>
  <c r="I273" i="4"/>
  <c r="F272" i="4"/>
  <c r="M272" i="4"/>
  <c r="L272" i="4"/>
  <c r="I272" i="4"/>
  <c r="H272" i="4"/>
  <c r="G272" i="4"/>
  <c r="E272" i="4"/>
  <c r="E271" i="4"/>
  <c r="M271" i="4"/>
  <c r="L271" i="4"/>
  <c r="I271" i="4"/>
  <c r="H271" i="4"/>
  <c r="G271" i="4"/>
  <c r="F271" i="4"/>
  <c r="F270" i="4"/>
  <c r="E270" i="4"/>
  <c r="G270" i="4"/>
  <c r="I270" i="4"/>
  <c r="L270" i="4"/>
  <c r="H270" i="4"/>
  <c r="M270" i="4"/>
  <c r="E269" i="4"/>
  <c r="F269" i="4"/>
  <c r="G269" i="4"/>
  <c r="H269" i="4"/>
  <c r="I269" i="4"/>
  <c r="L269" i="4"/>
  <c r="M269" i="4"/>
  <c r="F268" i="4"/>
  <c r="G268" i="4"/>
  <c r="H268" i="4"/>
  <c r="I268" i="4"/>
  <c r="L268" i="4"/>
  <c r="M268" i="4"/>
  <c r="E268" i="4"/>
  <c r="H267" i="4"/>
  <c r="I267" i="4"/>
  <c r="M267" i="4"/>
  <c r="E267" i="4"/>
  <c r="F267" i="4"/>
  <c r="G267" i="4"/>
  <c r="L267" i="4"/>
  <c r="E266" i="4"/>
  <c r="F266" i="4"/>
  <c r="G266" i="4"/>
  <c r="H266" i="4"/>
  <c r="I266" i="4"/>
  <c r="L266" i="4"/>
  <c r="M266" i="4"/>
  <c r="G265" i="4"/>
  <c r="L265" i="4"/>
  <c r="M265" i="4"/>
  <c r="E265" i="4"/>
  <c r="F265" i="4"/>
  <c r="H265" i="4"/>
  <c r="I265" i="4"/>
  <c r="E264" i="4"/>
  <c r="F264" i="4"/>
  <c r="G264" i="4"/>
  <c r="H264" i="4"/>
  <c r="I264" i="4"/>
  <c r="L264" i="4"/>
  <c r="M264" i="4"/>
  <c r="M263" i="4"/>
  <c r="L263" i="4"/>
  <c r="H263" i="4"/>
  <c r="G263" i="4"/>
  <c r="F263" i="4"/>
  <c r="E263" i="4"/>
  <c r="I263" i="4"/>
  <c r="E262" i="4"/>
  <c r="M262" i="4"/>
  <c r="I262" i="4"/>
  <c r="H262" i="4"/>
  <c r="G262" i="4"/>
  <c r="F262" i="4"/>
  <c r="L262" i="4"/>
  <c r="F261" i="4"/>
  <c r="M261" i="4"/>
  <c r="L261" i="4"/>
  <c r="I261" i="4"/>
  <c r="H261" i="4"/>
  <c r="E261" i="4"/>
  <c r="G261" i="4"/>
  <c r="I260" i="4"/>
  <c r="H260" i="4"/>
  <c r="L260" i="4"/>
  <c r="M260" i="4"/>
  <c r="F260" i="4"/>
  <c r="E260" i="4"/>
  <c r="G260" i="4"/>
  <c r="F259" i="4"/>
  <c r="G259" i="4"/>
  <c r="E259" i="4"/>
  <c r="I259" i="4"/>
  <c r="L259" i="4"/>
  <c r="M259" i="4"/>
  <c r="H259" i="4"/>
  <c r="I258" i="4"/>
  <c r="L258" i="4"/>
  <c r="M258" i="4"/>
  <c r="H258" i="4"/>
  <c r="E258" i="4"/>
  <c r="F258" i="4"/>
  <c r="G258" i="4"/>
  <c r="G257" i="4"/>
  <c r="E257" i="4"/>
  <c r="H257" i="4"/>
  <c r="L257" i="4"/>
  <c r="I257" i="4"/>
  <c r="M257" i="4"/>
  <c r="F257" i="4"/>
  <c r="E256" i="4"/>
  <c r="F256" i="4"/>
  <c r="G256" i="4"/>
  <c r="H256" i="4"/>
  <c r="L256" i="4"/>
  <c r="M256" i="4"/>
  <c r="I256" i="4"/>
  <c r="F255" i="4"/>
  <c r="G255" i="4"/>
  <c r="M255" i="4"/>
  <c r="L255" i="4"/>
  <c r="I255" i="4"/>
  <c r="H255" i="4"/>
  <c r="E255" i="4"/>
  <c r="H254" i="4"/>
  <c r="I254" i="4"/>
  <c r="L254" i="4"/>
  <c r="M254" i="4"/>
  <c r="E254" i="4"/>
  <c r="G254" i="4"/>
  <c r="F254" i="4"/>
  <c r="E253" i="4"/>
  <c r="M253" i="4"/>
  <c r="L253" i="4"/>
  <c r="F253" i="4"/>
  <c r="H253" i="4"/>
  <c r="I253" i="4"/>
  <c r="G253" i="4"/>
  <c r="H252" i="4"/>
  <c r="L252" i="4"/>
  <c r="M252" i="4"/>
  <c r="G252" i="4"/>
  <c r="F252" i="4"/>
  <c r="E252" i="4"/>
  <c r="I252" i="4"/>
  <c r="F251" i="4"/>
  <c r="E251" i="4"/>
  <c r="G251" i="4"/>
  <c r="H251" i="4"/>
  <c r="I251" i="4"/>
  <c r="L251" i="4"/>
  <c r="M251" i="4"/>
  <c r="F250" i="4"/>
  <c r="E250" i="4"/>
  <c r="H250" i="4"/>
  <c r="I250" i="4"/>
  <c r="L250" i="4"/>
  <c r="M250" i="4"/>
  <c r="G250" i="4"/>
  <c r="H249" i="4"/>
  <c r="M249" i="4"/>
  <c r="F249" i="4"/>
  <c r="E249" i="4"/>
  <c r="G249" i="4"/>
  <c r="I249" i="4"/>
  <c r="L249" i="4"/>
  <c r="E248" i="4"/>
  <c r="M248" i="4"/>
  <c r="L248" i="4"/>
  <c r="I248" i="4"/>
  <c r="H248" i="4"/>
  <c r="G248" i="4"/>
  <c r="F248" i="4"/>
  <c r="G247" i="4"/>
  <c r="E247" i="4"/>
  <c r="F247" i="4"/>
  <c r="H247" i="4"/>
  <c r="I247" i="4"/>
  <c r="L247" i="4"/>
  <c r="M247" i="4"/>
  <c r="I246" i="4"/>
  <c r="G246" i="4"/>
  <c r="E246" i="4"/>
  <c r="F246" i="4"/>
  <c r="M246" i="4"/>
  <c r="L246" i="4"/>
  <c r="H246" i="4"/>
  <c r="M245" i="4"/>
  <c r="L245" i="4"/>
  <c r="I245" i="4"/>
  <c r="H245" i="4"/>
  <c r="G245" i="4"/>
  <c r="F245" i="4"/>
  <c r="E245" i="4"/>
  <c r="M244" i="4"/>
  <c r="L244" i="4"/>
  <c r="I244" i="4"/>
  <c r="H244" i="4"/>
  <c r="G244" i="4"/>
  <c r="F244" i="4"/>
  <c r="E244" i="4"/>
  <c r="G243" i="4"/>
  <c r="M243" i="4"/>
  <c r="L243" i="4"/>
  <c r="I243" i="4"/>
  <c r="H243" i="4"/>
  <c r="F243" i="4"/>
  <c r="E243" i="4"/>
  <c r="M242" i="4"/>
  <c r="L242" i="4"/>
  <c r="H242" i="4"/>
  <c r="G242" i="4"/>
  <c r="F242" i="4"/>
  <c r="E242" i="4"/>
  <c r="I242" i="4"/>
  <c r="M241" i="4"/>
  <c r="L241" i="4"/>
  <c r="I241" i="4"/>
  <c r="H241" i="4"/>
  <c r="G241" i="4"/>
  <c r="E241" i="4"/>
  <c r="F241" i="4"/>
  <c r="M240" i="4"/>
  <c r="L240" i="4"/>
  <c r="I240" i="4"/>
  <c r="H240" i="4"/>
  <c r="G240" i="4"/>
  <c r="E240" i="4"/>
  <c r="F240" i="4"/>
  <c r="E239" i="4"/>
  <c r="F239" i="4"/>
  <c r="M239" i="4"/>
  <c r="L239" i="4"/>
  <c r="I239" i="4"/>
  <c r="H239" i="4"/>
  <c r="G239" i="4"/>
  <c r="G238" i="4"/>
  <c r="E238" i="4"/>
  <c r="F238" i="4"/>
  <c r="H238" i="4"/>
  <c r="I238" i="4"/>
  <c r="L238" i="4"/>
  <c r="M238" i="4"/>
  <c r="M237" i="4"/>
  <c r="L237" i="4"/>
  <c r="I237" i="4"/>
  <c r="H237" i="4"/>
  <c r="G237" i="4"/>
  <c r="E237" i="4"/>
  <c r="F237" i="4"/>
  <c r="M236" i="4"/>
  <c r="L236" i="4"/>
  <c r="I236" i="4"/>
  <c r="H236" i="4"/>
  <c r="G236" i="4"/>
  <c r="F236" i="4"/>
  <c r="E236" i="4"/>
  <c r="L235" i="4"/>
  <c r="I235" i="4"/>
  <c r="H235" i="4"/>
  <c r="G235" i="4"/>
  <c r="F235" i="4"/>
  <c r="E235" i="4"/>
  <c r="M235" i="4"/>
  <c r="L234" i="4"/>
  <c r="I234" i="4"/>
  <c r="M234" i="4"/>
  <c r="H234" i="4"/>
  <c r="G234" i="4"/>
  <c r="F234" i="4"/>
  <c r="E234" i="4"/>
  <c r="M233" i="4"/>
  <c r="L233" i="4"/>
  <c r="I233" i="4"/>
  <c r="H233" i="4"/>
  <c r="G233" i="4"/>
  <c r="F233" i="4"/>
  <c r="E233" i="4"/>
  <c r="M232" i="4"/>
  <c r="L232" i="4"/>
  <c r="I232" i="4"/>
  <c r="H232" i="4"/>
  <c r="G232" i="4"/>
  <c r="F232" i="4"/>
  <c r="E232" i="4"/>
  <c r="M231" i="4"/>
  <c r="G231" i="4"/>
  <c r="E231" i="4"/>
  <c r="F231" i="4"/>
  <c r="L231" i="4"/>
  <c r="I231" i="4"/>
  <c r="H231" i="4"/>
  <c r="E230" i="4"/>
  <c r="F230" i="4"/>
  <c r="G230" i="4"/>
  <c r="H230" i="4"/>
  <c r="I230" i="4"/>
  <c r="L230" i="4"/>
  <c r="M230" i="4"/>
  <c r="L229" i="4"/>
  <c r="I229" i="4"/>
  <c r="H229" i="4"/>
  <c r="G229" i="4"/>
  <c r="F229" i="4"/>
  <c r="E229" i="4"/>
  <c r="M229" i="4"/>
  <c r="M228" i="4"/>
  <c r="L228" i="4"/>
  <c r="I228" i="4"/>
  <c r="G228" i="4"/>
  <c r="F228" i="4"/>
  <c r="E228" i="4"/>
  <c r="H228" i="4"/>
  <c r="H227" i="4"/>
  <c r="I227" i="4"/>
  <c r="L227" i="4"/>
  <c r="M227" i="4"/>
  <c r="E227" i="4"/>
  <c r="F227" i="4"/>
  <c r="G227" i="4"/>
  <c r="E226" i="4"/>
  <c r="F226" i="4"/>
  <c r="G226" i="4"/>
  <c r="H226" i="4"/>
  <c r="I226" i="4"/>
  <c r="L226" i="4"/>
  <c r="M226" i="4"/>
  <c r="M225" i="4"/>
  <c r="H225" i="4"/>
  <c r="G225" i="4"/>
  <c r="E225" i="4"/>
  <c r="F225" i="4"/>
  <c r="I225" i="4"/>
  <c r="L225" i="4"/>
  <c r="E224" i="4"/>
  <c r="F224" i="4"/>
  <c r="G224" i="4"/>
  <c r="H224" i="4"/>
  <c r="L224" i="4"/>
  <c r="M224" i="4"/>
  <c r="I224" i="4"/>
  <c r="I223" i="4"/>
  <c r="L223" i="4"/>
  <c r="M223" i="4"/>
  <c r="F223" i="4"/>
  <c r="E223" i="4"/>
  <c r="H223" i="4"/>
  <c r="G223" i="4"/>
  <c r="L222" i="4"/>
  <c r="I222" i="4"/>
  <c r="H222" i="4"/>
  <c r="G222" i="4"/>
  <c r="F222" i="4"/>
  <c r="E222" i="4"/>
  <c r="M222" i="4"/>
  <c r="E221" i="4"/>
  <c r="I221" i="4"/>
  <c r="H221" i="4"/>
  <c r="L221" i="4"/>
  <c r="M221" i="4"/>
  <c r="G221" i="4"/>
  <c r="F221" i="4"/>
  <c r="H220" i="4"/>
  <c r="G220" i="4"/>
  <c r="F220" i="4"/>
  <c r="E220" i="4"/>
  <c r="M220" i="4"/>
  <c r="L220" i="4"/>
  <c r="I220" i="4"/>
  <c r="M219" i="4"/>
  <c r="I219" i="4"/>
  <c r="E219" i="4"/>
  <c r="F219" i="4"/>
  <c r="G219" i="4"/>
  <c r="H219" i="4"/>
  <c r="L219" i="4"/>
  <c r="E218" i="4"/>
  <c r="F218" i="4"/>
  <c r="G218" i="4"/>
  <c r="H218" i="4"/>
  <c r="I218" i="4"/>
  <c r="L218" i="4"/>
  <c r="M218" i="4"/>
  <c r="H217" i="4"/>
  <c r="L217" i="4"/>
  <c r="M217" i="4"/>
  <c r="E217" i="4"/>
  <c r="F217" i="4"/>
  <c r="G217" i="4"/>
  <c r="I217" i="4"/>
  <c r="H216" i="4"/>
  <c r="E216" i="4"/>
  <c r="G216" i="4"/>
  <c r="F216" i="4"/>
  <c r="L216" i="4"/>
  <c r="M216" i="4"/>
  <c r="I216" i="4"/>
  <c r="L215" i="4"/>
  <c r="M215" i="4"/>
  <c r="E215" i="4"/>
  <c r="F215" i="4"/>
  <c r="G215" i="4"/>
  <c r="I215" i="4"/>
  <c r="H215" i="4"/>
  <c r="G214" i="4"/>
  <c r="E214" i="4"/>
  <c r="F214" i="4"/>
  <c r="M214" i="4"/>
  <c r="H214" i="4"/>
  <c r="I214" i="4"/>
  <c r="L214" i="4"/>
  <c r="E213" i="4"/>
  <c r="F213" i="4"/>
  <c r="G213" i="4"/>
  <c r="H213" i="4"/>
  <c r="M213" i="4"/>
  <c r="L213" i="4"/>
  <c r="I213" i="4"/>
  <c r="F212" i="4"/>
  <c r="E212" i="4"/>
  <c r="G212" i="4"/>
  <c r="H212" i="4"/>
  <c r="M212" i="4"/>
  <c r="I212" i="4"/>
  <c r="L212" i="4"/>
  <c r="L211" i="4"/>
  <c r="M211" i="4"/>
  <c r="F211" i="4"/>
  <c r="E211" i="4"/>
  <c r="G211" i="4"/>
  <c r="I211" i="4"/>
  <c r="H211" i="4"/>
  <c r="M210" i="4"/>
  <c r="L210" i="4"/>
  <c r="I210" i="4"/>
  <c r="H210" i="4"/>
  <c r="G210" i="4"/>
  <c r="F210" i="4"/>
  <c r="E210" i="4"/>
  <c r="F209" i="4"/>
  <c r="G209" i="4"/>
  <c r="E209" i="4"/>
  <c r="M209" i="4"/>
  <c r="L209" i="4"/>
  <c r="I209" i="4"/>
  <c r="H209" i="4"/>
  <c r="M208" i="4"/>
  <c r="E208" i="4"/>
  <c r="G208" i="4"/>
  <c r="L208" i="4"/>
  <c r="H208" i="4"/>
  <c r="I208" i="4"/>
  <c r="F208" i="4"/>
  <c r="L207" i="4"/>
  <c r="F207" i="4"/>
  <c r="M207" i="4"/>
  <c r="I207" i="4"/>
  <c r="H207" i="4"/>
  <c r="G207" i="4"/>
  <c r="E207" i="4"/>
  <c r="E206" i="4"/>
  <c r="H206" i="4"/>
  <c r="M206" i="4"/>
  <c r="L206" i="4"/>
  <c r="I206" i="4"/>
  <c r="G206" i="4"/>
  <c r="F206" i="4"/>
  <c r="M205" i="4"/>
  <c r="L205" i="4"/>
  <c r="I205" i="4"/>
  <c r="H205" i="4"/>
  <c r="G205" i="4"/>
  <c r="F205" i="4"/>
  <c r="E205" i="4"/>
  <c r="I204" i="4"/>
  <c r="H204" i="4"/>
  <c r="E204" i="4"/>
  <c r="F204" i="4"/>
  <c r="G204" i="4"/>
  <c r="M204" i="4"/>
  <c r="L204" i="4"/>
  <c r="G203" i="4"/>
  <c r="M203" i="4"/>
  <c r="L203" i="4"/>
  <c r="I203" i="4"/>
  <c r="H203" i="4"/>
  <c r="F203" i="4"/>
  <c r="E203" i="4"/>
  <c r="E202" i="4"/>
  <c r="H202" i="4"/>
  <c r="G202" i="4"/>
  <c r="F202" i="4"/>
  <c r="M202" i="4"/>
  <c r="L202" i="4"/>
  <c r="I202" i="4"/>
  <c r="M201" i="4"/>
  <c r="E201" i="4"/>
  <c r="F201" i="4"/>
  <c r="G201" i="4"/>
  <c r="H201" i="4"/>
  <c r="I201" i="4"/>
  <c r="L201" i="4"/>
  <c r="G200" i="4"/>
  <c r="F200" i="4"/>
  <c r="E200" i="4"/>
  <c r="L200" i="4"/>
  <c r="M200" i="4"/>
  <c r="I200" i="4"/>
  <c r="H200" i="4"/>
  <c r="L199" i="4"/>
  <c r="H199" i="4"/>
  <c r="G199" i="4"/>
  <c r="E199" i="4"/>
  <c r="F199" i="4"/>
  <c r="I199" i="4"/>
  <c r="M199" i="4"/>
  <c r="I198" i="4"/>
  <c r="H198" i="4"/>
  <c r="G198" i="4"/>
  <c r="E198" i="4"/>
  <c r="F198" i="4"/>
  <c r="M198" i="4"/>
  <c r="L198" i="4"/>
  <c r="L197" i="4"/>
  <c r="E197" i="4"/>
  <c r="F197" i="4"/>
  <c r="G197" i="4"/>
  <c r="H197" i="4"/>
  <c r="I197" i="4"/>
  <c r="M197" i="4"/>
  <c r="F196" i="4"/>
  <c r="E196" i="4"/>
  <c r="M196" i="4"/>
  <c r="H196" i="4"/>
  <c r="L196" i="4"/>
  <c r="I196" i="4"/>
  <c r="G196" i="4"/>
  <c r="M195" i="4"/>
  <c r="L195" i="4"/>
  <c r="I195" i="4"/>
  <c r="H195" i="4"/>
  <c r="G195" i="4"/>
  <c r="F195" i="4"/>
  <c r="E195" i="4"/>
  <c r="M194" i="4"/>
  <c r="L194" i="4"/>
  <c r="H194" i="4"/>
  <c r="G194" i="4"/>
  <c r="F194" i="4"/>
  <c r="E194" i="4"/>
  <c r="I194" i="4"/>
  <c r="M193" i="4"/>
  <c r="L193" i="4"/>
  <c r="I193" i="4"/>
  <c r="G193" i="4"/>
  <c r="H193" i="4"/>
  <c r="F193" i="4"/>
  <c r="E193" i="4"/>
  <c r="M192" i="4"/>
  <c r="L192" i="4"/>
  <c r="I192" i="4"/>
  <c r="H192" i="4"/>
  <c r="G192" i="4"/>
  <c r="F192" i="4"/>
  <c r="E192" i="4"/>
  <c r="E191" i="4"/>
  <c r="I191" i="4"/>
  <c r="M191" i="4"/>
  <c r="L191" i="4"/>
  <c r="H191" i="4"/>
  <c r="G191" i="4"/>
  <c r="F191" i="4"/>
  <c r="I190" i="4"/>
  <c r="L190" i="4"/>
  <c r="M190" i="4"/>
  <c r="E190" i="4"/>
  <c r="F190" i="4"/>
  <c r="G190" i="4"/>
  <c r="H190" i="4"/>
  <c r="F189" i="4"/>
  <c r="G189" i="4"/>
  <c r="H189" i="4"/>
  <c r="I189" i="4"/>
  <c r="L189" i="4"/>
  <c r="M189" i="4"/>
  <c r="E189" i="4"/>
  <c r="E188" i="4"/>
  <c r="F188" i="4"/>
  <c r="H188" i="4"/>
  <c r="I188" i="4"/>
  <c r="L188" i="4"/>
  <c r="M188" i="4"/>
  <c r="G188" i="4"/>
  <c r="E187" i="4"/>
  <c r="F187" i="4"/>
  <c r="L187" i="4"/>
  <c r="M187" i="4"/>
  <c r="G187" i="4"/>
  <c r="H187" i="4"/>
  <c r="I187" i="4"/>
  <c r="I186" i="4"/>
  <c r="H186" i="4"/>
  <c r="G186" i="4"/>
  <c r="F186" i="4"/>
  <c r="E186" i="4"/>
  <c r="L186" i="4"/>
  <c r="M186" i="4"/>
  <c r="F185" i="4"/>
  <c r="M185" i="4"/>
  <c r="L185" i="4"/>
  <c r="I185" i="4"/>
  <c r="H185" i="4"/>
  <c r="G185" i="4"/>
  <c r="E185" i="4"/>
  <c r="E184" i="4"/>
  <c r="F184" i="4"/>
  <c r="M184" i="4"/>
  <c r="L184" i="4"/>
  <c r="I184" i="4"/>
  <c r="H184" i="4"/>
  <c r="G184" i="4"/>
  <c r="H183" i="4"/>
  <c r="I183" i="4"/>
  <c r="M183" i="4"/>
  <c r="L183" i="4"/>
  <c r="E183" i="4"/>
  <c r="F183" i="4"/>
  <c r="G183" i="4"/>
  <c r="G182" i="4"/>
  <c r="H182" i="4"/>
  <c r="I182" i="4"/>
  <c r="L182" i="4"/>
  <c r="M182" i="4"/>
  <c r="E182" i="4"/>
  <c r="F182" i="4"/>
  <c r="G181" i="4"/>
  <c r="H181" i="4"/>
  <c r="I181" i="4"/>
  <c r="L181" i="4"/>
  <c r="M181" i="4"/>
  <c r="F181" i="4"/>
  <c r="E181" i="4"/>
  <c r="F180" i="4"/>
  <c r="H180" i="4"/>
  <c r="G180" i="4"/>
  <c r="M180" i="4"/>
  <c r="E180" i="4"/>
  <c r="I180" i="4"/>
  <c r="L180" i="4"/>
  <c r="H179" i="4"/>
  <c r="G179" i="4"/>
  <c r="F179" i="4"/>
  <c r="E179" i="4"/>
  <c r="M179" i="4"/>
  <c r="I179" i="4"/>
  <c r="L179" i="4"/>
  <c r="M178" i="4"/>
  <c r="L178" i="4"/>
  <c r="I178" i="4"/>
  <c r="H178" i="4"/>
  <c r="G178" i="4"/>
  <c r="F178" i="4"/>
  <c r="E178" i="4"/>
  <c r="G177" i="4"/>
  <c r="F177" i="4"/>
  <c r="E177" i="4"/>
  <c r="L177" i="4"/>
  <c r="M177" i="4"/>
  <c r="I177" i="4"/>
  <c r="H177" i="4"/>
  <c r="F176" i="4"/>
  <c r="M176" i="4"/>
  <c r="L176" i="4"/>
  <c r="I176" i="4"/>
  <c r="H176" i="4"/>
  <c r="G176" i="4"/>
  <c r="E176" i="4"/>
  <c r="F175" i="4"/>
  <c r="E175" i="4"/>
  <c r="G175" i="4"/>
  <c r="M175" i="4"/>
  <c r="L175" i="4"/>
  <c r="I175" i="4"/>
  <c r="H175" i="4"/>
  <c r="M174" i="4"/>
  <c r="L174" i="4"/>
  <c r="I174" i="4"/>
  <c r="H174" i="4"/>
  <c r="G174" i="4"/>
  <c r="E174" i="4"/>
  <c r="F174" i="4"/>
  <c r="G173" i="4"/>
  <c r="F173" i="4"/>
  <c r="L173" i="4"/>
  <c r="E173" i="4"/>
  <c r="M173" i="4"/>
  <c r="I173" i="4"/>
  <c r="H173" i="4"/>
  <c r="L172" i="4"/>
  <c r="I172" i="4"/>
  <c r="M172" i="4"/>
  <c r="G172" i="4"/>
  <c r="F172" i="4"/>
  <c r="E172" i="4"/>
  <c r="H172" i="4"/>
  <c r="M171" i="4"/>
  <c r="L171" i="4"/>
  <c r="I171" i="4"/>
  <c r="H171" i="4"/>
  <c r="G171" i="4"/>
  <c r="F171" i="4"/>
  <c r="E171" i="4"/>
  <c r="H170" i="4"/>
  <c r="E170" i="4"/>
  <c r="F170" i="4"/>
  <c r="G170" i="4"/>
  <c r="M170" i="4"/>
  <c r="L170" i="4"/>
  <c r="I170" i="4"/>
  <c r="I169" i="4"/>
  <c r="L169" i="4"/>
  <c r="M169" i="4"/>
  <c r="H169" i="4"/>
  <c r="E169" i="4"/>
  <c r="F169" i="4"/>
  <c r="G169" i="4"/>
  <c r="E168" i="4"/>
  <c r="F168" i="4"/>
  <c r="G168" i="4"/>
  <c r="H168" i="4"/>
  <c r="I168" i="4"/>
  <c r="L168" i="4"/>
  <c r="M168" i="4"/>
  <c r="H167" i="4"/>
  <c r="G167" i="4"/>
  <c r="E167" i="4"/>
  <c r="F167" i="4"/>
  <c r="M167" i="4"/>
  <c r="L167" i="4"/>
  <c r="I167" i="4"/>
  <c r="F166" i="4"/>
  <c r="E166" i="4"/>
  <c r="G166" i="4"/>
  <c r="H166" i="4"/>
  <c r="I166" i="4"/>
  <c r="L166" i="4"/>
  <c r="M166" i="4"/>
  <c r="M165" i="4"/>
  <c r="L165" i="4"/>
  <c r="I165" i="4"/>
  <c r="G165" i="4"/>
  <c r="F165" i="4"/>
  <c r="E165" i="4"/>
  <c r="H165" i="4"/>
  <c r="M164" i="4"/>
  <c r="G164" i="4"/>
  <c r="E164" i="4"/>
  <c r="H164" i="4"/>
  <c r="F164" i="4"/>
  <c r="L164" i="4"/>
  <c r="I164" i="4"/>
  <c r="E163" i="4"/>
  <c r="F163" i="4"/>
  <c r="G163" i="4"/>
  <c r="M163" i="4"/>
  <c r="L163" i="4"/>
  <c r="H163" i="4"/>
  <c r="I163" i="4"/>
  <c r="E162" i="4"/>
  <c r="F162" i="4"/>
  <c r="G162" i="4"/>
  <c r="H162" i="4"/>
  <c r="I162" i="4"/>
  <c r="M162" i="4"/>
  <c r="L162" i="4"/>
  <c r="G161" i="4"/>
  <c r="F161" i="4"/>
  <c r="E161" i="4"/>
  <c r="I161" i="4"/>
  <c r="M161" i="4"/>
  <c r="L161" i="4"/>
  <c r="H161" i="4"/>
  <c r="M160" i="4"/>
  <c r="L160" i="4"/>
  <c r="I160" i="4"/>
  <c r="H160" i="4"/>
  <c r="G160" i="4"/>
  <c r="F160" i="4"/>
  <c r="E160" i="4"/>
  <c r="M159" i="4"/>
  <c r="L159" i="4"/>
  <c r="I159" i="4"/>
  <c r="H159" i="4"/>
  <c r="G159" i="4"/>
  <c r="F159" i="4"/>
  <c r="E159" i="4"/>
  <c r="M158" i="4"/>
  <c r="I158" i="4"/>
  <c r="L158" i="4"/>
  <c r="F158" i="4"/>
  <c r="E158" i="4"/>
  <c r="G158" i="4"/>
  <c r="H158" i="4"/>
  <c r="G157" i="4"/>
  <c r="F157" i="4"/>
  <c r="E157" i="4"/>
  <c r="H157" i="4"/>
  <c r="M157" i="4"/>
  <c r="L157" i="4"/>
  <c r="I157" i="4"/>
  <c r="G156" i="4"/>
  <c r="F156" i="4"/>
  <c r="H156" i="4"/>
  <c r="I156" i="4"/>
  <c r="L156" i="4"/>
  <c r="M156" i="4"/>
  <c r="E156" i="4"/>
  <c r="I155" i="4"/>
  <c r="F155" i="4"/>
  <c r="E155" i="4"/>
  <c r="G155" i="4"/>
  <c r="M155" i="4"/>
  <c r="L155" i="4"/>
  <c r="H155" i="4"/>
  <c r="E154" i="4"/>
  <c r="F154" i="4"/>
  <c r="G154" i="4"/>
  <c r="H154" i="4"/>
  <c r="I154" i="4"/>
  <c r="L154" i="4"/>
  <c r="M154" i="4"/>
  <c r="F153" i="4"/>
  <c r="G153" i="4"/>
  <c r="H153" i="4"/>
  <c r="I153" i="4"/>
  <c r="L153" i="4"/>
  <c r="M153" i="4"/>
  <c r="E153" i="4"/>
  <c r="E152" i="4"/>
  <c r="F152" i="4"/>
  <c r="G152" i="4"/>
  <c r="H152" i="4"/>
  <c r="I152" i="4"/>
  <c r="L152" i="4"/>
  <c r="M152" i="4"/>
  <c r="L151" i="4"/>
  <c r="I151" i="4"/>
  <c r="H151" i="4"/>
  <c r="G151" i="4"/>
  <c r="F151" i="4"/>
  <c r="E151" i="4"/>
  <c r="M151" i="4"/>
  <c r="M150" i="4"/>
  <c r="I150" i="4"/>
  <c r="H150" i="4"/>
  <c r="G150" i="4"/>
  <c r="F150" i="4"/>
  <c r="E150" i="4"/>
  <c r="L150" i="4"/>
  <c r="I149" i="4"/>
  <c r="H149" i="4"/>
  <c r="G149" i="4"/>
  <c r="F149" i="4"/>
  <c r="E149" i="4"/>
  <c r="M149" i="4"/>
  <c r="L149" i="4"/>
  <c r="L148" i="4"/>
  <c r="I148" i="4"/>
  <c r="H148" i="4"/>
  <c r="G148" i="4"/>
  <c r="F148" i="4"/>
  <c r="E148" i="4"/>
  <c r="M148" i="4"/>
  <c r="M147" i="4"/>
  <c r="L147" i="4"/>
  <c r="H147" i="4"/>
  <c r="E147" i="4"/>
  <c r="I147" i="4"/>
  <c r="F147" i="4"/>
  <c r="G147" i="4"/>
  <c r="E146" i="4"/>
  <c r="G146" i="4"/>
  <c r="F146" i="4"/>
  <c r="I146" i="4"/>
  <c r="L146" i="4"/>
  <c r="M146" i="4"/>
  <c r="H146" i="4"/>
  <c r="M145" i="4"/>
  <c r="E145" i="4"/>
  <c r="F145" i="4"/>
  <c r="G145" i="4"/>
  <c r="H145" i="4"/>
  <c r="I145" i="4"/>
  <c r="L145" i="4"/>
  <c r="E144" i="4"/>
  <c r="F144" i="4"/>
  <c r="G144" i="4"/>
  <c r="I144" i="4"/>
  <c r="L144" i="4"/>
  <c r="M144" i="4"/>
  <c r="H144" i="4"/>
  <c r="M143" i="4"/>
  <c r="F143" i="4"/>
  <c r="G143" i="4"/>
  <c r="H143" i="4"/>
  <c r="I143" i="4"/>
  <c r="L143" i="4"/>
  <c r="E143" i="4"/>
  <c r="L142" i="4"/>
  <c r="I142" i="4"/>
  <c r="H142" i="4"/>
  <c r="G142" i="4"/>
  <c r="F142" i="4"/>
  <c r="M142" i="4"/>
  <c r="E142" i="4"/>
  <c r="E141" i="4"/>
  <c r="M141" i="4"/>
  <c r="L141" i="4"/>
  <c r="I141" i="4"/>
  <c r="H141" i="4"/>
  <c r="G141" i="4"/>
  <c r="F141" i="4"/>
  <c r="F140" i="4"/>
  <c r="E140" i="4"/>
  <c r="M140" i="4"/>
  <c r="L140" i="4"/>
  <c r="I140" i="4"/>
  <c r="H140" i="4"/>
  <c r="G140" i="4"/>
  <c r="I139" i="4"/>
  <c r="H139" i="4"/>
  <c r="G139" i="4"/>
  <c r="F139" i="4"/>
  <c r="E139" i="4"/>
  <c r="M139" i="4"/>
  <c r="L139" i="4"/>
  <c r="F138" i="4"/>
  <c r="E138" i="4"/>
  <c r="M138" i="4"/>
  <c r="L138" i="4"/>
  <c r="I138" i="4"/>
  <c r="H138" i="4"/>
  <c r="G138" i="4"/>
  <c r="M137" i="4"/>
  <c r="I137" i="4"/>
  <c r="L137" i="4"/>
  <c r="H137" i="4"/>
  <c r="G137" i="4"/>
  <c r="F137" i="4"/>
  <c r="E137" i="4"/>
  <c r="F136" i="4"/>
  <c r="E136" i="4"/>
  <c r="G136" i="4"/>
  <c r="M136" i="4"/>
  <c r="L136" i="4"/>
  <c r="I136" i="4"/>
  <c r="H136" i="4"/>
  <c r="I135" i="4"/>
  <c r="M135" i="4"/>
  <c r="E135" i="4"/>
  <c r="F135" i="4"/>
  <c r="G135" i="4"/>
  <c r="H135" i="4"/>
  <c r="L135" i="4"/>
  <c r="M134" i="4"/>
  <c r="L134" i="4"/>
  <c r="H134" i="4"/>
  <c r="G134" i="4"/>
  <c r="F134" i="4"/>
  <c r="E134" i="4"/>
  <c r="I134" i="4"/>
  <c r="M133" i="4"/>
  <c r="L133" i="4"/>
  <c r="I133" i="4"/>
  <c r="H133" i="4"/>
  <c r="G133" i="4"/>
  <c r="F133" i="4"/>
  <c r="E133" i="4"/>
  <c r="M132" i="4"/>
  <c r="L132" i="4"/>
  <c r="I132" i="4"/>
  <c r="H132" i="4"/>
  <c r="G132" i="4"/>
  <c r="F132" i="4"/>
  <c r="E132" i="4"/>
  <c r="M131" i="4"/>
  <c r="L131" i="4"/>
  <c r="I131" i="4"/>
  <c r="H131" i="4"/>
  <c r="G131" i="4"/>
  <c r="F131" i="4"/>
  <c r="E131" i="4"/>
  <c r="M130" i="4"/>
  <c r="L130" i="4"/>
  <c r="I130" i="4"/>
  <c r="H130" i="4"/>
  <c r="G130" i="4"/>
  <c r="F130" i="4"/>
  <c r="E130" i="4"/>
  <c r="M129" i="4"/>
  <c r="L129" i="4"/>
  <c r="I129" i="4"/>
  <c r="H129" i="4"/>
  <c r="G129" i="4"/>
  <c r="F129" i="4"/>
  <c r="E129" i="4"/>
  <c r="M128" i="4"/>
  <c r="L128" i="4"/>
  <c r="I128" i="4"/>
  <c r="H128" i="4"/>
  <c r="G128" i="4"/>
  <c r="F128" i="4"/>
  <c r="E128" i="4"/>
  <c r="M127" i="4"/>
  <c r="L127" i="4"/>
  <c r="I127" i="4"/>
  <c r="H127" i="4"/>
  <c r="G127" i="4"/>
  <c r="F127" i="4"/>
  <c r="E127" i="4"/>
  <c r="M126" i="4"/>
  <c r="L126" i="4"/>
  <c r="I126" i="4"/>
  <c r="H126" i="4"/>
  <c r="G126" i="4"/>
  <c r="F126" i="4"/>
  <c r="E126" i="4"/>
  <c r="M125" i="4"/>
  <c r="L125" i="4"/>
  <c r="I125" i="4"/>
  <c r="H125" i="4"/>
  <c r="G125" i="4"/>
  <c r="F125" i="4"/>
  <c r="E125" i="4"/>
  <c r="M124" i="4"/>
  <c r="L124" i="4"/>
  <c r="I124" i="4"/>
  <c r="H124" i="4"/>
  <c r="G124" i="4"/>
  <c r="F124" i="4"/>
  <c r="E124" i="4"/>
  <c r="M123" i="4"/>
  <c r="L123" i="4"/>
  <c r="I123" i="4"/>
  <c r="H123" i="4"/>
  <c r="G123" i="4"/>
  <c r="F123" i="4"/>
  <c r="E123" i="4"/>
  <c r="M122" i="4"/>
  <c r="L122" i="4"/>
  <c r="I122" i="4"/>
  <c r="H122" i="4"/>
  <c r="G122" i="4"/>
  <c r="F122" i="4"/>
  <c r="E122" i="4"/>
  <c r="M121" i="4"/>
  <c r="L121" i="4"/>
  <c r="I121" i="4"/>
  <c r="H121" i="4"/>
  <c r="G121" i="4"/>
  <c r="F121" i="4"/>
  <c r="E121" i="4"/>
  <c r="M120" i="4"/>
  <c r="L120" i="4"/>
  <c r="I120" i="4"/>
  <c r="H120" i="4"/>
  <c r="G120" i="4"/>
  <c r="F120" i="4"/>
  <c r="E120" i="4"/>
  <c r="M119" i="4"/>
  <c r="L119" i="4"/>
  <c r="I119" i="4"/>
  <c r="H119" i="4"/>
  <c r="G119" i="4"/>
  <c r="F119" i="4"/>
  <c r="E119" i="4"/>
  <c r="M118" i="4"/>
  <c r="L118" i="4"/>
  <c r="I118" i="4"/>
  <c r="H118" i="4"/>
  <c r="G118" i="4"/>
  <c r="F118" i="4"/>
  <c r="E118" i="4"/>
  <c r="M117" i="4"/>
  <c r="L117" i="4"/>
  <c r="I117" i="4"/>
  <c r="H117" i="4"/>
  <c r="G117" i="4"/>
  <c r="F117" i="4"/>
  <c r="E117" i="4"/>
  <c r="M116" i="4"/>
  <c r="L116" i="4"/>
  <c r="I116" i="4"/>
  <c r="H116" i="4"/>
  <c r="G116" i="4"/>
  <c r="F116" i="4"/>
  <c r="E116" i="4"/>
  <c r="M115" i="4"/>
  <c r="L115" i="4"/>
  <c r="I115" i="4"/>
  <c r="H115" i="4"/>
  <c r="G115" i="4"/>
  <c r="F115" i="4"/>
  <c r="E115" i="4"/>
  <c r="M114" i="4"/>
  <c r="L114" i="4"/>
  <c r="I114" i="4"/>
  <c r="H114" i="4"/>
  <c r="G114" i="4"/>
  <c r="F114" i="4"/>
  <c r="E114" i="4"/>
  <c r="M113" i="4"/>
  <c r="L113" i="4"/>
  <c r="I113" i="4"/>
  <c r="H113" i="4"/>
  <c r="G113" i="4"/>
  <c r="F113" i="4"/>
  <c r="E113" i="4"/>
  <c r="M112" i="4"/>
  <c r="L112" i="4"/>
  <c r="F112" i="4"/>
  <c r="E112" i="4"/>
  <c r="I112" i="4"/>
  <c r="H112" i="4"/>
  <c r="G112" i="4"/>
  <c r="G111" i="4"/>
  <c r="F111" i="4"/>
  <c r="E111" i="4"/>
  <c r="H111" i="4"/>
  <c r="I111" i="4"/>
  <c r="L111" i="4"/>
  <c r="M111" i="4"/>
  <c r="L110" i="4"/>
  <c r="E110" i="4"/>
  <c r="F110" i="4"/>
  <c r="G110" i="4"/>
  <c r="H110" i="4"/>
  <c r="I110" i="4"/>
  <c r="M110" i="4"/>
  <c r="E109" i="4"/>
  <c r="M109" i="4"/>
  <c r="G109" i="4"/>
  <c r="F109" i="4"/>
  <c r="H109" i="4"/>
  <c r="I109" i="4"/>
  <c r="L109" i="4"/>
  <c r="I108" i="4"/>
  <c r="L108" i="4"/>
  <c r="M108" i="4"/>
  <c r="F108" i="4"/>
  <c r="E108" i="4"/>
  <c r="G108" i="4"/>
  <c r="H108" i="4"/>
  <c r="L107" i="4"/>
  <c r="M107" i="4"/>
  <c r="I107" i="4"/>
  <c r="H107" i="4"/>
  <c r="G107" i="4"/>
  <c r="F107" i="4"/>
  <c r="E107" i="4"/>
  <c r="M106" i="4"/>
  <c r="L106" i="4"/>
  <c r="H106" i="4"/>
  <c r="G106" i="4"/>
  <c r="I106" i="4"/>
  <c r="F106" i="4"/>
  <c r="E106" i="4"/>
  <c r="E105" i="4"/>
  <c r="F105" i="4"/>
  <c r="G105" i="4"/>
  <c r="M105" i="4"/>
  <c r="L105" i="4"/>
  <c r="I105" i="4"/>
  <c r="H105" i="4"/>
  <c r="I104" i="4"/>
  <c r="L104" i="4"/>
  <c r="M104" i="4"/>
  <c r="E104" i="4"/>
  <c r="F104" i="4"/>
  <c r="G104" i="4"/>
  <c r="H104" i="4"/>
  <c r="G103" i="4"/>
  <c r="M103" i="4"/>
  <c r="L103" i="4"/>
  <c r="I103" i="4"/>
  <c r="H103" i="4"/>
  <c r="F103" i="4"/>
  <c r="E103" i="4"/>
  <c r="I102" i="4"/>
  <c r="M102" i="4"/>
  <c r="L102" i="4"/>
  <c r="H102" i="4"/>
  <c r="G102" i="4"/>
  <c r="F102" i="4"/>
  <c r="E102" i="4"/>
  <c r="H101" i="4"/>
  <c r="G101" i="4"/>
  <c r="F101" i="4"/>
  <c r="E101" i="4"/>
  <c r="M101" i="4"/>
  <c r="L101" i="4"/>
  <c r="I101" i="4"/>
  <c r="H100" i="4"/>
  <c r="G100" i="4"/>
  <c r="I100" i="4"/>
  <c r="F100" i="4"/>
  <c r="M100" i="4"/>
  <c r="L100" i="4"/>
  <c r="E100" i="4"/>
  <c r="M99" i="4"/>
  <c r="L99" i="4"/>
  <c r="I99" i="4"/>
  <c r="H99" i="4"/>
  <c r="G99" i="4"/>
  <c r="F99" i="4"/>
  <c r="E99" i="4"/>
  <c r="M98" i="4"/>
  <c r="I98" i="4"/>
  <c r="L98" i="4"/>
  <c r="H98" i="4"/>
  <c r="G98" i="4"/>
  <c r="F98" i="4"/>
  <c r="E98" i="4"/>
  <c r="E97" i="4"/>
  <c r="M97" i="4"/>
  <c r="L97" i="4"/>
  <c r="I97" i="4"/>
  <c r="H97" i="4"/>
  <c r="G97" i="4"/>
  <c r="F97" i="4"/>
  <c r="M96" i="4"/>
  <c r="L96" i="4"/>
  <c r="I96" i="4"/>
  <c r="H96" i="4"/>
  <c r="G96" i="4"/>
  <c r="F96" i="4"/>
  <c r="E96" i="4"/>
  <c r="M95" i="4"/>
  <c r="L95" i="4"/>
  <c r="I95" i="4"/>
  <c r="H95" i="4"/>
  <c r="G95" i="4"/>
  <c r="F95" i="4"/>
  <c r="E95" i="4"/>
  <c r="E94" i="4"/>
  <c r="F94" i="4"/>
  <c r="G94" i="4"/>
  <c r="H94" i="4"/>
  <c r="I94" i="4"/>
  <c r="L94" i="4"/>
  <c r="M94" i="4"/>
  <c r="M93" i="4"/>
  <c r="I93" i="4"/>
  <c r="H93" i="4"/>
  <c r="G93" i="4"/>
  <c r="F93" i="4"/>
  <c r="E93" i="4"/>
  <c r="L93" i="4"/>
  <c r="M92" i="4"/>
  <c r="H92" i="4"/>
  <c r="I92" i="4"/>
  <c r="L92" i="4"/>
  <c r="F92" i="4"/>
  <c r="E92" i="4"/>
  <c r="G92" i="4"/>
  <c r="H91" i="4"/>
  <c r="F91" i="4"/>
  <c r="G91" i="4"/>
  <c r="E91" i="4"/>
  <c r="M91" i="4"/>
  <c r="L91" i="4"/>
  <c r="I91" i="4"/>
  <c r="I90" i="4"/>
  <c r="L90" i="4"/>
  <c r="H90" i="4"/>
  <c r="M90" i="4"/>
  <c r="E90" i="4"/>
  <c r="F90" i="4"/>
  <c r="G90" i="4"/>
  <c r="H89" i="4"/>
  <c r="I89" i="4"/>
  <c r="L89" i="4"/>
  <c r="M89" i="4"/>
  <c r="E89" i="4"/>
  <c r="F89" i="4"/>
  <c r="G89" i="4"/>
  <c r="H88" i="4"/>
  <c r="E88" i="4"/>
  <c r="M88" i="4"/>
  <c r="L88" i="4"/>
  <c r="I88" i="4"/>
  <c r="G88" i="4"/>
  <c r="F88" i="4"/>
  <c r="F87" i="4"/>
  <c r="E87" i="4"/>
  <c r="G87" i="4"/>
  <c r="M87" i="4"/>
  <c r="I87" i="4"/>
  <c r="L87" i="4"/>
  <c r="H87" i="4"/>
  <c r="L86" i="4"/>
  <c r="F86" i="4"/>
  <c r="G86" i="4"/>
  <c r="H86" i="4"/>
  <c r="E86" i="4"/>
  <c r="M86" i="4"/>
  <c r="I86" i="4"/>
  <c r="F85" i="4"/>
  <c r="M85" i="4"/>
  <c r="L85" i="4"/>
  <c r="I85" i="4"/>
  <c r="H85" i="4"/>
  <c r="G85" i="4"/>
  <c r="E85" i="4"/>
  <c r="G84" i="4"/>
  <c r="M84" i="4"/>
  <c r="L84" i="4"/>
  <c r="I84" i="4"/>
  <c r="H84" i="4"/>
  <c r="F84" i="4"/>
  <c r="E84" i="4"/>
  <c r="E83" i="4"/>
  <c r="F83" i="4"/>
  <c r="H83" i="4"/>
  <c r="M83" i="4"/>
  <c r="L83" i="4"/>
  <c r="I83" i="4"/>
  <c r="G83" i="4"/>
  <c r="E82" i="4"/>
  <c r="F82" i="4"/>
  <c r="G82" i="4"/>
  <c r="H82" i="4"/>
  <c r="I82" i="4"/>
  <c r="M82" i="4"/>
  <c r="L82" i="4"/>
  <c r="M81" i="4"/>
  <c r="E81" i="4"/>
  <c r="G81" i="4"/>
  <c r="H81" i="4"/>
  <c r="I81" i="4"/>
  <c r="L81" i="4"/>
  <c r="F81" i="4"/>
  <c r="M80" i="4"/>
  <c r="L80" i="4"/>
  <c r="E80" i="4"/>
  <c r="F80" i="4"/>
  <c r="G80" i="4"/>
  <c r="H80" i="4"/>
  <c r="I80" i="4"/>
  <c r="G79" i="4"/>
  <c r="E79" i="4"/>
  <c r="H79" i="4"/>
  <c r="I79" i="4"/>
  <c r="L79" i="4"/>
  <c r="F79" i="4"/>
  <c r="M79" i="4"/>
  <c r="F78" i="4"/>
  <c r="M78" i="4"/>
  <c r="L78" i="4"/>
  <c r="I78" i="4"/>
  <c r="E78" i="4"/>
  <c r="H78" i="4"/>
  <c r="G78" i="4"/>
  <c r="F77" i="4"/>
  <c r="G77" i="4"/>
  <c r="E77" i="4"/>
  <c r="H77" i="4"/>
  <c r="I77" i="4"/>
  <c r="L77" i="4"/>
  <c r="M77" i="4"/>
  <c r="E76" i="4"/>
  <c r="F76" i="4"/>
  <c r="G76" i="4"/>
  <c r="H76" i="4"/>
  <c r="I76" i="4"/>
  <c r="L76" i="4"/>
  <c r="M76" i="4"/>
  <c r="I75" i="4"/>
  <c r="H75" i="4"/>
  <c r="L75" i="4"/>
  <c r="M75" i="4"/>
  <c r="G75" i="4"/>
  <c r="F75" i="4"/>
  <c r="E75" i="4"/>
  <c r="M74" i="4"/>
  <c r="F74" i="4"/>
  <c r="I74" i="4"/>
  <c r="L74" i="4"/>
  <c r="H74" i="4"/>
  <c r="G74" i="4"/>
  <c r="E74" i="4"/>
  <c r="F73" i="4"/>
  <c r="M73" i="4"/>
  <c r="L73" i="4"/>
  <c r="I73" i="4"/>
  <c r="E73" i="4"/>
  <c r="H73" i="4"/>
  <c r="G73" i="4"/>
  <c r="I72" i="4"/>
  <c r="E72" i="4"/>
  <c r="F72" i="4"/>
  <c r="G72" i="4"/>
  <c r="H72" i="4"/>
  <c r="L72" i="4"/>
  <c r="M72" i="4"/>
  <c r="E71" i="4"/>
  <c r="F71" i="4"/>
  <c r="G71" i="4"/>
  <c r="H71" i="4"/>
  <c r="I71" i="4"/>
  <c r="L71" i="4"/>
  <c r="M71" i="4"/>
  <c r="I70" i="4"/>
  <c r="L70" i="4"/>
  <c r="E70" i="4"/>
  <c r="F70" i="4"/>
  <c r="G70" i="4"/>
  <c r="H70" i="4"/>
  <c r="M70" i="4"/>
  <c r="I69" i="4"/>
  <c r="L69" i="4"/>
  <c r="M69" i="4"/>
  <c r="G69" i="4"/>
  <c r="E69" i="4"/>
  <c r="F69" i="4"/>
  <c r="H69" i="4"/>
  <c r="M68" i="4"/>
  <c r="L68" i="4"/>
  <c r="I68" i="4"/>
  <c r="H68" i="4"/>
  <c r="G68" i="4"/>
  <c r="F68" i="4"/>
  <c r="E68" i="4"/>
  <c r="F67" i="4"/>
  <c r="H67" i="4"/>
  <c r="M67" i="4"/>
  <c r="L67" i="4"/>
  <c r="I67" i="4"/>
  <c r="E67" i="4"/>
  <c r="G67" i="4"/>
  <c r="M66" i="4"/>
  <c r="L66" i="4"/>
  <c r="I66" i="4"/>
  <c r="G66" i="4"/>
  <c r="H66" i="4"/>
  <c r="F66" i="4"/>
  <c r="E66" i="4"/>
  <c r="E65" i="4"/>
  <c r="I65" i="4"/>
  <c r="M65" i="4"/>
  <c r="L65" i="4"/>
  <c r="H65" i="4"/>
  <c r="G65" i="4"/>
  <c r="F65" i="4"/>
  <c r="E64" i="4"/>
  <c r="F64" i="4"/>
  <c r="G64" i="4"/>
  <c r="L64" i="4"/>
  <c r="M64" i="4"/>
  <c r="I64" i="4"/>
  <c r="H64" i="4"/>
  <c r="I63" i="4"/>
  <c r="L63" i="4"/>
  <c r="M63" i="4"/>
  <c r="H63" i="4"/>
  <c r="E63" i="4"/>
  <c r="F63" i="4"/>
  <c r="G63" i="4"/>
  <c r="F62" i="4"/>
  <c r="I62" i="4"/>
  <c r="L62" i="4"/>
  <c r="M62" i="4"/>
  <c r="E62" i="4"/>
  <c r="H62" i="4"/>
  <c r="G62" i="4"/>
  <c r="G61" i="4"/>
  <c r="F61" i="4"/>
  <c r="E61" i="4"/>
  <c r="M61" i="4"/>
  <c r="L61" i="4"/>
  <c r="H61" i="4"/>
  <c r="I61" i="4"/>
  <c r="F60" i="4"/>
  <c r="E60" i="4"/>
  <c r="G60" i="4"/>
  <c r="H60" i="4"/>
  <c r="I60" i="4"/>
  <c r="L60" i="4"/>
  <c r="M60" i="4"/>
  <c r="E59" i="4"/>
  <c r="F59" i="4"/>
  <c r="G59" i="4"/>
  <c r="H59" i="4"/>
  <c r="I59" i="4"/>
  <c r="L59" i="4"/>
  <c r="M59" i="4"/>
  <c r="L58" i="4"/>
  <c r="M58" i="4"/>
  <c r="I58" i="4"/>
  <c r="G58" i="4"/>
  <c r="H58" i="4"/>
  <c r="E58" i="4"/>
  <c r="F58" i="4"/>
  <c r="E57" i="4"/>
  <c r="F57" i="4"/>
  <c r="H57" i="4"/>
  <c r="I57" i="4"/>
  <c r="G57" i="4"/>
  <c r="L57" i="4"/>
  <c r="M57" i="4"/>
  <c r="L56" i="4"/>
  <c r="F56" i="4"/>
  <c r="H56" i="4"/>
  <c r="I56" i="4"/>
  <c r="G56" i="4"/>
  <c r="M56" i="4"/>
  <c r="E56" i="4"/>
  <c r="H55" i="4"/>
  <c r="G55" i="4"/>
  <c r="F55" i="4"/>
  <c r="M55" i="4"/>
  <c r="L55" i="4"/>
  <c r="I55" i="4"/>
  <c r="E55" i="4"/>
  <c r="M54" i="4"/>
  <c r="E54" i="4"/>
  <c r="F54" i="4"/>
  <c r="G54" i="4"/>
  <c r="H54" i="4"/>
  <c r="I54" i="4"/>
  <c r="L54" i="4"/>
  <c r="M53" i="4"/>
  <c r="L53" i="4"/>
  <c r="I53" i="4"/>
  <c r="H53" i="4"/>
  <c r="G53" i="4"/>
  <c r="F53" i="4"/>
  <c r="E53" i="4"/>
  <c r="M52" i="4"/>
  <c r="L52" i="4"/>
  <c r="I52" i="4"/>
  <c r="H52" i="4"/>
  <c r="G52" i="4"/>
  <c r="F52" i="4"/>
  <c r="E52" i="4"/>
  <c r="M51" i="4"/>
  <c r="L51" i="4"/>
  <c r="I51" i="4"/>
  <c r="H51" i="4"/>
  <c r="G51" i="4"/>
  <c r="F51" i="4"/>
  <c r="E51" i="4"/>
  <c r="M50" i="4"/>
  <c r="L50" i="4"/>
  <c r="I50" i="4"/>
  <c r="H50" i="4"/>
  <c r="G50" i="4"/>
  <c r="F50" i="4"/>
  <c r="E50" i="4"/>
  <c r="M49" i="4"/>
  <c r="L49" i="4"/>
  <c r="I49" i="4"/>
  <c r="H49" i="4"/>
  <c r="G49" i="4"/>
  <c r="F49" i="4"/>
  <c r="E49" i="4"/>
  <c r="M48" i="4"/>
  <c r="L48" i="4"/>
  <c r="I48" i="4"/>
  <c r="H48" i="4"/>
  <c r="G48" i="4"/>
  <c r="F48" i="4"/>
  <c r="E48" i="4"/>
  <c r="M47" i="4"/>
  <c r="L47" i="4"/>
  <c r="I47" i="4"/>
  <c r="H47" i="4"/>
  <c r="G47" i="4"/>
  <c r="F47" i="4"/>
  <c r="E47" i="4"/>
  <c r="M46" i="4"/>
  <c r="L46" i="4"/>
  <c r="I46" i="4"/>
  <c r="H46" i="4"/>
  <c r="G46" i="4"/>
  <c r="F46" i="4"/>
  <c r="E46" i="4"/>
  <c r="M45" i="4"/>
  <c r="L45" i="4"/>
  <c r="I45" i="4"/>
  <c r="H45" i="4"/>
  <c r="G45" i="4"/>
  <c r="F45" i="4"/>
  <c r="E45" i="4"/>
  <c r="M44" i="4"/>
  <c r="I44" i="4"/>
  <c r="H44" i="4"/>
  <c r="G44" i="4"/>
  <c r="F44" i="4"/>
  <c r="E44" i="4"/>
  <c r="L44" i="4"/>
  <c r="M43" i="4"/>
  <c r="L43" i="4"/>
  <c r="I43" i="4"/>
  <c r="H43" i="4"/>
  <c r="G43" i="4"/>
  <c r="F43" i="4"/>
  <c r="E43" i="4"/>
  <c r="G42" i="4"/>
  <c r="M42" i="4"/>
  <c r="L42" i="4"/>
  <c r="I42" i="4"/>
  <c r="H42" i="4"/>
  <c r="F42" i="4"/>
  <c r="E42" i="4"/>
  <c r="L41" i="4"/>
  <c r="E41" i="4"/>
  <c r="I41" i="4"/>
  <c r="H41" i="4"/>
  <c r="G41" i="4"/>
  <c r="F41" i="4"/>
  <c r="M41" i="4"/>
  <c r="E40" i="4"/>
  <c r="F40" i="4"/>
  <c r="H40" i="4"/>
  <c r="G40" i="4"/>
  <c r="I40" i="4"/>
  <c r="L40" i="4"/>
  <c r="M40" i="4"/>
  <c r="M39" i="4"/>
  <c r="E39" i="4"/>
  <c r="L39" i="4"/>
  <c r="I39" i="4"/>
  <c r="H39" i="4"/>
  <c r="G39" i="4"/>
  <c r="F39" i="4"/>
  <c r="F38" i="4"/>
  <c r="M38" i="4"/>
  <c r="E38" i="4"/>
  <c r="G38" i="4"/>
  <c r="H38" i="4"/>
  <c r="I38" i="4"/>
  <c r="L38" i="4"/>
  <c r="G37" i="4"/>
  <c r="F37" i="4"/>
  <c r="M37" i="4"/>
  <c r="E37" i="4"/>
  <c r="I37" i="4"/>
  <c r="L37" i="4"/>
  <c r="H37" i="4"/>
  <c r="M36" i="4"/>
  <c r="L36" i="4"/>
  <c r="I36" i="4"/>
  <c r="H36" i="4"/>
  <c r="G36" i="4"/>
  <c r="F36" i="4"/>
  <c r="E36" i="4"/>
  <c r="F35" i="4"/>
  <c r="M35" i="4"/>
  <c r="L35" i="4"/>
  <c r="I35" i="4"/>
  <c r="H35" i="4"/>
  <c r="G35" i="4"/>
  <c r="E35" i="4"/>
  <c r="M34" i="4"/>
  <c r="L34" i="4"/>
  <c r="I34" i="4"/>
  <c r="H34" i="4"/>
  <c r="G34" i="4"/>
  <c r="F34" i="4"/>
  <c r="E34" i="4"/>
  <c r="M33" i="4"/>
  <c r="I33" i="4"/>
  <c r="E33" i="4"/>
  <c r="F33" i="4"/>
  <c r="G33" i="4"/>
  <c r="L33" i="4"/>
  <c r="H33" i="4"/>
  <c r="L32" i="4"/>
  <c r="M32" i="4"/>
  <c r="E32" i="4"/>
  <c r="F32" i="4"/>
  <c r="G32" i="4"/>
  <c r="H32" i="4"/>
  <c r="I32" i="4"/>
  <c r="M31" i="4"/>
  <c r="E31" i="4"/>
  <c r="F31" i="4"/>
  <c r="G31" i="4"/>
  <c r="H31" i="4"/>
  <c r="I31" i="4"/>
  <c r="L31" i="4"/>
  <c r="I30" i="4"/>
  <c r="H30" i="4"/>
  <c r="M30" i="4"/>
  <c r="L30" i="4"/>
  <c r="E30" i="4"/>
  <c r="F30" i="4"/>
  <c r="G30" i="4"/>
  <c r="E29" i="4"/>
  <c r="M29" i="4"/>
  <c r="L29" i="4"/>
  <c r="I29" i="4"/>
  <c r="H29" i="4"/>
  <c r="G29" i="4"/>
  <c r="F29" i="4"/>
  <c r="H28" i="4"/>
  <c r="L28" i="4"/>
  <c r="M28" i="4"/>
  <c r="I28" i="4"/>
  <c r="E28" i="4"/>
  <c r="F28" i="4"/>
  <c r="G28" i="4"/>
  <c r="H27" i="4"/>
  <c r="G27" i="4"/>
  <c r="F27" i="4"/>
  <c r="E27" i="4"/>
  <c r="M27" i="4"/>
  <c r="L27" i="4"/>
  <c r="I27" i="4"/>
  <c r="M26" i="4"/>
  <c r="L26" i="4"/>
  <c r="E26" i="4"/>
  <c r="F26" i="4"/>
  <c r="G26" i="4"/>
  <c r="H26" i="4"/>
  <c r="I26" i="4"/>
  <c r="I25" i="4"/>
  <c r="M25" i="4"/>
  <c r="E25" i="4"/>
  <c r="L25" i="4"/>
  <c r="F25" i="4"/>
  <c r="G25" i="4"/>
  <c r="H25" i="4"/>
  <c r="E24" i="4"/>
  <c r="I24" i="4"/>
  <c r="G24" i="4"/>
  <c r="H24" i="4"/>
  <c r="M24" i="4"/>
  <c r="F24" i="4"/>
  <c r="L24" i="4"/>
  <c r="M23" i="4"/>
  <c r="G23" i="4"/>
  <c r="E23" i="4"/>
  <c r="F23" i="4"/>
  <c r="H23" i="4"/>
  <c r="I23" i="4"/>
  <c r="L23" i="4"/>
  <c r="F22" i="4"/>
  <c r="E22" i="4"/>
  <c r="H22" i="4"/>
  <c r="I22" i="4"/>
  <c r="L22" i="4"/>
  <c r="M22" i="4"/>
  <c r="G22" i="4"/>
  <c r="G21" i="4"/>
  <c r="H21" i="4"/>
  <c r="I21" i="4"/>
  <c r="L21" i="4"/>
  <c r="M21" i="4"/>
  <c r="E21" i="4"/>
  <c r="F21" i="4"/>
  <c r="G20" i="4"/>
  <c r="M20" i="4"/>
  <c r="E20" i="4"/>
  <c r="F20" i="4"/>
  <c r="H20" i="4"/>
  <c r="I20" i="4"/>
  <c r="L20" i="4"/>
  <c r="E19" i="4"/>
  <c r="F19" i="4"/>
  <c r="G19" i="4"/>
  <c r="H19" i="4"/>
  <c r="I19" i="4"/>
  <c r="L19" i="4"/>
  <c r="M19" i="4"/>
  <c r="E18" i="4"/>
  <c r="M18" i="4"/>
  <c r="I18" i="4"/>
  <c r="L18" i="4"/>
  <c r="H18" i="4"/>
  <c r="G18" i="4"/>
  <c r="F18" i="4"/>
  <c r="L17" i="4"/>
  <c r="I17" i="4"/>
  <c r="H17" i="4"/>
  <c r="G17" i="4"/>
  <c r="F17" i="4"/>
  <c r="E17" i="4"/>
  <c r="M17" i="4"/>
  <c r="L16" i="4"/>
  <c r="I16" i="4"/>
  <c r="H16" i="4"/>
  <c r="E16" i="4"/>
  <c r="G16" i="4"/>
  <c r="F16" i="4"/>
  <c r="M16" i="4"/>
  <c r="H15" i="4"/>
  <c r="F15" i="4"/>
  <c r="M15" i="4"/>
  <c r="G15" i="4"/>
  <c r="I15" i="4"/>
  <c r="E15" i="4"/>
  <c r="L15" i="4"/>
  <c r="H14" i="4"/>
  <c r="G14" i="4"/>
  <c r="E14" i="4"/>
  <c r="F14" i="4"/>
  <c r="I14" i="4"/>
  <c r="L14" i="4"/>
  <c r="M14" i="4"/>
  <c r="I13" i="4"/>
  <c r="L13" i="4"/>
  <c r="E13" i="4"/>
  <c r="H13" i="4"/>
  <c r="G13" i="4"/>
  <c r="F13" i="4"/>
  <c r="M13" i="4"/>
  <c r="M12" i="4"/>
  <c r="L12" i="4"/>
  <c r="I12" i="4"/>
  <c r="H12" i="4"/>
  <c r="G12" i="4"/>
  <c r="F12" i="4"/>
  <c r="E12" i="4"/>
  <c r="M11" i="4"/>
  <c r="L11" i="4"/>
  <c r="I11" i="4"/>
  <c r="H11" i="4"/>
  <c r="G11" i="4"/>
  <c r="F11" i="4"/>
  <c r="E11" i="4"/>
  <c r="F10" i="4"/>
  <c r="E10" i="4"/>
  <c r="I10" i="4"/>
  <c r="L10" i="4"/>
  <c r="M10" i="4"/>
  <c r="G10" i="4"/>
  <c r="H10" i="4"/>
  <c r="L9" i="4"/>
  <c r="M9" i="4"/>
  <c r="I9" i="4"/>
  <c r="H9" i="4"/>
  <c r="G9" i="4"/>
  <c r="F9" i="4"/>
  <c r="E9" i="4"/>
  <c r="L8" i="4"/>
  <c r="I8" i="4"/>
  <c r="H8" i="4"/>
  <c r="G8" i="4"/>
  <c r="F8" i="4"/>
  <c r="E8" i="4"/>
  <c r="M8" i="4"/>
  <c r="E7" i="4"/>
  <c r="M7" i="4"/>
  <c r="L7" i="4"/>
  <c r="I7" i="4"/>
  <c r="H7" i="4"/>
  <c r="J7" i="4" s="1"/>
  <c r="G7" i="4"/>
  <c r="F7" i="4"/>
  <c r="E6" i="4"/>
  <c r="M6" i="4"/>
  <c r="L6" i="4"/>
  <c r="I6" i="4"/>
  <c r="H6" i="4"/>
  <c r="G6" i="4"/>
  <c r="F6" i="4"/>
  <c r="O176" i="9" l="1"/>
  <c r="N176" i="9"/>
  <c r="P465" i="4"/>
  <c r="P371" i="4"/>
  <c r="P362" i="4"/>
  <c r="P237" i="4"/>
  <c r="P234" i="4"/>
  <c r="P228" i="4"/>
  <c r="P210" i="4"/>
  <c r="P207" i="4"/>
  <c r="P193" i="4"/>
  <c r="P190" i="4"/>
  <c r="P92" i="4"/>
  <c r="P75" i="4"/>
  <c r="P63" i="4"/>
  <c r="P48" i="4"/>
  <c r="Z3" i="4"/>
  <c r="P470" i="4"/>
  <c r="P381" i="4"/>
  <c r="P366" i="4"/>
  <c r="P363" i="4"/>
  <c r="P351" i="4"/>
  <c r="P348" i="4"/>
  <c r="P236" i="4"/>
  <c r="P233" i="4"/>
  <c r="P227" i="4"/>
  <c r="P194" i="4"/>
  <c r="P102" i="4"/>
  <c r="P99" i="4"/>
  <c r="P96" i="4"/>
  <c r="P90" i="4"/>
  <c r="P84" i="4"/>
  <c r="P78" i="4"/>
  <c r="P69" i="4"/>
  <c r="P66" i="4"/>
  <c r="P51" i="4"/>
  <c r="P45" i="4"/>
  <c r="P425" i="4"/>
  <c r="P367" i="4"/>
  <c r="P223" i="4"/>
  <c r="P222" i="4"/>
  <c r="P217" i="4"/>
  <c r="P205" i="4"/>
  <c r="P192" i="4"/>
  <c r="P86" i="4"/>
  <c r="P80" i="4"/>
  <c r="P74" i="4"/>
  <c r="P62" i="4"/>
  <c r="P50" i="4"/>
  <c r="P47" i="4"/>
  <c r="P461" i="4"/>
  <c r="P401" i="4"/>
  <c r="P368" i="4"/>
  <c r="P359" i="4"/>
  <c r="P350" i="4"/>
  <c r="P235" i="4"/>
  <c r="P229" i="4"/>
  <c r="P203" i="4"/>
  <c r="P199" i="4"/>
  <c r="P103" i="4"/>
  <c r="P100" i="4"/>
  <c r="P85" i="4"/>
  <c r="P73" i="4"/>
  <c r="P67" i="4"/>
  <c r="P58" i="4"/>
  <c r="P55" i="4"/>
  <c r="P52" i="4"/>
  <c r="P49" i="4"/>
  <c r="P46" i="4"/>
  <c r="P197" i="4"/>
  <c r="P105" i="4"/>
  <c r="P358" i="4"/>
  <c r="P355" i="4"/>
  <c r="P352" i="4"/>
  <c r="P232" i="4"/>
  <c r="P211" i="4"/>
  <c r="P195" i="4"/>
  <c r="P104" i="4"/>
  <c r="P98" i="4"/>
  <c r="P95" i="4"/>
  <c r="P89" i="4"/>
  <c r="P70" i="4"/>
  <c r="P68" i="4"/>
  <c r="P56" i="4"/>
  <c r="P53" i="4"/>
  <c r="P176" i="9"/>
  <c r="M176" i="9"/>
  <c r="J481" i="4"/>
  <c r="N481" i="4"/>
  <c r="K481" i="4"/>
  <c r="O481" i="4"/>
  <c r="Q481" i="4"/>
  <c r="J480" i="4"/>
  <c r="N480" i="4"/>
  <c r="K480" i="4"/>
  <c r="O480" i="4"/>
  <c r="Q480" i="4"/>
  <c r="K479" i="4"/>
  <c r="O479" i="4"/>
  <c r="Q479" i="4"/>
  <c r="J479" i="4"/>
  <c r="N479" i="4"/>
  <c r="K478" i="4"/>
  <c r="O478" i="4"/>
  <c r="Q478" i="4"/>
  <c r="J478" i="4"/>
  <c r="N478" i="4"/>
  <c r="K477" i="4"/>
  <c r="O477" i="4"/>
  <c r="Q477" i="4"/>
  <c r="J477" i="4"/>
  <c r="N477" i="4"/>
  <c r="J476" i="4"/>
  <c r="N476" i="4"/>
  <c r="K476" i="4"/>
  <c r="O476" i="4"/>
  <c r="Q476" i="4"/>
  <c r="J475" i="4"/>
  <c r="N475" i="4"/>
  <c r="K475" i="4"/>
  <c r="O475" i="4"/>
  <c r="Q475" i="4"/>
  <c r="J474" i="4"/>
  <c r="N474" i="4"/>
  <c r="K474" i="4"/>
  <c r="O474" i="4"/>
  <c r="Q474" i="4"/>
  <c r="K473" i="4"/>
  <c r="O473" i="4"/>
  <c r="Q473" i="4"/>
  <c r="J473" i="4"/>
  <c r="N473" i="4"/>
  <c r="K472" i="4"/>
  <c r="O472" i="4"/>
  <c r="Q472" i="4"/>
  <c r="J472" i="4"/>
  <c r="N472" i="4"/>
  <c r="J471" i="4"/>
  <c r="N471" i="4"/>
  <c r="K471" i="4"/>
  <c r="O471" i="4"/>
  <c r="Q471" i="4"/>
  <c r="K470" i="4"/>
  <c r="O470" i="4"/>
  <c r="Q470" i="4"/>
  <c r="J470" i="4"/>
  <c r="N470" i="4"/>
  <c r="J469" i="4"/>
  <c r="N469" i="4"/>
  <c r="K469" i="4"/>
  <c r="O469" i="4"/>
  <c r="Q469" i="4"/>
  <c r="K468" i="4"/>
  <c r="O468" i="4"/>
  <c r="Q468" i="4"/>
  <c r="J468" i="4"/>
  <c r="N468" i="4"/>
  <c r="K467" i="4"/>
  <c r="O467" i="4"/>
  <c r="Q467" i="4"/>
  <c r="J467" i="4"/>
  <c r="N467" i="4"/>
  <c r="J466" i="4"/>
  <c r="N466" i="4"/>
  <c r="K466" i="4"/>
  <c r="O466" i="4"/>
  <c r="Q466" i="4"/>
  <c r="K465" i="4"/>
  <c r="O465" i="4"/>
  <c r="Q465" i="4"/>
  <c r="J465" i="4"/>
  <c r="N465" i="4"/>
  <c r="J464" i="4"/>
  <c r="N464" i="4"/>
  <c r="K464" i="4"/>
  <c r="O464" i="4"/>
  <c r="Q464" i="4"/>
  <c r="K463" i="4"/>
  <c r="O463" i="4"/>
  <c r="Q463" i="4"/>
  <c r="J463" i="4"/>
  <c r="N463" i="4"/>
  <c r="K462" i="4"/>
  <c r="O462" i="4"/>
  <c r="Q462" i="4"/>
  <c r="J462" i="4"/>
  <c r="N462" i="4"/>
  <c r="K461" i="4"/>
  <c r="O461" i="4"/>
  <c r="Q461" i="4"/>
  <c r="J461" i="4"/>
  <c r="N461" i="4"/>
  <c r="K460" i="4"/>
  <c r="O460" i="4"/>
  <c r="Q460" i="4"/>
  <c r="J460" i="4"/>
  <c r="N460" i="4"/>
  <c r="K459" i="4"/>
  <c r="O459" i="4"/>
  <c r="Q459" i="4"/>
  <c r="J459" i="4"/>
  <c r="N459" i="4"/>
  <c r="K458" i="4"/>
  <c r="O458" i="4"/>
  <c r="Q458" i="4"/>
  <c r="J458" i="4"/>
  <c r="N458" i="4"/>
  <c r="K457" i="4"/>
  <c r="O457" i="4"/>
  <c r="Q457" i="4"/>
  <c r="J457" i="4"/>
  <c r="N457" i="4"/>
  <c r="K456" i="4"/>
  <c r="O456" i="4"/>
  <c r="Q456" i="4"/>
  <c r="J456" i="4"/>
  <c r="N456" i="4"/>
  <c r="K455" i="4"/>
  <c r="O455" i="4"/>
  <c r="Q455" i="4"/>
  <c r="J455" i="4"/>
  <c r="N455" i="4"/>
  <c r="K454" i="4"/>
  <c r="O454" i="4"/>
  <c r="Q454" i="4"/>
  <c r="J454" i="4"/>
  <c r="N454" i="4"/>
  <c r="K453" i="4"/>
  <c r="O453" i="4"/>
  <c r="Q453" i="4"/>
  <c r="J453" i="4"/>
  <c r="N453" i="4"/>
  <c r="K452" i="4"/>
  <c r="O452" i="4"/>
  <c r="Q452" i="4"/>
  <c r="J452" i="4"/>
  <c r="N452" i="4"/>
  <c r="K451" i="4"/>
  <c r="O451" i="4"/>
  <c r="Q451" i="4"/>
  <c r="J451" i="4"/>
  <c r="N451" i="4"/>
  <c r="K450" i="4"/>
  <c r="O450" i="4"/>
  <c r="Q450" i="4"/>
  <c r="J450" i="4"/>
  <c r="N450" i="4"/>
  <c r="K449" i="4"/>
  <c r="O449" i="4"/>
  <c r="Q449" i="4"/>
  <c r="J449" i="4"/>
  <c r="N449" i="4"/>
  <c r="K448" i="4"/>
  <c r="O448" i="4"/>
  <c r="Q448" i="4"/>
  <c r="J448" i="4"/>
  <c r="N448" i="4"/>
  <c r="K447" i="4"/>
  <c r="O447" i="4"/>
  <c r="Q447" i="4"/>
  <c r="J447" i="4"/>
  <c r="N447" i="4"/>
  <c r="K446" i="4"/>
  <c r="O446" i="4"/>
  <c r="Q446" i="4"/>
  <c r="J446" i="4"/>
  <c r="N446" i="4"/>
  <c r="K445" i="4"/>
  <c r="O445" i="4"/>
  <c r="Q445" i="4"/>
  <c r="J445" i="4"/>
  <c r="N445" i="4"/>
  <c r="K444" i="4"/>
  <c r="O444" i="4"/>
  <c r="Q444" i="4"/>
  <c r="J444" i="4"/>
  <c r="N444" i="4"/>
  <c r="K443" i="4"/>
  <c r="O443" i="4"/>
  <c r="Q443" i="4"/>
  <c r="J443" i="4"/>
  <c r="N443" i="4"/>
  <c r="K442" i="4"/>
  <c r="O442" i="4"/>
  <c r="Q442" i="4"/>
  <c r="J442" i="4"/>
  <c r="N442" i="4"/>
  <c r="K441" i="4"/>
  <c r="O441" i="4"/>
  <c r="Q441" i="4"/>
  <c r="J441" i="4"/>
  <c r="N441" i="4"/>
  <c r="K440" i="4"/>
  <c r="O440" i="4"/>
  <c r="Q440" i="4"/>
  <c r="J440" i="4"/>
  <c r="N440" i="4"/>
  <c r="K439" i="4"/>
  <c r="O439" i="4"/>
  <c r="Q439" i="4"/>
  <c r="J439" i="4"/>
  <c r="N439" i="4"/>
  <c r="K438" i="4"/>
  <c r="O438" i="4"/>
  <c r="Q438" i="4"/>
  <c r="J438" i="4"/>
  <c r="N438" i="4"/>
  <c r="K437" i="4"/>
  <c r="O437" i="4"/>
  <c r="Q437" i="4"/>
  <c r="J437" i="4"/>
  <c r="N437" i="4"/>
  <c r="K436" i="4"/>
  <c r="O436" i="4"/>
  <c r="Q436" i="4"/>
  <c r="J436" i="4"/>
  <c r="N436" i="4"/>
  <c r="K435" i="4"/>
  <c r="O435" i="4"/>
  <c r="Q435" i="4"/>
  <c r="J435" i="4"/>
  <c r="N435" i="4"/>
  <c r="K434" i="4"/>
  <c r="O434" i="4"/>
  <c r="Q434" i="4"/>
  <c r="J434" i="4"/>
  <c r="N434" i="4"/>
  <c r="K433" i="4"/>
  <c r="O433" i="4"/>
  <c r="Q433" i="4"/>
  <c r="J433" i="4"/>
  <c r="N433" i="4"/>
  <c r="K432" i="4"/>
  <c r="O432" i="4"/>
  <c r="Q432" i="4"/>
  <c r="J432" i="4"/>
  <c r="N432" i="4"/>
  <c r="K431" i="4"/>
  <c r="O431" i="4"/>
  <c r="Q431" i="4"/>
  <c r="J431" i="4"/>
  <c r="N431" i="4"/>
  <c r="K430" i="4"/>
  <c r="O430" i="4"/>
  <c r="Q430" i="4"/>
  <c r="J430" i="4"/>
  <c r="N430" i="4"/>
  <c r="K429" i="4"/>
  <c r="O429" i="4"/>
  <c r="Q429" i="4"/>
  <c r="J429" i="4"/>
  <c r="N429" i="4"/>
  <c r="K428" i="4"/>
  <c r="O428" i="4"/>
  <c r="Q428" i="4"/>
  <c r="J428" i="4"/>
  <c r="N428" i="4"/>
  <c r="K427" i="4"/>
  <c r="O427" i="4"/>
  <c r="Q427" i="4"/>
  <c r="J427" i="4"/>
  <c r="N427" i="4"/>
  <c r="K426" i="4"/>
  <c r="O426" i="4"/>
  <c r="Q426" i="4"/>
  <c r="J426" i="4"/>
  <c r="N426" i="4"/>
  <c r="K425" i="4"/>
  <c r="O425" i="4"/>
  <c r="Q425" i="4"/>
  <c r="J425" i="4"/>
  <c r="N425" i="4"/>
  <c r="K424" i="4"/>
  <c r="O424" i="4"/>
  <c r="Q424" i="4"/>
  <c r="J424" i="4"/>
  <c r="N424" i="4"/>
  <c r="K423" i="4"/>
  <c r="O423" i="4"/>
  <c r="Q423" i="4"/>
  <c r="J423" i="4"/>
  <c r="N423" i="4"/>
  <c r="K422" i="4"/>
  <c r="O422" i="4"/>
  <c r="Q422" i="4"/>
  <c r="J422" i="4"/>
  <c r="N422" i="4"/>
  <c r="K421" i="4"/>
  <c r="O421" i="4"/>
  <c r="Q421" i="4"/>
  <c r="J421" i="4"/>
  <c r="N421" i="4"/>
  <c r="K420" i="4"/>
  <c r="O420" i="4"/>
  <c r="Q420" i="4"/>
  <c r="J420" i="4"/>
  <c r="N420" i="4"/>
  <c r="K419" i="4"/>
  <c r="O419" i="4"/>
  <c r="Q419" i="4"/>
  <c r="J419" i="4"/>
  <c r="N419" i="4"/>
  <c r="K418" i="4"/>
  <c r="O418" i="4"/>
  <c r="Q418" i="4"/>
  <c r="J418" i="4"/>
  <c r="N418" i="4"/>
  <c r="K417" i="4"/>
  <c r="O417" i="4"/>
  <c r="Q417" i="4"/>
  <c r="J417" i="4"/>
  <c r="N417" i="4"/>
  <c r="K416" i="4"/>
  <c r="O416" i="4"/>
  <c r="Q416" i="4"/>
  <c r="J416" i="4"/>
  <c r="N416" i="4"/>
  <c r="K415" i="4"/>
  <c r="O415" i="4"/>
  <c r="Q415" i="4"/>
  <c r="J415" i="4"/>
  <c r="N415" i="4"/>
  <c r="K414" i="4"/>
  <c r="O414" i="4"/>
  <c r="Q414" i="4"/>
  <c r="J414" i="4"/>
  <c r="N414" i="4"/>
  <c r="K413" i="4"/>
  <c r="O413" i="4"/>
  <c r="Q413" i="4"/>
  <c r="J413" i="4"/>
  <c r="N413" i="4"/>
  <c r="K412" i="4"/>
  <c r="O412" i="4"/>
  <c r="Q412" i="4"/>
  <c r="J412" i="4"/>
  <c r="N412" i="4"/>
  <c r="K411" i="4"/>
  <c r="O411" i="4"/>
  <c r="Q411" i="4"/>
  <c r="J411" i="4"/>
  <c r="N411" i="4"/>
  <c r="K410" i="4"/>
  <c r="O410" i="4"/>
  <c r="Q410" i="4"/>
  <c r="J410" i="4"/>
  <c r="N410" i="4"/>
  <c r="K409" i="4"/>
  <c r="O409" i="4"/>
  <c r="Q409" i="4"/>
  <c r="J409" i="4"/>
  <c r="N409" i="4"/>
  <c r="K408" i="4"/>
  <c r="O408" i="4"/>
  <c r="Q408" i="4"/>
  <c r="J408" i="4"/>
  <c r="N408" i="4"/>
  <c r="K407" i="4"/>
  <c r="O407" i="4"/>
  <c r="Q407" i="4"/>
  <c r="J407" i="4"/>
  <c r="N407" i="4"/>
  <c r="K406" i="4"/>
  <c r="O406" i="4"/>
  <c r="Q406" i="4"/>
  <c r="J406" i="4"/>
  <c r="N406" i="4"/>
  <c r="K405" i="4"/>
  <c r="O405" i="4"/>
  <c r="Q405" i="4"/>
  <c r="J405" i="4"/>
  <c r="N405" i="4"/>
  <c r="K404" i="4"/>
  <c r="O404" i="4"/>
  <c r="Q404" i="4"/>
  <c r="J404" i="4"/>
  <c r="N404" i="4"/>
  <c r="K403" i="4"/>
  <c r="O403" i="4"/>
  <c r="Q403" i="4"/>
  <c r="J403" i="4"/>
  <c r="N403" i="4"/>
  <c r="K402" i="4"/>
  <c r="O402" i="4"/>
  <c r="Q402" i="4"/>
  <c r="J402" i="4"/>
  <c r="N402" i="4"/>
  <c r="K401" i="4"/>
  <c r="O401" i="4"/>
  <c r="Q401" i="4"/>
  <c r="J401" i="4"/>
  <c r="N401" i="4"/>
  <c r="K400" i="4"/>
  <c r="O400" i="4"/>
  <c r="Q400" i="4"/>
  <c r="J400" i="4"/>
  <c r="N400" i="4"/>
  <c r="K399" i="4"/>
  <c r="O399" i="4"/>
  <c r="Q399" i="4"/>
  <c r="J399" i="4"/>
  <c r="N399" i="4"/>
  <c r="K398" i="4"/>
  <c r="O398" i="4"/>
  <c r="Q398" i="4"/>
  <c r="J398" i="4"/>
  <c r="N398" i="4"/>
  <c r="K397" i="4"/>
  <c r="O397" i="4"/>
  <c r="Q397" i="4"/>
  <c r="J397" i="4"/>
  <c r="N397" i="4"/>
  <c r="K396" i="4"/>
  <c r="O396" i="4"/>
  <c r="Q396" i="4"/>
  <c r="J396" i="4"/>
  <c r="N396" i="4"/>
  <c r="K395" i="4"/>
  <c r="O395" i="4"/>
  <c r="Q395" i="4"/>
  <c r="J395" i="4"/>
  <c r="N395" i="4"/>
  <c r="K394" i="4"/>
  <c r="O394" i="4"/>
  <c r="Q394" i="4"/>
  <c r="J394" i="4"/>
  <c r="N394" i="4"/>
  <c r="K393" i="4"/>
  <c r="O393" i="4"/>
  <c r="Q393" i="4"/>
  <c r="J393" i="4"/>
  <c r="N393" i="4"/>
  <c r="K392" i="4"/>
  <c r="O392" i="4"/>
  <c r="Q392" i="4"/>
  <c r="J392" i="4"/>
  <c r="N392" i="4"/>
  <c r="K391" i="4"/>
  <c r="O391" i="4"/>
  <c r="Q391" i="4"/>
  <c r="J391" i="4"/>
  <c r="N391" i="4"/>
  <c r="K390" i="4"/>
  <c r="O390" i="4"/>
  <c r="Q390" i="4"/>
  <c r="J390" i="4"/>
  <c r="N390" i="4"/>
  <c r="K389" i="4"/>
  <c r="O389" i="4"/>
  <c r="Q389" i="4"/>
  <c r="J389" i="4"/>
  <c r="N389" i="4"/>
  <c r="K388" i="4"/>
  <c r="O388" i="4"/>
  <c r="Q388" i="4"/>
  <c r="J388" i="4"/>
  <c r="N388" i="4"/>
  <c r="K387" i="4"/>
  <c r="O387" i="4"/>
  <c r="Q387" i="4"/>
  <c r="J387" i="4"/>
  <c r="N387" i="4"/>
  <c r="K386" i="4"/>
  <c r="O386" i="4"/>
  <c r="Q386" i="4"/>
  <c r="J386" i="4"/>
  <c r="N386" i="4"/>
  <c r="K385" i="4"/>
  <c r="O385" i="4"/>
  <c r="Q385" i="4"/>
  <c r="J385" i="4"/>
  <c r="N385" i="4"/>
  <c r="J384" i="4"/>
  <c r="N384" i="4"/>
  <c r="K384" i="4"/>
  <c r="O384" i="4"/>
  <c r="Q384" i="4"/>
  <c r="K383" i="4"/>
  <c r="O383" i="4"/>
  <c r="Q383" i="4"/>
  <c r="J383" i="4"/>
  <c r="N383" i="4"/>
  <c r="K382" i="4"/>
  <c r="O382" i="4"/>
  <c r="Q382" i="4"/>
  <c r="J382" i="4"/>
  <c r="N382" i="4"/>
  <c r="K381" i="4"/>
  <c r="O381" i="4"/>
  <c r="Q381" i="4"/>
  <c r="J381" i="4"/>
  <c r="N381" i="4"/>
  <c r="K380" i="4"/>
  <c r="O380" i="4"/>
  <c r="Q380" i="4"/>
  <c r="J380" i="4"/>
  <c r="N380" i="4"/>
  <c r="K379" i="4"/>
  <c r="O379" i="4"/>
  <c r="Q379" i="4"/>
  <c r="J379" i="4"/>
  <c r="N379" i="4"/>
  <c r="K378" i="4"/>
  <c r="O378" i="4"/>
  <c r="Q378" i="4"/>
  <c r="J378" i="4"/>
  <c r="N378" i="4"/>
  <c r="K377" i="4"/>
  <c r="O377" i="4"/>
  <c r="Q377" i="4"/>
  <c r="J377" i="4"/>
  <c r="N377" i="4"/>
  <c r="K376" i="4"/>
  <c r="O376" i="4"/>
  <c r="Q376" i="4"/>
  <c r="J376" i="4"/>
  <c r="N376" i="4"/>
  <c r="K375" i="4"/>
  <c r="O375" i="4"/>
  <c r="Q375" i="4"/>
  <c r="J375" i="4"/>
  <c r="N375" i="4"/>
  <c r="K374" i="4"/>
  <c r="O374" i="4"/>
  <c r="Q374" i="4"/>
  <c r="J374" i="4"/>
  <c r="N374" i="4"/>
  <c r="K373" i="4"/>
  <c r="O373" i="4"/>
  <c r="Q373" i="4"/>
  <c r="J373" i="4"/>
  <c r="N373" i="4"/>
  <c r="K372" i="4"/>
  <c r="O372" i="4"/>
  <c r="Q372" i="4"/>
  <c r="J372" i="4"/>
  <c r="N372" i="4"/>
  <c r="K371" i="4"/>
  <c r="O371" i="4"/>
  <c r="Q371" i="4"/>
  <c r="J371" i="4"/>
  <c r="N371" i="4"/>
  <c r="J370" i="4"/>
  <c r="N370" i="4"/>
  <c r="K370" i="4"/>
  <c r="O370" i="4"/>
  <c r="Q370" i="4"/>
  <c r="J369" i="4"/>
  <c r="N369" i="4"/>
  <c r="K369" i="4"/>
  <c r="O369" i="4"/>
  <c r="Q369" i="4"/>
  <c r="K368" i="4"/>
  <c r="O368" i="4"/>
  <c r="Q368" i="4"/>
  <c r="J368" i="4"/>
  <c r="N368" i="4"/>
  <c r="K367" i="4"/>
  <c r="O367" i="4"/>
  <c r="Q367" i="4"/>
  <c r="J367" i="4"/>
  <c r="N367" i="4"/>
  <c r="K366" i="4"/>
  <c r="O366" i="4"/>
  <c r="Q366" i="4"/>
  <c r="J366" i="4"/>
  <c r="N366" i="4"/>
  <c r="K365" i="4"/>
  <c r="O365" i="4"/>
  <c r="Q365" i="4"/>
  <c r="J365" i="4"/>
  <c r="N365" i="4"/>
  <c r="K364" i="4"/>
  <c r="O364" i="4"/>
  <c r="Q364" i="4"/>
  <c r="J364" i="4"/>
  <c r="N364" i="4"/>
  <c r="K363" i="4"/>
  <c r="O363" i="4"/>
  <c r="Q363" i="4"/>
  <c r="J363" i="4"/>
  <c r="N363" i="4"/>
  <c r="K362" i="4"/>
  <c r="O362" i="4"/>
  <c r="Q362" i="4"/>
  <c r="J362" i="4"/>
  <c r="N362" i="4"/>
  <c r="K361" i="4"/>
  <c r="O361" i="4"/>
  <c r="Q361" i="4"/>
  <c r="J361" i="4"/>
  <c r="N361" i="4"/>
  <c r="K360" i="4"/>
  <c r="O360" i="4"/>
  <c r="Q360" i="4"/>
  <c r="J360" i="4"/>
  <c r="N360" i="4"/>
  <c r="K359" i="4"/>
  <c r="O359" i="4"/>
  <c r="Q359" i="4"/>
  <c r="J359" i="4"/>
  <c r="N359" i="4"/>
  <c r="K358" i="4"/>
  <c r="O358" i="4"/>
  <c r="Q358" i="4"/>
  <c r="J358" i="4"/>
  <c r="N358" i="4"/>
  <c r="K357" i="4"/>
  <c r="O357" i="4"/>
  <c r="Q357" i="4"/>
  <c r="J357" i="4"/>
  <c r="N357" i="4"/>
  <c r="K356" i="4"/>
  <c r="O356" i="4"/>
  <c r="Q356" i="4"/>
  <c r="J356" i="4"/>
  <c r="N356" i="4"/>
  <c r="K355" i="4"/>
  <c r="O355" i="4"/>
  <c r="Q355" i="4"/>
  <c r="J355" i="4"/>
  <c r="N355" i="4"/>
  <c r="K354" i="4"/>
  <c r="O354" i="4"/>
  <c r="Q354" i="4"/>
  <c r="J354" i="4"/>
  <c r="N354" i="4"/>
  <c r="K353" i="4"/>
  <c r="O353" i="4"/>
  <c r="Q353" i="4"/>
  <c r="J353" i="4"/>
  <c r="N353" i="4"/>
  <c r="K352" i="4"/>
  <c r="O352" i="4"/>
  <c r="Q352" i="4"/>
  <c r="J352" i="4"/>
  <c r="N352" i="4"/>
  <c r="K351" i="4"/>
  <c r="O351" i="4"/>
  <c r="Q351" i="4"/>
  <c r="J351" i="4"/>
  <c r="N351" i="4"/>
  <c r="K350" i="4"/>
  <c r="O350" i="4"/>
  <c r="Q350" i="4"/>
  <c r="J350" i="4"/>
  <c r="N350" i="4"/>
  <c r="K349" i="4"/>
  <c r="O349" i="4"/>
  <c r="Q349" i="4"/>
  <c r="J349" i="4"/>
  <c r="N349" i="4"/>
  <c r="K348" i="4"/>
  <c r="O348" i="4"/>
  <c r="Q348" i="4"/>
  <c r="J348" i="4"/>
  <c r="N348" i="4"/>
  <c r="K347" i="4"/>
  <c r="O347" i="4"/>
  <c r="Q347" i="4"/>
  <c r="J347" i="4"/>
  <c r="N347" i="4"/>
  <c r="K346" i="4"/>
  <c r="O346" i="4"/>
  <c r="Q346" i="4"/>
  <c r="J346" i="4"/>
  <c r="N346" i="4"/>
  <c r="K345" i="4"/>
  <c r="O345" i="4"/>
  <c r="Q345" i="4"/>
  <c r="J345" i="4"/>
  <c r="N345" i="4"/>
  <c r="K344" i="4"/>
  <c r="O344" i="4"/>
  <c r="Q344" i="4"/>
  <c r="J344" i="4"/>
  <c r="N344" i="4"/>
  <c r="K343" i="4"/>
  <c r="O343" i="4"/>
  <c r="Q343" i="4"/>
  <c r="J343" i="4"/>
  <c r="N343" i="4"/>
  <c r="K342" i="4"/>
  <c r="O342" i="4"/>
  <c r="Q342" i="4"/>
  <c r="J342" i="4"/>
  <c r="N342" i="4"/>
  <c r="K341" i="4"/>
  <c r="O341" i="4"/>
  <c r="Q341" i="4"/>
  <c r="J341" i="4"/>
  <c r="N341" i="4"/>
  <c r="J340" i="4"/>
  <c r="N340" i="4"/>
  <c r="K340" i="4"/>
  <c r="O340" i="4"/>
  <c r="Q340" i="4"/>
  <c r="J339" i="4"/>
  <c r="N339" i="4"/>
  <c r="K339" i="4"/>
  <c r="O339" i="4"/>
  <c r="Q339" i="4"/>
  <c r="J338" i="4"/>
  <c r="N338" i="4"/>
  <c r="K338" i="4"/>
  <c r="O338" i="4"/>
  <c r="Q338" i="4"/>
  <c r="K337" i="4"/>
  <c r="O337" i="4"/>
  <c r="Q337" i="4"/>
  <c r="J337" i="4"/>
  <c r="N337" i="4"/>
  <c r="K336" i="4"/>
  <c r="O336" i="4"/>
  <c r="Q336" i="4"/>
  <c r="J336" i="4"/>
  <c r="N336" i="4"/>
  <c r="J335" i="4"/>
  <c r="N335" i="4"/>
  <c r="K335" i="4"/>
  <c r="O335" i="4"/>
  <c r="Q335" i="4"/>
  <c r="K334" i="4"/>
  <c r="O334" i="4"/>
  <c r="Q334" i="4"/>
  <c r="J334" i="4"/>
  <c r="N334" i="4"/>
  <c r="K333" i="4"/>
  <c r="O333" i="4"/>
  <c r="Q333" i="4"/>
  <c r="J333" i="4"/>
  <c r="N333" i="4"/>
  <c r="K332" i="4"/>
  <c r="O332" i="4"/>
  <c r="Q332" i="4"/>
  <c r="J332" i="4"/>
  <c r="N332" i="4"/>
  <c r="K331" i="4"/>
  <c r="O331" i="4"/>
  <c r="Q331" i="4"/>
  <c r="J331" i="4"/>
  <c r="N331" i="4"/>
  <c r="K330" i="4"/>
  <c r="O330" i="4"/>
  <c r="Q330" i="4"/>
  <c r="J330" i="4"/>
  <c r="N330" i="4"/>
  <c r="K329" i="4"/>
  <c r="O329" i="4"/>
  <c r="Q329" i="4"/>
  <c r="J329" i="4"/>
  <c r="N329" i="4"/>
  <c r="K328" i="4"/>
  <c r="O328" i="4"/>
  <c r="Q328" i="4"/>
  <c r="J328" i="4"/>
  <c r="N328" i="4"/>
  <c r="K327" i="4"/>
  <c r="O327" i="4"/>
  <c r="Q327" i="4"/>
  <c r="J327" i="4"/>
  <c r="N327" i="4"/>
  <c r="K326" i="4"/>
  <c r="O326" i="4"/>
  <c r="Q326" i="4"/>
  <c r="J326" i="4"/>
  <c r="N326" i="4"/>
  <c r="K325" i="4"/>
  <c r="O325" i="4"/>
  <c r="Q325" i="4"/>
  <c r="J325" i="4"/>
  <c r="N325" i="4"/>
  <c r="K324" i="4"/>
  <c r="O324" i="4"/>
  <c r="Q324" i="4"/>
  <c r="J324" i="4"/>
  <c r="N324" i="4"/>
  <c r="K323" i="4"/>
  <c r="O323" i="4"/>
  <c r="Q323" i="4"/>
  <c r="J323" i="4"/>
  <c r="N323" i="4"/>
  <c r="K322" i="4"/>
  <c r="O322" i="4"/>
  <c r="Q322" i="4"/>
  <c r="J322" i="4"/>
  <c r="N322" i="4"/>
  <c r="K321" i="4"/>
  <c r="O321" i="4"/>
  <c r="Q321" i="4"/>
  <c r="J321" i="4"/>
  <c r="N321" i="4"/>
  <c r="J320" i="4"/>
  <c r="N320" i="4"/>
  <c r="K320" i="4"/>
  <c r="O320" i="4"/>
  <c r="Q320" i="4"/>
  <c r="K319" i="4"/>
  <c r="O319" i="4"/>
  <c r="Q319" i="4"/>
  <c r="J319" i="4"/>
  <c r="N319" i="4"/>
  <c r="K318" i="4"/>
  <c r="O318" i="4"/>
  <c r="Q318" i="4"/>
  <c r="J318" i="4"/>
  <c r="N318" i="4"/>
  <c r="K317" i="4"/>
  <c r="O317" i="4"/>
  <c r="Q317" i="4"/>
  <c r="J317" i="4"/>
  <c r="N317" i="4"/>
  <c r="J316" i="4"/>
  <c r="N316" i="4"/>
  <c r="K316" i="4"/>
  <c r="O316" i="4"/>
  <c r="Q316" i="4"/>
  <c r="K315" i="4"/>
  <c r="O315" i="4"/>
  <c r="Q315" i="4"/>
  <c r="J315" i="4"/>
  <c r="N315" i="4"/>
  <c r="K314" i="4"/>
  <c r="O314" i="4"/>
  <c r="Q314" i="4"/>
  <c r="J314" i="4"/>
  <c r="N314" i="4"/>
  <c r="J313" i="4"/>
  <c r="N313" i="4"/>
  <c r="K313" i="4"/>
  <c r="O313" i="4"/>
  <c r="Q313" i="4"/>
  <c r="J312" i="4"/>
  <c r="N312" i="4"/>
  <c r="K312" i="4"/>
  <c r="O312" i="4"/>
  <c r="Q312" i="4"/>
  <c r="J311" i="4"/>
  <c r="N311" i="4"/>
  <c r="K311" i="4"/>
  <c r="O311" i="4"/>
  <c r="Q311" i="4"/>
  <c r="J310" i="4"/>
  <c r="N310" i="4"/>
  <c r="K310" i="4"/>
  <c r="O310" i="4"/>
  <c r="Q310" i="4"/>
  <c r="J309" i="4"/>
  <c r="N309" i="4"/>
  <c r="K309" i="4"/>
  <c r="O309" i="4"/>
  <c r="Q309" i="4"/>
  <c r="K308" i="4"/>
  <c r="O308" i="4"/>
  <c r="Q308" i="4"/>
  <c r="J308" i="4"/>
  <c r="N308" i="4"/>
  <c r="K307" i="4"/>
  <c r="O307" i="4"/>
  <c r="Q307" i="4"/>
  <c r="J307" i="4"/>
  <c r="N307" i="4"/>
  <c r="K306" i="4"/>
  <c r="O306" i="4"/>
  <c r="Q306" i="4"/>
  <c r="J306" i="4"/>
  <c r="N306" i="4"/>
  <c r="K305" i="4"/>
  <c r="O305" i="4"/>
  <c r="Q305" i="4"/>
  <c r="J305" i="4"/>
  <c r="N305" i="4"/>
  <c r="K304" i="4"/>
  <c r="O304" i="4"/>
  <c r="Q304" i="4"/>
  <c r="J304" i="4"/>
  <c r="N304" i="4"/>
  <c r="J303" i="4"/>
  <c r="N303" i="4"/>
  <c r="K303" i="4"/>
  <c r="O303" i="4"/>
  <c r="Q303" i="4"/>
  <c r="K302" i="4"/>
  <c r="O302" i="4"/>
  <c r="Q302" i="4"/>
  <c r="J302" i="4"/>
  <c r="N302" i="4"/>
  <c r="K301" i="4"/>
  <c r="O301" i="4"/>
  <c r="Q301" i="4"/>
  <c r="J301" i="4"/>
  <c r="N301" i="4"/>
  <c r="K300" i="4"/>
  <c r="O300" i="4"/>
  <c r="Q300" i="4"/>
  <c r="J300" i="4"/>
  <c r="N300" i="4"/>
  <c r="J299" i="4"/>
  <c r="N299" i="4"/>
  <c r="K299" i="4"/>
  <c r="O299" i="4"/>
  <c r="Q299" i="4"/>
  <c r="K298" i="4"/>
  <c r="O298" i="4"/>
  <c r="Q298" i="4"/>
  <c r="J298" i="4"/>
  <c r="N298" i="4"/>
  <c r="K297" i="4"/>
  <c r="O297" i="4"/>
  <c r="Q297" i="4"/>
  <c r="J297" i="4"/>
  <c r="N297" i="4"/>
  <c r="K296" i="4"/>
  <c r="O296" i="4"/>
  <c r="Q296" i="4"/>
  <c r="J296" i="4"/>
  <c r="N296" i="4"/>
  <c r="J295" i="4"/>
  <c r="N295" i="4"/>
  <c r="K295" i="4"/>
  <c r="O295" i="4"/>
  <c r="Q295" i="4"/>
  <c r="J294" i="4"/>
  <c r="N294" i="4"/>
  <c r="K294" i="4"/>
  <c r="O294" i="4"/>
  <c r="Q294" i="4"/>
  <c r="J293" i="4"/>
  <c r="N293" i="4"/>
  <c r="K293" i="4"/>
  <c r="O293" i="4"/>
  <c r="Q293" i="4"/>
  <c r="K292" i="4"/>
  <c r="O292" i="4"/>
  <c r="Q292" i="4"/>
  <c r="J292" i="4"/>
  <c r="N292" i="4"/>
  <c r="J291" i="4"/>
  <c r="N291" i="4"/>
  <c r="K291" i="4"/>
  <c r="O291" i="4"/>
  <c r="Q291" i="4"/>
  <c r="K290" i="4"/>
  <c r="O290" i="4"/>
  <c r="Q290" i="4"/>
  <c r="J290" i="4"/>
  <c r="N290" i="4"/>
  <c r="J289" i="4"/>
  <c r="N289" i="4"/>
  <c r="K289" i="4"/>
  <c r="O289" i="4"/>
  <c r="Q289" i="4"/>
  <c r="J288" i="4"/>
  <c r="N288" i="4"/>
  <c r="K288" i="4"/>
  <c r="O288" i="4"/>
  <c r="Q288" i="4"/>
  <c r="K287" i="4"/>
  <c r="O287" i="4"/>
  <c r="Q287" i="4"/>
  <c r="J287" i="4"/>
  <c r="N287" i="4"/>
  <c r="J286" i="4"/>
  <c r="N286" i="4"/>
  <c r="K286" i="4"/>
  <c r="O286" i="4"/>
  <c r="Q286" i="4"/>
  <c r="J285" i="4"/>
  <c r="N285" i="4"/>
  <c r="K285" i="4"/>
  <c r="O285" i="4"/>
  <c r="Q285" i="4"/>
  <c r="J284" i="4"/>
  <c r="N284" i="4"/>
  <c r="K284" i="4"/>
  <c r="O284" i="4"/>
  <c r="Q284" i="4"/>
  <c r="J283" i="4"/>
  <c r="N283" i="4"/>
  <c r="K283" i="4"/>
  <c r="O283" i="4"/>
  <c r="Q283" i="4"/>
  <c r="K282" i="4"/>
  <c r="O282" i="4"/>
  <c r="Q282" i="4"/>
  <c r="J282" i="4"/>
  <c r="N282" i="4"/>
  <c r="K281" i="4"/>
  <c r="O281" i="4"/>
  <c r="Q281" i="4"/>
  <c r="J281" i="4"/>
  <c r="N281" i="4"/>
  <c r="K280" i="4"/>
  <c r="O280" i="4"/>
  <c r="Q280" i="4"/>
  <c r="J280" i="4"/>
  <c r="N280" i="4"/>
  <c r="K279" i="4"/>
  <c r="O279" i="4"/>
  <c r="Q279" i="4"/>
  <c r="J279" i="4"/>
  <c r="N279" i="4"/>
  <c r="K278" i="4"/>
  <c r="O278" i="4"/>
  <c r="Q278" i="4"/>
  <c r="J278" i="4"/>
  <c r="N278" i="4"/>
  <c r="J277" i="4"/>
  <c r="N277" i="4"/>
  <c r="K277" i="4"/>
  <c r="O277" i="4"/>
  <c r="Q277" i="4"/>
  <c r="K276" i="4"/>
  <c r="O276" i="4"/>
  <c r="Q276" i="4"/>
  <c r="J276" i="4"/>
  <c r="N276" i="4"/>
  <c r="K275" i="4"/>
  <c r="O275" i="4"/>
  <c r="Q275" i="4"/>
  <c r="J275" i="4"/>
  <c r="N275" i="4"/>
  <c r="K274" i="4"/>
  <c r="O274" i="4"/>
  <c r="Q274" i="4"/>
  <c r="J274" i="4"/>
  <c r="N274" i="4"/>
  <c r="J273" i="4"/>
  <c r="N273" i="4"/>
  <c r="K273" i="4"/>
  <c r="O273" i="4"/>
  <c r="Q273" i="4"/>
  <c r="K272" i="4"/>
  <c r="O272" i="4"/>
  <c r="Q272" i="4"/>
  <c r="J272" i="4"/>
  <c r="N272" i="4"/>
  <c r="K271" i="4"/>
  <c r="O271" i="4"/>
  <c r="Q271" i="4"/>
  <c r="J271" i="4"/>
  <c r="N271" i="4"/>
  <c r="K270" i="4"/>
  <c r="O270" i="4"/>
  <c r="Q270" i="4"/>
  <c r="J270" i="4"/>
  <c r="N270" i="4"/>
  <c r="J269" i="4"/>
  <c r="N269" i="4"/>
  <c r="K269" i="4"/>
  <c r="O269" i="4"/>
  <c r="Q269" i="4"/>
  <c r="J268" i="4"/>
  <c r="N268" i="4"/>
  <c r="K268" i="4"/>
  <c r="O268" i="4"/>
  <c r="Q268" i="4"/>
  <c r="J267" i="4"/>
  <c r="N267" i="4"/>
  <c r="K267" i="4"/>
  <c r="O267" i="4"/>
  <c r="Q267" i="4"/>
  <c r="J266" i="4"/>
  <c r="N266" i="4"/>
  <c r="K266" i="4"/>
  <c r="O266" i="4"/>
  <c r="Q266" i="4"/>
  <c r="J265" i="4"/>
  <c r="N265" i="4"/>
  <c r="K265" i="4"/>
  <c r="O265" i="4"/>
  <c r="Q265" i="4"/>
  <c r="J264" i="4"/>
  <c r="N264" i="4"/>
  <c r="K264" i="4"/>
  <c r="O264" i="4"/>
  <c r="Q264" i="4"/>
  <c r="J263" i="4"/>
  <c r="N263" i="4"/>
  <c r="K263" i="4"/>
  <c r="O263" i="4"/>
  <c r="Q263" i="4"/>
  <c r="K262" i="4"/>
  <c r="O262" i="4"/>
  <c r="Q262" i="4"/>
  <c r="J262" i="4"/>
  <c r="N262" i="4"/>
  <c r="K261" i="4"/>
  <c r="O261" i="4"/>
  <c r="Q261" i="4"/>
  <c r="J261" i="4"/>
  <c r="N261" i="4"/>
  <c r="K260" i="4"/>
  <c r="O260" i="4"/>
  <c r="Q260" i="4"/>
  <c r="J260" i="4"/>
  <c r="N260" i="4"/>
  <c r="K259" i="4"/>
  <c r="O259" i="4"/>
  <c r="Q259" i="4"/>
  <c r="J259" i="4"/>
  <c r="N259" i="4"/>
  <c r="K258" i="4"/>
  <c r="O258" i="4"/>
  <c r="Q258" i="4"/>
  <c r="J258" i="4"/>
  <c r="N258" i="4"/>
  <c r="J257" i="4"/>
  <c r="N257" i="4"/>
  <c r="K257" i="4"/>
  <c r="O257" i="4"/>
  <c r="Q257" i="4"/>
  <c r="J256" i="4"/>
  <c r="N256" i="4"/>
  <c r="K256" i="4"/>
  <c r="O256" i="4"/>
  <c r="Q256" i="4"/>
  <c r="K255" i="4"/>
  <c r="O255" i="4"/>
  <c r="Q255" i="4"/>
  <c r="J255" i="4"/>
  <c r="N255" i="4"/>
  <c r="J254" i="4"/>
  <c r="N254" i="4"/>
  <c r="K254" i="4"/>
  <c r="O254" i="4"/>
  <c r="Q254" i="4"/>
  <c r="J253" i="4"/>
  <c r="N253" i="4"/>
  <c r="K253" i="4"/>
  <c r="O253" i="4"/>
  <c r="Q253" i="4"/>
  <c r="J252" i="4"/>
  <c r="N252" i="4"/>
  <c r="K252" i="4"/>
  <c r="O252" i="4"/>
  <c r="Q252" i="4"/>
  <c r="J251" i="4"/>
  <c r="N251" i="4"/>
  <c r="K251" i="4"/>
  <c r="O251" i="4"/>
  <c r="Q251" i="4"/>
  <c r="J250" i="4"/>
  <c r="N250" i="4"/>
  <c r="K250" i="4"/>
  <c r="O250" i="4"/>
  <c r="Q250" i="4"/>
  <c r="J249" i="4"/>
  <c r="N249" i="4"/>
  <c r="K249" i="4"/>
  <c r="O249" i="4"/>
  <c r="Q249" i="4"/>
  <c r="K248" i="4"/>
  <c r="O248" i="4"/>
  <c r="Q248" i="4"/>
  <c r="J248" i="4"/>
  <c r="N248" i="4"/>
  <c r="J247" i="4"/>
  <c r="N247" i="4"/>
  <c r="K247" i="4"/>
  <c r="O247" i="4"/>
  <c r="Q247" i="4"/>
  <c r="K246" i="4"/>
  <c r="O246" i="4"/>
  <c r="Q246" i="4"/>
  <c r="J246" i="4"/>
  <c r="N246" i="4"/>
  <c r="K245" i="4"/>
  <c r="O245" i="4"/>
  <c r="Q245" i="4"/>
  <c r="J245" i="4"/>
  <c r="N245" i="4"/>
  <c r="K244" i="4"/>
  <c r="O244" i="4"/>
  <c r="Q244" i="4"/>
  <c r="J244" i="4"/>
  <c r="N244" i="4"/>
  <c r="K243" i="4"/>
  <c r="O243" i="4"/>
  <c r="Q243" i="4"/>
  <c r="J243" i="4"/>
  <c r="N243" i="4"/>
  <c r="J242" i="4"/>
  <c r="N242" i="4"/>
  <c r="K242" i="4"/>
  <c r="O242" i="4"/>
  <c r="Q242" i="4"/>
  <c r="K241" i="4"/>
  <c r="O241" i="4"/>
  <c r="Q241" i="4"/>
  <c r="J241" i="4"/>
  <c r="N241" i="4"/>
  <c r="K240" i="4"/>
  <c r="O240" i="4"/>
  <c r="Q240" i="4"/>
  <c r="J240" i="4"/>
  <c r="N240" i="4"/>
  <c r="K239" i="4"/>
  <c r="O239" i="4"/>
  <c r="Q239" i="4"/>
  <c r="J239" i="4"/>
  <c r="N239" i="4"/>
  <c r="J238" i="4"/>
  <c r="N238" i="4"/>
  <c r="K238" i="4"/>
  <c r="O238" i="4"/>
  <c r="Q238" i="4"/>
  <c r="K237" i="4"/>
  <c r="O237" i="4"/>
  <c r="Q237" i="4"/>
  <c r="J237" i="4"/>
  <c r="N237" i="4"/>
  <c r="K236" i="4"/>
  <c r="O236" i="4"/>
  <c r="Q236" i="4"/>
  <c r="J236" i="4"/>
  <c r="N236" i="4"/>
  <c r="K235" i="4"/>
  <c r="O235" i="4"/>
  <c r="Q235" i="4"/>
  <c r="J235" i="4"/>
  <c r="N235" i="4"/>
  <c r="K234" i="4"/>
  <c r="O234" i="4"/>
  <c r="Q234" i="4"/>
  <c r="J234" i="4"/>
  <c r="N234" i="4"/>
  <c r="K233" i="4"/>
  <c r="O233" i="4"/>
  <c r="Q233" i="4"/>
  <c r="J233" i="4"/>
  <c r="N233" i="4"/>
  <c r="K232" i="4"/>
  <c r="O232" i="4"/>
  <c r="Q232" i="4"/>
  <c r="J232" i="4"/>
  <c r="N232" i="4"/>
  <c r="K231" i="4"/>
  <c r="O231" i="4"/>
  <c r="Q231" i="4"/>
  <c r="J231" i="4"/>
  <c r="N231" i="4"/>
  <c r="J230" i="4"/>
  <c r="N230" i="4"/>
  <c r="K230" i="4"/>
  <c r="O230" i="4"/>
  <c r="Q230" i="4"/>
  <c r="K229" i="4"/>
  <c r="O229" i="4"/>
  <c r="Q229" i="4"/>
  <c r="J229" i="4"/>
  <c r="N229" i="4"/>
  <c r="K228" i="4"/>
  <c r="O228" i="4"/>
  <c r="Q228" i="4"/>
  <c r="J228" i="4"/>
  <c r="N228" i="4"/>
  <c r="J227" i="4"/>
  <c r="N227" i="4"/>
  <c r="K227" i="4"/>
  <c r="O227" i="4"/>
  <c r="Q227" i="4"/>
  <c r="J226" i="4"/>
  <c r="N226" i="4"/>
  <c r="K226" i="4"/>
  <c r="O226" i="4"/>
  <c r="Q226" i="4"/>
  <c r="J225" i="4"/>
  <c r="N225" i="4"/>
  <c r="K225" i="4"/>
  <c r="O225" i="4"/>
  <c r="Q225" i="4"/>
  <c r="J224" i="4"/>
  <c r="N224" i="4"/>
  <c r="K224" i="4"/>
  <c r="O224" i="4"/>
  <c r="Q224" i="4"/>
  <c r="K223" i="4"/>
  <c r="O223" i="4"/>
  <c r="Q223" i="4"/>
  <c r="J223" i="4"/>
  <c r="N223" i="4"/>
  <c r="K222" i="4"/>
  <c r="O222" i="4"/>
  <c r="Q222" i="4"/>
  <c r="J222" i="4"/>
  <c r="N222" i="4"/>
  <c r="K221" i="4"/>
  <c r="O221" i="4"/>
  <c r="Q221" i="4"/>
  <c r="J221" i="4"/>
  <c r="N221" i="4"/>
  <c r="J220" i="4"/>
  <c r="N220" i="4"/>
  <c r="K220" i="4"/>
  <c r="O220" i="4"/>
  <c r="Q220" i="4"/>
  <c r="K219" i="4"/>
  <c r="O219" i="4"/>
  <c r="Q219" i="4"/>
  <c r="J219" i="4"/>
  <c r="N219" i="4"/>
  <c r="J218" i="4"/>
  <c r="N218" i="4"/>
  <c r="K218" i="4"/>
  <c r="O218" i="4"/>
  <c r="Q218" i="4"/>
  <c r="J217" i="4"/>
  <c r="N217" i="4"/>
  <c r="K217" i="4"/>
  <c r="O217" i="4"/>
  <c r="Q217" i="4"/>
  <c r="J216" i="4"/>
  <c r="N216" i="4"/>
  <c r="K216" i="4"/>
  <c r="O216" i="4"/>
  <c r="Q216" i="4"/>
  <c r="K215" i="4"/>
  <c r="O215" i="4"/>
  <c r="Q215" i="4"/>
  <c r="J215" i="4"/>
  <c r="N215" i="4"/>
  <c r="P215" i="4"/>
  <c r="J214" i="4"/>
  <c r="N214" i="4"/>
  <c r="K214" i="4"/>
  <c r="O214" i="4"/>
  <c r="Q214" i="4"/>
  <c r="J213" i="4"/>
  <c r="N213" i="4"/>
  <c r="K213" i="4"/>
  <c r="O213" i="4"/>
  <c r="Q213" i="4"/>
  <c r="J212" i="4"/>
  <c r="N212" i="4"/>
  <c r="K212" i="4"/>
  <c r="O212" i="4"/>
  <c r="Q212" i="4"/>
  <c r="K211" i="4"/>
  <c r="O211" i="4"/>
  <c r="Q211" i="4"/>
  <c r="J211" i="4"/>
  <c r="N211" i="4"/>
  <c r="K210" i="4"/>
  <c r="O210" i="4"/>
  <c r="Q210" i="4"/>
  <c r="J210" i="4"/>
  <c r="N210" i="4"/>
  <c r="K209" i="4"/>
  <c r="O209" i="4"/>
  <c r="Q209" i="4"/>
  <c r="J209" i="4"/>
  <c r="N209" i="4"/>
  <c r="J208" i="4"/>
  <c r="N208" i="4"/>
  <c r="K208" i="4"/>
  <c r="O208" i="4"/>
  <c r="Q208" i="4"/>
  <c r="K207" i="4"/>
  <c r="O207" i="4"/>
  <c r="Q207" i="4"/>
  <c r="J207" i="4"/>
  <c r="N207" i="4"/>
  <c r="J206" i="4"/>
  <c r="N206" i="4"/>
  <c r="K206" i="4"/>
  <c r="O206" i="4"/>
  <c r="Q206" i="4"/>
  <c r="K205" i="4"/>
  <c r="O205" i="4"/>
  <c r="Q205" i="4"/>
  <c r="J205" i="4"/>
  <c r="N205" i="4"/>
  <c r="K204" i="4"/>
  <c r="O204" i="4"/>
  <c r="Q204" i="4"/>
  <c r="J204" i="4"/>
  <c r="N204" i="4"/>
  <c r="K203" i="4"/>
  <c r="O203" i="4"/>
  <c r="Q203" i="4"/>
  <c r="J203" i="4"/>
  <c r="N203" i="4"/>
  <c r="J202" i="4"/>
  <c r="N202" i="4"/>
  <c r="K202" i="4"/>
  <c r="O202" i="4"/>
  <c r="Q202" i="4"/>
  <c r="J201" i="4"/>
  <c r="N201" i="4"/>
  <c r="K201" i="4"/>
  <c r="O201" i="4"/>
  <c r="Q201" i="4"/>
  <c r="K200" i="4"/>
  <c r="O200" i="4"/>
  <c r="Q200" i="4"/>
  <c r="J200" i="4"/>
  <c r="N200" i="4"/>
  <c r="J199" i="4"/>
  <c r="N199" i="4"/>
  <c r="K199" i="4"/>
  <c r="O199" i="4"/>
  <c r="Q199" i="4"/>
  <c r="K198" i="4"/>
  <c r="O198" i="4"/>
  <c r="Q198" i="4"/>
  <c r="J198" i="4"/>
  <c r="N198" i="4"/>
  <c r="J197" i="4"/>
  <c r="N197" i="4"/>
  <c r="K197" i="4"/>
  <c r="O197" i="4"/>
  <c r="Q197" i="4"/>
  <c r="J196" i="4"/>
  <c r="N196" i="4"/>
  <c r="K196" i="4"/>
  <c r="O196" i="4"/>
  <c r="Q196" i="4"/>
  <c r="K195" i="4"/>
  <c r="O195" i="4"/>
  <c r="Q195" i="4"/>
  <c r="J195" i="4"/>
  <c r="N195" i="4"/>
  <c r="J194" i="4"/>
  <c r="N194" i="4"/>
  <c r="K194" i="4"/>
  <c r="O194" i="4"/>
  <c r="Q194" i="4"/>
  <c r="K193" i="4"/>
  <c r="O193" i="4"/>
  <c r="Q193" i="4"/>
  <c r="J193" i="4"/>
  <c r="N193" i="4"/>
  <c r="K192" i="4"/>
  <c r="O192" i="4"/>
  <c r="Q192" i="4"/>
  <c r="J192" i="4"/>
  <c r="N192" i="4"/>
  <c r="K191" i="4"/>
  <c r="O191" i="4"/>
  <c r="Q191" i="4"/>
  <c r="J191" i="4"/>
  <c r="N191" i="4"/>
  <c r="K190" i="4"/>
  <c r="O190" i="4"/>
  <c r="Q190" i="4"/>
  <c r="J190" i="4"/>
  <c r="N190" i="4"/>
  <c r="J189" i="4"/>
  <c r="N189" i="4"/>
  <c r="K189" i="4"/>
  <c r="O189" i="4"/>
  <c r="Q189" i="4"/>
  <c r="J188" i="4"/>
  <c r="N188" i="4"/>
  <c r="K188" i="4"/>
  <c r="O188" i="4"/>
  <c r="Q188" i="4"/>
  <c r="J187" i="4"/>
  <c r="N187" i="4"/>
  <c r="K187" i="4"/>
  <c r="O187" i="4"/>
  <c r="Q187" i="4"/>
  <c r="K186" i="4"/>
  <c r="O186" i="4"/>
  <c r="Q186" i="4"/>
  <c r="J186" i="4"/>
  <c r="N186" i="4"/>
  <c r="K185" i="4"/>
  <c r="O185" i="4"/>
  <c r="Q185" i="4"/>
  <c r="J185" i="4"/>
  <c r="N185" i="4"/>
  <c r="K184" i="4"/>
  <c r="O184" i="4"/>
  <c r="Q184" i="4"/>
  <c r="J184" i="4"/>
  <c r="N184" i="4"/>
  <c r="J183" i="4"/>
  <c r="N183" i="4"/>
  <c r="K183" i="4"/>
  <c r="O183" i="4"/>
  <c r="Q183" i="4"/>
  <c r="J182" i="4"/>
  <c r="N182" i="4"/>
  <c r="K182" i="4"/>
  <c r="O182" i="4"/>
  <c r="Q182" i="4"/>
  <c r="J181" i="4"/>
  <c r="N181" i="4"/>
  <c r="K181" i="4"/>
  <c r="O181" i="4"/>
  <c r="Q181" i="4"/>
  <c r="J180" i="4"/>
  <c r="N180" i="4"/>
  <c r="K180" i="4"/>
  <c r="O180" i="4"/>
  <c r="Q180" i="4"/>
  <c r="J179" i="4"/>
  <c r="N179" i="4"/>
  <c r="K179" i="4"/>
  <c r="O179" i="4"/>
  <c r="Q179" i="4"/>
  <c r="K178" i="4"/>
  <c r="O178" i="4"/>
  <c r="Q178" i="4"/>
  <c r="J178" i="4"/>
  <c r="N178" i="4"/>
  <c r="K177" i="4"/>
  <c r="O177" i="4"/>
  <c r="Q177" i="4"/>
  <c r="J177" i="4"/>
  <c r="N177" i="4"/>
  <c r="K176" i="4"/>
  <c r="O176" i="4"/>
  <c r="Q176" i="4"/>
  <c r="J176" i="4"/>
  <c r="N176" i="4"/>
  <c r="K175" i="4"/>
  <c r="O175" i="4"/>
  <c r="Q175" i="4"/>
  <c r="J175" i="4"/>
  <c r="N175" i="4"/>
  <c r="K174" i="4"/>
  <c r="O174" i="4"/>
  <c r="Q174" i="4"/>
  <c r="J174" i="4"/>
  <c r="N174" i="4"/>
  <c r="K173" i="4"/>
  <c r="O173" i="4"/>
  <c r="Q173" i="4"/>
  <c r="J173" i="4"/>
  <c r="N173" i="4"/>
  <c r="K172" i="4"/>
  <c r="O172" i="4"/>
  <c r="Q172" i="4"/>
  <c r="J172" i="4"/>
  <c r="N172" i="4"/>
  <c r="K171" i="4"/>
  <c r="O171" i="4"/>
  <c r="Q171" i="4"/>
  <c r="J171" i="4"/>
  <c r="N171" i="4"/>
  <c r="J170" i="4"/>
  <c r="N170" i="4"/>
  <c r="K170" i="4"/>
  <c r="O170" i="4"/>
  <c r="Q170" i="4"/>
  <c r="K169" i="4"/>
  <c r="O169" i="4"/>
  <c r="Q169" i="4"/>
  <c r="J169" i="4"/>
  <c r="N169" i="4"/>
  <c r="J168" i="4"/>
  <c r="N168" i="4"/>
  <c r="K168" i="4"/>
  <c r="O168" i="4"/>
  <c r="Q168" i="4"/>
  <c r="J167" i="4"/>
  <c r="N167" i="4"/>
  <c r="K167" i="4"/>
  <c r="O167" i="4"/>
  <c r="Q167" i="4"/>
  <c r="J166" i="4"/>
  <c r="N166" i="4"/>
  <c r="K166" i="4"/>
  <c r="O166" i="4"/>
  <c r="Q166" i="4"/>
  <c r="K165" i="4"/>
  <c r="O165" i="4"/>
  <c r="Q165" i="4"/>
  <c r="J165" i="4"/>
  <c r="N165" i="4"/>
  <c r="J164" i="4"/>
  <c r="N164" i="4"/>
  <c r="K164" i="4"/>
  <c r="O164" i="4"/>
  <c r="Q164" i="4"/>
  <c r="J163" i="4"/>
  <c r="N163" i="4"/>
  <c r="K163" i="4"/>
  <c r="O163" i="4"/>
  <c r="Q163" i="4"/>
  <c r="J162" i="4"/>
  <c r="N162" i="4"/>
  <c r="K162" i="4"/>
  <c r="O162" i="4"/>
  <c r="Q162" i="4"/>
  <c r="K161" i="4"/>
  <c r="O161" i="4"/>
  <c r="Q161" i="4"/>
  <c r="J161" i="4"/>
  <c r="N161" i="4"/>
  <c r="K160" i="4"/>
  <c r="O160" i="4"/>
  <c r="Q160" i="4"/>
  <c r="J160" i="4"/>
  <c r="N160" i="4"/>
  <c r="K159" i="4"/>
  <c r="O159" i="4"/>
  <c r="Q159" i="4"/>
  <c r="J159" i="4"/>
  <c r="N159" i="4"/>
  <c r="K158" i="4"/>
  <c r="O158" i="4"/>
  <c r="Q158" i="4"/>
  <c r="J158" i="4"/>
  <c r="N158" i="4"/>
  <c r="J157" i="4"/>
  <c r="N157" i="4"/>
  <c r="K157" i="4"/>
  <c r="O157" i="4"/>
  <c r="Q157" i="4"/>
  <c r="J156" i="4"/>
  <c r="N156" i="4"/>
  <c r="K156" i="4"/>
  <c r="O156" i="4"/>
  <c r="Q156" i="4"/>
  <c r="K155" i="4"/>
  <c r="O155" i="4"/>
  <c r="Q155" i="4"/>
  <c r="J155" i="4"/>
  <c r="N155" i="4"/>
  <c r="J154" i="4"/>
  <c r="N154" i="4"/>
  <c r="K154" i="4"/>
  <c r="O154" i="4"/>
  <c r="Q154" i="4"/>
  <c r="J153" i="4"/>
  <c r="N153" i="4"/>
  <c r="K153" i="4"/>
  <c r="O153" i="4"/>
  <c r="Q153" i="4"/>
  <c r="J152" i="4"/>
  <c r="N152" i="4"/>
  <c r="K152" i="4"/>
  <c r="O152" i="4"/>
  <c r="Q152" i="4"/>
  <c r="K151" i="4"/>
  <c r="O151" i="4"/>
  <c r="Q151" i="4"/>
  <c r="J151" i="4"/>
  <c r="N151" i="4"/>
  <c r="K150" i="4"/>
  <c r="O150" i="4"/>
  <c r="Q150" i="4"/>
  <c r="J150" i="4"/>
  <c r="N150" i="4"/>
  <c r="K149" i="4"/>
  <c r="O149" i="4"/>
  <c r="Q149" i="4"/>
  <c r="J149" i="4"/>
  <c r="N149" i="4"/>
  <c r="K148" i="4"/>
  <c r="O148" i="4"/>
  <c r="Q148" i="4"/>
  <c r="J148" i="4"/>
  <c r="N148" i="4"/>
  <c r="J147" i="4"/>
  <c r="N147" i="4"/>
  <c r="K147" i="4"/>
  <c r="O147" i="4"/>
  <c r="Q147" i="4"/>
  <c r="K146" i="4"/>
  <c r="O146" i="4"/>
  <c r="Q146" i="4"/>
  <c r="J146" i="4"/>
  <c r="N146" i="4"/>
  <c r="J145" i="4"/>
  <c r="N145" i="4"/>
  <c r="K145" i="4"/>
  <c r="O145" i="4"/>
  <c r="Q145" i="4"/>
  <c r="K144" i="4"/>
  <c r="O144" i="4"/>
  <c r="Q144" i="4"/>
  <c r="J144" i="4"/>
  <c r="N144" i="4"/>
  <c r="J143" i="4"/>
  <c r="N143" i="4"/>
  <c r="K143" i="4"/>
  <c r="O143" i="4"/>
  <c r="Q143" i="4"/>
  <c r="K142" i="4"/>
  <c r="O142" i="4"/>
  <c r="Q142" i="4"/>
  <c r="J142" i="4"/>
  <c r="N142" i="4"/>
  <c r="K141" i="4"/>
  <c r="O141" i="4"/>
  <c r="Q141" i="4"/>
  <c r="J141" i="4"/>
  <c r="N141" i="4"/>
  <c r="K140" i="4"/>
  <c r="O140" i="4"/>
  <c r="Q140" i="4"/>
  <c r="J140" i="4"/>
  <c r="N140" i="4"/>
  <c r="K139" i="4"/>
  <c r="O139" i="4"/>
  <c r="Q139" i="4"/>
  <c r="J139" i="4"/>
  <c r="N139" i="4"/>
  <c r="K138" i="4"/>
  <c r="O138" i="4"/>
  <c r="Q138" i="4"/>
  <c r="J138" i="4"/>
  <c r="N138" i="4"/>
  <c r="K137" i="4"/>
  <c r="O137" i="4"/>
  <c r="Q137" i="4"/>
  <c r="J137" i="4"/>
  <c r="N137" i="4"/>
  <c r="K136" i="4"/>
  <c r="O136" i="4"/>
  <c r="Q136" i="4"/>
  <c r="J136" i="4"/>
  <c r="N136" i="4"/>
  <c r="K135" i="4"/>
  <c r="O135" i="4"/>
  <c r="Q135" i="4"/>
  <c r="J135" i="4"/>
  <c r="N135" i="4"/>
  <c r="J134" i="4"/>
  <c r="N134" i="4"/>
  <c r="K134" i="4"/>
  <c r="O134" i="4"/>
  <c r="Q134" i="4"/>
  <c r="K133" i="4"/>
  <c r="O133" i="4"/>
  <c r="Q133" i="4"/>
  <c r="J133" i="4"/>
  <c r="N133" i="4"/>
  <c r="K132" i="4"/>
  <c r="O132" i="4"/>
  <c r="Q132" i="4"/>
  <c r="J132" i="4"/>
  <c r="N132" i="4"/>
  <c r="K131" i="4"/>
  <c r="O131" i="4"/>
  <c r="Q131" i="4"/>
  <c r="J131" i="4"/>
  <c r="N131" i="4"/>
  <c r="K130" i="4"/>
  <c r="O130" i="4"/>
  <c r="Q130" i="4"/>
  <c r="J130" i="4"/>
  <c r="N130" i="4"/>
  <c r="K129" i="4"/>
  <c r="O129" i="4"/>
  <c r="Q129" i="4"/>
  <c r="J129" i="4"/>
  <c r="N129" i="4"/>
  <c r="K128" i="4"/>
  <c r="O128" i="4"/>
  <c r="Q128" i="4"/>
  <c r="J128" i="4"/>
  <c r="N128" i="4"/>
  <c r="K127" i="4"/>
  <c r="O127" i="4"/>
  <c r="Q127" i="4"/>
  <c r="J127" i="4"/>
  <c r="N127" i="4"/>
  <c r="K126" i="4"/>
  <c r="O126" i="4"/>
  <c r="Q126" i="4"/>
  <c r="J126" i="4"/>
  <c r="N126" i="4"/>
  <c r="K125" i="4"/>
  <c r="O125" i="4"/>
  <c r="Q125" i="4"/>
  <c r="J125" i="4"/>
  <c r="N125" i="4"/>
  <c r="K124" i="4"/>
  <c r="O124" i="4"/>
  <c r="Q124" i="4"/>
  <c r="J124" i="4"/>
  <c r="N124" i="4"/>
  <c r="K123" i="4"/>
  <c r="O123" i="4"/>
  <c r="Q123" i="4"/>
  <c r="J123" i="4"/>
  <c r="N123" i="4"/>
  <c r="K122" i="4"/>
  <c r="O122" i="4"/>
  <c r="Q122" i="4"/>
  <c r="J122" i="4"/>
  <c r="N122" i="4"/>
  <c r="K121" i="4"/>
  <c r="O121" i="4"/>
  <c r="Q121" i="4"/>
  <c r="J121" i="4"/>
  <c r="N121" i="4"/>
  <c r="K120" i="4"/>
  <c r="O120" i="4"/>
  <c r="Q120" i="4"/>
  <c r="J120" i="4"/>
  <c r="N120" i="4"/>
  <c r="K119" i="4"/>
  <c r="O119" i="4"/>
  <c r="Q119" i="4"/>
  <c r="J119" i="4"/>
  <c r="N119" i="4"/>
  <c r="K118" i="4"/>
  <c r="O118" i="4"/>
  <c r="Q118" i="4"/>
  <c r="J118" i="4"/>
  <c r="N118" i="4"/>
  <c r="K117" i="4"/>
  <c r="O117" i="4"/>
  <c r="Q117" i="4"/>
  <c r="J117" i="4"/>
  <c r="N117" i="4"/>
  <c r="K116" i="4"/>
  <c r="O116" i="4"/>
  <c r="Q116" i="4"/>
  <c r="J116" i="4"/>
  <c r="N116" i="4"/>
  <c r="K115" i="4"/>
  <c r="O115" i="4"/>
  <c r="Q115" i="4"/>
  <c r="J115" i="4"/>
  <c r="N115" i="4"/>
  <c r="K114" i="4"/>
  <c r="O114" i="4"/>
  <c r="Q114" i="4"/>
  <c r="J114" i="4"/>
  <c r="N114" i="4"/>
  <c r="K113" i="4"/>
  <c r="O113" i="4"/>
  <c r="Q113" i="4"/>
  <c r="J113" i="4"/>
  <c r="N113" i="4"/>
  <c r="K112" i="4"/>
  <c r="O112" i="4"/>
  <c r="Q112" i="4"/>
  <c r="J112" i="4"/>
  <c r="N112" i="4"/>
  <c r="J111" i="4"/>
  <c r="N111" i="4"/>
  <c r="K111" i="4"/>
  <c r="O111" i="4"/>
  <c r="Q111" i="4"/>
  <c r="J110" i="4"/>
  <c r="N110" i="4"/>
  <c r="K110" i="4"/>
  <c r="O110" i="4"/>
  <c r="Q110" i="4"/>
  <c r="J109" i="4"/>
  <c r="N109" i="4"/>
  <c r="K109" i="4"/>
  <c r="O109" i="4"/>
  <c r="Q109" i="4"/>
  <c r="K108" i="4"/>
  <c r="O108" i="4"/>
  <c r="Q108" i="4"/>
  <c r="J108" i="4"/>
  <c r="N108" i="4"/>
  <c r="K107" i="4"/>
  <c r="O107" i="4"/>
  <c r="Q107" i="4"/>
  <c r="J107" i="4"/>
  <c r="N107" i="4"/>
  <c r="J106" i="4"/>
  <c r="N106" i="4"/>
  <c r="K106" i="4"/>
  <c r="O106" i="4"/>
  <c r="Q106" i="4"/>
  <c r="K105" i="4"/>
  <c r="O105" i="4"/>
  <c r="Q105" i="4"/>
  <c r="J105" i="4"/>
  <c r="N105" i="4"/>
  <c r="K104" i="4"/>
  <c r="O104" i="4"/>
  <c r="Q104" i="4"/>
  <c r="J104" i="4"/>
  <c r="N104" i="4"/>
  <c r="K103" i="4"/>
  <c r="O103" i="4"/>
  <c r="Q103" i="4"/>
  <c r="J103" i="4"/>
  <c r="N103" i="4"/>
  <c r="K102" i="4"/>
  <c r="O102" i="4"/>
  <c r="Q102" i="4"/>
  <c r="J102" i="4"/>
  <c r="N102" i="4"/>
  <c r="J101" i="4"/>
  <c r="N101" i="4"/>
  <c r="K101" i="4"/>
  <c r="O101" i="4"/>
  <c r="Q101" i="4"/>
  <c r="J100" i="4"/>
  <c r="N100" i="4"/>
  <c r="K100" i="4"/>
  <c r="O100" i="4"/>
  <c r="Q100" i="4"/>
  <c r="K99" i="4"/>
  <c r="O99" i="4"/>
  <c r="Q99" i="4"/>
  <c r="J99" i="4"/>
  <c r="N99" i="4"/>
  <c r="K98" i="4"/>
  <c r="O98" i="4"/>
  <c r="Q98" i="4"/>
  <c r="J98" i="4"/>
  <c r="N98" i="4"/>
  <c r="K97" i="4"/>
  <c r="O97" i="4"/>
  <c r="Q97" i="4"/>
  <c r="J97" i="4"/>
  <c r="N97" i="4"/>
  <c r="K96" i="4"/>
  <c r="O96" i="4"/>
  <c r="Q96" i="4"/>
  <c r="J96" i="4"/>
  <c r="N96" i="4"/>
  <c r="K95" i="4"/>
  <c r="O95" i="4"/>
  <c r="Q95" i="4"/>
  <c r="J95" i="4"/>
  <c r="N95" i="4"/>
  <c r="J94" i="4"/>
  <c r="N94" i="4"/>
  <c r="K94" i="4"/>
  <c r="O94" i="4"/>
  <c r="Q94" i="4"/>
  <c r="K93" i="4"/>
  <c r="O93" i="4"/>
  <c r="Q93" i="4"/>
  <c r="J93" i="4"/>
  <c r="N93" i="4"/>
  <c r="J92" i="4"/>
  <c r="N92" i="4"/>
  <c r="K92" i="4"/>
  <c r="O92" i="4"/>
  <c r="Q92" i="4"/>
  <c r="J91" i="4"/>
  <c r="N91" i="4"/>
  <c r="K91" i="4"/>
  <c r="O91" i="4"/>
  <c r="Q91" i="4"/>
  <c r="K90" i="4"/>
  <c r="O90" i="4"/>
  <c r="Q90" i="4"/>
  <c r="J90" i="4"/>
  <c r="N90" i="4"/>
  <c r="J89" i="4"/>
  <c r="N89" i="4"/>
  <c r="K89" i="4"/>
  <c r="O89" i="4"/>
  <c r="Q89" i="4"/>
  <c r="J88" i="4"/>
  <c r="N88" i="4"/>
  <c r="K88" i="4"/>
  <c r="O88" i="4"/>
  <c r="Q88" i="4"/>
  <c r="K87" i="4"/>
  <c r="O87" i="4"/>
  <c r="Q87" i="4"/>
  <c r="J87" i="4"/>
  <c r="N87" i="4"/>
  <c r="J86" i="4"/>
  <c r="N86" i="4"/>
  <c r="K86" i="4"/>
  <c r="O86" i="4"/>
  <c r="Q86" i="4"/>
  <c r="K85" i="4"/>
  <c r="O85" i="4"/>
  <c r="Q85" i="4"/>
  <c r="J85" i="4"/>
  <c r="N85" i="4"/>
  <c r="K84" i="4"/>
  <c r="O84" i="4"/>
  <c r="Q84" i="4"/>
  <c r="J84" i="4"/>
  <c r="N84" i="4"/>
  <c r="J83" i="4"/>
  <c r="N83" i="4"/>
  <c r="K83" i="4"/>
  <c r="O83" i="4"/>
  <c r="Q83" i="4"/>
  <c r="J82" i="4"/>
  <c r="N82" i="4"/>
  <c r="K82" i="4"/>
  <c r="O82" i="4"/>
  <c r="Q82" i="4"/>
  <c r="J81" i="4"/>
  <c r="N81" i="4"/>
  <c r="K81" i="4"/>
  <c r="O81" i="4"/>
  <c r="Q81" i="4"/>
  <c r="J80" i="4"/>
  <c r="N80" i="4"/>
  <c r="K80" i="4"/>
  <c r="O80" i="4"/>
  <c r="Q80" i="4"/>
  <c r="J79" i="4"/>
  <c r="N79" i="4"/>
  <c r="K79" i="4"/>
  <c r="O79" i="4"/>
  <c r="Q79" i="4"/>
  <c r="K78" i="4"/>
  <c r="O78" i="4"/>
  <c r="Q78" i="4"/>
  <c r="J78" i="4"/>
  <c r="N78" i="4"/>
  <c r="J77" i="4"/>
  <c r="N77" i="4"/>
  <c r="K77" i="4"/>
  <c r="O77" i="4"/>
  <c r="Q77" i="4"/>
  <c r="J76" i="4"/>
  <c r="N76" i="4"/>
  <c r="K76" i="4"/>
  <c r="O76" i="4"/>
  <c r="Q76" i="4"/>
  <c r="K75" i="4"/>
  <c r="O75" i="4"/>
  <c r="Q75" i="4"/>
  <c r="J75" i="4"/>
  <c r="N75" i="4"/>
  <c r="K74" i="4"/>
  <c r="O74" i="4"/>
  <c r="Q74" i="4"/>
  <c r="J74" i="4"/>
  <c r="N74" i="4"/>
  <c r="K73" i="4"/>
  <c r="O73" i="4"/>
  <c r="Q73" i="4"/>
  <c r="J73" i="4"/>
  <c r="N73" i="4"/>
  <c r="K72" i="4"/>
  <c r="O72" i="4"/>
  <c r="Q72" i="4"/>
  <c r="J72" i="4"/>
  <c r="N72" i="4"/>
  <c r="J71" i="4"/>
  <c r="N71" i="4"/>
  <c r="K71" i="4"/>
  <c r="O71" i="4"/>
  <c r="Q71" i="4"/>
  <c r="K70" i="4"/>
  <c r="O70" i="4"/>
  <c r="Q70" i="4"/>
  <c r="J70" i="4"/>
  <c r="N70" i="4"/>
  <c r="K69" i="4"/>
  <c r="O69" i="4"/>
  <c r="Q69" i="4"/>
  <c r="J69" i="4"/>
  <c r="N69" i="4"/>
  <c r="K68" i="4"/>
  <c r="O68" i="4"/>
  <c r="Q68" i="4"/>
  <c r="J68" i="4"/>
  <c r="N68" i="4"/>
  <c r="J67" i="4"/>
  <c r="N67" i="4"/>
  <c r="K67" i="4"/>
  <c r="O67" i="4"/>
  <c r="Q67" i="4"/>
  <c r="K66" i="4"/>
  <c r="O66" i="4"/>
  <c r="Q66" i="4"/>
  <c r="J66" i="4"/>
  <c r="N66" i="4"/>
  <c r="K65" i="4"/>
  <c r="O65" i="4"/>
  <c r="Q65" i="4"/>
  <c r="J65" i="4"/>
  <c r="N65" i="4"/>
  <c r="K64" i="4"/>
  <c r="O64" i="4"/>
  <c r="Q64" i="4"/>
  <c r="J64" i="4"/>
  <c r="N64" i="4"/>
  <c r="K63" i="4"/>
  <c r="O63" i="4"/>
  <c r="Q63" i="4"/>
  <c r="J63" i="4"/>
  <c r="N63" i="4"/>
  <c r="K62" i="4"/>
  <c r="O62" i="4"/>
  <c r="Q62" i="4"/>
  <c r="J62" i="4"/>
  <c r="N62" i="4"/>
  <c r="J61" i="4"/>
  <c r="N61" i="4"/>
  <c r="K61" i="4"/>
  <c r="O61" i="4"/>
  <c r="Q61" i="4"/>
  <c r="J60" i="4"/>
  <c r="N60" i="4"/>
  <c r="K60" i="4"/>
  <c r="O60" i="4"/>
  <c r="Q60" i="4"/>
  <c r="J59" i="4"/>
  <c r="N59" i="4"/>
  <c r="K59" i="4"/>
  <c r="O59" i="4"/>
  <c r="Q59" i="4"/>
  <c r="K58" i="4"/>
  <c r="O58" i="4"/>
  <c r="Q58" i="4"/>
  <c r="J58" i="4"/>
  <c r="N58" i="4"/>
  <c r="J57" i="4"/>
  <c r="N57" i="4"/>
  <c r="K57" i="4"/>
  <c r="O57" i="4"/>
  <c r="Q57" i="4"/>
  <c r="J56" i="4"/>
  <c r="N56" i="4"/>
  <c r="K56" i="4"/>
  <c r="O56" i="4"/>
  <c r="Q56" i="4"/>
  <c r="J55" i="4"/>
  <c r="N55" i="4"/>
  <c r="K55" i="4"/>
  <c r="O55" i="4"/>
  <c r="Q55" i="4"/>
  <c r="J54" i="4"/>
  <c r="N54" i="4"/>
  <c r="K54" i="4"/>
  <c r="O54" i="4"/>
  <c r="Q54" i="4"/>
  <c r="K53" i="4"/>
  <c r="O53" i="4"/>
  <c r="Q53" i="4"/>
  <c r="J53" i="4"/>
  <c r="N53" i="4"/>
  <c r="K52" i="4"/>
  <c r="O52" i="4"/>
  <c r="Q52" i="4"/>
  <c r="J52" i="4"/>
  <c r="N52" i="4"/>
  <c r="K51" i="4"/>
  <c r="O51" i="4"/>
  <c r="Q51" i="4"/>
  <c r="J51" i="4"/>
  <c r="N51" i="4"/>
  <c r="K50" i="4"/>
  <c r="O50" i="4"/>
  <c r="Q50" i="4"/>
  <c r="J50" i="4"/>
  <c r="N50" i="4"/>
  <c r="K49" i="4"/>
  <c r="O49" i="4"/>
  <c r="Q49" i="4"/>
  <c r="J49" i="4"/>
  <c r="N49" i="4"/>
  <c r="K48" i="4"/>
  <c r="O48" i="4"/>
  <c r="Q48" i="4"/>
  <c r="J48" i="4"/>
  <c r="N48" i="4"/>
  <c r="K47" i="4"/>
  <c r="O47" i="4"/>
  <c r="Q47" i="4"/>
  <c r="J47" i="4"/>
  <c r="N47" i="4"/>
  <c r="K46" i="4"/>
  <c r="O46" i="4"/>
  <c r="Q46" i="4"/>
  <c r="J46" i="4"/>
  <c r="N46" i="4"/>
  <c r="K45" i="4"/>
  <c r="O45" i="4"/>
  <c r="Q45" i="4"/>
  <c r="J45" i="4"/>
  <c r="N45" i="4"/>
  <c r="K44" i="4"/>
  <c r="O44" i="4"/>
  <c r="Q44" i="4"/>
  <c r="J44" i="4"/>
  <c r="N44" i="4"/>
  <c r="K43" i="4"/>
  <c r="O43" i="4"/>
  <c r="Q43" i="4"/>
  <c r="J43" i="4"/>
  <c r="N43" i="4"/>
  <c r="K42" i="4"/>
  <c r="O42" i="4"/>
  <c r="Q42" i="4"/>
  <c r="J42" i="4"/>
  <c r="N42" i="4"/>
  <c r="K41" i="4"/>
  <c r="O41" i="4"/>
  <c r="Q41" i="4"/>
  <c r="J41" i="4"/>
  <c r="N41" i="4"/>
  <c r="J40" i="4"/>
  <c r="N40" i="4"/>
  <c r="K40" i="4"/>
  <c r="O40" i="4"/>
  <c r="Q40" i="4"/>
  <c r="K39" i="4"/>
  <c r="O39" i="4"/>
  <c r="Q39" i="4"/>
  <c r="J39" i="4"/>
  <c r="N39" i="4"/>
  <c r="J38" i="4"/>
  <c r="N38" i="4"/>
  <c r="K38" i="4"/>
  <c r="O38" i="4"/>
  <c r="Q38" i="4"/>
  <c r="K37" i="4"/>
  <c r="O37" i="4"/>
  <c r="Q37" i="4"/>
  <c r="J37" i="4"/>
  <c r="N37" i="4"/>
  <c r="K36" i="4"/>
  <c r="O36" i="4"/>
  <c r="Q36" i="4"/>
  <c r="J36" i="4"/>
  <c r="N36" i="4"/>
  <c r="K35" i="4"/>
  <c r="O35" i="4"/>
  <c r="Q35" i="4"/>
  <c r="J35" i="4"/>
  <c r="N35" i="4"/>
  <c r="K34" i="4"/>
  <c r="O34" i="4"/>
  <c r="Q34" i="4"/>
  <c r="J34" i="4"/>
  <c r="N34" i="4"/>
  <c r="K33" i="4"/>
  <c r="O33" i="4"/>
  <c r="Q33" i="4"/>
  <c r="J33" i="4"/>
  <c r="N33" i="4"/>
  <c r="J32" i="4"/>
  <c r="N32" i="4"/>
  <c r="K32" i="4"/>
  <c r="O32" i="4"/>
  <c r="Q32" i="4"/>
  <c r="J31" i="4"/>
  <c r="N31" i="4"/>
  <c r="K31" i="4"/>
  <c r="O31" i="4"/>
  <c r="Q31" i="4"/>
  <c r="K30" i="4"/>
  <c r="O30" i="4"/>
  <c r="Q30" i="4"/>
  <c r="J30" i="4"/>
  <c r="N30" i="4"/>
  <c r="K29" i="4"/>
  <c r="O29" i="4"/>
  <c r="Q29" i="4"/>
  <c r="J29" i="4"/>
  <c r="N29" i="4"/>
  <c r="J28" i="4"/>
  <c r="N28" i="4"/>
  <c r="K28" i="4"/>
  <c r="O28" i="4"/>
  <c r="Q28" i="4"/>
  <c r="J27" i="4"/>
  <c r="N27" i="4"/>
  <c r="K27" i="4"/>
  <c r="O27" i="4"/>
  <c r="Q27" i="4"/>
  <c r="J26" i="4"/>
  <c r="N26" i="4"/>
  <c r="K26" i="4"/>
  <c r="O26" i="4"/>
  <c r="Q26" i="4"/>
  <c r="K25" i="4"/>
  <c r="O25" i="4"/>
  <c r="Q25" i="4"/>
  <c r="J25" i="4"/>
  <c r="N25" i="4"/>
  <c r="K24" i="4"/>
  <c r="O24" i="4"/>
  <c r="Q24" i="4"/>
  <c r="J24" i="4"/>
  <c r="N24" i="4"/>
  <c r="J23" i="4"/>
  <c r="N23" i="4"/>
  <c r="K23" i="4"/>
  <c r="O23" i="4"/>
  <c r="Q23" i="4"/>
  <c r="J22" i="4"/>
  <c r="N22" i="4"/>
  <c r="K22" i="4"/>
  <c r="O22" i="4"/>
  <c r="Q22" i="4"/>
  <c r="J21" i="4"/>
  <c r="N21" i="4"/>
  <c r="K21" i="4"/>
  <c r="O21" i="4"/>
  <c r="Q21" i="4"/>
  <c r="J20" i="4"/>
  <c r="N20" i="4"/>
  <c r="K20" i="4"/>
  <c r="O20" i="4"/>
  <c r="Q20" i="4"/>
  <c r="J19" i="4"/>
  <c r="N19" i="4"/>
  <c r="K19" i="4"/>
  <c r="O19" i="4"/>
  <c r="Q19" i="4"/>
  <c r="K18" i="4"/>
  <c r="O18" i="4"/>
  <c r="Q18" i="4"/>
  <c r="J18" i="4"/>
  <c r="N18" i="4"/>
  <c r="K17" i="4"/>
  <c r="O17" i="4"/>
  <c r="Q17" i="4"/>
  <c r="J17" i="4"/>
  <c r="N17" i="4"/>
  <c r="K16" i="4"/>
  <c r="O16" i="4"/>
  <c r="Q16" i="4"/>
  <c r="J16" i="4"/>
  <c r="N16" i="4"/>
  <c r="J15" i="4"/>
  <c r="N15" i="4"/>
  <c r="K15" i="4"/>
  <c r="O15" i="4"/>
  <c r="Q15" i="4"/>
  <c r="J14" i="4"/>
  <c r="N14" i="4"/>
  <c r="K14" i="4"/>
  <c r="O14" i="4"/>
  <c r="Q14" i="4"/>
  <c r="K13" i="4"/>
  <c r="O13" i="4"/>
  <c r="Q13" i="4"/>
  <c r="J13" i="4"/>
  <c r="N13" i="4"/>
  <c r="K12" i="4"/>
  <c r="O12" i="4"/>
  <c r="Q12" i="4"/>
  <c r="J12" i="4"/>
  <c r="N12" i="4"/>
  <c r="K11" i="4"/>
  <c r="O11" i="4"/>
  <c r="Q11" i="4"/>
  <c r="J11" i="4"/>
  <c r="N11" i="4"/>
  <c r="K10" i="4"/>
  <c r="O10" i="4"/>
  <c r="Q10" i="4"/>
  <c r="J10" i="4"/>
  <c r="N10" i="4"/>
  <c r="K9" i="4"/>
  <c r="O9" i="4"/>
  <c r="Q9" i="4"/>
  <c r="J9" i="4"/>
  <c r="N9" i="4"/>
  <c r="K8" i="4"/>
  <c r="O8" i="4"/>
  <c r="Q8" i="4"/>
  <c r="J8" i="4"/>
  <c r="N8" i="4"/>
  <c r="K7" i="4"/>
  <c r="Q7" i="4"/>
  <c r="K6" i="4"/>
  <c r="O6" i="4"/>
  <c r="Q6" i="4"/>
  <c r="Y3" i="4"/>
  <c r="AA3" i="4" s="1"/>
  <c r="AC3" i="4" s="1"/>
  <c r="J6" i="4"/>
  <c r="N6" i="4"/>
  <c r="T3" i="4"/>
  <c r="P469" i="4"/>
  <c r="P468" i="4"/>
  <c r="P457" i="4"/>
  <c r="P453" i="4"/>
  <c r="P447" i="4"/>
  <c r="P443" i="4"/>
  <c r="P436" i="4"/>
  <c r="P434" i="4"/>
  <c r="P432" i="4"/>
  <c r="P420" i="4"/>
  <c r="P416" i="4"/>
  <c r="P414" i="4"/>
  <c r="P412" i="4"/>
  <c r="P405" i="4"/>
  <c r="P404" i="4"/>
  <c r="P402" i="4"/>
  <c r="P399" i="4"/>
  <c r="P384" i="4"/>
  <c r="P383" i="4"/>
  <c r="P333" i="4"/>
  <c r="P332" i="4"/>
  <c r="P326" i="4"/>
  <c r="P325" i="4"/>
  <c r="P298" i="4"/>
  <c r="P290" i="4"/>
  <c r="P289" i="4"/>
  <c r="P286" i="4"/>
  <c r="P281" i="4"/>
  <c r="P274" i="4"/>
  <c r="P268" i="4"/>
  <c r="P266" i="4"/>
  <c r="P258" i="4"/>
  <c r="P257" i="4"/>
  <c r="P251" i="4"/>
  <c r="P249" i="4"/>
  <c r="P247" i="4"/>
  <c r="P246" i="4"/>
  <c r="P189" i="4"/>
  <c r="P186" i="4"/>
  <c r="P179" i="4"/>
  <c r="P177" i="4"/>
  <c r="P174" i="4"/>
  <c r="P173" i="4"/>
  <c r="P164" i="4"/>
  <c r="P145" i="4"/>
  <c r="P143" i="4"/>
  <c r="P132" i="4"/>
  <c r="P118" i="4"/>
  <c r="P110" i="4"/>
  <c r="P40" i="4"/>
  <c r="P35" i="4"/>
  <c r="P25" i="4"/>
  <c r="P16" i="4"/>
  <c r="P373" i="4"/>
  <c r="P372" i="4"/>
  <c r="P370" i="4"/>
  <c r="P369" i="4"/>
  <c r="P365" i="4"/>
  <c r="P364" i="4"/>
  <c r="P361" i="4"/>
  <c r="P360" i="4"/>
  <c r="P357" i="4"/>
  <c r="P356" i="4"/>
  <c r="P354" i="4"/>
  <c r="P353" i="4"/>
  <c r="P349" i="4"/>
  <c r="P347" i="4"/>
  <c r="P346" i="4"/>
  <c r="P345" i="4"/>
  <c r="P344" i="4"/>
  <c r="P335" i="4"/>
  <c r="P328" i="4"/>
  <c r="P318" i="4"/>
  <c r="P317" i="4"/>
  <c r="P305" i="4"/>
  <c r="P296" i="4"/>
  <c r="P295" i="4"/>
  <c r="P291" i="4"/>
  <c r="P282" i="4"/>
  <c r="P273" i="4"/>
  <c r="P272" i="4"/>
  <c r="P269" i="4"/>
  <c r="P261" i="4"/>
  <c r="P248" i="4"/>
  <c r="P244" i="4"/>
  <c r="P242" i="4"/>
  <c r="P187" i="4"/>
  <c r="P169" i="4"/>
  <c r="P168" i="4"/>
  <c r="P167" i="4"/>
  <c r="P162" i="4"/>
  <c r="P159" i="4"/>
  <c r="P158" i="4"/>
  <c r="P151" i="4"/>
  <c r="P147" i="4"/>
  <c r="P138" i="4"/>
  <c r="P134" i="4"/>
  <c r="P131" i="4"/>
  <c r="P115" i="4"/>
  <c r="P111" i="4"/>
  <c r="P20" i="4"/>
  <c r="P12" i="4"/>
  <c r="P239" i="4"/>
  <c r="P238" i="4"/>
  <c r="P231" i="4"/>
  <c r="P230" i="4"/>
  <c r="P226" i="4"/>
  <c r="P225" i="4"/>
  <c r="P224" i="4"/>
  <c r="P221" i="4"/>
  <c r="P220" i="4"/>
  <c r="P219" i="4"/>
  <c r="P218" i="4"/>
  <c r="P216" i="4"/>
  <c r="P214" i="4"/>
  <c r="P213" i="4"/>
  <c r="P212" i="4"/>
  <c r="P209" i="4"/>
  <c r="P208" i="4"/>
  <c r="P206" i="4"/>
  <c r="P204" i="4"/>
  <c r="P202" i="4"/>
  <c r="P201" i="4"/>
  <c r="P200" i="4"/>
  <c r="P198" i="4"/>
  <c r="P196" i="4"/>
  <c r="P191" i="4"/>
  <c r="P184" i="4"/>
  <c r="P178" i="4"/>
  <c r="P176" i="4"/>
  <c r="P170" i="4"/>
  <c r="P166" i="4"/>
  <c r="P160" i="4"/>
  <c r="P154" i="4"/>
  <c r="P153" i="4"/>
  <c r="P146" i="4"/>
  <c r="P137" i="4"/>
  <c r="P130" i="4"/>
  <c r="P120" i="4"/>
  <c r="P116" i="4"/>
  <c r="P114" i="4"/>
  <c r="P109" i="4"/>
  <c r="P107" i="4"/>
  <c r="P37" i="4"/>
  <c r="P33" i="4"/>
  <c r="P31" i="4"/>
  <c r="P21" i="4"/>
  <c r="P101" i="4"/>
  <c r="P97" i="4"/>
  <c r="P94" i="4"/>
  <c r="P93" i="4"/>
  <c r="P91" i="4"/>
  <c r="P88" i="4"/>
  <c r="P87" i="4"/>
  <c r="P83" i="4"/>
  <c r="P82" i="4"/>
  <c r="P81" i="4"/>
  <c r="P79" i="4"/>
  <c r="P77" i="4"/>
  <c r="P76" i="4"/>
  <c r="P72" i="4"/>
  <c r="P71" i="4"/>
  <c r="P65" i="4"/>
  <c r="P64" i="4"/>
  <c r="P61" i="4"/>
  <c r="P60" i="4"/>
  <c r="P59" i="4"/>
  <c r="P57" i="4"/>
  <c r="P54" i="4"/>
  <c r="P44" i="4"/>
  <c r="P41" i="4"/>
  <c r="P34" i="4"/>
  <c r="P22" i="4"/>
  <c r="P19" i="4"/>
  <c r="P15" i="4"/>
  <c r="P11" i="4"/>
  <c r="P472" i="4"/>
  <c r="P464" i="4"/>
  <c r="P459" i="4"/>
  <c r="P458" i="4"/>
  <c r="P454" i="4"/>
  <c r="P452" i="4"/>
  <c r="P448" i="4"/>
  <c r="P446" i="4"/>
  <c r="P442" i="4"/>
  <c r="P439" i="4"/>
  <c r="P437" i="4"/>
  <c r="P435" i="4"/>
  <c r="P427" i="4"/>
  <c r="P423" i="4"/>
  <c r="P421" i="4"/>
  <c r="P419" i="4"/>
  <c r="P418" i="4"/>
  <c r="P409" i="4"/>
  <c r="P397" i="4"/>
  <c r="P392" i="4"/>
  <c r="P389" i="4"/>
  <c r="P388" i="4"/>
  <c r="P386" i="4"/>
  <c r="P379" i="4"/>
  <c r="P377" i="4"/>
  <c r="P374" i="4"/>
  <c r="P342" i="4"/>
  <c r="P337" i="4"/>
  <c r="P324" i="4"/>
  <c r="P316" i="4"/>
  <c r="P312" i="4"/>
  <c r="P311" i="4"/>
  <c r="P309" i="4"/>
  <c r="P306" i="4"/>
  <c r="P304" i="4"/>
  <c r="P303" i="4"/>
  <c r="P301" i="4"/>
  <c r="P297" i="4"/>
  <c r="P294" i="4"/>
  <c r="P292" i="4"/>
  <c r="P288" i="4"/>
  <c r="P287" i="4"/>
  <c r="P276" i="4"/>
  <c r="P271" i="4"/>
  <c r="P263" i="4"/>
  <c r="P262" i="4"/>
  <c r="P260" i="4"/>
  <c r="P259" i="4"/>
  <c r="P255" i="4"/>
  <c r="P254" i="4"/>
  <c r="P253" i="4"/>
  <c r="P245" i="4"/>
  <c r="P240" i="4"/>
  <c r="P183" i="4"/>
  <c r="P181" i="4"/>
  <c r="P180" i="4"/>
  <c r="P172" i="4"/>
  <c r="P165" i="4"/>
  <c r="P156" i="4"/>
  <c r="P155" i="4"/>
  <c r="P152" i="4"/>
  <c r="P149" i="4"/>
  <c r="P144" i="4"/>
  <c r="P136" i="4"/>
  <c r="P135" i="4"/>
  <c r="P126" i="4"/>
  <c r="P123" i="4"/>
  <c r="P121" i="4"/>
  <c r="P113" i="4"/>
  <c r="P112" i="4"/>
  <c r="P108" i="4"/>
  <c r="P43" i="4"/>
  <c r="P38" i="4"/>
  <c r="P32" i="4"/>
  <c r="P28" i="4"/>
  <c r="P27" i="4"/>
  <c r="P24" i="4"/>
  <c r="P476" i="4"/>
  <c r="P474" i="4"/>
  <c r="P462" i="4"/>
  <c r="P460" i="4"/>
  <c r="P456" i="4"/>
  <c r="P450" i="4"/>
  <c r="P444" i="4"/>
  <c r="P440" i="4"/>
  <c r="P438" i="4"/>
  <c r="P430" i="4"/>
  <c r="P417" i="4"/>
  <c r="P413" i="4"/>
  <c r="P411" i="4"/>
  <c r="P410" i="4"/>
  <c r="P408" i="4"/>
  <c r="P406" i="4"/>
  <c r="P400" i="4"/>
  <c r="P396" i="4"/>
  <c r="P393" i="4"/>
  <c r="P391" i="4"/>
  <c r="P390" i="4"/>
  <c r="P387" i="4"/>
  <c r="P382" i="4"/>
  <c r="P376" i="4"/>
  <c r="P375" i="4"/>
  <c r="P341" i="4"/>
  <c r="P340" i="4"/>
  <c r="P339" i="4"/>
  <c r="P336" i="4"/>
  <c r="P330" i="4"/>
  <c r="P329" i="4"/>
  <c r="P323" i="4"/>
  <c r="P319" i="4"/>
  <c r="P314" i="4"/>
  <c r="P313" i="4"/>
  <c r="P310" i="4"/>
  <c r="P308" i="4"/>
  <c r="P293" i="4"/>
  <c r="P285" i="4"/>
  <c r="P284" i="4"/>
  <c r="P280" i="4"/>
  <c r="P275" i="4"/>
  <c r="P270" i="4"/>
  <c r="P256" i="4"/>
  <c r="P250" i="4"/>
  <c r="P243" i="4"/>
  <c r="P241" i="4"/>
  <c r="P171" i="4"/>
  <c r="P139" i="4"/>
  <c r="P127" i="4"/>
  <c r="P124" i="4"/>
  <c r="P122" i="4"/>
  <c r="P119" i="4"/>
  <c r="P106" i="4"/>
  <c r="P36" i="4"/>
  <c r="P17" i="4"/>
  <c r="P13" i="4"/>
  <c r="P10" i="4"/>
  <c r="P8" i="4"/>
  <c r="P7" i="4"/>
  <c r="P481" i="4"/>
  <c r="P480" i="4"/>
  <c r="P479" i="4"/>
  <c r="P478" i="4"/>
  <c r="P477" i="4"/>
  <c r="P475" i="4"/>
  <c r="P473" i="4"/>
  <c r="P471" i="4"/>
  <c r="P467" i="4"/>
  <c r="P466" i="4"/>
  <c r="P463" i="4"/>
  <c r="P455" i="4"/>
  <c r="P451" i="4"/>
  <c r="P449" i="4"/>
  <c r="P445" i="4"/>
  <c r="P441" i="4"/>
  <c r="P433" i="4"/>
  <c r="P431" i="4"/>
  <c r="P429" i="4"/>
  <c r="P428" i="4"/>
  <c r="P426" i="4"/>
  <c r="P424" i="4"/>
  <c r="P422" i="4"/>
  <c r="P415" i="4"/>
  <c r="P407" i="4"/>
  <c r="P403" i="4"/>
  <c r="P398" i="4"/>
  <c r="P395" i="4"/>
  <c r="P394" i="4"/>
  <c r="P385" i="4"/>
  <c r="P380" i="4"/>
  <c r="P378" i="4"/>
  <c r="P343" i="4"/>
  <c r="P338" i="4"/>
  <c r="P334" i="4"/>
  <c r="P331" i="4"/>
  <c r="P327" i="4"/>
  <c r="P322" i="4"/>
  <c r="P321" i="4"/>
  <c r="P320" i="4"/>
  <c r="P315" i="4"/>
  <c r="P307" i="4"/>
  <c r="P302" i="4"/>
  <c r="P300" i="4"/>
  <c r="P299" i="4"/>
  <c r="P283" i="4"/>
  <c r="P279" i="4"/>
  <c r="P278" i="4"/>
  <c r="P277" i="4"/>
  <c r="P267" i="4"/>
  <c r="P265" i="4"/>
  <c r="P264" i="4"/>
  <c r="P252" i="4"/>
  <c r="P188" i="4"/>
  <c r="P185" i="4"/>
  <c r="P182" i="4"/>
  <c r="P175" i="4"/>
  <c r="P163" i="4"/>
  <c r="P161" i="4"/>
  <c r="P157" i="4"/>
  <c r="P150" i="4"/>
  <c r="P148" i="4"/>
  <c r="P142" i="4"/>
  <c r="P141" i="4"/>
  <c r="P140" i="4"/>
  <c r="P133" i="4"/>
  <c r="P129" i="4"/>
  <c r="P128" i="4"/>
  <c r="P125" i="4"/>
  <c r="P117" i="4"/>
  <c r="P42" i="4"/>
  <c r="P39" i="4"/>
  <c r="P30" i="4"/>
  <c r="P29" i="4"/>
  <c r="P26" i="4"/>
  <c r="P23" i="4"/>
  <c r="P18" i="4"/>
  <c r="P14" i="4"/>
  <c r="P9" i="4"/>
  <c r="P6" i="4"/>
  <c r="U3" i="4"/>
  <c r="V3" i="4" l="1"/>
  <c r="X3" i="4" s="1"/>
  <c r="D2" i="15" l="1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4" i="15"/>
  <c r="D25" i="15"/>
  <c r="D26" i="15"/>
  <c r="D27" i="15"/>
  <c r="D28" i="15"/>
  <c r="D29" i="15"/>
  <c r="D31" i="15"/>
  <c r="D32" i="15"/>
  <c r="D34" i="15"/>
  <c r="D36" i="15"/>
  <c r="D38" i="15"/>
  <c r="D40" i="15"/>
  <c r="D43" i="15"/>
  <c r="D45" i="15"/>
  <c r="D46" i="15"/>
  <c r="D48" i="15"/>
  <c r="D50" i="15"/>
  <c r="D52" i="15"/>
  <c r="D54" i="15"/>
  <c r="D57" i="15"/>
  <c r="D59" i="15"/>
  <c r="D61" i="15"/>
  <c r="D63" i="15"/>
  <c r="D64" i="15"/>
  <c r="D66" i="15"/>
  <c r="D69" i="15"/>
  <c r="D71" i="15"/>
  <c r="D73" i="15"/>
  <c r="D74" i="15"/>
  <c r="D76" i="15"/>
  <c r="D78" i="15"/>
  <c r="D81" i="15"/>
  <c r="D83" i="15"/>
  <c r="D84" i="15"/>
  <c r="D86" i="15"/>
  <c r="D88" i="15"/>
  <c r="D94" i="15"/>
  <c r="D96" i="15"/>
  <c r="D99" i="15"/>
  <c r="D102" i="15"/>
  <c r="D106" i="15"/>
  <c r="D110" i="15"/>
  <c r="D116" i="15"/>
  <c r="D122" i="15"/>
  <c r="D126" i="15"/>
  <c r="D132" i="15"/>
  <c r="D137" i="15"/>
  <c r="D142" i="15"/>
  <c r="D148" i="15"/>
  <c r="D154" i="15"/>
  <c r="D161" i="15"/>
  <c r="D167" i="15"/>
  <c r="D173" i="15"/>
  <c r="D178" i="15"/>
  <c r="D185" i="15"/>
  <c r="D191" i="15"/>
  <c r="D196" i="15"/>
  <c r="D202" i="15"/>
  <c r="D208" i="15"/>
  <c r="D214" i="15"/>
  <c r="D221" i="15"/>
  <c r="D227" i="15"/>
  <c r="D232" i="15"/>
  <c r="D239" i="15"/>
  <c r="D244" i="15"/>
  <c r="D250" i="15"/>
  <c r="D256" i="15"/>
  <c r="D262" i="15"/>
  <c r="D268" i="15"/>
  <c r="D274" i="15"/>
  <c r="D280" i="15"/>
  <c r="D286" i="15"/>
  <c r="D292" i="15"/>
  <c r="D298" i="15"/>
  <c r="D306" i="15"/>
  <c r="D312" i="15"/>
  <c r="D317" i="15"/>
  <c r="D323" i="15"/>
  <c r="D328" i="15"/>
  <c r="D334" i="15"/>
  <c r="D340" i="15"/>
  <c r="D346" i="15"/>
  <c r="D352" i="15"/>
  <c r="D358" i="15"/>
  <c r="D362" i="15"/>
  <c r="D368" i="15"/>
  <c r="D374" i="15"/>
  <c r="D380" i="15"/>
  <c r="D386" i="15"/>
  <c r="D392" i="15"/>
  <c r="D398" i="15"/>
  <c r="D403" i="15"/>
  <c r="D409" i="15"/>
  <c r="D412" i="15"/>
  <c r="D417" i="15"/>
  <c r="D424" i="15"/>
  <c r="D429" i="15"/>
  <c r="D433" i="15"/>
  <c r="D439" i="15"/>
  <c r="D444" i="15"/>
  <c r="D449" i="15"/>
  <c r="D454" i="15"/>
  <c r="D459" i="15"/>
  <c r="D465" i="15"/>
  <c r="D468" i="15"/>
  <c r="D473" i="15"/>
  <c r="D477" i="15"/>
  <c r="D482" i="15"/>
  <c r="D486" i="15"/>
  <c r="D491" i="15"/>
  <c r="D497" i="15"/>
  <c r="D502" i="15"/>
  <c r="D507" i="15"/>
  <c r="D512" i="15"/>
  <c r="D517" i="15"/>
  <c r="D521" i="15"/>
  <c r="D526" i="15"/>
  <c r="D531" i="15"/>
  <c r="D536" i="15"/>
  <c r="D539" i="15"/>
  <c r="D544" i="15"/>
  <c r="D547" i="15"/>
  <c r="D553" i="15"/>
  <c r="D557" i="15"/>
  <c r="D563" i="15"/>
  <c r="D567" i="15"/>
  <c r="D571" i="15"/>
  <c r="D575" i="15"/>
  <c r="D580" i="15"/>
  <c r="D585" i="15"/>
  <c r="D589" i="15"/>
  <c r="D593" i="15"/>
  <c r="D599" i="15"/>
  <c r="D604" i="15"/>
  <c r="D609" i="15"/>
  <c r="D614" i="15"/>
  <c r="D619" i="15"/>
  <c r="D624" i="15"/>
  <c r="D630" i="15"/>
  <c r="D633" i="15"/>
  <c r="D639" i="15"/>
  <c r="D644" i="15"/>
  <c r="D650" i="15"/>
  <c r="D656" i="15"/>
  <c r="D661" i="15"/>
  <c r="D666" i="15"/>
  <c r="D671" i="15"/>
  <c r="D676" i="15"/>
  <c r="D680" i="15"/>
  <c r="D685" i="15"/>
  <c r="D690" i="15"/>
  <c r="D694" i="15"/>
  <c r="D699" i="15"/>
  <c r="D704" i="15"/>
  <c r="D710" i="15"/>
  <c r="D715" i="15"/>
  <c r="D719" i="15"/>
  <c r="D725" i="15"/>
  <c r="D729" i="15"/>
  <c r="D735" i="15"/>
  <c r="D745" i="15"/>
  <c r="D750" i="15"/>
  <c r="D5" i="15"/>
  <c r="D91" i="15"/>
  <c r="D103" i="15"/>
  <c r="D108" i="15"/>
  <c r="D114" i="15"/>
  <c r="D121" i="15"/>
  <c r="D127" i="15"/>
  <c r="D131" i="15"/>
  <c r="D136" i="15"/>
  <c r="D143" i="15"/>
  <c r="D149" i="15"/>
  <c r="D155" i="15"/>
  <c r="D160" i="15"/>
  <c r="D166" i="15"/>
  <c r="D172" i="15"/>
  <c r="D179" i="15"/>
  <c r="D184" i="15"/>
  <c r="D190" i="15"/>
  <c r="D197" i="15"/>
  <c r="D203" i="15"/>
  <c r="D209" i="15"/>
  <c r="D215" i="15"/>
  <c r="D220" i="15"/>
  <c r="D226" i="15"/>
  <c r="D233" i="15"/>
  <c r="D238" i="15"/>
  <c r="D246" i="15"/>
  <c r="D252" i="15"/>
  <c r="D258" i="15"/>
  <c r="D264" i="15"/>
  <c r="D269" i="15"/>
  <c r="D276" i="15"/>
  <c r="D282" i="15"/>
  <c r="D288" i="15"/>
  <c r="D294" i="15"/>
  <c r="D300" i="15"/>
  <c r="D304" i="15"/>
  <c r="D311" i="15"/>
  <c r="D318" i="15"/>
  <c r="D324" i="15"/>
  <c r="D329" i="15"/>
  <c r="D333" i="15"/>
  <c r="D339" i="15"/>
  <c r="D345" i="15"/>
  <c r="D351" i="15"/>
  <c r="D357" i="15"/>
  <c r="D365" i="15"/>
  <c r="D371" i="15"/>
  <c r="D378" i="15"/>
  <c r="D382" i="15"/>
  <c r="D388" i="15"/>
  <c r="D394" i="15"/>
  <c r="D399" i="15"/>
  <c r="D404" i="15"/>
  <c r="D408" i="15"/>
  <c r="D413" i="15"/>
  <c r="D419" i="15"/>
  <c r="D425" i="15"/>
  <c r="D428" i="15"/>
  <c r="D434" i="15"/>
  <c r="D440" i="15"/>
  <c r="D445" i="15"/>
  <c r="D450" i="15"/>
  <c r="D455" i="15"/>
  <c r="D460" i="15"/>
  <c r="D464" i="15"/>
  <c r="D469" i="15"/>
  <c r="D472" i="15"/>
  <c r="D476" i="15"/>
  <c r="D481" i="15"/>
  <c r="D487" i="15"/>
  <c r="D492" i="15"/>
  <c r="D498" i="15"/>
  <c r="D503" i="15"/>
  <c r="D508" i="15"/>
  <c r="D511" i="15"/>
  <c r="D516" i="15"/>
  <c r="D522" i="15"/>
  <c r="D527" i="15"/>
  <c r="D532" i="15"/>
  <c r="D535" i="15"/>
  <c r="D540" i="15"/>
  <c r="D543" i="15"/>
  <c r="D548" i="15"/>
  <c r="D552" i="15"/>
  <c r="D558" i="15"/>
  <c r="D562" i="15"/>
  <c r="D572" i="15"/>
  <c r="D577" i="15"/>
  <c r="D582" i="15"/>
  <c r="D590" i="15"/>
  <c r="D595" i="15"/>
  <c r="D605" i="15"/>
  <c r="D610" i="15"/>
  <c r="D615" i="15"/>
  <c r="D620" i="15"/>
  <c r="D625" i="15"/>
  <c r="D629" i="15"/>
  <c r="D634" i="15"/>
  <c r="D640" i="15"/>
  <c r="D645" i="15"/>
  <c r="D649" i="15"/>
  <c r="D654" i="15"/>
  <c r="D659" i="15"/>
  <c r="D664" i="15"/>
  <c r="D669" i="15"/>
  <c r="D674" i="15"/>
  <c r="D679" i="15"/>
  <c r="D684" i="15"/>
  <c r="D689" i="15"/>
  <c r="D695" i="15"/>
  <c r="D700" i="15"/>
  <c r="D705" i="15"/>
  <c r="D709" i="15"/>
  <c r="D714" i="15"/>
  <c r="D720" i="15"/>
  <c r="D724" i="15"/>
  <c r="D730" i="15"/>
  <c r="D734" i="15"/>
  <c r="D739" i="15"/>
  <c r="D743" i="15"/>
  <c r="D748" i="15"/>
  <c r="D3" i="15"/>
  <c r="D8" i="15"/>
  <c r="D90" i="15"/>
  <c r="D109" i="15"/>
  <c r="D117" i="15"/>
  <c r="D140" i="15"/>
  <c r="D146" i="15"/>
  <c r="D152" i="15"/>
  <c r="D159" i="15"/>
  <c r="D164" i="15"/>
  <c r="D170" i="15"/>
  <c r="D176" i="15"/>
  <c r="D181" i="15"/>
  <c r="D187" i="15"/>
  <c r="D193" i="15"/>
  <c r="D199" i="15"/>
  <c r="D205" i="15"/>
  <c r="D212" i="15"/>
  <c r="D218" i="15"/>
  <c r="D224" i="15"/>
  <c r="D230" i="15"/>
  <c r="D235" i="15"/>
  <c r="D241" i="15"/>
  <c r="D247" i="15"/>
  <c r="D253" i="15"/>
  <c r="D259" i="15"/>
  <c r="D263" i="15"/>
  <c r="D270" i="15"/>
  <c r="D275" i="15"/>
  <c r="D281" i="15"/>
  <c r="D287" i="15"/>
  <c r="D293" i="15"/>
  <c r="D299" i="15"/>
  <c r="D305" i="15"/>
  <c r="D310" i="15"/>
  <c r="D316" i="15"/>
  <c r="D322" i="15"/>
  <c r="D327" i="15"/>
  <c r="D335" i="15"/>
  <c r="D341" i="15"/>
  <c r="D347" i="15"/>
  <c r="D353" i="15"/>
  <c r="D359" i="15"/>
  <c r="D364" i="15"/>
  <c r="D370" i="15"/>
  <c r="D377" i="15"/>
  <c r="D384" i="15"/>
  <c r="D390" i="15"/>
  <c r="D395" i="15"/>
  <c r="D400" i="15"/>
  <c r="D405" i="15"/>
  <c r="D410" i="15"/>
  <c r="D415" i="15"/>
  <c r="D421" i="15"/>
  <c r="D431" i="15"/>
  <c r="D437" i="15"/>
  <c r="D480" i="15"/>
  <c r="D485" i="15"/>
  <c r="D490" i="15"/>
  <c r="D495" i="15"/>
  <c r="D501" i="15"/>
  <c r="D549" i="15"/>
  <c r="D556" i="15"/>
  <c r="D561" i="15"/>
  <c r="D566" i="15"/>
  <c r="D570" i="15"/>
  <c r="D574" i="15"/>
  <c r="D579" i="15"/>
  <c r="D584" i="15"/>
  <c r="D588" i="15"/>
  <c r="D594" i="15"/>
  <c r="D598" i="15"/>
  <c r="D603" i="15"/>
  <c r="D608" i="15"/>
  <c r="D612" i="15"/>
  <c r="D617" i="15"/>
  <c r="D622" i="15"/>
  <c r="D627" i="15"/>
  <c r="D632" i="15"/>
  <c r="D636" i="15"/>
  <c r="D641" i="15"/>
  <c r="D646" i="15"/>
  <c r="D651" i="15"/>
  <c r="D655" i="15"/>
  <c r="D660" i="15"/>
  <c r="D665" i="15"/>
  <c r="D670" i="15"/>
  <c r="D675" i="15"/>
  <c r="D681" i="15"/>
  <c r="D686" i="15"/>
  <c r="D691" i="15"/>
  <c r="D696" i="15"/>
  <c r="D701" i="15"/>
  <c r="D706" i="15"/>
  <c r="D711" i="15"/>
  <c r="D716" i="15"/>
  <c r="D721" i="15"/>
  <c r="D726" i="15"/>
  <c r="D731" i="15"/>
  <c r="D736" i="15"/>
  <c r="D740" i="15"/>
  <c r="D744" i="15"/>
  <c r="D749" i="15"/>
  <c r="D4" i="15"/>
  <c r="D9" i="15"/>
  <c r="D92" i="15"/>
  <c r="D100" i="15"/>
  <c r="D104" i="15"/>
  <c r="D112" i="15"/>
  <c r="D115" i="15"/>
  <c r="D120" i="15"/>
  <c r="D124" i="15"/>
  <c r="D129" i="15"/>
  <c r="D134" i="15"/>
  <c r="D138" i="15"/>
  <c r="D144" i="15"/>
  <c r="D150" i="15"/>
  <c r="D156" i="15"/>
  <c r="D162" i="15"/>
  <c r="D168" i="15"/>
  <c r="D174" i="15"/>
  <c r="D182" i="15"/>
  <c r="D188" i="15"/>
  <c r="D195" i="15"/>
  <c r="D201" i="15"/>
  <c r="D207" i="15"/>
  <c r="D213" i="15"/>
  <c r="D219" i="15"/>
  <c r="D225" i="15"/>
  <c r="D231" i="15"/>
  <c r="D237" i="15"/>
  <c r="D243" i="15"/>
  <c r="D249" i="15"/>
  <c r="D255" i="15"/>
  <c r="D261" i="15"/>
  <c r="D267" i="15"/>
  <c r="D273" i="15"/>
  <c r="D279" i="15"/>
  <c r="D284" i="15"/>
  <c r="D290" i="15"/>
  <c r="D296" i="15"/>
  <c r="D302" i="15"/>
  <c r="D308" i="15"/>
  <c r="D313" i="15"/>
  <c r="D320" i="15"/>
  <c r="D325" i="15"/>
  <c r="D331" i="15"/>
  <c r="D338" i="15"/>
  <c r="D343" i="15"/>
  <c r="D349" i="15"/>
  <c r="D356" i="15"/>
  <c r="D363" i="15"/>
  <c r="D369" i="15"/>
  <c r="D375" i="15"/>
  <c r="D383" i="15"/>
  <c r="D389" i="15"/>
  <c r="D396" i="15"/>
  <c r="D401" i="15"/>
  <c r="D407" i="15"/>
  <c r="D414" i="15"/>
  <c r="D418" i="15"/>
  <c r="D423" i="15"/>
  <c r="D427" i="15"/>
  <c r="D435" i="15"/>
  <c r="D442" i="15"/>
  <c r="D446" i="15"/>
  <c r="D451" i="15"/>
  <c r="D457" i="15"/>
  <c r="D462" i="15"/>
  <c r="D467" i="15"/>
  <c r="D471" i="15"/>
  <c r="D474" i="15"/>
  <c r="D479" i="15"/>
  <c r="D483" i="15"/>
  <c r="D488" i="15"/>
  <c r="D494" i="15"/>
  <c r="D500" i="15"/>
  <c r="D505" i="15"/>
  <c r="D513" i="15"/>
  <c r="D518" i="15"/>
  <c r="D523" i="15"/>
  <c r="D530" i="15"/>
  <c r="D534" i="15"/>
  <c r="D538" i="15"/>
  <c r="D542" i="15"/>
  <c r="D545" i="15"/>
  <c r="D551" i="15"/>
  <c r="D555" i="15"/>
  <c r="D559" i="15"/>
  <c r="D564" i="15"/>
  <c r="D569" i="15"/>
  <c r="D576" i="15"/>
  <c r="D581" i="15"/>
  <c r="D586" i="15"/>
  <c r="D592" i="15"/>
  <c r="D597" i="15"/>
  <c r="D602" i="15"/>
  <c r="D607" i="15"/>
  <c r="D613" i="15"/>
  <c r="D618" i="15"/>
  <c r="D621" i="15"/>
  <c r="D626" i="15"/>
  <c r="D631" i="15"/>
  <c r="D637" i="15"/>
  <c r="D642" i="15"/>
  <c r="D647" i="15"/>
  <c r="D652" i="15"/>
  <c r="D657" i="15"/>
  <c r="D663" i="15"/>
  <c r="D668" i="15"/>
  <c r="D673" i="15"/>
  <c r="D677" i="15"/>
  <c r="D682" i="15"/>
  <c r="D687" i="15"/>
  <c r="D692" i="15"/>
  <c r="D697" i="15"/>
  <c r="D702" i="15"/>
  <c r="D708" i="15"/>
  <c r="D712" i="15"/>
  <c r="D718" i="15"/>
  <c r="D722" i="15"/>
  <c r="D727" i="15"/>
  <c r="D732" i="15"/>
  <c r="D737" i="15"/>
  <c r="D742" i="15"/>
  <c r="D746" i="15"/>
  <c r="D751" i="15"/>
  <c r="D7" i="15"/>
  <c r="D93" i="15"/>
  <c r="D111" i="15"/>
  <c r="D118" i="15"/>
  <c r="D125" i="15"/>
  <c r="D130" i="15"/>
  <c r="D135" i="15"/>
  <c r="D141" i="15"/>
  <c r="D147" i="15"/>
  <c r="D153" i="15"/>
  <c r="D158" i="15"/>
  <c r="D165" i="15"/>
  <c r="D171" i="15"/>
  <c r="D177" i="15"/>
  <c r="D183" i="15"/>
  <c r="D189" i="15"/>
  <c r="D194" i="15"/>
  <c r="D200" i="15"/>
  <c r="D206" i="15"/>
  <c r="D211" i="15"/>
  <c r="D217" i="15"/>
  <c r="D223" i="15"/>
  <c r="D229" i="15"/>
  <c r="D236" i="15"/>
  <c r="D242" i="15"/>
  <c r="D248" i="15"/>
  <c r="D254" i="15"/>
  <c r="D260" i="15"/>
  <c r="D266" i="15"/>
  <c r="D272" i="15"/>
  <c r="D278" i="15"/>
  <c r="D285" i="15"/>
  <c r="D291" i="15"/>
  <c r="D297" i="15"/>
  <c r="D303" i="15"/>
  <c r="D309" i="15"/>
  <c r="D315" i="15"/>
  <c r="D321" i="15"/>
  <c r="D330" i="15"/>
  <c r="D336" i="15"/>
  <c r="D342" i="15"/>
  <c r="D348" i="15"/>
  <c r="D354" i="15"/>
  <c r="D360" i="15"/>
  <c r="D366" i="15"/>
  <c r="D372" i="15"/>
  <c r="D379" i="15"/>
  <c r="D385" i="15"/>
  <c r="D391" i="15"/>
  <c r="D397" i="15"/>
  <c r="D420" i="15"/>
  <c r="D426" i="15"/>
  <c r="D432" i="15"/>
  <c r="D438" i="15"/>
  <c r="D443" i="15"/>
  <c r="D448" i="15"/>
  <c r="D453" i="15"/>
  <c r="D458" i="15"/>
  <c r="D463" i="15"/>
  <c r="D496" i="15"/>
  <c r="D504" i="15"/>
  <c r="D510" i="15"/>
  <c r="D515" i="15"/>
  <c r="D520" i="15"/>
  <c r="D525" i="15"/>
  <c r="D529" i="15"/>
  <c r="D23" i="15"/>
  <c r="D30" i="15"/>
  <c r="D33" i="15"/>
  <c r="D35" i="15"/>
  <c r="D37" i="15"/>
  <c r="D39" i="15"/>
  <c r="D41" i="15"/>
  <c r="D42" i="15"/>
  <c r="D44" i="15"/>
  <c r="D47" i="15"/>
  <c r="D49" i="15"/>
  <c r="D51" i="15"/>
  <c r="D53" i="15"/>
  <c r="D55" i="15"/>
  <c r="D56" i="15"/>
  <c r="D58" i="15"/>
  <c r="D60" i="15"/>
  <c r="D62" i="15"/>
  <c r="D65" i="15"/>
  <c r="D67" i="15"/>
  <c r="D68" i="15"/>
  <c r="D70" i="15"/>
  <c r="D72" i="15"/>
  <c r="D75" i="15"/>
  <c r="D77" i="15"/>
  <c r="D79" i="15"/>
  <c r="D80" i="15"/>
  <c r="D82" i="15"/>
  <c r="D85" i="15"/>
  <c r="D87" i="15"/>
  <c r="D89" i="15"/>
  <c r="D95" i="15"/>
  <c r="D97" i="15"/>
  <c r="D98" i="15"/>
  <c r="D101" i="15"/>
  <c r="D107" i="15"/>
  <c r="D113" i="15"/>
  <c r="D119" i="15"/>
  <c r="D123" i="15"/>
  <c r="D128" i="15"/>
  <c r="D133" i="15"/>
  <c r="D139" i="15"/>
  <c r="D145" i="15"/>
  <c r="D151" i="15"/>
  <c r="D157" i="15"/>
  <c r="D163" i="15"/>
  <c r="D169" i="15"/>
  <c r="D175" i="15"/>
  <c r="D180" i="15"/>
  <c r="D186" i="15"/>
  <c r="D192" i="15"/>
  <c r="D198" i="15"/>
  <c r="D204" i="15"/>
  <c r="D210" i="15"/>
  <c r="D216" i="15"/>
  <c r="D222" i="15"/>
  <c r="D228" i="15"/>
  <c r="D234" i="15"/>
  <c r="D240" i="15"/>
  <c r="D245" i="15"/>
  <c r="D251" i="15"/>
  <c r="D257" i="15"/>
  <c r="D265" i="15"/>
  <c r="D271" i="15"/>
  <c r="D277" i="15"/>
  <c r="D283" i="15"/>
  <c r="D289" i="15"/>
  <c r="D295" i="15"/>
  <c r="D301" i="15"/>
  <c r="D307" i="15"/>
  <c r="D314" i="15"/>
  <c r="D319" i="15"/>
  <c r="D326" i="15"/>
  <c r="D332" i="15"/>
  <c r="D337" i="15"/>
  <c r="D344" i="15"/>
  <c r="D350" i="15"/>
  <c r="D355" i="15"/>
  <c r="D361" i="15"/>
  <c r="D367" i="15"/>
  <c r="D373" i="15"/>
  <c r="D376" i="15"/>
  <c r="D381" i="15"/>
  <c r="D387" i="15"/>
  <c r="D393" i="15"/>
  <c r="D402" i="15"/>
  <c r="D406" i="15"/>
  <c r="D411" i="15"/>
  <c r="D416" i="15"/>
  <c r="D422" i="15"/>
  <c r="D430" i="15"/>
  <c r="D436" i="15"/>
  <c r="D441" i="15"/>
  <c r="D447" i="15"/>
  <c r="D452" i="15"/>
  <c r="D456" i="15"/>
  <c r="D461" i="15"/>
  <c r="D466" i="15"/>
  <c r="D470" i="15"/>
  <c r="D475" i="15"/>
  <c r="D478" i="15"/>
  <c r="D484" i="15"/>
  <c r="D489" i="15"/>
  <c r="D493" i="15"/>
  <c r="D499" i="15"/>
  <c r="D506" i="15"/>
  <c r="D509" i="15"/>
  <c r="D514" i="15"/>
  <c r="D519" i="15"/>
  <c r="D524" i="15"/>
  <c r="D528" i="15"/>
  <c r="D533" i="15"/>
  <c r="D537" i="15"/>
  <c r="D541" i="15"/>
  <c r="D546" i="15"/>
  <c r="D550" i="15"/>
  <c r="D554" i="15"/>
  <c r="D560" i="15"/>
  <c r="D565" i="15"/>
  <c r="D568" i="15"/>
  <c r="D573" i="15"/>
  <c r="D578" i="15"/>
  <c r="D583" i="15"/>
  <c r="D587" i="15"/>
  <c r="D591" i="15"/>
  <c r="D596" i="15"/>
  <c r="D601" i="15"/>
  <c r="D606" i="15"/>
  <c r="D611" i="15"/>
  <c r="D616" i="15"/>
  <c r="D623" i="15"/>
  <c r="D628" i="15"/>
  <c r="D635" i="15"/>
  <c r="D638" i="15"/>
  <c r="D643" i="15"/>
  <c r="D648" i="15"/>
  <c r="D653" i="15"/>
  <c r="D658" i="15"/>
  <c r="D662" i="15"/>
  <c r="D667" i="15"/>
  <c r="D672" i="15"/>
  <c r="D678" i="15"/>
  <c r="D683" i="15"/>
  <c r="D688" i="15"/>
  <c r="D693" i="15"/>
  <c r="D698" i="15"/>
  <c r="D703" i="15"/>
  <c r="D707" i="15"/>
  <c r="D713" i="15"/>
  <c r="D717" i="15"/>
  <c r="D723" i="15"/>
  <c r="D728" i="15"/>
  <c r="D733" i="15"/>
  <c r="D738" i="15"/>
  <c r="D741" i="15"/>
  <c r="D747" i="15"/>
  <c r="D752" i="15"/>
  <c r="D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B7E12-6C78-4FBD-8022-9679E45CD773}" keepAlive="1" name="Consulta - Base_insumo" description="Conexão com a consulta 'Base_insumo' na pasta de trabalho." type="5" refreshedVersion="8" background="1" saveData="1">
    <dbPr connection="Provider=Microsoft.Mashup.OleDb.1;Data Source=$Workbook$;Location=Base_insumo;Extended Properties=&quot;&quot;" command="SELECT * FROM [Base_insum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<sst xmlns="http://schemas.openxmlformats.org/spreadsheetml/2006/main" count="68932" uniqueCount="1323">
  <si>
    <t>Fazenda</t>
  </si>
  <si>
    <t>FAZENDA SANTA MARIA</t>
  </si>
  <si>
    <t>FAZENDA NOVA NIAGARA</t>
  </si>
  <si>
    <t>FAZENDA GUARITA</t>
  </si>
  <si>
    <t>FAZENDA SANTA MADALENA</t>
  </si>
  <si>
    <t>FAZENDA COCAES</t>
  </si>
  <si>
    <t>FAZ PEDRA BRANCA</t>
  </si>
  <si>
    <t>FAZENDA BELA VISTA</t>
  </si>
  <si>
    <t>FAZENDA SANTA HELENA</t>
  </si>
  <si>
    <t>FAZENDA CACHOEIRA</t>
  </si>
  <si>
    <t>SITIO SANTA LUZIA I e II</t>
  </si>
  <si>
    <t>FAZENDA LARANJAL</t>
  </si>
  <si>
    <t>FAZENDA HUMAITA</t>
  </si>
  <si>
    <t>FAZENDA ENCONTRO DAS AGUAS</t>
  </si>
  <si>
    <t>FAZENDA SANTA CLARA</t>
  </si>
  <si>
    <t>FAZ ESTANCIA BONANZA</t>
  </si>
  <si>
    <t>FAZENDA SANTA TEREZINHA</t>
  </si>
  <si>
    <t>SITIO PEROBAS</t>
  </si>
  <si>
    <t>FAZENDA SAO SEBASTIAO</t>
  </si>
  <si>
    <t>SITIO CORREGO GRANDE</t>
  </si>
  <si>
    <t>FAZENDA HUMAITA I</t>
  </si>
  <si>
    <t>Fazenda Barreirinho</t>
  </si>
  <si>
    <t>FAZENDA FAZENDINHA II</t>
  </si>
  <si>
    <t>SIT MARIA E JOSE</t>
  </si>
  <si>
    <t>SITIO SANTANA II</t>
  </si>
  <si>
    <t>FAZENDA SANTA HERMINIA</t>
  </si>
  <si>
    <t>FAZENDA VALE DOURADO I</t>
  </si>
  <si>
    <t>SITIO CAMPOS ELISEOS</t>
  </si>
  <si>
    <t>FAZENDA SANTA TEREZA</t>
  </si>
  <si>
    <t>SITIO ALTO DA SERRA</t>
  </si>
  <si>
    <t>SITIO SAO CLEMENTINO</t>
  </si>
  <si>
    <t>19289</t>
  </si>
  <si>
    <t>9462</t>
  </si>
  <si>
    <t>SITIO DOS 20 ALQUEIRES</t>
  </si>
  <si>
    <t>9441</t>
  </si>
  <si>
    <t>SITIO SANTO ANTONIO</t>
  </si>
  <si>
    <t>19020</t>
  </si>
  <si>
    <t>9521</t>
  </si>
  <si>
    <t>SITIO SAO BENEDITO</t>
  </si>
  <si>
    <t>9169</t>
  </si>
  <si>
    <t>FAZENDA AGUA LIMPA I</t>
  </si>
  <si>
    <t>FAZENDA MOMBUCA</t>
  </si>
  <si>
    <t>FAZENDA SANTA ROSA</t>
  </si>
  <si>
    <t>9167</t>
  </si>
  <si>
    <t>ST NOVA ESPERANCA</t>
  </si>
  <si>
    <t>9157</t>
  </si>
  <si>
    <t>SITIO SAO FABIANO</t>
  </si>
  <si>
    <t>9156</t>
  </si>
  <si>
    <t>FAZENDA AGUA LIMPA II</t>
  </si>
  <si>
    <t>9118</t>
  </si>
  <si>
    <t>FAZENDA AGUA LIMPA IV</t>
  </si>
  <si>
    <t>9443</t>
  </si>
  <si>
    <t>SITIO SANTA CRUZ</t>
  </si>
  <si>
    <t>FAZENDA SÃO PEDRO</t>
  </si>
  <si>
    <t xml:space="preserve">FAZENDA SANTA CLARA </t>
  </si>
  <si>
    <t>19445</t>
  </si>
  <si>
    <t>SITIO SANTA IZABEL</t>
  </si>
  <si>
    <t>19763</t>
  </si>
  <si>
    <t>FAZENDA ESTRELA</t>
  </si>
  <si>
    <t>SITIO SANTA FE</t>
  </si>
  <si>
    <t>19635</t>
  </si>
  <si>
    <t>FAZENDA SANTA AUGUSTA</t>
  </si>
  <si>
    <t>19301</t>
  </si>
  <si>
    <t>SITIO N.SRA DE LOURDES</t>
  </si>
  <si>
    <t>19431</t>
  </si>
  <si>
    <t>19343</t>
  </si>
  <si>
    <t>SITIO EUCALIPTOS</t>
  </si>
  <si>
    <t>FAZENDA FRUTAL</t>
  </si>
  <si>
    <t>56851</t>
  </si>
  <si>
    <t>74303</t>
  </si>
  <si>
    <t>FAZENDA SANTA TEREZINHAI</t>
  </si>
  <si>
    <t>74154</t>
  </si>
  <si>
    <t>FAZENDA ESPLANADA I</t>
  </si>
  <si>
    <t>58497</t>
  </si>
  <si>
    <t>SITIO SANTA CECILIA</t>
  </si>
  <si>
    <t>75006</t>
  </si>
  <si>
    <t>FAZENDA SAO PEDRO</t>
  </si>
  <si>
    <t>75437</t>
  </si>
  <si>
    <t>FAZENDA SANTA GENOVEVA</t>
  </si>
  <si>
    <t>75420</t>
  </si>
  <si>
    <t>SITIO S.JOSE DO INGA JC</t>
  </si>
  <si>
    <t>75679</t>
  </si>
  <si>
    <t>SITIO SAO JOSE</t>
  </si>
  <si>
    <t>SITIO SAO JOAO</t>
  </si>
  <si>
    <t>FAZENDA S O PEDRO</t>
  </si>
  <si>
    <t>RANCHO MEU RINCAO</t>
  </si>
  <si>
    <t>SITIO OURO VERDE</t>
  </si>
  <si>
    <t>FAZENDA NASSIF</t>
  </si>
  <si>
    <t>FAZENDA PLANALTO</t>
  </si>
  <si>
    <t>FAZENDA CALIFORNIA</t>
  </si>
  <si>
    <t>ESTANCIA SANTANA</t>
  </si>
  <si>
    <t>SITIO BIOTONICO</t>
  </si>
  <si>
    <t>SITIO BOA VISTA</t>
  </si>
  <si>
    <t>SITIO PARAISO</t>
  </si>
  <si>
    <t>SITIO L.S.</t>
  </si>
  <si>
    <t>SITIO SANTA OLIMPIA</t>
  </si>
  <si>
    <t xml:space="preserve">FAZENDA GRAMINHA </t>
  </si>
  <si>
    <t>FAZ BOM JARDIM</t>
  </si>
  <si>
    <t xml:space="preserve">ESTANCIA MAT O </t>
  </si>
  <si>
    <t>FAZENDA SANTA TEREZINHA II</t>
  </si>
  <si>
    <t>FAZENDA MADRE CABRINI I</t>
  </si>
  <si>
    <t xml:space="preserve">FAZENDA FAZENDINHA </t>
  </si>
  <si>
    <t>Tipo</t>
  </si>
  <si>
    <t>Reforma</t>
  </si>
  <si>
    <t>Tratos</t>
  </si>
  <si>
    <t>Calcário</t>
  </si>
  <si>
    <t>Gesso</t>
  </si>
  <si>
    <t>CHAVE</t>
  </si>
  <si>
    <t>SAFRA</t>
  </si>
  <si>
    <t>Codigo</t>
  </si>
  <si>
    <t>FAZENDA</t>
  </si>
  <si>
    <t>Zona</t>
  </si>
  <si>
    <t>Grupo Insumo</t>
  </si>
  <si>
    <t>Data Aplicacao</t>
  </si>
  <si>
    <t>Área</t>
  </si>
  <si>
    <t>Qtde Insumo</t>
  </si>
  <si>
    <t>Medida</t>
  </si>
  <si>
    <t>Dosagem</t>
  </si>
  <si>
    <t>Área_Talhao</t>
  </si>
  <si>
    <t>instancia</t>
  </si>
  <si>
    <t>4-Ipaussu</t>
  </si>
  <si>
    <t>Corretivos</t>
  </si>
  <si>
    <t>CALCARIO DOLOMITICO PRNT80%</t>
  </si>
  <si>
    <t>T</t>
  </si>
  <si>
    <t>Ipau</t>
  </si>
  <si>
    <t>GESSO AGRICOLA 18%</t>
  </si>
  <si>
    <t>Aplic Gesso taxa var CM</t>
  </si>
  <si>
    <t>Aplic Calcareo Tx Var CM</t>
  </si>
  <si>
    <t>Aplicação de Calcario</t>
  </si>
  <si>
    <t>FAZENDA SÃO JOSÉ DA VISTA ALEGRE</t>
  </si>
  <si>
    <t>FAZENDA DAS AMOREIRAS</t>
  </si>
  <si>
    <t>FAZENDA SAO JOSE</t>
  </si>
  <si>
    <t>SITIO SALTINHO I, II E III</t>
  </si>
  <si>
    <t>SITIO MARILIA</t>
  </si>
  <si>
    <t>Aplicação Calcario Caminh</t>
  </si>
  <si>
    <t>FAZENDA ESPLANADA</t>
  </si>
  <si>
    <t>SITIO SANTO ANTONIO II</t>
  </si>
  <si>
    <t>SITIO NOSSA SENHORA DE FATIMA</t>
  </si>
  <si>
    <t>FAZ. SAO SEBASTIAO DO PARDO</t>
  </si>
  <si>
    <t>FAZENDA TRIUNFO I, II e III</t>
  </si>
  <si>
    <t>FAZENDA BARREIRINHO - GLEBA A</t>
  </si>
  <si>
    <t>FAZENDA SAO JOAO DO CRESCIUMAL</t>
  </si>
  <si>
    <t>FAZENDA AGUA LIMPA III</t>
  </si>
  <si>
    <t>SITIO SAO SEBASTIAO</t>
  </si>
  <si>
    <t>ESTANCIA SAO JOAO</t>
  </si>
  <si>
    <t>FAZENDA HARAS IMAVEM</t>
  </si>
  <si>
    <t>SITIO SAO GABRIEL</t>
  </si>
  <si>
    <t>SITIO NOSSA SENHORA APARECIDA</t>
  </si>
  <si>
    <t>SITIO SOBRADO</t>
  </si>
  <si>
    <t>FAZ PRIMAVERA</t>
  </si>
  <si>
    <t>SITIO SAO BENEDITO II</t>
  </si>
  <si>
    <t xml:space="preserve">Controle de Insumo (Corretivo) </t>
  </si>
  <si>
    <t xml:space="preserve">Legenda </t>
  </si>
  <si>
    <t>P01</t>
  </si>
  <si>
    <t>Patio Santa Rosa</t>
  </si>
  <si>
    <t>P02</t>
  </si>
  <si>
    <t xml:space="preserve">Patio Esplanada </t>
  </si>
  <si>
    <t>P03</t>
  </si>
  <si>
    <t>Niagara</t>
  </si>
  <si>
    <t>Chavessig</t>
  </si>
  <si>
    <t>NF/saida</t>
  </si>
  <si>
    <t>Data</t>
  </si>
  <si>
    <t xml:space="preserve">Fazenda </t>
  </si>
  <si>
    <t xml:space="preserve">Descrição Fazenda </t>
  </si>
  <si>
    <t xml:space="preserve">Insumo </t>
  </si>
  <si>
    <t>Peso</t>
  </si>
  <si>
    <t xml:space="preserve">Status </t>
  </si>
  <si>
    <t>Mês</t>
  </si>
  <si>
    <t>NF Entregues ao almoxarifado ?</t>
  </si>
  <si>
    <t>Observação</t>
  </si>
  <si>
    <t>Calcario</t>
  </si>
  <si>
    <t>Sim</t>
  </si>
  <si>
    <t>p02</t>
  </si>
  <si>
    <t>CONTROLE ESTOQUE DE CORRETIVO SF 25'26</t>
  </si>
  <si>
    <t>Entrega total</t>
  </si>
  <si>
    <t>Apontado</t>
  </si>
  <si>
    <t xml:space="preserve">Saldo fisico </t>
  </si>
  <si>
    <t>Saldo almoxarifado</t>
  </si>
  <si>
    <t>Dif</t>
  </si>
  <si>
    <t xml:space="preserve">Dados da Fazenda eou Patio </t>
  </si>
  <si>
    <t>Recomendação</t>
  </si>
  <si>
    <t>Taxa</t>
  </si>
  <si>
    <t>Estoque (Entrada NF)</t>
  </si>
  <si>
    <t>DIFERENÇA TRANSPORTE</t>
  </si>
  <si>
    <t>Apontamento (Saída NF)</t>
  </si>
  <si>
    <t xml:space="preserve">Diferença Patio </t>
  </si>
  <si>
    <t>Aderencia Final</t>
  </si>
  <si>
    <t xml:space="preserve">Justificativa </t>
  </si>
  <si>
    <t>Chavesig</t>
  </si>
  <si>
    <t xml:space="preserve">Cód. </t>
  </si>
  <si>
    <t xml:space="preserve">Zona </t>
  </si>
  <si>
    <t>CALCARIO</t>
  </si>
  <si>
    <t xml:space="preserve">Calcario </t>
  </si>
  <si>
    <t>FAZENDA SANTA ROSA DE LIMA</t>
  </si>
  <si>
    <t>SITIO SAO LUIZ</t>
  </si>
  <si>
    <t>FAZENDA PINGO DAGUA I</t>
  </si>
  <si>
    <t>SITIO BELA VISTA</t>
  </si>
  <si>
    <t>SITIO FIGUEIRA</t>
  </si>
  <si>
    <t>Sítio Saltinho I</t>
  </si>
  <si>
    <t>SITIO SAO PAULO</t>
  </si>
  <si>
    <t>FAZ SAO JOAO DA BOA VISTA I</t>
  </si>
  <si>
    <t>FAZENDA SAO FRANCISCO</t>
  </si>
  <si>
    <t>FAZENDA SANTO ANTONIO</t>
  </si>
  <si>
    <t>SIT SAO CARLOS</t>
  </si>
  <si>
    <t>FAZ CALIFORNIA</t>
  </si>
  <si>
    <t>SITIO DA VOVO</t>
  </si>
  <si>
    <t>FAZENDA SANTA LUCIA</t>
  </si>
  <si>
    <t>A diferença é referente a movimentação de uma fazenda pra outra(fazendinha, barrerinho,corrego grande)</t>
  </si>
  <si>
    <t>A diferença é referente a movimentação de fazendas com sobra patio esplanada</t>
  </si>
  <si>
    <t>Fazenda Olhos D'agua</t>
  </si>
  <si>
    <t>Sobrou 56t na bonanza</t>
  </si>
  <si>
    <t>Verificar no engate bonanza sobra</t>
  </si>
  <si>
    <t>sobrou 71t primavera</t>
  </si>
  <si>
    <t>ST SAO JOSE</t>
  </si>
  <si>
    <t>SIT RECANTO DOS PASSAROS</t>
  </si>
  <si>
    <t>FAZ FORZA ITALIA</t>
  </si>
  <si>
    <t>SIT SAO PEDRO</t>
  </si>
  <si>
    <t>FAZ SAO FRANCISCO</t>
  </si>
  <si>
    <t>SIT SAO JOSE</t>
  </si>
  <si>
    <t>SIT DOS MENINOS</t>
  </si>
  <si>
    <t>FAZ SANTO ANTONIO</t>
  </si>
  <si>
    <t>FAZ STO ANTONIO</t>
  </si>
  <si>
    <t>SIT UMUARAMA</t>
  </si>
  <si>
    <t>SIT SAO BENEDITO</t>
  </si>
  <si>
    <t>SIT SAO FRANCISCO</t>
  </si>
  <si>
    <t>FAZ SANTA IZABEL</t>
  </si>
  <si>
    <t>FAZ SAN FERNANDO</t>
  </si>
  <si>
    <t>ESTANCIA BERRO DAGUA</t>
  </si>
  <si>
    <t>FAZENDA SAO MATEUS</t>
  </si>
  <si>
    <t>FAZENDA MONTE ALTO</t>
  </si>
  <si>
    <t>FAZENDA SAO JERONIMO</t>
  </si>
  <si>
    <t>FAZENDA NOSSA SENHORA APARECIDA</t>
  </si>
  <si>
    <t>ST SAO JOAQUIM II</t>
  </si>
  <si>
    <t>FAZENDA SAO JOAO DOS PINHEIROS</t>
  </si>
  <si>
    <t>FAZENDA SANTA MARIA DA SERRA</t>
  </si>
  <si>
    <t>FAZENDA VISTA ALEGRE</t>
  </si>
  <si>
    <t xml:space="preserve">SITIO TRES BARRAS </t>
  </si>
  <si>
    <t>FAZENDA COQUEIROS</t>
  </si>
  <si>
    <t xml:space="preserve">FAZENDA SANTA HELENA </t>
  </si>
  <si>
    <t>FAZENDA CACHOEIRINHA I</t>
  </si>
  <si>
    <t xml:space="preserve">ESTANCIA MATÃO </t>
  </si>
  <si>
    <t>SITIO SAO FRANCISCO</t>
  </si>
  <si>
    <t>ST Santa Augusta</t>
  </si>
  <si>
    <t>FAZ SAO JOAO DA BOA VISTA</t>
  </si>
  <si>
    <t>SITIO BOA ESPERANCA</t>
  </si>
  <si>
    <t>FAZENDA UNIAO (ST BARRA BONITA)</t>
  </si>
  <si>
    <t>SIT SAO SEBASTIAO DA BELA VISTA</t>
  </si>
  <si>
    <t>CHACARA SAO JOSE</t>
  </si>
  <si>
    <t>FAZENDA CONCEICAO MODELO II</t>
  </si>
  <si>
    <t>SITIO ARAGUAIA</t>
  </si>
  <si>
    <t xml:space="preserve">SITIO SANTA CRUZ I </t>
  </si>
  <si>
    <t>SITIO SANTA HELENA</t>
  </si>
  <si>
    <t>SITIO SAO PAULO II</t>
  </si>
  <si>
    <t>FAZ NOSSA SENHORA DE LOURDES</t>
  </si>
  <si>
    <t>FAZENDA VOVO LONGO</t>
  </si>
  <si>
    <t>FAZ. CLARINEA</t>
  </si>
  <si>
    <t>FAZENDA BRASILIA</t>
  </si>
  <si>
    <t>FAZENDA LAGEADO</t>
  </si>
  <si>
    <t>FAZ PONTE PRETA</t>
  </si>
  <si>
    <t>FAZENDA MADRE CABRINI II</t>
  </si>
  <si>
    <t>SITIO SAO BENTO</t>
  </si>
  <si>
    <t>FAZENDA SANTA MARIANA</t>
  </si>
  <si>
    <t>SITIO SANTA BARBARA</t>
  </si>
  <si>
    <t>SITIO SANTA ODETE</t>
  </si>
  <si>
    <t>ROD RAP TAV KM 326 S PIRAJU/OURINHOS- N SONHO</t>
  </si>
  <si>
    <t>STO ANTONIO II -  EST MANDURI AO B OLHOS D AGUA</t>
  </si>
  <si>
    <t>FAZ MORRINHOS - ROD RAPOSO TAVARES KM 326</t>
  </si>
  <si>
    <t>ST NV ESPERANCA - ROD. RAPOSO TAVARES KM 327</t>
  </si>
  <si>
    <t>SITIO SAO JOAQUIM</t>
  </si>
  <si>
    <t>SITIO SAO LOURENCO</t>
  </si>
  <si>
    <t>SITIO SACRAMENTO</t>
  </si>
  <si>
    <t>FAZENDA POCINHO - I</t>
  </si>
  <si>
    <t>SITIO LAGOA FUNDA</t>
  </si>
  <si>
    <t xml:space="preserve"> FAZENDA SAO ROQUE</t>
  </si>
  <si>
    <t>FAZENDA PINGO D AGUA III</t>
  </si>
  <si>
    <t>FAZENDA PINGO D AGUA II</t>
  </si>
  <si>
    <t>FAZENDA SAO JOSE (JCT)</t>
  </si>
  <si>
    <t>FAZENDA SANTA CLARA DA BELA VISTA</t>
  </si>
  <si>
    <t>FAZENDA SÃO MARTINS</t>
  </si>
  <si>
    <t>FAZENDA PAT RANCHO</t>
  </si>
  <si>
    <t>FAZENDA SAO JOSE DO TURVO</t>
  </si>
  <si>
    <t>FAZENDA SANTA LUZIA</t>
  </si>
  <si>
    <t>SITIO MOMBUQUINHA</t>
  </si>
  <si>
    <t xml:space="preserve"> SANTO ANTONIO</t>
  </si>
  <si>
    <t>FAZENDA MOITA BONITA</t>
  </si>
  <si>
    <t>SITIO SANTA TEREZINHA I E II</t>
  </si>
  <si>
    <t>ESTANCIA SAO NICOLAU</t>
  </si>
  <si>
    <t>SITIO SANTA CECILIA I</t>
  </si>
  <si>
    <t>SITIO SANTA TEREZINHA</t>
  </si>
  <si>
    <t>SITIO CASCAVEL</t>
  </si>
  <si>
    <t>SITIO PINHEIRINHO</t>
  </si>
  <si>
    <t>SITIO JB</t>
  </si>
  <si>
    <t>FAZENDA DOURADAO</t>
  </si>
  <si>
    <t>SITIO VITORIA</t>
  </si>
  <si>
    <t>SITIO DOURADINHO</t>
  </si>
  <si>
    <t xml:space="preserve">Verificar area </t>
  </si>
  <si>
    <t>SITIO PALMEIRA I</t>
  </si>
  <si>
    <t>SITIO AGUA AZUL</t>
  </si>
  <si>
    <t>sobrou gesso na area</t>
  </si>
  <si>
    <t>FAZENDA SAO BENTO</t>
  </si>
  <si>
    <t>FAZENDA JESUVILA</t>
  </si>
  <si>
    <t>SITIO DOURADINHO I</t>
  </si>
  <si>
    <t>FAZENDA NOSSA SENHORA DAS GRACAS</t>
  </si>
  <si>
    <t>FAZENDA CHAPARRAL</t>
  </si>
  <si>
    <t>SITIO ACUDE</t>
  </si>
  <si>
    <t>FAZENDA SANTA CECILIA</t>
  </si>
  <si>
    <t>FAZENDA SAO BENEDITO</t>
  </si>
  <si>
    <t>SITIO SANTA ROSA</t>
  </si>
  <si>
    <t>FAZENDA BRILHANTE</t>
  </si>
  <si>
    <t>FAZENDA DIAMANTE</t>
  </si>
  <si>
    <t>SITIO SAO JOSE I</t>
  </si>
  <si>
    <t>SITIO SAO JOAO B</t>
  </si>
  <si>
    <t>Movimentar pro vale dourado</t>
  </si>
  <si>
    <t xml:space="preserve">verificar </t>
  </si>
  <si>
    <t>SITIO PALMITAL</t>
  </si>
  <si>
    <t>FAZ SANTA VERONICA - EST MUN DO BAIRRO DOURADAO</t>
  </si>
  <si>
    <t>FAZENDA SANTA LUIZA</t>
  </si>
  <si>
    <t>SITIO ANTONIO LAURINDO</t>
  </si>
  <si>
    <t>FAZ STA TEREZINHA - ROD RAPOSO TAVARES KM 331</t>
  </si>
  <si>
    <t>FAZENDA ROSEIRA</t>
  </si>
  <si>
    <t>SITIO AGUA DO LAGEADO</t>
  </si>
  <si>
    <t>FAZENDA SANTA SOFIA</t>
  </si>
  <si>
    <t>SITIO SANTA TEREZA</t>
  </si>
  <si>
    <t>FAZ CACHOEIRA -ROD RAPOSO TAVARES</t>
  </si>
  <si>
    <t>ST ARVORE GRANDE - EST OLEO AO B CORGUINHO</t>
  </si>
  <si>
    <t>FAZENDA SAO PAULO DOS PALMARES</t>
  </si>
  <si>
    <t>SITIO SAO PEDRO</t>
  </si>
  <si>
    <t>SITIO CORGUINHO - EST OLEO AO BAIRRO CORGUINHO</t>
  </si>
  <si>
    <t xml:space="preserve">STO ANTONIO I - EST MUN MANDURI B OLHOS D AGUA </t>
  </si>
  <si>
    <t>ESTANCIA BOI BOM - ROD MUN OLEO PIRAJU SP</t>
  </si>
  <si>
    <t>SITIO BOM JESUS - AV JOAO FAUSTO GIRALDES</t>
  </si>
  <si>
    <t>TIA AMELIA - EST AGUAS DE STA BARBARA AO OLEO</t>
  </si>
  <si>
    <t>FAZENDA DOURADO</t>
  </si>
  <si>
    <t>SITIO SAO FELIX</t>
  </si>
  <si>
    <t>ST SANTA HELENA</t>
  </si>
  <si>
    <t>SITIO PORTO PRIMAVERA</t>
  </si>
  <si>
    <t>FAZENDA GRAMA VERDE - EST MANDURI AO BAIRRO OLHOS D AGUA</t>
  </si>
  <si>
    <t>FAZENDA CEBOLAO</t>
  </si>
  <si>
    <t>FAZENDA PRIMAVERA</t>
  </si>
  <si>
    <t>FAZENDA BOA VISTA DO PALMITAL</t>
  </si>
  <si>
    <t>FAZENDA CLARINEA</t>
  </si>
  <si>
    <t>FAZENDA CHAPADAO</t>
  </si>
  <si>
    <t>FAZENDA POLIANA</t>
  </si>
  <si>
    <t>SITIO AGUA DOS COQUEIROS</t>
  </si>
  <si>
    <t>FAZENDA IPAUSSU</t>
  </si>
  <si>
    <t>SIT. BELA VISTA</t>
  </si>
  <si>
    <t>SITIO SANTANA</t>
  </si>
  <si>
    <t>SITIO SAO JUDAS TADEU</t>
  </si>
  <si>
    <t>FAZENDA MONTE ALEGRE</t>
  </si>
  <si>
    <t>FAZENDA TANQUINHO</t>
  </si>
  <si>
    <t>FAZENDA SANTA MARIA DO PARAGUAI</t>
  </si>
  <si>
    <t>SITIO SÃO GERALDO</t>
  </si>
  <si>
    <t>FAZENDA MATÃO</t>
  </si>
  <si>
    <t>FAZENDA SANTA MONICA</t>
  </si>
  <si>
    <t>SITIO AGUA DO MATÃO</t>
  </si>
  <si>
    <t>SITIO CONCEIÇÃO</t>
  </si>
  <si>
    <t>FAZENDA TRIUNFO</t>
  </si>
  <si>
    <t>SITIO DONANA</t>
  </si>
  <si>
    <t>SITIO AGUA DA ONÇA</t>
  </si>
  <si>
    <t>FAZENDA MORADA DO SOL</t>
  </si>
  <si>
    <t>FAZENDA TUPACERETAN</t>
  </si>
  <si>
    <t>SITIO MHB</t>
  </si>
  <si>
    <t>GRAMINHA</t>
  </si>
  <si>
    <t>FAZENDA TOTO</t>
  </si>
  <si>
    <t>SITIO AGROPECUARIA SAO ROQUE</t>
  </si>
  <si>
    <t>SITIO ALVORADA</t>
  </si>
  <si>
    <t>SITIO SANTA ANGELICA</t>
  </si>
  <si>
    <t>FAZENDA SÃO JOSÉ JA</t>
  </si>
  <si>
    <t>FAZENDA SÃO JOSE GB</t>
  </si>
  <si>
    <t>SITIO SANTA CECILIA B</t>
  </si>
  <si>
    <t>FAZENDA ITAUA</t>
  </si>
  <si>
    <t>FAZ.STO.ANTONIO DO BOM SUCESSO</t>
  </si>
  <si>
    <t>Ok</t>
  </si>
  <si>
    <t>FAZ.SANTA CECILIA GLEBA A</t>
  </si>
  <si>
    <t>SITIO SAAD</t>
  </si>
  <si>
    <t>SITIO SAO CARLOS</t>
  </si>
  <si>
    <t>FAZENDA SAO LUIZ</t>
  </si>
  <si>
    <t>SITIO SANTO ANTONIO A e B</t>
  </si>
  <si>
    <t>SERVIÇOS  IPAUSSU / AGRICOLA / OFICINA</t>
  </si>
  <si>
    <t>INDÚSTRIA / ADMINISTRAÇÃO</t>
  </si>
  <si>
    <t>SERVIÇOS MUNICIPIO PIRAJU</t>
  </si>
  <si>
    <t>SITIO UNIAO</t>
  </si>
  <si>
    <t>FAZENDA VILA EUDOXIA</t>
  </si>
  <si>
    <t xml:space="preserve">FAZENDA SÃO FABIANO </t>
  </si>
  <si>
    <t xml:space="preserve">sobrou </t>
  </si>
  <si>
    <t xml:space="preserve">diferença  </t>
  </si>
  <si>
    <t>Chave Insumo</t>
  </si>
  <si>
    <t>ChavaFZT</t>
  </si>
  <si>
    <t>REGIAO</t>
  </si>
  <si>
    <t>EMPRESA</t>
  </si>
  <si>
    <t>EMPDESC</t>
  </si>
  <si>
    <t>MOD</t>
  </si>
  <si>
    <t>NUM</t>
  </si>
  <si>
    <t>ZONA</t>
  </si>
  <si>
    <t>TALHAO</t>
  </si>
  <si>
    <t>BLOCO</t>
  </si>
  <si>
    <t>BLOCO_PLAN</t>
  </si>
  <si>
    <t>AREA_HA</t>
  </si>
  <si>
    <t>AREA_DANO</t>
  </si>
  <si>
    <t>VARIED</t>
  </si>
  <si>
    <t>MAN_HIPOT</t>
  </si>
  <si>
    <t>COD_ESTAGIO</t>
  </si>
  <si>
    <t>ESTAGIO</t>
  </si>
  <si>
    <t>TIPO_PROP</t>
  </si>
  <si>
    <t>DATA_PLANTIO</t>
  </si>
  <si>
    <t>FRENTE</t>
  </si>
  <si>
    <t>DEVOLUCAO</t>
  </si>
  <si>
    <t>REFORMA</t>
  </si>
  <si>
    <t>TP_REFORMA</t>
  </si>
  <si>
    <t>SIST_PLANT</t>
  </si>
  <si>
    <t>CQUEIMA_E</t>
  </si>
  <si>
    <t>APALHA_E</t>
  </si>
  <si>
    <t>VINHACA_E</t>
  </si>
  <si>
    <t>AJIFER_E</t>
  </si>
  <si>
    <t>TORTAF_E</t>
  </si>
  <si>
    <t>SISTEMA_COL</t>
  </si>
  <si>
    <t>DIST_TERRA</t>
  </si>
  <si>
    <t>DIST_ASFALTO</t>
  </si>
  <si>
    <t>DIST_HIDR</t>
  </si>
  <si>
    <t>UNID_IND</t>
  </si>
  <si>
    <t>AMBIENTE</t>
  </si>
  <si>
    <t>ESPAC</t>
  </si>
  <si>
    <t>AREA_PROD</t>
  </si>
  <si>
    <t>TCH_PROD</t>
  </si>
  <si>
    <t>TON_ESTIM</t>
  </si>
  <si>
    <t>AREA_REEST</t>
  </si>
  <si>
    <t>TCH_REEST</t>
  </si>
  <si>
    <t>TON_REEST</t>
  </si>
  <si>
    <t>AREA_REEST2</t>
  </si>
  <si>
    <t>TCH_REEST2</t>
  </si>
  <si>
    <t>TON_REEST2</t>
  </si>
  <si>
    <t>AREA_REEST3</t>
  </si>
  <si>
    <t>TCH_REEST3</t>
  </si>
  <si>
    <t>TON_REEST3</t>
  </si>
  <si>
    <t>AREA_MUDA</t>
  </si>
  <si>
    <t>TCH_MUDA</t>
  </si>
  <si>
    <t>TON_MUDA</t>
  </si>
  <si>
    <t>SIT_TALHAO</t>
  </si>
  <si>
    <t>DATA_FECHA</t>
  </si>
  <si>
    <t>CANA_ENT</t>
  </si>
  <si>
    <t>ADMIN</t>
  </si>
  <si>
    <t>FORNEC</t>
  </si>
  <si>
    <t>Dias</t>
  </si>
  <si>
    <t>Já aplicou?</t>
  </si>
  <si>
    <t>CTC9005</t>
  </si>
  <si>
    <t>Tardia</t>
  </si>
  <si>
    <t>4o. Corte</t>
  </si>
  <si>
    <t>N</t>
  </si>
  <si>
    <t>S</t>
  </si>
  <si>
    <t>mC</t>
  </si>
  <si>
    <t>0,9 x 1,5-Alternado</t>
  </si>
  <si>
    <t>Fechado</t>
  </si>
  <si>
    <t>Propria</t>
  </si>
  <si>
    <t>RAIZEN ENERGIA S/A - FILIAL IPAUSSU</t>
  </si>
  <si>
    <t>RB966928</t>
  </si>
  <si>
    <t>9o. Corte</t>
  </si>
  <si>
    <t>VIVEIRO</t>
  </si>
  <si>
    <t>Super Precoce</t>
  </si>
  <si>
    <t>3o. Corte</t>
  </si>
  <si>
    <t>mA</t>
  </si>
  <si>
    <t>CTC4</t>
  </si>
  <si>
    <t>8o. Corte</t>
  </si>
  <si>
    <t>18 Meses</t>
  </si>
  <si>
    <t>MPB Manual</t>
  </si>
  <si>
    <t>SP80-3280</t>
  </si>
  <si>
    <t>mB</t>
  </si>
  <si>
    <t>5o. Corte</t>
  </si>
  <si>
    <t>Precoce</t>
  </si>
  <si>
    <t>IACSP95-5000</t>
  </si>
  <si>
    <t>6o. Corte</t>
  </si>
  <si>
    <t>7o. Corte</t>
  </si>
  <si>
    <t>Média</t>
  </si>
  <si>
    <t>CTC9003</t>
  </si>
  <si>
    <t>Formação 18 Meses 2V</t>
  </si>
  <si>
    <t>Sem Estimativa</t>
  </si>
  <si>
    <t>2o. Corte</t>
  </si>
  <si>
    <t>CV6654</t>
  </si>
  <si>
    <t>RB985476</t>
  </si>
  <si>
    <t>1o. Corte - 18 Meses</t>
  </si>
  <si>
    <t>Formação 12 M Inv</t>
  </si>
  <si>
    <t>12 Meses</t>
  </si>
  <si>
    <t>Manual</t>
  </si>
  <si>
    <t>RB975201</t>
  </si>
  <si>
    <t>A DEFINIR</t>
  </si>
  <si>
    <t>Descanso</t>
  </si>
  <si>
    <t>Mec. Esp. Alternado</t>
  </si>
  <si>
    <t>mE</t>
  </si>
  <si>
    <t>CTC9001</t>
  </si>
  <si>
    <t>mD</t>
  </si>
  <si>
    <t>RB855156</t>
  </si>
  <si>
    <t xml:space="preserve">CT96-1007 </t>
  </si>
  <si>
    <t>1o. Corte 6 meses</t>
  </si>
  <si>
    <t>Formação 18 Meses</t>
  </si>
  <si>
    <t>Cana Planta</t>
  </si>
  <si>
    <t>IACSP95-5094</t>
  </si>
  <si>
    <t>Formação 12 M Ano</t>
  </si>
  <si>
    <t>1o. Corte - 12 Meses</t>
  </si>
  <si>
    <t>RB075322</t>
  </si>
  <si>
    <t>CTC9007</t>
  </si>
  <si>
    <t>RB015177</t>
  </si>
  <si>
    <t>RB005014</t>
  </si>
  <si>
    <t>IACCTC078008</t>
  </si>
  <si>
    <t>ADEF</t>
  </si>
  <si>
    <t>B</t>
  </si>
  <si>
    <t>mF</t>
  </si>
  <si>
    <t>A</t>
  </si>
  <si>
    <t>RB975242</t>
  </si>
  <si>
    <t>1o. Corte-12M Inv.</t>
  </si>
  <si>
    <t>RB975033</t>
  </si>
  <si>
    <t>RB92579</t>
  </si>
  <si>
    <t>D</t>
  </si>
  <si>
    <t>CTC21</t>
  </si>
  <si>
    <t>12 Meses - Inverno</t>
  </si>
  <si>
    <t>A Definir</t>
  </si>
  <si>
    <t>RB127825</t>
  </si>
  <si>
    <t>1,50 m</t>
  </si>
  <si>
    <t>CV7870</t>
  </si>
  <si>
    <t>IACSP015503</t>
  </si>
  <si>
    <t>mG</t>
  </si>
  <si>
    <t>CTC9006</t>
  </si>
  <si>
    <t>SP71-6180</t>
  </si>
  <si>
    <t>A definir</t>
  </si>
  <si>
    <t>IACSP04-6007</t>
  </si>
  <si>
    <t>CT022994</t>
  </si>
  <si>
    <t>G</t>
  </si>
  <si>
    <t>RB867515</t>
  </si>
  <si>
    <t>ADF</t>
  </si>
  <si>
    <t>Manual Meiosi</t>
  </si>
  <si>
    <t>CTC9009</t>
  </si>
  <si>
    <t>1,40 m</t>
  </si>
  <si>
    <t>Mecanizado</t>
  </si>
  <si>
    <t>0,9 x 1,6-Alternado</t>
  </si>
  <si>
    <t>SITIO SANTA CLAUDIA</t>
  </si>
  <si>
    <t>C</t>
  </si>
  <si>
    <t>F</t>
  </si>
  <si>
    <t>E</t>
  </si>
  <si>
    <t>RB975039</t>
  </si>
  <si>
    <t>BELA VISTA</t>
  </si>
  <si>
    <t>BIOTONICO</t>
  </si>
  <si>
    <t>BOA VISTA</t>
  </si>
  <si>
    <t>BOM JARDIM</t>
  </si>
  <si>
    <t>CACHOEIRA</t>
  </si>
  <si>
    <t>CALIFORNIA</t>
  </si>
  <si>
    <t>CLARINEA</t>
  </si>
  <si>
    <t>DONANA</t>
  </si>
  <si>
    <t>ESPLANADA</t>
  </si>
  <si>
    <t>ESPLANADA I</t>
  </si>
  <si>
    <t>ESTRELA</t>
  </si>
  <si>
    <t>EUCALIPTOS</t>
  </si>
  <si>
    <t xml:space="preserve">FAZENDINHA </t>
  </si>
  <si>
    <t>GENOVEVA</t>
  </si>
  <si>
    <t>GUARITA</t>
  </si>
  <si>
    <t>HARAS IMAVEM</t>
  </si>
  <si>
    <t>LARANJAL</t>
  </si>
  <si>
    <t>MARIA E JOSE</t>
  </si>
  <si>
    <t>MOMBUCA</t>
  </si>
  <si>
    <t>NASSIF</t>
  </si>
  <si>
    <t>NOVA NIAGARA</t>
  </si>
  <si>
    <t>PALMITAL</t>
  </si>
  <si>
    <t>PEDRA BRANCA</t>
  </si>
  <si>
    <t>PRIMAVERA</t>
  </si>
  <si>
    <t>ROSEIRA</t>
  </si>
  <si>
    <t>SANTA CLARA</t>
  </si>
  <si>
    <t>SANTA CRUZ</t>
  </si>
  <si>
    <t>SANTA FE</t>
  </si>
  <si>
    <t>SANTA LUZIA</t>
  </si>
  <si>
    <t>SANTA MARIA</t>
  </si>
  <si>
    <t>SANTA ROSA</t>
  </si>
  <si>
    <t>SANTA SOFIA</t>
  </si>
  <si>
    <t>SANTA TEREZA</t>
  </si>
  <si>
    <t>SANTANA II</t>
  </si>
  <si>
    <t>SAO BENTO</t>
  </si>
  <si>
    <t>SAO CARLOS</t>
  </si>
  <si>
    <t>SAO GABRIEL</t>
  </si>
  <si>
    <t>SAO JOAO</t>
  </si>
  <si>
    <t>SAO JOSE</t>
  </si>
  <si>
    <t>SAO LUIZ</t>
  </si>
  <si>
    <t>SAO PAULO</t>
  </si>
  <si>
    <t>SAO PEDRO</t>
  </si>
  <si>
    <t>TUPACERETAN</t>
  </si>
  <si>
    <t>HUMAITA</t>
  </si>
  <si>
    <t>PATIO SANTA ROSA</t>
  </si>
  <si>
    <t>PATIO ESPLANADA</t>
  </si>
  <si>
    <t>PATIO NIAGARA</t>
  </si>
  <si>
    <t>CHAVESIG</t>
  </si>
  <si>
    <t>CHAVEZONA</t>
  </si>
  <si>
    <t>AREA_ESTIM</t>
  </si>
  <si>
    <t>DATA COLHEITA</t>
  </si>
  <si>
    <t>TCH_PRÉ</t>
  </si>
  <si>
    <t>STATUS TALHÃO</t>
  </si>
  <si>
    <t>|Raio</t>
  </si>
  <si>
    <t>Programado_Aleiramento</t>
  </si>
  <si>
    <t>Programado_Calcario</t>
  </si>
  <si>
    <t>Área_Programada_Calcario</t>
  </si>
  <si>
    <t>Data_Programada_Calcario</t>
  </si>
  <si>
    <t>Codigo_Programado_Calcario</t>
  </si>
  <si>
    <t>Produto_Programado_Calcario</t>
  </si>
  <si>
    <t>Dose_Programada_Calcario</t>
  </si>
  <si>
    <t>Volume_Calcario</t>
  </si>
  <si>
    <t>90015</t>
  </si>
  <si>
    <t>900310</t>
  </si>
  <si>
    <t>900822</t>
  </si>
  <si>
    <t>900923</t>
  </si>
  <si>
    <t>9110102</t>
  </si>
  <si>
    <t>9111112</t>
  </si>
  <si>
    <t>9111113</t>
  </si>
  <si>
    <t>9113107</t>
  </si>
  <si>
    <t>9115170</t>
  </si>
  <si>
    <t>9122121</t>
  </si>
  <si>
    <t>9122122</t>
  </si>
  <si>
    <t>9126129</t>
  </si>
  <si>
    <t>9130360</t>
  </si>
  <si>
    <t>9132136</t>
  </si>
  <si>
    <t>9134167</t>
  </si>
  <si>
    <t>FAZENDA S O JOS  DA VISTA ALEGRE</t>
  </si>
  <si>
    <t>9134168</t>
  </si>
  <si>
    <t>9134169</t>
  </si>
  <si>
    <t>9134187</t>
  </si>
  <si>
    <t>9139145</t>
  </si>
  <si>
    <t>9174147</t>
  </si>
  <si>
    <t>9177198</t>
  </si>
  <si>
    <t>9180203</t>
  </si>
  <si>
    <t>9182205</t>
  </si>
  <si>
    <t>9184207</t>
  </si>
  <si>
    <t>9187216</t>
  </si>
  <si>
    <t>9188217</t>
  </si>
  <si>
    <t>Muda Talhão Int</t>
  </si>
  <si>
    <t>9191212</t>
  </si>
  <si>
    <t>9192213</t>
  </si>
  <si>
    <t>9532247</t>
  </si>
  <si>
    <t>9532248</t>
  </si>
  <si>
    <t>9532249</t>
  </si>
  <si>
    <t>9532250</t>
  </si>
  <si>
    <t>9532251</t>
  </si>
  <si>
    <t>9532252</t>
  </si>
  <si>
    <t>9532253</t>
  </si>
  <si>
    <t>9550253</t>
  </si>
  <si>
    <t>19119265</t>
  </si>
  <si>
    <t>19121266</t>
  </si>
  <si>
    <t>19223269</t>
  </si>
  <si>
    <t>19265274</t>
  </si>
  <si>
    <t>19271275</t>
  </si>
  <si>
    <t>19291277</t>
  </si>
  <si>
    <t>19309278</t>
  </si>
  <si>
    <t>19315279</t>
  </si>
  <si>
    <t>IACSP046007</t>
  </si>
  <si>
    <t>19369285</t>
  </si>
  <si>
    <t>19461290</t>
  </si>
  <si>
    <t>19461291</t>
  </si>
  <si>
    <t>19461292</t>
  </si>
  <si>
    <t>19461293</t>
  </si>
  <si>
    <t>19461317</t>
  </si>
  <si>
    <t>19461318</t>
  </si>
  <si>
    <t>19501301</t>
  </si>
  <si>
    <t>19541310</t>
  </si>
  <si>
    <t>19569339</t>
  </si>
  <si>
    <t>19569384</t>
  </si>
  <si>
    <t>19629327</t>
  </si>
  <si>
    <t>19645343</t>
  </si>
  <si>
    <t>19645344</t>
  </si>
  <si>
    <t>19667355</t>
  </si>
  <si>
    <t>19679350</t>
  </si>
  <si>
    <t>19679351</t>
  </si>
  <si>
    <t>19731373</t>
  </si>
  <si>
    <t>19733374</t>
  </si>
  <si>
    <t>19737376</t>
  </si>
  <si>
    <t>19753377</t>
  </si>
  <si>
    <t>19763397</t>
  </si>
  <si>
    <t>19817411</t>
  </si>
  <si>
    <t>19817412</t>
  </si>
  <si>
    <t>19935184</t>
  </si>
  <si>
    <t>19935185</t>
  </si>
  <si>
    <t>214271</t>
  </si>
  <si>
    <t>29005429</t>
  </si>
  <si>
    <t>29007431</t>
  </si>
  <si>
    <t>29111430</t>
  </si>
  <si>
    <t>40847210</t>
  </si>
  <si>
    <t>40847211</t>
  </si>
  <si>
    <t>41015326</t>
  </si>
  <si>
    <t>57569186</t>
  </si>
  <si>
    <t>58522509</t>
  </si>
  <si>
    <t>61175528</t>
  </si>
  <si>
    <t>614271</t>
  </si>
  <si>
    <t>71529432</t>
  </si>
  <si>
    <t>71965433</t>
  </si>
  <si>
    <t>72014445</t>
  </si>
  <si>
    <t>73024444</t>
  </si>
  <si>
    <t>73662400</t>
  </si>
  <si>
    <t>74532194</t>
  </si>
  <si>
    <t>74720300</t>
  </si>
  <si>
    <t>74720312</t>
  </si>
  <si>
    <t>758441</t>
  </si>
  <si>
    <t>75917303</t>
  </si>
  <si>
    <t>75917304</t>
  </si>
  <si>
    <t>763261</t>
  </si>
  <si>
    <t>763262</t>
  </si>
  <si>
    <t>76466796</t>
  </si>
  <si>
    <t>99008525</t>
  </si>
  <si>
    <t>99014302</t>
  </si>
  <si>
    <t>chavesig</t>
  </si>
  <si>
    <t>bloco</t>
  </si>
  <si>
    <t>fundo</t>
  </si>
  <si>
    <t>chavezona</t>
  </si>
  <si>
    <t>zona</t>
  </si>
  <si>
    <t>talhao</t>
  </si>
  <si>
    <t>cd_emp</t>
  </si>
  <si>
    <t>unidade</t>
  </si>
  <si>
    <t>tipo</t>
  </si>
  <si>
    <t>txmedia_calcario (kg/ha)</t>
  </si>
  <si>
    <t>txmedia_gesso (kg/ha)</t>
  </si>
  <si>
    <t>txmedia_fosfato (kg/ha)</t>
  </si>
  <si>
    <t>area_total (ha)</t>
  </si>
  <si>
    <t>qtd_calcario_total (kg)</t>
  </si>
  <si>
    <t>qtd_gesso_total (kg)</t>
  </si>
  <si>
    <t>qtd_fosfato_total (kg)</t>
  </si>
  <si>
    <t>data</t>
  </si>
  <si>
    <t>IP_0003-1</t>
  </si>
  <si>
    <t>IP</t>
  </si>
  <si>
    <t>CP</t>
  </si>
  <si>
    <t>2025-05-19</t>
  </si>
  <si>
    <t>IP_0010-1</t>
  </si>
  <si>
    <t>IP_0025-1</t>
  </si>
  <si>
    <t>2025-05-31</t>
  </si>
  <si>
    <t>IP_0016-2</t>
  </si>
  <si>
    <t>2025-06-12</t>
  </si>
  <si>
    <t>IP_0016-1</t>
  </si>
  <si>
    <t>2025-06-23</t>
  </si>
  <si>
    <t>IP_0002-1</t>
  </si>
  <si>
    <t>IP_0011-1</t>
  </si>
  <si>
    <t>2025-06-25</t>
  </si>
  <si>
    <t>IP_0008-1</t>
  </si>
  <si>
    <t>IP_0011-2</t>
  </si>
  <si>
    <t>IP_0008-2</t>
  </si>
  <si>
    <t>IP_0036-1</t>
  </si>
  <si>
    <t>2025-06-27</t>
  </si>
  <si>
    <t>IP_0037-1</t>
  </si>
  <si>
    <t>IP_0005-1</t>
  </si>
  <si>
    <t>2025-07-04</t>
  </si>
  <si>
    <t>IP_0006-1</t>
  </si>
  <si>
    <t>IP_0004-1</t>
  </si>
  <si>
    <t>IP_0020-1</t>
  </si>
  <si>
    <t>IP_0026-1</t>
  </si>
  <si>
    <t>IP_0014-1</t>
  </si>
  <si>
    <t>IP_0022-1</t>
  </si>
  <si>
    <t>2025-07-15</t>
  </si>
  <si>
    <t>IP_0023-1</t>
  </si>
  <si>
    <t>IP_0024-1</t>
  </si>
  <si>
    <t>IP_0019-1</t>
  </si>
  <si>
    <t>2025-07-21</t>
  </si>
  <si>
    <t>IP_0029-1</t>
  </si>
  <si>
    <t>2025-07-31</t>
  </si>
  <si>
    <t>IP_0029-2</t>
  </si>
  <si>
    <t>IP_0017-1</t>
  </si>
  <si>
    <t>IP_0038-1</t>
  </si>
  <si>
    <t>2025-08-11</t>
  </si>
  <si>
    <t>IP_0028-1</t>
  </si>
  <si>
    <t>2025-08-14</t>
  </si>
  <si>
    <t>IP_0001-1</t>
  </si>
  <si>
    <t>IP_0040-1</t>
  </si>
  <si>
    <t>2025-09-16</t>
  </si>
  <si>
    <t>IP_0042-1</t>
  </si>
  <si>
    <t>2025-09-02</t>
  </si>
  <si>
    <t>IP_0021-1</t>
  </si>
  <si>
    <t>IP_0041-1</t>
  </si>
  <si>
    <t>IP_0021-2</t>
  </si>
  <si>
    <t>IP_0015-1</t>
  </si>
  <si>
    <t>2025-09-05</t>
  </si>
  <si>
    <t>IP_0033-1</t>
  </si>
  <si>
    <t>IP_0034-1</t>
  </si>
  <si>
    <t>IP_0039-1</t>
  </si>
  <si>
    <t>IP_0027-1</t>
  </si>
  <si>
    <t>IP_0031-1</t>
  </si>
  <si>
    <t>IP_0030-1</t>
  </si>
  <si>
    <t>IP_0043-1</t>
  </si>
  <si>
    <t>IP_0018-1</t>
  </si>
  <si>
    <t>IP_0013-1</t>
  </si>
  <si>
    <t>IP_0012-1</t>
  </si>
  <si>
    <t>IP_0007-1</t>
  </si>
  <si>
    <t>IP_0009-1</t>
  </si>
  <si>
    <t>2025-10-01</t>
  </si>
  <si>
    <t>IP_0049-1</t>
  </si>
  <si>
    <t>IP_0053-1</t>
  </si>
  <si>
    <t>IP_0054-1</t>
  </si>
  <si>
    <t>IP_0052-1</t>
  </si>
  <si>
    <t>IP_0053-2</t>
  </si>
  <si>
    <t>IP_0047-1</t>
  </si>
  <si>
    <t>IP_0048-1</t>
  </si>
  <si>
    <t>IP_0055-1</t>
  </si>
  <si>
    <t>IP_0046-1</t>
  </si>
  <si>
    <t>IP_0051-1</t>
  </si>
  <si>
    <t>IP_0081-2</t>
  </si>
  <si>
    <t>2025-11-13</t>
  </si>
  <si>
    <t>IP_0093-1</t>
  </si>
  <si>
    <t>IP_0090-1</t>
  </si>
  <si>
    <t>IP_0091-1</t>
  </si>
  <si>
    <t>IP_0091-2</t>
  </si>
  <si>
    <t>IP_0050-1</t>
  </si>
  <si>
    <t>IP_0081-1</t>
  </si>
  <si>
    <t>IP_0086-1</t>
  </si>
  <si>
    <t>2025-11-14</t>
  </si>
  <si>
    <t>IP_0088-1</t>
  </si>
  <si>
    <t>IP_0087-1</t>
  </si>
  <si>
    <t>IP_0044-1</t>
  </si>
  <si>
    <t>IP_0045-1</t>
  </si>
  <si>
    <t>IP_0089-1</t>
  </si>
  <si>
    <t>IP_0063-1</t>
  </si>
  <si>
    <t>IP_0063-2</t>
  </si>
  <si>
    <t>IP_0096-1</t>
  </si>
  <si>
    <t>IP_0076-1</t>
  </si>
  <si>
    <t>IP_0077-1</t>
  </si>
  <si>
    <t>IP_0083-1</t>
  </si>
  <si>
    <t>2025-11-26</t>
  </si>
  <si>
    <t>IP_0084-1</t>
  </si>
  <si>
    <t>IP_0085-1</t>
  </si>
  <si>
    <t>IP_0066-1</t>
  </si>
  <si>
    <t>IP_0067-1</t>
  </si>
  <si>
    <t>IP_0082-1</t>
  </si>
  <si>
    <t>IP_0064-1</t>
  </si>
  <si>
    <t>IP_0078-1</t>
  </si>
  <si>
    <t>IP_0065-1</t>
  </si>
  <si>
    <t>IP_0072-1</t>
  </si>
  <si>
    <t>IP_0071-1</t>
  </si>
  <si>
    <t>IP_0056-1</t>
  </si>
  <si>
    <t>2025-12-18</t>
  </si>
  <si>
    <t>IP_0073-1</t>
  </si>
  <si>
    <t>IP_0074-1</t>
  </si>
  <si>
    <t>IP_0056-2</t>
  </si>
  <si>
    <t>IP_0057-1</t>
  </si>
  <si>
    <t>IP_0068-3</t>
  </si>
  <si>
    <t>IP_0094-1</t>
  </si>
  <si>
    <t>IP_0092-1</t>
  </si>
  <si>
    <t>IP_0103-1</t>
  </si>
  <si>
    <t>IP_0069-1</t>
  </si>
  <si>
    <t>IP_0069-2</t>
  </si>
  <si>
    <t>IP_0079-1</t>
  </si>
  <si>
    <t>IP_0101-1</t>
  </si>
  <si>
    <t>IP_0100-1</t>
  </si>
  <si>
    <t>IP_0099-1</t>
  </si>
  <si>
    <t>IP_0062-1</t>
  </si>
  <si>
    <t>IP_0070-1</t>
  </si>
  <si>
    <t>IP_0095-2</t>
  </si>
  <si>
    <t>IP_0068-1</t>
  </si>
  <si>
    <t>IP_0068-2</t>
  </si>
  <si>
    <t>IP_0058-1</t>
  </si>
  <si>
    <t>IP_0058-2</t>
  </si>
  <si>
    <t>IP_0102-1</t>
  </si>
  <si>
    <t>IP_0080-1</t>
  </si>
  <si>
    <t>IP_0080-2</t>
  </si>
  <si>
    <t>IP_0095-1</t>
  </si>
  <si>
    <t>IP_0098-1</t>
  </si>
  <si>
    <t>IP_0097-1</t>
  </si>
  <si>
    <t>CONTROLE DE ESTOQUE – CORRETIVOS (SF 26/27)</t>
  </si>
  <si>
    <t>Consolidação por Fazenda e Zona | Fontes: Tratos · Reforma · Base NF · Base de Insumos</t>
  </si>
  <si>
    <t>Fazenda
(Cód.)</t>
  </si>
  <si>
    <t>Fazenda
(Nome)</t>
  </si>
  <si>
    <t>Rec. Calcário
(Tratos) - T</t>
  </si>
  <si>
    <t>Rec. Calcário
(Reforma) - kg</t>
  </si>
  <si>
    <t>Rec. Gesso
(Reforma) - kg</t>
  </si>
  <si>
    <t>Rec. Gesso
(Tratos) - T</t>
  </si>
  <si>
    <t>Qtde Recebida
Calcário (T) - NF</t>
  </si>
  <si>
    <t>Qtde Apontada
Calcário (T)</t>
  </si>
  <si>
    <t>Qtde Apontada
Gesso (T)</t>
  </si>
  <si>
    <t>Status
Calcário</t>
  </si>
  <si>
    <t>Status
Gesso</t>
  </si>
  <si>
    <t>TOTAIS GERAIS</t>
  </si>
  <si>
    <t>semana1</t>
  </si>
  <si>
    <t>semana 2</t>
  </si>
  <si>
    <t>semana 3</t>
  </si>
  <si>
    <t>semanda 4</t>
  </si>
  <si>
    <t>Semana</t>
  </si>
  <si>
    <t>Rótulos de Linha</t>
  </si>
  <si>
    <t>Soma de Peso</t>
  </si>
  <si>
    <t>Total Geral</t>
  </si>
  <si>
    <t>Chave</t>
  </si>
  <si>
    <t>Regiao</t>
  </si>
  <si>
    <t>Empresa</t>
  </si>
  <si>
    <t>Desc_Empresa</t>
  </si>
  <si>
    <t>Safra</t>
  </si>
  <si>
    <t>Modulo</t>
  </si>
  <si>
    <t>Talhao</t>
  </si>
  <si>
    <t>CCusto</t>
  </si>
  <si>
    <t>Cd_Custo</t>
  </si>
  <si>
    <t>Cod Operacao</t>
  </si>
  <si>
    <t>Desc Operacao</t>
  </si>
  <si>
    <t>Cod Tipo Propr</t>
  </si>
  <si>
    <t>Descr Tipo Propr</t>
  </si>
  <si>
    <t>Tipo Propr</t>
  </si>
  <si>
    <t>Descr Grupo Insumo</t>
  </si>
  <si>
    <t>Cod Insumo</t>
  </si>
  <si>
    <t>Descr Insumo</t>
  </si>
  <si>
    <t>90030100002</t>
  </si>
  <si>
    <t>4-Assis</t>
  </si>
  <si>
    <t>61</t>
  </si>
  <si>
    <t>Assis</t>
  </si>
  <si>
    <t>0071</t>
  </si>
  <si>
    <t>PROP.T. PROPRIA -PJ</t>
  </si>
  <si>
    <t>P</t>
  </si>
  <si>
    <t>Ipaussu</t>
  </si>
  <si>
    <t>90030100003</t>
  </si>
  <si>
    <t>90030100004</t>
  </si>
  <si>
    <t>90030100006</t>
  </si>
  <si>
    <t>90030100007</t>
  </si>
  <si>
    <t>90030100008</t>
  </si>
  <si>
    <t>91251280001</t>
  </si>
  <si>
    <t>PROP.T. ARREND. PJ</t>
  </si>
  <si>
    <t>91251280002</t>
  </si>
  <si>
    <t>91251280003</t>
  </si>
  <si>
    <t>91251280004</t>
  </si>
  <si>
    <t>91251280005</t>
  </si>
  <si>
    <t>91251280006</t>
  </si>
  <si>
    <t>91431610007</t>
  </si>
  <si>
    <t>91553560001</t>
  </si>
  <si>
    <t>91553560002</t>
  </si>
  <si>
    <t>91802030004</t>
  </si>
  <si>
    <t>91802030023</t>
  </si>
  <si>
    <t>91802030024</t>
  </si>
  <si>
    <t>91892220002</t>
  </si>
  <si>
    <t>91892220003</t>
  </si>
  <si>
    <t>91892220004</t>
  </si>
  <si>
    <t>91892220009</t>
  </si>
  <si>
    <t>91892220010</t>
  </si>
  <si>
    <t>91892230005</t>
  </si>
  <si>
    <t>193152790004</t>
  </si>
  <si>
    <t>74</t>
  </si>
  <si>
    <t>193152790006</t>
  </si>
  <si>
    <t>193152790008</t>
  </si>
  <si>
    <t>193152790009</t>
  </si>
  <si>
    <t>193152790010</t>
  </si>
  <si>
    <t>193152790011</t>
  </si>
  <si>
    <t>193692850001</t>
  </si>
  <si>
    <t>193692850002</t>
  </si>
  <si>
    <t>193692850003</t>
  </si>
  <si>
    <t>193692850006</t>
  </si>
  <si>
    <t>193692850008</t>
  </si>
  <si>
    <t>193692850009</t>
  </si>
  <si>
    <t>194893210003</t>
  </si>
  <si>
    <t>194893210004</t>
  </si>
  <si>
    <t>194893210005</t>
  </si>
  <si>
    <t>194893210006</t>
  </si>
  <si>
    <t>194893210007</t>
  </si>
  <si>
    <t>196453430001</t>
  </si>
  <si>
    <t>73</t>
  </si>
  <si>
    <t>196453430002</t>
  </si>
  <si>
    <t>196723570001</t>
  </si>
  <si>
    <t>196723570002</t>
  </si>
  <si>
    <t>196723570003</t>
  </si>
  <si>
    <t>196723570004</t>
  </si>
  <si>
    <t>196723570005</t>
  </si>
  <si>
    <t>196723570006</t>
  </si>
  <si>
    <t>196723570007</t>
  </si>
  <si>
    <t>196723570008</t>
  </si>
  <si>
    <t>196793510001</t>
  </si>
  <si>
    <t>196793510002</t>
  </si>
  <si>
    <t>196793510004</t>
  </si>
  <si>
    <t>198174090003</t>
  </si>
  <si>
    <t>198174100005</t>
  </si>
  <si>
    <t>198174100006</t>
  </si>
  <si>
    <t>198174100007</t>
  </si>
  <si>
    <t>198174100008</t>
  </si>
  <si>
    <t>198174100009</t>
  </si>
  <si>
    <t>198174100010</t>
  </si>
  <si>
    <t>198174100011</t>
  </si>
  <si>
    <t>198174100012</t>
  </si>
  <si>
    <t>198174100013</t>
  </si>
  <si>
    <t>198174100014</t>
  </si>
  <si>
    <t>198174100015</t>
  </si>
  <si>
    <t>198174100016</t>
  </si>
  <si>
    <t>198174100017</t>
  </si>
  <si>
    <t>198174410001</t>
  </si>
  <si>
    <t>198174410002</t>
  </si>
  <si>
    <t>198174410013</t>
  </si>
  <si>
    <t>198174410014</t>
  </si>
  <si>
    <t>198174410015</t>
  </si>
  <si>
    <t>198174410016</t>
  </si>
  <si>
    <t>198174410020</t>
  </si>
  <si>
    <t>198174410021</t>
  </si>
  <si>
    <t>198174410022</t>
  </si>
  <si>
    <t>198174410023</t>
  </si>
  <si>
    <t>198174410024</t>
  </si>
  <si>
    <t>198174410025</t>
  </si>
  <si>
    <t>198174410026</t>
  </si>
  <si>
    <t>198174410027</t>
  </si>
  <si>
    <t>198174410028</t>
  </si>
  <si>
    <t>198174410029</t>
  </si>
  <si>
    <t>198174410031</t>
  </si>
  <si>
    <t>198174410032</t>
  </si>
  <si>
    <t>198174410033</t>
  </si>
  <si>
    <t>410153250007</t>
  </si>
  <si>
    <t>0072</t>
  </si>
  <si>
    <t>410153250008</t>
  </si>
  <si>
    <t>410153250011</t>
  </si>
  <si>
    <t>410153250013</t>
  </si>
  <si>
    <t>410153260012</t>
  </si>
  <si>
    <t>410153260013</t>
  </si>
  <si>
    <t>410153260014</t>
  </si>
  <si>
    <t>410153260015</t>
  </si>
  <si>
    <t>410153260016</t>
  </si>
  <si>
    <t>410153260017</t>
  </si>
  <si>
    <t>430720010001</t>
  </si>
  <si>
    <t>430720010002</t>
  </si>
  <si>
    <t>430720010003</t>
  </si>
  <si>
    <t>430720010004</t>
  </si>
  <si>
    <t>430720010005</t>
  </si>
  <si>
    <t>430720010006</t>
  </si>
  <si>
    <t>430720010007</t>
  </si>
  <si>
    <t>430720010008</t>
  </si>
  <si>
    <t>430720010009</t>
  </si>
  <si>
    <t>430720010010</t>
  </si>
  <si>
    <t>430720010011</t>
  </si>
  <si>
    <t>575691860005</t>
  </si>
  <si>
    <t>575691860006</t>
  </si>
  <si>
    <t>575691860007</t>
  </si>
  <si>
    <t>575691860008</t>
  </si>
  <si>
    <t>575691860009</t>
  </si>
  <si>
    <t>575691860010</t>
  </si>
  <si>
    <t>719654330003</t>
  </si>
  <si>
    <t>719654330004</t>
  </si>
  <si>
    <t>719654330006</t>
  </si>
  <si>
    <t>719654330007</t>
  </si>
  <si>
    <t>719654330010</t>
  </si>
  <si>
    <t>764667960014</t>
  </si>
  <si>
    <t>764667960015</t>
  </si>
  <si>
    <t>764667960016</t>
  </si>
  <si>
    <t>764667960032</t>
  </si>
  <si>
    <t>764667960033</t>
  </si>
  <si>
    <t>764667960034</t>
  </si>
  <si>
    <t>764667960035</t>
  </si>
  <si>
    <t>764667960036</t>
  </si>
  <si>
    <t>Calcario (Rec x Ap)</t>
  </si>
  <si>
    <t>Gesso ( Rec x Ap)</t>
  </si>
  <si>
    <t>Fazendas no controle de estoque</t>
  </si>
  <si>
    <t>90012</t>
  </si>
  <si>
    <t>90013</t>
  </si>
  <si>
    <t>90014</t>
  </si>
  <si>
    <t>90017</t>
  </si>
  <si>
    <t>9118115</t>
  </si>
  <si>
    <t>9118116</t>
  </si>
  <si>
    <t>9134188</t>
  </si>
  <si>
    <t>9138151</t>
  </si>
  <si>
    <t>9138153</t>
  </si>
  <si>
    <t>9138157</t>
  </si>
  <si>
    <t>9143150</t>
  </si>
  <si>
    <t>9156103</t>
  </si>
  <si>
    <t>9157104</t>
  </si>
  <si>
    <t>9167176</t>
  </si>
  <si>
    <t>9167177</t>
  </si>
  <si>
    <t>9169329</t>
  </si>
  <si>
    <t>9171182</t>
  </si>
  <si>
    <t>9189222</t>
  </si>
  <si>
    <t>9189223</t>
  </si>
  <si>
    <t>9441237</t>
  </si>
  <si>
    <t>9443238</t>
  </si>
  <si>
    <t>9462239</t>
  </si>
  <si>
    <t>9521246</t>
  </si>
  <si>
    <t>19020263</t>
  </si>
  <si>
    <t>19289276</t>
  </si>
  <si>
    <t>19301281</t>
  </si>
  <si>
    <t>19301282</t>
  </si>
  <si>
    <t>19301283</t>
  </si>
  <si>
    <t>19343284</t>
  </si>
  <si>
    <t>19431286</t>
  </si>
  <si>
    <t>19445294</t>
  </si>
  <si>
    <t>19489321</t>
  </si>
  <si>
    <t>19625330</t>
  </si>
  <si>
    <t>19627331</t>
  </si>
  <si>
    <t>19627332</t>
  </si>
  <si>
    <t>19635335</t>
  </si>
  <si>
    <t>19645342</t>
  </si>
  <si>
    <t>19645346</t>
  </si>
  <si>
    <t>19729369</t>
  </si>
  <si>
    <t>19729370</t>
  </si>
  <si>
    <t>19755378</t>
  </si>
  <si>
    <t>19817408</t>
  </si>
  <si>
    <t>19817413</t>
  </si>
  <si>
    <t>19817414</t>
  </si>
  <si>
    <t>19817440</t>
  </si>
  <si>
    <t>19817441</t>
  </si>
  <si>
    <t>19817442</t>
  </si>
  <si>
    <t>19823416</t>
  </si>
  <si>
    <t>19825417</t>
  </si>
  <si>
    <t>568511</t>
  </si>
  <si>
    <t>58497504</t>
  </si>
  <si>
    <t>74154504</t>
  </si>
  <si>
    <t>7430314</t>
  </si>
  <si>
    <t>74532195</t>
  </si>
  <si>
    <t>74720311</t>
  </si>
  <si>
    <t>75006506</t>
  </si>
  <si>
    <t>75006507</t>
  </si>
  <si>
    <t>75420513</t>
  </si>
  <si>
    <t>75437510</t>
  </si>
  <si>
    <t>75679236</t>
  </si>
  <si>
    <t>75718518</t>
  </si>
  <si>
    <t>84569790</t>
  </si>
  <si>
    <t>96569791</t>
  </si>
  <si>
    <t>Check R</t>
  </si>
  <si>
    <t>Check T</t>
  </si>
  <si>
    <t>S.HELENA</t>
  </si>
  <si>
    <t>S.ANTONIO</t>
  </si>
  <si>
    <t>S.ROSA</t>
  </si>
  <si>
    <t>V.EUDOXIA</t>
  </si>
  <si>
    <t>S.UNIAO</t>
  </si>
  <si>
    <t>S.S.IZABEL</t>
  </si>
  <si>
    <t>S.SANTA FE</t>
  </si>
  <si>
    <t>PIRAJU</t>
  </si>
  <si>
    <t>IND. / ADM.</t>
  </si>
  <si>
    <t>IPAUSSU</t>
  </si>
  <si>
    <t>STA HERMINIA</t>
  </si>
  <si>
    <t>V.DOURAD.I</t>
  </si>
  <si>
    <t>S.S.BENED.</t>
  </si>
  <si>
    <t>S.CARLOS</t>
  </si>
  <si>
    <t>ST.CECILIA</t>
  </si>
  <si>
    <t>S.AUGUSTA</t>
  </si>
  <si>
    <t>S.S.CLEMEN</t>
  </si>
  <si>
    <t>S.N.S.LOUR</t>
  </si>
  <si>
    <t>VISTA ALEGRE</t>
  </si>
  <si>
    <t>S.A.B.SUC.</t>
  </si>
  <si>
    <t>AMOREIRAS</t>
  </si>
  <si>
    <t>S.CECILIA B</t>
  </si>
  <si>
    <t>F.S.JOSE GB</t>
  </si>
  <si>
    <t>F.S.JOSE JA</t>
  </si>
  <si>
    <t>S.S.ANGELICA</t>
  </si>
  <si>
    <t>ALVORADA</t>
  </si>
  <si>
    <t>SALTINHO II</t>
  </si>
  <si>
    <t>S.MARILIA</t>
  </si>
  <si>
    <t>STO. ANTONIO</t>
  </si>
  <si>
    <t>SAO ROQUE</t>
  </si>
  <si>
    <t>FAZ.TOTO</t>
  </si>
  <si>
    <t>S.TEREZINHA</t>
  </si>
  <si>
    <t>INGA</t>
  </si>
  <si>
    <t>STATEREZINHA</t>
  </si>
  <si>
    <t>F.STA TEREZA</t>
  </si>
  <si>
    <t>FAZ.S.PEDRO</t>
  </si>
  <si>
    <t>MEU RINCAO</t>
  </si>
  <si>
    <t>S.O.VERDE</t>
  </si>
  <si>
    <t>FAZ TRIUNFO</t>
  </si>
  <si>
    <t>CONCEI��O</t>
  </si>
  <si>
    <t>A. DO MAT�O</t>
  </si>
  <si>
    <t>MAT�O</t>
  </si>
  <si>
    <t>S.GERALDO</t>
  </si>
  <si>
    <t>STA MARIA</t>
  </si>
  <si>
    <t>TANQUINHO</t>
  </si>
  <si>
    <t>TEREZINHA I</t>
  </si>
  <si>
    <t>TEREZINHA II</t>
  </si>
  <si>
    <t>ST SAO JUDAS</t>
  </si>
  <si>
    <t>S.ANTON. 5</t>
  </si>
  <si>
    <t>SIT. S.JOSE</t>
  </si>
  <si>
    <t>REC PASSAROS</t>
  </si>
  <si>
    <t>FENIX</t>
  </si>
  <si>
    <t>STA BARBARA</t>
  </si>
  <si>
    <t>VO-VO 1</t>
  </si>
  <si>
    <t>NOVA ESPERAN</t>
  </si>
  <si>
    <t xml:space="preserve">AGUA </t>
  </si>
  <si>
    <t>ST TEREZINHA</t>
  </si>
  <si>
    <t>VO-VO 2</t>
  </si>
  <si>
    <t>VERONICA</t>
  </si>
  <si>
    <t>CEBOLAO</t>
  </si>
  <si>
    <t>N S FATIMA</t>
  </si>
  <si>
    <t>STA CLARA</t>
  </si>
  <si>
    <t>GRAMA VERDE</t>
  </si>
  <si>
    <t>STA HELENA</t>
  </si>
  <si>
    <t>STA CECILIA</t>
  </si>
  <si>
    <t>F.FRUTAL</t>
  </si>
  <si>
    <t>FAZ. COCAES</t>
  </si>
  <si>
    <t>F.S.S.PARDO</t>
  </si>
  <si>
    <t>COR GRANDE</t>
  </si>
  <si>
    <t>SANTONIO LAU</t>
  </si>
  <si>
    <t>CORREGO GRAN</t>
  </si>
  <si>
    <t>STO ANTONIO</t>
  </si>
  <si>
    <t>STA LUIZA</t>
  </si>
  <si>
    <t>TRIUNFO I,II</t>
  </si>
  <si>
    <t>BARREIRINHO</t>
  </si>
  <si>
    <t>S JOAO B</t>
  </si>
  <si>
    <t>S JOSE I</t>
  </si>
  <si>
    <t>CRESCIUMAL</t>
  </si>
  <si>
    <t>STA. ROSA</t>
  </si>
  <si>
    <t>STA. CECILIA</t>
  </si>
  <si>
    <t>S. SEBASTIAO</t>
  </si>
  <si>
    <t>F. COQUEIROS</t>
  </si>
  <si>
    <t>STA.MADALENA</t>
  </si>
  <si>
    <t>AGUA LIMPA I</t>
  </si>
  <si>
    <t>AGUA LIMPAII</t>
  </si>
  <si>
    <t>AGUALIMPAIII</t>
  </si>
  <si>
    <t>AGUALIMPA IV</t>
  </si>
  <si>
    <t>20 ALQUEIRES</t>
  </si>
  <si>
    <t>S.PEROBAS</t>
  </si>
  <si>
    <t>S.SEBASTIAO</t>
  </si>
  <si>
    <t>ALTO DA SERR</t>
  </si>
  <si>
    <t>SIT. VITORIA</t>
  </si>
  <si>
    <t>FAZ PLANALTO</t>
  </si>
  <si>
    <t>S FRANCISCO</t>
  </si>
  <si>
    <t>STO.ANTONIO</t>
  </si>
  <si>
    <t>FAZ DOURADAO</t>
  </si>
  <si>
    <t xml:space="preserve">STA CECILIA </t>
  </si>
  <si>
    <t>VO-VO 3</t>
  </si>
  <si>
    <t>SITIO SANTAN</t>
  </si>
  <si>
    <t>SANTA RITA</t>
  </si>
  <si>
    <t>ANTONIO III</t>
  </si>
  <si>
    <t>TEODORO FERR</t>
  </si>
  <si>
    <t>N S APARECID</t>
  </si>
  <si>
    <t>S PICA PAU</t>
  </si>
  <si>
    <t>ST IZABEL II</t>
  </si>
  <si>
    <t>SAO NICOLAU</t>
  </si>
  <si>
    <t xml:space="preserve">FAZ POCINHO </t>
  </si>
  <si>
    <t>VO-VO 4</t>
  </si>
  <si>
    <t>TRES IRMAOS</t>
  </si>
  <si>
    <t>ST PARAISO</t>
  </si>
  <si>
    <t>STC SANTANA</t>
  </si>
  <si>
    <t>NV ESPERANCA</t>
  </si>
  <si>
    <t>MONTE ALTO</t>
  </si>
  <si>
    <t>FAZ SAO JOSE</t>
  </si>
  <si>
    <t>S. JOSE TURV</t>
  </si>
  <si>
    <t>STA MARIANA</t>
  </si>
  <si>
    <t>FAZENDA VITO</t>
  </si>
  <si>
    <t>Luzia I e II</t>
  </si>
  <si>
    <t>ST SAO BENTO</t>
  </si>
  <si>
    <t>M CABRINI II</t>
  </si>
  <si>
    <t>S SEBASTIAO</t>
  </si>
  <si>
    <t>F CALIFORNIA</t>
  </si>
  <si>
    <t>SIT CASCAVEL</t>
  </si>
  <si>
    <t>VITORIA</t>
  </si>
  <si>
    <t>PONTE PRETA</t>
  </si>
  <si>
    <t>NS APARECIDA</t>
  </si>
  <si>
    <t>CHAPARRAL</t>
  </si>
  <si>
    <t>S JERONIMO</t>
  </si>
  <si>
    <t>S TEREZINHA</t>
  </si>
  <si>
    <t>LAGEADO</t>
  </si>
  <si>
    <t>FZ BRASILIA</t>
  </si>
  <si>
    <t>SIT DOS IPES</t>
  </si>
  <si>
    <t>PAT RANCHO</t>
  </si>
  <si>
    <t>SANTA MONICA</t>
  </si>
  <si>
    <t>FAZ CANAA</t>
  </si>
  <si>
    <t>FAZ BOA VIST</t>
  </si>
  <si>
    <t>SAO MARTINS</t>
  </si>
  <si>
    <t>DOIS IRMAOS</t>
  </si>
  <si>
    <t>STA CRUZ</t>
  </si>
  <si>
    <t>FAZENDA OLEO</t>
  </si>
  <si>
    <t>EFRATA</t>
  </si>
  <si>
    <t>ANTONIO II</t>
  </si>
  <si>
    <t>CACHOEIRA II</t>
  </si>
  <si>
    <t>ASSIS</t>
  </si>
  <si>
    <t>MAGIO</t>
  </si>
  <si>
    <t>GORGONHO</t>
  </si>
  <si>
    <t>SEBASTIAO</t>
  </si>
  <si>
    <t>VOVO LONGO</t>
  </si>
  <si>
    <t>FAZ CHAPADAO</t>
  </si>
  <si>
    <t>AGUA DO GORG</t>
  </si>
  <si>
    <t>P. PRIMAVERA</t>
  </si>
  <si>
    <t>BARRA GRANDE</t>
  </si>
  <si>
    <t>S. FRANCISCO</t>
  </si>
  <si>
    <t xml:space="preserve">E DAS AGUAS </t>
  </si>
  <si>
    <t>BRASILIA</t>
  </si>
  <si>
    <t>MOITA BONITA</t>
  </si>
  <si>
    <t>BOI BOM</t>
  </si>
  <si>
    <t>N S LOURDES</t>
  </si>
  <si>
    <t>STA CLAUDIA</t>
  </si>
  <si>
    <t xml:space="preserve">SITIO MORRO </t>
  </si>
  <si>
    <t>JUDAS TADEU</t>
  </si>
  <si>
    <t>BOM JESUS</t>
  </si>
  <si>
    <t xml:space="preserve">SITIO AGUA </t>
  </si>
  <si>
    <t>BOA ESPERANC</t>
  </si>
  <si>
    <t>ESPERANCA</t>
  </si>
  <si>
    <t>CORGUINHO</t>
  </si>
  <si>
    <t>S BENEDITO</t>
  </si>
  <si>
    <t>S FABIANO</t>
  </si>
  <si>
    <t xml:space="preserve">SITIO SANTA </t>
  </si>
  <si>
    <t>S FRONTEIRAS</t>
  </si>
  <si>
    <t>HUMAITA I</t>
  </si>
  <si>
    <t>FZ BORBOLETA</t>
  </si>
  <si>
    <t>F S JOAO II</t>
  </si>
  <si>
    <t>FAZ BRASILIA</t>
  </si>
  <si>
    <t>F Clar�nea</t>
  </si>
  <si>
    <t>SITIO GARDIN</t>
  </si>
  <si>
    <t>CH SAO JOSE</t>
  </si>
  <si>
    <t xml:space="preserve">FZ UNIAO </t>
  </si>
  <si>
    <t>SEM FRONTEIR</t>
  </si>
  <si>
    <t>EST FERNANDA</t>
  </si>
  <si>
    <t>F S JOAO III</t>
  </si>
  <si>
    <t>MATAO</t>
  </si>
  <si>
    <t>STA AUGUSTA</t>
  </si>
  <si>
    <t>P. DAGUA II</t>
  </si>
  <si>
    <t>AGUA AZUL</t>
  </si>
  <si>
    <t>EST MATAO</t>
  </si>
  <si>
    <t>CACHOEIRINHA</t>
  </si>
  <si>
    <t>F COQUEIROS</t>
  </si>
  <si>
    <t>F GRAMINHA</t>
  </si>
  <si>
    <t>ST OLIMPIA</t>
  </si>
  <si>
    <t>SAN FERNANDO</t>
  </si>
  <si>
    <t>DOS MENINOS</t>
  </si>
  <si>
    <t>FORZA ITALIA</t>
  </si>
  <si>
    <t xml:space="preserve">SAO JOSE </t>
  </si>
  <si>
    <t>EST BONANZA</t>
  </si>
  <si>
    <t>SANTA LUCIA</t>
  </si>
  <si>
    <t xml:space="preserve">PINGO DAGUA </t>
  </si>
  <si>
    <t>STA TEREZ II</t>
  </si>
  <si>
    <t>FAZENDINHAII</t>
  </si>
  <si>
    <t>P. DAGUA III</t>
  </si>
  <si>
    <t>FAZ SAO JOAO</t>
  </si>
  <si>
    <t>BENEDITO II</t>
  </si>
  <si>
    <t>TEREZINHA</t>
  </si>
  <si>
    <t>PALMEIRA I</t>
  </si>
  <si>
    <t>S. BENEDITO</t>
  </si>
  <si>
    <t>F POCINHO II</t>
  </si>
  <si>
    <t>C ELISEOS</t>
  </si>
  <si>
    <t>F CLARINEA</t>
  </si>
  <si>
    <t>S. CRIATOVAO</t>
  </si>
  <si>
    <t>FAZ JESUVILA</t>
  </si>
  <si>
    <t>MODELO II</t>
  </si>
  <si>
    <t>CACHOEIRA I</t>
  </si>
  <si>
    <t>FAZ SONHO</t>
  </si>
  <si>
    <t>FZ LAGEADO</t>
  </si>
  <si>
    <t>ST ANTONIO</t>
  </si>
  <si>
    <t>S DOURADINHO</t>
  </si>
  <si>
    <t>SANTO ANTONI</t>
  </si>
  <si>
    <t>M CABRINI I</t>
  </si>
  <si>
    <t>PINHEIRINHO</t>
  </si>
  <si>
    <t>SAO MATEUS</t>
  </si>
  <si>
    <t>OLHOS D AGUA</t>
  </si>
  <si>
    <t>Patio Esplanada</t>
  </si>
  <si>
    <t>Patio corretivo AGR</t>
  </si>
  <si>
    <t>Patio Niagara</t>
  </si>
  <si>
    <t>-</t>
  </si>
  <si>
    <t>Estoque</t>
  </si>
  <si>
    <t>Qtde Recebida
Gesso (T) -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</si>
</sst>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#,##0.000"/>
    <numFmt numFmtId="166" formatCode="0.0"/>
    <numFmt numFmtId="167" formatCode="_-* #,##0.00_-;\-* #,##0.00_-;_-* \-??_-;_-@_-"/>
  </numFmts>
  <fonts count="2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b/>
      <sz val="14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46E7A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  <font>
      <i/>
      <sz val="9"/>
      <color rgb="FF9E9E9E"/>
      <name val="Arial"/>
      <family val="2"/>
    </font>
    <font>
      <b/>
      <sz val="9"/>
      <name val="Arial"/>
      <family val="2"/>
    </font>
    <font>
      <b/>
      <sz val="9"/>
      <color rgb="FF0D47A1"/>
      <name val="Arial"/>
      <family val="2"/>
    </font>
    <font>
      <b/>
      <sz val="9"/>
      <color rgb="FFE65100"/>
      <name val="Arial"/>
      <family val="2"/>
    </font>
    <font>
      <b/>
      <sz val="9"/>
      <color rgb="FFFFFFFF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2E7D32"/>
        <bgColor rgb="FF388E3C"/>
      </patternFill>
    </fill>
    <fill>
      <patternFill patternType="solid">
        <fgColor rgb="FF084DA9"/>
        <bgColor rgb="FF004D40"/>
      </patternFill>
    </fill>
    <fill>
      <patternFill patternType="solid">
        <fgColor rgb="FF4A148C"/>
        <bgColor rgb="FF4527A0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ECEF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theme="0" tint="-0.249977111117893"/>
        <bgColor rgb="FFBDBDBD"/>
      </patternFill>
    </fill>
    <fill>
      <patternFill patternType="solid">
        <fgColor rgb="FFFFFF00"/>
        <bgColor rgb="FFFFD966"/>
      </patternFill>
    </fill>
    <fill>
      <patternFill patternType="solid">
        <fgColor theme="2"/>
        <bgColor rgb="FFEDE7F6"/>
      </patternFill>
    </fill>
    <fill>
      <patternFill patternType="solid">
        <fgColor theme="9" tint="-0.249977111117893"/>
        <bgColor rgb="FF388E3C"/>
      </patternFill>
    </fill>
    <fill>
      <patternFill patternType="solid">
        <fgColor rgb="FF00B050"/>
        <bgColor rgb="FF388E3C"/>
      </patternFill>
    </fill>
    <fill>
      <patternFill patternType="solid">
        <fgColor theme="9" tint="0.59987182226020086"/>
        <bgColor rgb="FFC8E6C9"/>
      </patternFill>
    </fill>
    <fill>
      <patternFill patternType="solid">
        <fgColor rgb="FFFFC000"/>
        <bgColor rgb="FFFFD966"/>
      </patternFill>
    </fill>
    <fill>
      <patternFill patternType="solid">
        <fgColor rgb="FF00B0F0"/>
        <bgColor rgb="FF00B050"/>
      </patternFill>
    </fill>
    <fill>
      <patternFill patternType="solid">
        <fgColor theme="0" tint="-4.9989318521683403E-2"/>
        <bgColor rgb="FFECEFF1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7" tint="0.59987182226020086"/>
        <bgColor rgb="FFFFE0B2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7" tint="0.39988402966399123"/>
        <bgColor rgb="FFFFCC80"/>
      </patternFill>
    </fill>
    <fill>
      <patternFill patternType="solid">
        <fgColor theme="9" tint="0.39988402966399123"/>
        <bgColor rgb="FFA5D6A7"/>
      </patternFill>
    </fill>
    <fill>
      <patternFill patternType="solid">
        <fgColor rgb="FFF668E8"/>
        <bgColor rgb="FFEF9A9A"/>
      </patternFill>
    </fill>
    <fill>
      <patternFill patternType="solid">
        <fgColor rgb="FF92D050"/>
        <bgColor rgb="FFA9D18E"/>
      </patternFill>
    </fill>
    <fill>
      <patternFill patternType="solid">
        <fgColor theme="7" tint="0.79989013336588644"/>
        <bgColor rgb="FFFFF3E0"/>
      </patternFill>
    </fill>
    <fill>
      <patternFill patternType="solid">
        <fgColor theme="9"/>
        <bgColor rgb="FF92D050"/>
      </patternFill>
    </fill>
    <fill>
      <patternFill patternType="solid">
        <fgColor theme="2" tint="-9.9978637043366805E-2"/>
        <bgColor rgb="FFC9C9C9"/>
      </patternFill>
    </fill>
    <fill>
      <patternFill patternType="solid">
        <fgColor rgb="FF771482"/>
        <bgColor rgb="FF4A148C"/>
      </patternFill>
    </fill>
    <fill>
      <patternFill patternType="solid">
        <fgColor theme="5"/>
        <bgColor rgb="FFE65100"/>
      </patternFill>
    </fill>
    <fill>
      <patternFill patternType="solid">
        <fgColor rgb="FF084DA9"/>
        <bgColor rgb="FF004D40"/>
      </patternFill>
    </fill>
    <fill>
      <patternFill patternType="darkGray">
        <fgColor theme="0" tint="-0.499984740745262"/>
        <bgColor rgb="FF548137"/>
      </patternFill>
    </fill>
    <fill>
      <patternFill patternType="solid">
        <fgColor theme="0" tint="-0.14999847407452621"/>
        <bgColor rgb="FFCFD8DC"/>
      </patternFill>
    </fill>
    <fill>
      <patternFill patternType="solid">
        <fgColor theme="6" tint="0.39988402966399123"/>
        <bgColor rgb="FFD0CECE"/>
      </patternFill>
    </fill>
    <fill>
      <patternFill patternType="solid">
        <fgColor rgb="FFCFD8DC"/>
        <bgColor rgb="FFD9D9D9"/>
      </patternFill>
    </fill>
    <fill>
      <patternFill patternType="solid">
        <fgColor rgb="FF37474F"/>
        <bgColor rgb="FF1B5E20"/>
      </patternFill>
    </fill>
    <fill>
      <patternFill patternType="solid">
        <fgColor rgb="FFFFF3E0"/>
        <bgColor rgb="FFFFF2CC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8764000366222"/>
      </right>
      <top style="thin">
        <color theme="0" tint="-0.14999847407452621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10" borderId="0" xfId="0" applyFill="1"/>
    <xf numFmtId="0" fontId="0" fillId="11" borderId="0" xfId="0" applyFill="1"/>
    <xf numFmtId="1" fontId="0" fillId="11" borderId="0" xfId="0" applyNumberFormat="1" applyFill="1"/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" xfId="0" applyBorder="1"/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3" fillId="12" borderId="0" xfId="0" applyFont="1" applyFill="1"/>
    <xf numFmtId="0" fontId="0" fillId="12" borderId="0" xfId="0" applyFill="1"/>
    <xf numFmtId="0" fontId="4" fillId="13" borderId="0" xfId="0" applyFont="1" applyFill="1"/>
    <xf numFmtId="3" fontId="5" fillId="13" borderId="0" xfId="0" applyNumberFormat="1" applyFont="1" applyFill="1" applyAlignment="1">
      <alignment horizontal="left" vertical="center"/>
    </xf>
    <xf numFmtId="164" fontId="5" fillId="13" borderId="0" xfId="0" applyNumberFormat="1" applyFont="1" applyFill="1" applyAlignment="1">
      <alignment horizontal="left"/>
    </xf>
    <xf numFmtId="0" fontId="5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left"/>
    </xf>
    <xf numFmtId="0" fontId="5" fillId="13" borderId="0" xfId="0" applyFont="1" applyFill="1" applyAlignment="1">
      <alignment horizontal="left" vertical="center"/>
    </xf>
    <xf numFmtId="165" fontId="5" fillId="13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5" fontId="0" fillId="11" borderId="0" xfId="0" applyNumberForma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14" borderId="0" xfId="0" applyNumberFormat="1" applyFill="1" applyAlignment="1">
      <alignment horizontal="left" vertical="center"/>
    </xf>
    <xf numFmtId="0" fontId="0" fillId="0" borderId="0" xfId="0" applyAlignment="1">
      <alignment horizontal="center"/>
    </xf>
    <xf numFmtId="0" fontId="0" fillId="15" borderId="4" xfId="0" applyFill="1" applyBorder="1"/>
    <xf numFmtId="3" fontId="0" fillId="15" borderId="5" xfId="0" applyNumberFormat="1" applyFill="1" applyBorder="1" applyAlignment="1">
      <alignment horizontal="left" vertical="center"/>
    </xf>
    <xf numFmtId="164" fontId="0" fillId="15" borderId="5" xfId="0" applyNumberFormat="1" applyFill="1" applyBorder="1" applyAlignment="1">
      <alignment horizontal="left"/>
    </xf>
    <xf numFmtId="0" fontId="0" fillId="15" borderId="5" xfId="0" applyFill="1" applyBorder="1" applyAlignment="1">
      <alignment horizontal="center" vertical="center"/>
    </xf>
    <xf numFmtId="0" fontId="0" fillId="15" borderId="5" xfId="0" applyFill="1" applyBorder="1" applyAlignment="1">
      <alignment horizontal="left"/>
    </xf>
    <xf numFmtId="0" fontId="0" fillId="15" borderId="5" xfId="0" applyFill="1" applyBorder="1" applyAlignment="1">
      <alignment horizontal="left" vertical="center"/>
    </xf>
    <xf numFmtId="165" fontId="0" fillId="15" borderId="5" xfId="0" applyNumberFormat="1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7" fillId="16" borderId="6" xfId="0" applyFont="1" applyFill="1" applyBorder="1" applyAlignment="1">
      <alignment horizontal="center"/>
    </xf>
    <xf numFmtId="0" fontId="7" fillId="16" borderId="7" xfId="0" applyFont="1" applyFill="1" applyBorder="1" applyAlignment="1">
      <alignment horizontal="center"/>
    </xf>
    <xf numFmtId="0" fontId="7" fillId="16" borderId="8" xfId="0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7" fillId="17" borderId="8" xfId="0" applyFont="1" applyFill="1" applyBorder="1" applyAlignment="1">
      <alignment horizontal="center"/>
    </xf>
    <xf numFmtId="3" fontId="0" fillId="21" borderId="14" xfId="0" applyNumberFormat="1" applyFill="1" applyBorder="1" applyAlignment="1">
      <alignment horizontal="center" vertical="center"/>
    </xf>
    <xf numFmtId="3" fontId="0" fillId="24" borderId="15" xfId="0" applyNumberFormat="1" applyFill="1" applyBorder="1" applyAlignment="1">
      <alignment horizontal="center" vertical="center"/>
    </xf>
    <xf numFmtId="0" fontId="0" fillId="10" borderId="14" xfId="0" applyFill="1" applyBorder="1"/>
    <xf numFmtId="0" fontId="0" fillId="10" borderId="14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0" fontId="0" fillId="21" borderId="15" xfId="0" applyFill="1" applyBorder="1" applyAlignment="1">
      <alignment horizontal="center" vertical="center"/>
    </xf>
    <xf numFmtId="3" fontId="0" fillId="17" borderId="15" xfId="0" applyNumberFormat="1" applyFill="1" applyBorder="1" applyAlignment="1">
      <alignment horizontal="center" vertical="center"/>
    </xf>
    <xf numFmtId="3" fontId="0" fillId="12" borderId="15" xfId="0" applyNumberFormat="1" applyFill="1" applyBorder="1" applyAlignment="1">
      <alignment horizontal="center" vertical="center"/>
    </xf>
    <xf numFmtId="3" fontId="0" fillId="22" borderId="15" xfId="0" applyNumberFormat="1" applyFill="1" applyBorder="1" applyAlignment="1">
      <alignment horizontal="center" vertical="center"/>
    </xf>
    <xf numFmtId="3" fontId="0" fillId="23" borderId="15" xfId="0" applyNumberFormat="1" applyFill="1" applyBorder="1" applyAlignment="1">
      <alignment horizontal="center" vertical="center"/>
    </xf>
    <xf numFmtId="3" fontId="0" fillId="25" borderId="15" xfId="0" applyNumberFormat="1" applyFill="1" applyBorder="1" applyAlignment="1">
      <alignment horizontal="center" vertical="center"/>
    </xf>
    <xf numFmtId="0" fontId="10" fillId="18" borderId="0" xfId="0" applyFont="1" applyFill="1"/>
    <xf numFmtId="0" fontId="10" fillId="19" borderId="0" xfId="0" applyFont="1" applyFill="1"/>
    <xf numFmtId="1" fontId="0" fillId="26" borderId="0" xfId="0" applyNumberFormat="1" applyFill="1"/>
    <xf numFmtId="1" fontId="0" fillId="21" borderId="0" xfId="0" applyNumberFormat="1" applyFill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12" borderId="18" xfId="0" applyNumberFormat="1" applyFill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15" borderId="17" xfId="0" applyNumberFormat="1" applyFill="1" applyBorder="1" applyAlignment="1">
      <alignment horizontal="center" vertical="center"/>
    </xf>
    <xf numFmtId="3" fontId="0" fillId="15" borderId="19" xfId="0" applyNumberFormat="1" applyFill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3" fontId="0" fillId="15" borderId="20" xfId="0" applyNumberFormat="1" applyFill="1" applyBorder="1" applyAlignment="1">
      <alignment horizontal="center" vertical="center"/>
    </xf>
    <xf numFmtId="3" fontId="0" fillId="15" borderId="21" xfId="0" applyNumberFormat="1" applyFill="1" applyBorder="1" applyAlignment="1">
      <alignment horizontal="center" vertical="center"/>
    </xf>
    <xf numFmtId="0" fontId="0" fillId="27" borderId="0" xfId="0" applyFill="1"/>
    <xf numFmtId="0" fontId="0" fillId="27" borderId="0" xfId="0" applyFill="1" applyAlignment="1">
      <alignment horizontal="center" vertical="center"/>
    </xf>
    <xf numFmtId="1" fontId="0" fillId="27" borderId="0" xfId="0" applyNumberFormat="1" applyFill="1"/>
    <xf numFmtId="1" fontId="0" fillId="27" borderId="0" xfId="0" applyNumberFormat="1" applyFill="1" applyAlignment="1">
      <alignment horizontal="center" vertical="center"/>
    </xf>
    <xf numFmtId="3" fontId="0" fillId="27" borderId="17" xfId="0" applyNumberFormat="1" applyFill="1" applyBorder="1" applyAlignment="1">
      <alignment horizontal="center" vertical="center"/>
    </xf>
    <xf numFmtId="3" fontId="0" fillId="27" borderId="18" xfId="0" applyNumberFormat="1" applyFill="1" applyBorder="1" applyAlignment="1">
      <alignment horizontal="center" vertical="center"/>
    </xf>
    <xf numFmtId="3" fontId="0" fillId="27" borderId="19" xfId="0" applyNumberFormat="1" applyFill="1" applyBorder="1" applyAlignment="1">
      <alignment horizontal="center" vertical="center"/>
    </xf>
    <xf numFmtId="3" fontId="0" fillId="27" borderId="20" xfId="0" applyNumberFormat="1" applyFill="1" applyBorder="1" applyAlignment="1">
      <alignment horizontal="center" vertical="center"/>
    </xf>
    <xf numFmtId="3" fontId="0" fillId="27" borderId="21" xfId="0" applyNumberFormat="1" applyFill="1" applyBorder="1" applyAlignment="1">
      <alignment horizontal="center" vertical="center"/>
    </xf>
    <xf numFmtId="9" fontId="0" fillId="27" borderId="19" xfId="0" applyNumberForma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3" fontId="0" fillId="11" borderId="17" xfId="0" applyNumberFormat="1" applyFill="1" applyBorder="1" applyAlignment="1">
      <alignment horizontal="center" vertical="center"/>
    </xf>
    <xf numFmtId="3" fontId="0" fillId="11" borderId="18" xfId="0" applyNumberFormat="1" applyFill="1" applyBorder="1" applyAlignment="1">
      <alignment horizontal="center" vertical="center"/>
    </xf>
    <xf numFmtId="3" fontId="0" fillId="11" borderId="19" xfId="0" applyNumberFormat="1" applyFill="1" applyBorder="1" applyAlignment="1">
      <alignment horizontal="center" vertical="center"/>
    </xf>
    <xf numFmtId="3" fontId="0" fillId="11" borderId="20" xfId="0" applyNumberFormat="1" applyFill="1" applyBorder="1" applyAlignment="1">
      <alignment horizontal="center" vertical="center"/>
    </xf>
    <xf numFmtId="3" fontId="0" fillId="11" borderId="21" xfId="0" applyNumberFormat="1" applyFill="1" applyBorder="1" applyAlignment="1">
      <alignment horizontal="center" vertical="center"/>
    </xf>
    <xf numFmtId="9" fontId="0" fillId="11" borderId="19" xfId="0" applyNumberForma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15" borderId="16" xfId="0" applyNumberFormat="1" applyFill="1" applyBorder="1" applyAlignment="1">
      <alignment horizontal="center" vertical="center"/>
    </xf>
    <xf numFmtId="3" fontId="0" fillId="15" borderId="22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10" fillId="27" borderId="0" xfId="0" applyFont="1" applyFill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14" borderId="0" xfId="0" applyFill="1"/>
    <xf numFmtId="0" fontId="5" fillId="28" borderId="23" xfId="0" applyFont="1" applyFill="1" applyBorder="1" applyAlignment="1">
      <alignment horizontal="center" vertical="center"/>
    </xf>
    <xf numFmtId="0" fontId="4" fillId="14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4" fillId="32" borderId="0" xfId="0" applyFont="1" applyFill="1"/>
    <xf numFmtId="164" fontId="4" fillId="29" borderId="0" xfId="0" applyNumberFormat="1" applyFont="1" applyFill="1"/>
    <xf numFmtId="0" fontId="11" fillId="0" borderId="0" xfId="0" applyFont="1"/>
    <xf numFmtId="0" fontId="0" fillId="33" borderId="0" xfId="0" applyFill="1"/>
    <xf numFmtId="1" fontId="0" fillId="33" borderId="0" xfId="0" applyNumberFormat="1" applyFill="1"/>
    <xf numFmtId="0" fontId="11" fillId="33" borderId="0" xfId="0" applyFont="1" applyFill="1"/>
    <xf numFmtId="2" fontId="0" fillId="33" borderId="0" xfId="0" applyNumberFormat="1" applyFill="1"/>
    <xf numFmtId="166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center" vertical="center" wrapText="1"/>
    </xf>
    <xf numFmtId="0" fontId="12" fillId="34" borderId="23" xfId="0" applyFont="1" applyFill="1" applyBorder="1" applyAlignment="1">
      <alignment horizontal="center" textRotation="90"/>
    </xf>
    <xf numFmtId="0" fontId="12" fillId="17" borderId="23" xfId="0" applyFont="1" applyFill="1" applyBorder="1" applyAlignment="1">
      <alignment horizontal="center" textRotation="90"/>
    </xf>
    <xf numFmtId="0" fontId="15" fillId="2" borderId="24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6" borderId="24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left" vertical="center"/>
    </xf>
    <xf numFmtId="0" fontId="17" fillId="6" borderId="24" xfId="0" applyFont="1" applyFill="1" applyBorder="1" applyAlignment="1">
      <alignment horizontal="center" vertical="center"/>
    </xf>
    <xf numFmtId="4" fontId="16" fillId="9" borderId="24" xfId="0" applyNumberFormat="1" applyFont="1" applyFill="1" applyBorder="1" applyAlignment="1">
      <alignment horizontal="center" vertical="center"/>
    </xf>
    <xf numFmtId="4" fontId="18" fillId="9" borderId="24" xfId="0" applyNumberFormat="1" applyFont="1" applyFill="1" applyBorder="1" applyAlignment="1">
      <alignment horizontal="center" vertical="center"/>
    </xf>
    <xf numFmtId="4" fontId="16" fillId="7" borderId="24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4" fontId="17" fillId="9" borderId="24" xfId="0" applyNumberFormat="1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left" vertical="center"/>
    </xf>
    <xf numFmtId="4" fontId="16" fillId="8" borderId="24" xfId="0" applyNumberFormat="1" applyFont="1" applyFill="1" applyBorder="1" applyAlignment="1">
      <alignment horizontal="center" vertical="center"/>
    </xf>
    <xf numFmtId="4" fontId="18" fillId="8" borderId="24" xfId="0" applyNumberFormat="1" applyFont="1" applyFill="1" applyBorder="1" applyAlignment="1">
      <alignment horizontal="center" vertical="center"/>
    </xf>
    <xf numFmtId="0" fontId="21" fillId="37" borderId="2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14" fontId="2" fillId="0" borderId="0" xfId="0" applyNumberFormat="1" applyFont="1" applyAlignment="1">
      <alignment vertical="center"/>
    </xf>
    <xf numFmtId="14" fontId="5" fillId="13" borderId="0" xfId="0" applyNumberFormat="1" applyFont="1" applyFill="1" applyAlignment="1">
      <alignment horizontal="left"/>
    </xf>
    <xf numFmtId="0" fontId="0" fillId="0" borderId="0" xfId="0" pivotButton="1"/>
    <xf numFmtId="165" fontId="0" fillId="0" borderId="0" xfId="0" applyNumberFormat="1"/>
    <xf numFmtId="22" fontId="0" fillId="0" borderId="0" xfId="0" applyNumberFormat="1"/>
    <xf numFmtId="0" fontId="22" fillId="4" borderId="2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35" borderId="0" xfId="0" applyFont="1" applyFill="1" applyAlignment="1">
      <alignment horizontal="center" vertical="center"/>
    </xf>
    <xf numFmtId="3" fontId="0" fillId="12" borderId="14" xfId="0" applyNumberFormat="1" applyFill="1" applyBorder="1" applyAlignment="1">
      <alignment horizontal="center" vertical="center"/>
    </xf>
    <xf numFmtId="3" fontId="0" fillId="22" borderId="14" xfId="0" applyNumberFormat="1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3" fontId="0" fillId="24" borderId="15" xfId="0" applyNumberFormat="1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16" borderId="9" xfId="0" applyFont="1" applyFill="1" applyBorder="1" applyAlignment="1">
      <alignment horizontal="center"/>
    </xf>
    <xf numFmtId="0" fontId="7" fillId="17" borderId="9" xfId="0" applyFont="1" applyFill="1" applyBorder="1" applyAlignment="1">
      <alignment horizontal="center"/>
    </xf>
    <xf numFmtId="3" fontId="8" fillId="18" borderId="10" xfId="0" applyNumberFormat="1" applyFont="1" applyFill="1" applyBorder="1" applyAlignment="1">
      <alignment horizontal="center" vertical="center"/>
    </xf>
    <xf numFmtId="3" fontId="8" fillId="18" borderId="11" xfId="0" applyNumberFormat="1" applyFont="1" applyFill="1" applyBorder="1" applyAlignment="1">
      <alignment horizontal="center" vertical="center"/>
    </xf>
    <xf numFmtId="4" fontId="8" fillId="18" borderId="11" xfId="0" applyNumberFormat="1" applyFont="1" applyFill="1" applyBorder="1" applyAlignment="1">
      <alignment horizontal="center" vertical="center"/>
    </xf>
    <xf numFmtId="4" fontId="9" fillId="18" borderId="12" xfId="0" applyNumberFormat="1" applyFont="1" applyFill="1" applyBorder="1" applyAlignment="1">
      <alignment horizontal="center" vertical="center"/>
    </xf>
    <xf numFmtId="3" fontId="8" fillId="19" borderId="10" xfId="0" applyNumberFormat="1" applyFont="1" applyFill="1" applyBorder="1" applyAlignment="1">
      <alignment horizontal="center" vertical="center"/>
    </xf>
    <xf numFmtId="3" fontId="8" fillId="19" borderId="11" xfId="0" applyNumberFormat="1" applyFont="1" applyFill="1" applyBorder="1" applyAlignment="1">
      <alignment horizontal="center" vertical="center"/>
    </xf>
    <xf numFmtId="4" fontId="8" fillId="19" borderId="11" xfId="0" applyNumberFormat="1" applyFont="1" applyFill="1" applyBorder="1" applyAlignment="1">
      <alignment horizontal="center" vertical="center"/>
    </xf>
    <xf numFmtId="4" fontId="9" fillId="19" borderId="13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/>
    </xf>
    <xf numFmtId="3" fontId="0" fillId="20" borderId="14" xfId="0" applyNumberFormat="1" applyFill="1" applyBorder="1" applyAlignment="1">
      <alignment horizontal="center" vertical="center"/>
    </xf>
    <xf numFmtId="3" fontId="0" fillId="17" borderId="14" xfId="0" applyNumberForma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 wrapText="1"/>
    </xf>
    <xf numFmtId="4" fontId="20" fillId="9" borderId="25" xfId="0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6" borderId="28" xfId="0" applyFont="1" applyFill="1" applyBorder="1" applyAlignment="1">
      <alignment horizontal="center" vertical="center" wrapText="1"/>
    </xf>
    <xf numFmtId="0" fontId="15" fillId="4" borderId="28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15" fillId="36" borderId="30" xfId="0" applyFont="1" applyFill="1" applyBorder="1" applyAlignment="1">
      <alignment horizontal="center" vertical="center"/>
    </xf>
    <xf numFmtId="0" fontId="15" fillId="36" borderId="31" xfId="0" applyFont="1" applyFill="1" applyBorder="1" applyAlignment="1">
      <alignment horizontal="center" vertical="center"/>
    </xf>
    <xf numFmtId="4" fontId="22" fillId="36" borderId="32" xfId="0" applyNumberFormat="1" applyFont="1" applyFill="1" applyBorder="1" applyAlignment="1">
      <alignment horizontal="center" vertical="center"/>
    </xf>
    <xf numFmtId="4" fontId="22" fillId="36" borderId="3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D47A1"/>
        <name val="Arial"/>
        <family val="2"/>
        <scheme val="none"/>
      </font>
      <numFmt numFmtId="4" formatCode="#,##0.00"/>
      <fill>
        <patternFill patternType="solid">
          <fgColor rgb="FFF2F2F2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B5E20"/>
        <name val="Arial"/>
        <family val="2"/>
        <scheme val="none"/>
      </font>
      <numFmt numFmtId="4" formatCode="#,##0.00"/>
      <fill>
        <patternFill patternType="solid">
          <fgColor rgb="FFF2F2F2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fill>
        <patternFill patternType="solid">
          <fgColor rgb="FFE0F2F1"/>
          <bgColor rgb="FFE3F2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fill>
        <patternFill patternType="solid">
          <fgColor rgb="FFE0F2F1"/>
          <bgColor rgb="FFE3F2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fill>
        <patternFill patternType="solid">
          <fgColor rgb="FFE0F2F1"/>
          <bgColor rgb="FFE3F2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fill>
        <patternFill patternType="solid">
          <fgColor rgb="FFE0F2F1"/>
          <bgColor rgb="FFE3F2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E65100"/>
        <name val="Arial"/>
        <family val="2"/>
        <scheme val="none"/>
      </font>
      <fill>
        <patternFill patternType="solid">
          <fgColor rgb="FFFFF2CC"/>
          <bgColor rgb="FFFFF3E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bottom style="thin">
          <color rgb="FFBDBDBD"/>
        </bottom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ill>
        <patternFill>
          <bgColor rgb="FFFFFF00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ill>
        <gradientFill type="path">
          <stop position="0">
            <color rgb="FF7030A0"/>
          </stop>
          <stop position="1">
            <color theme="0"/>
          </stop>
        </gradient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gradientFill type="path">
          <stop position="0">
            <color rgb="FF002060"/>
          </stop>
          <stop position="1">
            <color theme="0"/>
          </stop>
        </gradientFill>
      </fill>
    </dxf>
    <dxf>
      <fill>
        <gradientFill type="path">
          <stop position="0">
            <color theme="9" tint="-0.25098422193060094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/d/yyyy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5E9"/>
      <rgbColor rgb="FFECEFF1"/>
      <rgbColor rgb="FFFFFF00"/>
      <rgbColor rgb="FFFFCDD2"/>
      <rgbColor rgb="FFC5E0B4"/>
      <rgbColor rgb="FF9C0006"/>
      <rgbColor rgb="FF2E7D32"/>
      <rgbColor rgb="FFF2F2F2"/>
      <rgbColor rgb="FF548137"/>
      <rgbColor rgb="FF771482"/>
      <rgbColor rgb="FF00B050"/>
      <rgbColor rgb="FFBFBFBF"/>
      <rgbColor rgb="FF858B8E"/>
      <rgbColor rgb="FFC9C9C9"/>
      <rgbColor rgb="FFC62828"/>
      <rgbColor rgb="FFFFF2CC"/>
      <rgbColor rgb="FFE0F2F1"/>
      <rgbColor rgb="FF4A148C"/>
      <rgbColor rgb="FFED7D31"/>
      <rgbColor rgb="FF084DA9"/>
      <rgbColor rgb="FFCFD8DC"/>
      <rgbColor rgb="FFFFF3E0"/>
      <rgbColor rgb="FFFFE0B2"/>
      <rgbColor rgb="FFFFD966"/>
      <rgbColor rgb="FFDEEBF7"/>
      <rgbColor rgb="FFE7E6E6"/>
      <rgbColor rgb="FFF3E5F5"/>
      <rgbColor rgb="FFFFC7CE"/>
      <rgbColor rgb="FFFFEBEE"/>
      <rgbColor rgb="FF00B0F0"/>
      <rgbColor rgb="FFE3F2FD"/>
      <rgbColor rgb="FFC8E6C9"/>
      <rgbColor rgb="FFFFE699"/>
      <rgbColor rgb="FFA5D6A7"/>
      <rgbColor rgb="FFEF9A9A"/>
      <rgbColor rgb="FFBDBDBD"/>
      <rgbColor rgb="FFF8CBAD"/>
      <rgbColor rgb="FFD9D9D9"/>
      <rgbColor rgb="FFA9D18E"/>
      <rgbColor rgb="FF92D050"/>
      <rgbColor rgb="FFFFC000"/>
      <rgbColor rgb="FFFFCC80"/>
      <rgbColor rgb="FFE65100"/>
      <rgbColor rgb="FFD0CECE"/>
      <rgbColor rgb="FF70AD47"/>
      <rgbColor rgb="FF004D40"/>
      <rgbColor rgb="FF388E3C"/>
      <rgbColor rgb="FFEDE7F6"/>
      <rgbColor rgb="FF1B5E20"/>
      <rgbColor rgb="FFB71C1C"/>
      <rgbColor rgb="FFF668E8"/>
      <rgbColor rgb="FF4527A0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[Controle_corretivo_SF26_27_ATUALIZADO (1).xlsx]Planilha2!Tabela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 Calcario x</a:t>
            </a:r>
            <a:r>
              <a:rPr lang="en-US" baseline="0"/>
              <a:t> semana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102000"/>
                  <a:tint val="94000"/>
                </a:schemeClr>
              </a:gs>
              <a:gs pos="50000">
                <a:schemeClr val="accent1"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Planilha2!$A$4:$A$8</c:f>
              <c:strCache>
                <c:ptCount val="4"/>
                <c:pt idx="0">
                  <c:v>semana 2</c:v>
                </c:pt>
                <c:pt idx="1">
                  <c:v>semana 3</c:v>
                </c:pt>
                <c:pt idx="2">
                  <c:v>semana1</c:v>
                </c:pt>
                <c:pt idx="3">
                  <c:v>semanda 4</c:v>
                </c:pt>
              </c:strCache>
            </c:strRef>
          </c:cat>
          <c:val>
            <c:numRef>
              <c:f>Planilha2!$B$4:$B$8</c:f>
              <c:numCache>
                <c:formatCode>#,##0.000</c:formatCode>
                <c:ptCount val="4"/>
                <c:pt idx="0">
                  <c:v>146.23000000000002</c:v>
                </c:pt>
                <c:pt idx="1">
                  <c:v>126.5</c:v>
                </c:pt>
                <c:pt idx="2">
                  <c:v>212.09999999999997</c:v>
                </c:pt>
                <c:pt idx="3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A-4F19-BF9F-60A3974ED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9994175"/>
        <c:axId val="1340001855"/>
      </c:barChart>
      <c:catAx>
        <c:axId val="13399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0001855"/>
        <c:crosses val="autoZero"/>
        <c:auto val="1"/>
        <c:lblAlgn val="ctr"/>
        <c:lblOffset val="100"/>
        <c:noMultiLvlLbl val="0"/>
      </c:catAx>
      <c:valAx>
        <c:axId val="13400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9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[Controle_corretivo_SF26_27_ATUALIZADO (1).xlsx]Planilha3!Tabela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 calcario</a:t>
            </a:r>
            <a:r>
              <a:rPr lang="en-US" baseline="0"/>
              <a:t> x 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102000"/>
                  <a:tint val="94000"/>
                </a:schemeClr>
              </a:gs>
              <a:gs pos="50000">
                <a:schemeClr val="accent1"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Planilha3!$A$4:$A$11</c:f>
              <c:strCache>
                <c:ptCount val="7"/>
                <c:pt idx="0">
                  <c:v>06/03/2026</c:v>
                </c:pt>
                <c:pt idx="1">
                  <c:v>07/03/2026</c:v>
                </c:pt>
                <c:pt idx="2">
                  <c:v>09/03/2026</c:v>
                </c:pt>
                <c:pt idx="3">
                  <c:v>18/03/2026</c:v>
                </c:pt>
                <c:pt idx="4">
                  <c:v>19/03/2026</c:v>
                </c:pt>
                <c:pt idx="5">
                  <c:v>20/03/2026</c:v>
                </c:pt>
                <c:pt idx="6">
                  <c:v>28/03/2026</c:v>
                </c:pt>
              </c:strCache>
            </c:strRef>
          </c:cat>
          <c:val>
            <c:numRef>
              <c:f>Planilha3!$B$4:$B$11</c:f>
              <c:numCache>
                <c:formatCode>#,##0.000</c:formatCode>
                <c:ptCount val="7"/>
                <c:pt idx="0">
                  <c:v>67.789999999999992</c:v>
                </c:pt>
                <c:pt idx="1">
                  <c:v>144.31</c:v>
                </c:pt>
                <c:pt idx="2">
                  <c:v>146.23000000000002</c:v>
                </c:pt>
                <c:pt idx="3">
                  <c:v>43.44</c:v>
                </c:pt>
                <c:pt idx="4">
                  <c:v>40.58</c:v>
                </c:pt>
                <c:pt idx="5">
                  <c:v>42.48</c:v>
                </c:pt>
                <c:pt idx="6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7-4AE9-A8B6-E32D46D6CD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1011103"/>
        <c:axId val="191011583"/>
      </c:barChart>
      <c:catAx>
        <c:axId val="1910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11583"/>
        <c:crosses val="autoZero"/>
        <c:auto val="1"/>
        <c:lblAlgn val="ctr"/>
        <c:lblOffset val="100"/>
        <c:noMultiLvlLbl val="0"/>
      </c:catAx>
      <c:valAx>
        <c:axId val="191011583"/>
        <c:scaling>
          <c:orientation val="minMax"/>
        </c:scaling>
        <c:delete val="0"/>
        <c:axPos val="l"/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01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2</xdr:row>
      <xdr:rowOff>12700</xdr:rowOff>
    </xdr:from>
    <xdr:to>
      <xdr:col>10</xdr:col>
      <xdr:colOff>349250</xdr:colOff>
      <xdr:row>16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74D20D-09AC-2DBE-E503-EC2862A48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1</xdr:row>
      <xdr:rowOff>88900</xdr:rowOff>
    </xdr:from>
    <xdr:to>
      <xdr:col>10</xdr:col>
      <xdr:colOff>412750</xdr:colOff>
      <xdr:row>16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53C0F5-C178-9CBB-7265-309A542B0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Dias Steinhardt" refreshedDate="46119.555893171295" createdVersion="8" refreshedVersion="8" minRefreshableVersion="3" recordCount="15" xr:uid="{46D63856-CA2F-4218-BB68-E1BAE8DE8CB5}">
  <cacheSource type="worksheet">
    <worksheetSource ref="A1:D16" sheet="Planilha1"/>
  </cacheSource>
  <cacheFields count="4">
    <cacheField name="Insumo " numFmtId="0">
      <sharedItems/>
    </cacheField>
    <cacheField name="Peso" numFmtId="165">
      <sharedItems containsSemiMixedTypes="0" containsString="0" containsNumber="1" minValue="30.86" maxValue="43.44"/>
    </cacheField>
    <cacheField name="Status " numFmtId="14">
      <sharedItems containsSemiMixedTypes="0" containsNonDate="0" containsDate="1" containsString="0" minDate="2026-03-06T00:00:00" maxDate="2026-03-29T00:00:00" count="7">
        <d v="2026-03-06T00:00:00"/>
        <d v="2026-03-07T00:00:00"/>
        <d v="2026-03-09T00:00:00"/>
        <d v="2026-03-18T00:00:00"/>
        <d v="2026-03-19T00:00:00"/>
        <d v="2026-03-20T00:00:00"/>
        <d v="2026-03-28T00:00:00"/>
      </sharedItems>
    </cacheField>
    <cacheField name="Semana" numFmtId="0">
      <sharedItems count="4">
        <s v="semana1"/>
        <s v="semana 2"/>
        <s v="semana 3"/>
        <s v="semanda 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Calcario"/>
    <n v="33.130000000000003"/>
    <x v="0"/>
    <x v="0"/>
  </r>
  <r>
    <s v="Calcario"/>
    <n v="34.659999999999997"/>
    <x v="0"/>
    <x v="0"/>
  </r>
  <r>
    <s v="Calcario"/>
    <n v="38.86"/>
    <x v="1"/>
    <x v="0"/>
  </r>
  <r>
    <s v="Calcario"/>
    <n v="33.64"/>
    <x v="1"/>
    <x v="0"/>
  </r>
  <r>
    <s v="Calcario"/>
    <n v="30.86"/>
    <x v="1"/>
    <x v="0"/>
  </r>
  <r>
    <s v="Calcario"/>
    <n v="40.950000000000003"/>
    <x v="1"/>
    <x v="0"/>
  </r>
  <r>
    <s v="Calcario"/>
    <n v="41.75"/>
    <x v="2"/>
    <x v="1"/>
  </r>
  <r>
    <s v="Calcario"/>
    <n v="39.78"/>
    <x v="2"/>
    <x v="1"/>
  </r>
  <r>
    <s v="Calcario"/>
    <n v="32.17"/>
    <x v="2"/>
    <x v="1"/>
  </r>
  <r>
    <s v="Calcario"/>
    <n v="32.53"/>
    <x v="2"/>
    <x v="1"/>
  </r>
  <r>
    <s v="Calcario"/>
    <n v="43.44"/>
    <x v="3"/>
    <x v="2"/>
  </r>
  <r>
    <s v="Calcario"/>
    <n v="40.58"/>
    <x v="4"/>
    <x v="2"/>
  </r>
  <r>
    <s v="Calcario"/>
    <n v="42.48"/>
    <x v="5"/>
    <x v="2"/>
  </r>
  <r>
    <s v="Calcario"/>
    <n v="31.03"/>
    <x v="6"/>
    <x v="3"/>
  </r>
  <r>
    <s v="Calcario"/>
    <n v="31.47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A5E14-09F4-462E-8B68-B471D4FC20C9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4">
    <pivotField showAll="0"/>
    <pivotField dataField="1" numFmtId="165" showAll="0"/>
    <pivotField numFmtId="14"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Peso" fld="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63C22-40FC-4ADC-99CE-7EFF04717FE0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4">
    <pivotField showAll="0"/>
    <pivotField dataField="1" numFmtId="165" showAll="0"/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Peso" fld="1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64F863-945A-4594-AF21-169B950D97F8}" autoFormatId="16" applyNumberFormats="0" applyBorderFormats="0" applyFontFormats="0" applyPatternFormats="0" applyAlignmentFormats="0" applyWidthHeightFormats="0">
  <queryTableRefresh nextId="29">
    <queryTableFields count="28">
      <queryTableField id="1" name="Chave" tableColumnId="1"/>
      <queryTableField id="2" name="Regiao" tableColumnId="2"/>
      <queryTableField id="3" name="Empresa" tableColumnId="3"/>
      <queryTableField id="4" name="Desc_Empresa" tableColumnId="4"/>
      <queryTableField id="5" name="Safra" tableColumnId="5"/>
      <queryTableField id="6" name="Modulo" tableColumnId="6"/>
      <queryTableField id="7" name="Codigo" tableColumnId="7"/>
      <queryTableField id="8" name="Fazenda" tableColumnId="8"/>
      <queryTableField id="9" name="Zona" tableColumnId="9"/>
      <queryTableField id="10" name="Talhao" tableColumnId="10"/>
      <queryTableField id="11" name="CCusto" tableColumnId="11"/>
      <queryTableField id="12" name="Cd_Custo" tableColumnId="12"/>
      <queryTableField id="13" name="Cod Operacao" tableColumnId="13"/>
      <queryTableField id="14" name="Desc Operacao" tableColumnId="14"/>
      <queryTableField id="15" name="Cod Tipo Propr" tableColumnId="15"/>
      <queryTableField id="16" name="Descr Tipo Propr" tableColumnId="16"/>
      <queryTableField id="17" name="Tipo Propr" tableColumnId="17"/>
      <queryTableField id="18" name="Grupo Insumo" tableColumnId="18"/>
      <queryTableField id="19" name="Descr Grupo Insumo" tableColumnId="19"/>
      <queryTableField id="20" name="Cod Insumo" tableColumnId="20"/>
      <queryTableField id="21" name="Descr Insumo" tableColumnId="21"/>
      <queryTableField id="22" name="Data Aplicacao" tableColumnId="22"/>
      <queryTableField id="23" name="Área" tableColumnId="23"/>
      <queryTableField id="24" name="Qtde Insumo" tableColumnId="24"/>
      <queryTableField id="25" name="Medida" tableColumnId="25"/>
      <queryTableField id="26" name="Dosagem" tableColumnId="26"/>
      <queryTableField id="27" name="Área_Talhao" tableColumnId="27"/>
      <queryTableField id="28" name="instanci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40113-7B2A-470B-91C2-C50F6961C0B5}" name="Base_insumo" displayName="Base_insumo" ref="A1:AB142" tableType="queryTable" totalsRowShown="0">
  <autoFilter ref="A1:AB142" xr:uid="{0BE40113-7B2A-470B-91C2-C50F6961C0B5}"/>
  <tableColumns count="28">
    <tableColumn id="1" xr3:uid="{5F4AF793-E928-40EB-A7B1-22B9FDF515F8}" uniqueName="1" name="Chave" queryTableFieldId="1" dataDxfId="61"/>
    <tableColumn id="2" xr3:uid="{A84FFDA0-993C-40B9-A333-C7E4A88FF1AA}" uniqueName="2" name="Regiao" queryTableFieldId="2" dataDxfId="60"/>
    <tableColumn id="3" xr3:uid="{4B8DF405-F27F-47DB-A14D-6780455A9F16}" uniqueName="3" name="Empresa" queryTableFieldId="3" dataDxfId="59"/>
    <tableColumn id="4" xr3:uid="{A562E760-BBC4-44DF-B1E0-2FDC67C847A5}" uniqueName="4" name="Desc_Empresa" queryTableFieldId="4" dataDxfId="58"/>
    <tableColumn id="5" xr3:uid="{3D77B9B1-AF03-4685-BCF7-024C2E6BFF67}" uniqueName="5" name="Safra" queryTableFieldId="5"/>
    <tableColumn id="6" xr3:uid="{EB0403D1-3185-4A79-AAFA-CE7DD835C71C}" uniqueName="6" name="Modulo" queryTableFieldId="6" dataDxfId="57"/>
    <tableColumn id="7" xr3:uid="{021F1A4B-8853-4B76-91A4-629C843F6DD4}" uniqueName="7" name="Codigo" queryTableFieldId="7"/>
    <tableColumn id="8" xr3:uid="{1B50F51E-9773-411D-B461-87BA85D6F883}" uniqueName="8" name="Fazenda" queryTableFieldId="8" dataDxfId="56"/>
    <tableColumn id="9" xr3:uid="{B7712D20-27FB-461E-A20B-76DAE937AEB3}" uniqueName="9" name="Zona" queryTableFieldId="9"/>
    <tableColumn id="10" xr3:uid="{9776FE0C-C4CB-4E18-8850-0696A19105B4}" uniqueName="10" name="Talhao" queryTableFieldId="10"/>
    <tableColumn id="11" xr3:uid="{320F0138-86E6-42EB-9CA2-2C4B9465EC7A}" uniqueName="11" name="CCusto" queryTableFieldId="11"/>
    <tableColumn id="12" xr3:uid="{ABB63385-DC49-4322-B210-D2E3BAAAED98}" uniqueName="12" name="Cd_Custo" queryTableFieldId="12"/>
    <tableColumn id="13" xr3:uid="{85F33296-B579-4C78-B042-6999D091228B}" uniqueName="13" name="Cod Operacao" queryTableFieldId="13"/>
    <tableColumn id="14" xr3:uid="{929DE4C7-516F-4306-A3CB-78436D8EA9CA}" uniqueName="14" name="Desc Operacao" queryTableFieldId="14" dataDxfId="55"/>
    <tableColumn id="15" xr3:uid="{306A3AA8-D9AA-4EEC-A4F6-1B518865EDD3}" uniqueName="15" name="Cod Tipo Propr" queryTableFieldId="15"/>
    <tableColumn id="16" xr3:uid="{AD661AE1-7BCD-4877-8844-C2FEFE1BE34E}" uniqueName="16" name="Descr Tipo Propr" queryTableFieldId="16" dataDxfId="54"/>
    <tableColumn id="17" xr3:uid="{8C8EA066-2546-4439-B5C7-05184D61DBBC}" uniqueName="17" name="Tipo Propr" queryTableFieldId="17" dataDxfId="53"/>
    <tableColumn id="18" xr3:uid="{737A1B57-3D7B-4C30-9E88-FF2850BD5350}" uniqueName="18" name="Grupo Insumo" queryTableFieldId="18"/>
    <tableColumn id="19" xr3:uid="{8FA13E42-8FE6-41BE-9F37-8773699E9563}" uniqueName="19" name="Descr Grupo Insumo" queryTableFieldId="19" dataDxfId="52"/>
    <tableColumn id="20" xr3:uid="{2B47BF74-2F1A-46A0-A993-C0A1CE08E9BF}" uniqueName="20" name="Cod Insumo" queryTableFieldId="20"/>
    <tableColumn id="21" xr3:uid="{5EF734D7-35D3-4A3E-A547-8988DA9949F0}" uniqueName="21" name="Descr Insumo" queryTableFieldId="21" dataDxfId="51"/>
    <tableColumn id="22" xr3:uid="{2282825F-273F-4BF4-B289-BD7AB64212AA}" uniqueName="22" name="Data Aplicacao" queryTableFieldId="22" dataDxfId="50"/>
    <tableColumn id="23" xr3:uid="{AFD6C145-5ED4-43E0-8C64-5325EC87CB0D}" uniqueName="23" name="Área" queryTableFieldId="23"/>
    <tableColumn id="24" xr3:uid="{27AC04DC-D7D2-4CEB-9732-E7062DAD4E9D}" uniqueName="24" name="Qtde Insumo" queryTableFieldId="24"/>
    <tableColumn id="25" xr3:uid="{F8EEA129-A416-42CC-AA7F-D7865B119F39}" uniqueName="25" name="Medida" queryTableFieldId="25" dataDxfId="49"/>
    <tableColumn id="26" xr3:uid="{8EA51DE0-BE7B-4AA9-B6C3-AFB7547E9FEF}" uniqueName="26" name="Dosagem" queryTableFieldId="26"/>
    <tableColumn id="27" xr3:uid="{D636F4B0-8592-41BC-9B53-571EE120B17A}" uniqueName="27" name="Área_Talhao" queryTableFieldId="27"/>
    <tableColumn id="28" xr3:uid="{0D4EA550-E886-4D0D-837A-7DA6848E2DE3}" uniqueName="28" name="instancia" queryTableFieldId="28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5:L572" totalsRowShown="0">
  <autoFilter ref="A5:L572" xr:uid="{00000000-0009-0000-0100-000001000000}"/>
  <tableColumns count="12">
    <tableColumn id="1" xr3:uid="{00000000-0010-0000-0000-000001000000}" name="Chavessig"/>
    <tableColumn id="2" xr3:uid="{00000000-0010-0000-0000-000002000000}" name="NF/saida"/>
    <tableColumn id="3" xr3:uid="{00000000-0010-0000-0000-000003000000}" name="Data"/>
    <tableColumn id="4" xr3:uid="{00000000-0010-0000-0000-000004000000}" name="Fazenda "/>
    <tableColumn id="5" xr3:uid="{00000000-0010-0000-0000-000005000000}" name="Descrição Fazenda ">
      <calculatedColumnFormula>VLOOKUP(Tabela1[[#This Row],[Fazenda ]],'Base Fazendas'!A:B,2,0)</calculatedColumnFormula>
    </tableColumn>
    <tableColumn id="6" xr3:uid="{00000000-0010-0000-0000-000006000000}" name="Zona"/>
    <tableColumn id="7" xr3:uid="{00000000-0010-0000-0000-000007000000}" name="Insumo "/>
    <tableColumn id="8" xr3:uid="{00000000-0010-0000-0000-000008000000}" name="Peso"/>
    <tableColumn id="9" xr3:uid="{00000000-0010-0000-0000-000009000000}" name="Status " dataDxfId="47"/>
    <tableColumn id="10" xr3:uid="{00000000-0010-0000-0000-00000A000000}" name="Mês" dataDxfId="46">
      <calculatedColumnFormula>TEXT(Tabela1[[#This Row],[Status ]],"mmmm")</calculatedColumnFormula>
    </tableColumn>
    <tableColumn id="11" xr3:uid="{00000000-0010-0000-0000-00000B000000}" name="NF Entregues ao almoxarifado ?"/>
    <tableColumn id="12" xr3:uid="{00000000-0010-0000-0000-00000C000000}" name="Observaçã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888B1-CB55-4B8F-91C6-FBD674AA1EDF}" name="Tabela3" displayName="Tabela3" ref="A3:P176" totalsRowShown="0" headerRowBorderDxfId="11" tableBorderDxfId="12" totalsRowBorderDxfId="10">
  <autoFilter ref="A3:P176" xr:uid="{00000000-0001-0000-0800-000000000000}"/>
  <tableColumns count="16">
    <tableColumn id="1" xr3:uid="{CF63F9FE-7827-474B-A3D0-92044BBC0A62}" name="Fazenda_x000a_(Cód.)"/>
    <tableColumn id="2" xr3:uid="{5D8C4DEC-8F7A-46FD-A71C-61EB87C09AEF}" name="Fazenda_x000a_(Nome)" dataDxfId="9"/>
    <tableColumn id="3" xr3:uid="{6F69CE5D-93D1-4E22-96FB-6AA145C62BC1}" name="Zona"/>
    <tableColumn id="4" xr3:uid="{21534DE8-AF1F-4FC3-951B-290635B0A256}" name="Tipo" dataDxfId="8"/>
    <tableColumn id="5" xr3:uid="{706105C5-6E3F-47DA-83AD-4ED7D874687C}" name="Rec. Calcário_x000a_(Tratos) - T"/>
    <tableColumn id="6" xr3:uid="{8DA8B79C-5B2B-494F-A28F-C4160877CC75}" name="Rec. Calcário_x000a_(Reforma) - kg"/>
    <tableColumn id="7" xr3:uid="{06724935-68B9-4BF9-9E2C-9D6BD08272AA}" name="Rec. Gesso_x000a_(Reforma) - kg"/>
    <tableColumn id="8" xr3:uid="{8B8B4B98-9B83-43EE-B0F0-3A8C9305D391}" name="Rec. Gesso_x000a_(Tratos) - T"/>
    <tableColumn id="9" xr3:uid="{38BD2044-DB21-49F7-B3B5-674332FBA5EB}" name="Qtde Recebida_x000a_Gesso (T) - NF" dataDxfId="7"/>
    <tableColumn id="10" xr3:uid="{DFCEFE0E-B9D0-4593-8CAD-8C11E42C4391}" name="Qtde Recebida_x000a_Calcário (T) - NF" dataDxfId="6"/>
    <tableColumn id="11" xr3:uid="{DE80C9BC-E49C-4D5F-BFA5-7079BABD91CA}" name="Qtde Apontada_x000a_Calcário (T)" dataDxfId="5"/>
    <tableColumn id="12" xr3:uid="{53E5279D-5918-4821-A0FB-A8ACDCE63317}" name="Qtde Apontada_x000a_Gesso (T)" dataDxfId="4"/>
    <tableColumn id="13" xr3:uid="{4ECF7503-1F16-4705-9DCC-4D8CAF931454}" name="Status_x000a_Calcário" dataDxfId="3"/>
    <tableColumn id="14" xr3:uid="{73D50137-6673-4EF7-91AB-8F432D297D24}" name="Status_x000a_Gesso" dataDxfId="2"/>
    <tableColumn id="15" xr3:uid="{3E4A15BE-4929-4674-AFC3-8556FEAE599C}" name="Calcario (Rec x Ap)" dataDxfId="1"/>
    <tableColumn id="16" xr3:uid="{5486A146-7F54-4CDC-AC2D-5D557FD9C404}" name="Gesso ( Rec x Ap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83B6-07EA-4EAC-B8BF-26C9994EC002}">
  <dimension ref="A1:AB142"/>
  <sheetViews>
    <sheetView topLeftCell="O1" workbookViewId="0">
      <selection activeCell="H15" sqref="H15"/>
    </sheetView>
  </sheetViews>
  <sheetFormatPr defaultRowHeight="14.5" x14ac:dyDescent="0.35"/>
  <cols>
    <col min="1" max="1" width="12.90625" bestFit="1" customWidth="1"/>
    <col min="2" max="2" width="8.6328125" bestFit="1" customWidth="1"/>
    <col min="3" max="3" width="10.36328125" bestFit="1" customWidth="1"/>
    <col min="4" max="4" width="15.36328125" bestFit="1" customWidth="1"/>
    <col min="5" max="5" width="7.36328125" bestFit="1" customWidth="1"/>
    <col min="6" max="6" width="9.6328125" bestFit="1" customWidth="1"/>
    <col min="7" max="7" width="8.81640625" bestFit="1" customWidth="1"/>
    <col min="8" max="8" width="32.1796875" bestFit="1" customWidth="1"/>
    <col min="9" max="9" width="7.26953125" bestFit="1" customWidth="1"/>
    <col min="11" max="11" width="9" bestFit="1" customWidth="1"/>
    <col min="12" max="12" width="11.08984375" bestFit="1" customWidth="1"/>
    <col min="13" max="13" width="14.90625" bestFit="1" customWidth="1"/>
    <col min="14" max="14" width="22.90625" bestFit="1" customWidth="1"/>
    <col min="15" max="15" width="15.7265625" bestFit="1" customWidth="1"/>
    <col min="16" max="16" width="18" bestFit="1" customWidth="1"/>
    <col min="17" max="17" width="11.90625" bestFit="1" customWidth="1"/>
    <col min="18" max="18" width="15.1796875" bestFit="1" customWidth="1"/>
    <col min="19" max="19" width="20.36328125" bestFit="1" customWidth="1"/>
    <col min="20" max="20" width="13.08984375" bestFit="1" customWidth="1"/>
    <col min="21" max="21" width="29.453125" bestFit="1" customWidth="1"/>
    <col min="22" max="22" width="15.54296875" bestFit="1" customWidth="1"/>
    <col min="23" max="23" width="7" bestFit="1" customWidth="1"/>
    <col min="24" max="24" width="14" bestFit="1" customWidth="1"/>
    <col min="25" max="25" width="9.453125" bestFit="1" customWidth="1"/>
    <col min="26" max="26" width="10.81640625" bestFit="1" customWidth="1"/>
    <col min="27" max="27" width="13.6328125" bestFit="1" customWidth="1"/>
    <col min="28" max="28" width="10.54296875" bestFit="1" customWidth="1"/>
  </cols>
  <sheetData>
    <row r="1" spans="1:28" x14ac:dyDescent="0.35">
      <c r="A1" t="s">
        <v>873</v>
      </c>
      <c r="B1" t="s">
        <v>874</v>
      </c>
      <c r="C1" t="s">
        <v>875</v>
      </c>
      <c r="D1" t="s">
        <v>876</v>
      </c>
      <c r="E1" t="s">
        <v>877</v>
      </c>
      <c r="F1" t="s">
        <v>878</v>
      </c>
      <c r="G1" t="s">
        <v>109</v>
      </c>
      <c r="H1" t="s">
        <v>0</v>
      </c>
      <c r="I1" t="s">
        <v>111</v>
      </c>
      <c r="J1" t="s">
        <v>879</v>
      </c>
      <c r="K1" t="s">
        <v>880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112</v>
      </c>
      <c r="S1" t="s">
        <v>887</v>
      </c>
      <c r="T1" t="s">
        <v>888</v>
      </c>
      <c r="U1" t="s">
        <v>889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</row>
    <row r="2" spans="1:28" x14ac:dyDescent="0.35">
      <c r="A2" t="s">
        <v>890</v>
      </c>
      <c r="B2" t="s">
        <v>891</v>
      </c>
      <c r="C2" t="s">
        <v>892</v>
      </c>
      <c r="D2" t="s">
        <v>893</v>
      </c>
      <c r="E2">
        <v>22627</v>
      </c>
      <c r="F2" t="s">
        <v>894</v>
      </c>
      <c r="G2">
        <v>9003</v>
      </c>
      <c r="H2" t="s">
        <v>42</v>
      </c>
      <c r="I2">
        <v>10</v>
      </c>
      <c r="J2">
        <v>2</v>
      </c>
      <c r="K2">
        <v>3620</v>
      </c>
      <c r="L2">
        <v>3620</v>
      </c>
      <c r="M2">
        <v>167</v>
      </c>
      <c r="N2" t="s">
        <v>128</v>
      </c>
      <c r="O2">
        <v>1</v>
      </c>
      <c r="P2" t="s">
        <v>895</v>
      </c>
      <c r="Q2" t="s">
        <v>896</v>
      </c>
      <c r="R2">
        <v>1</v>
      </c>
      <c r="S2" t="s">
        <v>121</v>
      </c>
      <c r="T2">
        <v>3502934</v>
      </c>
      <c r="U2" t="s">
        <v>122</v>
      </c>
      <c r="V2" s="136">
        <v>46079</v>
      </c>
      <c r="W2">
        <v>4.42</v>
      </c>
      <c r="X2">
        <v>4.3333700000000004</v>
      </c>
      <c r="Y2" t="s">
        <v>123</v>
      </c>
      <c r="Z2">
        <v>0.98</v>
      </c>
      <c r="AA2">
        <v>6.96</v>
      </c>
      <c r="AB2" t="s">
        <v>897</v>
      </c>
    </row>
    <row r="3" spans="1:28" x14ac:dyDescent="0.35">
      <c r="A3" t="s">
        <v>898</v>
      </c>
      <c r="B3" t="s">
        <v>891</v>
      </c>
      <c r="C3" t="s">
        <v>892</v>
      </c>
      <c r="D3" t="s">
        <v>893</v>
      </c>
      <c r="E3">
        <v>22627</v>
      </c>
      <c r="F3" t="s">
        <v>894</v>
      </c>
      <c r="G3">
        <v>9003</v>
      </c>
      <c r="H3" t="s">
        <v>42</v>
      </c>
      <c r="I3">
        <v>10</v>
      </c>
      <c r="J3">
        <v>3</v>
      </c>
      <c r="K3">
        <v>3620</v>
      </c>
      <c r="L3">
        <v>3620</v>
      </c>
      <c r="M3">
        <v>167</v>
      </c>
      <c r="N3" t="s">
        <v>128</v>
      </c>
      <c r="O3">
        <v>1</v>
      </c>
      <c r="P3" t="s">
        <v>895</v>
      </c>
      <c r="Q3" t="s">
        <v>896</v>
      </c>
      <c r="R3">
        <v>1</v>
      </c>
      <c r="S3" t="s">
        <v>121</v>
      </c>
      <c r="T3">
        <v>3502934</v>
      </c>
      <c r="U3" t="s">
        <v>122</v>
      </c>
      <c r="V3" s="136">
        <v>46079</v>
      </c>
      <c r="W3">
        <v>0.5</v>
      </c>
      <c r="X3">
        <v>0.49020000000000002</v>
      </c>
      <c r="Y3" t="s">
        <v>123</v>
      </c>
      <c r="Z3">
        <v>0.98</v>
      </c>
      <c r="AA3">
        <v>2.2799999999999998</v>
      </c>
      <c r="AB3" t="s">
        <v>897</v>
      </c>
    </row>
    <row r="4" spans="1:28" x14ac:dyDescent="0.35">
      <c r="A4" t="s">
        <v>899</v>
      </c>
      <c r="B4" t="s">
        <v>891</v>
      </c>
      <c r="C4" t="s">
        <v>892</v>
      </c>
      <c r="D4" t="s">
        <v>893</v>
      </c>
      <c r="E4">
        <v>22627</v>
      </c>
      <c r="F4" t="s">
        <v>894</v>
      </c>
      <c r="G4">
        <v>9003</v>
      </c>
      <c r="H4" t="s">
        <v>42</v>
      </c>
      <c r="I4">
        <v>10</v>
      </c>
      <c r="J4">
        <v>4</v>
      </c>
      <c r="K4">
        <v>3620</v>
      </c>
      <c r="L4">
        <v>3620</v>
      </c>
      <c r="M4">
        <v>167</v>
      </c>
      <c r="N4" t="s">
        <v>128</v>
      </c>
      <c r="O4">
        <v>1</v>
      </c>
      <c r="P4" t="s">
        <v>895</v>
      </c>
      <c r="Q4" t="s">
        <v>896</v>
      </c>
      <c r="R4">
        <v>1</v>
      </c>
      <c r="S4" t="s">
        <v>121</v>
      </c>
      <c r="T4">
        <v>3502934</v>
      </c>
      <c r="U4" t="s">
        <v>122</v>
      </c>
      <c r="V4" s="136">
        <v>46079</v>
      </c>
      <c r="W4">
        <v>1</v>
      </c>
      <c r="X4">
        <v>0.98040000000000005</v>
      </c>
      <c r="Y4" t="s">
        <v>123</v>
      </c>
      <c r="Z4">
        <v>0.98</v>
      </c>
      <c r="AA4">
        <v>2.2999999999999998</v>
      </c>
      <c r="AB4" t="s">
        <v>897</v>
      </c>
    </row>
    <row r="5" spans="1:28" x14ac:dyDescent="0.35">
      <c r="A5" t="s">
        <v>900</v>
      </c>
      <c r="B5" t="s">
        <v>891</v>
      </c>
      <c r="C5" t="s">
        <v>892</v>
      </c>
      <c r="D5" t="s">
        <v>893</v>
      </c>
      <c r="E5">
        <v>22627</v>
      </c>
      <c r="F5" t="s">
        <v>894</v>
      </c>
      <c r="G5">
        <v>9003</v>
      </c>
      <c r="H5" t="s">
        <v>42</v>
      </c>
      <c r="I5">
        <v>10</v>
      </c>
      <c r="J5">
        <v>6</v>
      </c>
      <c r="K5">
        <v>3620</v>
      </c>
      <c r="L5">
        <v>3620</v>
      </c>
      <c r="M5">
        <v>167</v>
      </c>
      <c r="N5" t="s">
        <v>128</v>
      </c>
      <c r="O5">
        <v>1</v>
      </c>
      <c r="P5" t="s">
        <v>895</v>
      </c>
      <c r="Q5" t="s">
        <v>896</v>
      </c>
      <c r="R5">
        <v>1</v>
      </c>
      <c r="S5" t="s">
        <v>121</v>
      </c>
      <c r="T5">
        <v>3502934</v>
      </c>
      <c r="U5" t="s">
        <v>122</v>
      </c>
      <c r="V5" s="136">
        <v>46079</v>
      </c>
      <c r="W5">
        <v>0.83</v>
      </c>
      <c r="X5">
        <v>0.81372999999999995</v>
      </c>
      <c r="Y5" t="s">
        <v>123</v>
      </c>
      <c r="Z5">
        <v>0.98</v>
      </c>
      <c r="AA5">
        <v>3.17</v>
      </c>
      <c r="AB5" t="s">
        <v>897</v>
      </c>
    </row>
    <row r="6" spans="1:28" x14ac:dyDescent="0.35">
      <c r="A6" t="s">
        <v>901</v>
      </c>
      <c r="B6" t="s">
        <v>891</v>
      </c>
      <c r="C6" t="s">
        <v>892</v>
      </c>
      <c r="D6" t="s">
        <v>893</v>
      </c>
      <c r="E6">
        <v>22627</v>
      </c>
      <c r="F6" t="s">
        <v>894</v>
      </c>
      <c r="G6">
        <v>9003</v>
      </c>
      <c r="H6" t="s">
        <v>42</v>
      </c>
      <c r="I6">
        <v>10</v>
      </c>
      <c r="J6">
        <v>7</v>
      </c>
      <c r="K6">
        <v>3620</v>
      </c>
      <c r="L6">
        <v>3620</v>
      </c>
      <c r="M6">
        <v>167</v>
      </c>
      <c r="N6" t="s">
        <v>128</v>
      </c>
      <c r="O6">
        <v>1</v>
      </c>
      <c r="P6" t="s">
        <v>895</v>
      </c>
      <c r="Q6" t="s">
        <v>896</v>
      </c>
      <c r="R6">
        <v>1</v>
      </c>
      <c r="S6" t="s">
        <v>121</v>
      </c>
      <c r="T6">
        <v>3502934</v>
      </c>
      <c r="U6" t="s">
        <v>122</v>
      </c>
      <c r="V6" s="136">
        <v>46079</v>
      </c>
      <c r="W6">
        <v>0.64</v>
      </c>
      <c r="X6">
        <v>0.62746000000000002</v>
      </c>
      <c r="Y6" t="s">
        <v>123</v>
      </c>
      <c r="Z6">
        <v>0.98</v>
      </c>
      <c r="AA6">
        <v>3.52</v>
      </c>
      <c r="AB6" t="s">
        <v>897</v>
      </c>
    </row>
    <row r="7" spans="1:28" x14ac:dyDescent="0.35">
      <c r="A7" t="s">
        <v>902</v>
      </c>
      <c r="B7" t="s">
        <v>891</v>
      </c>
      <c r="C7" t="s">
        <v>892</v>
      </c>
      <c r="D7" t="s">
        <v>893</v>
      </c>
      <c r="E7">
        <v>22627</v>
      </c>
      <c r="F7" t="s">
        <v>894</v>
      </c>
      <c r="G7">
        <v>9003</v>
      </c>
      <c r="H7" t="s">
        <v>42</v>
      </c>
      <c r="I7">
        <v>10</v>
      </c>
      <c r="J7">
        <v>8</v>
      </c>
      <c r="K7">
        <v>3620</v>
      </c>
      <c r="L7">
        <v>3620</v>
      </c>
      <c r="M7">
        <v>167</v>
      </c>
      <c r="N7" t="s">
        <v>128</v>
      </c>
      <c r="O7">
        <v>1</v>
      </c>
      <c r="P7" t="s">
        <v>895</v>
      </c>
      <c r="Q7" t="s">
        <v>896</v>
      </c>
      <c r="R7">
        <v>1</v>
      </c>
      <c r="S7" t="s">
        <v>121</v>
      </c>
      <c r="T7">
        <v>3502934</v>
      </c>
      <c r="U7" t="s">
        <v>122</v>
      </c>
      <c r="V7" s="136">
        <v>46079</v>
      </c>
      <c r="W7">
        <v>0.77</v>
      </c>
      <c r="X7">
        <v>0.75490999999999997</v>
      </c>
      <c r="Y7" t="s">
        <v>123</v>
      </c>
      <c r="Z7">
        <v>0.98</v>
      </c>
      <c r="AA7">
        <v>4.33</v>
      </c>
      <c r="AB7" t="s">
        <v>897</v>
      </c>
    </row>
    <row r="8" spans="1:28" x14ac:dyDescent="0.35">
      <c r="A8" t="s">
        <v>903</v>
      </c>
      <c r="B8" t="s">
        <v>891</v>
      </c>
      <c r="C8" t="s">
        <v>892</v>
      </c>
      <c r="D8" t="s">
        <v>893</v>
      </c>
      <c r="E8">
        <v>22728</v>
      </c>
      <c r="F8" t="s">
        <v>894</v>
      </c>
      <c r="G8">
        <v>9125</v>
      </c>
      <c r="H8" t="s">
        <v>373</v>
      </c>
      <c r="I8">
        <v>128</v>
      </c>
      <c r="J8">
        <v>1</v>
      </c>
      <c r="K8">
        <v>3620</v>
      </c>
      <c r="L8">
        <v>3620</v>
      </c>
      <c r="M8">
        <v>167</v>
      </c>
      <c r="N8" t="s">
        <v>128</v>
      </c>
      <c r="O8">
        <v>2</v>
      </c>
      <c r="P8" t="s">
        <v>904</v>
      </c>
      <c r="Q8" t="s">
        <v>896</v>
      </c>
      <c r="R8">
        <v>1</v>
      </c>
      <c r="S8" t="s">
        <v>121</v>
      </c>
      <c r="T8">
        <v>3502934</v>
      </c>
      <c r="U8" t="s">
        <v>122</v>
      </c>
      <c r="V8" s="136">
        <v>46048</v>
      </c>
      <c r="W8">
        <v>3.78</v>
      </c>
      <c r="X8">
        <v>3.6344699999999999</v>
      </c>
      <c r="Y8" t="s">
        <v>123</v>
      </c>
      <c r="Z8">
        <v>0.96199999999999997</v>
      </c>
      <c r="AA8">
        <v>3.78</v>
      </c>
      <c r="AB8" t="s">
        <v>897</v>
      </c>
    </row>
    <row r="9" spans="1:28" x14ac:dyDescent="0.35">
      <c r="A9" t="s">
        <v>905</v>
      </c>
      <c r="B9" t="s">
        <v>891</v>
      </c>
      <c r="C9" t="s">
        <v>892</v>
      </c>
      <c r="D9" t="s">
        <v>893</v>
      </c>
      <c r="E9">
        <v>22728</v>
      </c>
      <c r="F9" t="s">
        <v>894</v>
      </c>
      <c r="G9">
        <v>9125</v>
      </c>
      <c r="H9" t="s">
        <v>373</v>
      </c>
      <c r="I9">
        <v>128</v>
      </c>
      <c r="J9">
        <v>2</v>
      </c>
      <c r="K9">
        <v>3620</v>
      </c>
      <c r="L9">
        <v>3620</v>
      </c>
      <c r="M9">
        <v>167</v>
      </c>
      <c r="N9" t="s">
        <v>128</v>
      </c>
      <c r="O9">
        <v>2</v>
      </c>
      <c r="P9" t="s">
        <v>904</v>
      </c>
      <c r="Q9" t="s">
        <v>896</v>
      </c>
      <c r="R9">
        <v>1</v>
      </c>
      <c r="S9" t="s">
        <v>121</v>
      </c>
      <c r="T9">
        <v>3502934</v>
      </c>
      <c r="U9" t="s">
        <v>122</v>
      </c>
      <c r="V9" s="136">
        <v>46048</v>
      </c>
      <c r="W9">
        <v>2.31</v>
      </c>
      <c r="X9">
        <v>2.2210700000000001</v>
      </c>
      <c r="Y9" t="s">
        <v>123</v>
      </c>
      <c r="Z9">
        <v>0.96199999999999997</v>
      </c>
      <c r="AA9">
        <v>2.31</v>
      </c>
      <c r="AB9" t="s">
        <v>897</v>
      </c>
    </row>
    <row r="10" spans="1:28" x14ac:dyDescent="0.35">
      <c r="A10" t="s">
        <v>906</v>
      </c>
      <c r="B10" t="s">
        <v>891</v>
      </c>
      <c r="C10" t="s">
        <v>892</v>
      </c>
      <c r="D10" t="s">
        <v>893</v>
      </c>
      <c r="E10">
        <v>22728</v>
      </c>
      <c r="F10" t="s">
        <v>894</v>
      </c>
      <c r="G10">
        <v>9125</v>
      </c>
      <c r="H10" t="s">
        <v>373</v>
      </c>
      <c r="I10">
        <v>128</v>
      </c>
      <c r="J10">
        <v>3</v>
      </c>
      <c r="K10">
        <v>3620</v>
      </c>
      <c r="L10">
        <v>3620</v>
      </c>
      <c r="M10">
        <v>167</v>
      </c>
      <c r="N10" t="s">
        <v>128</v>
      </c>
      <c r="O10">
        <v>2</v>
      </c>
      <c r="P10" t="s">
        <v>904</v>
      </c>
      <c r="Q10" t="s">
        <v>896</v>
      </c>
      <c r="R10">
        <v>1</v>
      </c>
      <c r="S10" t="s">
        <v>121</v>
      </c>
      <c r="T10">
        <v>3502934</v>
      </c>
      <c r="U10" t="s">
        <v>122</v>
      </c>
      <c r="V10" s="136">
        <v>46048</v>
      </c>
      <c r="W10">
        <v>2.8</v>
      </c>
      <c r="X10">
        <v>2.6922000000000001</v>
      </c>
      <c r="Y10" t="s">
        <v>123</v>
      </c>
      <c r="Z10">
        <v>0.96199999999999997</v>
      </c>
      <c r="AA10">
        <v>2.8</v>
      </c>
      <c r="AB10" t="s">
        <v>897</v>
      </c>
    </row>
    <row r="11" spans="1:28" x14ac:dyDescent="0.35">
      <c r="A11" t="s">
        <v>907</v>
      </c>
      <c r="B11" t="s">
        <v>891</v>
      </c>
      <c r="C11" t="s">
        <v>892</v>
      </c>
      <c r="D11" t="s">
        <v>893</v>
      </c>
      <c r="E11">
        <v>22728</v>
      </c>
      <c r="F11" t="s">
        <v>894</v>
      </c>
      <c r="G11">
        <v>9125</v>
      </c>
      <c r="H11" t="s">
        <v>373</v>
      </c>
      <c r="I11">
        <v>128</v>
      </c>
      <c r="J11">
        <v>4</v>
      </c>
      <c r="K11">
        <v>3620</v>
      </c>
      <c r="L11">
        <v>3620</v>
      </c>
      <c r="M11">
        <v>167</v>
      </c>
      <c r="N11" t="s">
        <v>128</v>
      </c>
      <c r="O11">
        <v>2</v>
      </c>
      <c r="P11" t="s">
        <v>904</v>
      </c>
      <c r="Q11" t="s">
        <v>896</v>
      </c>
      <c r="R11">
        <v>1</v>
      </c>
      <c r="S11" t="s">
        <v>121</v>
      </c>
      <c r="T11">
        <v>3502934</v>
      </c>
      <c r="U11" t="s">
        <v>122</v>
      </c>
      <c r="V11" s="136">
        <v>46048</v>
      </c>
      <c r="W11">
        <v>0.23</v>
      </c>
      <c r="X11">
        <v>0.22115000000000001</v>
      </c>
      <c r="Y11" t="s">
        <v>123</v>
      </c>
      <c r="Z11">
        <v>0.96199999999999997</v>
      </c>
      <c r="AA11">
        <v>0.23</v>
      </c>
      <c r="AB11" t="s">
        <v>897</v>
      </c>
    </row>
    <row r="12" spans="1:28" x14ac:dyDescent="0.35">
      <c r="A12" t="s">
        <v>908</v>
      </c>
      <c r="B12" t="s">
        <v>891</v>
      </c>
      <c r="C12" t="s">
        <v>892</v>
      </c>
      <c r="D12" t="s">
        <v>893</v>
      </c>
      <c r="E12">
        <v>22728</v>
      </c>
      <c r="F12" t="s">
        <v>894</v>
      </c>
      <c r="G12">
        <v>9125</v>
      </c>
      <c r="H12" t="s">
        <v>373</v>
      </c>
      <c r="I12">
        <v>128</v>
      </c>
      <c r="J12">
        <v>5</v>
      </c>
      <c r="K12">
        <v>3620</v>
      </c>
      <c r="L12">
        <v>3620</v>
      </c>
      <c r="M12">
        <v>167</v>
      </c>
      <c r="N12" t="s">
        <v>128</v>
      </c>
      <c r="O12">
        <v>2</v>
      </c>
      <c r="P12" t="s">
        <v>904</v>
      </c>
      <c r="Q12" t="s">
        <v>896</v>
      </c>
      <c r="R12">
        <v>1</v>
      </c>
      <c r="S12" t="s">
        <v>121</v>
      </c>
      <c r="T12">
        <v>3502934</v>
      </c>
      <c r="U12" t="s">
        <v>122</v>
      </c>
      <c r="V12" s="136">
        <v>46048</v>
      </c>
      <c r="W12">
        <v>0.08</v>
      </c>
      <c r="X12">
        <v>7.6920000000000002E-2</v>
      </c>
      <c r="Y12" t="s">
        <v>123</v>
      </c>
      <c r="Z12">
        <v>0.96199999999999997</v>
      </c>
      <c r="AA12">
        <v>0.08</v>
      </c>
      <c r="AB12" t="s">
        <v>897</v>
      </c>
    </row>
    <row r="13" spans="1:28" x14ac:dyDescent="0.35">
      <c r="A13" t="s">
        <v>909</v>
      </c>
      <c r="B13" t="s">
        <v>891</v>
      </c>
      <c r="C13" t="s">
        <v>892</v>
      </c>
      <c r="D13" t="s">
        <v>893</v>
      </c>
      <c r="E13">
        <v>22728</v>
      </c>
      <c r="F13" t="s">
        <v>894</v>
      </c>
      <c r="G13">
        <v>9125</v>
      </c>
      <c r="H13" t="s">
        <v>373</v>
      </c>
      <c r="I13">
        <v>128</v>
      </c>
      <c r="J13">
        <v>6</v>
      </c>
      <c r="K13">
        <v>3620</v>
      </c>
      <c r="L13">
        <v>3620</v>
      </c>
      <c r="M13">
        <v>167</v>
      </c>
      <c r="N13" t="s">
        <v>128</v>
      </c>
      <c r="O13">
        <v>2</v>
      </c>
      <c r="P13" t="s">
        <v>904</v>
      </c>
      <c r="Q13" t="s">
        <v>896</v>
      </c>
      <c r="R13">
        <v>1</v>
      </c>
      <c r="S13" t="s">
        <v>121</v>
      </c>
      <c r="T13">
        <v>3502934</v>
      </c>
      <c r="U13" t="s">
        <v>122</v>
      </c>
      <c r="V13" s="136">
        <v>46048</v>
      </c>
      <c r="W13">
        <v>0.16</v>
      </c>
      <c r="X13">
        <v>0.15384</v>
      </c>
      <c r="Y13" t="s">
        <v>123</v>
      </c>
      <c r="Z13">
        <v>0.96199999999999997</v>
      </c>
      <c r="AA13">
        <v>0.16</v>
      </c>
      <c r="AB13" t="s">
        <v>897</v>
      </c>
    </row>
    <row r="14" spans="1:28" x14ac:dyDescent="0.35">
      <c r="A14" t="s">
        <v>910</v>
      </c>
      <c r="B14" t="s">
        <v>891</v>
      </c>
      <c r="C14" t="s">
        <v>892</v>
      </c>
      <c r="D14" t="s">
        <v>893</v>
      </c>
      <c r="E14">
        <v>22627</v>
      </c>
      <c r="F14" t="s">
        <v>894</v>
      </c>
      <c r="G14">
        <v>9143</v>
      </c>
      <c r="H14" t="s">
        <v>41</v>
      </c>
      <c r="I14">
        <v>161</v>
      </c>
      <c r="J14">
        <v>7</v>
      </c>
      <c r="K14">
        <v>3620</v>
      </c>
      <c r="L14">
        <v>3620</v>
      </c>
      <c r="M14">
        <v>167</v>
      </c>
      <c r="N14" t="s">
        <v>128</v>
      </c>
      <c r="O14">
        <v>2</v>
      </c>
      <c r="P14" t="s">
        <v>904</v>
      </c>
      <c r="Q14" t="s">
        <v>896</v>
      </c>
      <c r="R14">
        <v>1</v>
      </c>
      <c r="S14" t="s">
        <v>121</v>
      </c>
      <c r="T14">
        <v>3502934</v>
      </c>
      <c r="U14" t="s">
        <v>122</v>
      </c>
      <c r="V14" s="136">
        <v>46071</v>
      </c>
      <c r="W14">
        <v>12.93</v>
      </c>
      <c r="X14">
        <v>12.00033</v>
      </c>
      <c r="Y14" t="s">
        <v>123</v>
      </c>
      <c r="Z14">
        <v>0.92800000000000005</v>
      </c>
      <c r="AA14">
        <v>24.47</v>
      </c>
      <c r="AB14" t="s">
        <v>897</v>
      </c>
    </row>
    <row r="15" spans="1:28" x14ac:dyDescent="0.35">
      <c r="A15" t="s">
        <v>911</v>
      </c>
      <c r="B15" t="s">
        <v>891</v>
      </c>
      <c r="C15" t="s">
        <v>892</v>
      </c>
      <c r="D15" t="s">
        <v>893</v>
      </c>
      <c r="E15">
        <v>22728</v>
      </c>
      <c r="F15" t="s">
        <v>894</v>
      </c>
      <c r="G15">
        <v>9155</v>
      </c>
      <c r="H15" t="s">
        <v>369</v>
      </c>
      <c r="I15">
        <v>356</v>
      </c>
      <c r="J15">
        <v>1</v>
      </c>
      <c r="K15">
        <v>3620</v>
      </c>
      <c r="L15">
        <v>3620</v>
      </c>
      <c r="M15">
        <v>167</v>
      </c>
      <c r="N15" t="s">
        <v>128</v>
      </c>
      <c r="O15">
        <v>2</v>
      </c>
      <c r="P15" t="s">
        <v>904</v>
      </c>
      <c r="Q15" t="s">
        <v>896</v>
      </c>
      <c r="R15">
        <v>1</v>
      </c>
      <c r="S15" t="s">
        <v>121</v>
      </c>
      <c r="T15">
        <v>3502934</v>
      </c>
      <c r="U15" t="s">
        <v>122</v>
      </c>
      <c r="V15" s="136">
        <v>46048</v>
      </c>
      <c r="W15">
        <v>14.27</v>
      </c>
      <c r="X15">
        <v>14.534000000000001</v>
      </c>
      <c r="Y15" t="s">
        <v>123</v>
      </c>
      <c r="Z15">
        <v>1.0189999999999999</v>
      </c>
      <c r="AA15">
        <v>14.27</v>
      </c>
      <c r="AB15" t="s">
        <v>897</v>
      </c>
    </row>
    <row r="16" spans="1:28" x14ac:dyDescent="0.35">
      <c r="A16" t="s">
        <v>912</v>
      </c>
      <c r="B16" t="s">
        <v>891</v>
      </c>
      <c r="C16" t="s">
        <v>892</v>
      </c>
      <c r="D16" t="s">
        <v>893</v>
      </c>
      <c r="E16">
        <v>22728</v>
      </c>
      <c r="F16" t="s">
        <v>894</v>
      </c>
      <c r="G16">
        <v>9155</v>
      </c>
      <c r="H16" t="s">
        <v>369</v>
      </c>
      <c r="I16">
        <v>356</v>
      </c>
      <c r="J16">
        <v>2</v>
      </c>
      <c r="K16">
        <v>3620</v>
      </c>
      <c r="L16">
        <v>3620</v>
      </c>
      <c r="M16">
        <v>167</v>
      </c>
      <c r="N16" t="s">
        <v>128</v>
      </c>
      <c r="O16">
        <v>2</v>
      </c>
      <c r="P16" t="s">
        <v>904</v>
      </c>
      <c r="Q16" t="s">
        <v>896</v>
      </c>
      <c r="R16">
        <v>1</v>
      </c>
      <c r="S16" t="s">
        <v>121</v>
      </c>
      <c r="T16">
        <v>3502934</v>
      </c>
      <c r="U16" t="s">
        <v>122</v>
      </c>
      <c r="V16" s="136">
        <v>46048</v>
      </c>
      <c r="W16">
        <v>7.33</v>
      </c>
      <c r="X16">
        <v>7.4656099999999999</v>
      </c>
      <c r="Y16" t="s">
        <v>123</v>
      </c>
      <c r="Z16">
        <v>1.0189999999999999</v>
      </c>
      <c r="AA16">
        <v>7.33</v>
      </c>
      <c r="AB16" t="s">
        <v>897</v>
      </c>
    </row>
    <row r="17" spans="1:28" x14ac:dyDescent="0.35">
      <c r="A17" t="s">
        <v>913</v>
      </c>
      <c r="B17" t="s">
        <v>891</v>
      </c>
      <c r="C17" t="s">
        <v>892</v>
      </c>
      <c r="D17" t="s">
        <v>893</v>
      </c>
      <c r="E17">
        <v>22728</v>
      </c>
      <c r="F17" t="s">
        <v>894</v>
      </c>
      <c r="G17">
        <v>9180</v>
      </c>
      <c r="H17" t="s">
        <v>83</v>
      </c>
      <c r="I17">
        <v>203</v>
      </c>
      <c r="J17">
        <v>4</v>
      </c>
      <c r="K17">
        <v>3620</v>
      </c>
      <c r="L17">
        <v>3620</v>
      </c>
      <c r="M17">
        <v>167</v>
      </c>
      <c r="N17" t="s">
        <v>128</v>
      </c>
      <c r="O17">
        <v>2</v>
      </c>
      <c r="P17" t="s">
        <v>904</v>
      </c>
      <c r="Q17" t="s">
        <v>896</v>
      </c>
      <c r="R17">
        <v>1</v>
      </c>
      <c r="S17" t="s">
        <v>121</v>
      </c>
      <c r="T17">
        <v>3502934</v>
      </c>
      <c r="U17" t="s">
        <v>122</v>
      </c>
      <c r="V17" s="136">
        <v>46062</v>
      </c>
      <c r="W17">
        <v>4.3899999999999997</v>
      </c>
      <c r="X17">
        <v>4.5001899999999999</v>
      </c>
      <c r="Y17" t="s">
        <v>123</v>
      </c>
      <c r="Z17">
        <v>1.0249999999999999</v>
      </c>
      <c r="AA17">
        <v>4.3899999999999997</v>
      </c>
      <c r="AB17" t="s">
        <v>897</v>
      </c>
    </row>
    <row r="18" spans="1:28" x14ac:dyDescent="0.35">
      <c r="A18" t="s">
        <v>914</v>
      </c>
      <c r="B18" t="s">
        <v>891</v>
      </c>
      <c r="C18" t="s">
        <v>892</v>
      </c>
      <c r="D18" t="s">
        <v>893</v>
      </c>
      <c r="E18">
        <v>22627</v>
      </c>
      <c r="F18" t="s">
        <v>894</v>
      </c>
      <c r="G18">
        <v>9180</v>
      </c>
      <c r="H18" t="s">
        <v>83</v>
      </c>
      <c r="I18">
        <v>203</v>
      </c>
      <c r="J18">
        <v>23</v>
      </c>
      <c r="K18">
        <v>3620</v>
      </c>
      <c r="L18">
        <v>3620</v>
      </c>
      <c r="M18">
        <v>167</v>
      </c>
      <c r="N18" t="s">
        <v>128</v>
      </c>
      <c r="O18">
        <v>2</v>
      </c>
      <c r="P18" t="s">
        <v>904</v>
      </c>
      <c r="Q18" t="s">
        <v>896</v>
      </c>
      <c r="R18">
        <v>1</v>
      </c>
      <c r="S18" t="s">
        <v>121</v>
      </c>
      <c r="T18">
        <v>3502934</v>
      </c>
      <c r="U18" t="s">
        <v>122</v>
      </c>
      <c r="V18" s="136">
        <v>46062</v>
      </c>
      <c r="W18">
        <v>0.68</v>
      </c>
      <c r="X18">
        <v>1.0000100000000001</v>
      </c>
      <c r="Y18" t="s">
        <v>123</v>
      </c>
      <c r="Z18">
        <v>1.4710000000000001</v>
      </c>
      <c r="AA18">
        <v>2.79</v>
      </c>
      <c r="AB18" t="s">
        <v>897</v>
      </c>
    </row>
    <row r="19" spans="1:28" x14ac:dyDescent="0.35">
      <c r="A19" t="s">
        <v>915</v>
      </c>
      <c r="B19" t="s">
        <v>891</v>
      </c>
      <c r="C19" t="s">
        <v>892</v>
      </c>
      <c r="D19" t="s">
        <v>893</v>
      </c>
      <c r="E19">
        <v>22728</v>
      </c>
      <c r="F19" t="s">
        <v>894</v>
      </c>
      <c r="G19">
        <v>9180</v>
      </c>
      <c r="H19" t="s">
        <v>83</v>
      </c>
      <c r="I19">
        <v>203</v>
      </c>
      <c r="J19">
        <v>24</v>
      </c>
      <c r="K19">
        <v>3620</v>
      </c>
      <c r="L19">
        <v>3620</v>
      </c>
      <c r="M19">
        <v>167</v>
      </c>
      <c r="N19" t="s">
        <v>128</v>
      </c>
      <c r="O19">
        <v>2</v>
      </c>
      <c r="P19" t="s">
        <v>904</v>
      </c>
      <c r="Q19" t="s">
        <v>896</v>
      </c>
      <c r="R19">
        <v>1</v>
      </c>
      <c r="S19" t="s">
        <v>121</v>
      </c>
      <c r="T19">
        <v>3502934</v>
      </c>
      <c r="U19" t="s">
        <v>122</v>
      </c>
      <c r="V19" s="136">
        <v>46062</v>
      </c>
      <c r="W19">
        <v>3.83</v>
      </c>
      <c r="X19">
        <v>3.4998499999999999</v>
      </c>
      <c r="Y19" t="s">
        <v>123</v>
      </c>
      <c r="Z19">
        <v>0.91400000000000003</v>
      </c>
      <c r="AA19">
        <v>3.83</v>
      </c>
      <c r="AB19" t="s">
        <v>897</v>
      </c>
    </row>
    <row r="20" spans="1:28" x14ac:dyDescent="0.35">
      <c r="A20" t="s">
        <v>916</v>
      </c>
      <c r="B20" t="s">
        <v>891</v>
      </c>
      <c r="C20" t="s">
        <v>892</v>
      </c>
      <c r="D20" t="s">
        <v>893</v>
      </c>
      <c r="E20">
        <v>22627</v>
      </c>
      <c r="F20" t="s">
        <v>894</v>
      </c>
      <c r="G20">
        <v>9189</v>
      </c>
      <c r="H20" t="s">
        <v>53</v>
      </c>
      <c r="I20">
        <v>222</v>
      </c>
      <c r="J20">
        <v>2</v>
      </c>
      <c r="K20">
        <v>3510</v>
      </c>
      <c r="L20">
        <v>3510</v>
      </c>
      <c r="M20">
        <v>1142</v>
      </c>
      <c r="N20" t="s">
        <v>127</v>
      </c>
      <c r="O20">
        <v>2</v>
      </c>
      <c r="P20" t="s">
        <v>904</v>
      </c>
      <c r="Q20" t="s">
        <v>896</v>
      </c>
      <c r="R20">
        <v>1</v>
      </c>
      <c r="S20" t="s">
        <v>121</v>
      </c>
      <c r="T20">
        <v>3502934</v>
      </c>
      <c r="U20" t="s">
        <v>122</v>
      </c>
      <c r="V20" s="136">
        <v>46051</v>
      </c>
      <c r="W20">
        <v>2.59</v>
      </c>
      <c r="X20">
        <v>6.0901300000000003</v>
      </c>
      <c r="Y20" t="s">
        <v>123</v>
      </c>
      <c r="Z20">
        <v>2.351</v>
      </c>
      <c r="AA20">
        <v>0.94</v>
      </c>
      <c r="AB20" t="s">
        <v>897</v>
      </c>
    </row>
    <row r="21" spans="1:28" x14ac:dyDescent="0.35">
      <c r="A21" t="s">
        <v>916</v>
      </c>
      <c r="B21" t="s">
        <v>891</v>
      </c>
      <c r="C21" t="s">
        <v>892</v>
      </c>
      <c r="D21" t="s">
        <v>893</v>
      </c>
      <c r="E21">
        <v>22627</v>
      </c>
      <c r="F21" t="s">
        <v>894</v>
      </c>
      <c r="G21">
        <v>9189</v>
      </c>
      <c r="H21" t="s">
        <v>53</v>
      </c>
      <c r="I21">
        <v>222</v>
      </c>
      <c r="J21">
        <v>2</v>
      </c>
      <c r="K21">
        <v>3510</v>
      </c>
      <c r="L21">
        <v>3510</v>
      </c>
      <c r="M21">
        <v>1149</v>
      </c>
      <c r="N21" t="s">
        <v>126</v>
      </c>
      <c r="O21">
        <v>2</v>
      </c>
      <c r="P21" t="s">
        <v>904</v>
      </c>
      <c r="Q21" t="s">
        <v>896</v>
      </c>
      <c r="R21">
        <v>1</v>
      </c>
      <c r="S21" t="s">
        <v>121</v>
      </c>
      <c r="T21">
        <v>3504289</v>
      </c>
      <c r="U21" t="s">
        <v>125</v>
      </c>
      <c r="V21" s="136">
        <v>46051</v>
      </c>
      <c r="W21">
        <v>2.59</v>
      </c>
      <c r="X21">
        <v>2.6000999999999999</v>
      </c>
      <c r="Y21" t="s">
        <v>123</v>
      </c>
      <c r="Z21">
        <v>1.004</v>
      </c>
      <c r="AA21">
        <v>0.94</v>
      </c>
      <c r="AB21" t="s">
        <v>897</v>
      </c>
    </row>
    <row r="22" spans="1:28" x14ac:dyDescent="0.35">
      <c r="A22" t="s">
        <v>917</v>
      </c>
      <c r="B22" t="s">
        <v>891</v>
      </c>
      <c r="C22" t="s">
        <v>892</v>
      </c>
      <c r="D22" t="s">
        <v>893</v>
      </c>
      <c r="E22">
        <v>22627</v>
      </c>
      <c r="F22" t="s">
        <v>894</v>
      </c>
      <c r="G22">
        <v>9189</v>
      </c>
      <c r="H22" t="s">
        <v>53</v>
      </c>
      <c r="I22">
        <v>222</v>
      </c>
      <c r="J22">
        <v>3</v>
      </c>
      <c r="K22">
        <v>3510</v>
      </c>
      <c r="L22">
        <v>3510</v>
      </c>
      <c r="M22">
        <v>1142</v>
      </c>
      <c r="N22" t="s">
        <v>127</v>
      </c>
      <c r="O22">
        <v>2</v>
      </c>
      <c r="P22" t="s">
        <v>904</v>
      </c>
      <c r="Q22" t="s">
        <v>896</v>
      </c>
      <c r="R22">
        <v>1</v>
      </c>
      <c r="S22" t="s">
        <v>121</v>
      </c>
      <c r="T22">
        <v>3502934</v>
      </c>
      <c r="U22" t="s">
        <v>122</v>
      </c>
      <c r="V22" s="136">
        <v>46051</v>
      </c>
      <c r="W22">
        <v>7.83</v>
      </c>
      <c r="X22">
        <v>20.000170000000001</v>
      </c>
      <c r="Y22" t="s">
        <v>123</v>
      </c>
      <c r="Z22">
        <v>2.5539999999999998</v>
      </c>
      <c r="AA22">
        <v>1.58</v>
      </c>
      <c r="AB22" t="s">
        <v>897</v>
      </c>
    </row>
    <row r="23" spans="1:28" x14ac:dyDescent="0.35">
      <c r="A23" t="s">
        <v>917</v>
      </c>
      <c r="B23" t="s">
        <v>891</v>
      </c>
      <c r="C23" t="s">
        <v>892</v>
      </c>
      <c r="D23" t="s">
        <v>893</v>
      </c>
      <c r="E23">
        <v>22627</v>
      </c>
      <c r="F23" t="s">
        <v>894</v>
      </c>
      <c r="G23">
        <v>9189</v>
      </c>
      <c r="H23" t="s">
        <v>53</v>
      </c>
      <c r="I23">
        <v>222</v>
      </c>
      <c r="J23">
        <v>3</v>
      </c>
      <c r="K23">
        <v>3510</v>
      </c>
      <c r="L23">
        <v>3510</v>
      </c>
      <c r="M23">
        <v>1149</v>
      </c>
      <c r="N23" t="s">
        <v>126</v>
      </c>
      <c r="O23">
        <v>2</v>
      </c>
      <c r="P23" t="s">
        <v>904</v>
      </c>
      <c r="Q23" t="s">
        <v>896</v>
      </c>
      <c r="R23">
        <v>1</v>
      </c>
      <c r="S23" t="s">
        <v>121</v>
      </c>
      <c r="T23">
        <v>3504289</v>
      </c>
      <c r="U23" t="s">
        <v>125</v>
      </c>
      <c r="V23" s="136">
        <v>46051</v>
      </c>
      <c r="W23">
        <v>7.83</v>
      </c>
      <c r="X23">
        <v>7.9999099999999999</v>
      </c>
      <c r="Y23" t="s">
        <v>123</v>
      </c>
      <c r="Z23">
        <v>1.022</v>
      </c>
      <c r="AA23">
        <v>1.58</v>
      </c>
      <c r="AB23" t="s">
        <v>897</v>
      </c>
    </row>
    <row r="24" spans="1:28" x14ac:dyDescent="0.35">
      <c r="A24" t="s">
        <v>918</v>
      </c>
      <c r="B24" t="s">
        <v>891</v>
      </c>
      <c r="C24" t="s">
        <v>892</v>
      </c>
      <c r="D24" t="s">
        <v>893</v>
      </c>
      <c r="E24">
        <v>22627</v>
      </c>
      <c r="F24" t="s">
        <v>894</v>
      </c>
      <c r="G24">
        <v>9189</v>
      </c>
      <c r="H24" t="s">
        <v>53</v>
      </c>
      <c r="I24">
        <v>222</v>
      </c>
      <c r="J24">
        <v>4</v>
      </c>
      <c r="K24">
        <v>3510</v>
      </c>
      <c r="L24">
        <v>3510</v>
      </c>
      <c r="M24">
        <v>1142</v>
      </c>
      <c r="N24" t="s">
        <v>127</v>
      </c>
      <c r="O24">
        <v>2</v>
      </c>
      <c r="P24" t="s">
        <v>904</v>
      </c>
      <c r="Q24" t="s">
        <v>896</v>
      </c>
      <c r="R24">
        <v>1</v>
      </c>
      <c r="S24" t="s">
        <v>121</v>
      </c>
      <c r="T24">
        <v>3502934</v>
      </c>
      <c r="U24" t="s">
        <v>122</v>
      </c>
      <c r="V24" s="136">
        <v>46051</v>
      </c>
      <c r="W24">
        <v>1.32</v>
      </c>
      <c r="X24">
        <v>10.00006</v>
      </c>
      <c r="Y24" t="s">
        <v>123</v>
      </c>
      <c r="Z24">
        <v>7.5759999999999996</v>
      </c>
      <c r="AA24">
        <v>0.82</v>
      </c>
      <c r="AB24" t="s">
        <v>897</v>
      </c>
    </row>
    <row r="25" spans="1:28" x14ac:dyDescent="0.35">
      <c r="A25" t="s">
        <v>918</v>
      </c>
      <c r="B25" t="s">
        <v>891</v>
      </c>
      <c r="C25" t="s">
        <v>892</v>
      </c>
      <c r="D25" t="s">
        <v>893</v>
      </c>
      <c r="E25">
        <v>22627</v>
      </c>
      <c r="F25" t="s">
        <v>894</v>
      </c>
      <c r="G25">
        <v>9189</v>
      </c>
      <c r="H25" t="s">
        <v>53</v>
      </c>
      <c r="I25">
        <v>222</v>
      </c>
      <c r="J25">
        <v>4</v>
      </c>
      <c r="K25">
        <v>3510</v>
      </c>
      <c r="L25">
        <v>3510</v>
      </c>
      <c r="M25">
        <v>1149</v>
      </c>
      <c r="N25" t="s">
        <v>126</v>
      </c>
      <c r="O25">
        <v>2</v>
      </c>
      <c r="P25" t="s">
        <v>904</v>
      </c>
      <c r="Q25" t="s">
        <v>896</v>
      </c>
      <c r="R25">
        <v>1</v>
      </c>
      <c r="S25" t="s">
        <v>121</v>
      </c>
      <c r="T25">
        <v>3504289</v>
      </c>
      <c r="U25" t="s">
        <v>125</v>
      </c>
      <c r="V25" s="136">
        <v>46051</v>
      </c>
      <c r="W25">
        <v>1.32</v>
      </c>
      <c r="X25">
        <v>1.00003</v>
      </c>
      <c r="Y25" t="s">
        <v>123</v>
      </c>
      <c r="Z25">
        <v>0.75800000000000001</v>
      </c>
      <c r="AA25">
        <v>0.82</v>
      </c>
      <c r="AB25" t="s">
        <v>897</v>
      </c>
    </row>
    <row r="26" spans="1:28" x14ac:dyDescent="0.35">
      <c r="A26" t="s">
        <v>919</v>
      </c>
      <c r="B26" t="s">
        <v>891</v>
      </c>
      <c r="C26" t="s">
        <v>892</v>
      </c>
      <c r="D26" t="s">
        <v>893</v>
      </c>
      <c r="E26">
        <v>22627</v>
      </c>
      <c r="F26" t="s">
        <v>894</v>
      </c>
      <c r="G26">
        <v>9189</v>
      </c>
      <c r="H26" t="s">
        <v>53</v>
      </c>
      <c r="I26">
        <v>222</v>
      </c>
      <c r="J26">
        <v>9</v>
      </c>
      <c r="K26">
        <v>3510</v>
      </c>
      <c r="L26">
        <v>3510</v>
      </c>
      <c r="M26">
        <v>1149</v>
      </c>
      <c r="N26" t="s">
        <v>126</v>
      </c>
      <c r="O26">
        <v>2</v>
      </c>
      <c r="P26" t="s">
        <v>904</v>
      </c>
      <c r="Q26" t="s">
        <v>896</v>
      </c>
      <c r="R26">
        <v>1</v>
      </c>
      <c r="S26" t="s">
        <v>121</v>
      </c>
      <c r="T26">
        <v>3504289</v>
      </c>
      <c r="U26" t="s">
        <v>125</v>
      </c>
      <c r="V26" s="136">
        <v>46051</v>
      </c>
      <c r="W26">
        <v>9.86</v>
      </c>
      <c r="X26">
        <v>10.00001</v>
      </c>
      <c r="Y26" t="s">
        <v>123</v>
      </c>
      <c r="Z26">
        <v>1.014</v>
      </c>
      <c r="AA26">
        <v>1.81</v>
      </c>
      <c r="AB26" t="s">
        <v>897</v>
      </c>
    </row>
    <row r="27" spans="1:28" x14ac:dyDescent="0.35">
      <c r="A27" t="s">
        <v>919</v>
      </c>
      <c r="B27" t="s">
        <v>891</v>
      </c>
      <c r="C27" t="s">
        <v>892</v>
      </c>
      <c r="D27" t="s">
        <v>893</v>
      </c>
      <c r="E27">
        <v>22627</v>
      </c>
      <c r="F27" t="s">
        <v>894</v>
      </c>
      <c r="G27">
        <v>9189</v>
      </c>
      <c r="H27" t="s">
        <v>53</v>
      </c>
      <c r="I27">
        <v>222</v>
      </c>
      <c r="J27">
        <v>9</v>
      </c>
      <c r="K27">
        <v>3510</v>
      </c>
      <c r="L27">
        <v>3510</v>
      </c>
      <c r="M27">
        <v>1142</v>
      </c>
      <c r="N27" t="s">
        <v>127</v>
      </c>
      <c r="O27">
        <v>2</v>
      </c>
      <c r="P27" t="s">
        <v>904</v>
      </c>
      <c r="Q27" t="s">
        <v>896</v>
      </c>
      <c r="R27">
        <v>1</v>
      </c>
      <c r="S27" t="s">
        <v>121</v>
      </c>
      <c r="T27">
        <v>3502934</v>
      </c>
      <c r="U27" t="s">
        <v>122</v>
      </c>
      <c r="V27" s="136">
        <v>46051</v>
      </c>
      <c r="W27">
        <v>9.86</v>
      </c>
      <c r="X27">
        <v>58.909559999999999</v>
      </c>
      <c r="Y27" t="s">
        <v>123</v>
      </c>
      <c r="Z27">
        <v>5.9749999999999996</v>
      </c>
      <c r="AA27">
        <v>1.81</v>
      </c>
      <c r="AB27" t="s">
        <v>897</v>
      </c>
    </row>
    <row r="28" spans="1:28" x14ac:dyDescent="0.35">
      <c r="A28" t="s">
        <v>920</v>
      </c>
      <c r="B28" t="s">
        <v>891</v>
      </c>
      <c r="C28" t="s">
        <v>892</v>
      </c>
      <c r="D28" t="s">
        <v>893</v>
      </c>
      <c r="E28">
        <v>22627</v>
      </c>
      <c r="F28" t="s">
        <v>894</v>
      </c>
      <c r="G28">
        <v>9189</v>
      </c>
      <c r="H28" t="s">
        <v>53</v>
      </c>
      <c r="I28">
        <v>222</v>
      </c>
      <c r="J28">
        <v>10</v>
      </c>
      <c r="K28">
        <v>3510</v>
      </c>
      <c r="L28">
        <v>3510</v>
      </c>
      <c r="M28">
        <v>1149</v>
      </c>
      <c r="N28" t="s">
        <v>126</v>
      </c>
      <c r="O28">
        <v>2</v>
      </c>
      <c r="P28" t="s">
        <v>904</v>
      </c>
      <c r="Q28" t="s">
        <v>896</v>
      </c>
      <c r="R28">
        <v>1</v>
      </c>
      <c r="S28" t="s">
        <v>121</v>
      </c>
      <c r="T28">
        <v>3504289</v>
      </c>
      <c r="U28" t="s">
        <v>125</v>
      </c>
      <c r="V28" s="136">
        <v>46051</v>
      </c>
      <c r="W28">
        <v>8.74</v>
      </c>
      <c r="X28">
        <v>20.400030000000001</v>
      </c>
      <c r="Y28" t="s">
        <v>123</v>
      </c>
      <c r="Z28">
        <v>2.3340000000000001</v>
      </c>
      <c r="AA28">
        <v>4.8600000000000003</v>
      </c>
      <c r="AB28" t="s">
        <v>897</v>
      </c>
    </row>
    <row r="29" spans="1:28" x14ac:dyDescent="0.35">
      <c r="A29" t="s">
        <v>920</v>
      </c>
      <c r="B29" t="s">
        <v>891</v>
      </c>
      <c r="C29" t="s">
        <v>892</v>
      </c>
      <c r="D29" t="s">
        <v>893</v>
      </c>
      <c r="E29">
        <v>22627</v>
      </c>
      <c r="F29" t="s">
        <v>894</v>
      </c>
      <c r="G29">
        <v>9189</v>
      </c>
      <c r="H29" t="s">
        <v>53</v>
      </c>
      <c r="I29">
        <v>222</v>
      </c>
      <c r="J29">
        <v>10</v>
      </c>
      <c r="K29">
        <v>3510</v>
      </c>
      <c r="L29">
        <v>3510</v>
      </c>
      <c r="M29">
        <v>1142</v>
      </c>
      <c r="N29" t="s">
        <v>127</v>
      </c>
      <c r="O29">
        <v>2</v>
      </c>
      <c r="P29" t="s">
        <v>904</v>
      </c>
      <c r="Q29" t="s">
        <v>896</v>
      </c>
      <c r="R29">
        <v>1</v>
      </c>
      <c r="S29" t="s">
        <v>121</v>
      </c>
      <c r="T29">
        <v>3502934</v>
      </c>
      <c r="U29" t="s">
        <v>122</v>
      </c>
      <c r="V29" s="136">
        <v>46051</v>
      </c>
      <c r="W29">
        <v>8.74</v>
      </c>
      <c r="X29">
        <v>60.000100000000003</v>
      </c>
      <c r="Y29" t="s">
        <v>123</v>
      </c>
      <c r="Z29">
        <v>6.8650000000000002</v>
      </c>
      <c r="AA29">
        <v>4.8600000000000003</v>
      </c>
      <c r="AB29" t="s">
        <v>897</v>
      </c>
    </row>
    <row r="30" spans="1:28" x14ac:dyDescent="0.35">
      <c r="A30" t="s">
        <v>921</v>
      </c>
      <c r="B30" t="s">
        <v>891</v>
      </c>
      <c r="C30" t="s">
        <v>892</v>
      </c>
      <c r="D30" t="s">
        <v>893</v>
      </c>
      <c r="E30">
        <v>22627</v>
      </c>
      <c r="F30" t="s">
        <v>894</v>
      </c>
      <c r="G30">
        <v>9189</v>
      </c>
      <c r="H30" t="s">
        <v>53</v>
      </c>
      <c r="I30">
        <v>223</v>
      </c>
      <c r="J30">
        <v>5</v>
      </c>
      <c r="K30">
        <v>3510</v>
      </c>
      <c r="L30">
        <v>3510</v>
      </c>
      <c r="M30">
        <v>1142</v>
      </c>
      <c r="N30" t="s">
        <v>127</v>
      </c>
      <c r="O30">
        <v>2</v>
      </c>
      <c r="P30" t="s">
        <v>904</v>
      </c>
      <c r="Q30" t="s">
        <v>896</v>
      </c>
      <c r="R30">
        <v>1</v>
      </c>
      <c r="S30" t="s">
        <v>121</v>
      </c>
      <c r="T30">
        <v>3502934</v>
      </c>
      <c r="U30" t="s">
        <v>122</v>
      </c>
      <c r="V30" s="136">
        <v>46051</v>
      </c>
      <c r="W30">
        <v>4.67</v>
      </c>
      <c r="X30">
        <v>27.999919999999999</v>
      </c>
      <c r="Y30" t="s">
        <v>123</v>
      </c>
      <c r="Z30">
        <v>5.9960000000000004</v>
      </c>
      <c r="AA30">
        <v>4.63</v>
      </c>
      <c r="AB30" t="s">
        <v>897</v>
      </c>
    </row>
    <row r="31" spans="1:28" x14ac:dyDescent="0.35">
      <c r="A31" t="s">
        <v>922</v>
      </c>
      <c r="B31" t="s">
        <v>891</v>
      </c>
      <c r="C31" t="s">
        <v>892</v>
      </c>
      <c r="D31" t="s">
        <v>893</v>
      </c>
      <c r="E31">
        <v>22627</v>
      </c>
      <c r="F31" t="s">
        <v>923</v>
      </c>
      <c r="G31">
        <v>19315</v>
      </c>
      <c r="H31" t="s">
        <v>3</v>
      </c>
      <c r="I31">
        <v>279</v>
      </c>
      <c r="J31">
        <v>4</v>
      </c>
      <c r="K31">
        <v>3620</v>
      </c>
      <c r="L31">
        <v>3620</v>
      </c>
      <c r="M31">
        <v>1007</v>
      </c>
      <c r="N31" t="s">
        <v>134</v>
      </c>
      <c r="O31">
        <v>2</v>
      </c>
      <c r="P31" t="s">
        <v>904</v>
      </c>
      <c r="Q31" t="s">
        <v>896</v>
      </c>
      <c r="R31">
        <v>1</v>
      </c>
      <c r="S31" t="s">
        <v>121</v>
      </c>
      <c r="T31">
        <v>3502934</v>
      </c>
      <c r="U31" t="s">
        <v>122</v>
      </c>
      <c r="V31" s="136">
        <v>46051</v>
      </c>
      <c r="W31">
        <v>5.4</v>
      </c>
      <c r="X31">
        <v>5.9734800000000003</v>
      </c>
      <c r="Y31" t="s">
        <v>123</v>
      </c>
      <c r="Z31">
        <v>1.1060000000000001</v>
      </c>
      <c r="AA31">
        <v>5.62</v>
      </c>
      <c r="AB31" t="s">
        <v>897</v>
      </c>
    </row>
    <row r="32" spans="1:28" x14ac:dyDescent="0.35">
      <c r="A32" t="s">
        <v>924</v>
      </c>
      <c r="B32" t="s">
        <v>891</v>
      </c>
      <c r="C32" t="s">
        <v>892</v>
      </c>
      <c r="D32" t="s">
        <v>893</v>
      </c>
      <c r="E32">
        <v>22728</v>
      </c>
      <c r="F32" t="s">
        <v>923</v>
      </c>
      <c r="G32">
        <v>19315</v>
      </c>
      <c r="H32" t="s">
        <v>3</v>
      </c>
      <c r="I32">
        <v>279</v>
      </c>
      <c r="J32">
        <v>6</v>
      </c>
      <c r="K32">
        <v>3620</v>
      </c>
      <c r="L32">
        <v>3620</v>
      </c>
      <c r="M32">
        <v>1007</v>
      </c>
      <c r="N32" t="s">
        <v>134</v>
      </c>
      <c r="O32">
        <v>2</v>
      </c>
      <c r="P32" t="s">
        <v>904</v>
      </c>
      <c r="Q32" t="s">
        <v>896</v>
      </c>
      <c r="R32">
        <v>1</v>
      </c>
      <c r="S32" t="s">
        <v>121</v>
      </c>
      <c r="T32">
        <v>3502934</v>
      </c>
      <c r="U32" t="s">
        <v>122</v>
      </c>
      <c r="V32" s="136">
        <v>46051</v>
      </c>
      <c r="W32">
        <v>5.38</v>
      </c>
      <c r="X32">
        <v>5.9513600000000002</v>
      </c>
      <c r="Y32" t="s">
        <v>123</v>
      </c>
      <c r="Z32">
        <v>1.1060000000000001</v>
      </c>
      <c r="AA32">
        <v>5.38</v>
      </c>
      <c r="AB32" t="s">
        <v>897</v>
      </c>
    </row>
    <row r="33" spans="1:28" x14ac:dyDescent="0.35">
      <c r="A33" t="s">
        <v>925</v>
      </c>
      <c r="B33" t="s">
        <v>891</v>
      </c>
      <c r="C33" t="s">
        <v>892</v>
      </c>
      <c r="D33" t="s">
        <v>893</v>
      </c>
      <c r="E33">
        <v>22728</v>
      </c>
      <c r="F33" t="s">
        <v>923</v>
      </c>
      <c r="G33">
        <v>19315</v>
      </c>
      <c r="H33" t="s">
        <v>3</v>
      </c>
      <c r="I33">
        <v>279</v>
      </c>
      <c r="J33">
        <v>8</v>
      </c>
      <c r="K33">
        <v>3620</v>
      </c>
      <c r="L33">
        <v>3620</v>
      </c>
      <c r="M33">
        <v>1007</v>
      </c>
      <c r="N33" t="s">
        <v>134</v>
      </c>
      <c r="O33">
        <v>2</v>
      </c>
      <c r="P33" t="s">
        <v>904</v>
      </c>
      <c r="Q33" t="s">
        <v>896</v>
      </c>
      <c r="R33">
        <v>1</v>
      </c>
      <c r="S33" t="s">
        <v>121</v>
      </c>
      <c r="T33">
        <v>3502934</v>
      </c>
      <c r="U33" t="s">
        <v>122</v>
      </c>
      <c r="V33" s="136">
        <v>46051</v>
      </c>
      <c r="W33">
        <v>7.19</v>
      </c>
      <c r="X33">
        <v>7.9535799999999997</v>
      </c>
      <c r="Y33" t="s">
        <v>123</v>
      </c>
      <c r="Z33">
        <v>1.1060000000000001</v>
      </c>
      <c r="AA33">
        <v>7.19</v>
      </c>
      <c r="AB33" t="s">
        <v>897</v>
      </c>
    </row>
    <row r="34" spans="1:28" x14ac:dyDescent="0.35">
      <c r="A34" t="s">
        <v>926</v>
      </c>
      <c r="B34" t="s">
        <v>891</v>
      </c>
      <c r="C34" t="s">
        <v>892</v>
      </c>
      <c r="D34" t="s">
        <v>893</v>
      </c>
      <c r="E34">
        <v>22627</v>
      </c>
      <c r="F34" t="s">
        <v>923</v>
      </c>
      <c r="G34">
        <v>19315</v>
      </c>
      <c r="H34" t="s">
        <v>3</v>
      </c>
      <c r="I34">
        <v>279</v>
      </c>
      <c r="J34">
        <v>9</v>
      </c>
      <c r="K34">
        <v>3620</v>
      </c>
      <c r="L34">
        <v>3620</v>
      </c>
      <c r="M34">
        <v>1007</v>
      </c>
      <c r="N34" t="s">
        <v>134</v>
      </c>
      <c r="O34">
        <v>2</v>
      </c>
      <c r="P34" t="s">
        <v>904</v>
      </c>
      <c r="Q34" t="s">
        <v>896</v>
      </c>
      <c r="R34">
        <v>1</v>
      </c>
      <c r="S34" t="s">
        <v>121</v>
      </c>
      <c r="T34">
        <v>3502934</v>
      </c>
      <c r="U34" t="s">
        <v>122</v>
      </c>
      <c r="V34" s="136">
        <v>46051</v>
      </c>
      <c r="W34">
        <v>3.25</v>
      </c>
      <c r="X34">
        <v>3.5951499999999998</v>
      </c>
      <c r="Y34" t="s">
        <v>123</v>
      </c>
      <c r="Z34">
        <v>1.1060000000000001</v>
      </c>
      <c r="AA34">
        <v>8.52</v>
      </c>
      <c r="AB34" t="s">
        <v>897</v>
      </c>
    </row>
    <row r="35" spans="1:28" x14ac:dyDescent="0.35">
      <c r="A35" t="s">
        <v>927</v>
      </c>
      <c r="B35" t="s">
        <v>891</v>
      </c>
      <c r="C35" t="s">
        <v>892</v>
      </c>
      <c r="D35" t="s">
        <v>893</v>
      </c>
      <c r="E35">
        <v>22728</v>
      </c>
      <c r="F35" t="s">
        <v>923</v>
      </c>
      <c r="G35">
        <v>19315</v>
      </c>
      <c r="H35" t="s">
        <v>3</v>
      </c>
      <c r="I35">
        <v>279</v>
      </c>
      <c r="J35">
        <v>10</v>
      </c>
      <c r="K35">
        <v>3620</v>
      </c>
      <c r="L35">
        <v>3620</v>
      </c>
      <c r="M35">
        <v>1007</v>
      </c>
      <c r="N35" t="s">
        <v>134</v>
      </c>
      <c r="O35">
        <v>2</v>
      </c>
      <c r="P35" t="s">
        <v>904</v>
      </c>
      <c r="Q35" t="s">
        <v>896</v>
      </c>
      <c r="R35">
        <v>1</v>
      </c>
      <c r="S35" t="s">
        <v>121</v>
      </c>
      <c r="T35">
        <v>3502934</v>
      </c>
      <c r="U35" t="s">
        <v>122</v>
      </c>
      <c r="V35" s="136">
        <v>46051</v>
      </c>
      <c r="W35">
        <v>6.5</v>
      </c>
      <c r="X35">
        <v>7.1902999999999997</v>
      </c>
      <c r="Y35" t="s">
        <v>123</v>
      </c>
      <c r="Z35">
        <v>1.1060000000000001</v>
      </c>
      <c r="AA35">
        <v>6.5</v>
      </c>
      <c r="AB35" t="s">
        <v>897</v>
      </c>
    </row>
    <row r="36" spans="1:28" x14ac:dyDescent="0.35">
      <c r="A36" t="s">
        <v>928</v>
      </c>
      <c r="B36" t="s">
        <v>891</v>
      </c>
      <c r="C36" t="s">
        <v>892</v>
      </c>
      <c r="D36" t="s">
        <v>893</v>
      </c>
      <c r="E36">
        <v>22627</v>
      </c>
      <c r="F36" t="s">
        <v>923</v>
      </c>
      <c r="G36">
        <v>19315</v>
      </c>
      <c r="H36" t="s">
        <v>3</v>
      </c>
      <c r="I36">
        <v>279</v>
      </c>
      <c r="J36">
        <v>11</v>
      </c>
      <c r="K36">
        <v>3620</v>
      </c>
      <c r="L36">
        <v>3620</v>
      </c>
      <c r="M36">
        <v>1007</v>
      </c>
      <c r="N36" t="s">
        <v>134</v>
      </c>
      <c r="O36">
        <v>2</v>
      </c>
      <c r="P36" t="s">
        <v>904</v>
      </c>
      <c r="Q36" t="s">
        <v>896</v>
      </c>
      <c r="R36">
        <v>1</v>
      </c>
      <c r="S36" t="s">
        <v>121</v>
      </c>
      <c r="T36">
        <v>3502934</v>
      </c>
      <c r="U36" t="s">
        <v>122</v>
      </c>
      <c r="V36" s="136">
        <v>46051</v>
      </c>
      <c r="W36">
        <v>3.92</v>
      </c>
      <c r="X36">
        <v>4.3362999999999996</v>
      </c>
      <c r="Y36" t="s">
        <v>123</v>
      </c>
      <c r="Z36">
        <v>1.1060000000000001</v>
      </c>
      <c r="AA36">
        <v>10.32</v>
      </c>
      <c r="AB36" t="s">
        <v>897</v>
      </c>
    </row>
    <row r="37" spans="1:28" x14ac:dyDescent="0.35">
      <c r="A37" t="s">
        <v>929</v>
      </c>
      <c r="B37" t="s">
        <v>891</v>
      </c>
      <c r="C37" t="s">
        <v>892</v>
      </c>
      <c r="D37" t="s">
        <v>893</v>
      </c>
      <c r="E37">
        <v>22728</v>
      </c>
      <c r="F37" t="s">
        <v>894</v>
      </c>
      <c r="G37">
        <v>19369</v>
      </c>
      <c r="H37" t="s">
        <v>67</v>
      </c>
      <c r="I37">
        <v>285</v>
      </c>
      <c r="J37">
        <v>1</v>
      </c>
      <c r="K37">
        <v>3620</v>
      </c>
      <c r="L37">
        <v>3620</v>
      </c>
      <c r="M37">
        <v>167</v>
      </c>
      <c r="N37" t="s">
        <v>128</v>
      </c>
      <c r="O37">
        <v>2</v>
      </c>
      <c r="P37" t="s">
        <v>904</v>
      </c>
      <c r="Q37" t="s">
        <v>896</v>
      </c>
      <c r="R37">
        <v>1</v>
      </c>
      <c r="S37" t="s">
        <v>121</v>
      </c>
      <c r="T37">
        <v>3502934</v>
      </c>
      <c r="U37" t="s">
        <v>122</v>
      </c>
      <c r="V37" s="136">
        <v>46048</v>
      </c>
      <c r="W37">
        <v>0.34</v>
      </c>
      <c r="X37">
        <v>0.32218000000000002</v>
      </c>
      <c r="Y37" t="s">
        <v>123</v>
      </c>
      <c r="Z37">
        <v>0.94799999999999995</v>
      </c>
      <c r="AA37">
        <v>0.34</v>
      </c>
      <c r="AB37" t="s">
        <v>897</v>
      </c>
    </row>
    <row r="38" spans="1:28" x14ac:dyDescent="0.35">
      <c r="A38" t="s">
        <v>930</v>
      </c>
      <c r="B38" t="s">
        <v>891</v>
      </c>
      <c r="C38" t="s">
        <v>892</v>
      </c>
      <c r="D38" t="s">
        <v>893</v>
      </c>
      <c r="E38">
        <v>22728</v>
      </c>
      <c r="F38" t="s">
        <v>894</v>
      </c>
      <c r="G38">
        <v>19369</v>
      </c>
      <c r="H38" t="s">
        <v>67</v>
      </c>
      <c r="I38">
        <v>285</v>
      </c>
      <c r="J38">
        <v>2</v>
      </c>
      <c r="K38">
        <v>3620</v>
      </c>
      <c r="L38">
        <v>3620</v>
      </c>
      <c r="M38">
        <v>167</v>
      </c>
      <c r="N38" t="s">
        <v>128</v>
      </c>
      <c r="O38">
        <v>2</v>
      </c>
      <c r="P38" t="s">
        <v>904</v>
      </c>
      <c r="Q38" t="s">
        <v>896</v>
      </c>
      <c r="R38">
        <v>1</v>
      </c>
      <c r="S38" t="s">
        <v>121</v>
      </c>
      <c r="T38">
        <v>3502934</v>
      </c>
      <c r="U38" t="s">
        <v>122</v>
      </c>
      <c r="V38" s="136">
        <v>46048</v>
      </c>
      <c r="W38">
        <v>5.42</v>
      </c>
      <c r="X38">
        <v>5.1359899999999996</v>
      </c>
      <c r="Y38" t="s">
        <v>123</v>
      </c>
      <c r="Z38">
        <v>0.94799999999999995</v>
      </c>
      <c r="AA38">
        <v>5.42</v>
      </c>
      <c r="AB38" t="s">
        <v>897</v>
      </c>
    </row>
    <row r="39" spans="1:28" x14ac:dyDescent="0.35">
      <c r="A39" t="s">
        <v>931</v>
      </c>
      <c r="B39" t="s">
        <v>891</v>
      </c>
      <c r="C39" t="s">
        <v>892</v>
      </c>
      <c r="D39" t="s">
        <v>893</v>
      </c>
      <c r="E39">
        <v>22728</v>
      </c>
      <c r="F39" t="s">
        <v>894</v>
      </c>
      <c r="G39">
        <v>19369</v>
      </c>
      <c r="H39" t="s">
        <v>67</v>
      </c>
      <c r="I39">
        <v>285</v>
      </c>
      <c r="J39">
        <v>3</v>
      </c>
      <c r="K39">
        <v>3620</v>
      </c>
      <c r="L39">
        <v>3620</v>
      </c>
      <c r="M39">
        <v>167</v>
      </c>
      <c r="N39" t="s">
        <v>128</v>
      </c>
      <c r="O39">
        <v>2</v>
      </c>
      <c r="P39" t="s">
        <v>904</v>
      </c>
      <c r="Q39" t="s">
        <v>896</v>
      </c>
      <c r="R39">
        <v>1</v>
      </c>
      <c r="S39" t="s">
        <v>121</v>
      </c>
      <c r="T39">
        <v>3502934</v>
      </c>
      <c r="U39" t="s">
        <v>122</v>
      </c>
      <c r="V39" s="136">
        <v>46048</v>
      </c>
      <c r="W39">
        <v>18.95</v>
      </c>
      <c r="X39">
        <v>17.95702</v>
      </c>
      <c r="Y39" t="s">
        <v>123</v>
      </c>
      <c r="Z39">
        <v>0.94799999999999995</v>
      </c>
      <c r="AA39">
        <v>18.95</v>
      </c>
      <c r="AB39" t="s">
        <v>897</v>
      </c>
    </row>
    <row r="40" spans="1:28" x14ac:dyDescent="0.35">
      <c r="A40" t="s">
        <v>932</v>
      </c>
      <c r="B40" t="s">
        <v>891</v>
      </c>
      <c r="C40" t="s">
        <v>892</v>
      </c>
      <c r="D40" t="s">
        <v>893</v>
      </c>
      <c r="E40">
        <v>22728</v>
      </c>
      <c r="F40" t="s">
        <v>894</v>
      </c>
      <c r="G40">
        <v>19369</v>
      </c>
      <c r="H40" t="s">
        <v>67</v>
      </c>
      <c r="I40">
        <v>285</v>
      </c>
      <c r="J40">
        <v>6</v>
      </c>
      <c r="K40">
        <v>3620</v>
      </c>
      <c r="L40">
        <v>3620</v>
      </c>
      <c r="M40">
        <v>167</v>
      </c>
      <c r="N40" t="s">
        <v>128</v>
      </c>
      <c r="O40">
        <v>2</v>
      </c>
      <c r="P40" t="s">
        <v>904</v>
      </c>
      <c r="Q40" t="s">
        <v>896</v>
      </c>
      <c r="R40">
        <v>1</v>
      </c>
      <c r="S40" t="s">
        <v>121</v>
      </c>
      <c r="T40">
        <v>3502934</v>
      </c>
      <c r="U40" t="s">
        <v>122</v>
      </c>
      <c r="V40" s="136">
        <v>46048</v>
      </c>
      <c r="W40">
        <v>6.95</v>
      </c>
      <c r="X40">
        <v>6.58582</v>
      </c>
      <c r="Y40" t="s">
        <v>123</v>
      </c>
      <c r="Z40">
        <v>0.94799999999999995</v>
      </c>
      <c r="AA40">
        <v>6.95</v>
      </c>
      <c r="AB40" t="s">
        <v>897</v>
      </c>
    </row>
    <row r="41" spans="1:28" x14ac:dyDescent="0.35">
      <c r="A41" t="s">
        <v>933</v>
      </c>
      <c r="B41" t="s">
        <v>891</v>
      </c>
      <c r="C41" t="s">
        <v>892</v>
      </c>
      <c r="D41" t="s">
        <v>893</v>
      </c>
      <c r="E41">
        <v>22728</v>
      </c>
      <c r="F41" t="s">
        <v>894</v>
      </c>
      <c r="G41">
        <v>19369</v>
      </c>
      <c r="H41" t="s">
        <v>67</v>
      </c>
      <c r="I41">
        <v>285</v>
      </c>
      <c r="J41">
        <v>8</v>
      </c>
      <c r="K41">
        <v>3620</v>
      </c>
      <c r="L41">
        <v>3620</v>
      </c>
      <c r="M41">
        <v>167</v>
      </c>
      <c r="N41" t="s">
        <v>128</v>
      </c>
      <c r="O41">
        <v>2</v>
      </c>
      <c r="P41" t="s">
        <v>904</v>
      </c>
      <c r="Q41" t="s">
        <v>896</v>
      </c>
      <c r="R41">
        <v>1</v>
      </c>
      <c r="S41" t="s">
        <v>121</v>
      </c>
      <c r="T41">
        <v>3502934</v>
      </c>
      <c r="U41" t="s">
        <v>122</v>
      </c>
      <c r="V41" s="136">
        <v>46048</v>
      </c>
      <c r="W41">
        <v>5.62</v>
      </c>
      <c r="X41">
        <v>5.3255100000000004</v>
      </c>
      <c r="Y41" t="s">
        <v>123</v>
      </c>
      <c r="Z41">
        <v>0.94799999999999995</v>
      </c>
      <c r="AA41">
        <v>5.62</v>
      </c>
      <c r="AB41" t="s">
        <v>897</v>
      </c>
    </row>
    <row r="42" spans="1:28" x14ac:dyDescent="0.35">
      <c r="A42" t="s">
        <v>934</v>
      </c>
      <c r="B42" t="s">
        <v>891</v>
      </c>
      <c r="C42" t="s">
        <v>892</v>
      </c>
      <c r="D42" t="s">
        <v>893</v>
      </c>
      <c r="E42">
        <v>22728</v>
      </c>
      <c r="F42" t="s">
        <v>894</v>
      </c>
      <c r="G42">
        <v>19369</v>
      </c>
      <c r="H42" t="s">
        <v>67</v>
      </c>
      <c r="I42">
        <v>285</v>
      </c>
      <c r="J42">
        <v>9</v>
      </c>
      <c r="K42">
        <v>3620</v>
      </c>
      <c r="L42">
        <v>3620</v>
      </c>
      <c r="M42">
        <v>167</v>
      </c>
      <c r="N42" t="s">
        <v>128</v>
      </c>
      <c r="O42">
        <v>2</v>
      </c>
      <c r="P42" t="s">
        <v>904</v>
      </c>
      <c r="Q42" t="s">
        <v>896</v>
      </c>
      <c r="R42">
        <v>1</v>
      </c>
      <c r="S42" t="s">
        <v>121</v>
      </c>
      <c r="T42">
        <v>3502934</v>
      </c>
      <c r="U42" t="s">
        <v>122</v>
      </c>
      <c r="V42" s="136">
        <v>46048</v>
      </c>
      <c r="W42">
        <v>4.33</v>
      </c>
      <c r="X42">
        <v>4.10311</v>
      </c>
      <c r="Y42" t="s">
        <v>123</v>
      </c>
      <c r="Z42">
        <v>0.94799999999999995</v>
      </c>
      <c r="AA42">
        <v>4.33</v>
      </c>
      <c r="AB42" t="s">
        <v>897</v>
      </c>
    </row>
    <row r="43" spans="1:28" x14ac:dyDescent="0.35">
      <c r="A43" t="s">
        <v>935</v>
      </c>
      <c r="B43" t="s">
        <v>891</v>
      </c>
      <c r="C43" t="s">
        <v>892</v>
      </c>
      <c r="D43" t="s">
        <v>893</v>
      </c>
      <c r="E43">
        <v>22627</v>
      </c>
      <c r="F43" t="s">
        <v>894</v>
      </c>
      <c r="G43">
        <v>19489</v>
      </c>
      <c r="H43" t="s">
        <v>138</v>
      </c>
      <c r="I43">
        <v>321</v>
      </c>
      <c r="J43">
        <v>3</v>
      </c>
      <c r="K43">
        <v>3510</v>
      </c>
      <c r="L43">
        <v>3510</v>
      </c>
      <c r="M43">
        <v>1142</v>
      </c>
      <c r="N43" t="s">
        <v>127</v>
      </c>
      <c r="O43">
        <v>2</v>
      </c>
      <c r="P43" t="s">
        <v>904</v>
      </c>
      <c r="Q43" t="s">
        <v>896</v>
      </c>
      <c r="R43">
        <v>1</v>
      </c>
      <c r="S43" t="s">
        <v>121</v>
      </c>
      <c r="T43">
        <v>3502934</v>
      </c>
      <c r="U43" t="s">
        <v>122</v>
      </c>
      <c r="V43" s="136">
        <v>46051</v>
      </c>
      <c r="W43">
        <v>7</v>
      </c>
      <c r="X43">
        <v>40.000100000000003</v>
      </c>
      <c r="Y43" t="s">
        <v>123</v>
      </c>
      <c r="Z43">
        <v>5.7140000000000004</v>
      </c>
      <c r="AA43">
        <v>6.72</v>
      </c>
      <c r="AB43" t="s">
        <v>897</v>
      </c>
    </row>
    <row r="44" spans="1:28" x14ac:dyDescent="0.35">
      <c r="A44" t="s">
        <v>935</v>
      </c>
      <c r="B44" t="s">
        <v>891</v>
      </c>
      <c r="C44" t="s">
        <v>892</v>
      </c>
      <c r="D44" t="s">
        <v>893</v>
      </c>
      <c r="E44">
        <v>22627</v>
      </c>
      <c r="F44" t="s">
        <v>894</v>
      </c>
      <c r="G44">
        <v>19489</v>
      </c>
      <c r="H44" t="s">
        <v>138</v>
      </c>
      <c r="I44">
        <v>321</v>
      </c>
      <c r="J44">
        <v>3</v>
      </c>
      <c r="K44">
        <v>3510</v>
      </c>
      <c r="L44">
        <v>3510</v>
      </c>
      <c r="M44">
        <v>1149</v>
      </c>
      <c r="N44" t="s">
        <v>126</v>
      </c>
      <c r="O44">
        <v>2</v>
      </c>
      <c r="P44" t="s">
        <v>904</v>
      </c>
      <c r="Q44" t="s">
        <v>896</v>
      </c>
      <c r="R44">
        <v>1</v>
      </c>
      <c r="S44" t="s">
        <v>121</v>
      </c>
      <c r="T44">
        <v>3504289</v>
      </c>
      <c r="U44" t="s">
        <v>125</v>
      </c>
      <c r="V44" s="136">
        <v>46051</v>
      </c>
      <c r="W44">
        <v>7</v>
      </c>
      <c r="X44">
        <v>12.999700000000001</v>
      </c>
      <c r="Y44" t="s">
        <v>123</v>
      </c>
      <c r="Z44">
        <v>1.857</v>
      </c>
      <c r="AA44">
        <v>6.72</v>
      </c>
      <c r="AB44" t="s">
        <v>897</v>
      </c>
    </row>
    <row r="45" spans="1:28" x14ac:dyDescent="0.35">
      <c r="A45" t="s">
        <v>936</v>
      </c>
      <c r="B45" t="s">
        <v>891</v>
      </c>
      <c r="C45" t="s">
        <v>892</v>
      </c>
      <c r="D45" t="s">
        <v>893</v>
      </c>
      <c r="E45">
        <v>22627</v>
      </c>
      <c r="F45" t="s">
        <v>894</v>
      </c>
      <c r="G45">
        <v>19489</v>
      </c>
      <c r="H45" t="s">
        <v>138</v>
      </c>
      <c r="I45">
        <v>321</v>
      </c>
      <c r="J45">
        <v>4</v>
      </c>
      <c r="K45">
        <v>3510</v>
      </c>
      <c r="L45">
        <v>3510</v>
      </c>
      <c r="M45">
        <v>1142</v>
      </c>
      <c r="N45" t="s">
        <v>127</v>
      </c>
      <c r="O45">
        <v>2</v>
      </c>
      <c r="P45" t="s">
        <v>904</v>
      </c>
      <c r="Q45" t="s">
        <v>896</v>
      </c>
      <c r="R45">
        <v>1</v>
      </c>
      <c r="S45" t="s">
        <v>121</v>
      </c>
      <c r="T45">
        <v>3502934</v>
      </c>
      <c r="U45" t="s">
        <v>122</v>
      </c>
      <c r="V45" s="136">
        <v>46051</v>
      </c>
      <c r="W45">
        <v>6.79</v>
      </c>
      <c r="X45">
        <v>25.0001</v>
      </c>
      <c r="Y45" t="s">
        <v>123</v>
      </c>
      <c r="Z45">
        <v>3.6819999999999999</v>
      </c>
      <c r="AA45">
        <v>7.12</v>
      </c>
      <c r="AB45" t="s">
        <v>897</v>
      </c>
    </row>
    <row r="46" spans="1:28" x14ac:dyDescent="0.35">
      <c r="A46" t="s">
        <v>936</v>
      </c>
      <c r="B46" t="s">
        <v>891</v>
      </c>
      <c r="C46" t="s">
        <v>892</v>
      </c>
      <c r="D46" t="s">
        <v>893</v>
      </c>
      <c r="E46">
        <v>22627</v>
      </c>
      <c r="F46" t="s">
        <v>894</v>
      </c>
      <c r="G46">
        <v>19489</v>
      </c>
      <c r="H46" t="s">
        <v>138</v>
      </c>
      <c r="I46">
        <v>321</v>
      </c>
      <c r="J46">
        <v>4</v>
      </c>
      <c r="K46">
        <v>3510</v>
      </c>
      <c r="L46">
        <v>3510</v>
      </c>
      <c r="M46">
        <v>1149</v>
      </c>
      <c r="N46" t="s">
        <v>126</v>
      </c>
      <c r="O46">
        <v>2</v>
      </c>
      <c r="P46" t="s">
        <v>904</v>
      </c>
      <c r="Q46" t="s">
        <v>896</v>
      </c>
      <c r="R46">
        <v>1</v>
      </c>
      <c r="S46" t="s">
        <v>121</v>
      </c>
      <c r="T46">
        <v>3504289</v>
      </c>
      <c r="U46" t="s">
        <v>125</v>
      </c>
      <c r="V46" s="136">
        <v>46051</v>
      </c>
      <c r="W46">
        <v>6.79</v>
      </c>
      <c r="X46">
        <v>2.9998200000000002</v>
      </c>
      <c r="Y46" t="s">
        <v>123</v>
      </c>
      <c r="Z46">
        <v>0.442</v>
      </c>
      <c r="AA46">
        <v>7.12</v>
      </c>
      <c r="AB46" t="s">
        <v>897</v>
      </c>
    </row>
    <row r="47" spans="1:28" x14ac:dyDescent="0.35">
      <c r="A47" t="s">
        <v>937</v>
      </c>
      <c r="B47" t="s">
        <v>891</v>
      </c>
      <c r="C47" t="s">
        <v>892</v>
      </c>
      <c r="D47" t="s">
        <v>893</v>
      </c>
      <c r="E47">
        <v>22627</v>
      </c>
      <c r="F47" t="s">
        <v>894</v>
      </c>
      <c r="G47">
        <v>19489</v>
      </c>
      <c r="H47" t="s">
        <v>138</v>
      </c>
      <c r="I47">
        <v>321</v>
      </c>
      <c r="J47">
        <v>5</v>
      </c>
      <c r="K47">
        <v>3510</v>
      </c>
      <c r="L47">
        <v>3510</v>
      </c>
      <c r="M47">
        <v>1142</v>
      </c>
      <c r="N47" t="s">
        <v>127</v>
      </c>
      <c r="O47">
        <v>2</v>
      </c>
      <c r="P47" t="s">
        <v>904</v>
      </c>
      <c r="Q47" t="s">
        <v>896</v>
      </c>
      <c r="R47">
        <v>1</v>
      </c>
      <c r="S47" t="s">
        <v>121</v>
      </c>
      <c r="T47">
        <v>3502934</v>
      </c>
      <c r="U47" t="s">
        <v>122</v>
      </c>
      <c r="V47" s="136">
        <v>46051</v>
      </c>
      <c r="W47">
        <v>5.78</v>
      </c>
      <c r="X47">
        <v>20.9999</v>
      </c>
      <c r="Y47" t="s">
        <v>123</v>
      </c>
      <c r="Z47">
        <v>3.633</v>
      </c>
      <c r="AA47">
        <v>5.56</v>
      </c>
      <c r="AB47" t="s">
        <v>897</v>
      </c>
    </row>
    <row r="48" spans="1:28" x14ac:dyDescent="0.35">
      <c r="A48" t="s">
        <v>937</v>
      </c>
      <c r="B48" t="s">
        <v>891</v>
      </c>
      <c r="C48" t="s">
        <v>892</v>
      </c>
      <c r="D48" t="s">
        <v>893</v>
      </c>
      <c r="E48">
        <v>22627</v>
      </c>
      <c r="F48" t="s">
        <v>894</v>
      </c>
      <c r="G48">
        <v>19489</v>
      </c>
      <c r="H48" t="s">
        <v>138</v>
      </c>
      <c r="I48">
        <v>321</v>
      </c>
      <c r="J48">
        <v>5</v>
      </c>
      <c r="K48">
        <v>3510</v>
      </c>
      <c r="L48">
        <v>3510</v>
      </c>
      <c r="M48">
        <v>1149</v>
      </c>
      <c r="N48" t="s">
        <v>126</v>
      </c>
      <c r="O48">
        <v>2</v>
      </c>
      <c r="P48" t="s">
        <v>904</v>
      </c>
      <c r="Q48" t="s">
        <v>896</v>
      </c>
      <c r="R48">
        <v>1</v>
      </c>
      <c r="S48" t="s">
        <v>121</v>
      </c>
      <c r="T48">
        <v>3504289</v>
      </c>
      <c r="U48" t="s">
        <v>125</v>
      </c>
      <c r="V48" s="136">
        <v>46051</v>
      </c>
      <c r="W48">
        <v>5.78</v>
      </c>
      <c r="X48">
        <v>2.4998499999999999</v>
      </c>
      <c r="Y48" t="s">
        <v>123</v>
      </c>
      <c r="Z48">
        <v>0.432</v>
      </c>
      <c r="AA48">
        <v>5.56</v>
      </c>
      <c r="AB48" t="s">
        <v>897</v>
      </c>
    </row>
    <row r="49" spans="1:28" x14ac:dyDescent="0.35">
      <c r="A49" t="s">
        <v>938</v>
      </c>
      <c r="B49" t="s">
        <v>891</v>
      </c>
      <c r="C49" t="s">
        <v>892</v>
      </c>
      <c r="D49" t="s">
        <v>893</v>
      </c>
      <c r="E49">
        <v>22627</v>
      </c>
      <c r="F49" t="s">
        <v>894</v>
      </c>
      <c r="G49">
        <v>19489</v>
      </c>
      <c r="H49" t="s">
        <v>138</v>
      </c>
      <c r="I49">
        <v>321</v>
      </c>
      <c r="J49">
        <v>6</v>
      </c>
      <c r="K49">
        <v>3510</v>
      </c>
      <c r="L49">
        <v>3510</v>
      </c>
      <c r="M49">
        <v>1142</v>
      </c>
      <c r="N49" t="s">
        <v>127</v>
      </c>
      <c r="O49">
        <v>2</v>
      </c>
      <c r="P49" t="s">
        <v>904</v>
      </c>
      <c r="Q49" t="s">
        <v>896</v>
      </c>
      <c r="R49">
        <v>1</v>
      </c>
      <c r="S49" t="s">
        <v>121</v>
      </c>
      <c r="T49">
        <v>3502934</v>
      </c>
      <c r="U49" t="s">
        <v>122</v>
      </c>
      <c r="V49" s="136">
        <v>46051</v>
      </c>
      <c r="W49">
        <v>6</v>
      </c>
      <c r="X49">
        <v>30</v>
      </c>
      <c r="Y49" t="s">
        <v>123</v>
      </c>
      <c r="Z49">
        <v>5</v>
      </c>
      <c r="AA49">
        <v>5.95</v>
      </c>
      <c r="AB49" t="s">
        <v>897</v>
      </c>
    </row>
    <row r="50" spans="1:28" x14ac:dyDescent="0.35">
      <c r="A50" t="s">
        <v>938</v>
      </c>
      <c r="B50" t="s">
        <v>891</v>
      </c>
      <c r="C50" t="s">
        <v>892</v>
      </c>
      <c r="D50" t="s">
        <v>893</v>
      </c>
      <c r="E50">
        <v>22627</v>
      </c>
      <c r="F50" t="s">
        <v>894</v>
      </c>
      <c r="G50">
        <v>19489</v>
      </c>
      <c r="H50" t="s">
        <v>138</v>
      </c>
      <c r="I50">
        <v>321</v>
      </c>
      <c r="J50">
        <v>6</v>
      </c>
      <c r="K50">
        <v>3510</v>
      </c>
      <c r="L50">
        <v>3510</v>
      </c>
      <c r="M50">
        <v>1149</v>
      </c>
      <c r="N50" t="s">
        <v>126</v>
      </c>
      <c r="O50">
        <v>2</v>
      </c>
      <c r="P50" t="s">
        <v>904</v>
      </c>
      <c r="Q50" t="s">
        <v>896</v>
      </c>
      <c r="R50">
        <v>1</v>
      </c>
      <c r="S50" t="s">
        <v>121</v>
      </c>
      <c r="T50">
        <v>3504289</v>
      </c>
      <c r="U50" t="s">
        <v>125</v>
      </c>
      <c r="V50" s="136">
        <v>46051</v>
      </c>
      <c r="W50">
        <v>6</v>
      </c>
      <c r="X50">
        <v>3</v>
      </c>
      <c r="Y50" t="s">
        <v>123</v>
      </c>
      <c r="Z50">
        <v>0.5</v>
      </c>
      <c r="AA50">
        <v>5.95</v>
      </c>
      <c r="AB50" t="s">
        <v>897</v>
      </c>
    </row>
    <row r="51" spans="1:28" x14ac:dyDescent="0.35">
      <c r="A51" t="s">
        <v>939</v>
      </c>
      <c r="B51" t="s">
        <v>891</v>
      </c>
      <c r="C51" t="s">
        <v>892</v>
      </c>
      <c r="D51" t="s">
        <v>893</v>
      </c>
      <c r="E51">
        <v>22627</v>
      </c>
      <c r="F51" t="s">
        <v>894</v>
      </c>
      <c r="G51">
        <v>19489</v>
      </c>
      <c r="H51" t="s">
        <v>138</v>
      </c>
      <c r="I51">
        <v>321</v>
      </c>
      <c r="J51">
        <v>7</v>
      </c>
      <c r="K51">
        <v>3510</v>
      </c>
      <c r="L51">
        <v>3510</v>
      </c>
      <c r="M51">
        <v>1142</v>
      </c>
      <c r="N51" t="s">
        <v>127</v>
      </c>
      <c r="O51">
        <v>2</v>
      </c>
      <c r="P51" t="s">
        <v>904</v>
      </c>
      <c r="Q51" t="s">
        <v>896</v>
      </c>
      <c r="R51">
        <v>1</v>
      </c>
      <c r="S51" t="s">
        <v>121</v>
      </c>
      <c r="T51">
        <v>3502934</v>
      </c>
      <c r="U51" t="s">
        <v>122</v>
      </c>
      <c r="V51" s="136">
        <v>46051</v>
      </c>
      <c r="W51">
        <v>6.4</v>
      </c>
      <c r="X51">
        <v>30</v>
      </c>
      <c r="Y51" t="s">
        <v>123</v>
      </c>
      <c r="Z51">
        <v>4.6879999999999997</v>
      </c>
      <c r="AA51">
        <v>5.89</v>
      </c>
      <c r="AB51" t="s">
        <v>897</v>
      </c>
    </row>
    <row r="52" spans="1:28" x14ac:dyDescent="0.35">
      <c r="A52" t="s">
        <v>939</v>
      </c>
      <c r="B52" t="s">
        <v>891</v>
      </c>
      <c r="C52" t="s">
        <v>892</v>
      </c>
      <c r="D52" t="s">
        <v>893</v>
      </c>
      <c r="E52">
        <v>22627</v>
      </c>
      <c r="F52" t="s">
        <v>894</v>
      </c>
      <c r="G52">
        <v>19489</v>
      </c>
      <c r="H52" t="s">
        <v>138</v>
      </c>
      <c r="I52">
        <v>321</v>
      </c>
      <c r="J52">
        <v>7</v>
      </c>
      <c r="K52">
        <v>3510</v>
      </c>
      <c r="L52">
        <v>3510</v>
      </c>
      <c r="M52">
        <v>1149</v>
      </c>
      <c r="N52" t="s">
        <v>126</v>
      </c>
      <c r="O52">
        <v>2</v>
      </c>
      <c r="P52" t="s">
        <v>904</v>
      </c>
      <c r="Q52" t="s">
        <v>896</v>
      </c>
      <c r="R52">
        <v>1</v>
      </c>
      <c r="S52" t="s">
        <v>121</v>
      </c>
      <c r="T52">
        <v>3504289</v>
      </c>
      <c r="U52" t="s">
        <v>125</v>
      </c>
      <c r="V52" s="136">
        <v>46051</v>
      </c>
      <c r="W52">
        <v>6.4</v>
      </c>
      <c r="X52">
        <v>3.5001600000000002</v>
      </c>
      <c r="Y52" t="s">
        <v>123</v>
      </c>
      <c r="Z52">
        <v>0.54700000000000004</v>
      </c>
      <c r="AA52">
        <v>5.89</v>
      </c>
      <c r="AB52" t="s">
        <v>897</v>
      </c>
    </row>
    <row r="53" spans="1:28" x14ac:dyDescent="0.35">
      <c r="A53" t="s">
        <v>940</v>
      </c>
      <c r="B53" t="s">
        <v>891</v>
      </c>
      <c r="C53" t="s">
        <v>892</v>
      </c>
      <c r="D53" t="s">
        <v>893</v>
      </c>
      <c r="E53">
        <v>22627</v>
      </c>
      <c r="F53" t="s">
        <v>941</v>
      </c>
      <c r="G53">
        <v>19645</v>
      </c>
      <c r="H53" t="s">
        <v>141</v>
      </c>
      <c r="I53">
        <v>343</v>
      </c>
      <c r="J53">
        <v>1</v>
      </c>
      <c r="K53">
        <v>3620</v>
      </c>
      <c r="L53">
        <v>3620</v>
      </c>
      <c r="M53">
        <v>167</v>
      </c>
      <c r="N53" t="s">
        <v>128</v>
      </c>
      <c r="O53">
        <v>2</v>
      </c>
      <c r="P53" t="s">
        <v>904</v>
      </c>
      <c r="Q53" t="s">
        <v>896</v>
      </c>
      <c r="R53">
        <v>1</v>
      </c>
      <c r="S53" t="s">
        <v>121</v>
      </c>
      <c r="T53">
        <v>3502934</v>
      </c>
      <c r="U53" t="s">
        <v>122</v>
      </c>
      <c r="V53" s="136">
        <v>46076</v>
      </c>
      <c r="W53">
        <v>20</v>
      </c>
      <c r="X53">
        <v>20.416</v>
      </c>
      <c r="Y53" t="s">
        <v>123</v>
      </c>
      <c r="Z53">
        <v>1.0209999999999999</v>
      </c>
      <c r="AA53">
        <v>26.18</v>
      </c>
      <c r="AB53" t="s">
        <v>897</v>
      </c>
    </row>
    <row r="54" spans="1:28" x14ac:dyDescent="0.35">
      <c r="A54" t="s">
        <v>942</v>
      </c>
      <c r="B54" t="s">
        <v>891</v>
      </c>
      <c r="C54" t="s">
        <v>892</v>
      </c>
      <c r="D54" t="s">
        <v>893</v>
      </c>
      <c r="E54">
        <v>22627</v>
      </c>
      <c r="F54" t="s">
        <v>941</v>
      </c>
      <c r="G54">
        <v>19645</v>
      </c>
      <c r="H54" t="s">
        <v>141</v>
      </c>
      <c r="I54">
        <v>343</v>
      </c>
      <c r="J54">
        <v>2</v>
      </c>
      <c r="K54">
        <v>3620</v>
      </c>
      <c r="L54">
        <v>3620</v>
      </c>
      <c r="M54">
        <v>167</v>
      </c>
      <c r="N54" t="s">
        <v>128</v>
      </c>
      <c r="O54">
        <v>2</v>
      </c>
      <c r="P54" t="s">
        <v>904</v>
      </c>
      <c r="Q54" t="s">
        <v>896</v>
      </c>
      <c r="R54">
        <v>1</v>
      </c>
      <c r="S54" t="s">
        <v>121</v>
      </c>
      <c r="T54">
        <v>3502934</v>
      </c>
      <c r="U54" t="s">
        <v>122</v>
      </c>
      <c r="V54" s="136">
        <v>46076</v>
      </c>
      <c r="W54">
        <v>6.45</v>
      </c>
      <c r="X54">
        <v>6.5841599999999998</v>
      </c>
      <c r="Y54" t="s">
        <v>123</v>
      </c>
      <c r="Z54">
        <v>1.0209999999999999</v>
      </c>
      <c r="AA54">
        <v>12.69</v>
      </c>
      <c r="AB54" t="s">
        <v>897</v>
      </c>
    </row>
    <row r="55" spans="1:28" x14ac:dyDescent="0.35">
      <c r="A55" t="s">
        <v>943</v>
      </c>
      <c r="B55" t="s">
        <v>891</v>
      </c>
      <c r="C55" t="s">
        <v>892</v>
      </c>
      <c r="D55" t="s">
        <v>893</v>
      </c>
      <c r="E55">
        <v>22728</v>
      </c>
      <c r="F55" t="s">
        <v>894</v>
      </c>
      <c r="G55">
        <v>19672</v>
      </c>
      <c r="H55" t="s">
        <v>305</v>
      </c>
      <c r="I55">
        <v>357</v>
      </c>
      <c r="J55">
        <v>1</v>
      </c>
      <c r="K55">
        <v>3620</v>
      </c>
      <c r="L55">
        <v>3620</v>
      </c>
      <c r="M55">
        <v>167</v>
      </c>
      <c r="N55" t="s">
        <v>128</v>
      </c>
      <c r="O55">
        <v>2</v>
      </c>
      <c r="P55" t="s">
        <v>904</v>
      </c>
      <c r="Q55" t="s">
        <v>896</v>
      </c>
      <c r="R55">
        <v>1</v>
      </c>
      <c r="S55" t="s">
        <v>121</v>
      </c>
      <c r="T55">
        <v>3502934</v>
      </c>
      <c r="U55" t="s">
        <v>122</v>
      </c>
      <c r="V55" s="136">
        <v>46043</v>
      </c>
      <c r="W55">
        <v>2.1800000000000002</v>
      </c>
      <c r="X55">
        <v>2.1800000000000002</v>
      </c>
      <c r="Y55" t="s">
        <v>123</v>
      </c>
      <c r="Z55">
        <v>1</v>
      </c>
      <c r="AA55">
        <v>2.1800000000000002</v>
      </c>
      <c r="AB55" t="s">
        <v>897</v>
      </c>
    </row>
    <row r="56" spans="1:28" x14ac:dyDescent="0.35">
      <c r="A56" t="s">
        <v>944</v>
      </c>
      <c r="B56" t="s">
        <v>891</v>
      </c>
      <c r="C56" t="s">
        <v>892</v>
      </c>
      <c r="D56" t="s">
        <v>893</v>
      </c>
      <c r="E56">
        <v>22728</v>
      </c>
      <c r="F56" t="s">
        <v>894</v>
      </c>
      <c r="G56">
        <v>19672</v>
      </c>
      <c r="H56" t="s">
        <v>305</v>
      </c>
      <c r="I56">
        <v>357</v>
      </c>
      <c r="J56">
        <v>2</v>
      </c>
      <c r="K56">
        <v>3620</v>
      </c>
      <c r="L56">
        <v>3620</v>
      </c>
      <c r="M56">
        <v>167</v>
      </c>
      <c r="N56" t="s">
        <v>128</v>
      </c>
      <c r="O56">
        <v>2</v>
      </c>
      <c r="P56" t="s">
        <v>904</v>
      </c>
      <c r="Q56" t="s">
        <v>896</v>
      </c>
      <c r="R56">
        <v>1</v>
      </c>
      <c r="S56" t="s">
        <v>121</v>
      </c>
      <c r="T56">
        <v>3502934</v>
      </c>
      <c r="U56" t="s">
        <v>122</v>
      </c>
      <c r="V56" s="136">
        <v>46043</v>
      </c>
      <c r="W56">
        <v>1.03</v>
      </c>
      <c r="X56">
        <v>1.03</v>
      </c>
      <c r="Y56" t="s">
        <v>123</v>
      </c>
      <c r="Z56">
        <v>1</v>
      </c>
      <c r="AA56">
        <v>1.03</v>
      </c>
      <c r="AB56" t="s">
        <v>897</v>
      </c>
    </row>
    <row r="57" spans="1:28" x14ac:dyDescent="0.35">
      <c r="A57" t="s">
        <v>945</v>
      </c>
      <c r="B57" t="s">
        <v>891</v>
      </c>
      <c r="C57" t="s">
        <v>892</v>
      </c>
      <c r="D57" t="s">
        <v>893</v>
      </c>
      <c r="E57">
        <v>22728</v>
      </c>
      <c r="F57" t="s">
        <v>894</v>
      </c>
      <c r="G57">
        <v>19672</v>
      </c>
      <c r="H57" t="s">
        <v>305</v>
      </c>
      <c r="I57">
        <v>357</v>
      </c>
      <c r="J57">
        <v>3</v>
      </c>
      <c r="K57">
        <v>3620</v>
      </c>
      <c r="L57">
        <v>3620</v>
      </c>
      <c r="M57">
        <v>167</v>
      </c>
      <c r="N57" t="s">
        <v>128</v>
      </c>
      <c r="O57">
        <v>2</v>
      </c>
      <c r="P57" t="s">
        <v>904</v>
      </c>
      <c r="Q57" t="s">
        <v>896</v>
      </c>
      <c r="R57">
        <v>1</v>
      </c>
      <c r="S57" t="s">
        <v>121</v>
      </c>
      <c r="T57">
        <v>3502934</v>
      </c>
      <c r="U57" t="s">
        <v>122</v>
      </c>
      <c r="V57" s="136">
        <v>46043</v>
      </c>
      <c r="W57">
        <v>1.41</v>
      </c>
      <c r="X57">
        <v>1.41</v>
      </c>
      <c r="Y57" t="s">
        <v>123</v>
      </c>
      <c r="Z57">
        <v>1</v>
      </c>
      <c r="AA57">
        <v>1.41</v>
      </c>
      <c r="AB57" t="s">
        <v>897</v>
      </c>
    </row>
    <row r="58" spans="1:28" x14ac:dyDescent="0.35">
      <c r="A58" t="s">
        <v>946</v>
      </c>
      <c r="B58" t="s">
        <v>891</v>
      </c>
      <c r="C58" t="s">
        <v>892</v>
      </c>
      <c r="D58" t="s">
        <v>893</v>
      </c>
      <c r="E58">
        <v>22728</v>
      </c>
      <c r="F58" t="s">
        <v>894</v>
      </c>
      <c r="G58">
        <v>19672</v>
      </c>
      <c r="H58" t="s">
        <v>305</v>
      </c>
      <c r="I58">
        <v>357</v>
      </c>
      <c r="J58">
        <v>4</v>
      </c>
      <c r="K58">
        <v>3620</v>
      </c>
      <c r="L58">
        <v>3620</v>
      </c>
      <c r="M58">
        <v>167</v>
      </c>
      <c r="N58" t="s">
        <v>128</v>
      </c>
      <c r="O58">
        <v>2</v>
      </c>
      <c r="P58" t="s">
        <v>904</v>
      </c>
      <c r="Q58" t="s">
        <v>896</v>
      </c>
      <c r="R58">
        <v>1</v>
      </c>
      <c r="S58" t="s">
        <v>121</v>
      </c>
      <c r="T58">
        <v>3502934</v>
      </c>
      <c r="U58" t="s">
        <v>122</v>
      </c>
      <c r="V58" s="136">
        <v>46043</v>
      </c>
      <c r="W58">
        <v>0.11</v>
      </c>
      <c r="X58">
        <v>0.11</v>
      </c>
      <c r="Y58" t="s">
        <v>123</v>
      </c>
      <c r="Z58">
        <v>1</v>
      </c>
      <c r="AA58">
        <v>0.11</v>
      </c>
      <c r="AB58" t="s">
        <v>897</v>
      </c>
    </row>
    <row r="59" spans="1:28" x14ac:dyDescent="0.35">
      <c r="A59" t="s">
        <v>947</v>
      </c>
      <c r="B59" t="s">
        <v>891</v>
      </c>
      <c r="C59" t="s">
        <v>892</v>
      </c>
      <c r="D59" t="s">
        <v>893</v>
      </c>
      <c r="E59">
        <v>22728</v>
      </c>
      <c r="F59" t="s">
        <v>894</v>
      </c>
      <c r="G59">
        <v>19672</v>
      </c>
      <c r="H59" t="s">
        <v>305</v>
      </c>
      <c r="I59">
        <v>357</v>
      </c>
      <c r="J59">
        <v>5</v>
      </c>
      <c r="K59">
        <v>3620</v>
      </c>
      <c r="L59">
        <v>3620</v>
      </c>
      <c r="M59">
        <v>167</v>
      </c>
      <c r="N59" t="s">
        <v>128</v>
      </c>
      <c r="O59">
        <v>2</v>
      </c>
      <c r="P59" t="s">
        <v>904</v>
      </c>
      <c r="Q59" t="s">
        <v>896</v>
      </c>
      <c r="R59">
        <v>1</v>
      </c>
      <c r="S59" t="s">
        <v>121</v>
      </c>
      <c r="T59">
        <v>3502934</v>
      </c>
      <c r="U59" t="s">
        <v>122</v>
      </c>
      <c r="V59" s="136">
        <v>46043</v>
      </c>
      <c r="W59">
        <v>1.24</v>
      </c>
      <c r="X59">
        <v>1.24</v>
      </c>
      <c r="Y59" t="s">
        <v>123</v>
      </c>
      <c r="Z59">
        <v>1</v>
      </c>
      <c r="AA59">
        <v>1.24</v>
      </c>
      <c r="AB59" t="s">
        <v>897</v>
      </c>
    </row>
    <row r="60" spans="1:28" x14ac:dyDescent="0.35">
      <c r="A60" t="s">
        <v>948</v>
      </c>
      <c r="B60" t="s">
        <v>891</v>
      </c>
      <c r="C60" t="s">
        <v>892</v>
      </c>
      <c r="D60" t="s">
        <v>893</v>
      </c>
      <c r="E60">
        <v>22728</v>
      </c>
      <c r="F60" t="s">
        <v>894</v>
      </c>
      <c r="G60">
        <v>19672</v>
      </c>
      <c r="H60" t="s">
        <v>305</v>
      </c>
      <c r="I60">
        <v>357</v>
      </c>
      <c r="J60">
        <v>6</v>
      </c>
      <c r="K60">
        <v>3620</v>
      </c>
      <c r="L60">
        <v>3620</v>
      </c>
      <c r="M60">
        <v>167</v>
      </c>
      <c r="N60" t="s">
        <v>128</v>
      </c>
      <c r="O60">
        <v>2</v>
      </c>
      <c r="P60" t="s">
        <v>904</v>
      </c>
      <c r="Q60" t="s">
        <v>896</v>
      </c>
      <c r="R60">
        <v>1</v>
      </c>
      <c r="S60" t="s">
        <v>121</v>
      </c>
      <c r="T60">
        <v>3502934</v>
      </c>
      <c r="U60" t="s">
        <v>122</v>
      </c>
      <c r="V60" s="136">
        <v>46043</v>
      </c>
      <c r="W60">
        <v>0.73</v>
      </c>
      <c r="X60">
        <v>0.73</v>
      </c>
      <c r="Y60" t="s">
        <v>123</v>
      </c>
      <c r="Z60">
        <v>1</v>
      </c>
      <c r="AA60">
        <v>0.73</v>
      </c>
      <c r="AB60" t="s">
        <v>897</v>
      </c>
    </row>
    <row r="61" spans="1:28" x14ac:dyDescent="0.35">
      <c r="A61" t="s">
        <v>949</v>
      </c>
      <c r="B61" t="s">
        <v>891</v>
      </c>
      <c r="C61" t="s">
        <v>892</v>
      </c>
      <c r="D61" t="s">
        <v>893</v>
      </c>
      <c r="E61">
        <v>22728</v>
      </c>
      <c r="F61" t="s">
        <v>894</v>
      </c>
      <c r="G61">
        <v>19672</v>
      </c>
      <c r="H61" t="s">
        <v>305</v>
      </c>
      <c r="I61">
        <v>357</v>
      </c>
      <c r="J61">
        <v>7</v>
      </c>
      <c r="K61">
        <v>3620</v>
      </c>
      <c r="L61">
        <v>3620</v>
      </c>
      <c r="M61">
        <v>167</v>
      </c>
      <c r="N61" t="s">
        <v>128</v>
      </c>
      <c r="O61">
        <v>2</v>
      </c>
      <c r="P61" t="s">
        <v>904</v>
      </c>
      <c r="Q61" t="s">
        <v>896</v>
      </c>
      <c r="R61">
        <v>1</v>
      </c>
      <c r="S61" t="s">
        <v>121</v>
      </c>
      <c r="T61">
        <v>3502934</v>
      </c>
      <c r="U61" t="s">
        <v>122</v>
      </c>
      <c r="V61" s="136">
        <v>46043</v>
      </c>
      <c r="W61">
        <v>2.5499999999999998</v>
      </c>
      <c r="X61">
        <v>2.5499999999999998</v>
      </c>
      <c r="Y61" t="s">
        <v>123</v>
      </c>
      <c r="Z61">
        <v>1</v>
      </c>
      <c r="AA61">
        <v>2.5499999999999998</v>
      </c>
      <c r="AB61" t="s">
        <v>897</v>
      </c>
    </row>
    <row r="62" spans="1:28" x14ac:dyDescent="0.35">
      <c r="A62" t="s">
        <v>950</v>
      </c>
      <c r="B62" t="s">
        <v>891</v>
      </c>
      <c r="C62" t="s">
        <v>892</v>
      </c>
      <c r="D62" t="s">
        <v>893</v>
      </c>
      <c r="E62">
        <v>22728</v>
      </c>
      <c r="F62" t="s">
        <v>894</v>
      </c>
      <c r="G62">
        <v>19672</v>
      </c>
      <c r="H62" t="s">
        <v>305</v>
      </c>
      <c r="I62">
        <v>357</v>
      </c>
      <c r="J62">
        <v>8</v>
      </c>
      <c r="K62">
        <v>3620</v>
      </c>
      <c r="L62">
        <v>3620</v>
      </c>
      <c r="M62">
        <v>167</v>
      </c>
      <c r="N62" t="s">
        <v>128</v>
      </c>
      <c r="O62">
        <v>2</v>
      </c>
      <c r="P62" t="s">
        <v>904</v>
      </c>
      <c r="Q62" t="s">
        <v>896</v>
      </c>
      <c r="R62">
        <v>1</v>
      </c>
      <c r="S62" t="s">
        <v>121</v>
      </c>
      <c r="T62">
        <v>3502934</v>
      </c>
      <c r="U62" t="s">
        <v>122</v>
      </c>
      <c r="V62" s="136">
        <v>46043</v>
      </c>
      <c r="W62">
        <v>3.32</v>
      </c>
      <c r="X62">
        <v>3.32</v>
      </c>
      <c r="Y62" t="s">
        <v>123</v>
      </c>
      <c r="Z62">
        <v>1</v>
      </c>
      <c r="AA62">
        <v>3.32</v>
      </c>
      <c r="AB62" t="s">
        <v>897</v>
      </c>
    </row>
    <row r="63" spans="1:28" x14ac:dyDescent="0.35">
      <c r="A63" t="s">
        <v>951</v>
      </c>
      <c r="B63" t="s">
        <v>891</v>
      </c>
      <c r="C63" t="s">
        <v>892</v>
      </c>
      <c r="D63" t="s">
        <v>893</v>
      </c>
      <c r="E63">
        <v>22627</v>
      </c>
      <c r="F63" t="s">
        <v>894</v>
      </c>
      <c r="G63">
        <v>19679</v>
      </c>
      <c r="H63" t="s">
        <v>18</v>
      </c>
      <c r="I63">
        <v>351</v>
      </c>
      <c r="J63">
        <v>1</v>
      </c>
      <c r="K63">
        <v>3620</v>
      </c>
      <c r="L63">
        <v>3620</v>
      </c>
      <c r="M63">
        <v>1007</v>
      </c>
      <c r="N63" t="s">
        <v>134</v>
      </c>
      <c r="O63">
        <v>2</v>
      </c>
      <c r="P63" t="s">
        <v>904</v>
      </c>
      <c r="Q63" t="s">
        <v>896</v>
      </c>
      <c r="R63">
        <v>1</v>
      </c>
      <c r="S63" t="s">
        <v>121</v>
      </c>
      <c r="T63">
        <v>3502934</v>
      </c>
      <c r="U63" t="s">
        <v>122</v>
      </c>
      <c r="V63" s="136">
        <v>46051</v>
      </c>
      <c r="W63">
        <v>1.31</v>
      </c>
      <c r="X63">
        <v>1.4835799999999999</v>
      </c>
      <c r="Y63" t="s">
        <v>123</v>
      </c>
      <c r="Z63">
        <v>1.133</v>
      </c>
      <c r="AA63">
        <v>11.4</v>
      </c>
      <c r="AB63" t="s">
        <v>897</v>
      </c>
    </row>
    <row r="64" spans="1:28" x14ac:dyDescent="0.35">
      <c r="A64" t="s">
        <v>952</v>
      </c>
      <c r="B64" t="s">
        <v>891</v>
      </c>
      <c r="C64" t="s">
        <v>892</v>
      </c>
      <c r="D64" t="s">
        <v>893</v>
      </c>
      <c r="E64">
        <v>22627</v>
      </c>
      <c r="F64" t="s">
        <v>894</v>
      </c>
      <c r="G64">
        <v>19679</v>
      </c>
      <c r="H64" t="s">
        <v>18</v>
      </c>
      <c r="I64">
        <v>351</v>
      </c>
      <c r="J64">
        <v>2</v>
      </c>
      <c r="K64">
        <v>3620</v>
      </c>
      <c r="L64">
        <v>3620</v>
      </c>
      <c r="M64">
        <v>1007</v>
      </c>
      <c r="N64" t="s">
        <v>134</v>
      </c>
      <c r="O64">
        <v>2</v>
      </c>
      <c r="P64" t="s">
        <v>904</v>
      </c>
      <c r="Q64" t="s">
        <v>896</v>
      </c>
      <c r="R64">
        <v>1</v>
      </c>
      <c r="S64" t="s">
        <v>121</v>
      </c>
      <c r="T64">
        <v>3502934</v>
      </c>
      <c r="U64" t="s">
        <v>122</v>
      </c>
      <c r="V64" s="136">
        <v>46051</v>
      </c>
      <c r="W64">
        <v>0.49</v>
      </c>
      <c r="X64">
        <v>0.55493000000000003</v>
      </c>
      <c r="Y64" t="s">
        <v>123</v>
      </c>
      <c r="Z64">
        <v>1.133</v>
      </c>
      <c r="AA64">
        <v>5.08</v>
      </c>
      <c r="AB64" t="s">
        <v>897</v>
      </c>
    </row>
    <row r="65" spans="1:28" x14ac:dyDescent="0.35">
      <c r="A65" t="s">
        <v>953</v>
      </c>
      <c r="B65" t="s">
        <v>891</v>
      </c>
      <c r="C65" t="s">
        <v>892</v>
      </c>
      <c r="D65" t="s">
        <v>893</v>
      </c>
      <c r="E65">
        <v>22627</v>
      </c>
      <c r="F65" t="s">
        <v>894</v>
      </c>
      <c r="G65">
        <v>19679</v>
      </c>
      <c r="H65" t="s">
        <v>18</v>
      </c>
      <c r="I65">
        <v>351</v>
      </c>
      <c r="J65">
        <v>4</v>
      </c>
      <c r="K65">
        <v>3620</v>
      </c>
      <c r="L65">
        <v>3620</v>
      </c>
      <c r="M65">
        <v>1007</v>
      </c>
      <c r="N65" t="s">
        <v>134</v>
      </c>
      <c r="O65">
        <v>2</v>
      </c>
      <c r="P65" t="s">
        <v>904</v>
      </c>
      <c r="Q65" t="s">
        <v>896</v>
      </c>
      <c r="R65">
        <v>1</v>
      </c>
      <c r="S65" t="s">
        <v>121</v>
      </c>
      <c r="T65">
        <v>3502934</v>
      </c>
      <c r="U65" t="s">
        <v>122</v>
      </c>
      <c r="V65" s="136">
        <v>46051</v>
      </c>
      <c r="W65">
        <v>7.03</v>
      </c>
      <c r="X65">
        <v>7.9614799999999999</v>
      </c>
      <c r="Y65" t="s">
        <v>123</v>
      </c>
      <c r="Z65">
        <v>1.133</v>
      </c>
      <c r="AA65">
        <v>15.04</v>
      </c>
      <c r="AB65" t="s">
        <v>897</v>
      </c>
    </row>
    <row r="66" spans="1:28" x14ac:dyDescent="0.35">
      <c r="A66" t="s">
        <v>954</v>
      </c>
      <c r="B66" t="s">
        <v>891</v>
      </c>
      <c r="C66" t="s">
        <v>892</v>
      </c>
      <c r="D66" t="s">
        <v>893</v>
      </c>
      <c r="E66">
        <v>22627</v>
      </c>
      <c r="F66" t="s">
        <v>894</v>
      </c>
      <c r="G66">
        <v>19817</v>
      </c>
      <c r="H66" t="s">
        <v>2</v>
      </c>
      <c r="I66">
        <v>409</v>
      </c>
      <c r="J66">
        <v>3</v>
      </c>
      <c r="K66">
        <v>3620</v>
      </c>
      <c r="L66">
        <v>3620</v>
      </c>
      <c r="M66">
        <v>1007</v>
      </c>
      <c r="N66" t="s">
        <v>134</v>
      </c>
      <c r="O66">
        <v>2</v>
      </c>
      <c r="P66" t="s">
        <v>904</v>
      </c>
      <c r="Q66" t="s">
        <v>896</v>
      </c>
      <c r="R66">
        <v>1</v>
      </c>
      <c r="S66" t="s">
        <v>121</v>
      </c>
      <c r="T66">
        <v>3502934</v>
      </c>
      <c r="U66" t="s">
        <v>122</v>
      </c>
      <c r="V66" s="136">
        <v>46043</v>
      </c>
      <c r="W66">
        <v>12.5</v>
      </c>
      <c r="X66">
        <v>13</v>
      </c>
      <c r="Y66" t="s">
        <v>123</v>
      </c>
      <c r="Z66">
        <v>1.04</v>
      </c>
      <c r="AA66">
        <v>12.5</v>
      </c>
      <c r="AB66" t="s">
        <v>897</v>
      </c>
    </row>
    <row r="67" spans="1:28" x14ac:dyDescent="0.35">
      <c r="A67" t="s">
        <v>955</v>
      </c>
      <c r="B67" t="s">
        <v>891</v>
      </c>
      <c r="C67" t="s">
        <v>892</v>
      </c>
      <c r="D67" t="s">
        <v>893</v>
      </c>
      <c r="E67">
        <v>22627</v>
      </c>
      <c r="F67" t="s">
        <v>894</v>
      </c>
      <c r="G67">
        <v>19817</v>
      </c>
      <c r="H67" t="s">
        <v>2</v>
      </c>
      <c r="I67">
        <v>410</v>
      </c>
      <c r="J67">
        <v>5</v>
      </c>
      <c r="K67">
        <v>3620</v>
      </c>
      <c r="L67">
        <v>3620</v>
      </c>
      <c r="M67">
        <v>1007</v>
      </c>
      <c r="N67" t="s">
        <v>134</v>
      </c>
      <c r="O67">
        <v>2</v>
      </c>
      <c r="P67" t="s">
        <v>904</v>
      </c>
      <c r="Q67" t="s">
        <v>896</v>
      </c>
      <c r="R67">
        <v>1</v>
      </c>
      <c r="S67" t="s">
        <v>121</v>
      </c>
      <c r="T67">
        <v>3502934</v>
      </c>
      <c r="U67" t="s">
        <v>122</v>
      </c>
      <c r="V67" s="136">
        <v>46036</v>
      </c>
      <c r="W67">
        <v>11.3</v>
      </c>
      <c r="X67">
        <v>10.902240000000001</v>
      </c>
      <c r="Y67" t="s">
        <v>123</v>
      </c>
      <c r="Z67">
        <v>0.96499999999999997</v>
      </c>
      <c r="AA67">
        <v>11.3</v>
      </c>
      <c r="AB67" t="s">
        <v>897</v>
      </c>
    </row>
    <row r="68" spans="1:28" x14ac:dyDescent="0.35">
      <c r="A68" t="s">
        <v>956</v>
      </c>
      <c r="B68" t="s">
        <v>891</v>
      </c>
      <c r="C68" t="s">
        <v>892</v>
      </c>
      <c r="D68" t="s">
        <v>893</v>
      </c>
      <c r="E68">
        <v>22627</v>
      </c>
      <c r="F68" t="s">
        <v>894</v>
      </c>
      <c r="G68">
        <v>19817</v>
      </c>
      <c r="H68" t="s">
        <v>2</v>
      </c>
      <c r="I68">
        <v>410</v>
      </c>
      <c r="J68">
        <v>6</v>
      </c>
      <c r="K68">
        <v>3620</v>
      </c>
      <c r="L68">
        <v>3620</v>
      </c>
      <c r="M68">
        <v>1007</v>
      </c>
      <c r="N68" t="s">
        <v>134</v>
      </c>
      <c r="O68">
        <v>2</v>
      </c>
      <c r="P68" t="s">
        <v>904</v>
      </c>
      <c r="Q68" t="s">
        <v>896</v>
      </c>
      <c r="R68">
        <v>1</v>
      </c>
      <c r="S68" t="s">
        <v>121</v>
      </c>
      <c r="T68">
        <v>3502934</v>
      </c>
      <c r="U68" t="s">
        <v>122</v>
      </c>
      <c r="V68" s="136">
        <v>46036</v>
      </c>
      <c r="W68">
        <v>14.03</v>
      </c>
      <c r="X68">
        <v>13.53614</v>
      </c>
      <c r="Y68" t="s">
        <v>123</v>
      </c>
      <c r="Z68">
        <v>0.96499999999999997</v>
      </c>
      <c r="AA68">
        <v>14.03</v>
      </c>
      <c r="AB68" t="s">
        <v>897</v>
      </c>
    </row>
    <row r="69" spans="1:28" x14ac:dyDescent="0.35">
      <c r="A69" t="s">
        <v>957</v>
      </c>
      <c r="B69" t="s">
        <v>891</v>
      </c>
      <c r="C69" t="s">
        <v>892</v>
      </c>
      <c r="D69" t="s">
        <v>893</v>
      </c>
      <c r="E69">
        <v>22627</v>
      </c>
      <c r="F69" t="s">
        <v>894</v>
      </c>
      <c r="G69">
        <v>19817</v>
      </c>
      <c r="H69" t="s">
        <v>2</v>
      </c>
      <c r="I69">
        <v>410</v>
      </c>
      <c r="J69">
        <v>7</v>
      </c>
      <c r="K69">
        <v>3620</v>
      </c>
      <c r="L69">
        <v>3620</v>
      </c>
      <c r="M69">
        <v>1007</v>
      </c>
      <c r="N69" t="s">
        <v>134</v>
      </c>
      <c r="O69">
        <v>2</v>
      </c>
      <c r="P69" t="s">
        <v>904</v>
      </c>
      <c r="Q69" t="s">
        <v>896</v>
      </c>
      <c r="R69">
        <v>1</v>
      </c>
      <c r="S69" t="s">
        <v>121</v>
      </c>
      <c r="T69">
        <v>3502934</v>
      </c>
      <c r="U69" t="s">
        <v>122</v>
      </c>
      <c r="V69" s="136">
        <v>46036</v>
      </c>
      <c r="W69">
        <v>6.17</v>
      </c>
      <c r="X69">
        <v>5.95282</v>
      </c>
      <c r="Y69" t="s">
        <v>123</v>
      </c>
      <c r="Z69">
        <v>0.96499999999999997</v>
      </c>
      <c r="AA69">
        <v>6.17</v>
      </c>
      <c r="AB69" t="s">
        <v>897</v>
      </c>
    </row>
    <row r="70" spans="1:28" x14ac:dyDescent="0.35">
      <c r="A70" t="s">
        <v>958</v>
      </c>
      <c r="B70" t="s">
        <v>891</v>
      </c>
      <c r="C70" t="s">
        <v>892</v>
      </c>
      <c r="D70" t="s">
        <v>893</v>
      </c>
      <c r="E70">
        <v>22627</v>
      </c>
      <c r="F70" t="s">
        <v>894</v>
      </c>
      <c r="G70">
        <v>19817</v>
      </c>
      <c r="H70" t="s">
        <v>2</v>
      </c>
      <c r="I70">
        <v>410</v>
      </c>
      <c r="J70">
        <v>8</v>
      </c>
      <c r="K70">
        <v>3620</v>
      </c>
      <c r="L70">
        <v>3620</v>
      </c>
      <c r="M70">
        <v>1007</v>
      </c>
      <c r="N70" t="s">
        <v>134</v>
      </c>
      <c r="O70">
        <v>2</v>
      </c>
      <c r="P70" t="s">
        <v>904</v>
      </c>
      <c r="Q70" t="s">
        <v>896</v>
      </c>
      <c r="R70">
        <v>1</v>
      </c>
      <c r="S70" t="s">
        <v>121</v>
      </c>
      <c r="T70">
        <v>3502934</v>
      </c>
      <c r="U70" t="s">
        <v>122</v>
      </c>
      <c r="V70" s="136">
        <v>46036</v>
      </c>
      <c r="W70">
        <v>5.58</v>
      </c>
      <c r="X70">
        <v>5.3835800000000003</v>
      </c>
      <c r="Y70" t="s">
        <v>123</v>
      </c>
      <c r="Z70">
        <v>0.96499999999999997</v>
      </c>
      <c r="AA70">
        <v>5.58</v>
      </c>
      <c r="AB70" t="s">
        <v>897</v>
      </c>
    </row>
    <row r="71" spans="1:28" x14ac:dyDescent="0.35">
      <c r="A71" t="s">
        <v>959</v>
      </c>
      <c r="B71" t="s">
        <v>891</v>
      </c>
      <c r="C71" t="s">
        <v>892</v>
      </c>
      <c r="D71" t="s">
        <v>893</v>
      </c>
      <c r="E71">
        <v>22627</v>
      </c>
      <c r="F71" t="s">
        <v>894</v>
      </c>
      <c r="G71">
        <v>19817</v>
      </c>
      <c r="H71" t="s">
        <v>2</v>
      </c>
      <c r="I71">
        <v>410</v>
      </c>
      <c r="J71">
        <v>9</v>
      </c>
      <c r="K71">
        <v>3620</v>
      </c>
      <c r="L71">
        <v>3620</v>
      </c>
      <c r="M71">
        <v>1007</v>
      </c>
      <c r="N71" t="s">
        <v>134</v>
      </c>
      <c r="O71">
        <v>2</v>
      </c>
      <c r="P71" t="s">
        <v>904</v>
      </c>
      <c r="Q71" t="s">
        <v>896</v>
      </c>
      <c r="R71">
        <v>1</v>
      </c>
      <c r="S71" t="s">
        <v>121</v>
      </c>
      <c r="T71">
        <v>3502934</v>
      </c>
      <c r="U71" t="s">
        <v>122</v>
      </c>
      <c r="V71" s="136">
        <v>46036</v>
      </c>
      <c r="W71">
        <v>15.8</v>
      </c>
      <c r="X71">
        <v>15.243840000000001</v>
      </c>
      <c r="Y71" t="s">
        <v>123</v>
      </c>
      <c r="Z71">
        <v>0.96499999999999997</v>
      </c>
      <c r="AA71">
        <v>15.8</v>
      </c>
      <c r="AB71" t="s">
        <v>897</v>
      </c>
    </row>
    <row r="72" spans="1:28" x14ac:dyDescent="0.35">
      <c r="A72" t="s">
        <v>960</v>
      </c>
      <c r="B72" t="s">
        <v>891</v>
      </c>
      <c r="C72" t="s">
        <v>892</v>
      </c>
      <c r="D72" t="s">
        <v>893</v>
      </c>
      <c r="E72">
        <v>22627</v>
      </c>
      <c r="F72" t="s">
        <v>894</v>
      </c>
      <c r="G72">
        <v>19817</v>
      </c>
      <c r="H72" t="s">
        <v>2</v>
      </c>
      <c r="I72">
        <v>410</v>
      </c>
      <c r="J72">
        <v>10</v>
      </c>
      <c r="K72">
        <v>3620</v>
      </c>
      <c r="L72">
        <v>3620</v>
      </c>
      <c r="M72">
        <v>1007</v>
      </c>
      <c r="N72" t="s">
        <v>134</v>
      </c>
      <c r="O72">
        <v>2</v>
      </c>
      <c r="P72" t="s">
        <v>904</v>
      </c>
      <c r="Q72" t="s">
        <v>896</v>
      </c>
      <c r="R72">
        <v>1</v>
      </c>
      <c r="S72" t="s">
        <v>121</v>
      </c>
      <c r="T72">
        <v>3502934</v>
      </c>
      <c r="U72" t="s">
        <v>122</v>
      </c>
      <c r="V72" s="136">
        <v>46036</v>
      </c>
      <c r="W72">
        <v>5.62</v>
      </c>
      <c r="X72">
        <v>5.42218</v>
      </c>
      <c r="Y72" t="s">
        <v>123</v>
      </c>
      <c r="Z72">
        <v>0.96499999999999997</v>
      </c>
      <c r="AA72">
        <v>5.62</v>
      </c>
      <c r="AB72" t="s">
        <v>897</v>
      </c>
    </row>
    <row r="73" spans="1:28" x14ac:dyDescent="0.35">
      <c r="A73" t="s">
        <v>961</v>
      </c>
      <c r="B73" t="s">
        <v>891</v>
      </c>
      <c r="C73" t="s">
        <v>892</v>
      </c>
      <c r="D73" t="s">
        <v>893</v>
      </c>
      <c r="E73">
        <v>22627</v>
      </c>
      <c r="F73" t="s">
        <v>894</v>
      </c>
      <c r="G73">
        <v>19817</v>
      </c>
      <c r="H73" t="s">
        <v>2</v>
      </c>
      <c r="I73">
        <v>410</v>
      </c>
      <c r="J73">
        <v>11</v>
      </c>
      <c r="K73">
        <v>3620</v>
      </c>
      <c r="L73">
        <v>3620</v>
      </c>
      <c r="M73">
        <v>1007</v>
      </c>
      <c r="N73" t="s">
        <v>134</v>
      </c>
      <c r="O73">
        <v>2</v>
      </c>
      <c r="P73" t="s">
        <v>904</v>
      </c>
      <c r="Q73" t="s">
        <v>896</v>
      </c>
      <c r="R73">
        <v>1</v>
      </c>
      <c r="S73" t="s">
        <v>121</v>
      </c>
      <c r="T73">
        <v>3502934</v>
      </c>
      <c r="U73" t="s">
        <v>122</v>
      </c>
      <c r="V73" s="136">
        <v>46036</v>
      </c>
      <c r="W73">
        <v>10.07</v>
      </c>
      <c r="X73">
        <v>9.7155400000000007</v>
      </c>
      <c r="Y73" t="s">
        <v>123</v>
      </c>
      <c r="Z73">
        <v>0.96499999999999997</v>
      </c>
      <c r="AA73">
        <v>10.07</v>
      </c>
      <c r="AB73" t="s">
        <v>897</v>
      </c>
    </row>
    <row r="74" spans="1:28" x14ac:dyDescent="0.35">
      <c r="A74" t="s">
        <v>962</v>
      </c>
      <c r="B74" t="s">
        <v>891</v>
      </c>
      <c r="C74" t="s">
        <v>892</v>
      </c>
      <c r="D74" t="s">
        <v>893</v>
      </c>
      <c r="E74">
        <v>22627</v>
      </c>
      <c r="F74" t="s">
        <v>894</v>
      </c>
      <c r="G74">
        <v>19817</v>
      </c>
      <c r="H74" t="s">
        <v>2</v>
      </c>
      <c r="I74">
        <v>410</v>
      </c>
      <c r="J74">
        <v>12</v>
      </c>
      <c r="K74">
        <v>3620</v>
      </c>
      <c r="L74">
        <v>3620</v>
      </c>
      <c r="M74">
        <v>1007</v>
      </c>
      <c r="N74" t="s">
        <v>134</v>
      </c>
      <c r="O74">
        <v>2</v>
      </c>
      <c r="P74" t="s">
        <v>904</v>
      </c>
      <c r="Q74" t="s">
        <v>896</v>
      </c>
      <c r="R74">
        <v>1</v>
      </c>
      <c r="S74" t="s">
        <v>121</v>
      </c>
      <c r="T74">
        <v>3502934</v>
      </c>
      <c r="U74" t="s">
        <v>122</v>
      </c>
      <c r="V74" s="136">
        <v>46036</v>
      </c>
      <c r="W74">
        <v>2.21</v>
      </c>
      <c r="X74">
        <v>2.1322100000000002</v>
      </c>
      <c r="Y74" t="s">
        <v>123</v>
      </c>
      <c r="Z74">
        <v>0.96499999999999997</v>
      </c>
      <c r="AA74">
        <v>2.21</v>
      </c>
      <c r="AB74" t="s">
        <v>897</v>
      </c>
    </row>
    <row r="75" spans="1:28" x14ac:dyDescent="0.35">
      <c r="A75" t="s">
        <v>963</v>
      </c>
      <c r="B75" t="s">
        <v>891</v>
      </c>
      <c r="C75" t="s">
        <v>892</v>
      </c>
      <c r="D75" t="s">
        <v>893</v>
      </c>
      <c r="E75">
        <v>22627</v>
      </c>
      <c r="F75" t="s">
        <v>894</v>
      </c>
      <c r="G75">
        <v>19817</v>
      </c>
      <c r="H75" t="s">
        <v>2</v>
      </c>
      <c r="I75">
        <v>410</v>
      </c>
      <c r="J75">
        <v>13</v>
      </c>
      <c r="K75">
        <v>3620</v>
      </c>
      <c r="L75">
        <v>3620</v>
      </c>
      <c r="M75">
        <v>1007</v>
      </c>
      <c r="N75" t="s">
        <v>134</v>
      </c>
      <c r="O75">
        <v>2</v>
      </c>
      <c r="P75" t="s">
        <v>904</v>
      </c>
      <c r="Q75" t="s">
        <v>896</v>
      </c>
      <c r="R75">
        <v>1</v>
      </c>
      <c r="S75" t="s">
        <v>121</v>
      </c>
      <c r="T75">
        <v>3502934</v>
      </c>
      <c r="U75" t="s">
        <v>122</v>
      </c>
      <c r="V75" s="136">
        <v>46036</v>
      </c>
      <c r="W75">
        <v>10.4</v>
      </c>
      <c r="X75">
        <v>10.03392</v>
      </c>
      <c r="Y75" t="s">
        <v>123</v>
      </c>
      <c r="Z75">
        <v>0.96499999999999997</v>
      </c>
      <c r="AA75">
        <v>10.4</v>
      </c>
      <c r="AB75" t="s">
        <v>897</v>
      </c>
    </row>
    <row r="76" spans="1:28" x14ac:dyDescent="0.35">
      <c r="A76" t="s">
        <v>964</v>
      </c>
      <c r="B76" t="s">
        <v>891</v>
      </c>
      <c r="C76" t="s">
        <v>892</v>
      </c>
      <c r="D76" t="s">
        <v>893</v>
      </c>
      <c r="E76">
        <v>22627</v>
      </c>
      <c r="F76" t="s">
        <v>894</v>
      </c>
      <c r="G76">
        <v>19817</v>
      </c>
      <c r="H76" t="s">
        <v>2</v>
      </c>
      <c r="I76">
        <v>410</v>
      </c>
      <c r="J76">
        <v>14</v>
      </c>
      <c r="K76">
        <v>3620</v>
      </c>
      <c r="L76">
        <v>3620</v>
      </c>
      <c r="M76">
        <v>1007</v>
      </c>
      <c r="N76" t="s">
        <v>134</v>
      </c>
      <c r="O76">
        <v>2</v>
      </c>
      <c r="P76" t="s">
        <v>904</v>
      </c>
      <c r="Q76" t="s">
        <v>896</v>
      </c>
      <c r="R76">
        <v>1</v>
      </c>
      <c r="S76" t="s">
        <v>121</v>
      </c>
      <c r="T76">
        <v>3502934</v>
      </c>
      <c r="U76" t="s">
        <v>122</v>
      </c>
      <c r="V76" s="136">
        <v>46036</v>
      </c>
      <c r="W76">
        <v>6</v>
      </c>
      <c r="X76">
        <v>5.7888000000000002</v>
      </c>
      <c r="Y76" t="s">
        <v>123</v>
      </c>
      <c r="Z76">
        <v>0.96499999999999997</v>
      </c>
      <c r="AA76">
        <v>6</v>
      </c>
      <c r="AB76" t="s">
        <v>897</v>
      </c>
    </row>
    <row r="77" spans="1:28" x14ac:dyDescent="0.35">
      <c r="A77" t="s">
        <v>965</v>
      </c>
      <c r="B77" t="s">
        <v>891</v>
      </c>
      <c r="C77" t="s">
        <v>892</v>
      </c>
      <c r="D77" t="s">
        <v>893</v>
      </c>
      <c r="E77">
        <v>22627</v>
      </c>
      <c r="F77" t="s">
        <v>894</v>
      </c>
      <c r="G77">
        <v>19817</v>
      </c>
      <c r="H77" t="s">
        <v>2</v>
      </c>
      <c r="I77">
        <v>410</v>
      </c>
      <c r="J77">
        <v>15</v>
      </c>
      <c r="K77">
        <v>3620</v>
      </c>
      <c r="L77">
        <v>3620</v>
      </c>
      <c r="M77">
        <v>1007</v>
      </c>
      <c r="N77" t="s">
        <v>134</v>
      </c>
      <c r="O77">
        <v>2</v>
      </c>
      <c r="P77" t="s">
        <v>904</v>
      </c>
      <c r="Q77" t="s">
        <v>896</v>
      </c>
      <c r="R77">
        <v>1</v>
      </c>
      <c r="S77" t="s">
        <v>121</v>
      </c>
      <c r="T77">
        <v>3502934</v>
      </c>
      <c r="U77" t="s">
        <v>122</v>
      </c>
      <c r="V77" s="136">
        <v>46036</v>
      </c>
      <c r="W77">
        <v>22.68</v>
      </c>
      <c r="X77">
        <v>21.88166</v>
      </c>
      <c r="Y77" t="s">
        <v>123</v>
      </c>
      <c r="Z77">
        <v>0.96499999999999997</v>
      </c>
      <c r="AA77">
        <v>22.68</v>
      </c>
      <c r="AB77" t="s">
        <v>897</v>
      </c>
    </row>
    <row r="78" spans="1:28" x14ac:dyDescent="0.35">
      <c r="A78" t="s">
        <v>966</v>
      </c>
      <c r="B78" t="s">
        <v>891</v>
      </c>
      <c r="C78" t="s">
        <v>892</v>
      </c>
      <c r="D78" t="s">
        <v>893</v>
      </c>
      <c r="E78">
        <v>22627</v>
      </c>
      <c r="F78" t="s">
        <v>894</v>
      </c>
      <c r="G78">
        <v>19817</v>
      </c>
      <c r="H78" t="s">
        <v>2</v>
      </c>
      <c r="I78">
        <v>410</v>
      </c>
      <c r="J78">
        <v>16</v>
      </c>
      <c r="K78">
        <v>3620</v>
      </c>
      <c r="L78">
        <v>3620</v>
      </c>
      <c r="M78">
        <v>1007</v>
      </c>
      <c r="N78" t="s">
        <v>134</v>
      </c>
      <c r="O78">
        <v>2</v>
      </c>
      <c r="P78" t="s">
        <v>904</v>
      </c>
      <c r="Q78" t="s">
        <v>896</v>
      </c>
      <c r="R78">
        <v>1</v>
      </c>
      <c r="S78" t="s">
        <v>121</v>
      </c>
      <c r="T78">
        <v>3502934</v>
      </c>
      <c r="U78" t="s">
        <v>122</v>
      </c>
      <c r="V78" s="136">
        <v>46036</v>
      </c>
      <c r="W78">
        <v>15.26</v>
      </c>
      <c r="X78">
        <v>14.722849999999999</v>
      </c>
      <c r="Y78" t="s">
        <v>123</v>
      </c>
      <c r="Z78">
        <v>0.96499999999999997</v>
      </c>
      <c r="AA78">
        <v>15.26</v>
      </c>
      <c r="AB78" t="s">
        <v>897</v>
      </c>
    </row>
    <row r="79" spans="1:28" x14ac:dyDescent="0.35">
      <c r="A79" t="s">
        <v>967</v>
      </c>
      <c r="B79" t="s">
        <v>891</v>
      </c>
      <c r="C79" t="s">
        <v>892</v>
      </c>
      <c r="D79" t="s">
        <v>893</v>
      </c>
      <c r="E79">
        <v>22627</v>
      </c>
      <c r="F79" t="s">
        <v>894</v>
      </c>
      <c r="G79">
        <v>19817</v>
      </c>
      <c r="H79" t="s">
        <v>2</v>
      </c>
      <c r="I79">
        <v>410</v>
      </c>
      <c r="J79">
        <v>17</v>
      </c>
      <c r="K79">
        <v>3620</v>
      </c>
      <c r="L79">
        <v>3620</v>
      </c>
      <c r="M79">
        <v>1007</v>
      </c>
      <c r="N79" t="s">
        <v>134</v>
      </c>
      <c r="O79">
        <v>2</v>
      </c>
      <c r="P79" t="s">
        <v>904</v>
      </c>
      <c r="Q79" t="s">
        <v>896</v>
      </c>
      <c r="R79">
        <v>1</v>
      </c>
      <c r="S79" t="s">
        <v>121</v>
      </c>
      <c r="T79">
        <v>3502934</v>
      </c>
      <c r="U79" t="s">
        <v>122</v>
      </c>
      <c r="V79" s="136">
        <v>46036</v>
      </c>
      <c r="W79">
        <v>11.7</v>
      </c>
      <c r="X79">
        <v>11.28816</v>
      </c>
      <c r="Y79" t="s">
        <v>123</v>
      </c>
      <c r="Z79">
        <v>0.96499999999999997</v>
      </c>
      <c r="AA79">
        <v>11.7</v>
      </c>
      <c r="AB79" t="s">
        <v>897</v>
      </c>
    </row>
    <row r="80" spans="1:28" x14ac:dyDescent="0.35">
      <c r="A80" t="s">
        <v>968</v>
      </c>
      <c r="B80" t="s">
        <v>891</v>
      </c>
      <c r="C80" t="s">
        <v>892</v>
      </c>
      <c r="D80" t="s">
        <v>893</v>
      </c>
      <c r="E80">
        <v>22627</v>
      </c>
      <c r="F80" t="s">
        <v>894</v>
      </c>
      <c r="G80">
        <v>19817</v>
      </c>
      <c r="H80" t="s">
        <v>2</v>
      </c>
      <c r="I80">
        <v>441</v>
      </c>
      <c r="J80">
        <v>1</v>
      </c>
      <c r="K80">
        <v>3510</v>
      </c>
      <c r="L80">
        <v>3510</v>
      </c>
      <c r="M80">
        <v>1142</v>
      </c>
      <c r="N80" t="s">
        <v>127</v>
      </c>
      <c r="O80">
        <v>2</v>
      </c>
      <c r="P80" t="s">
        <v>904</v>
      </c>
      <c r="Q80" t="s">
        <v>896</v>
      </c>
      <c r="R80">
        <v>1</v>
      </c>
      <c r="S80" t="s">
        <v>121</v>
      </c>
      <c r="T80">
        <v>3502934</v>
      </c>
      <c r="U80" t="s">
        <v>122</v>
      </c>
      <c r="V80" s="136">
        <v>46035</v>
      </c>
      <c r="W80">
        <v>6.72</v>
      </c>
      <c r="X80">
        <v>15.427099999999999</v>
      </c>
      <c r="Y80" t="s">
        <v>123</v>
      </c>
      <c r="Z80">
        <v>2.2959999999999998</v>
      </c>
      <c r="AA80">
        <v>6.72</v>
      </c>
      <c r="AB80" t="s">
        <v>897</v>
      </c>
    </row>
    <row r="81" spans="1:28" x14ac:dyDescent="0.35">
      <c r="A81" t="s">
        <v>969</v>
      </c>
      <c r="B81" t="s">
        <v>891</v>
      </c>
      <c r="C81" t="s">
        <v>892</v>
      </c>
      <c r="D81" t="s">
        <v>893</v>
      </c>
      <c r="E81">
        <v>22627</v>
      </c>
      <c r="F81" t="s">
        <v>894</v>
      </c>
      <c r="G81">
        <v>19817</v>
      </c>
      <c r="H81" t="s">
        <v>2</v>
      </c>
      <c r="I81">
        <v>441</v>
      </c>
      <c r="J81">
        <v>2</v>
      </c>
      <c r="K81">
        <v>3510</v>
      </c>
      <c r="L81">
        <v>3510</v>
      </c>
      <c r="M81">
        <v>1142</v>
      </c>
      <c r="N81" t="s">
        <v>127</v>
      </c>
      <c r="O81">
        <v>2</v>
      </c>
      <c r="P81" t="s">
        <v>904</v>
      </c>
      <c r="Q81" t="s">
        <v>896</v>
      </c>
      <c r="R81">
        <v>1</v>
      </c>
      <c r="S81" t="s">
        <v>121</v>
      </c>
      <c r="T81">
        <v>3502934</v>
      </c>
      <c r="U81" t="s">
        <v>122</v>
      </c>
      <c r="V81" s="136">
        <v>46035</v>
      </c>
      <c r="W81">
        <v>4.4400000000000004</v>
      </c>
      <c r="X81">
        <v>10.192909999999999</v>
      </c>
      <c r="Y81" t="s">
        <v>123</v>
      </c>
      <c r="Z81">
        <v>2.2959999999999998</v>
      </c>
      <c r="AA81">
        <v>4.4400000000000004</v>
      </c>
      <c r="AB81" t="s">
        <v>897</v>
      </c>
    </row>
    <row r="82" spans="1:28" x14ac:dyDescent="0.35">
      <c r="A82" t="s">
        <v>970</v>
      </c>
      <c r="B82" t="s">
        <v>891</v>
      </c>
      <c r="C82" t="s">
        <v>892</v>
      </c>
      <c r="D82" t="s">
        <v>893</v>
      </c>
      <c r="E82">
        <v>22627</v>
      </c>
      <c r="F82" t="s">
        <v>894</v>
      </c>
      <c r="G82">
        <v>19817</v>
      </c>
      <c r="H82" t="s">
        <v>2</v>
      </c>
      <c r="I82">
        <v>441</v>
      </c>
      <c r="J82">
        <v>13</v>
      </c>
      <c r="K82">
        <v>3510</v>
      </c>
      <c r="L82">
        <v>3510</v>
      </c>
      <c r="M82">
        <v>1142</v>
      </c>
      <c r="N82" t="s">
        <v>127</v>
      </c>
      <c r="O82">
        <v>2</v>
      </c>
      <c r="P82" t="s">
        <v>904</v>
      </c>
      <c r="Q82" t="s">
        <v>896</v>
      </c>
      <c r="R82">
        <v>1</v>
      </c>
      <c r="S82" t="s">
        <v>121</v>
      </c>
      <c r="T82">
        <v>3502934</v>
      </c>
      <c r="U82" t="s">
        <v>122</v>
      </c>
      <c r="V82" s="136">
        <v>46035</v>
      </c>
      <c r="W82">
        <v>17.27</v>
      </c>
      <c r="X82">
        <v>30.721599999999999</v>
      </c>
      <c r="Y82" t="s">
        <v>123</v>
      </c>
      <c r="Z82">
        <v>1.7789999999999999</v>
      </c>
      <c r="AA82">
        <v>17.27</v>
      </c>
      <c r="AB82" t="s">
        <v>897</v>
      </c>
    </row>
    <row r="83" spans="1:28" x14ac:dyDescent="0.35">
      <c r="A83" t="s">
        <v>971</v>
      </c>
      <c r="B83" t="s">
        <v>891</v>
      </c>
      <c r="C83" t="s">
        <v>892</v>
      </c>
      <c r="D83" t="s">
        <v>893</v>
      </c>
      <c r="E83">
        <v>22627</v>
      </c>
      <c r="F83" t="s">
        <v>894</v>
      </c>
      <c r="G83">
        <v>19817</v>
      </c>
      <c r="H83" t="s">
        <v>2</v>
      </c>
      <c r="I83">
        <v>441</v>
      </c>
      <c r="J83">
        <v>14</v>
      </c>
      <c r="K83">
        <v>3510</v>
      </c>
      <c r="L83">
        <v>3510</v>
      </c>
      <c r="M83">
        <v>1142</v>
      </c>
      <c r="N83" t="s">
        <v>127</v>
      </c>
      <c r="O83">
        <v>2</v>
      </c>
      <c r="P83" t="s">
        <v>904</v>
      </c>
      <c r="Q83" t="s">
        <v>896</v>
      </c>
      <c r="R83">
        <v>1</v>
      </c>
      <c r="S83" t="s">
        <v>121</v>
      </c>
      <c r="T83">
        <v>3502934</v>
      </c>
      <c r="U83" t="s">
        <v>122</v>
      </c>
      <c r="V83" s="136">
        <v>46035</v>
      </c>
      <c r="W83">
        <v>22.06</v>
      </c>
      <c r="X83">
        <v>129.00026</v>
      </c>
      <c r="Y83" t="s">
        <v>123</v>
      </c>
      <c r="Z83">
        <v>5.8479999999999999</v>
      </c>
      <c r="AA83">
        <v>22.06</v>
      </c>
      <c r="AB83" t="s">
        <v>897</v>
      </c>
    </row>
    <row r="84" spans="1:28" x14ac:dyDescent="0.35">
      <c r="A84" t="s">
        <v>972</v>
      </c>
      <c r="B84" t="s">
        <v>891</v>
      </c>
      <c r="C84" t="s">
        <v>892</v>
      </c>
      <c r="D84" t="s">
        <v>893</v>
      </c>
      <c r="E84">
        <v>22627</v>
      </c>
      <c r="F84" t="s">
        <v>894</v>
      </c>
      <c r="G84">
        <v>19817</v>
      </c>
      <c r="H84" t="s">
        <v>2</v>
      </c>
      <c r="I84">
        <v>441</v>
      </c>
      <c r="J84">
        <v>15</v>
      </c>
      <c r="K84">
        <v>3510</v>
      </c>
      <c r="L84">
        <v>3510</v>
      </c>
      <c r="M84">
        <v>1142</v>
      </c>
      <c r="N84" t="s">
        <v>127</v>
      </c>
      <c r="O84">
        <v>2</v>
      </c>
      <c r="P84" t="s">
        <v>904</v>
      </c>
      <c r="Q84" t="s">
        <v>896</v>
      </c>
      <c r="R84">
        <v>1</v>
      </c>
      <c r="S84" t="s">
        <v>121</v>
      </c>
      <c r="T84">
        <v>3502934</v>
      </c>
      <c r="U84" t="s">
        <v>122</v>
      </c>
      <c r="V84" s="136">
        <v>46035</v>
      </c>
      <c r="W84">
        <v>14.88</v>
      </c>
      <c r="X84">
        <v>34.160020000000003</v>
      </c>
      <c r="Y84" t="s">
        <v>123</v>
      </c>
      <c r="Z84">
        <v>2.2959999999999998</v>
      </c>
      <c r="AA84">
        <v>14.88</v>
      </c>
      <c r="AB84" t="s">
        <v>897</v>
      </c>
    </row>
    <row r="85" spans="1:28" x14ac:dyDescent="0.35">
      <c r="A85" t="s">
        <v>973</v>
      </c>
      <c r="B85" t="s">
        <v>891</v>
      </c>
      <c r="C85" t="s">
        <v>892</v>
      </c>
      <c r="D85" t="s">
        <v>893</v>
      </c>
      <c r="E85">
        <v>22627</v>
      </c>
      <c r="F85" t="s">
        <v>894</v>
      </c>
      <c r="G85">
        <v>19817</v>
      </c>
      <c r="H85" t="s">
        <v>2</v>
      </c>
      <c r="I85">
        <v>441</v>
      </c>
      <c r="J85">
        <v>16</v>
      </c>
      <c r="K85">
        <v>3510</v>
      </c>
      <c r="L85">
        <v>3510</v>
      </c>
      <c r="M85">
        <v>1142</v>
      </c>
      <c r="N85" t="s">
        <v>127</v>
      </c>
      <c r="O85">
        <v>2</v>
      </c>
      <c r="P85" t="s">
        <v>904</v>
      </c>
      <c r="Q85" t="s">
        <v>896</v>
      </c>
      <c r="R85">
        <v>1</v>
      </c>
      <c r="S85" t="s">
        <v>121</v>
      </c>
      <c r="T85">
        <v>3502934</v>
      </c>
      <c r="U85" t="s">
        <v>122</v>
      </c>
      <c r="V85" s="136">
        <v>46035</v>
      </c>
      <c r="W85">
        <v>17.52</v>
      </c>
      <c r="X85">
        <v>40.220660000000002</v>
      </c>
      <c r="Y85" t="s">
        <v>123</v>
      </c>
      <c r="Z85">
        <v>2.2959999999999998</v>
      </c>
      <c r="AA85">
        <v>17.52</v>
      </c>
      <c r="AB85" t="s">
        <v>897</v>
      </c>
    </row>
    <row r="86" spans="1:28" x14ac:dyDescent="0.35">
      <c r="A86" t="s">
        <v>974</v>
      </c>
      <c r="B86" t="s">
        <v>891</v>
      </c>
      <c r="C86" t="s">
        <v>892</v>
      </c>
      <c r="D86" t="s">
        <v>893</v>
      </c>
      <c r="E86">
        <v>22627</v>
      </c>
      <c r="F86" t="s">
        <v>894</v>
      </c>
      <c r="G86">
        <v>19817</v>
      </c>
      <c r="H86" t="s">
        <v>2</v>
      </c>
      <c r="I86">
        <v>441</v>
      </c>
      <c r="J86">
        <v>20</v>
      </c>
      <c r="K86">
        <v>3510</v>
      </c>
      <c r="L86">
        <v>3510</v>
      </c>
      <c r="M86">
        <v>1142</v>
      </c>
      <c r="N86" t="s">
        <v>127</v>
      </c>
      <c r="O86">
        <v>2</v>
      </c>
      <c r="P86" t="s">
        <v>904</v>
      </c>
      <c r="Q86" t="s">
        <v>896</v>
      </c>
      <c r="R86">
        <v>1</v>
      </c>
      <c r="S86" t="s">
        <v>121</v>
      </c>
      <c r="T86">
        <v>3502934</v>
      </c>
      <c r="U86" t="s">
        <v>122</v>
      </c>
      <c r="V86" s="136">
        <v>46035</v>
      </c>
      <c r="W86">
        <v>13.61</v>
      </c>
      <c r="X86">
        <v>51.99973</v>
      </c>
      <c r="Y86" t="s">
        <v>123</v>
      </c>
      <c r="Z86">
        <v>3.8210000000000002</v>
      </c>
      <c r="AA86">
        <v>13.61</v>
      </c>
      <c r="AB86" t="s">
        <v>897</v>
      </c>
    </row>
    <row r="87" spans="1:28" x14ac:dyDescent="0.35">
      <c r="A87" t="s">
        <v>975</v>
      </c>
      <c r="B87" t="s">
        <v>891</v>
      </c>
      <c r="C87" t="s">
        <v>892</v>
      </c>
      <c r="D87" t="s">
        <v>893</v>
      </c>
      <c r="E87">
        <v>22627</v>
      </c>
      <c r="F87" t="s">
        <v>894</v>
      </c>
      <c r="G87">
        <v>19817</v>
      </c>
      <c r="H87" t="s">
        <v>2</v>
      </c>
      <c r="I87">
        <v>441</v>
      </c>
      <c r="J87">
        <v>21</v>
      </c>
      <c r="K87">
        <v>3510</v>
      </c>
      <c r="L87">
        <v>3510</v>
      </c>
      <c r="M87">
        <v>1142</v>
      </c>
      <c r="N87" t="s">
        <v>127</v>
      </c>
      <c r="O87">
        <v>2</v>
      </c>
      <c r="P87" t="s">
        <v>904</v>
      </c>
      <c r="Q87" t="s">
        <v>896</v>
      </c>
      <c r="R87">
        <v>1</v>
      </c>
      <c r="S87" t="s">
        <v>121</v>
      </c>
      <c r="T87">
        <v>3502934</v>
      </c>
      <c r="U87" t="s">
        <v>122</v>
      </c>
      <c r="V87" s="136">
        <v>46035</v>
      </c>
      <c r="W87">
        <v>15.82</v>
      </c>
      <c r="X87">
        <v>66.999279999999999</v>
      </c>
      <c r="Y87" t="s">
        <v>123</v>
      </c>
      <c r="Z87">
        <v>4.2350000000000003</v>
      </c>
      <c r="AA87">
        <v>15.82</v>
      </c>
      <c r="AB87" t="s">
        <v>897</v>
      </c>
    </row>
    <row r="88" spans="1:28" x14ac:dyDescent="0.35">
      <c r="A88" t="s">
        <v>976</v>
      </c>
      <c r="B88" t="s">
        <v>891</v>
      </c>
      <c r="C88" t="s">
        <v>892</v>
      </c>
      <c r="D88" t="s">
        <v>893</v>
      </c>
      <c r="E88">
        <v>22627</v>
      </c>
      <c r="F88" t="s">
        <v>894</v>
      </c>
      <c r="G88">
        <v>19817</v>
      </c>
      <c r="H88" t="s">
        <v>2</v>
      </c>
      <c r="I88">
        <v>441</v>
      </c>
      <c r="J88">
        <v>22</v>
      </c>
      <c r="K88">
        <v>3510</v>
      </c>
      <c r="L88">
        <v>3510</v>
      </c>
      <c r="M88">
        <v>1142</v>
      </c>
      <c r="N88" t="s">
        <v>127</v>
      </c>
      <c r="O88">
        <v>2</v>
      </c>
      <c r="P88" t="s">
        <v>904</v>
      </c>
      <c r="Q88" t="s">
        <v>896</v>
      </c>
      <c r="R88">
        <v>1</v>
      </c>
      <c r="S88" t="s">
        <v>121</v>
      </c>
      <c r="T88">
        <v>3502934</v>
      </c>
      <c r="U88" t="s">
        <v>122</v>
      </c>
      <c r="V88" s="136">
        <v>46035</v>
      </c>
      <c r="W88">
        <v>3.84</v>
      </c>
      <c r="X88">
        <v>6.8309800000000003</v>
      </c>
      <c r="Y88" t="s">
        <v>123</v>
      </c>
      <c r="Z88">
        <v>1.7789999999999999</v>
      </c>
      <c r="AA88">
        <v>3.84</v>
      </c>
      <c r="AB88" t="s">
        <v>897</v>
      </c>
    </row>
    <row r="89" spans="1:28" x14ac:dyDescent="0.35">
      <c r="A89" t="s">
        <v>977</v>
      </c>
      <c r="B89" t="s">
        <v>891</v>
      </c>
      <c r="C89" t="s">
        <v>892</v>
      </c>
      <c r="D89" t="s">
        <v>893</v>
      </c>
      <c r="E89">
        <v>22627</v>
      </c>
      <c r="F89" t="s">
        <v>894</v>
      </c>
      <c r="G89">
        <v>19817</v>
      </c>
      <c r="H89" t="s">
        <v>2</v>
      </c>
      <c r="I89">
        <v>441</v>
      </c>
      <c r="J89">
        <v>23</v>
      </c>
      <c r="K89">
        <v>3510</v>
      </c>
      <c r="L89">
        <v>3510</v>
      </c>
      <c r="M89">
        <v>1142</v>
      </c>
      <c r="N89" t="s">
        <v>127</v>
      </c>
      <c r="O89">
        <v>2</v>
      </c>
      <c r="P89" t="s">
        <v>904</v>
      </c>
      <c r="Q89" t="s">
        <v>896</v>
      </c>
      <c r="R89">
        <v>1</v>
      </c>
      <c r="S89" t="s">
        <v>121</v>
      </c>
      <c r="T89">
        <v>3502934</v>
      </c>
      <c r="U89" t="s">
        <v>122</v>
      </c>
      <c r="V89" s="136">
        <v>46035</v>
      </c>
      <c r="W89">
        <v>5.04</v>
      </c>
      <c r="X89">
        <v>8.9656599999999997</v>
      </c>
      <c r="Y89" t="s">
        <v>123</v>
      </c>
      <c r="Z89">
        <v>1.7789999999999999</v>
      </c>
      <c r="AA89">
        <v>5.04</v>
      </c>
      <c r="AB89" t="s">
        <v>897</v>
      </c>
    </row>
    <row r="90" spans="1:28" x14ac:dyDescent="0.35">
      <c r="A90" t="s">
        <v>978</v>
      </c>
      <c r="B90" t="s">
        <v>891</v>
      </c>
      <c r="C90" t="s">
        <v>892</v>
      </c>
      <c r="D90" t="s">
        <v>893</v>
      </c>
      <c r="E90">
        <v>22627</v>
      </c>
      <c r="F90" t="s">
        <v>894</v>
      </c>
      <c r="G90">
        <v>19817</v>
      </c>
      <c r="H90" t="s">
        <v>2</v>
      </c>
      <c r="I90">
        <v>441</v>
      </c>
      <c r="J90">
        <v>24</v>
      </c>
      <c r="K90">
        <v>3510</v>
      </c>
      <c r="L90">
        <v>3510</v>
      </c>
      <c r="M90">
        <v>1142</v>
      </c>
      <c r="N90" t="s">
        <v>127</v>
      </c>
      <c r="O90">
        <v>2</v>
      </c>
      <c r="P90" t="s">
        <v>904</v>
      </c>
      <c r="Q90" t="s">
        <v>896</v>
      </c>
      <c r="R90">
        <v>1</v>
      </c>
      <c r="S90" t="s">
        <v>121</v>
      </c>
      <c r="T90">
        <v>3502934</v>
      </c>
      <c r="U90" t="s">
        <v>122</v>
      </c>
      <c r="V90" s="136">
        <v>46035</v>
      </c>
      <c r="W90">
        <v>8.14</v>
      </c>
      <c r="X90">
        <v>14.48025</v>
      </c>
      <c r="Y90" t="s">
        <v>123</v>
      </c>
      <c r="Z90">
        <v>1.7789999999999999</v>
      </c>
      <c r="AA90">
        <v>8.14</v>
      </c>
      <c r="AB90" t="s">
        <v>897</v>
      </c>
    </row>
    <row r="91" spans="1:28" x14ac:dyDescent="0.35">
      <c r="A91" t="s">
        <v>979</v>
      </c>
      <c r="B91" t="s">
        <v>891</v>
      </c>
      <c r="C91" t="s">
        <v>892</v>
      </c>
      <c r="D91" t="s">
        <v>893</v>
      </c>
      <c r="E91">
        <v>22627</v>
      </c>
      <c r="F91" t="s">
        <v>894</v>
      </c>
      <c r="G91">
        <v>19817</v>
      </c>
      <c r="H91" t="s">
        <v>2</v>
      </c>
      <c r="I91">
        <v>441</v>
      </c>
      <c r="J91">
        <v>25</v>
      </c>
      <c r="K91">
        <v>3510</v>
      </c>
      <c r="L91">
        <v>3510</v>
      </c>
      <c r="M91">
        <v>1142</v>
      </c>
      <c r="N91" t="s">
        <v>127</v>
      </c>
      <c r="O91">
        <v>2</v>
      </c>
      <c r="P91" t="s">
        <v>904</v>
      </c>
      <c r="Q91" t="s">
        <v>896</v>
      </c>
      <c r="R91">
        <v>1</v>
      </c>
      <c r="S91" t="s">
        <v>121</v>
      </c>
      <c r="T91">
        <v>3502934</v>
      </c>
      <c r="U91" t="s">
        <v>122</v>
      </c>
      <c r="V91" s="136">
        <v>46035</v>
      </c>
      <c r="W91">
        <v>9.9700000000000006</v>
      </c>
      <c r="X91">
        <v>21.152349999999998</v>
      </c>
      <c r="Y91" t="s">
        <v>123</v>
      </c>
      <c r="Z91">
        <v>2.1219999999999999</v>
      </c>
      <c r="AA91">
        <v>9.9700000000000006</v>
      </c>
      <c r="AB91" t="s">
        <v>897</v>
      </c>
    </row>
    <row r="92" spans="1:28" x14ac:dyDescent="0.35">
      <c r="A92" t="s">
        <v>980</v>
      </c>
      <c r="B92" t="s">
        <v>891</v>
      </c>
      <c r="C92" t="s">
        <v>892</v>
      </c>
      <c r="D92" t="s">
        <v>893</v>
      </c>
      <c r="E92">
        <v>22627</v>
      </c>
      <c r="F92" t="s">
        <v>894</v>
      </c>
      <c r="G92">
        <v>19817</v>
      </c>
      <c r="H92" t="s">
        <v>2</v>
      </c>
      <c r="I92">
        <v>441</v>
      </c>
      <c r="J92">
        <v>26</v>
      </c>
      <c r="K92">
        <v>3510</v>
      </c>
      <c r="L92">
        <v>3510</v>
      </c>
      <c r="M92">
        <v>1142</v>
      </c>
      <c r="N92" t="s">
        <v>127</v>
      </c>
      <c r="O92">
        <v>2</v>
      </c>
      <c r="P92" t="s">
        <v>904</v>
      </c>
      <c r="Q92" t="s">
        <v>896</v>
      </c>
      <c r="R92">
        <v>1</v>
      </c>
      <c r="S92" t="s">
        <v>121</v>
      </c>
      <c r="T92">
        <v>3502934</v>
      </c>
      <c r="U92" t="s">
        <v>122</v>
      </c>
      <c r="V92" s="136">
        <v>46035</v>
      </c>
      <c r="W92">
        <v>14.25</v>
      </c>
      <c r="X92">
        <v>30.232800000000001</v>
      </c>
      <c r="Y92" t="s">
        <v>123</v>
      </c>
      <c r="Z92">
        <v>2.1219999999999999</v>
      </c>
      <c r="AA92">
        <v>14.25</v>
      </c>
      <c r="AB92" t="s">
        <v>897</v>
      </c>
    </row>
    <row r="93" spans="1:28" x14ac:dyDescent="0.35">
      <c r="A93" t="s">
        <v>981</v>
      </c>
      <c r="B93" t="s">
        <v>891</v>
      </c>
      <c r="C93" t="s">
        <v>892</v>
      </c>
      <c r="D93" t="s">
        <v>893</v>
      </c>
      <c r="E93">
        <v>22627</v>
      </c>
      <c r="F93" t="s">
        <v>894</v>
      </c>
      <c r="G93">
        <v>19817</v>
      </c>
      <c r="H93" t="s">
        <v>2</v>
      </c>
      <c r="I93">
        <v>441</v>
      </c>
      <c r="J93">
        <v>27</v>
      </c>
      <c r="K93">
        <v>3510</v>
      </c>
      <c r="L93">
        <v>3510</v>
      </c>
      <c r="M93">
        <v>1142</v>
      </c>
      <c r="N93" t="s">
        <v>127</v>
      </c>
      <c r="O93">
        <v>2</v>
      </c>
      <c r="P93" t="s">
        <v>904</v>
      </c>
      <c r="Q93" t="s">
        <v>896</v>
      </c>
      <c r="R93">
        <v>1</v>
      </c>
      <c r="S93" t="s">
        <v>121</v>
      </c>
      <c r="T93">
        <v>3502934</v>
      </c>
      <c r="U93" t="s">
        <v>122</v>
      </c>
      <c r="V93" s="136">
        <v>46035</v>
      </c>
      <c r="W93">
        <v>12.7</v>
      </c>
      <c r="X93">
        <v>26.944320000000001</v>
      </c>
      <c r="Y93" t="s">
        <v>123</v>
      </c>
      <c r="Z93">
        <v>2.1219999999999999</v>
      </c>
      <c r="AA93">
        <v>12.7</v>
      </c>
      <c r="AB93" t="s">
        <v>897</v>
      </c>
    </row>
    <row r="94" spans="1:28" x14ac:dyDescent="0.35">
      <c r="A94" t="s">
        <v>982</v>
      </c>
      <c r="B94" t="s">
        <v>891</v>
      </c>
      <c r="C94" t="s">
        <v>892</v>
      </c>
      <c r="D94" t="s">
        <v>893</v>
      </c>
      <c r="E94">
        <v>22627</v>
      </c>
      <c r="F94" t="s">
        <v>894</v>
      </c>
      <c r="G94">
        <v>19817</v>
      </c>
      <c r="H94" t="s">
        <v>2</v>
      </c>
      <c r="I94">
        <v>441</v>
      </c>
      <c r="J94">
        <v>28</v>
      </c>
      <c r="K94">
        <v>3510</v>
      </c>
      <c r="L94">
        <v>3510</v>
      </c>
      <c r="M94">
        <v>1142</v>
      </c>
      <c r="N94" t="s">
        <v>127</v>
      </c>
      <c r="O94">
        <v>2</v>
      </c>
      <c r="P94" t="s">
        <v>904</v>
      </c>
      <c r="Q94" t="s">
        <v>896</v>
      </c>
      <c r="R94">
        <v>1</v>
      </c>
      <c r="S94" t="s">
        <v>121</v>
      </c>
      <c r="T94">
        <v>3502934</v>
      </c>
      <c r="U94" t="s">
        <v>122</v>
      </c>
      <c r="V94" s="136">
        <v>46035</v>
      </c>
      <c r="W94">
        <v>5.5</v>
      </c>
      <c r="X94">
        <v>11.668799999999999</v>
      </c>
      <c r="Y94" t="s">
        <v>123</v>
      </c>
      <c r="Z94">
        <v>2.1219999999999999</v>
      </c>
      <c r="AA94">
        <v>5.5</v>
      </c>
      <c r="AB94" t="s">
        <v>897</v>
      </c>
    </row>
    <row r="95" spans="1:28" x14ac:dyDescent="0.35">
      <c r="A95" t="s">
        <v>983</v>
      </c>
      <c r="B95" t="s">
        <v>891</v>
      </c>
      <c r="C95" t="s">
        <v>892</v>
      </c>
      <c r="D95" t="s">
        <v>893</v>
      </c>
      <c r="E95">
        <v>22627</v>
      </c>
      <c r="F95" t="s">
        <v>894</v>
      </c>
      <c r="G95">
        <v>19817</v>
      </c>
      <c r="H95" t="s">
        <v>2</v>
      </c>
      <c r="I95">
        <v>441</v>
      </c>
      <c r="J95">
        <v>29</v>
      </c>
      <c r="K95">
        <v>3510</v>
      </c>
      <c r="L95">
        <v>3510</v>
      </c>
      <c r="M95">
        <v>1142</v>
      </c>
      <c r="N95" t="s">
        <v>127</v>
      </c>
      <c r="O95">
        <v>2</v>
      </c>
      <c r="P95" t="s">
        <v>904</v>
      </c>
      <c r="Q95" t="s">
        <v>896</v>
      </c>
      <c r="R95">
        <v>1</v>
      </c>
      <c r="S95" t="s">
        <v>121</v>
      </c>
      <c r="T95">
        <v>3502934</v>
      </c>
      <c r="U95" t="s">
        <v>122</v>
      </c>
      <c r="V95" s="136">
        <v>46035</v>
      </c>
      <c r="W95">
        <v>39.479999999999997</v>
      </c>
      <c r="X95">
        <v>194.00076999999999</v>
      </c>
      <c r="Y95" t="s">
        <v>123</v>
      </c>
      <c r="Z95">
        <v>4.9139999999999997</v>
      </c>
      <c r="AA95">
        <v>39.479999999999997</v>
      </c>
      <c r="AB95" t="s">
        <v>897</v>
      </c>
    </row>
    <row r="96" spans="1:28" x14ac:dyDescent="0.35">
      <c r="A96" t="s">
        <v>984</v>
      </c>
      <c r="B96" t="s">
        <v>891</v>
      </c>
      <c r="C96" t="s">
        <v>892</v>
      </c>
      <c r="D96" t="s">
        <v>893</v>
      </c>
      <c r="E96">
        <v>22627</v>
      </c>
      <c r="F96" t="s">
        <v>894</v>
      </c>
      <c r="G96">
        <v>19817</v>
      </c>
      <c r="H96" t="s">
        <v>2</v>
      </c>
      <c r="I96">
        <v>441</v>
      </c>
      <c r="J96">
        <v>31</v>
      </c>
      <c r="K96">
        <v>3510</v>
      </c>
      <c r="L96">
        <v>3510</v>
      </c>
      <c r="M96">
        <v>1142</v>
      </c>
      <c r="N96" t="s">
        <v>127</v>
      </c>
      <c r="O96">
        <v>2</v>
      </c>
      <c r="P96" t="s">
        <v>904</v>
      </c>
      <c r="Q96" t="s">
        <v>896</v>
      </c>
      <c r="R96">
        <v>1</v>
      </c>
      <c r="S96" t="s">
        <v>121</v>
      </c>
      <c r="T96">
        <v>3502934</v>
      </c>
      <c r="U96" t="s">
        <v>122</v>
      </c>
      <c r="V96" s="136">
        <v>46035</v>
      </c>
      <c r="W96">
        <v>5.15</v>
      </c>
      <c r="X96">
        <v>8.8080499999999997</v>
      </c>
      <c r="Y96" t="s">
        <v>123</v>
      </c>
      <c r="Z96">
        <v>1.71</v>
      </c>
      <c r="AA96">
        <v>5.15</v>
      </c>
      <c r="AB96" t="s">
        <v>897</v>
      </c>
    </row>
    <row r="97" spans="1:28" x14ac:dyDescent="0.35">
      <c r="A97" t="s">
        <v>985</v>
      </c>
      <c r="B97" t="s">
        <v>891</v>
      </c>
      <c r="C97" t="s">
        <v>892</v>
      </c>
      <c r="D97" t="s">
        <v>893</v>
      </c>
      <c r="E97">
        <v>22627</v>
      </c>
      <c r="F97" t="s">
        <v>894</v>
      </c>
      <c r="G97">
        <v>19817</v>
      </c>
      <c r="H97" t="s">
        <v>2</v>
      </c>
      <c r="I97">
        <v>441</v>
      </c>
      <c r="J97">
        <v>32</v>
      </c>
      <c r="K97">
        <v>3510</v>
      </c>
      <c r="L97">
        <v>3510</v>
      </c>
      <c r="M97">
        <v>1142</v>
      </c>
      <c r="N97" t="s">
        <v>127</v>
      </c>
      <c r="O97">
        <v>2</v>
      </c>
      <c r="P97" t="s">
        <v>904</v>
      </c>
      <c r="Q97" t="s">
        <v>896</v>
      </c>
      <c r="R97">
        <v>1</v>
      </c>
      <c r="S97" t="s">
        <v>121</v>
      </c>
      <c r="T97">
        <v>3502934</v>
      </c>
      <c r="U97" t="s">
        <v>122</v>
      </c>
      <c r="V97" s="136">
        <v>46035</v>
      </c>
      <c r="W97">
        <v>3.4</v>
      </c>
      <c r="X97">
        <v>5.8150199999999996</v>
      </c>
      <c r="Y97" t="s">
        <v>123</v>
      </c>
      <c r="Z97">
        <v>1.71</v>
      </c>
      <c r="AA97">
        <v>3.4</v>
      </c>
      <c r="AB97" t="s">
        <v>897</v>
      </c>
    </row>
    <row r="98" spans="1:28" x14ac:dyDescent="0.35">
      <c r="A98" t="s">
        <v>986</v>
      </c>
      <c r="B98" t="s">
        <v>891</v>
      </c>
      <c r="C98" t="s">
        <v>892</v>
      </c>
      <c r="D98" t="s">
        <v>893</v>
      </c>
      <c r="E98">
        <v>22627</v>
      </c>
      <c r="F98" t="s">
        <v>894</v>
      </c>
      <c r="G98">
        <v>19817</v>
      </c>
      <c r="H98" t="s">
        <v>2</v>
      </c>
      <c r="I98">
        <v>441</v>
      </c>
      <c r="J98">
        <v>33</v>
      </c>
      <c r="K98">
        <v>3510</v>
      </c>
      <c r="L98">
        <v>3510</v>
      </c>
      <c r="M98">
        <v>1142</v>
      </c>
      <c r="N98" t="s">
        <v>127</v>
      </c>
      <c r="O98">
        <v>2</v>
      </c>
      <c r="P98" t="s">
        <v>904</v>
      </c>
      <c r="Q98" t="s">
        <v>896</v>
      </c>
      <c r="R98">
        <v>1</v>
      </c>
      <c r="S98" t="s">
        <v>121</v>
      </c>
      <c r="T98">
        <v>3502934</v>
      </c>
      <c r="U98" t="s">
        <v>122</v>
      </c>
      <c r="V98" s="136">
        <v>46035</v>
      </c>
      <c r="W98">
        <v>1.39</v>
      </c>
      <c r="X98">
        <v>2.3773200000000001</v>
      </c>
      <c r="Y98" t="s">
        <v>123</v>
      </c>
      <c r="Z98">
        <v>1.71</v>
      </c>
      <c r="AA98">
        <v>1.39</v>
      </c>
      <c r="AB98" t="s">
        <v>897</v>
      </c>
    </row>
    <row r="99" spans="1:28" x14ac:dyDescent="0.35">
      <c r="A99" t="s">
        <v>987</v>
      </c>
      <c r="B99" t="s">
        <v>891</v>
      </c>
      <c r="C99" t="s">
        <v>892</v>
      </c>
      <c r="D99" t="s">
        <v>893</v>
      </c>
      <c r="E99">
        <v>22728</v>
      </c>
      <c r="F99" t="s">
        <v>988</v>
      </c>
      <c r="G99">
        <v>41015</v>
      </c>
      <c r="H99" t="s">
        <v>89</v>
      </c>
      <c r="I99">
        <v>325</v>
      </c>
      <c r="J99">
        <v>7</v>
      </c>
      <c r="K99">
        <v>3620</v>
      </c>
      <c r="L99">
        <v>3620</v>
      </c>
      <c r="M99">
        <v>167</v>
      </c>
      <c r="N99" t="s">
        <v>128</v>
      </c>
      <c r="O99">
        <v>2</v>
      </c>
      <c r="P99" t="s">
        <v>904</v>
      </c>
      <c r="Q99" t="s">
        <v>896</v>
      </c>
      <c r="R99">
        <v>1</v>
      </c>
      <c r="S99" t="s">
        <v>121</v>
      </c>
      <c r="T99">
        <v>3502934</v>
      </c>
      <c r="U99" t="s">
        <v>122</v>
      </c>
      <c r="V99" s="136">
        <v>46044</v>
      </c>
      <c r="W99">
        <v>4.3899999999999997</v>
      </c>
      <c r="X99">
        <v>4.4641900000000003</v>
      </c>
      <c r="Y99" t="s">
        <v>123</v>
      </c>
      <c r="Z99">
        <v>1.0169999999999999</v>
      </c>
      <c r="AA99">
        <v>4.3899999999999997</v>
      </c>
      <c r="AB99" t="s">
        <v>897</v>
      </c>
    </row>
    <row r="100" spans="1:28" x14ac:dyDescent="0.35">
      <c r="A100" t="s">
        <v>989</v>
      </c>
      <c r="B100" t="s">
        <v>891</v>
      </c>
      <c r="C100" t="s">
        <v>892</v>
      </c>
      <c r="D100" t="s">
        <v>893</v>
      </c>
      <c r="E100">
        <v>22728</v>
      </c>
      <c r="F100" t="s">
        <v>988</v>
      </c>
      <c r="G100">
        <v>41015</v>
      </c>
      <c r="H100" t="s">
        <v>89</v>
      </c>
      <c r="I100">
        <v>325</v>
      </c>
      <c r="J100">
        <v>8</v>
      </c>
      <c r="K100">
        <v>3620</v>
      </c>
      <c r="L100">
        <v>3620</v>
      </c>
      <c r="M100">
        <v>167</v>
      </c>
      <c r="N100" t="s">
        <v>128</v>
      </c>
      <c r="O100">
        <v>2</v>
      </c>
      <c r="P100" t="s">
        <v>904</v>
      </c>
      <c r="Q100" t="s">
        <v>896</v>
      </c>
      <c r="R100">
        <v>1</v>
      </c>
      <c r="S100" t="s">
        <v>121</v>
      </c>
      <c r="T100">
        <v>3502934</v>
      </c>
      <c r="U100" t="s">
        <v>122</v>
      </c>
      <c r="V100" s="136">
        <v>46044</v>
      </c>
      <c r="W100">
        <v>0.28000000000000003</v>
      </c>
      <c r="X100">
        <v>0.28472999999999998</v>
      </c>
      <c r="Y100" t="s">
        <v>123</v>
      </c>
      <c r="Z100">
        <v>1.0169999999999999</v>
      </c>
      <c r="AA100">
        <v>0.28000000000000003</v>
      </c>
      <c r="AB100" t="s">
        <v>897</v>
      </c>
    </row>
    <row r="101" spans="1:28" x14ac:dyDescent="0.35">
      <c r="A101" t="s">
        <v>990</v>
      </c>
      <c r="B101" t="s">
        <v>891</v>
      </c>
      <c r="C101" t="s">
        <v>892</v>
      </c>
      <c r="D101" t="s">
        <v>893</v>
      </c>
      <c r="E101">
        <v>22728</v>
      </c>
      <c r="F101" t="s">
        <v>988</v>
      </c>
      <c r="G101">
        <v>41015</v>
      </c>
      <c r="H101" t="s">
        <v>89</v>
      </c>
      <c r="I101">
        <v>325</v>
      </c>
      <c r="J101">
        <v>11</v>
      </c>
      <c r="K101">
        <v>3620</v>
      </c>
      <c r="L101">
        <v>3620</v>
      </c>
      <c r="M101">
        <v>167</v>
      </c>
      <c r="N101" t="s">
        <v>128</v>
      </c>
      <c r="O101">
        <v>2</v>
      </c>
      <c r="P101" t="s">
        <v>904</v>
      </c>
      <c r="Q101" t="s">
        <v>896</v>
      </c>
      <c r="R101">
        <v>1</v>
      </c>
      <c r="S101" t="s">
        <v>121</v>
      </c>
      <c r="T101">
        <v>3502934</v>
      </c>
      <c r="U101" t="s">
        <v>122</v>
      </c>
      <c r="V101" s="136">
        <v>46044</v>
      </c>
      <c r="W101">
        <v>8.6300000000000008</v>
      </c>
      <c r="X101">
        <v>8.7758500000000002</v>
      </c>
      <c r="Y101" t="s">
        <v>123</v>
      </c>
      <c r="Z101">
        <v>1.0169999999999999</v>
      </c>
      <c r="AA101">
        <v>8.6300000000000008</v>
      </c>
      <c r="AB101" t="s">
        <v>897</v>
      </c>
    </row>
    <row r="102" spans="1:28" x14ac:dyDescent="0.35">
      <c r="A102" t="s">
        <v>991</v>
      </c>
      <c r="B102" t="s">
        <v>891</v>
      </c>
      <c r="C102" t="s">
        <v>892</v>
      </c>
      <c r="D102" t="s">
        <v>893</v>
      </c>
      <c r="E102">
        <v>22728</v>
      </c>
      <c r="F102" t="s">
        <v>988</v>
      </c>
      <c r="G102">
        <v>41015</v>
      </c>
      <c r="H102" t="s">
        <v>89</v>
      </c>
      <c r="I102">
        <v>325</v>
      </c>
      <c r="J102">
        <v>13</v>
      </c>
      <c r="K102">
        <v>3620</v>
      </c>
      <c r="L102">
        <v>3620</v>
      </c>
      <c r="M102">
        <v>167</v>
      </c>
      <c r="N102" t="s">
        <v>128</v>
      </c>
      <c r="O102">
        <v>2</v>
      </c>
      <c r="P102" t="s">
        <v>904</v>
      </c>
      <c r="Q102" t="s">
        <v>896</v>
      </c>
      <c r="R102">
        <v>1</v>
      </c>
      <c r="S102" t="s">
        <v>121</v>
      </c>
      <c r="T102">
        <v>3502934</v>
      </c>
      <c r="U102" t="s">
        <v>122</v>
      </c>
      <c r="V102" s="136">
        <v>46044</v>
      </c>
      <c r="W102">
        <v>4.4000000000000004</v>
      </c>
      <c r="X102">
        <v>4.4743599999999999</v>
      </c>
      <c r="Y102" t="s">
        <v>123</v>
      </c>
      <c r="Z102">
        <v>1.0169999999999999</v>
      </c>
      <c r="AA102">
        <v>4.4000000000000004</v>
      </c>
      <c r="AB102" t="s">
        <v>897</v>
      </c>
    </row>
    <row r="103" spans="1:28" x14ac:dyDescent="0.35">
      <c r="A103" t="s">
        <v>992</v>
      </c>
      <c r="B103" t="s">
        <v>891</v>
      </c>
      <c r="C103" t="s">
        <v>892</v>
      </c>
      <c r="D103" t="s">
        <v>893</v>
      </c>
      <c r="E103">
        <v>22728</v>
      </c>
      <c r="F103" t="s">
        <v>988</v>
      </c>
      <c r="G103">
        <v>41015</v>
      </c>
      <c r="H103" t="s">
        <v>89</v>
      </c>
      <c r="I103">
        <v>326</v>
      </c>
      <c r="J103">
        <v>12</v>
      </c>
      <c r="K103">
        <v>3620</v>
      </c>
      <c r="L103">
        <v>3620</v>
      </c>
      <c r="M103">
        <v>167</v>
      </c>
      <c r="N103" t="s">
        <v>128</v>
      </c>
      <c r="O103">
        <v>2</v>
      </c>
      <c r="P103" t="s">
        <v>904</v>
      </c>
      <c r="Q103" t="s">
        <v>896</v>
      </c>
      <c r="R103">
        <v>1</v>
      </c>
      <c r="S103" t="s">
        <v>121</v>
      </c>
      <c r="T103">
        <v>3502934</v>
      </c>
      <c r="U103" t="s">
        <v>122</v>
      </c>
      <c r="V103" s="136">
        <v>46043</v>
      </c>
      <c r="W103">
        <v>6.33</v>
      </c>
      <c r="X103">
        <v>6.5983900000000002</v>
      </c>
      <c r="Y103" t="s">
        <v>123</v>
      </c>
      <c r="Z103">
        <v>1.042</v>
      </c>
      <c r="AA103">
        <v>6.33</v>
      </c>
      <c r="AB103" t="s">
        <v>897</v>
      </c>
    </row>
    <row r="104" spans="1:28" x14ac:dyDescent="0.35">
      <c r="A104" t="s">
        <v>993</v>
      </c>
      <c r="B104" t="s">
        <v>891</v>
      </c>
      <c r="C104" t="s">
        <v>892</v>
      </c>
      <c r="D104" t="s">
        <v>893</v>
      </c>
      <c r="E104">
        <v>22728</v>
      </c>
      <c r="F104" t="s">
        <v>988</v>
      </c>
      <c r="G104">
        <v>41015</v>
      </c>
      <c r="H104" t="s">
        <v>89</v>
      </c>
      <c r="I104">
        <v>326</v>
      </c>
      <c r="J104">
        <v>13</v>
      </c>
      <c r="K104">
        <v>3620</v>
      </c>
      <c r="L104">
        <v>3620</v>
      </c>
      <c r="M104">
        <v>167</v>
      </c>
      <c r="N104" t="s">
        <v>128</v>
      </c>
      <c r="O104">
        <v>2</v>
      </c>
      <c r="P104" t="s">
        <v>904</v>
      </c>
      <c r="Q104" t="s">
        <v>896</v>
      </c>
      <c r="R104">
        <v>1</v>
      </c>
      <c r="S104" t="s">
        <v>121</v>
      </c>
      <c r="T104">
        <v>3502934</v>
      </c>
      <c r="U104" t="s">
        <v>122</v>
      </c>
      <c r="V104" s="136">
        <v>46043</v>
      </c>
      <c r="W104">
        <v>12.33</v>
      </c>
      <c r="X104">
        <v>12.852790000000001</v>
      </c>
      <c r="Y104" t="s">
        <v>123</v>
      </c>
      <c r="Z104">
        <v>1.042</v>
      </c>
      <c r="AA104">
        <v>12.33</v>
      </c>
      <c r="AB104" t="s">
        <v>897</v>
      </c>
    </row>
    <row r="105" spans="1:28" x14ac:dyDescent="0.35">
      <c r="A105" t="s">
        <v>994</v>
      </c>
      <c r="B105" t="s">
        <v>891</v>
      </c>
      <c r="C105" t="s">
        <v>892</v>
      </c>
      <c r="D105" t="s">
        <v>893</v>
      </c>
      <c r="E105">
        <v>22728</v>
      </c>
      <c r="F105" t="s">
        <v>988</v>
      </c>
      <c r="G105">
        <v>41015</v>
      </c>
      <c r="H105" t="s">
        <v>89</v>
      </c>
      <c r="I105">
        <v>326</v>
      </c>
      <c r="J105">
        <v>14</v>
      </c>
      <c r="K105">
        <v>3620</v>
      </c>
      <c r="L105">
        <v>3620</v>
      </c>
      <c r="M105">
        <v>167</v>
      </c>
      <c r="N105" t="s">
        <v>128</v>
      </c>
      <c r="O105">
        <v>2</v>
      </c>
      <c r="P105" t="s">
        <v>904</v>
      </c>
      <c r="Q105" t="s">
        <v>896</v>
      </c>
      <c r="R105">
        <v>1</v>
      </c>
      <c r="S105" t="s">
        <v>121</v>
      </c>
      <c r="T105">
        <v>3502934</v>
      </c>
      <c r="U105" t="s">
        <v>122</v>
      </c>
      <c r="V105" s="136">
        <v>46043</v>
      </c>
      <c r="W105">
        <v>7.11</v>
      </c>
      <c r="X105">
        <v>7.4114599999999999</v>
      </c>
      <c r="Y105" t="s">
        <v>123</v>
      </c>
      <c r="Z105">
        <v>1.042</v>
      </c>
      <c r="AA105">
        <v>7.11</v>
      </c>
      <c r="AB105" t="s">
        <v>897</v>
      </c>
    </row>
    <row r="106" spans="1:28" x14ac:dyDescent="0.35">
      <c r="A106" t="s">
        <v>995</v>
      </c>
      <c r="B106" t="s">
        <v>891</v>
      </c>
      <c r="C106" t="s">
        <v>892</v>
      </c>
      <c r="D106" t="s">
        <v>893</v>
      </c>
      <c r="E106">
        <v>22728</v>
      </c>
      <c r="F106" t="s">
        <v>988</v>
      </c>
      <c r="G106">
        <v>41015</v>
      </c>
      <c r="H106" t="s">
        <v>89</v>
      </c>
      <c r="I106">
        <v>326</v>
      </c>
      <c r="J106">
        <v>15</v>
      </c>
      <c r="K106">
        <v>3620</v>
      </c>
      <c r="L106">
        <v>3620</v>
      </c>
      <c r="M106">
        <v>167</v>
      </c>
      <c r="N106" t="s">
        <v>128</v>
      </c>
      <c r="O106">
        <v>2</v>
      </c>
      <c r="P106" t="s">
        <v>904</v>
      </c>
      <c r="Q106" t="s">
        <v>896</v>
      </c>
      <c r="R106">
        <v>1</v>
      </c>
      <c r="S106" t="s">
        <v>121</v>
      </c>
      <c r="T106">
        <v>3502934</v>
      </c>
      <c r="U106" t="s">
        <v>122</v>
      </c>
      <c r="V106" s="136">
        <v>46043</v>
      </c>
      <c r="W106">
        <v>6.8</v>
      </c>
      <c r="X106">
        <v>7.0883200000000004</v>
      </c>
      <c r="Y106" t="s">
        <v>123</v>
      </c>
      <c r="Z106">
        <v>1.042</v>
      </c>
      <c r="AA106">
        <v>6.8</v>
      </c>
      <c r="AB106" t="s">
        <v>897</v>
      </c>
    </row>
    <row r="107" spans="1:28" x14ac:dyDescent="0.35">
      <c r="A107" t="s">
        <v>996</v>
      </c>
      <c r="B107" t="s">
        <v>891</v>
      </c>
      <c r="C107" t="s">
        <v>892</v>
      </c>
      <c r="D107" t="s">
        <v>893</v>
      </c>
      <c r="E107">
        <v>22728</v>
      </c>
      <c r="F107" t="s">
        <v>988</v>
      </c>
      <c r="G107">
        <v>41015</v>
      </c>
      <c r="H107" t="s">
        <v>89</v>
      </c>
      <c r="I107">
        <v>326</v>
      </c>
      <c r="J107">
        <v>16</v>
      </c>
      <c r="K107">
        <v>3620</v>
      </c>
      <c r="L107">
        <v>3620</v>
      </c>
      <c r="M107">
        <v>167</v>
      </c>
      <c r="N107" t="s">
        <v>128</v>
      </c>
      <c r="O107">
        <v>2</v>
      </c>
      <c r="P107" t="s">
        <v>904</v>
      </c>
      <c r="Q107" t="s">
        <v>896</v>
      </c>
      <c r="R107">
        <v>1</v>
      </c>
      <c r="S107" t="s">
        <v>121</v>
      </c>
      <c r="T107">
        <v>3502934</v>
      </c>
      <c r="U107" t="s">
        <v>122</v>
      </c>
      <c r="V107" s="136">
        <v>46043</v>
      </c>
      <c r="W107">
        <v>8.4499999999999993</v>
      </c>
      <c r="X107">
        <v>8.8082799999999999</v>
      </c>
      <c r="Y107" t="s">
        <v>123</v>
      </c>
      <c r="Z107">
        <v>1.042</v>
      </c>
      <c r="AA107">
        <v>8.4499999999999993</v>
      </c>
      <c r="AB107" t="s">
        <v>897</v>
      </c>
    </row>
    <row r="108" spans="1:28" x14ac:dyDescent="0.35">
      <c r="A108" t="s">
        <v>997</v>
      </c>
      <c r="B108" t="s">
        <v>891</v>
      </c>
      <c r="C108" t="s">
        <v>892</v>
      </c>
      <c r="D108" t="s">
        <v>893</v>
      </c>
      <c r="E108">
        <v>22728</v>
      </c>
      <c r="F108" t="s">
        <v>988</v>
      </c>
      <c r="G108">
        <v>41015</v>
      </c>
      <c r="H108" t="s">
        <v>89</v>
      </c>
      <c r="I108">
        <v>326</v>
      </c>
      <c r="J108">
        <v>17</v>
      </c>
      <c r="K108">
        <v>3620</v>
      </c>
      <c r="L108">
        <v>3620</v>
      </c>
      <c r="M108">
        <v>167</v>
      </c>
      <c r="N108" t="s">
        <v>128</v>
      </c>
      <c r="O108">
        <v>2</v>
      </c>
      <c r="P108" t="s">
        <v>904</v>
      </c>
      <c r="Q108" t="s">
        <v>896</v>
      </c>
      <c r="R108">
        <v>1</v>
      </c>
      <c r="S108" t="s">
        <v>121</v>
      </c>
      <c r="T108">
        <v>3502934</v>
      </c>
      <c r="U108" t="s">
        <v>122</v>
      </c>
      <c r="V108" s="136">
        <v>46043</v>
      </c>
      <c r="W108">
        <v>1.19</v>
      </c>
      <c r="X108">
        <v>1.2404599999999999</v>
      </c>
      <c r="Y108" t="s">
        <v>123</v>
      </c>
      <c r="Z108">
        <v>1.042</v>
      </c>
      <c r="AA108">
        <v>1.19</v>
      </c>
      <c r="AB108" t="s">
        <v>897</v>
      </c>
    </row>
    <row r="109" spans="1:28" x14ac:dyDescent="0.35">
      <c r="A109" t="s">
        <v>998</v>
      </c>
      <c r="B109" t="s">
        <v>891</v>
      </c>
      <c r="C109" t="s">
        <v>892</v>
      </c>
      <c r="D109" t="s">
        <v>893</v>
      </c>
      <c r="E109">
        <v>22728</v>
      </c>
      <c r="F109" t="s">
        <v>894</v>
      </c>
      <c r="G109">
        <v>43072</v>
      </c>
      <c r="H109" t="s">
        <v>16</v>
      </c>
      <c r="I109">
        <v>1</v>
      </c>
      <c r="J109">
        <v>1</v>
      </c>
      <c r="K109">
        <v>3620</v>
      </c>
      <c r="L109">
        <v>3620</v>
      </c>
      <c r="M109">
        <v>1007</v>
      </c>
      <c r="N109" t="s">
        <v>134</v>
      </c>
      <c r="O109">
        <v>2</v>
      </c>
      <c r="P109" t="s">
        <v>904</v>
      </c>
      <c r="Q109" t="s">
        <v>896</v>
      </c>
      <c r="R109">
        <v>1</v>
      </c>
      <c r="S109" t="s">
        <v>121</v>
      </c>
      <c r="T109">
        <v>3502934</v>
      </c>
      <c r="U109" t="s">
        <v>122</v>
      </c>
      <c r="V109" s="136">
        <v>46051</v>
      </c>
      <c r="W109">
        <v>4.49</v>
      </c>
      <c r="X109">
        <v>4.1828799999999999</v>
      </c>
      <c r="Y109" t="s">
        <v>123</v>
      </c>
      <c r="Z109">
        <v>0.93200000000000005</v>
      </c>
      <c r="AA109">
        <v>4.49</v>
      </c>
      <c r="AB109" t="s">
        <v>897</v>
      </c>
    </row>
    <row r="110" spans="1:28" x14ac:dyDescent="0.35">
      <c r="A110" t="s">
        <v>999</v>
      </c>
      <c r="B110" t="s">
        <v>891</v>
      </c>
      <c r="C110" t="s">
        <v>892</v>
      </c>
      <c r="D110" t="s">
        <v>893</v>
      </c>
      <c r="E110">
        <v>22728</v>
      </c>
      <c r="F110" t="s">
        <v>894</v>
      </c>
      <c r="G110">
        <v>43072</v>
      </c>
      <c r="H110" t="s">
        <v>16</v>
      </c>
      <c r="I110">
        <v>1</v>
      </c>
      <c r="J110">
        <v>2</v>
      </c>
      <c r="K110">
        <v>3620</v>
      </c>
      <c r="L110">
        <v>3620</v>
      </c>
      <c r="M110">
        <v>1007</v>
      </c>
      <c r="N110" t="s">
        <v>134</v>
      </c>
      <c r="O110">
        <v>2</v>
      </c>
      <c r="P110" t="s">
        <v>904</v>
      </c>
      <c r="Q110" t="s">
        <v>896</v>
      </c>
      <c r="R110">
        <v>1</v>
      </c>
      <c r="S110" t="s">
        <v>121</v>
      </c>
      <c r="T110">
        <v>3502934</v>
      </c>
      <c r="U110" t="s">
        <v>122</v>
      </c>
      <c r="V110" s="136">
        <v>46051</v>
      </c>
      <c r="W110">
        <v>5.39</v>
      </c>
      <c r="X110">
        <v>5.0213200000000002</v>
      </c>
      <c r="Y110" t="s">
        <v>123</v>
      </c>
      <c r="Z110">
        <v>0.93200000000000005</v>
      </c>
      <c r="AA110">
        <v>5.39</v>
      </c>
      <c r="AB110" t="s">
        <v>897</v>
      </c>
    </row>
    <row r="111" spans="1:28" x14ac:dyDescent="0.35">
      <c r="A111" t="s">
        <v>1000</v>
      </c>
      <c r="B111" t="s">
        <v>891</v>
      </c>
      <c r="C111" t="s">
        <v>892</v>
      </c>
      <c r="D111" t="s">
        <v>893</v>
      </c>
      <c r="E111">
        <v>22627</v>
      </c>
      <c r="F111" t="s">
        <v>894</v>
      </c>
      <c r="G111">
        <v>43072</v>
      </c>
      <c r="H111" t="s">
        <v>16</v>
      </c>
      <c r="I111">
        <v>1</v>
      </c>
      <c r="J111">
        <v>3</v>
      </c>
      <c r="K111">
        <v>3620</v>
      </c>
      <c r="L111">
        <v>3620</v>
      </c>
      <c r="M111">
        <v>167</v>
      </c>
      <c r="N111" t="s">
        <v>128</v>
      </c>
      <c r="O111">
        <v>2</v>
      </c>
      <c r="P111" t="s">
        <v>904</v>
      </c>
      <c r="Q111" t="s">
        <v>896</v>
      </c>
      <c r="R111">
        <v>1</v>
      </c>
      <c r="S111" t="s">
        <v>121</v>
      </c>
      <c r="T111">
        <v>3502934</v>
      </c>
      <c r="U111" t="s">
        <v>122</v>
      </c>
      <c r="V111" s="136">
        <v>46080</v>
      </c>
      <c r="W111">
        <v>1.93</v>
      </c>
      <c r="X111">
        <v>2.1035400000000002</v>
      </c>
      <c r="Y111" t="s">
        <v>123</v>
      </c>
      <c r="Z111">
        <v>1.0900000000000001</v>
      </c>
      <c r="AA111">
        <v>16.309999999999999</v>
      </c>
      <c r="AB111" t="s">
        <v>897</v>
      </c>
    </row>
    <row r="112" spans="1:28" x14ac:dyDescent="0.35">
      <c r="A112" t="s">
        <v>1000</v>
      </c>
      <c r="B112" t="s">
        <v>891</v>
      </c>
      <c r="C112" t="s">
        <v>892</v>
      </c>
      <c r="D112" t="s">
        <v>893</v>
      </c>
      <c r="E112">
        <v>22627</v>
      </c>
      <c r="F112" t="s">
        <v>894</v>
      </c>
      <c r="G112">
        <v>43072</v>
      </c>
      <c r="H112" t="s">
        <v>16</v>
      </c>
      <c r="I112">
        <v>1</v>
      </c>
      <c r="J112">
        <v>3</v>
      </c>
      <c r="K112">
        <v>3620</v>
      </c>
      <c r="L112">
        <v>3620</v>
      </c>
      <c r="M112">
        <v>1007</v>
      </c>
      <c r="N112" t="s">
        <v>134</v>
      </c>
      <c r="O112">
        <v>2</v>
      </c>
      <c r="P112" t="s">
        <v>904</v>
      </c>
      <c r="Q112" t="s">
        <v>896</v>
      </c>
      <c r="R112">
        <v>1</v>
      </c>
      <c r="S112" t="s">
        <v>121</v>
      </c>
      <c r="T112">
        <v>3502934</v>
      </c>
      <c r="U112" t="s">
        <v>122</v>
      </c>
      <c r="V112" s="136">
        <v>46051</v>
      </c>
      <c r="W112">
        <v>14</v>
      </c>
      <c r="X112">
        <v>13.042400000000001</v>
      </c>
      <c r="Y112" t="s">
        <v>123</v>
      </c>
      <c r="Z112">
        <v>0.93200000000000005</v>
      </c>
      <c r="AA112">
        <v>16.309999999999999</v>
      </c>
      <c r="AB112" t="s">
        <v>897</v>
      </c>
    </row>
    <row r="113" spans="1:28" x14ac:dyDescent="0.35">
      <c r="A113" t="s">
        <v>1001</v>
      </c>
      <c r="B113" t="s">
        <v>891</v>
      </c>
      <c r="C113" t="s">
        <v>892</v>
      </c>
      <c r="D113" t="s">
        <v>893</v>
      </c>
      <c r="E113">
        <v>22728</v>
      </c>
      <c r="F113" t="s">
        <v>894</v>
      </c>
      <c r="G113">
        <v>43072</v>
      </c>
      <c r="H113" t="s">
        <v>16</v>
      </c>
      <c r="I113">
        <v>1</v>
      </c>
      <c r="J113">
        <v>4</v>
      </c>
      <c r="K113">
        <v>3620</v>
      </c>
      <c r="L113">
        <v>3620</v>
      </c>
      <c r="M113">
        <v>1007</v>
      </c>
      <c r="N113" t="s">
        <v>134</v>
      </c>
      <c r="O113">
        <v>2</v>
      </c>
      <c r="P113" t="s">
        <v>904</v>
      </c>
      <c r="Q113" t="s">
        <v>896</v>
      </c>
      <c r="R113">
        <v>1</v>
      </c>
      <c r="S113" t="s">
        <v>121</v>
      </c>
      <c r="T113">
        <v>3502934</v>
      </c>
      <c r="U113" t="s">
        <v>122</v>
      </c>
      <c r="V113" s="136">
        <v>46051</v>
      </c>
      <c r="W113">
        <v>12.91</v>
      </c>
      <c r="X113">
        <v>12.026960000000001</v>
      </c>
      <c r="Y113" t="s">
        <v>123</v>
      </c>
      <c r="Z113">
        <v>0.93200000000000005</v>
      </c>
      <c r="AA113">
        <v>12.91</v>
      </c>
      <c r="AB113" t="s">
        <v>897</v>
      </c>
    </row>
    <row r="114" spans="1:28" x14ac:dyDescent="0.35">
      <c r="A114" t="s">
        <v>1002</v>
      </c>
      <c r="B114" t="s">
        <v>891</v>
      </c>
      <c r="C114" t="s">
        <v>892</v>
      </c>
      <c r="D114" t="s">
        <v>893</v>
      </c>
      <c r="E114">
        <v>22728</v>
      </c>
      <c r="F114" t="s">
        <v>894</v>
      </c>
      <c r="G114">
        <v>43072</v>
      </c>
      <c r="H114" t="s">
        <v>16</v>
      </c>
      <c r="I114">
        <v>1</v>
      </c>
      <c r="J114">
        <v>5</v>
      </c>
      <c r="K114">
        <v>3620</v>
      </c>
      <c r="L114">
        <v>3620</v>
      </c>
      <c r="M114">
        <v>1007</v>
      </c>
      <c r="N114" t="s">
        <v>134</v>
      </c>
      <c r="O114">
        <v>2</v>
      </c>
      <c r="P114" t="s">
        <v>904</v>
      </c>
      <c r="Q114" t="s">
        <v>896</v>
      </c>
      <c r="R114">
        <v>1</v>
      </c>
      <c r="S114" t="s">
        <v>121</v>
      </c>
      <c r="T114">
        <v>3502934</v>
      </c>
      <c r="U114" t="s">
        <v>122</v>
      </c>
      <c r="V114" s="136">
        <v>46051</v>
      </c>
      <c r="W114">
        <v>14.66</v>
      </c>
      <c r="X114">
        <v>13.657260000000001</v>
      </c>
      <c r="Y114" t="s">
        <v>123</v>
      </c>
      <c r="Z114">
        <v>0.93200000000000005</v>
      </c>
      <c r="AA114">
        <v>14.66</v>
      </c>
      <c r="AB114" t="s">
        <v>897</v>
      </c>
    </row>
    <row r="115" spans="1:28" x14ac:dyDescent="0.35">
      <c r="A115" t="s">
        <v>1003</v>
      </c>
      <c r="B115" t="s">
        <v>891</v>
      </c>
      <c r="C115" t="s">
        <v>892</v>
      </c>
      <c r="D115" t="s">
        <v>893</v>
      </c>
      <c r="E115">
        <v>22728</v>
      </c>
      <c r="F115" t="s">
        <v>894</v>
      </c>
      <c r="G115">
        <v>43072</v>
      </c>
      <c r="H115" t="s">
        <v>16</v>
      </c>
      <c r="I115">
        <v>1</v>
      </c>
      <c r="J115">
        <v>6</v>
      </c>
      <c r="K115">
        <v>3620</v>
      </c>
      <c r="L115">
        <v>3620</v>
      </c>
      <c r="M115">
        <v>1007</v>
      </c>
      <c r="N115" t="s">
        <v>134</v>
      </c>
      <c r="O115">
        <v>2</v>
      </c>
      <c r="P115" t="s">
        <v>904</v>
      </c>
      <c r="Q115" t="s">
        <v>896</v>
      </c>
      <c r="R115">
        <v>1</v>
      </c>
      <c r="S115" t="s">
        <v>121</v>
      </c>
      <c r="T115">
        <v>3502934</v>
      </c>
      <c r="U115" t="s">
        <v>122</v>
      </c>
      <c r="V115" s="136">
        <v>46051</v>
      </c>
      <c r="W115">
        <v>6.25</v>
      </c>
      <c r="X115">
        <v>5.8224999999999998</v>
      </c>
      <c r="Y115" t="s">
        <v>123</v>
      </c>
      <c r="Z115">
        <v>0.93200000000000005</v>
      </c>
      <c r="AA115">
        <v>6.25</v>
      </c>
      <c r="AB115" t="s">
        <v>897</v>
      </c>
    </row>
    <row r="116" spans="1:28" x14ac:dyDescent="0.35">
      <c r="A116" t="s">
        <v>1004</v>
      </c>
      <c r="B116" t="s">
        <v>891</v>
      </c>
      <c r="C116" t="s">
        <v>892</v>
      </c>
      <c r="D116" t="s">
        <v>893</v>
      </c>
      <c r="E116">
        <v>22627</v>
      </c>
      <c r="F116" t="s">
        <v>894</v>
      </c>
      <c r="G116">
        <v>43072</v>
      </c>
      <c r="H116" t="s">
        <v>16</v>
      </c>
      <c r="I116">
        <v>1</v>
      </c>
      <c r="J116">
        <v>7</v>
      </c>
      <c r="K116">
        <v>3620</v>
      </c>
      <c r="L116">
        <v>3620</v>
      </c>
      <c r="M116">
        <v>1007</v>
      </c>
      <c r="N116" t="s">
        <v>134</v>
      </c>
      <c r="O116">
        <v>2</v>
      </c>
      <c r="P116" t="s">
        <v>904</v>
      </c>
      <c r="Q116" t="s">
        <v>896</v>
      </c>
      <c r="R116">
        <v>1</v>
      </c>
      <c r="S116" t="s">
        <v>121</v>
      </c>
      <c r="T116">
        <v>3502934</v>
      </c>
      <c r="U116" t="s">
        <v>122</v>
      </c>
      <c r="V116" s="136">
        <v>46051</v>
      </c>
      <c r="W116">
        <v>7.38</v>
      </c>
      <c r="X116">
        <v>6.87521</v>
      </c>
      <c r="Y116" t="s">
        <v>123</v>
      </c>
      <c r="Z116">
        <v>0.93200000000000005</v>
      </c>
      <c r="AA116">
        <v>7.38</v>
      </c>
      <c r="AB116" t="s">
        <v>897</v>
      </c>
    </row>
    <row r="117" spans="1:28" x14ac:dyDescent="0.35">
      <c r="A117" t="s">
        <v>1005</v>
      </c>
      <c r="B117" t="s">
        <v>891</v>
      </c>
      <c r="C117" t="s">
        <v>892</v>
      </c>
      <c r="D117" t="s">
        <v>893</v>
      </c>
      <c r="E117">
        <v>22627</v>
      </c>
      <c r="F117" t="s">
        <v>894</v>
      </c>
      <c r="G117">
        <v>43072</v>
      </c>
      <c r="H117" t="s">
        <v>16</v>
      </c>
      <c r="I117">
        <v>1</v>
      </c>
      <c r="J117">
        <v>8</v>
      </c>
      <c r="K117">
        <v>3620</v>
      </c>
      <c r="L117">
        <v>3620</v>
      </c>
      <c r="M117">
        <v>1007</v>
      </c>
      <c r="N117" t="s">
        <v>134</v>
      </c>
      <c r="O117">
        <v>2</v>
      </c>
      <c r="P117" t="s">
        <v>904</v>
      </c>
      <c r="Q117" t="s">
        <v>896</v>
      </c>
      <c r="R117">
        <v>1</v>
      </c>
      <c r="S117" t="s">
        <v>121</v>
      </c>
      <c r="T117">
        <v>3502934</v>
      </c>
      <c r="U117" t="s">
        <v>122</v>
      </c>
      <c r="V117" s="136">
        <v>46051</v>
      </c>
      <c r="W117">
        <v>1.28</v>
      </c>
      <c r="X117">
        <v>1.19245</v>
      </c>
      <c r="Y117" t="s">
        <v>123</v>
      </c>
      <c r="Z117">
        <v>0.93200000000000005</v>
      </c>
      <c r="AA117">
        <v>1.28</v>
      </c>
      <c r="AB117" t="s">
        <v>897</v>
      </c>
    </row>
    <row r="118" spans="1:28" x14ac:dyDescent="0.35">
      <c r="A118" t="s">
        <v>1006</v>
      </c>
      <c r="B118" t="s">
        <v>891</v>
      </c>
      <c r="C118" t="s">
        <v>892</v>
      </c>
      <c r="D118" t="s">
        <v>893</v>
      </c>
      <c r="E118">
        <v>22627</v>
      </c>
      <c r="F118" t="s">
        <v>894</v>
      </c>
      <c r="G118">
        <v>43072</v>
      </c>
      <c r="H118" t="s">
        <v>16</v>
      </c>
      <c r="I118">
        <v>1</v>
      </c>
      <c r="J118">
        <v>9</v>
      </c>
      <c r="K118">
        <v>3620</v>
      </c>
      <c r="L118">
        <v>3620</v>
      </c>
      <c r="M118">
        <v>1007</v>
      </c>
      <c r="N118" t="s">
        <v>134</v>
      </c>
      <c r="O118">
        <v>2</v>
      </c>
      <c r="P118" t="s">
        <v>904</v>
      </c>
      <c r="Q118" t="s">
        <v>896</v>
      </c>
      <c r="R118">
        <v>1</v>
      </c>
      <c r="S118" t="s">
        <v>121</v>
      </c>
      <c r="T118">
        <v>3502934</v>
      </c>
      <c r="U118" t="s">
        <v>122</v>
      </c>
      <c r="V118" s="136">
        <v>46051</v>
      </c>
      <c r="W118">
        <v>1.59</v>
      </c>
      <c r="X118">
        <v>1.4812399999999999</v>
      </c>
      <c r="Y118" t="s">
        <v>123</v>
      </c>
      <c r="Z118">
        <v>0.93200000000000005</v>
      </c>
      <c r="AA118">
        <v>1.59</v>
      </c>
      <c r="AB118" t="s">
        <v>897</v>
      </c>
    </row>
    <row r="119" spans="1:28" x14ac:dyDescent="0.35">
      <c r="A119" t="s">
        <v>1007</v>
      </c>
      <c r="B119" t="s">
        <v>891</v>
      </c>
      <c r="C119" t="s">
        <v>892</v>
      </c>
      <c r="D119" t="s">
        <v>893</v>
      </c>
      <c r="E119">
        <v>22728</v>
      </c>
      <c r="F119" t="s">
        <v>894</v>
      </c>
      <c r="G119">
        <v>43072</v>
      </c>
      <c r="H119" t="s">
        <v>16</v>
      </c>
      <c r="I119">
        <v>1</v>
      </c>
      <c r="J119">
        <v>10</v>
      </c>
      <c r="K119">
        <v>3620</v>
      </c>
      <c r="L119">
        <v>3620</v>
      </c>
      <c r="M119">
        <v>167</v>
      </c>
      <c r="N119" t="s">
        <v>128</v>
      </c>
      <c r="O119">
        <v>2</v>
      </c>
      <c r="P119" t="s">
        <v>904</v>
      </c>
      <c r="Q119" t="s">
        <v>896</v>
      </c>
      <c r="R119">
        <v>1</v>
      </c>
      <c r="S119" t="s">
        <v>121</v>
      </c>
      <c r="T119">
        <v>3502934</v>
      </c>
      <c r="U119" t="s">
        <v>122</v>
      </c>
      <c r="V119" s="136">
        <v>46080</v>
      </c>
      <c r="W119">
        <v>5.41</v>
      </c>
      <c r="X119">
        <v>5.8964499999999997</v>
      </c>
      <c r="Y119" t="s">
        <v>123</v>
      </c>
      <c r="Z119">
        <v>1.0900000000000001</v>
      </c>
      <c r="AA119">
        <v>5.52</v>
      </c>
      <c r="AB119" t="s">
        <v>897</v>
      </c>
    </row>
    <row r="120" spans="1:28" x14ac:dyDescent="0.35">
      <c r="A120" t="s">
        <v>1008</v>
      </c>
      <c r="B120" t="s">
        <v>891</v>
      </c>
      <c r="C120" t="s">
        <v>892</v>
      </c>
      <c r="D120" t="s">
        <v>893</v>
      </c>
      <c r="E120">
        <v>22728</v>
      </c>
      <c r="F120" t="s">
        <v>894</v>
      </c>
      <c r="G120">
        <v>43072</v>
      </c>
      <c r="H120" t="s">
        <v>16</v>
      </c>
      <c r="I120">
        <v>1</v>
      </c>
      <c r="J120">
        <v>11</v>
      </c>
      <c r="K120">
        <v>3620</v>
      </c>
      <c r="L120">
        <v>3620</v>
      </c>
      <c r="M120">
        <v>1007</v>
      </c>
      <c r="N120" t="s">
        <v>134</v>
      </c>
      <c r="O120">
        <v>2</v>
      </c>
      <c r="P120" t="s">
        <v>904</v>
      </c>
      <c r="Q120" t="s">
        <v>896</v>
      </c>
      <c r="R120">
        <v>1</v>
      </c>
      <c r="S120" t="s">
        <v>121</v>
      </c>
      <c r="T120">
        <v>3502934</v>
      </c>
      <c r="U120" t="s">
        <v>122</v>
      </c>
      <c r="V120" s="136">
        <v>46051</v>
      </c>
      <c r="W120">
        <v>1.82</v>
      </c>
      <c r="X120">
        <v>1.6955100000000001</v>
      </c>
      <c r="Y120" t="s">
        <v>123</v>
      </c>
      <c r="Z120">
        <v>0.93200000000000005</v>
      </c>
      <c r="AA120">
        <v>1.82</v>
      </c>
      <c r="AB120" t="s">
        <v>897</v>
      </c>
    </row>
    <row r="121" spans="1:28" x14ac:dyDescent="0.35">
      <c r="A121" t="s">
        <v>1009</v>
      </c>
      <c r="B121" t="s">
        <v>891</v>
      </c>
      <c r="C121" t="s">
        <v>892</v>
      </c>
      <c r="D121" t="s">
        <v>893</v>
      </c>
      <c r="E121">
        <v>22627</v>
      </c>
      <c r="F121" t="s">
        <v>894</v>
      </c>
      <c r="G121">
        <v>57569</v>
      </c>
      <c r="H121" t="s">
        <v>13</v>
      </c>
      <c r="I121">
        <v>186</v>
      </c>
      <c r="J121">
        <v>5</v>
      </c>
      <c r="K121">
        <v>3620</v>
      </c>
      <c r="L121">
        <v>3620</v>
      </c>
      <c r="M121">
        <v>167</v>
      </c>
      <c r="N121" t="s">
        <v>128</v>
      </c>
      <c r="O121">
        <v>2</v>
      </c>
      <c r="P121" t="s">
        <v>904</v>
      </c>
      <c r="Q121" t="s">
        <v>896</v>
      </c>
      <c r="R121">
        <v>1</v>
      </c>
      <c r="S121" t="s">
        <v>121</v>
      </c>
      <c r="T121">
        <v>3502934</v>
      </c>
      <c r="U121" t="s">
        <v>122</v>
      </c>
      <c r="V121" s="136">
        <v>46073</v>
      </c>
      <c r="W121">
        <v>3.4</v>
      </c>
      <c r="X121">
        <v>3.4411399999999999</v>
      </c>
      <c r="Y121" t="s">
        <v>123</v>
      </c>
      <c r="Z121">
        <v>1.012</v>
      </c>
      <c r="AA121">
        <v>10.69</v>
      </c>
      <c r="AB121" t="s">
        <v>897</v>
      </c>
    </row>
    <row r="122" spans="1:28" x14ac:dyDescent="0.35">
      <c r="A122" t="s">
        <v>1010</v>
      </c>
      <c r="B122" t="s">
        <v>891</v>
      </c>
      <c r="C122" t="s">
        <v>892</v>
      </c>
      <c r="D122" t="s">
        <v>893</v>
      </c>
      <c r="E122">
        <v>22627</v>
      </c>
      <c r="F122" t="s">
        <v>894</v>
      </c>
      <c r="G122">
        <v>57569</v>
      </c>
      <c r="H122" t="s">
        <v>13</v>
      </c>
      <c r="I122">
        <v>186</v>
      </c>
      <c r="J122">
        <v>6</v>
      </c>
      <c r="K122">
        <v>3620</v>
      </c>
      <c r="L122">
        <v>3620</v>
      </c>
      <c r="M122">
        <v>167</v>
      </c>
      <c r="N122" t="s">
        <v>128</v>
      </c>
      <c r="O122">
        <v>2</v>
      </c>
      <c r="P122" t="s">
        <v>904</v>
      </c>
      <c r="Q122" t="s">
        <v>896</v>
      </c>
      <c r="R122">
        <v>1</v>
      </c>
      <c r="S122" t="s">
        <v>121</v>
      </c>
      <c r="T122">
        <v>3502934</v>
      </c>
      <c r="U122" t="s">
        <v>122</v>
      </c>
      <c r="V122" s="136">
        <v>46073</v>
      </c>
      <c r="W122">
        <v>7.04</v>
      </c>
      <c r="X122">
        <v>7.1251800000000003</v>
      </c>
      <c r="Y122" t="s">
        <v>123</v>
      </c>
      <c r="Z122">
        <v>1.012</v>
      </c>
      <c r="AA122">
        <v>13.78</v>
      </c>
      <c r="AB122" t="s">
        <v>897</v>
      </c>
    </row>
    <row r="123" spans="1:28" x14ac:dyDescent="0.35">
      <c r="A123" t="s">
        <v>1011</v>
      </c>
      <c r="B123" t="s">
        <v>891</v>
      </c>
      <c r="C123" t="s">
        <v>892</v>
      </c>
      <c r="D123" t="s">
        <v>893</v>
      </c>
      <c r="E123">
        <v>22627</v>
      </c>
      <c r="F123" t="s">
        <v>894</v>
      </c>
      <c r="G123">
        <v>57569</v>
      </c>
      <c r="H123" t="s">
        <v>13</v>
      </c>
      <c r="I123">
        <v>186</v>
      </c>
      <c r="J123">
        <v>7</v>
      </c>
      <c r="K123">
        <v>3620</v>
      </c>
      <c r="L123">
        <v>3620</v>
      </c>
      <c r="M123">
        <v>167</v>
      </c>
      <c r="N123" t="s">
        <v>128</v>
      </c>
      <c r="O123">
        <v>2</v>
      </c>
      <c r="P123" t="s">
        <v>904</v>
      </c>
      <c r="Q123" t="s">
        <v>896</v>
      </c>
      <c r="R123">
        <v>1</v>
      </c>
      <c r="S123" t="s">
        <v>121</v>
      </c>
      <c r="T123">
        <v>3502934</v>
      </c>
      <c r="U123" t="s">
        <v>122</v>
      </c>
      <c r="V123" s="136">
        <v>46073</v>
      </c>
      <c r="W123">
        <v>4.7699999999999996</v>
      </c>
      <c r="X123">
        <v>4.8277200000000002</v>
      </c>
      <c r="Y123" t="s">
        <v>123</v>
      </c>
      <c r="Z123">
        <v>1.012</v>
      </c>
      <c r="AA123">
        <v>4.7699999999999996</v>
      </c>
      <c r="AB123" t="s">
        <v>897</v>
      </c>
    </row>
    <row r="124" spans="1:28" x14ac:dyDescent="0.35">
      <c r="A124" t="s">
        <v>1012</v>
      </c>
      <c r="B124" t="s">
        <v>891</v>
      </c>
      <c r="C124" t="s">
        <v>892</v>
      </c>
      <c r="D124" t="s">
        <v>893</v>
      </c>
      <c r="E124">
        <v>22627</v>
      </c>
      <c r="F124" t="s">
        <v>894</v>
      </c>
      <c r="G124">
        <v>57569</v>
      </c>
      <c r="H124" t="s">
        <v>13</v>
      </c>
      <c r="I124">
        <v>186</v>
      </c>
      <c r="J124">
        <v>8</v>
      </c>
      <c r="K124">
        <v>3620</v>
      </c>
      <c r="L124">
        <v>3620</v>
      </c>
      <c r="M124">
        <v>167</v>
      </c>
      <c r="N124" t="s">
        <v>128</v>
      </c>
      <c r="O124">
        <v>2</v>
      </c>
      <c r="P124" t="s">
        <v>904</v>
      </c>
      <c r="Q124" t="s">
        <v>896</v>
      </c>
      <c r="R124">
        <v>1</v>
      </c>
      <c r="S124" t="s">
        <v>121</v>
      </c>
      <c r="T124">
        <v>3502934</v>
      </c>
      <c r="U124" t="s">
        <v>122</v>
      </c>
      <c r="V124" s="136">
        <v>46073</v>
      </c>
      <c r="W124">
        <v>6.9</v>
      </c>
      <c r="X124">
        <v>6.9834899999999998</v>
      </c>
      <c r="Y124" t="s">
        <v>123</v>
      </c>
      <c r="Z124">
        <v>1.012</v>
      </c>
      <c r="AA124">
        <v>6.9</v>
      </c>
      <c r="AB124" t="s">
        <v>897</v>
      </c>
    </row>
    <row r="125" spans="1:28" x14ac:dyDescent="0.35">
      <c r="A125" t="s">
        <v>1013</v>
      </c>
      <c r="B125" t="s">
        <v>891</v>
      </c>
      <c r="C125" t="s">
        <v>892</v>
      </c>
      <c r="D125" t="s">
        <v>893</v>
      </c>
      <c r="E125">
        <v>22728</v>
      </c>
      <c r="F125" t="s">
        <v>894</v>
      </c>
      <c r="G125">
        <v>57569</v>
      </c>
      <c r="H125" t="s">
        <v>13</v>
      </c>
      <c r="I125">
        <v>186</v>
      </c>
      <c r="J125">
        <v>9</v>
      </c>
      <c r="K125">
        <v>3620</v>
      </c>
      <c r="L125">
        <v>3620</v>
      </c>
      <c r="M125">
        <v>167</v>
      </c>
      <c r="N125" t="s">
        <v>128</v>
      </c>
      <c r="O125">
        <v>2</v>
      </c>
      <c r="P125" t="s">
        <v>904</v>
      </c>
      <c r="Q125" t="s">
        <v>896</v>
      </c>
      <c r="R125">
        <v>1</v>
      </c>
      <c r="S125" t="s">
        <v>121</v>
      </c>
      <c r="T125">
        <v>3502934</v>
      </c>
      <c r="U125" t="s">
        <v>122</v>
      </c>
      <c r="V125" s="136">
        <v>46073</v>
      </c>
      <c r="W125">
        <v>1.63</v>
      </c>
      <c r="X125">
        <v>1.6497200000000001</v>
      </c>
      <c r="Y125" t="s">
        <v>123</v>
      </c>
      <c r="Z125">
        <v>1.012</v>
      </c>
      <c r="AA125">
        <v>1.63</v>
      </c>
      <c r="AB125" t="s">
        <v>897</v>
      </c>
    </row>
    <row r="126" spans="1:28" x14ac:dyDescent="0.35">
      <c r="A126" t="s">
        <v>1014</v>
      </c>
      <c r="B126" t="s">
        <v>891</v>
      </c>
      <c r="C126" t="s">
        <v>892</v>
      </c>
      <c r="D126" t="s">
        <v>893</v>
      </c>
      <c r="E126">
        <v>22627</v>
      </c>
      <c r="F126" t="s">
        <v>894</v>
      </c>
      <c r="G126">
        <v>57569</v>
      </c>
      <c r="H126" t="s">
        <v>13</v>
      </c>
      <c r="I126">
        <v>186</v>
      </c>
      <c r="J126">
        <v>10</v>
      </c>
      <c r="K126">
        <v>3620</v>
      </c>
      <c r="L126">
        <v>3620</v>
      </c>
      <c r="M126">
        <v>167</v>
      </c>
      <c r="N126" t="s">
        <v>128</v>
      </c>
      <c r="O126">
        <v>2</v>
      </c>
      <c r="P126" t="s">
        <v>904</v>
      </c>
      <c r="Q126" t="s">
        <v>896</v>
      </c>
      <c r="R126">
        <v>1</v>
      </c>
      <c r="S126" t="s">
        <v>121</v>
      </c>
      <c r="T126">
        <v>3502934</v>
      </c>
      <c r="U126" t="s">
        <v>122</v>
      </c>
      <c r="V126" s="136">
        <v>46073</v>
      </c>
      <c r="W126">
        <v>0.96</v>
      </c>
      <c r="X126">
        <v>0.97162000000000004</v>
      </c>
      <c r="Y126" t="s">
        <v>123</v>
      </c>
      <c r="Z126">
        <v>1.012</v>
      </c>
      <c r="AA126">
        <v>0.96</v>
      </c>
      <c r="AB126" t="s">
        <v>897</v>
      </c>
    </row>
    <row r="127" spans="1:28" x14ac:dyDescent="0.35">
      <c r="A127" t="s">
        <v>1015</v>
      </c>
      <c r="B127" t="s">
        <v>891</v>
      </c>
      <c r="C127" t="s">
        <v>892</v>
      </c>
      <c r="D127" t="s">
        <v>893</v>
      </c>
      <c r="E127">
        <v>22627</v>
      </c>
      <c r="F127" t="s">
        <v>894</v>
      </c>
      <c r="G127">
        <v>71965</v>
      </c>
      <c r="H127" t="s">
        <v>97</v>
      </c>
      <c r="I127">
        <v>433</v>
      </c>
      <c r="J127">
        <v>3</v>
      </c>
      <c r="K127">
        <v>3620</v>
      </c>
      <c r="L127">
        <v>3620</v>
      </c>
      <c r="M127">
        <v>167</v>
      </c>
      <c r="N127" t="s">
        <v>128</v>
      </c>
      <c r="O127">
        <v>2</v>
      </c>
      <c r="P127" t="s">
        <v>904</v>
      </c>
      <c r="Q127" t="s">
        <v>896</v>
      </c>
      <c r="R127">
        <v>1</v>
      </c>
      <c r="S127" t="s">
        <v>121</v>
      </c>
      <c r="T127">
        <v>3502934</v>
      </c>
      <c r="U127" t="s">
        <v>122</v>
      </c>
      <c r="V127" s="136">
        <v>46040</v>
      </c>
      <c r="W127">
        <v>6.56</v>
      </c>
      <c r="X127">
        <v>6.8985000000000003</v>
      </c>
      <c r="Y127" t="s">
        <v>123</v>
      </c>
      <c r="Z127">
        <v>1.052</v>
      </c>
      <c r="AA127">
        <v>24.19</v>
      </c>
      <c r="AB127" t="s">
        <v>897</v>
      </c>
    </row>
    <row r="128" spans="1:28" x14ac:dyDescent="0.35">
      <c r="A128" t="s">
        <v>1016</v>
      </c>
      <c r="B128" t="s">
        <v>891</v>
      </c>
      <c r="C128" t="s">
        <v>892</v>
      </c>
      <c r="D128" t="s">
        <v>893</v>
      </c>
      <c r="E128">
        <v>22728</v>
      </c>
      <c r="F128" t="s">
        <v>894</v>
      </c>
      <c r="G128">
        <v>71965</v>
      </c>
      <c r="H128" t="s">
        <v>97</v>
      </c>
      <c r="I128">
        <v>433</v>
      </c>
      <c r="J128">
        <v>4</v>
      </c>
      <c r="K128">
        <v>3620</v>
      </c>
      <c r="L128">
        <v>3620</v>
      </c>
      <c r="M128">
        <v>167</v>
      </c>
      <c r="N128" t="s">
        <v>128</v>
      </c>
      <c r="O128">
        <v>2</v>
      </c>
      <c r="P128" t="s">
        <v>904</v>
      </c>
      <c r="Q128" t="s">
        <v>896</v>
      </c>
      <c r="R128">
        <v>1</v>
      </c>
      <c r="S128" t="s">
        <v>121</v>
      </c>
      <c r="T128">
        <v>3502934</v>
      </c>
      <c r="U128" t="s">
        <v>122</v>
      </c>
      <c r="V128" s="136">
        <v>46040</v>
      </c>
      <c r="W128">
        <v>8.18</v>
      </c>
      <c r="X128">
        <v>8.6020900000000005</v>
      </c>
      <c r="Y128" t="s">
        <v>123</v>
      </c>
      <c r="Z128">
        <v>1.052</v>
      </c>
      <c r="AA128">
        <v>8.18</v>
      </c>
      <c r="AB128" t="s">
        <v>897</v>
      </c>
    </row>
    <row r="129" spans="1:28" x14ac:dyDescent="0.35">
      <c r="A129" t="s">
        <v>1017</v>
      </c>
      <c r="B129" t="s">
        <v>891</v>
      </c>
      <c r="C129" t="s">
        <v>892</v>
      </c>
      <c r="D129" t="s">
        <v>893</v>
      </c>
      <c r="E129">
        <v>22627</v>
      </c>
      <c r="F129" t="s">
        <v>894</v>
      </c>
      <c r="G129">
        <v>71965</v>
      </c>
      <c r="H129" t="s">
        <v>97</v>
      </c>
      <c r="I129">
        <v>433</v>
      </c>
      <c r="J129">
        <v>6</v>
      </c>
      <c r="K129">
        <v>3620</v>
      </c>
      <c r="L129">
        <v>3620</v>
      </c>
      <c r="M129">
        <v>167</v>
      </c>
      <c r="N129" t="s">
        <v>128</v>
      </c>
      <c r="O129">
        <v>2</v>
      </c>
      <c r="P129" t="s">
        <v>904</v>
      </c>
      <c r="Q129" t="s">
        <v>896</v>
      </c>
      <c r="R129">
        <v>1</v>
      </c>
      <c r="S129" t="s">
        <v>121</v>
      </c>
      <c r="T129">
        <v>3502934</v>
      </c>
      <c r="U129" t="s">
        <v>122</v>
      </c>
      <c r="V129" s="136">
        <v>46040</v>
      </c>
      <c r="W129">
        <v>0.56000000000000005</v>
      </c>
      <c r="X129">
        <v>0.58889999999999998</v>
      </c>
      <c r="Y129" t="s">
        <v>123</v>
      </c>
      <c r="Z129">
        <v>1.052</v>
      </c>
      <c r="AA129">
        <v>20.92</v>
      </c>
      <c r="AB129" t="s">
        <v>897</v>
      </c>
    </row>
    <row r="130" spans="1:28" x14ac:dyDescent="0.35">
      <c r="A130" t="s">
        <v>1018</v>
      </c>
      <c r="B130" t="s">
        <v>891</v>
      </c>
      <c r="C130" t="s">
        <v>892</v>
      </c>
      <c r="D130" t="s">
        <v>893</v>
      </c>
      <c r="E130">
        <v>22627</v>
      </c>
      <c r="F130" t="s">
        <v>894</v>
      </c>
      <c r="G130">
        <v>71965</v>
      </c>
      <c r="H130" t="s">
        <v>97</v>
      </c>
      <c r="I130">
        <v>433</v>
      </c>
      <c r="J130">
        <v>7</v>
      </c>
      <c r="K130">
        <v>3620</v>
      </c>
      <c r="L130">
        <v>3620</v>
      </c>
      <c r="M130">
        <v>167</v>
      </c>
      <c r="N130" t="s">
        <v>128</v>
      </c>
      <c r="O130">
        <v>2</v>
      </c>
      <c r="P130" t="s">
        <v>904</v>
      </c>
      <c r="Q130" t="s">
        <v>896</v>
      </c>
      <c r="R130">
        <v>1</v>
      </c>
      <c r="S130" t="s">
        <v>121</v>
      </c>
      <c r="T130">
        <v>3502934</v>
      </c>
      <c r="U130" t="s">
        <v>122</v>
      </c>
      <c r="V130" s="136">
        <v>46040</v>
      </c>
      <c r="W130">
        <v>3.34</v>
      </c>
      <c r="X130">
        <v>3.51234</v>
      </c>
      <c r="Y130" t="s">
        <v>123</v>
      </c>
      <c r="Z130">
        <v>1.052</v>
      </c>
      <c r="AA130">
        <v>29.3</v>
      </c>
      <c r="AB130" t="s">
        <v>897</v>
      </c>
    </row>
    <row r="131" spans="1:28" x14ac:dyDescent="0.35">
      <c r="A131" t="s">
        <v>1019</v>
      </c>
      <c r="B131" t="s">
        <v>891</v>
      </c>
      <c r="C131" t="s">
        <v>892</v>
      </c>
      <c r="D131" t="s">
        <v>893</v>
      </c>
      <c r="E131">
        <v>22627</v>
      </c>
      <c r="F131" t="s">
        <v>894</v>
      </c>
      <c r="G131">
        <v>71965</v>
      </c>
      <c r="H131" t="s">
        <v>97</v>
      </c>
      <c r="I131">
        <v>433</v>
      </c>
      <c r="J131">
        <v>10</v>
      </c>
      <c r="K131">
        <v>3620</v>
      </c>
      <c r="L131">
        <v>3620</v>
      </c>
      <c r="M131">
        <v>167</v>
      </c>
      <c r="N131" t="s">
        <v>128</v>
      </c>
      <c r="O131">
        <v>2</v>
      </c>
      <c r="P131" t="s">
        <v>904</v>
      </c>
      <c r="Q131" t="s">
        <v>896</v>
      </c>
      <c r="R131">
        <v>1</v>
      </c>
      <c r="S131" t="s">
        <v>121</v>
      </c>
      <c r="T131">
        <v>3502934</v>
      </c>
      <c r="U131" t="s">
        <v>122</v>
      </c>
      <c r="V131" s="136">
        <v>46040</v>
      </c>
      <c r="W131">
        <v>24.15</v>
      </c>
      <c r="X131">
        <v>25.396139999999999</v>
      </c>
      <c r="Y131" t="s">
        <v>123</v>
      </c>
      <c r="Z131">
        <v>1.052</v>
      </c>
      <c r="AA131">
        <v>24.15</v>
      </c>
      <c r="AB131" t="s">
        <v>897</v>
      </c>
    </row>
    <row r="132" spans="1:28" x14ac:dyDescent="0.35">
      <c r="A132" t="s">
        <v>1020</v>
      </c>
      <c r="B132" t="s">
        <v>891</v>
      </c>
      <c r="C132" t="s">
        <v>892</v>
      </c>
      <c r="D132" t="s">
        <v>893</v>
      </c>
      <c r="E132">
        <v>22627</v>
      </c>
      <c r="F132" t="s">
        <v>894</v>
      </c>
      <c r="G132">
        <v>76466</v>
      </c>
      <c r="H132" t="s">
        <v>1</v>
      </c>
      <c r="I132">
        <v>796</v>
      </c>
      <c r="J132">
        <v>14</v>
      </c>
      <c r="K132">
        <v>3620</v>
      </c>
      <c r="L132">
        <v>3620</v>
      </c>
      <c r="M132">
        <v>1007</v>
      </c>
      <c r="N132" t="s">
        <v>134</v>
      </c>
      <c r="O132">
        <v>2</v>
      </c>
      <c r="P132" t="s">
        <v>904</v>
      </c>
      <c r="Q132" t="s">
        <v>896</v>
      </c>
      <c r="R132">
        <v>1</v>
      </c>
      <c r="S132" t="s">
        <v>121</v>
      </c>
      <c r="T132">
        <v>3502934</v>
      </c>
      <c r="U132" t="s">
        <v>122</v>
      </c>
      <c r="V132" s="136">
        <v>46051</v>
      </c>
      <c r="W132">
        <v>4.12</v>
      </c>
      <c r="X132">
        <v>4.9097999999999997</v>
      </c>
      <c r="Y132" t="s">
        <v>123</v>
      </c>
      <c r="Z132">
        <v>1.1919999999999999</v>
      </c>
      <c r="AA132">
        <v>4.12</v>
      </c>
      <c r="AB132" t="s">
        <v>897</v>
      </c>
    </row>
    <row r="133" spans="1:28" x14ac:dyDescent="0.35">
      <c r="A133" t="s">
        <v>1021</v>
      </c>
      <c r="B133" t="s">
        <v>891</v>
      </c>
      <c r="C133" t="s">
        <v>892</v>
      </c>
      <c r="D133" t="s">
        <v>893</v>
      </c>
      <c r="E133">
        <v>22627</v>
      </c>
      <c r="F133" t="s">
        <v>894</v>
      </c>
      <c r="G133">
        <v>76466</v>
      </c>
      <c r="H133" t="s">
        <v>1</v>
      </c>
      <c r="I133">
        <v>796</v>
      </c>
      <c r="J133">
        <v>15</v>
      </c>
      <c r="K133">
        <v>3620</v>
      </c>
      <c r="L133">
        <v>3620</v>
      </c>
      <c r="M133">
        <v>1007</v>
      </c>
      <c r="N133" t="s">
        <v>134</v>
      </c>
      <c r="O133">
        <v>2</v>
      </c>
      <c r="P133" t="s">
        <v>904</v>
      </c>
      <c r="Q133" t="s">
        <v>896</v>
      </c>
      <c r="R133">
        <v>1</v>
      </c>
      <c r="S133" t="s">
        <v>121</v>
      </c>
      <c r="T133">
        <v>3502934</v>
      </c>
      <c r="U133" t="s">
        <v>122</v>
      </c>
      <c r="V133" s="136">
        <v>46051</v>
      </c>
      <c r="W133">
        <v>5.93</v>
      </c>
      <c r="X133">
        <v>7.0667799999999996</v>
      </c>
      <c r="Y133" t="s">
        <v>123</v>
      </c>
      <c r="Z133">
        <v>1.1919999999999999</v>
      </c>
      <c r="AA133">
        <v>5.93</v>
      </c>
      <c r="AB133" t="s">
        <v>897</v>
      </c>
    </row>
    <row r="134" spans="1:28" x14ac:dyDescent="0.35">
      <c r="A134" t="s">
        <v>1022</v>
      </c>
      <c r="B134" t="s">
        <v>891</v>
      </c>
      <c r="C134" t="s">
        <v>892</v>
      </c>
      <c r="D134" t="s">
        <v>893</v>
      </c>
      <c r="E134">
        <v>22627</v>
      </c>
      <c r="F134" t="s">
        <v>894</v>
      </c>
      <c r="G134">
        <v>76466</v>
      </c>
      <c r="H134" t="s">
        <v>1</v>
      </c>
      <c r="I134">
        <v>796</v>
      </c>
      <c r="J134">
        <v>16</v>
      </c>
      <c r="K134">
        <v>3620</v>
      </c>
      <c r="L134">
        <v>3620</v>
      </c>
      <c r="M134">
        <v>167</v>
      </c>
      <c r="N134" t="s">
        <v>128</v>
      </c>
      <c r="O134">
        <v>2</v>
      </c>
      <c r="P134" t="s">
        <v>904</v>
      </c>
      <c r="Q134" t="s">
        <v>896</v>
      </c>
      <c r="R134">
        <v>1</v>
      </c>
      <c r="S134" t="s">
        <v>121</v>
      </c>
      <c r="T134">
        <v>3502934</v>
      </c>
      <c r="U134" t="s">
        <v>122</v>
      </c>
      <c r="V134" s="136">
        <v>46080</v>
      </c>
      <c r="W134">
        <v>0.56999999999999995</v>
      </c>
      <c r="X134">
        <v>0.57965999999999995</v>
      </c>
      <c r="Y134" t="s">
        <v>123</v>
      </c>
      <c r="Z134">
        <v>1.0169999999999999</v>
      </c>
      <c r="AA134">
        <v>0.56999999999999995</v>
      </c>
      <c r="AB134" t="s">
        <v>897</v>
      </c>
    </row>
    <row r="135" spans="1:28" x14ac:dyDescent="0.35">
      <c r="A135" t="s">
        <v>1023</v>
      </c>
      <c r="B135" t="s">
        <v>891</v>
      </c>
      <c r="C135" t="s">
        <v>892</v>
      </c>
      <c r="D135" t="s">
        <v>893</v>
      </c>
      <c r="E135">
        <v>22627</v>
      </c>
      <c r="F135" t="s">
        <v>894</v>
      </c>
      <c r="G135">
        <v>76466</v>
      </c>
      <c r="H135" t="s">
        <v>1</v>
      </c>
      <c r="I135">
        <v>796</v>
      </c>
      <c r="J135">
        <v>32</v>
      </c>
      <c r="K135">
        <v>3620</v>
      </c>
      <c r="L135">
        <v>3620</v>
      </c>
      <c r="M135">
        <v>1007</v>
      </c>
      <c r="N135" t="s">
        <v>134</v>
      </c>
      <c r="O135">
        <v>2</v>
      </c>
      <c r="P135" t="s">
        <v>904</v>
      </c>
      <c r="Q135" t="s">
        <v>896</v>
      </c>
      <c r="R135">
        <v>1</v>
      </c>
      <c r="S135" t="s">
        <v>121</v>
      </c>
      <c r="T135">
        <v>3502934</v>
      </c>
      <c r="U135" t="s">
        <v>122</v>
      </c>
      <c r="V135" s="136">
        <v>46051</v>
      </c>
      <c r="W135">
        <v>7.14</v>
      </c>
      <c r="X135">
        <v>8.5087399999999995</v>
      </c>
      <c r="Y135" t="s">
        <v>123</v>
      </c>
      <c r="Z135">
        <v>1.1919999999999999</v>
      </c>
      <c r="AA135">
        <v>7.14</v>
      </c>
      <c r="AB135" t="s">
        <v>897</v>
      </c>
    </row>
    <row r="136" spans="1:28" x14ac:dyDescent="0.35">
      <c r="A136" t="s">
        <v>1024</v>
      </c>
      <c r="B136" t="s">
        <v>891</v>
      </c>
      <c r="C136" t="s">
        <v>892</v>
      </c>
      <c r="D136" t="s">
        <v>893</v>
      </c>
      <c r="E136">
        <v>22627</v>
      </c>
      <c r="F136" t="s">
        <v>894</v>
      </c>
      <c r="G136">
        <v>76466</v>
      </c>
      <c r="H136" t="s">
        <v>1</v>
      </c>
      <c r="I136">
        <v>796</v>
      </c>
      <c r="J136">
        <v>33</v>
      </c>
      <c r="K136">
        <v>3620</v>
      </c>
      <c r="L136">
        <v>3620</v>
      </c>
      <c r="M136">
        <v>1007</v>
      </c>
      <c r="N136" t="s">
        <v>134</v>
      </c>
      <c r="O136">
        <v>2</v>
      </c>
      <c r="P136" t="s">
        <v>904</v>
      </c>
      <c r="Q136" t="s">
        <v>896</v>
      </c>
      <c r="R136">
        <v>1</v>
      </c>
      <c r="S136" t="s">
        <v>121</v>
      </c>
      <c r="T136">
        <v>3502934</v>
      </c>
      <c r="U136" t="s">
        <v>122</v>
      </c>
      <c r="V136" s="136">
        <v>46051</v>
      </c>
      <c r="W136">
        <v>11.77</v>
      </c>
      <c r="X136">
        <v>14.02631</v>
      </c>
      <c r="Y136" t="s">
        <v>123</v>
      </c>
      <c r="Z136">
        <v>1.1919999999999999</v>
      </c>
      <c r="AA136">
        <v>11.77</v>
      </c>
      <c r="AB136" t="s">
        <v>897</v>
      </c>
    </row>
    <row r="137" spans="1:28" x14ac:dyDescent="0.35">
      <c r="A137" t="s">
        <v>1025</v>
      </c>
      <c r="B137" t="s">
        <v>891</v>
      </c>
      <c r="C137" t="s">
        <v>892</v>
      </c>
      <c r="D137" t="s">
        <v>893</v>
      </c>
      <c r="E137">
        <v>22627</v>
      </c>
      <c r="F137" t="s">
        <v>894</v>
      </c>
      <c r="G137">
        <v>76466</v>
      </c>
      <c r="H137" t="s">
        <v>1</v>
      </c>
      <c r="I137">
        <v>796</v>
      </c>
      <c r="J137">
        <v>34</v>
      </c>
      <c r="K137">
        <v>3620</v>
      </c>
      <c r="L137">
        <v>3620</v>
      </c>
      <c r="M137">
        <v>167</v>
      </c>
      <c r="N137" t="s">
        <v>128</v>
      </c>
      <c r="O137">
        <v>2</v>
      </c>
      <c r="P137" t="s">
        <v>904</v>
      </c>
      <c r="Q137" t="s">
        <v>896</v>
      </c>
      <c r="R137">
        <v>1</v>
      </c>
      <c r="S137" t="s">
        <v>121</v>
      </c>
      <c r="T137">
        <v>3502934</v>
      </c>
      <c r="U137" t="s">
        <v>122</v>
      </c>
      <c r="V137" s="136">
        <v>46080</v>
      </c>
      <c r="W137">
        <v>4.2699999999999996</v>
      </c>
      <c r="X137">
        <v>4.3423699999999998</v>
      </c>
      <c r="Y137" t="s">
        <v>123</v>
      </c>
      <c r="Z137">
        <v>1.0169999999999999</v>
      </c>
      <c r="AA137">
        <v>7.77</v>
      </c>
      <c r="AB137" t="s">
        <v>897</v>
      </c>
    </row>
    <row r="138" spans="1:28" x14ac:dyDescent="0.35">
      <c r="A138" t="s">
        <v>1025</v>
      </c>
      <c r="B138" t="s">
        <v>891</v>
      </c>
      <c r="C138" t="s">
        <v>892</v>
      </c>
      <c r="D138" t="s">
        <v>893</v>
      </c>
      <c r="E138">
        <v>22627</v>
      </c>
      <c r="F138" t="s">
        <v>894</v>
      </c>
      <c r="G138">
        <v>76466</v>
      </c>
      <c r="H138" t="s">
        <v>1</v>
      </c>
      <c r="I138">
        <v>796</v>
      </c>
      <c r="J138">
        <v>34</v>
      </c>
      <c r="K138">
        <v>3620</v>
      </c>
      <c r="L138">
        <v>3620</v>
      </c>
      <c r="M138">
        <v>1007</v>
      </c>
      <c r="N138" t="s">
        <v>134</v>
      </c>
      <c r="O138">
        <v>2</v>
      </c>
      <c r="P138" t="s">
        <v>904</v>
      </c>
      <c r="Q138" t="s">
        <v>896</v>
      </c>
      <c r="R138">
        <v>1</v>
      </c>
      <c r="S138" t="s">
        <v>121</v>
      </c>
      <c r="T138">
        <v>3502934</v>
      </c>
      <c r="U138" t="s">
        <v>122</v>
      </c>
      <c r="V138" s="136">
        <v>46051</v>
      </c>
      <c r="W138">
        <v>3.5</v>
      </c>
      <c r="X138">
        <v>4.1709500000000004</v>
      </c>
      <c r="Y138" t="s">
        <v>123</v>
      </c>
      <c r="Z138">
        <v>1.1919999999999999</v>
      </c>
      <c r="AA138">
        <v>7.77</v>
      </c>
      <c r="AB138" t="s">
        <v>897</v>
      </c>
    </row>
    <row r="139" spans="1:28" x14ac:dyDescent="0.35">
      <c r="A139" t="s">
        <v>1026</v>
      </c>
      <c r="B139" t="s">
        <v>891</v>
      </c>
      <c r="C139" t="s">
        <v>892</v>
      </c>
      <c r="D139" t="s">
        <v>893</v>
      </c>
      <c r="E139">
        <v>22627</v>
      </c>
      <c r="F139" t="s">
        <v>894</v>
      </c>
      <c r="G139">
        <v>76466</v>
      </c>
      <c r="H139" t="s">
        <v>1</v>
      </c>
      <c r="I139">
        <v>796</v>
      </c>
      <c r="J139">
        <v>35</v>
      </c>
      <c r="K139">
        <v>3620</v>
      </c>
      <c r="L139">
        <v>3620</v>
      </c>
      <c r="M139">
        <v>167</v>
      </c>
      <c r="N139" t="s">
        <v>128</v>
      </c>
      <c r="O139">
        <v>2</v>
      </c>
      <c r="P139" t="s">
        <v>904</v>
      </c>
      <c r="Q139" t="s">
        <v>896</v>
      </c>
      <c r="R139">
        <v>1</v>
      </c>
      <c r="S139" t="s">
        <v>121</v>
      </c>
      <c r="T139">
        <v>3502934</v>
      </c>
      <c r="U139" t="s">
        <v>122</v>
      </c>
      <c r="V139" s="136">
        <v>46080</v>
      </c>
      <c r="W139">
        <v>3.11</v>
      </c>
      <c r="X139">
        <v>3.1627100000000001</v>
      </c>
      <c r="Y139" t="s">
        <v>123</v>
      </c>
      <c r="Z139">
        <v>1.0169999999999999</v>
      </c>
      <c r="AA139">
        <v>7.41</v>
      </c>
      <c r="AB139" t="s">
        <v>897</v>
      </c>
    </row>
    <row r="140" spans="1:28" x14ac:dyDescent="0.35">
      <c r="A140" t="s">
        <v>1026</v>
      </c>
      <c r="B140" t="s">
        <v>891</v>
      </c>
      <c r="C140" t="s">
        <v>892</v>
      </c>
      <c r="D140" t="s">
        <v>893</v>
      </c>
      <c r="E140">
        <v>22627</v>
      </c>
      <c r="F140" t="s">
        <v>894</v>
      </c>
      <c r="G140">
        <v>76466</v>
      </c>
      <c r="H140" t="s">
        <v>1</v>
      </c>
      <c r="I140">
        <v>796</v>
      </c>
      <c r="J140">
        <v>35</v>
      </c>
      <c r="K140">
        <v>3620</v>
      </c>
      <c r="L140">
        <v>3620</v>
      </c>
      <c r="M140">
        <v>1007</v>
      </c>
      <c r="N140" t="s">
        <v>134</v>
      </c>
      <c r="O140">
        <v>2</v>
      </c>
      <c r="P140" t="s">
        <v>904</v>
      </c>
      <c r="Q140" t="s">
        <v>896</v>
      </c>
      <c r="R140">
        <v>1</v>
      </c>
      <c r="S140" t="s">
        <v>121</v>
      </c>
      <c r="T140">
        <v>3502934</v>
      </c>
      <c r="U140" t="s">
        <v>122</v>
      </c>
      <c r="V140" s="136">
        <v>46051</v>
      </c>
      <c r="W140">
        <v>4.3</v>
      </c>
      <c r="X140">
        <v>5.1243100000000004</v>
      </c>
      <c r="Y140" t="s">
        <v>123</v>
      </c>
      <c r="Z140">
        <v>1.1919999999999999</v>
      </c>
      <c r="AA140">
        <v>7.41</v>
      </c>
      <c r="AB140" t="s">
        <v>897</v>
      </c>
    </row>
    <row r="141" spans="1:28" x14ac:dyDescent="0.35">
      <c r="A141" t="s">
        <v>1027</v>
      </c>
      <c r="B141" t="s">
        <v>891</v>
      </c>
      <c r="C141" t="s">
        <v>892</v>
      </c>
      <c r="D141" t="s">
        <v>893</v>
      </c>
      <c r="E141">
        <v>22627</v>
      </c>
      <c r="F141" t="s">
        <v>894</v>
      </c>
      <c r="G141">
        <v>76466</v>
      </c>
      <c r="H141" t="s">
        <v>1</v>
      </c>
      <c r="I141">
        <v>796</v>
      </c>
      <c r="J141">
        <v>36</v>
      </c>
      <c r="K141">
        <v>3620</v>
      </c>
      <c r="L141">
        <v>3620</v>
      </c>
      <c r="M141">
        <v>167</v>
      </c>
      <c r="N141" t="s">
        <v>128</v>
      </c>
      <c r="O141">
        <v>2</v>
      </c>
      <c r="P141" t="s">
        <v>904</v>
      </c>
      <c r="Q141" t="s">
        <v>896</v>
      </c>
      <c r="R141">
        <v>1</v>
      </c>
      <c r="S141" t="s">
        <v>121</v>
      </c>
      <c r="T141">
        <v>3502934</v>
      </c>
      <c r="U141" t="s">
        <v>122</v>
      </c>
      <c r="V141" s="136">
        <v>46080</v>
      </c>
      <c r="W141">
        <v>0.9</v>
      </c>
      <c r="X141">
        <v>0.91525999999999996</v>
      </c>
      <c r="Y141" t="s">
        <v>123</v>
      </c>
      <c r="Z141">
        <v>1.0169999999999999</v>
      </c>
      <c r="AA141">
        <v>1.9</v>
      </c>
      <c r="AB141" t="s">
        <v>897</v>
      </c>
    </row>
    <row r="142" spans="1:28" x14ac:dyDescent="0.35">
      <c r="A142" t="s">
        <v>1027</v>
      </c>
      <c r="B142" t="s">
        <v>891</v>
      </c>
      <c r="C142" t="s">
        <v>892</v>
      </c>
      <c r="D142" t="s">
        <v>893</v>
      </c>
      <c r="E142">
        <v>22627</v>
      </c>
      <c r="F142" t="s">
        <v>894</v>
      </c>
      <c r="G142">
        <v>76466</v>
      </c>
      <c r="H142" t="s">
        <v>1</v>
      </c>
      <c r="I142">
        <v>796</v>
      </c>
      <c r="J142">
        <v>36</v>
      </c>
      <c r="K142">
        <v>3620</v>
      </c>
      <c r="L142">
        <v>3620</v>
      </c>
      <c r="M142">
        <v>1007</v>
      </c>
      <c r="N142" t="s">
        <v>134</v>
      </c>
      <c r="O142">
        <v>2</v>
      </c>
      <c r="P142" t="s">
        <v>904</v>
      </c>
      <c r="Q142" t="s">
        <v>896</v>
      </c>
      <c r="R142">
        <v>1</v>
      </c>
      <c r="S142" t="s">
        <v>121</v>
      </c>
      <c r="T142">
        <v>3502934</v>
      </c>
      <c r="U142" t="s">
        <v>122</v>
      </c>
      <c r="V142" s="136">
        <v>46051</v>
      </c>
      <c r="W142">
        <v>1</v>
      </c>
      <c r="X142">
        <v>1.1917</v>
      </c>
      <c r="Y142" t="s">
        <v>123</v>
      </c>
      <c r="Z142">
        <v>1.1919999999999999</v>
      </c>
      <c r="AA142">
        <v>1.9</v>
      </c>
      <c r="AB142" t="s">
        <v>897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2"/>
  <sheetViews>
    <sheetView showGridLines="0" zoomScale="85" zoomScaleNormal="85" workbookViewId="0">
      <pane ySplit="5" topLeftCell="A22" activePane="bottomLeft" state="frozen"/>
      <selection pane="bottomLeft" activeCell="I37" sqref="I37"/>
    </sheetView>
  </sheetViews>
  <sheetFormatPr defaultColWidth="8.6328125" defaultRowHeight="14.5" x14ac:dyDescent="0.35"/>
  <cols>
    <col min="1" max="1" width="10.81640625" customWidth="1"/>
    <col min="2" max="2" width="9.26953125" style="7" customWidth="1"/>
    <col min="3" max="3" width="12.81640625" style="8" hidden="1" customWidth="1"/>
    <col min="4" max="4" width="10.1796875" style="9" customWidth="1"/>
    <col min="5" max="5" width="45" style="10" customWidth="1"/>
    <col min="6" max="6" width="7.54296875" style="10" customWidth="1"/>
    <col min="7" max="7" width="9.81640625" style="11" bestFit="1" customWidth="1"/>
    <col min="8" max="8" width="7.08984375" style="12" bestFit="1" customWidth="1"/>
    <col min="9" max="9" width="20.54296875" style="131" customWidth="1"/>
    <col min="10" max="11" width="26.54296875" style="10" customWidth="1"/>
    <col min="12" max="12" width="111.81640625" style="10" customWidth="1"/>
    <col min="13" max="13" width="3.54296875" style="13" customWidth="1"/>
    <col min="15" max="15" width="14.54296875" customWidth="1"/>
    <col min="18" max="18" width="10.453125" customWidth="1"/>
  </cols>
  <sheetData>
    <row r="1" spans="1:15" ht="18" customHeight="1" x14ac:dyDescent="0.35">
      <c r="B1" s="14" t="s">
        <v>151</v>
      </c>
      <c r="C1" s="14"/>
      <c r="D1" s="15"/>
      <c r="E1" s="14"/>
      <c r="F1" s="14"/>
      <c r="G1" s="14"/>
      <c r="H1" s="16"/>
      <c r="I1" s="132"/>
      <c r="J1" s="14"/>
      <c r="K1" s="14"/>
      <c r="L1" s="17"/>
      <c r="N1" s="18" t="s">
        <v>152</v>
      </c>
      <c r="O1" s="19"/>
    </row>
    <row r="2" spans="1:15" ht="14.25" customHeight="1" x14ac:dyDescent="0.35">
      <c r="B2" s="14"/>
      <c r="C2" s="14"/>
      <c r="D2" s="15"/>
      <c r="E2" s="14"/>
      <c r="F2" s="14"/>
      <c r="G2" s="14"/>
      <c r="H2" s="16"/>
      <c r="I2" s="132"/>
      <c r="J2" s="14"/>
      <c r="K2" s="14"/>
      <c r="L2" s="17"/>
      <c r="N2" s="19" t="s">
        <v>153</v>
      </c>
      <c r="O2" s="19" t="s">
        <v>154</v>
      </c>
    </row>
    <row r="3" spans="1:15" ht="14.25" customHeight="1" x14ac:dyDescent="0.35">
      <c r="B3" s="14"/>
      <c r="C3" s="14"/>
      <c r="D3" s="15"/>
      <c r="E3" s="14"/>
      <c r="F3" s="14"/>
      <c r="G3" s="14"/>
      <c r="H3" s="16"/>
      <c r="I3" s="132"/>
      <c r="J3" s="14"/>
      <c r="K3" s="14"/>
      <c r="L3" s="17"/>
      <c r="N3" s="19" t="s">
        <v>155</v>
      </c>
      <c r="O3" s="19" t="s">
        <v>156</v>
      </c>
    </row>
    <row r="4" spans="1:15" ht="14.25" customHeight="1" x14ac:dyDescent="0.35">
      <c r="N4" s="19" t="s">
        <v>157</v>
      </c>
      <c r="O4" s="19" t="s">
        <v>158</v>
      </c>
    </row>
    <row r="5" spans="1:15" ht="14.25" customHeight="1" x14ac:dyDescent="0.35">
      <c r="A5" s="20" t="s">
        <v>159</v>
      </c>
      <c r="B5" s="21" t="s">
        <v>160</v>
      </c>
      <c r="C5" s="22" t="s">
        <v>161</v>
      </c>
      <c r="D5" s="23" t="s">
        <v>162</v>
      </c>
      <c r="E5" s="24" t="s">
        <v>163</v>
      </c>
      <c r="F5" s="24" t="s">
        <v>111</v>
      </c>
      <c r="G5" s="25" t="s">
        <v>164</v>
      </c>
      <c r="H5" s="26" t="s">
        <v>165</v>
      </c>
      <c r="I5" s="133" t="s">
        <v>166</v>
      </c>
      <c r="J5" s="24" t="s">
        <v>167</v>
      </c>
      <c r="K5" s="24" t="s">
        <v>168</v>
      </c>
      <c r="L5" s="24" t="s">
        <v>169</v>
      </c>
    </row>
    <row r="6" spans="1:15" ht="14.25" customHeight="1" x14ac:dyDescent="0.35">
      <c r="A6" t="str">
        <f t="shared" ref="A6:A69" si="0">D6&amp;F6</f>
        <v>19301283</v>
      </c>
      <c r="B6" s="7">
        <v>409826</v>
      </c>
      <c r="D6" s="27">
        <v>19301</v>
      </c>
      <c r="E6" s="10" t="str">
        <f>VLOOKUP(Tabela1[[#This Row],[Fazenda ]],'Base Fazendas'!A:B,2,0)</f>
        <v>SAO PAULO</v>
      </c>
      <c r="F6" s="10">
        <v>283</v>
      </c>
      <c r="G6" s="11" t="s">
        <v>170</v>
      </c>
      <c r="H6" s="12">
        <v>33.130000000000003</v>
      </c>
      <c r="I6" s="131">
        <v>46087</v>
      </c>
      <c r="J6" s="8" t="str">
        <f>TEXT(Tabela1[[#This Row],[Status ]],"mmmm")</f>
        <v>março</v>
      </c>
      <c r="K6" s="8" t="s">
        <v>171</v>
      </c>
    </row>
    <row r="7" spans="1:15" ht="14.25" customHeight="1" x14ac:dyDescent="0.35">
      <c r="A7" t="str">
        <f t="shared" si="0"/>
        <v>19301283</v>
      </c>
      <c r="B7" s="7">
        <v>409834</v>
      </c>
      <c r="D7" s="27">
        <v>19301</v>
      </c>
      <c r="E7" s="10" t="str">
        <f>VLOOKUP(Tabela1[[#This Row],[Fazenda ]],'Base Fazendas'!A:B,2,0)</f>
        <v>SAO PAULO</v>
      </c>
      <c r="F7" s="10">
        <v>283</v>
      </c>
      <c r="G7" s="11" t="s">
        <v>170</v>
      </c>
      <c r="H7" s="12">
        <v>34.659999999999997</v>
      </c>
      <c r="I7" s="131">
        <v>46087</v>
      </c>
      <c r="J7" s="8" t="str">
        <f>TEXT(Tabela1[[#This Row],[Status ]],"mmmm")</f>
        <v>março</v>
      </c>
      <c r="K7" s="8" t="s">
        <v>171</v>
      </c>
    </row>
    <row r="8" spans="1:15" ht="14.25" customHeight="1" x14ac:dyDescent="0.35">
      <c r="A8" t="str">
        <f t="shared" si="0"/>
        <v>19301281</v>
      </c>
      <c r="B8" s="7">
        <v>409905</v>
      </c>
      <c r="D8" s="27">
        <v>19301</v>
      </c>
      <c r="E8" s="10" t="str">
        <f>VLOOKUP(Tabela1[[#This Row],[Fazenda ]],'Base Fazendas'!A:B,2,0)</f>
        <v>SAO PAULO</v>
      </c>
      <c r="F8" s="10">
        <v>281</v>
      </c>
      <c r="G8" s="11" t="s">
        <v>170</v>
      </c>
      <c r="H8" s="12">
        <v>38.86</v>
      </c>
      <c r="I8" s="131">
        <v>46088</v>
      </c>
      <c r="J8" s="8" t="str">
        <f>TEXT(Tabela1[[#This Row],[Status ]],"mmmm")</f>
        <v>março</v>
      </c>
      <c r="K8" s="8" t="s">
        <v>171</v>
      </c>
    </row>
    <row r="9" spans="1:15" ht="14.25" customHeight="1" x14ac:dyDescent="0.35">
      <c r="A9" t="str">
        <f t="shared" si="0"/>
        <v>19301281</v>
      </c>
      <c r="B9" s="7">
        <v>409873</v>
      </c>
      <c r="D9" s="27">
        <v>19301</v>
      </c>
      <c r="E9" s="10" t="str">
        <f>VLOOKUP(Tabela1[[#This Row],[Fazenda ]],'Base Fazendas'!A:B,2,0)</f>
        <v>SAO PAULO</v>
      </c>
      <c r="F9" s="10">
        <v>281</v>
      </c>
      <c r="G9" s="11" t="s">
        <v>170</v>
      </c>
      <c r="H9" s="28">
        <v>33.64</v>
      </c>
      <c r="I9" s="131">
        <v>46088</v>
      </c>
      <c r="J9" s="8" t="str">
        <f>TEXT(Tabela1[[#This Row],[Status ]],"mmmm")</f>
        <v>março</v>
      </c>
      <c r="K9" s="8" t="s">
        <v>171</v>
      </c>
    </row>
    <row r="10" spans="1:15" ht="14.25" customHeight="1" x14ac:dyDescent="0.35">
      <c r="A10" t="str">
        <f t="shared" si="0"/>
        <v>19301281</v>
      </c>
      <c r="B10" s="7">
        <v>409908</v>
      </c>
      <c r="D10" s="27">
        <v>19301</v>
      </c>
      <c r="E10" s="10" t="str">
        <f>VLOOKUP(Tabela1[[#This Row],[Fazenda ]],'Base Fazendas'!A:B,2,0)</f>
        <v>SAO PAULO</v>
      </c>
      <c r="F10" s="10">
        <v>281</v>
      </c>
      <c r="G10" s="11" t="s">
        <v>170</v>
      </c>
      <c r="H10" s="28">
        <v>30.86</v>
      </c>
      <c r="I10" s="131">
        <v>46088</v>
      </c>
      <c r="J10" s="8" t="str">
        <f>TEXT(Tabela1[[#This Row],[Status ]],"mmmm")</f>
        <v>março</v>
      </c>
      <c r="K10" s="8" t="s">
        <v>171</v>
      </c>
    </row>
    <row r="11" spans="1:15" ht="14.25" customHeight="1" x14ac:dyDescent="0.35">
      <c r="A11" t="str">
        <f t="shared" si="0"/>
        <v>19301283</v>
      </c>
      <c r="B11" s="7">
        <v>409831</v>
      </c>
      <c r="D11" s="27">
        <v>19301</v>
      </c>
      <c r="E11" s="10" t="str">
        <f>VLOOKUP(Tabela1[[#This Row],[Fazenda ]],'Base Fazendas'!A:B,2,0)</f>
        <v>SAO PAULO</v>
      </c>
      <c r="F11" s="10">
        <v>283</v>
      </c>
      <c r="G11" s="11" t="s">
        <v>170</v>
      </c>
      <c r="H11" s="12">
        <v>40.950000000000003</v>
      </c>
      <c r="I11" s="131">
        <v>46088</v>
      </c>
      <c r="J11" s="8" t="str">
        <f>TEXT(Tabela1[[#This Row],[Status ]],"mmmm")</f>
        <v>março</v>
      </c>
      <c r="K11" s="8" t="s">
        <v>171</v>
      </c>
    </row>
    <row r="12" spans="1:15" ht="14.25" customHeight="1" x14ac:dyDescent="0.35">
      <c r="A12" t="str">
        <f t="shared" si="0"/>
        <v>19301283</v>
      </c>
      <c r="B12" s="7">
        <v>409942</v>
      </c>
      <c r="D12" s="27">
        <v>19301</v>
      </c>
      <c r="E12" s="10" t="str">
        <f>VLOOKUP(Tabela1[[#This Row],[Fazenda ]],'Base Fazendas'!A:B,2,0)</f>
        <v>SAO PAULO</v>
      </c>
      <c r="F12" s="10">
        <v>283</v>
      </c>
      <c r="G12" s="11" t="s">
        <v>170</v>
      </c>
      <c r="H12" s="12">
        <v>41.75</v>
      </c>
      <c r="I12" s="131">
        <v>46090</v>
      </c>
      <c r="J12" s="8" t="str">
        <f>TEXT(Tabela1[[#This Row],[Status ]],"mmmm")</f>
        <v>março</v>
      </c>
      <c r="K12" s="8" t="s">
        <v>171</v>
      </c>
    </row>
    <row r="13" spans="1:15" ht="14.25" customHeight="1" x14ac:dyDescent="0.35">
      <c r="A13" t="str">
        <f t="shared" si="0"/>
        <v>p021</v>
      </c>
      <c r="B13" s="7">
        <v>409940</v>
      </c>
      <c r="D13" s="27" t="s">
        <v>172</v>
      </c>
      <c r="E13" s="10" t="str">
        <f>VLOOKUP(Tabela1[[#This Row],[Fazenda ]],'Base Fazendas'!A:B,2,0)</f>
        <v>Patio Esplanada</v>
      </c>
      <c r="F13" s="10">
        <v>1</v>
      </c>
      <c r="G13" s="11" t="s">
        <v>170</v>
      </c>
      <c r="H13" s="12">
        <v>39.78</v>
      </c>
      <c r="I13" s="131">
        <v>46090</v>
      </c>
      <c r="J13" s="8" t="str">
        <f>TEXT(Tabela1[[#This Row],[Status ]],"mmmm")</f>
        <v>março</v>
      </c>
      <c r="K13" s="8" t="s">
        <v>171</v>
      </c>
    </row>
    <row r="14" spans="1:15" ht="14.25" customHeight="1" x14ac:dyDescent="0.35">
      <c r="A14" t="str">
        <f t="shared" si="0"/>
        <v>p021</v>
      </c>
      <c r="B14" s="7">
        <v>409931</v>
      </c>
      <c r="D14" s="27" t="s">
        <v>172</v>
      </c>
      <c r="E14" s="10" t="str">
        <f>VLOOKUP(Tabela1[[#This Row],[Fazenda ]],'Base Fazendas'!A:B,2,0)</f>
        <v>Patio Esplanada</v>
      </c>
      <c r="F14" s="10">
        <v>1</v>
      </c>
      <c r="G14" s="11" t="s">
        <v>170</v>
      </c>
      <c r="H14" s="12">
        <v>32.17</v>
      </c>
      <c r="I14" s="131">
        <v>46090</v>
      </c>
      <c r="J14" s="8" t="str">
        <f>TEXT(Tabela1[[#This Row],[Status ]],"mmmm")</f>
        <v>março</v>
      </c>
      <c r="K14" s="8" t="s">
        <v>171</v>
      </c>
    </row>
    <row r="15" spans="1:15" ht="14.25" customHeight="1" x14ac:dyDescent="0.35">
      <c r="A15" t="str">
        <f t="shared" si="0"/>
        <v>p021</v>
      </c>
      <c r="B15" s="7">
        <v>409919</v>
      </c>
      <c r="D15" s="27" t="s">
        <v>172</v>
      </c>
      <c r="E15" s="10" t="str">
        <f>VLOOKUP(Tabela1[[#This Row],[Fazenda ]],'Base Fazendas'!A:B,2,0)</f>
        <v>Patio Esplanada</v>
      </c>
      <c r="F15" s="10">
        <v>1</v>
      </c>
      <c r="G15" s="11" t="s">
        <v>170</v>
      </c>
      <c r="H15" s="12">
        <v>32.53</v>
      </c>
      <c r="I15" s="131">
        <v>46090</v>
      </c>
      <c r="J15" s="8" t="str">
        <f>TEXT(Tabela1[[#This Row],[Status ]],"mmmm")</f>
        <v>março</v>
      </c>
      <c r="K15" s="8" t="s">
        <v>171</v>
      </c>
    </row>
    <row r="16" spans="1:15" ht="14.25" customHeight="1" x14ac:dyDescent="0.35">
      <c r="A16" t="str">
        <f t="shared" si="0"/>
        <v>19301283</v>
      </c>
      <c r="B16" s="7">
        <v>410385</v>
      </c>
      <c r="D16" s="27">
        <v>19301</v>
      </c>
      <c r="E16" s="10" t="str">
        <f>VLOOKUP(Tabela1[[#This Row],[Fazenda ]],'Base Fazendas'!A:B,2,0)</f>
        <v>SAO PAULO</v>
      </c>
      <c r="F16" s="10">
        <v>283</v>
      </c>
      <c r="G16" s="11" t="s">
        <v>170</v>
      </c>
      <c r="H16" s="12">
        <v>43.44</v>
      </c>
      <c r="I16" s="131">
        <v>46099</v>
      </c>
      <c r="J16" s="8" t="str">
        <f>TEXT(Tabela1[[#This Row],[Status ]],"mmmm")</f>
        <v>março</v>
      </c>
      <c r="K16" s="8" t="s">
        <v>171</v>
      </c>
    </row>
    <row r="17" spans="1:11" ht="14.25" customHeight="1" x14ac:dyDescent="0.35">
      <c r="A17" t="str">
        <f t="shared" si="0"/>
        <v>p021</v>
      </c>
      <c r="B17" s="7">
        <v>410465</v>
      </c>
      <c r="D17" s="27" t="s">
        <v>172</v>
      </c>
      <c r="E17" s="10" t="str">
        <f>VLOOKUP(Tabela1[[#This Row],[Fazenda ]],'Base Fazendas'!A:B,2,0)</f>
        <v>Patio Esplanada</v>
      </c>
      <c r="F17" s="10">
        <v>1</v>
      </c>
      <c r="G17" s="11" t="s">
        <v>170</v>
      </c>
      <c r="H17" s="12">
        <v>40.58</v>
      </c>
      <c r="I17" s="131">
        <v>46100</v>
      </c>
      <c r="J17" s="8" t="str">
        <f>TEXT(Tabela1[[#This Row],[Status ]],"mmmm")</f>
        <v>março</v>
      </c>
      <c r="K17" s="8" t="s">
        <v>171</v>
      </c>
    </row>
    <row r="18" spans="1:11" ht="14.25" customHeight="1" x14ac:dyDescent="0.35">
      <c r="A18" t="str">
        <f t="shared" si="0"/>
        <v>19301283</v>
      </c>
      <c r="B18" s="7">
        <v>410380</v>
      </c>
      <c r="D18" s="27">
        <v>19301</v>
      </c>
      <c r="E18" s="10" t="str">
        <f>VLOOKUP(Tabela1[[#This Row],[Fazenda ]],'Base Fazendas'!A:B,2,0)</f>
        <v>SAO PAULO</v>
      </c>
      <c r="F18" s="10">
        <v>283</v>
      </c>
      <c r="G18" s="11" t="s">
        <v>170</v>
      </c>
      <c r="H18" s="12">
        <v>42.48</v>
      </c>
      <c r="I18" s="131">
        <v>46101</v>
      </c>
      <c r="J18" s="8" t="str">
        <f>TEXT(Tabela1[[#This Row],[Status ]],"mmmm")</f>
        <v>março</v>
      </c>
      <c r="K18" s="8" t="s">
        <v>171</v>
      </c>
    </row>
    <row r="19" spans="1:11" ht="14.25" customHeight="1" x14ac:dyDescent="0.35">
      <c r="A19" t="str">
        <f t="shared" si="0"/>
        <v>19301282</v>
      </c>
      <c r="B19" s="7">
        <v>411012</v>
      </c>
      <c r="D19" s="27">
        <v>19301</v>
      </c>
      <c r="E19" s="10" t="str">
        <f>VLOOKUP(Tabela1[[#This Row],[Fazenda ]],'Base Fazendas'!A:B,2,0)</f>
        <v>SAO PAULO</v>
      </c>
      <c r="F19" s="10">
        <v>282</v>
      </c>
      <c r="G19" s="11" t="s">
        <v>170</v>
      </c>
      <c r="H19" s="12">
        <v>31.03</v>
      </c>
      <c r="I19" s="131">
        <v>46109</v>
      </c>
      <c r="J19" s="8" t="str">
        <f>TEXT(Tabela1[[#This Row],[Status ]],"mmmm")</f>
        <v>março</v>
      </c>
      <c r="K19" s="8" t="s">
        <v>171</v>
      </c>
    </row>
    <row r="20" spans="1:11" ht="14.25" customHeight="1" x14ac:dyDescent="0.35">
      <c r="A20" t="str">
        <f t="shared" si="0"/>
        <v>19301282</v>
      </c>
      <c r="B20" s="7">
        <v>411014</v>
      </c>
      <c r="D20" s="27">
        <v>19301</v>
      </c>
      <c r="E20" s="10" t="str">
        <f>VLOOKUP(Tabela1[[#This Row],[Fazenda ]],'Base Fazendas'!A:B,2,0)</f>
        <v>SAO PAULO</v>
      </c>
      <c r="F20" s="10">
        <v>282</v>
      </c>
      <c r="G20" s="11" t="s">
        <v>170</v>
      </c>
      <c r="H20" s="12">
        <v>31.47</v>
      </c>
      <c r="I20" s="131">
        <v>46109</v>
      </c>
      <c r="J20" s="8" t="str">
        <f>TEXT(Tabela1[[#This Row],[Status ]],"mmmm")</f>
        <v>março</v>
      </c>
      <c r="K20" s="8" t="s">
        <v>171</v>
      </c>
    </row>
    <row r="21" spans="1:11" ht="14.25" customHeight="1" x14ac:dyDescent="0.35">
      <c r="A21" t="str">
        <f t="shared" si="0"/>
        <v>p021</v>
      </c>
      <c r="B21" s="7">
        <v>412084</v>
      </c>
      <c r="D21" s="27" t="s">
        <v>172</v>
      </c>
      <c r="E21" s="10" t="str">
        <f>VLOOKUP(Tabela1[[#This Row],[Fazenda ]],'Base Fazendas'!A:B,2,0)</f>
        <v>Patio Esplanada</v>
      </c>
      <c r="F21" s="10">
        <v>1</v>
      </c>
      <c r="G21" s="11" t="s">
        <v>170</v>
      </c>
      <c r="H21" s="12">
        <v>47.99</v>
      </c>
      <c r="I21" s="131">
        <v>46121</v>
      </c>
      <c r="J21" s="8" t="str">
        <f>TEXT(Tabela1[[#This Row],[Status ]],"mmmm")</f>
        <v>abril</v>
      </c>
      <c r="K21" s="8" t="s">
        <v>171</v>
      </c>
    </row>
    <row r="22" spans="1:11" ht="14.25" customHeight="1" x14ac:dyDescent="0.35">
      <c r="A22" t="str">
        <f t="shared" si="0"/>
        <v>p021</v>
      </c>
      <c r="B22" s="7">
        <v>412090</v>
      </c>
      <c r="D22" s="27" t="s">
        <v>172</v>
      </c>
      <c r="E22" s="10" t="str">
        <f>VLOOKUP(Tabela1[[#This Row],[Fazenda ]],'Base Fazendas'!A:B,2,0)</f>
        <v>Patio Esplanada</v>
      </c>
      <c r="F22" s="10">
        <v>1</v>
      </c>
      <c r="G22" s="11" t="s">
        <v>170</v>
      </c>
      <c r="H22" s="12">
        <v>50.51</v>
      </c>
      <c r="I22" s="131">
        <v>46121</v>
      </c>
      <c r="J22" s="8" t="str">
        <f>TEXT(Tabela1[[#This Row],[Status ]],"mmmm")</f>
        <v>abril</v>
      </c>
      <c r="K22" s="8" t="s">
        <v>171</v>
      </c>
    </row>
    <row r="23" spans="1:11" ht="14.25" customHeight="1" x14ac:dyDescent="0.35">
      <c r="A23" t="str">
        <f t="shared" si="0"/>
        <v>p021</v>
      </c>
      <c r="B23" s="7">
        <v>412102</v>
      </c>
      <c r="D23" s="27" t="s">
        <v>172</v>
      </c>
      <c r="E23" s="10" t="str">
        <f>VLOOKUP(Tabela1[[#This Row],[Fazenda ]],'Base Fazendas'!A:B,2,0)</f>
        <v>Patio Esplanada</v>
      </c>
      <c r="F23" s="10">
        <v>1</v>
      </c>
      <c r="G23" s="11" t="s">
        <v>170</v>
      </c>
      <c r="H23" s="12">
        <v>48.11</v>
      </c>
      <c r="I23" s="131">
        <v>46121</v>
      </c>
      <c r="J23" s="8" t="str">
        <f>TEXT(Tabela1[[#This Row],[Status ]],"mmmm")</f>
        <v>abril</v>
      </c>
      <c r="K23" s="8" t="s">
        <v>171</v>
      </c>
    </row>
    <row r="24" spans="1:11" ht="14.25" customHeight="1" x14ac:dyDescent="0.35">
      <c r="A24" t="str">
        <f t="shared" si="0"/>
        <v>p021</v>
      </c>
      <c r="B24" s="7">
        <v>412103</v>
      </c>
      <c r="D24" s="27" t="s">
        <v>172</v>
      </c>
      <c r="E24" s="10" t="str">
        <f>VLOOKUP(Tabela1[[#This Row],[Fazenda ]],'Base Fazendas'!A:B,2,0)</f>
        <v>Patio Esplanada</v>
      </c>
      <c r="F24" s="10">
        <v>1</v>
      </c>
      <c r="G24" s="11" t="s">
        <v>170</v>
      </c>
      <c r="H24" s="12">
        <v>47.1</v>
      </c>
      <c r="I24" s="131">
        <v>46121</v>
      </c>
      <c r="J24" s="8" t="str">
        <f>TEXT(Tabela1[[#This Row],[Status ]],"mmmm")</f>
        <v>abril</v>
      </c>
      <c r="K24" s="8" t="s">
        <v>171</v>
      </c>
    </row>
    <row r="25" spans="1:11" ht="14.25" customHeight="1" x14ac:dyDescent="0.35">
      <c r="A25" t="str">
        <f t="shared" si="0"/>
        <v>p021</v>
      </c>
      <c r="B25" s="7">
        <v>412092</v>
      </c>
      <c r="D25" s="27" t="s">
        <v>172</v>
      </c>
      <c r="E25" s="10" t="str">
        <f>VLOOKUP(Tabela1[[#This Row],[Fazenda ]],'Base Fazendas'!A:B,2,0)</f>
        <v>Patio Esplanada</v>
      </c>
      <c r="F25" s="10">
        <v>1</v>
      </c>
      <c r="G25" s="11" t="s">
        <v>170</v>
      </c>
      <c r="H25" s="12">
        <v>50.38</v>
      </c>
      <c r="I25" s="131">
        <v>46121</v>
      </c>
      <c r="J25" s="8" t="str">
        <f>TEXT(Tabela1[[#This Row],[Status ]],"mmmm")</f>
        <v>abril</v>
      </c>
      <c r="K25" s="8" t="s">
        <v>171</v>
      </c>
    </row>
    <row r="26" spans="1:11" ht="14.25" customHeight="1" x14ac:dyDescent="0.35">
      <c r="A26" t="str">
        <f t="shared" si="0"/>
        <v>19301282</v>
      </c>
      <c r="B26" s="7">
        <v>412204</v>
      </c>
      <c r="D26" s="27">
        <v>19301</v>
      </c>
      <c r="E26" s="10" t="str">
        <f>VLOOKUP(Tabela1[[#This Row],[Fazenda ]],'Base Fazendas'!A:B,2,0)</f>
        <v>SAO PAULO</v>
      </c>
      <c r="F26" s="10">
        <v>282</v>
      </c>
      <c r="G26" s="11" t="s">
        <v>170</v>
      </c>
      <c r="H26" s="12">
        <v>45.86</v>
      </c>
      <c r="I26" s="131">
        <v>46122</v>
      </c>
      <c r="J26" s="8" t="str">
        <f>TEXT(Tabela1[[#This Row],[Status ]],"mmmm")</f>
        <v>abril</v>
      </c>
      <c r="K26" s="8" t="s">
        <v>171</v>
      </c>
    </row>
    <row r="27" spans="1:11" ht="14.25" customHeight="1" x14ac:dyDescent="0.35">
      <c r="A27" t="str">
        <f t="shared" si="0"/>
        <v>19301282</v>
      </c>
      <c r="B27" s="7">
        <v>412203</v>
      </c>
      <c r="D27" s="27">
        <v>19301</v>
      </c>
      <c r="E27" s="10" t="str">
        <f>VLOOKUP(Tabela1[[#This Row],[Fazenda ]],'Base Fazendas'!A:B,2,0)</f>
        <v>SAO PAULO</v>
      </c>
      <c r="F27" s="10">
        <v>282</v>
      </c>
      <c r="G27" s="11" t="s">
        <v>170</v>
      </c>
      <c r="H27" s="12">
        <v>46.42</v>
      </c>
      <c r="I27" s="131">
        <v>46122</v>
      </c>
      <c r="J27" s="8" t="str">
        <f>TEXT(Tabela1[[#This Row],[Status ]],"mmmm")</f>
        <v>abril</v>
      </c>
      <c r="K27" s="8" t="s">
        <v>171</v>
      </c>
    </row>
    <row r="28" spans="1:11" ht="14.25" customHeight="1" x14ac:dyDescent="0.35">
      <c r="A28" t="str">
        <f t="shared" si="0"/>
        <v>19301282</v>
      </c>
      <c r="B28" s="7">
        <v>412193</v>
      </c>
      <c r="D28" s="27">
        <v>19301</v>
      </c>
      <c r="E28" s="10" t="str">
        <f>VLOOKUP(Tabela1[[#This Row],[Fazenda ]],'Base Fazendas'!A:B,2,0)</f>
        <v>SAO PAULO</v>
      </c>
      <c r="F28" s="10">
        <v>282</v>
      </c>
      <c r="G28" s="11" t="s">
        <v>170</v>
      </c>
      <c r="H28" s="12">
        <v>46.06</v>
      </c>
      <c r="I28" s="131">
        <v>46122</v>
      </c>
      <c r="J28" s="8" t="str">
        <f>TEXT(Tabela1[[#This Row],[Status ]],"mmmm")</f>
        <v>abril</v>
      </c>
      <c r="K28" s="8" t="s">
        <v>171</v>
      </c>
    </row>
    <row r="29" spans="1:11" ht="14.25" customHeight="1" x14ac:dyDescent="0.35">
      <c r="A29" t="str">
        <f t="shared" si="0"/>
        <v>19301282</v>
      </c>
      <c r="B29" s="7">
        <v>412182</v>
      </c>
      <c r="D29" s="27">
        <v>19301</v>
      </c>
      <c r="E29" s="10" t="str">
        <f>VLOOKUP(Tabela1[[#This Row],[Fazenda ]],'Base Fazendas'!A:B,2,0)</f>
        <v>SAO PAULO</v>
      </c>
      <c r="F29" s="10">
        <v>282</v>
      </c>
      <c r="G29" s="11" t="s">
        <v>170</v>
      </c>
      <c r="H29" s="12">
        <v>46.99</v>
      </c>
      <c r="I29" s="131">
        <v>46122</v>
      </c>
      <c r="J29" s="8" t="str">
        <f>TEXT(Tabela1[[#This Row],[Status ]],"mmmm")</f>
        <v>abril</v>
      </c>
      <c r="K29" s="8" t="s">
        <v>171</v>
      </c>
    </row>
    <row r="30" spans="1:11" ht="14.25" customHeight="1" x14ac:dyDescent="0.35">
      <c r="A30" t="str">
        <f t="shared" si="0"/>
        <v>19301282</v>
      </c>
      <c r="B30" s="7">
        <v>412192</v>
      </c>
      <c r="D30" s="27">
        <v>19301</v>
      </c>
      <c r="E30" s="10" t="str">
        <f>VLOOKUP(Tabela1[[#This Row],[Fazenda ]],'Base Fazendas'!A:B,2,0)</f>
        <v>SAO PAULO</v>
      </c>
      <c r="F30" s="10">
        <v>282</v>
      </c>
      <c r="G30" s="11" t="s">
        <v>170</v>
      </c>
      <c r="H30" s="12">
        <v>46.08</v>
      </c>
      <c r="I30" s="131">
        <v>46122</v>
      </c>
      <c r="J30" s="8" t="str">
        <f>TEXT(Tabela1[[#This Row],[Status ]],"mmmm")</f>
        <v>abril</v>
      </c>
      <c r="K30" s="8" t="s">
        <v>171</v>
      </c>
    </row>
    <row r="31" spans="1:11" ht="14.25" customHeight="1" x14ac:dyDescent="0.35">
      <c r="A31" t="str">
        <f t="shared" si="0"/>
        <v>19301282</v>
      </c>
      <c r="B31" s="7">
        <v>412174</v>
      </c>
      <c r="D31" s="27">
        <v>19301</v>
      </c>
      <c r="E31" s="10" t="str">
        <f>VLOOKUP(Tabela1[[#This Row],[Fazenda ]],'Base Fazendas'!A:B,2,0)</f>
        <v>SAO PAULO</v>
      </c>
      <c r="F31" s="10">
        <v>282</v>
      </c>
      <c r="G31" s="11" t="s">
        <v>170</v>
      </c>
      <c r="H31" s="12">
        <v>47.84</v>
      </c>
      <c r="I31" s="131">
        <v>46122</v>
      </c>
      <c r="J31" s="8" t="str">
        <f>TEXT(Tabela1[[#This Row],[Status ]],"mmmm")</f>
        <v>abril</v>
      </c>
      <c r="K31" s="8" t="s">
        <v>171</v>
      </c>
    </row>
    <row r="32" spans="1:11" ht="14.25" customHeight="1" x14ac:dyDescent="0.35">
      <c r="A32" t="str">
        <f t="shared" si="0"/>
        <v>19301282</v>
      </c>
      <c r="B32" s="7">
        <v>412217</v>
      </c>
      <c r="D32" s="27">
        <v>19301</v>
      </c>
      <c r="E32" s="10" t="str">
        <f>VLOOKUP(Tabela1[[#This Row],[Fazenda ]],'Base Fazendas'!A:B,2,0)</f>
        <v>SAO PAULO</v>
      </c>
      <c r="F32" s="10">
        <v>282</v>
      </c>
      <c r="G32" s="11" t="s">
        <v>170</v>
      </c>
      <c r="H32" s="12">
        <v>41.59</v>
      </c>
      <c r="I32" s="131">
        <v>46122</v>
      </c>
      <c r="J32" s="8" t="str">
        <f>TEXT(Tabela1[[#This Row],[Status ]],"mmmm")</f>
        <v>abril</v>
      </c>
      <c r="K32" s="8" t="s">
        <v>171</v>
      </c>
    </row>
    <row r="33" spans="1:10" ht="14.25" customHeight="1" x14ac:dyDescent="0.35">
      <c r="A33" t="str">
        <f t="shared" si="0"/>
        <v/>
      </c>
      <c r="D33" s="27"/>
      <c r="E33" s="10" t="e">
        <f>VLOOKUP(Tabela1[[#This Row],[Fazenda ]],'Base Fazendas'!A:B,2,0)</f>
        <v>#N/A</v>
      </c>
      <c r="J33" s="8"/>
    </row>
    <row r="34" spans="1:10" ht="14.25" customHeight="1" x14ac:dyDescent="0.35">
      <c r="A34" t="str">
        <f t="shared" si="0"/>
        <v/>
      </c>
      <c r="D34" s="27"/>
      <c r="E34" s="10" t="e">
        <f>VLOOKUP(Tabela1[[#This Row],[Fazenda ]],'Base Fazendas'!A:B,2,0)</f>
        <v>#N/A</v>
      </c>
      <c r="J34" s="8"/>
    </row>
    <row r="35" spans="1:10" ht="14.25" customHeight="1" x14ac:dyDescent="0.35">
      <c r="A35" t="str">
        <f t="shared" si="0"/>
        <v/>
      </c>
      <c r="D35" s="27"/>
      <c r="E35" s="10" t="e">
        <f>VLOOKUP(Tabela1[[#This Row],[Fazenda ]],'Base Fazendas'!A:B,2,0)</f>
        <v>#N/A</v>
      </c>
      <c r="J35" s="8"/>
    </row>
    <row r="36" spans="1:10" ht="14.25" customHeight="1" x14ac:dyDescent="0.35">
      <c r="A36" t="str">
        <f t="shared" si="0"/>
        <v/>
      </c>
      <c r="D36" s="27"/>
      <c r="E36" s="10" t="e">
        <f>VLOOKUP(Tabela1[[#This Row],[Fazenda ]],'Base Fazendas'!A:B,2,0)</f>
        <v>#N/A</v>
      </c>
      <c r="J36" s="8"/>
    </row>
    <row r="37" spans="1:10" ht="14.25" customHeight="1" x14ac:dyDescent="0.35">
      <c r="A37" t="str">
        <f t="shared" si="0"/>
        <v/>
      </c>
      <c r="D37" s="27"/>
      <c r="E37" s="10" t="e">
        <f>VLOOKUP(Tabela1[[#This Row],[Fazenda ]],'Base Fazendas'!A:B,2,0)</f>
        <v>#N/A</v>
      </c>
      <c r="J37" s="8"/>
    </row>
    <row r="38" spans="1:10" ht="14.25" customHeight="1" x14ac:dyDescent="0.35">
      <c r="A38" t="str">
        <f t="shared" si="0"/>
        <v/>
      </c>
      <c r="D38" s="27"/>
      <c r="E38" s="10" t="e">
        <f>VLOOKUP(Tabela1[[#This Row],[Fazenda ]],'Base Fazendas'!A:B,2,0)</f>
        <v>#N/A</v>
      </c>
      <c r="J38" s="8"/>
    </row>
    <row r="39" spans="1:10" ht="14.25" customHeight="1" x14ac:dyDescent="0.35">
      <c r="A39" t="str">
        <f t="shared" si="0"/>
        <v/>
      </c>
      <c r="D39" s="27"/>
      <c r="E39" s="10" t="e">
        <f>VLOOKUP(Tabela1[[#This Row],[Fazenda ]],'Base Fazendas'!A:B,2,0)</f>
        <v>#N/A</v>
      </c>
      <c r="J39" s="8"/>
    </row>
    <row r="40" spans="1:10" ht="14.25" customHeight="1" x14ac:dyDescent="0.35">
      <c r="A40" t="str">
        <f t="shared" si="0"/>
        <v/>
      </c>
      <c r="D40" s="27"/>
      <c r="E40" s="10" t="e">
        <f>VLOOKUP(Tabela1[[#This Row],[Fazenda ]],'Base Fazendas'!A:B,2,0)</f>
        <v>#N/A</v>
      </c>
      <c r="J40" s="8"/>
    </row>
    <row r="41" spans="1:10" ht="14.25" customHeight="1" x14ac:dyDescent="0.35">
      <c r="A41" t="str">
        <f t="shared" si="0"/>
        <v/>
      </c>
      <c r="D41" s="27"/>
      <c r="E41" s="10" t="e">
        <f>VLOOKUP(Tabela1[[#This Row],[Fazenda ]],'Base Fazendas'!A:B,2,0)</f>
        <v>#N/A</v>
      </c>
      <c r="J41" s="8"/>
    </row>
    <row r="42" spans="1:10" ht="14.25" customHeight="1" x14ac:dyDescent="0.35">
      <c r="A42" t="str">
        <f t="shared" si="0"/>
        <v/>
      </c>
      <c r="D42" s="27"/>
      <c r="E42" s="10" t="e">
        <f>VLOOKUP(Tabela1[[#This Row],[Fazenda ]],'Base Fazendas'!A:B,2,0)</f>
        <v>#N/A</v>
      </c>
      <c r="J42" s="8"/>
    </row>
    <row r="43" spans="1:10" ht="14.25" customHeight="1" x14ac:dyDescent="0.35">
      <c r="A43" t="str">
        <f t="shared" si="0"/>
        <v/>
      </c>
      <c r="D43" s="27"/>
      <c r="E43" s="10" t="e">
        <f>VLOOKUP(Tabela1[[#This Row],[Fazenda ]],'Base Fazendas'!A:B,2,0)</f>
        <v>#N/A</v>
      </c>
      <c r="J43" s="8"/>
    </row>
    <row r="44" spans="1:10" ht="14.25" customHeight="1" x14ac:dyDescent="0.35">
      <c r="A44" t="str">
        <f t="shared" si="0"/>
        <v/>
      </c>
      <c r="D44" s="27"/>
      <c r="E44" s="10" t="e">
        <f>VLOOKUP(Tabela1[[#This Row],[Fazenda ]],'Base Fazendas'!A:B,2,0)</f>
        <v>#N/A</v>
      </c>
      <c r="J44" s="8"/>
    </row>
    <row r="45" spans="1:10" ht="14.25" customHeight="1" x14ac:dyDescent="0.35">
      <c r="A45" t="str">
        <f t="shared" si="0"/>
        <v/>
      </c>
      <c r="D45" s="27"/>
      <c r="E45" s="10" t="e">
        <f>VLOOKUP(Tabela1[[#This Row],[Fazenda ]],'Base Fazendas'!A:B,2,0)</f>
        <v>#N/A</v>
      </c>
      <c r="J45" s="8"/>
    </row>
    <row r="46" spans="1:10" ht="14.25" customHeight="1" x14ac:dyDescent="0.35">
      <c r="A46" t="str">
        <f t="shared" si="0"/>
        <v/>
      </c>
      <c r="D46" s="27"/>
      <c r="E46" s="10" t="e">
        <f>VLOOKUP(Tabela1[[#This Row],[Fazenda ]],'Base Fazendas'!A:B,2,0)</f>
        <v>#N/A</v>
      </c>
      <c r="J46" s="8"/>
    </row>
    <row r="47" spans="1:10" ht="14.25" customHeight="1" x14ac:dyDescent="0.35">
      <c r="A47" t="str">
        <f t="shared" si="0"/>
        <v/>
      </c>
      <c r="D47" s="27"/>
      <c r="E47" s="10" t="e">
        <f>VLOOKUP(Tabela1[[#This Row],[Fazenda ]],'Base Fazendas'!A:B,2,0)</f>
        <v>#N/A</v>
      </c>
      <c r="J47" s="8"/>
    </row>
    <row r="48" spans="1:10" ht="14.25" customHeight="1" x14ac:dyDescent="0.35">
      <c r="A48" t="str">
        <f t="shared" si="0"/>
        <v/>
      </c>
      <c r="D48" s="27"/>
      <c r="E48" s="10" t="e">
        <f>VLOOKUP(Tabela1[[#This Row],[Fazenda ]],'Base Fazendas'!A:B,2,0)</f>
        <v>#N/A</v>
      </c>
      <c r="J48" s="8"/>
    </row>
    <row r="49" spans="1:10" ht="14.25" customHeight="1" x14ac:dyDescent="0.35">
      <c r="A49" t="str">
        <f t="shared" si="0"/>
        <v/>
      </c>
      <c r="D49" s="27"/>
      <c r="E49" s="10" t="e">
        <f>VLOOKUP(Tabela1[[#This Row],[Fazenda ]],'Base Fazendas'!A:B,2,0)</f>
        <v>#N/A</v>
      </c>
      <c r="J49" s="8"/>
    </row>
    <row r="50" spans="1:10" ht="14.25" customHeight="1" x14ac:dyDescent="0.35">
      <c r="A50" t="str">
        <f t="shared" si="0"/>
        <v/>
      </c>
      <c r="D50" s="27"/>
      <c r="E50" s="10" t="e">
        <f>VLOOKUP(Tabela1[[#This Row],[Fazenda ]],'Base Fazendas'!A:B,2,0)</f>
        <v>#N/A</v>
      </c>
      <c r="J50" s="8"/>
    </row>
    <row r="51" spans="1:10" ht="14.25" customHeight="1" x14ac:dyDescent="0.35">
      <c r="A51" t="str">
        <f t="shared" si="0"/>
        <v/>
      </c>
      <c r="D51" s="27"/>
      <c r="E51" s="10" t="e">
        <f>VLOOKUP(Tabela1[[#This Row],[Fazenda ]],'Base Fazendas'!A:B,2,0)</f>
        <v>#N/A</v>
      </c>
      <c r="J51" s="8"/>
    </row>
    <row r="52" spans="1:10" ht="14.25" customHeight="1" x14ac:dyDescent="0.35">
      <c r="A52" t="str">
        <f t="shared" si="0"/>
        <v/>
      </c>
      <c r="D52" s="27"/>
      <c r="E52" s="10" t="e">
        <f>VLOOKUP(Tabela1[[#This Row],[Fazenda ]],'Base Fazendas'!A:B,2,0)</f>
        <v>#N/A</v>
      </c>
      <c r="J52" s="8"/>
    </row>
    <row r="53" spans="1:10" ht="14.25" customHeight="1" x14ac:dyDescent="0.35">
      <c r="A53" t="str">
        <f t="shared" si="0"/>
        <v/>
      </c>
      <c r="D53" s="27"/>
      <c r="E53" s="10" t="e">
        <f>VLOOKUP(Tabela1[[#This Row],[Fazenda ]],'Base Fazendas'!A:B,2,0)</f>
        <v>#N/A</v>
      </c>
      <c r="J53" s="8"/>
    </row>
    <row r="54" spans="1:10" ht="14.25" customHeight="1" x14ac:dyDescent="0.35">
      <c r="A54" t="str">
        <f t="shared" si="0"/>
        <v/>
      </c>
      <c r="D54" s="27"/>
      <c r="E54" s="10" t="e">
        <f>VLOOKUP(Tabela1[[#This Row],[Fazenda ]],'Base Fazendas'!A:B,2,0)</f>
        <v>#N/A</v>
      </c>
      <c r="J54" s="8"/>
    </row>
    <row r="55" spans="1:10" ht="14.25" customHeight="1" x14ac:dyDescent="0.35">
      <c r="A55" t="str">
        <f t="shared" si="0"/>
        <v/>
      </c>
      <c r="D55" s="27"/>
      <c r="E55" s="10" t="e">
        <f>VLOOKUP(Tabela1[[#This Row],[Fazenda ]],'Base Fazendas'!A:B,2,0)</f>
        <v>#N/A</v>
      </c>
      <c r="J55" s="8"/>
    </row>
    <row r="56" spans="1:10" ht="14.25" customHeight="1" x14ac:dyDescent="0.35">
      <c r="A56" t="str">
        <f t="shared" si="0"/>
        <v/>
      </c>
      <c r="D56" s="27"/>
      <c r="E56" s="10" t="e">
        <f>VLOOKUP(Tabela1[[#This Row],[Fazenda ]],'Base Fazendas'!A:B,2,0)</f>
        <v>#N/A</v>
      </c>
      <c r="J56" s="8"/>
    </row>
    <row r="57" spans="1:10" ht="14.25" customHeight="1" x14ac:dyDescent="0.35">
      <c r="A57" t="str">
        <f t="shared" si="0"/>
        <v/>
      </c>
      <c r="D57" s="27"/>
      <c r="E57" s="10" t="e">
        <f>VLOOKUP(Tabela1[[#This Row],[Fazenda ]],'Base Fazendas'!A:B,2,0)</f>
        <v>#N/A</v>
      </c>
      <c r="J57" s="8"/>
    </row>
    <row r="58" spans="1:10" ht="14.25" customHeight="1" x14ac:dyDescent="0.35">
      <c r="A58" t="str">
        <f t="shared" si="0"/>
        <v/>
      </c>
      <c r="D58" s="27"/>
      <c r="E58" s="10" t="e">
        <f>VLOOKUP(Tabela1[[#This Row],[Fazenda ]],'Base Fazendas'!A:B,2,0)</f>
        <v>#N/A</v>
      </c>
      <c r="J58" s="8"/>
    </row>
    <row r="59" spans="1:10" ht="14.25" customHeight="1" x14ac:dyDescent="0.35">
      <c r="A59" t="str">
        <f t="shared" si="0"/>
        <v/>
      </c>
      <c r="D59" s="27"/>
      <c r="E59" s="10" t="e">
        <f>VLOOKUP(Tabela1[[#This Row],[Fazenda ]],'Base Fazendas'!A:B,2,0)</f>
        <v>#N/A</v>
      </c>
      <c r="J59" s="8"/>
    </row>
    <row r="60" spans="1:10" ht="14.25" customHeight="1" x14ac:dyDescent="0.35">
      <c r="A60" t="str">
        <f t="shared" si="0"/>
        <v/>
      </c>
      <c r="D60" s="27"/>
      <c r="E60" s="10" t="e">
        <f>VLOOKUP(Tabela1[[#This Row],[Fazenda ]],'Base Fazendas'!A:B,2,0)</f>
        <v>#N/A</v>
      </c>
      <c r="J60" s="8"/>
    </row>
    <row r="61" spans="1:10" ht="14.25" customHeight="1" x14ac:dyDescent="0.35">
      <c r="A61" t="str">
        <f t="shared" si="0"/>
        <v/>
      </c>
      <c r="D61" s="27"/>
      <c r="E61" s="10" t="e">
        <f>VLOOKUP(Tabela1[[#This Row],[Fazenda ]],'Base Fazendas'!A:B,2,0)</f>
        <v>#N/A</v>
      </c>
      <c r="J61" s="8"/>
    </row>
    <row r="62" spans="1:10" ht="14.25" customHeight="1" x14ac:dyDescent="0.35">
      <c r="A62" t="str">
        <f t="shared" si="0"/>
        <v/>
      </c>
      <c r="D62" s="27"/>
      <c r="E62" s="10" t="e">
        <f>VLOOKUP(Tabela1[[#This Row],[Fazenda ]],'Base Fazendas'!A:B,2,0)</f>
        <v>#N/A</v>
      </c>
      <c r="J62" s="8"/>
    </row>
    <row r="63" spans="1:10" ht="14.25" customHeight="1" x14ac:dyDescent="0.35">
      <c r="A63" t="str">
        <f t="shared" si="0"/>
        <v/>
      </c>
      <c r="D63" s="27"/>
      <c r="E63" s="10" t="e">
        <f>VLOOKUP(Tabela1[[#This Row],[Fazenda ]],'Base Fazendas'!A:B,2,0)</f>
        <v>#N/A</v>
      </c>
      <c r="J63" s="8"/>
    </row>
    <row r="64" spans="1:10" ht="14.25" customHeight="1" x14ac:dyDescent="0.35">
      <c r="A64" t="str">
        <f t="shared" si="0"/>
        <v/>
      </c>
      <c r="D64" s="27"/>
      <c r="E64" s="10" t="e">
        <f>VLOOKUP(Tabela1[[#This Row],[Fazenda ]],'Base Fazendas'!A:B,2,0)</f>
        <v>#N/A</v>
      </c>
      <c r="J64" s="8"/>
    </row>
    <row r="65" spans="1:10" ht="14.25" customHeight="1" x14ac:dyDescent="0.35">
      <c r="A65" t="str">
        <f t="shared" si="0"/>
        <v/>
      </c>
      <c r="D65" s="27"/>
      <c r="E65" s="10" t="e">
        <f>VLOOKUP(Tabela1[[#This Row],[Fazenda ]],'Base Fazendas'!A:B,2,0)</f>
        <v>#N/A</v>
      </c>
      <c r="J65" s="8"/>
    </row>
    <row r="66" spans="1:10" ht="14.25" customHeight="1" x14ac:dyDescent="0.35">
      <c r="A66" t="str">
        <f t="shared" si="0"/>
        <v/>
      </c>
      <c r="D66" s="27"/>
      <c r="E66" s="10" t="e">
        <f>VLOOKUP(Tabela1[[#This Row],[Fazenda ]],'Base Fazendas'!A:B,2,0)</f>
        <v>#N/A</v>
      </c>
      <c r="J66" s="8"/>
    </row>
    <row r="67" spans="1:10" ht="14.25" customHeight="1" x14ac:dyDescent="0.35">
      <c r="A67" t="str">
        <f t="shared" si="0"/>
        <v/>
      </c>
      <c r="D67" s="27"/>
      <c r="E67" s="10" t="e">
        <f>VLOOKUP(Tabela1[[#This Row],[Fazenda ]],'Base Fazendas'!A:B,2,0)</f>
        <v>#N/A</v>
      </c>
      <c r="J67" s="8"/>
    </row>
    <row r="68" spans="1:10" ht="14.25" customHeight="1" x14ac:dyDescent="0.35">
      <c r="A68" t="str">
        <f t="shared" si="0"/>
        <v/>
      </c>
      <c r="D68" s="27"/>
      <c r="E68" s="10" t="e">
        <f>VLOOKUP(Tabela1[[#This Row],[Fazenda ]],'Base Fazendas'!A:B,2,0)</f>
        <v>#N/A</v>
      </c>
      <c r="J68" s="8"/>
    </row>
    <row r="69" spans="1:10" ht="14.25" customHeight="1" x14ac:dyDescent="0.35">
      <c r="A69" t="str">
        <f t="shared" si="0"/>
        <v/>
      </c>
      <c r="D69" s="27"/>
      <c r="E69" s="10" t="e">
        <f>VLOOKUP(Tabela1[[#This Row],[Fazenda ]],'Base Fazendas'!A:B,2,0)</f>
        <v>#N/A</v>
      </c>
      <c r="J69" s="8"/>
    </row>
    <row r="70" spans="1:10" ht="14.25" customHeight="1" x14ac:dyDescent="0.35">
      <c r="A70" t="str">
        <f t="shared" ref="A70:A133" si="1">D70&amp;F70</f>
        <v/>
      </c>
      <c r="D70" s="27"/>
      <c r="E70" s="10" t="e">
        <f>VLOOKUP(Tabela1[[#This Row],[Fazenda ]],'Base Fazendas'!A:B,2,0)</f>
        <v>#N/A</v>
      </c>
      <c r="J70" s="8"/>
    </row>
    <row r="71" spans="1:10" ht="14.25" customHeight="1" x14ac:dyDescent="0.35">
      <c r="A71" t="str">
        <f t="shared" si="1"/>
        <v/>
      </c>
      <c r="D71" s="27"/>
      <c r="E71" s="10" t="e">
        <f>VLOOKUP(Tabela1[[#This Row],[Fazenda ]],'Base Fazendas'!A:B,2,0)</f>
        <v>#N/A</v>
      </c>
      <c r="J71" s="8"/>
    </row>
    <row r="72" spans="1:10" ht="14.25" customHeight="1" x14ac:dyDescent="0.35">
      <c r="A72" t="str">
        <f t="shared" si="1"/>
        <v/>
      </c>
      <c r="D72" s="27"/>
      <c r="E72" s="10" t="e">
        <f>VLOOKUP(Tabela1[[#This Row],[Fazenda ]],'Base Fazendas'!A:B,2,0)</f>
        <v>#N/A</v>
      </c>
      <c r="J72" s="8"/>
    </row>
    <row r="73" spans="1:10" ht="14.25" customHeight="1" x14ac:dyDescent="0.35">
      <c r="A73" t="str">
        <f t="shared" si="1"/>
        <v/>
      </c>
      <c r="D73" s="27"/>
      <c r="E73" s="10" t="e">
        <f>VLOOKUP(Tabela1[[#This Row],[Fazenda ]],'Base Fazendas'!A:B,2,0)</f>
        <v>#N/A</v>
      </c>
      <c r="J73" s="8"/>
    </row>
    <row r="74" spans="1:10" ht="14.25" customHeight="1" x14ac:dyDescent="0.35">
      <c r="A74" t="str">
        <f t="shared" si="1"/>
        <v/>
      </c>
      <c r="D74" s="27"/>
      <c r="E74" s="10" t="e">
        <f>VLOOKUP(Tabela1[[#This Row],[Fazenda ]],'Base Fazendas'!A:B,2,0)</f>
        <v>#N/A</v>
      </c>
      <c r="J74" s="8"/>
    </row>
    <row r="75" spans="1:10" ht="14.25" customHeight="1" x14ac:dyDescent="0.35">
      <c r="A75" t="str">
        <f t="shared" si="1"/>
        <v/>
      </c>
      <c r="D75" s="27"/>
      <c r="E75" s="10" t="e">
        <f>VLOOKUP(Tabela1[[#This Row],[Fazenda ]],'Base Fazendas'!A:B,2,0)</f>
        <v>#N/A</v>
      </c>
      <c r="J75" s="8"/>
    </row>
    <row r="76" spans="1:10" ht="14.25" customHeight="1" x14ac:dyDescent="0.35">
      <c r="A76" t="str">
        <f t="shared" si="1"/>
        <v/>
      </c>
      <c r="D76" s="27"/>
      <c r="E76" s="10" t="e">
        <f>VLOOKUP(Tabela1[[#This Row],[Fazenda ]],'Base Fazendas'!A:B,2,0)</f>
        <v>#N/A</v>
      </c>
      <c r="J76" s="8"/>
    </row>
    <row r="77" spans="1:10" ht="14.25" customHeight="1" x14ac:dyDescent="0.35">
      <c r="A77" t="str">
        <f t="shared" si="1"/>
        <v/>
      </c>
      <c r="D77" s="27"/>
      <c r="E77" s="10" t="e">
        <f>VLOOKUP(Tabela1[[#This Row],[Fazenda ]],'Base Fazendas'!A:B,2,0)</f>
        <v>#N/A</v>
      </c>
      <c r="J77" s="8"/>
    </row>
    <row r="78" spans="1:10" ht="14.25" customHeight="1" x14ac:dyDescent="0.35">
      <c r="A78" t="str">
        <f t="shared" si="1"/>
        <v/>
      </c>
      <c r="D78" s="27"/>
      <c r="E78" s="10" t="e">
        <f>VLOOKUP(Tabela1[[#This Row],[Fazenda ]],'Base Fazendas'!A:B,2,0)</f>
        <v>#N/A</v>
      </c>
      <c r="J78" s="8"/>
    </row>
    <row r="79" spans="1:10" ht="14.25" customHeight="1" x14ac:dyDescent="0.35">
      <c r="A79" t="str">
        <f t="shared" si="1"/>
        <v/>
      </c>
      <c r="D79" s="27"/>
      <c r="E79" s="10" t="e">
        <f>VLOOKUP(Tabela1[[#This Row],[Fazenda ]],'Base Fazendas'!A:B,2,0)</f>
        <v>#N/A</v>
      </c>
      <c r="J79" s="8"/>
    </row>
    <row r="80" spans="1:10" ht="14.25" customHeight="1" x14ac:dyDescent="0.35">
      <c r="A80" t="str">
        <f t="shared" si="1"/>
        <v/>
      </c>
      <c r="D80" s="27"/>
      <c r="E80" s="10" t="e">
        <f>VLOOKUP(Tabela1[[#This Row],[Fazenda ]],'Base Fazendas'!A:B,2,0)</f>
        <v>#N/A</v>
      </c>
      <c r="J80" s="8"/>
    </row>
    <row r="81" spans="1:10" ht="14.25" customHeight="1" x14ac:dyDescent="0.35">
      <c r="A81" t="str">
        <f t="shared" si="1"/>
        <v/>
      </c>
      <c r="D81" s="27"/>
      <c r="E81" s="10" t="e">
        <f>VLOOKUP(Tabela1[[#This Row],[Fazenda ]],'Base Fazendas'!A:B,2,0)</f>
        <v>#N/A</v>
      </c>
      <c r="J81" s="8"/>
    </row>
    <row r="82" spans="1:10" ht="14.25" customHeight="1" x14ac:dyDescent="0.35">
      <c r="A82" t="str">
        <f t="shared" si="1"/>
        <v/>
      </c>
      <c r="D82" s="27"/>
      <c r="E82" s="10" t="e">
        <f>VLOOKUP(Tabela1[[#This Row],[Fazenda ]],'Base Fazendas'!A:B,2,0)</f>
        <v>#N/A</v>
      </c>
      <c r="J82" s="8"/>
    </row>
    <row r="83" spans="1:10" ht="14.25" customHeight="1" x14ac:dyDescent="0.35">
      <c r="A83" t="str">
        <f t="shared" si="1"/>
        <v/>
      </c>
      <c r="D83" s="27"/>
      <c r="E83" s="10" t="e">
        <f>VLOOKUP(Tabela1[[#This Row],[Fazenda ]],'Base Fazendas'!A:B,2,0)</f>
        <v>#N/A</v>
      </c>
      <c r="J83" s="8"/>
    </row>
    <row r="84" spans="1:10" ht="14.25" customHeight="1" x14ac:dyDescent="0.35">
      <c r="A84" t="str">
        <f t="shared" si="1"/>
        <v/>
      </c>
      <c r="D84" s="27"/>
      <c r="E84" s="10" t="e">
        <f>VLOOKUP(Tabela1[[#This Row],[Fazenda ]],'Base Fazendas'!A:B,2,0)</f>
        <v>#N/A</v>
      </c>
      <c r="J84" s="8"/>
    </row>
    <row r="85" spans="1:10" ht="14.25" customHeight="1" x14ac:dyDescent="0.35">
      <c r="A85" t="str">
        <f t="shared" si="1"/>
        <v/>
      </c>
      <c r="D85" s="27"/>
      <c r="E85" s="10" t="e">
        <f>VLOOKUP(Tabela1[[#This Row],[Fazenda ]],'Base Fazendas'!A:B,2,0)</f>
        <v>#N/A</v>
      </c>
      <c r="J85" s="8"/>
    </row>
    <row r="86" spans="1:10" ht="14.25" customHeight="1" x14ac:dyDescent="0.35">
      <c r="A86" t="str">
        <f t="shared" si="1"/>
        <v/>
      </c>
      <c r="D86" s="27"/>
      <c r="E86" s="10" t="e">
        <f>VLOOKUP(Tabela1[[#This Row],[Fazenda ]],'Base Fazendas'!A:B,2,0)</f>
        <v>#N/A</v>
      </c>
      <c r="J86" s="8"/>
    </row>
    <row r="87" spans="1:10" ht="14.25" customHeight="1" x14ac:dyDescent="0.35">
      <c r="A87" t="str">
        <f t="shared" si="1"/>
        <v/>
      </c>
      <c r="D87" s="27"/>
      <c r="E87" s="10" t="e">
        <f>VLOOKUP(Tabela1[[#This Row],[Fazenda ]],'Base Fazendas'!A:B,2,0)</f>
        <v>#N/A</v>
      </c>
      <c r="J87" s="8"/>
    </row>
    <row r="88" spans="1:10" ht="14.25" customHeight="1" x14ac:dyDescent="0.35">
      <c r="A88" t="str">
        <f t="shared" si="1"/>
        <v/>
      </c>
      <c r="D88" s="27"/>
      <c r="E88" s="10" t="e">
        <f>VLOOKUP(Tabela1[[#This Row],[Fazenda ]],'Base Fazendas'!A:B,2,0)</f>
        <v>#N/A</v>
      </c>
      <c r="J88" s="8"/>
    </row>
    <row r="89" spans="1:10" ht="14.25" customHeight="1" x14ac:dyDescent="0.35">
      <c r="A89" t="str">
        <f t="shared" si="1"/>
        <v/>
      </c>
      <c r="D89" s="27"/>
      <c r="E89" s="10" t="e">
        <f>VLOOKUP(Tabela1[[#This Row],[Fazenda ]],'Base Fazendas'!A:B,2,0)</f>
        <v>#N/A</v>
      </c>
      <c r="J89" s="8"/>
    </row>
    <row r="90" spans="1:10" ht="14.25" customHeight="1" x14ac:dyDescent="0.35">
      <c r="A90" t="str">
        <f t="shared" si="1"/>
        <v/>
      </c>
      <c r="D90" s="27"/>
      <c r="E90" s="10" t="e">
        <f>VLOOKUP(Tabela1[[#This Row],[Fazenda ]],'Base Fazendas'!A:B,2,0)</f>
        <v>#N/A</v>
      </c>
      <c r="J90" s="8"/>
    </row>
    <row r="91" spans="1:10" ht="14.25" customHeight="1" x14ac:dyDescent="0.35">
      <c r="A91" t="str">
        <f t="shared" si="1"/>
        <v/>
      </c>
      <c r="D91" s="27"/>
      <c r="E91" s="10" t="e">
        <f>VLOOKUP(Tabela1[[#This Row],[Fazenda ]],'Base Fazendas'!A:B,2,0)</f>
        <v>#N/A</v>
      </c>
      <c r="J91" s="8"/>
    </row>
    <row r="92" spans="1:10" ht="14.25" customHeight="1" x14ac:dyDescent="0.35">
      <c r="A92" t="str">
        <f t="shared" si="1"/>
        <v/>
      </c>
      <c r="D92" s="27"/>
      <c r="E92" s="10" t="e">
        <f>VLOOKUP(Tabela1[[#This Row],[Fazenda ]],'Base Fazendas'!A:B,2,0)</f>
        <v>#N/A</v>
      </c>
      <c r="J92" s="8"/>
    </row>
    <row r="93" spans="1:10" ht="14.25" customHeight="1" x14ac:dyDescent="0.35">
      <c r="A93" t="str">
        <f t="shared" si="1"/>
        <v/>
      </c>
      <c r="D93" s="27"/>
      <c r="E93" s="10" t="e">
        <f>VLOOKUP(Tabela1[[#This Row],[Fazenda ]],'Base Fazendas'!A:B,2,0)</f>
        <v>#N/A</v>
      </c>
      <c r="J93" s="8"/>
    </row>
    <row r="94" spans="1:10" ht="14.25" customHeight="1" x14ac:dyDescent="0.35">
      <c r="A94" t="str">
        <f t="shared" si="1"/>
        <v/>
      </c>
      <c r="D94" s="27"/>
      <c r="E94" s="10" t="e">
        <f>VLOOKUP(Tabela1[[#This Row],[Fazenda ]],'Base Fazendas'!A:B,2,0)</f>
        <v>#N/A</v>
      </c>
      <c r="J94" s="8"/>
    </row>
    <row r="95" spans="1:10" ht="14.25" customHeight="1" x14ac:dyDescent="0.35">
      <c r="A95" t="str">
        <f t="shared" si="1"/>
        <v/>
      </c>
      <c r="D95" s="27"/>
      <c r="E95" s="10" t="e">
        <f>VLOOKUP(Tabela1[[#This Row],[Fazenda ]],'Base Fazendas'!A:B,2,0)</f>
        <v>#N/A</v>
      </c>
      <c r="J95" s="8"/>
    </row>
    <row r="96" spans="1:10" ht="14.25" customHeight="1" x14ac:dyDescent="0.35">
      <c r="A96" t="str">
        <f t="shared" si="1"/>
        <v/>
      </c>
      <c r="D96" s="27"/>
      <c r="E96" s="10" t="e">
        <f>VLOOKUP(Tabela1[[#This Row],[Fazenda ]],'Base Fazendas'!A:B,2,0)</f>
        <v>#N/A</v>
      </c>
      <c r="H96" s="28"/>
      <c r="J96" s="8"/>
    </row>
    <row r="97" spans="1:10" ht="14.25" customHeight="1" x14ac:dyDescent="0.35">
      <c r="A97" t="str">
        <f t="shared" si="1"/>
        <v/>
      </c>
      <c r="D97" s="27"/>
      <c r="E97" s="10" t="e">
        <f>VLOOKUP(Tabela1[[#This Row],[Fazenda ]],'Base Fazendas'!A:B,2,0)</f>
        <v>#N/A</v>
      </c>
      <c r="H97" s="28"/>
      <c r="J97" s="8"/>
    </row>
    <row r="98" spans="1:10" ht="14.25" customHeight="1" x14ac:dyDescent="0.35">
      <c r="A98" t="str">
        <f t="shared" si="1"/>
        <v/>
      </c>
      <c r="D98" s="27"/>
      <c r="E98" s="10" t="e">
        <f>VLOOKUP(Tabela1[[#This Row],[Fazenda ]],'Base Fazendas'!A:B,2,0)</f>
        <v>#N/A</v>
      </c>
      <c r="H98" s="28"/>
      <c r="J98" s="8"/>
    </row>
    <row r="99" spans="1:10" ht="14.25" customHeight="1" x14ac:dyDescent="0.35">
      <c r="A99" t="str">
        <f t="shared" si="1"/>
        <v/>
      </c>
      <c r="D99" s="27"/>
      <c r="E99" s="10" t="e">
        <f>VLOOKUP(Tabela1[[#This Row],[Fazenda ]],'Base Fazendas'!A:B,2,0)</f>
        <v>#N/A</v>
      </c>
      <c r="H99" s="28"/>
      <c r="J99" s="8"/>
    </row>
    <row r="100" spans="1:10" ht="14.25" customHeight="1" x14ac:dyDescent="0.35">
      <c r="A100" t="str">
        <f t="shared" si="1"/>
        <v/>
      </c>
      <c r="E100" s="10" t="e">
        <f>VLOOKUP(Tabela1[[#This Row],[Fazenda ]],'Base Fazendas'!A:B,2,0)</f>
        <v>#N/A</v>
      </c>
      <c r="H100" s="28"/>
      <c r="J100" s="8"/>
    </row>
    <row r="101" spans="1:10" ht="14.25" customHeight="1" x14ac:dyDescent="0.35">
      <c r="A101" t="str">
        <f t="shared" si="1"/>
        <v/>
      </c>
      <c r="D101" s="27"/>
      <c r="E101" s="10" t="e">
        <f>VLOOKUP(Tabela1[[#This Row],[Fazenda ]],'Base Fazendas'!A:B,2,0)</f>
        <v>#N/A</v>
      </c>
      <c r="J101" s="8"/>
    </row>
    <row r="102" spans="1:10" ht="14.25" customHeight="1" x14ac:dyDescent="0.35">
      <c r="A102" t="str">
        <f t="shared" si="1"/>
        <v/>
      </c>
      <c r="D102" s="27"/>
      <c r="E102" s="10" t="e">
        <f>VLOOKUP(Tabela1[[#This Row],[Fazenda ]],'Base Fazendas'!A:B,2,0)</f>
        <v>#N/A</v>
      </c>
      <c r="J102" s="8"/>
    </row>
    <row r="103" spans="1:10" ht="14.25" customHeight="1" x14ac:dyDescent="0.35">
      <c r="A103" t="str">
        <f t="shared" si="1"/>
        <v/>
      </c>
      <c r="D103" s="27"/>
      <c r="E103" s="10" t="e">
        <f>VLOOKUP(Tabela1[[#This Row],[Fazenda ]],'Base Fazendas'!A:B,2,0)</f>
        <v>#N/A</v>
      </c>
      <c r="J103" s="8"/>
    </row>
    <row r="104" spans="1:10" ht="14.25" customHeight="1" x14ac:dyDescent="0.35">
      <c r="A104" t="str">
        <f t="shared" si="1"/>
        <v/>
      </c>
      <c r="D104" s="27"/>
      <c r="E104" s="10" t="e">
        <f>VLOOKUP(Tabela1[[#This Row],[Fazenda ]],'Base Fazendas'!A:B,2,0)</f>
        <v>#N/A</v>
      </c>
      <c r="J104" s="8"/>
    </row>
    <row r="105" spans="1:10" ht="14.25" customHeight="1" x14ac:dyDescent="0.35">
      <c r="A105" t="str">
        <f t="shared" si="1"/>
        <v/>
      </c>
      <c r="D105" s="27"/>
      <c r="E105" s="10" t="e">
        <f>VLOOKUP(Tabela1[[#This Row],[Fazenda ]],'Base Fazendas'!A:B,2,0)</f>
        <v>#N/A</v>
      </c>
      <c r="J105" s="8"/>
    </row>
    <row r="106" spans="1:10" ht="14.25" customHeight="1" x14ac:dyDescent="0.35">
      <c r="A106" t="str">
        <f t="shared" si="1"/>
        <v/>
      </c>
      <c r="D106" s="27"/>
      <c r="E106" s="10" t="e">
        <f>VLOOKUP(Tabela1[[#This Row],[Fazenda ]],'Base Fazendas'!A:B,2,0)</f>
        <v>#N/A</v>
      </c>
      <c r="J106" s="8"/>
    </row>
    <row r="107" spans="1:10" ht="14.25" customHeight="1" x14ac:dyDescent="0.35">
      <c r="A107" t="str">
        <f t="shared" si="1"/>
        <v/>
      </c>
      <c r="D107" s="27"/>
      <c r="E107" s="10" t="e">
        <f>VLOOKUP(Tabela1[[#This Row],[Fazenda ]],'Base Fazendas'!A:B,2,0)</f>
        <v>#N/A</v>
      </c>
      <c r="J107" s="8"/>
    </row>
    <row r="108" spans="1:10" ht="14.25" customHeight="1" x14ac:dyDescent="0.35">
      <c r="A108" t="str">
        <f t="shared" si="1"/>
        <v/>
      </c>
      <c r="D108" s="27"/>
      <c r="E108" s="10" t="e">
        <f>VLOOKUP(Tabela1[[#This Row],[Fazenda ]],'Base Fazendas'!A:B,2,0)</f>
        <v>#N/A</v>
      </c>
      <c r="J108" s="8"/>
    </row>
    <row r="109" spans="1:10" ht="14.25" customHeight="1" x14ac:dyDescent="0.35">
      <c r="A109" t="str">
        <f t="shared" si="1"/>
        <v/>
      </c>
      <c r="D109" s="27"/>
      <c r="E109" s="10" t="e">
        <f>VLOOKUP(Tabela1[[#This Row],[Fazenda ]],'Base Fazendas'!A:B,2,0)</f>
        <v>#N/A</v>
      </c>
      <c r="J109" s="8"/>
    </row>
    <row r="110" spans="1:10" ht="14.25" customHeight="1" x14ac:dyDescent="0.35">
      <c r="A110" t="str">
        <f t="shared" si="1"/>
        <v/>
      </c>
      <c r="D110" s="27"/>
      <c r="E110" s="10" t="e">
        <f>VLOOKUP(Tabela1[[#This Row],[Fazenda ]],'Base Fazendas'!A:B,2,0)</f>
        <v>#N/A</v>
      </c>
      <c r="J110" s="8"/>
    </row>
    <row r="111" spans="1:10" ht="14.25" customHeight="1" x14ac:dyDescent="0.35">
      <c r="A111" t="str">
        <f t="shared" si="1"/>
        <v/>
      </c>
      <c r="D111" s="27"/>
      <c r="E111" s="10" t="e">
        <f>VLOOKUP(Tabela1[[#This Row],[Fazenda ]],'Base Fazendas'!A:B,2,0)</f>
        <v>#N/A</v>
      </c>
      <c r="J111" s="8"/>
    </row>
    <row r="112" spans="1:10" ht="14.25" customHeight="1" x14ac:dyDescent="0.35">
      <c r="A112" t="str">
        <f t="shared" si="1"/>
        <v/>
      </c>
      <c r="D112" s="27"/>
      <c r="E112" s="10" t="e">
        <f>VLOOKUP(Tabela1[[#This Row],[Fazenda ]],'Base Fazendas'!A:B,2,0)</f>
        <v>#N/A</v>
      </c>
      <c r="J112" s="8"/>
    </row>
    <row r="113" spans="1:10" ht="14.25" customHeight="1" x14ac:dyDescent="0.35">
      <c r="A113" t="str">
        <f t="shared" si="1"/>
        <v/>
      </c>
      <c r="D113" s="27"/>
      <c r="E113" s="10" t="e">
        <f>VLOOKUP(Tabela1[[#This Row],[Fazenda ]],'Base Fazendas'!A:B,2,0)</f>
        <v>#N/A</v>
      </c>
      <c r="J113" s="8"/>
    </row>
    <row r="114" spans="1:10" ht="14.25" customHeight="1" x14ac:dyDescent="0.35">
      <c r="A114" t="str">
        <f t="shared" si="1"/>
        <v/>
      </c>
      <c r="D114" s="27"/>
      <c r="E114" s="10" t="e">
        <f>VLOOKUP(Tabela1[[#This Row],[Fazenda ]],'Base Fazendas'!A:B,2,0)</f>
        <v>#N/A</v>
      </c>
      <c r="J114" s="8"/>
    </row>
    <row r="115" spans="1:10" ht="14.25" customHeight="1" x14ac:dyDescent="0.35">
      <c r="A115" t="str">
        <f t="shared" si="1"/>
        <v/>
      </c>
      <c r="D115" s="27"/>
      <c r="E115" s="10" t="e">
        <f>VLOOKUP(Tabela1[[#This Row],[Fazenda ]],'Base Fazendas'!A:B,2,0)</f>
        <v>#N/A</v>
      </c>
      <c r="J115" s="8"/>
    </row>
    <row r="116" spans="1:10" ht="14.25" customHeight="1" x14ac:dyDescent="0.35">
      <c r="A116" t="str">
        <f t="shared" si="1"/>
        <v/>
      </c>
      <c r="D116" s="27"/>
      <c r="E116" s="10" t="e">
        <f>VLOOKUP(Tabela1[[#This Row],[Fazenda ]],'Base Fazendas'!A:B,2,0)</f>
        <v>#N/A</v>
      </c>
      <c r="J116" s="8"/>
    </row>
    <row r="117" spans="1:10" ht="14.25" customHeight="1" x14ac:dyDescent="0.35">
      <c r="A117" t="str">
        <f t="shared" si="1"/>
        <v/>
      </c>
      <c r="D117" s="27"/>
      <c r="E117" s="10" t="e">
        <f>VLOOKUP(Tabela1[[#This Row],[Fazenda ]],'Base Fazendas'!A:B,2,0)</f>
        <v>#N/A</v>
      </c>
      <c r="J117" s="8"/>
    </row>
    <row r="118" spans="1:10" ht="14.25" customHeight="1" x14ac:dyDescent="0.35">
      <c r="A118" t="str">
        <f t="shared" si="1"/>
        <v/>
      </c>
      <c r="D118" s="27"/>
      <c r="E118" s="10" t="e">
        <f>VLOOKUP(Tabela1[[#This Row],[Fazenda ]],'Base Fazendas'!A:B,2,0)</f>
        <v>#N/A</v>
      </c>
      <c r="J118" s="8"/>
    </row>
    <row r="119" spans="1:10" ht="14.25" customHeight="1" x14ac:dyDescent="0.35">
      <c r="A119" t="str">
        <f t="shared" si="1"/>
        <v/>
      </c>
      <c r="D119" s="27"/>
      <c r="E119" s="10" t="e">
        <f>VLOOKUP(Tabela1[[#This Row],[Fazenda ]],'Base Fazendas'!A:B,2,0)</f>
        <v>#N/A</v>
      </c>
      <c r="J119" s="8"/>
    </row>
    <row r="120" spans="1:10" ht="14.25" customHeight="1" x14ac:dyDescent="0.35">
      <c r="A120" t="str">
        <f t="shared" si="1"/>
        <v/>
      </c>
      <c r="D120" s="27"/>
      <c r="E120" s="10" t="e">
        <f>VLOOKUP(Tabela1[[#This Row],[Fazenda ]],'Base Fazendas'!A:B,2,0)</f>
        <v>#N/A</v>
      </c>
      <c r="H120" s="28"/>
      <c r="J120" s="8"/>
    </row>
    <row r="121" spans="1:10" ht="14.25" customHeight="1" x14ac:dyDescent="0.35">
      <c r="A121" t="str">
        <f t="shared" si="1"/>
        <v/>
      </c>
      <c r="D121" s="27"/>
      <c r="E121" s="10" t="e">
        <f>VLOOKUP(Tabela1[[#This Row],[Fazenda ]],'Base Fazendas'!A:B,2,0)</f>
        <v>#N/A</v>
      </c>
      <c r="J121" s="8"/>
    </row>
    <row r="122" spans="1:10" ht="14.25" customHeight="1" x14ac:dyDescent="0.35">
      <c r="A122" t="str">
        <f t="shared" si="1"/>
        <v/>
      </c>
      <c r="D122" s="27"/>
      <c r="E122" s="10" t="e">
        <f>VLOOKUP(Tabela1[[#This Row],[Fazenda ]],'Base Fazendas'!A:B,2,0)</f>
        <v>#N/A</v>
      </c>
      <c r="J122" s="8"/>
    </row>
    <row r="123" spans="1:10" ht="14.25" customHeight="1" x14ac:dyDescent="0.35">
      <c r="A123" t="str">
        <f t="shared" si="1"/>
        <v/>
      </c>
      <c r="D123" s="27"/>
      <c r="E123" s="10" t="e">
        <f>VLOOKUP(Tabela1[[#This Row],[Fazenda ]],'Base Fazendas'!A:B,2,0)</f>
        <v>#N/A</v>
      </c>
      <c r="J123" s="8"/>
    </row>
    <row r="124" spans="1:10" ht="14.25" customHeight="1" x14ac:dyDescent="0.35">
      <c r="A124" t="str">
        <f t="shared" si="1"/>
        <v/>
      </c>
      <c r="D124" s="27"/>
      <c r="E124" s="10" t="e">
        <f>VLOOKUP(Tabela1[[#This Row],[Fazenda ]],'Base Fazendas'!A:B,2,0)</f>
        <v>#N/A</v>
      </c>
      <c r="J124" s="8"/>
    </row>
    <row r="125" spans="1:10" ht="14.25" customHeight="1" x14ac:dyDescent="0.35">
      <c r="A125" t="str">
        <f t="shared" si="1"/>
        <v/>
      </c>
      <c r="D125" s="27"/>
      <c r="E125" s="10" t="e">
        <f>VLOOKUP(Tabela1[[#This Row],[Fazenda ]],'Base Fazendas'!A:B,2,0)</f>
        <v>#N/A</v>
      </c>
      <c r="J125" s="8"/>
    </row>
    <row r="126" spans="1:10" ht="14.25" customHeight="1" x14ac:dyDescent="0.35">
      <c r="A126" t="str">
        <f t="shared" si="1"/>
        <v/>
      </c>
      <c r="D126" s="27"/>
      <c r="E126" s="10" t="e">
        <f>VLOOKUP(Tabela1[[#This Row],[Fazenda ]],'Base Fazendas'!A:B,2,0)</f>
        <v>#N/A</v>
      </c>
      <c r="J126" s="8"/>
    </row>
    <row r="127" spans="1:10" ht="14.25" customHeight="1" x14ac:dyDescent="0.35">
      <c r="A127" t="str">
        <f t="shared" si="1"/>
        <v/>
      </c>
      <c r="D127" s="27"/>
      <c r="E127" s="10" t="e">
        <f>VLOOKUP(Tabela1[[#This Row],[Fazenda ]],'Base Fazendas'!A:B,2,0)</f>
        <v>#N/A</v>
      </c>
      <c r="J127" s="8"/>
    </row>
    <row r="128" spans="1:10" ht="14.25" customHeight="1" x14ac:dyDescent="0.35">
      <c r="A128" t="str">
        <f t="shared" si="1"/>
        <v/>
      </c>
      <c r="D128" s="27"/>
      <c r="E128" s="10" t="e">
        <f>VLOOKUP(Tabela1[[#This Row],[Fazenda ]],'Base Fazendas'!A:B,2,0)</f>
        <v>#N/A</v>
      </c>
      <c r="J128" s="8"/>
    </row>
    <row r="129" spans="1:10" ht="14.25" customHeight="1" x14ac:dyDescent="0.35">
      <c r="A129" t="str">
        <f t="shared" si="1"/>
        <v/>
      </c>
      <c r="D129" s="27"/>
      <c r="E129" s="10" t="e">
        <f>VLOOKUP(Tabela1[[#This Row],[Fazenda ]],'Base Fazendas'!A:B,2,0)</f>
        <v>#N/A</v>
      </c>
      <c r="J129" s="8"/>
    </row>
    <row r="130" spans="1:10" ht="14.25" customHeight="1" x14ac:dyDescent="0.35">
      <c r="A130" t="str">
        <f t="shared" si="1"/>
        <v/>
      </c>
      <c r="D130" s="27"/>
      <c r="E130" s="10" t="e">
        <f>VLOOKUP(Tabela1[[#This Row],[Fazenda ]],'Base Fazendas'!A:B,2,0)</f>
        <v>#N/A</v>
      </c>
      <c r="J130" s="8"/>
    </row>
    <row r="131" spans="1:10" ht="14.25" customHeight="1" x14ac:dyDescent="0.35">
      <c r="A131" t="str">
        <f t="shared" si="1"/>
        <v/>
      </c>
      <c r="D131" s="27"/>
      <c r="E131" s="10" t="e">
        <f>VLOOKUP(Tabela1[[#This Row],[Fazenda ]],'Base Fazendas'!A:B,2,0)</f>
        <v>#N/A</v>
      </c>
      <c r="J131" s="8"/>
    </row>
    <row r="132" spans="1:10" ht="14.25" customHeight="1" x14ac:dyDescent="0.35">
      <c r="A132" t="str">
        <f t="shared" si="1"/>
        <v/>
      </c>
      <c r="D132" s="27"/>
      <c r="E132" s="10" t="e">
        <f>VLOOKUP(Tabela1[[#This Row],[Fazenda ]],'Base Fazendas'!A:B,2,0)</f>
        <v>#N/A</v>
      </c>
      <c r="J132" s="8"/>
    </row>
    <row r="133" spans="1:10" ht="14.25" customHeight="1" x14ac:dyDescent="0.35">
      <c r="A133" t="str">
        <f t="shared" si="1"/>
        <v/>
      </c>
      <c r="D133" s="27"/>
      <c r="E133" s="10" t="e">
        <f>VLOOKUP(Tabela1[[#This Row],[Fazenda ]],'Base Fazendas'!A:B,2,0)</f>
        <v>#N/A</v>
      </c>
      <c r="J133" s="8"/>
    </row>
    <row r="134" spans="1:10" ht="14.25" customHeight="1" x14ac:dyDescent="0.35">
      <c r="A134" t="str">
        <f t="shared" ref="A134:A197" si="2">D134&amp;F134</f>
        <v/>
      </c>
      <c r="D134" s="27"/>
      <c r="E134" s="10" t="e">
        <f>VLOOKUP(Tabela1[[#This Row],[Fazenda ]],'Base Fazendas'!A:B,2,0)</f>
        <v>#N/A</v>
      </c>
      <c r="H134" s="28"/>
      <c r="J134" s="8"/>
    </row>
    <row r="135" spans="1:10" ht="14.25" customHeight="1" x14ac:dyDescent="0.35">
      <c r="A135" t="str">
        <f t="shared" si="2"/>
        <v/>
      </c>
      <c r="D135" s="27"/>
      <c r="E135" s="10" t="e">
        <f>VLOOKUP(Tabela1[[#This Row],[Fazenda ]],'Base Fazendas'!A:B,2,0)</f>
        <v>#N/A</v>
      </c>
      <c r="J135" s="8"/>
    </row>
    <row r="136" spans="1:10" ht="14.25" customHeight="1" x14ac:dyDescent="0.35">
      <c r="A136" t="str">
        <f t="shared" si="2"/>
        <v/>
      </c>
      <c r="D136" s="27"/>
      <c r="E136" s="10" t="e">
        <f>VLOOKUP(Tabela1[[#This Row],[Fazenda ]],'Base Fazendas'!A:B,2,0)</f>
        <v>#N/A</v>
      </c>
      <c r="J136" s="8"/>
    </row>
    <row r="137" spans="1:10" ht="14.25" customHeight="1" x14ac:dyDescent="0.35">
      <c r="A137" t="str">
        <f t="shared" si="2"/>
        <v/>
      </c>
      <c r="D137" s="27"/>
      <c r="E137" s="10" t="e">
        <f>VLOOKUP(Tabela1[[#This Row],[Fazenda ]],'Base Fazendas'!A:B,2,0)</f>
        <v>#N/A</v>
      </c>
      <c r="H137" s="28"/>
      <c r="J137" s="8"/>
    </row>
    <row r="138" spans="1:10" ht="14.25" customHeight="1" x14ac:dyDescent="0.35">
      <c r="A138" t="str">
        <f t="shared" si="2"/>
        <v/>
      </c>
      <c r="D138" s="27"/>
      <c r="E138" s="10" t="e">
        <f>VLOOKUP(Tabela1[[#This Row],[Fazenda ]],'Base Fazendas'!A:B,2,0)</f>
        <v>#N/A</v>
      </c>
      <c r="J138" s="8"/>
    </row>
    <row r="139" spans="1:10" ht="14.25" customHeight="1" x14ac:dyDescent="0.35">
      <c r="A139" t="str">
        <f t="shared" si="2"/>
        <v/>
      </c>
      <c r="D139" s="27"/>
      <c r="E139" s="10" t="e">
        <f>VLOOKUP(Tabela1[[#This Row],[Fazenda ]],'Base Fazendas'!A:B,2,0)</f>
        <v>#N/A</v>
      </c>
      <c r="J139" s="8"/>
    </row>
    <row r="140" spans="1:10" ht="14.25" customHeight="1" x14ac:dyDescent="0.35">
      <c r="A140" t="str">
        <f t="shared" si="2"/>
        <v/>
      </c>
      <c r="D140" s="27"/>
      <c r="E140" s="10" t="e">
        <f>VLOOKUP(Tabela1[[#This Row],[Fazenda ]],'Base Fazendas'!A:B,2,0)</f>
        <v>#N/A</v>
      </c>
      <c r="J140" s="8"/>
    </row>
    <row r="141" spans="1:10" ht="14.25" customHeight="1" x14ac:dyDescent="0.35">
      <c r="A141" t="str">
        <f t="shared" si="2"/>
        <v/>
      </c>
      <c r="D141" s="27"/>
      <c r="E141" s="10" t="e">
        <f>VLOOKUP(Tabela1[[#This Row],[Fazenda ]],'Base Fazendas'!A:B,2,0)</f>
        <v>#N/A</v>
      </c>
      <c r="J141" s="8"/>
    </row>
    <row r="142" spans="1:10" ht="14.25" customHeight="1" x14ac:dyDescent="0.35">
      <c r="A142" t="str">
        <f t="shared" si="2"/>
        <v/>
      </c>
      <c r="D142" s="29"/>
      <c r="E142" s="10" t="e">
        <f>VLOOKUP(Tabela1[[#This Row],[Fazenda ]],'Base Fazendas'!A:B,2,0)</f>
        <v>#N/A</v>
      </c>
      <c r="J142" s="8"/>
    </row>
    <row r="143" spans="1:10" ht="14.25" customHeight="1" x14ac:dyDescent="0.35">
      <c r="A143" t="str">
        <f t="shared" si="2"/>
        <v/>
      </c>
      <c r="D143" s="27"/>
      <c r="E143" s="10" t="e">
        <f>VLOOKUP(Tabela1[[#This Row],[Fazenda ]],'Base Fazendas'!A:B,2,0)</f>
        <v>#N/A</v>
      </c>
      <c r="J143" s="8"/>
    </row>
    <row r="144" spans="1:10" ht="14.25" customHeight="1" x14ac:dyDescent="0.35">
      <c r="A144" t="str">
        <f t="shared" si="2"/>
        <v/>
      </c>
      <c r="D144" s="27"/>
      <c r="E144" s="10" t="e">
        <f>VLOOKUP(Tabela1[[#This Row],[Fazenda ]],'Base Fazendas'!A:B,2,0)</f>
        <v>#N/A</v>
      </c>
      <c r="J144" s="8"/>
    </row>
    <row r="145" spans="1:10" ht="14.25" customHeight="1" x14ac:dyDescent="0.35">
      <c r="A145" t="str">
        <f t="shared" si="2"/>
        <v/>
      </c>
      <c r="D145" s="27"/>
      <c r="E145" s="10" t="e">
        <f>VLOOKUP(Tabela1[[#This Row],[Fazenda ]],'Base Fazendas'!A:B,2,0)</f>
        <v>#N/A</v>
      </c>
      <c r="J145" s="8"/>
    </row>
    <row r="146" spans="1:10" ht="14.25" customHeight="1" x14ac:dyDescent="0.35">
      <c r="A146" t="str">
        <f t="shared" si="2"/>
        <v/>
      </c>
      <c r="D146" s="27"/>
      <c r="E146" s="10" t="e">
        <f>VLOOKUP(Tabela1[[#This Row],[Fazenda ]],'Base Fazendas'!A:B,2,0)</f>
        <v>#N/A</v>
      </c>
      <c r="J146" s="8"/>
    </row>
    <row r="147" spans="1:10" ht="14.25" customHeight="1" x14ac:dyDescent="0.35">
      <c r="A147" t="str">
        <f t="shared" si="2"/>
        <v/>
      </c>
      <c r="D147" s="27"/>
      <c r="E147" s="10" t="e">
        <f>VLOOKUP(Tabela1[[#This Row],[Fazenda ]],'Base Fazendas'!A:B,2,0)</f>
        <v>#N/A</v>
      </c>
      <c r="J147" s="8"/>
    </row>
    <row r="148" spans="1:10" ht="14.25" customHeight="1" x14ac:dyDescent="0.35">
      <c r="A148" t="str">
        <f t="shared" si="2"/>
        <v/>
      </c>
      <c r="D148" s="27"/>
      <c r="E148" s="10" t="e">
        <f>VLOOKUP(Tabela1[[#This Row],[Fazenda ]],'Base Fazendas'!A:B,2,0)</f>
        <v>#N/A</v>
      </c>
      <c r="J148" s="8"/>
    </row>
    <row r="149" spans="1:10" ht="14.25" customHeight="1" x14ac:dyDescent="0.35">
      <c r="A149" t="str">
        <f t="shared" si="2"/>
        <v/>
      </c>
      <c r="D149" s="27"/>
      <c r="E149" s="10" t="e">
        <f>VLOOKUP(Tabela1[[#This Row],[Fazenda ]],'Base Fazendas'!A:B,2,0)</f>
        <v>#N/A</v>
      </c>
      <c r="J149" s="8"/>
    </row>
    <row r="150" spans="1:10" ht="14.25" customHeight="1" x14ac:dyDescent="0.35">
      <c r="A150" t="str">
        <f t="shared" si="2"/>
        <v/>
      </c>
      <c r="D150" s="27"/>
      <c r="E150" s="10" t="e">
        <f>VLOOKUP(Tabela1[[#This Row],[Fazenda ]],'Base Fazendas'!A:B,2,0)</f>
        <v>#N/A</v>
      </c>
      <c r="J150" s="8"/>
    </row>
    <row r="151" spans="1:10" ht="14.25" customHeight="1" x14ac:dyDescent="0.35">
      <c r="A151" t="str">
        <f t="shared" si="2"/>
        <v/>
      </c>
      <c r="D151" s="27"/>
      <c r="E151" s="10" t="e">
        <f>VLOOKUP(Tabela1[[#This Row],[Fazenda ]],'Base Fazendas'!A:B,2,0)</f>
        <v>#N/A</v>
      </c>
      <c r="J151" s="8"/>
    </row>
    <row r="152" spans="1:10" ht="14.25" customHeight="1" x14ac:dyDescent="0.35">
      <c r="A152" t="str">
        <f t="shared" si="2"/>
        <v/>
      </c>
      <c r="D152" s="27"/>
      <c r="E152" s="10" t="e">
        <f>VLOOKUP(Tabela1[[#This Row],[Fazenda ]],'Base Fazendas'!A:B,2,0)</f>
        <v>#N/A</v>
      </c>
      <c r="J152" s="8"/>
    </row>
    <row r="153" spans="1:10" ht="14.25" customHeight="1" x14ac:dyDescent="0.35">
      <c r="A153" t="str">
        <f t="shared" si="2"/>
        <v/>
      </c>
      <c r="D153" s="27"/>
      <c r="E153" s="10" t="e">
        <f>VLOOKUP(Tabela1[[#This Row],[Fazenda ]],'Base Fazendas'!A:B,2,0)</f>
        <v>#N/A</v>
      </c>
      <c r="J153" s="8"/>
    </row>
    <row r="154" spans="1:10" ht="14.25" customHeight="1" x14ac:dyDescent="0.35">
      <c r="A154" t="str">
        <f t="shared" si="2"/>
        <v/>
      </c>
      <c r="D154" s="27"/>
      <c r="E154" s="10" t="e">
        <f>VLOOKUP(Tabela1[[#This Row],[Fazenda ]],'Base Fazendas'!A:B,2,0)</f>
        <v>#N/A</v>
      </c>
      <c r="J154" s="8"/>
    </row>
    <row r="155" spans="1:10" ht="14.25" customHeight="1" x14ac:dyDescent="0.35">
      <c r="A155" t="str">
        <f t="shared" si="2"/>
        <v/>
      </c>
      <c r="D155" s="27"/>
      <c r="E155" s="10" t="e">
        <f>VLOOKUP(Tabela1[[#This Row],[Fazenda ]],'Base Fazendas'!A:B,2,0)</f>
        <v>#N/A</v>
      </c>
      <c r="H155" s="30"/>
      <c r="J155" s="8"/>
    </row>
    <row r="156" spans="1:10" ht="14.25" customHeight="1" x14ac:dyDescent="0.35">
      <c r="A156" t="str">
        <f t="shared" si="2"/>
        <v/>
      </c>
      <c r="D156" s="27"/>
      <c r="E156" s="10" t="e">
        <f>VLOOKUP(Tabela1[[#This Row],[Fazenda ]],'Base Fazendas'!A:B,2,0)</f>
        <v>#N/A</v>
      </c>
      <c r="J156" s="8"/>
    </row>
    <row r="157" spans="1:10" ht="14.25" customHeight="1" x14ac:dyDescent="0.35">
      <c r="A157" t="str">
        <f t="shared" si="2"/>
        <v/>
      </c>
      <c r="D157" s="27"/>
      <c r="E157" s="10" t="e">
        <f>VLOOKUP(Tabela1[[#This Row],[Fazenda ]],'Base Fazendas'!A:B,2,0)</f>
        <v>#N/A</v>
      </c>
      <c r="H157" s="30"/>
      <c r="J157" s="8"/>
    </row>
    <row r="158" spans="1:10" ht="14.25" customHeight="1" x14ac:dyDescent="0.35">
      <c r="A158" t="str">
        <f t="shared" si="2"/>
        <v/>
      </c>
      <c r="D158" s="27"/>
      <c r="E158" s="10" t="e">
        <f>VLOOKUP(Tabela1[[#This Row],[Fazenda ]],'Base Fazendas'!A:B,2,0)</f>
        <v>#N/A</v>
      </c>
      <c r="J158" s="8"/>
    </row>
    <row r="159" spans="1:10" ht="14.25" customHeight="1" x14ac:dyDescent="0.35">
      <c r="A159" t="str">
        <f t="shared" si="2"/>
        <v/>
      </c>
      <c r="D159" s="27"/>
      <c r="E159" s="10" t="e">
        <f>VLOOKUP(Tabela1[[#This Row],[Fazenda ]],'Base Fazendas'!A:B,2,0)</f>
        <v>#N/A</v>
      </c>
      <c r="J159" s="8"/>
    </row>
    <row r="160" spans="1:10" ht="14.25" customHeight="1" x14ac:dyDescent="0.35">
      <c r="A160" t="str">
        <f t="shared" si="2"/>
        <v/>
      </c>
      <c r="E160" s="10" t="e">
        <f>VLOOKUP(Tabela1[[#This Row],[Fazenda ]],'Base Fazendas'!A:B,2,0)</f>
        <v>#N/A</v>
      </c>
      <c r="J160" s="8"/>
    </row>
    <row r="161" spans="1:10" ht="14.25" customHeight="1" x14ac:dyDescent="0.35">
      <c r="A161" t="str">
        <f t="shared" si="2"/>
        <v/>
      </c>
      <c r="D161" s="27"/>
      <c r="E161" s="10" t="e">
        <f>VLOOKUP(Tabela1[[#This Row],[Fazenda ]],'Base Fazendas'!A:B,2,0)</f>
        <v>#N/A</v>
      </c>
      <c r="H161" s="28"/>
      <c r="J161" s="8"/>
    </row>
    <row r="162" spans="1:10" ht="14.25" customHeight="1" x14ac:dyDescent="0.35">
      <c r="A162" t="str">
        <f t="shared" si="2"/>
        <v/>
      </c>
      <c r="D162" s="27"/>
      <c r="E162" s="10" t="e">
        <f>VLOOKUP(Tabela1[[#This Row],[Fazenda ]],'Base Fazendas'!A:B,2,0)</f>
        <v>#N/A</v>
      </c>
      <c r="J162" s="8"/>
    </row>
    <row r="163" spans="1:10" ht="14.25" customHeight="1" x14ac:dyDescent="0.35">
      <c r="A163" t="str">
        <f t="shared" si="2"/>
        <v/>
      </c>
      <c r="D163" s="27"/>
      <c r="E163" s="10" t="e">
        <f>VLOOKUP(Tabela1[[#This Row],[Fazenda ]],'Base Fazendas'!A:B,2,0)</f>
        <v>#N/A</v>
      </c>
      <c r="J163" s="8"/>
    </row>
    <row r="164" spans="1:10" ht="14.25" customHeight="1" x14ac:dyDescent="0.35">
      <c r="A164" t="str">
        <f t="shared" si="2"/>
        <v/>
      </c>
      <c r="D164" s="27"/>
      <c r="E164" s="10" t="e">
        <f>VLOOKUP(Tabela1[[#This Row],[Fazenda ]],'Base Fazendas'!A:B,2,0)</f>
        <v>#N/A</v>
      </c>
      <c r="J164" s="8"/>
    </row>
    <row r="165" spans="1:10" ht="14.25" customHeight="1" x14ac:dyDescent="0.35">
      <c r="A165" t="str">
        <f t="shared" si="2"/>
        <v/>
      </c>
      <c r="D165" s="27"/>
      <c r="E165" s="10" t="e">
        <f>VLOOKUP(Tabela1[[#This Row],[Fazenda ]],'Base Fazendas'!A:B,2,0)</f>
        <v>#N/A</v>
      </c>
      <c r="J165" s="8"/>
    </row>
    <row r="166" spans="1:10" ht="14.25" customHeight="1" x14ac:dyDescent="0.35">
      <c r="A166" t="str">
        <f t="shared" si="2"/>
        <v/>
      </c>
      <c r="D166" s="27"/>
      <c r="E166" s="10" t="e">
        <f>VLOOKUP(Tabela1[[#This Row],[Fazenda ]],'Base Fazendas'!A:B,2,0)</f>
        <v>#N/A</v>
      </c>
      <c r="J166" s="8"/>
    </row>
    <row r="167" spans="1:10" ht="14.25" customHeight="1" x14ac:dyDescent="0.35">
      <c r="A167" t="str">
        <f t="shared" si="2"/>
        <v/>
      </c>
      <c r="D167" s="27"/>
      <c r="E167" s="10" t="e">
        <f>VLOOKUP(Tabela1[[#This Row],[Fazenda ]],'Base Fazendas'!A:B,2,0)</f>
        <v>#N/A</v>
      </c>
      <c r="H167" s="28"/>
      <c r="J167" s="8"/>
    </row>
    <row r="168" spans="1:10" ht="14.25" customHeight="1" x14ac:dyDescent="0.35">
      <c r="A168" t="str">
        <f t="shared" si="2"/>
        <v/>
      </c>
      <c r="D168" s="27"/>
      <c r="E168" s="10" t="e">
        <f>VLOOKUP(Tabela1[[#This Row],[Fazenda ]],'Base Fazendas'!A:B,2,0)</f>
        <v>#N/A</v>
      </c>
      <c r="J168" s="8"/>
    </row>
    <row r="169" spans="1:10" ht="14.25" customHeight="1" x14ac:dyDescent="0.35">
      <c r="A169" t="str">
        <f t="shared" si="2"/>
        <v/>
      </c>
      <c r="D169" s="27"/>
      <c r="E169" s="10" t="e">
        <f>VLOOKUP(Tabela1[[#This Row],[Fazenda ]],'Base Fazendas'!A:B,2,0)</f>
        <v>#N/A</v>
      </c>
      <c r="J169" s="8"/>
    </row>
    <row r="170" spans="1:10" ht="14.25" customHeight="1" x14ac:dyDescent="0.35">
      <c r="A170" t="str">
        <f t="shared" si="2"/>
        <v/>
      </c>
      <c r="D170" s="27"/>
      <c r="E170" s="10" t="e">
        <f>VLOOKUP(Tabela1[[#This Row],[Fazenda ]],'Base Fazendas'!A:B,2,0)</f>
        <v>#N/A</v>
      </c>
      <c r="J170" s="8"/>
    </row>
    <row r="171" spans="1:10" ht="14.25" customHeight="1" x14ac:dyDescent="0.35">
      <c r="A171" t="str">
        <f t="shared" si="2"/>
        <v/>
      </c>
      <c r="D171" s="27"/>
      <c r="E171" s="10" t="e">
        <f>VLOOKUP(Tabela1[[#This Row],[Fazenda ]],'Base Fazendas'!A:B,2,0)</f>
        <v>#N/A</v>
      </c>
      <c r="H171" s="28"/>
      <c r="J171" s="8"/>
    </row>
    <row r="172" spans="1:10" ht="14.25" customHeight="1" x14ac:dyDescent="0.35">
      <c r="A172" t="str">
        <f t="shared" si="2"/>
        <v/>
      </c>
      <c r="D172" s="27"/>
      <c r="E172" s="10" t="e">
        <f>VLOOKUP(Tabela1[[#This Row],[Fazenda ]],'Base Fazendas'!A:B,2,0)</f>
        <v>#N/A</v>
      </c>
      <c r="J172" s="8"/>
    </row>
    <row r="173" spans="1:10" ht="14.25" customHeight="1" x14ac:dyDescent="0.35">
      <c r="A173" t="str">
        <f t="shared" si="2"/>
        <v/>
      </c>
      <c r="D173" s="27"/>
      <c r="E173" s="10" t="e">
        <f>VLOOKUP(Tabela1[[#This Row],[Fazenda ]],'Base Fazendas'!A:B,2,0)</f>
        <v>#N/A</v>
      </c>
      <c r="J173" s="8"/>
    </row>
    <row r="174" spans="1:10" ht="14.25" customHeight="1" x14ac:dyDescent="0.35">
      <c r="A174" t="str">
        <f t="shared" si="2"/>
        <v/>
      </c>
      <c r="D174" s="27"/>
      <c r="E174" s="10" t="e">
        <f>VLOOKUP(Tabela1[[#This Row],[Fazenda ]],'Base Fazendas'!A:B,2,0)</f>
        <v>#N/A</v>
      </c>
      <c r="J174" s="8"/>
    </row>
    <row r="175" spans="1:10" ht="14.25" customHeight="1" x14ac:dyDescent="0.35">
      <c r="A175" t="str">
        <f t="shared" si="2"/>
        <v/>
      </c>
      <c r="D175" s="27"/>
      <c r="E175" s="10" t="e">
        <f>VLOOKUP(Tabela1[[#This Row],[Fazenda ]],'Base Fazendas'!A:B,2,0)</f>
        <v>#N/A</v>
      </c>
      <c r="J175" s="8"/>
    </row>
    <row r="176" spans="1:10" ht="14.25" customHeight="1" x14ac:dyDescent="0.35">
      <c r="A176" t="str">
        <f t="shared" si="2"/>
        <v/>
      </c>
      <c r="D176" s="27"/>
      <c r="E176" s="10" t="e">
        <f>VLOOKUP(Tabela1[[#This Row],[Fazenda ]],'Base Fazendas'!A:B,2,0)</f>
        <v>#N/A</v>
      </c>
      <c r="J176" s="8"/>
    </row>
    <row r="177" spans="1:10" ht="14.25" customHeight="1" x14ac:dyDescent="0.35">
      <c r="A177" t="str">
        <f t="shared" si="2"/>
        <v/>
      </c>
      <c r="D177" s="27"/>
      <c r="E177" s="10" t="e">
        <f>VLOOKUP(Tabela1[[#This Row],[Fazenda ]],'Base Fazendas'!A:B,2,0)</f>
        <v>#N/A</v>
      </c>
      <c r="J177" s="8"/>
    </row>
    <row r="178" spans="1:10" ht="14.25" customHeight="1" x14ac:dyDescent="0.35">
      <c r="A178" t="str">
        <f t="shared" si="2"/>
        <v/>
      </c>
      <c r="D178" s="27"/>
      <c r="E178" s="10" t="e">
        <f>VLOOKUP(Tabela1[[#This Row],[Fazenda ]],'Base Fazendas'!A:B,2,0)</f>
        <v>#N/A</v>
      </c>
      <c r="J178" s="8"/>
    </row>
    <row r="179" spans="1:10" ht="14.25" customHeight="1" x14ac:dyDescent="0.35">
      <c r="A179" t="str">
        <f t="shared" si="2"/>
        <v/>
      </c>
      <c r="D179" s="27"/>
      <c r="E179" s="10" t="e">
        <f>VLOOKUP(Tabela1[[#This Row],[Fazenda ]],'Base Fazendas'!A:B,2,0)</f>
        <v>#N/A</v>
      </c>
      <c r="J179" s="8"/>
    </row>
    <row r="180" spans="1:10" ht="14.25" customHeight="1" x14ac:dyDescent="0.35">
      <c r="A180" t="str">
        <f t="shared" si="2"/>
        <v/>
      </c>
      <c r="D180" s="27"/>
      <c r="E180" s="10" t="e">
        <f>VLOOKUP(Tabela1[[#This Row],[Fazenda ]],'Base Fazendas'!A:B,2,0)</f>
        <v>#N/A</v>
      </c>
      <c r="H180" s="28"/>
      <c r="J180" s="8"/>
    </row>
    <row r="181" spans="1:10" ht="14.25" customHeight="1" x14ac:dyDescent="0.35">
      <c r="A181" t="str">
        <f t="shared" si="2"/>
        <v/>
      </c>
      <c r="D181" s="27"/>
      <c r="E181" s="10" t="e">
        <f>VLOOKUP(Tabela1[[#This Row],[Fazenda ]],'Base Fazendas'!A:B,2,0)</f>
        <v>#N/A</v>
      </c>
      <c r="J181" s="8"/>
    </row>
    <row r="182" spans="1:10" ht="14.25" customHeight="1" x14ac:dyDescent="0.35">
      <c r="A182" t="str">
        <f t="shared" si="2"/>
        <v/>
      </c>
      <c r="D182" s="27"/>
      <c r="E182" s="10" t="e">
        <f>VLOOKUP(Tabela1[[#This Row],[Fazenda ]],'Base Fazendas'!A:B,2,0)</f>
        <v>#N/A</v>
      </c>
      <c r="J182" s="8"/>
    </row>
    <row r="183" spans="1:10" ht="14.25" customHeight="1" x14ac:dyDescent="0.35">
      <c r="A183" t="str">
        <f t="shared" si="2"/>
        <v/>
      </c>
      <c r="D183" s="27"/>
      <c r="E183" s="10" t="e">
        <f>VLOOKUP(Tabela1[[#This Row],[Fazenda ]],'Base Fazendas'!A:B,2,0)</f>
        <v>#N/A</v>
      </c>
      <c r="H183" s="28"/>
      <c r="J183" s="8"/>
    </row>
    <row r="184" spans="1:10" ht="14.25" customHeight="1" x14ac:dyDescent="0.35">
      <c r="A184" t="str">
        <f t="shared" si="2"/>
        <v/>
      </c>
      <c r="D184" s="27"/>
      <c r="E184" s="10" t="e">
        <f>VLOOKUP(Tabela1[[#This Row],[Fazenda ]],'Base Fazendas'!A:B,2,0)</f>
        <v>#N/A</v>
      </c>
      <c r="J184" s="8"/>
    </row>
    <row r="185" spans="1:10" ht="14.25" customHeight="1" x14ac:dyDescent="0.35">
      <c r="A185" t="str">
        <f t="shared" si="2"/>
        <v/>
      </c>
      <c r="D185" s="27"/>
      <c r="E185" s="10" t="e">
        <f>VLOOKUP(Tabela1[[#This Row],[Fazenda ]],'Base Fazendas'!A:B,2,0)</f>
        <v>#N/A</v>
      </c>
      <c r="J185" s="8"/>
    </row>
    <row r="186" spans="1:10" ht="14.25" customHeight="1" x14ac:dyDescent="0.35">
      <c r="A186" t="str">
        <f t="shared" si="2"/>
        <v/>
      </c>
      <c r="D186" s="27"/>
      <c r="E186" s="10" t="e">
        <f>VLOOKUP(Tabela1[[#This Row],[Fazenda ]],'Base Fazendas'!A:B,2,0)</f>
        <v>#N/A</v>
      </c>
      <c r="J186" s="8"/>
    </row>
    <row r="187" spans="1:10" ht="14.25" customHeight="1" x14ac:dyDescent="0.35">
      <c r="A187" t="str">
        <f t="shared" si="2"/>
        <v/>
      </c>
      <c r="D187" s="27"/>
      <c r="E187" s="10" t="e">
        <f>VLOOKUP(Tabela1[[#This Row],[Fazenda ]],'Base Fazendas'!A:B,2,0)</f>
        <v>#N/A</v>
      </c>
      <c r="J187" s="8"/>
    </row>
    <row r="188" spans="1:10" ht="14.25" customHeight="1" x14ac:dyDescent="0.35">
      <c r="A188" t="str">
        <f t="shared" si="2"/>
        <v/>
      </c>
      <c r="D188" s="27"/>
      <c r="E188" s="10" t="e">
        <f>VLOOKUP(Tabela1[[#This Row],[Fazenda ]],'Base Fazendas'!A:B,2,0)</f>
        <v>#N/A</v>
      </c>
      <c r="J188" s="8"/>
    </row>
    <row r="189" spans="1:10" ht="14.25" customHeight="1" x14ac:dyDescent="0.35">
      <c r="A189" t="str">
        <f t="shared" si="2"/>
        <v/>
      </c>
      <c r="D189" s="27"/>
      <c r="E189" s="10" t="e">
        <f>VLOOKUP(Tabela1[[#This Row],[Fazenda ]],'Base Fazendas'!A:B,2,0)</f>
        <v>#N/A</v>
      </c>
      <c r="J189" s="8"/>
    </row>
    <row r="190" spans="1:10" ht="14.25" customHeight="1" x14ac:dyDescent="0.35">
      <c r="A190" t="str">
        <f t="shared" si="2"/>
        <v/>
      </c>
      <c r="D190" s="27"/>
      <c r="E190" s="10" t="e">
        <f>VLOOKUP(Tabela1[[#This Row],[Fazenda ]],'Base Fazendas'!A:B,2,0)</f>
        <v>#N/A</v>
      </c>
      <c r="J190" s="8"/>
    </row>
    <row r="191" spans="1:10" ht="14.25" customHeight="1" x14ac:dyDescent="0.35">
      <c r="A191" t="str">
        <f t="shared" si="2"/>
        <v/>
      </c>
      <c r="D191" s="27"/>
      <c r="E191" s="10" t="e">
        <f>VLOOKUP(Tabela1[[#This Row],[Fazenda ]],'Base Fazendas'!A:B,2,0)</f>
        <v>#N/A</v>
      </c>
      <c r="J191" s="8"/>
    </row>
    <row r="192" spans="1:10" ht="14.25" customHeight="1" x14ac:dyDescent="0.35">
      <c r="A192" t="str">
        <f t="shared" si="2"/>
        <v/>
      </c>
      <c r="D192" s="27"/>
      <c r="E192" s="10" t="e">
        <f>VLOOKUP(Tabela1[[#This Row],[Fazenda ]],'Base Fazendas'!A:B,2,0)</f>
        <v>#N/A</v>
      </c>
      <c r="J192" s="8"/>
    </row>
    <row r="193" spans="1:10" ht="14.25" customHeight="1" x14ac:dyDescent="0.35">
      <c r="A193" t="str">
        <f t="shared" si="2"/>
        <v/>
      </c>
      <c r="D193" s="27"/>
      <c r="E193" s="10" t="e">
        <f>VLOOKUP(Tabela1[[#This Row],[Fazenda ]],'Base Fazendas'!A:B,2,0)</f>
        <v>#N/A</v>
      </c>
      <c r="J193" s="8"/>
    </row>
    <row r="194" spans="1:10" ht="14.25" customHeight="1" x14ac:dyDescent="0.35">
      <c r="A194" t="str">
        <f t="shared" si="2"/>
        <v/>
      </c>
      <c r="D194" s="27"/>
      <c r="E194" s="10" t="e">
        <f>VLOOKUP(Tabela1[[#This Row],[Fazenda ]],'Base Fazendas'!A:B,2,0)</f>
        <v>#N/A</v>
      </c>
      <c r="J194" s="8"/>
    </row>
    <row r="195" spans="1:10" ht="14.25" customHeight="1" x14ac:dyDescent="0.35">
      <c r="A195" t="str">
        <f t="shared" si="2"/>
        <v/>
      </c>
      <c r="D195" s="27"/>
      <c r="E195" s="10" t="e">
        <f>VLOOKUP(Tabela1[[#This Row],[Fazenda ]],'Base Fazendas'!A:B,2,0)</f>
        <v>#N/A</v>
      </c>
      <c r="J195" s="8"/>
    </row>
    <row r="196" spans="1:10" ht="14.25" customHeight="1" x14ac:dyDescent="0.35">
      <c r="A196" t="str">
        <f t="shared" si="2"/>
        <v/>
      </c>
      <c r="D196" s="27"/>
      <c r="E196" s="10" t="e">
        <f>VLOOKUP(Tabela1[[#This Row],[Fazenda ]],'Base Fazendas'!A:B,2,0)</f>
        <v>#N/A</v>
      </c>
      <c r="J196" s="8"/>
    </row>
    <row r="197" spans="1:10" ht="14.25" customHeight="1" x14ac:dyDescent="0.35">
      <c r="A197" t="str">
        <f t="shared" si="2"/>
        <v/>
      </c>
      <c r="D197" s="27"/>
      <c r="E197" s="10" t="e">
        <f>VLOOKUP(Tabela1[[#This Row],[Fazenda ]],'Base Fazendas'!A:B,2,0)</f>
        <v>#N/A</v>
      </c>
      <c r="J197" s="8"/>
    </row>
    <row r="198" spans="1:10" ht="14.25" customHeight="1" x14ac:dyDescent="0.35">
      <c r="A198" t="str">
        <f t="shared" ref="A198:A261" si="3">D198&amp;F198</f>
        <v/>
      </c>
      <c r="D198" s="27"/>
      <c r="E198" s="10" t="e">
        <f>VLOOKUP(Tabela1[[#This Row],[Fazenda ]],'Base Fazendas'!A:B,2,0)</f>
        <v>#N/A</v>
      </c>
      <c r="J198" s="8"/>
    </row>
    <row r="199" spans="1:10" ht="14.25" customHeight="1" x14ac:dyDescent="0.35">
      <c r="A199" t="str">
        <f t="shared" si="3"/>
        <v/>
      </c>
      <c r="D199" s="27"/>
      <c r="E199" s="10" t="e">
        <f>VLOOKUP(Tabela1[[#This Row],[Fazenda ]],'Base Fazendas'!A:B,2,0)</f>
        <v>#N/A</v>
      </c>
      <c r="J199" s="8"/>
    </row>
    <row r="200" spans="1:10" ht="14.25" customHeight="1" x14ac:dyDescent="0.35">
      <c r="A200" t="str">
        <f t="shared" si="3"/>
        <v/>
      </c>
      <c r="D200" s="27"/>
      <c r="E200" s="10" t="e">
        <f>VLOOKUP(Tabela1[[#This Row],[Fazenda ]],'Base Fazendas'!A:B,2,0)</f>
        <v>#N/A</v>
      </c>
      <c r="J200" s="8"/>
    </row>
    <row r="201" spans="1:10" ht="14.25" customHeight="1" x14ac:dyDescent="0.35">
      <c r="A201" t="str">
        <f t="shared" si="3"/>
        <v/>
      </c>
      <c r="D201" s="27"/>
      <c r="E201" s="10" t="e">
        <f>VLOOKUP(Tabela1[[#This Row],[Fazenda ]],'Base Fazendas'!A:B,2,0)</f>
        <v>#N/A</v>
      </c>
      <c r="J201" s="8"/>
    </row>
    <row r="202" spans="1:10" ht="14.25" customHeight="1" x14ac:dyDescent="0.35">
      <c r="A202" t="str">
        <f t="shared" si="3"/>
        <v/>
      </c>
      <c r="D202" s="27"/>
      <c r="E202" s="10" t="e">
        <f>VLOOKUP(Tabela1[[#This Row],[Fazenda ]],'Base Fazendas'!A:B,2,0)</f>
        <v>#N/A</v>
      </c>
      <c r="J202" s="8"/>
    </row>
    <row r="203" spans="1:10" ht="14.25" customHeight="1" x14ac:dyDescent="0.35">
      <c r="A203" t="str">
        <f t="shared" si="3"/>
        <v/>
      </c>
      <c r="D203" s="27"/>
      <c r="E203" s="10" t="e">
        <f>VLOOKUP(Tabela1[[#This Row],[Fazenda ]],'Base Fazendas'!A:B,2,0)</f>
        <v>#N/A</v>
      </c>
      <c r="J203" s="8"/>
    </row>
    <row r="204" spans="1:10" ht="14.25" customHeight="1" x14ac:dyDescent="0.35">
      <c r="A204" t="str">
        <f t="shared" si="3"/>
        <v/>
      </c>
      <c r="D204" s="27"/>
      <c r="E204" s="10" t="e">
        <f>VLOOKUP(Tabela1[[#This Row],[Fazenda ]],'Base Fazendas'!A:B,2,0)</f>
        <v>#N/A</v>
      </c>
      <c r="J204" s="8"/>
    </row>
    <row r="205" spans="1:10" ht="14.25" customHeight="1" x14ac:dyDescent="0.35">
      <c r="A205" t="str">
        <f t="shared" si="3"/>
        <v/>
      </c>
      <c r="D205" s="27"/>
      <c r="E205" s="10" t="e">
        <f>VLOOKUP(Tabela1[[#This Row],[Fazenda ]],'Base Fazendas'!A:B,2,0)</f>
        <v>#N/A</v>
      </c>
      <c r="J205" s="8"/>
    </row>
    <row r="206" spans="1:10" ht="14.25" customHeight="1" x14ac:dyDescent="0.35">
      <c r="A206" t="str">
        <f t="shared" si="3"/>
        <v/>
      </c>
      <c r="D206" s="27"/>
      <c r="E206" s="10" t="e">
        <f>VLOOKUP(Tabela1[[#This Row],[Fazenda ]],'Base Fazendas'!A:B,2,0)</f>
        <v>#N/A</v>
      </c>
      <c r="J206" s="8"/>
    </row>
    <row r="207" spans="1:10" ht="14.25" customHeight="1" x14ac:dyDescent="0.35">
      <c r="A207" t="str">
        <f t="shared" si="3"/>
        <v/>
      </c>
      <c r="D207" s="27"/>
      <c r="E207" s="10" t="e">
        <f>VLOOKUP(Tabela1[[#This Row],[Fazenda ]],'Base Fazendas'!A:B,2,0)</f>
        <v>#N/A</v>
      </c>
      <c r="J207" s="8"/>
    </row>
    <row r="208" spans="1:10" ht="14.25" customHeight="1" x14ac:dyDescent="0.35">
      <c r="A208" t="str">
        <f t="shared" si="3"/>
        <v/>
      </c>
      <c r="D208" s="27"/>
      <c r="E208" s="10" t="e">
        <f>VLOOKUP(Tabela1[[#This Row],[Fazenda ]],'Base Fazendas'!A:B,2,0)</f>
        <v>#N/A</v>
      </c>
      <c r="H208" s="28"/>
      <c r="J208" s="8"/>
    </row>
    <row r="209" spans="1:10" ht="14.25" customHeight="1" x14ac:dyDescent="0.35">
      <c r="A209" t="str">
        <f t="shared" si="3"/>
        <v/>
      </c>
      <c r="D209" s="27"/>
      <c r="E209" s="10" t="e">
        <f>VLOOKUP(Tabela1[[#This Row],[Fazenda ]],'Base Fazendas'!A:B,2,0)</f>
        <v>#N/A</v>
      </c>
      <c r="H209" s="28"/>
      <c r="J209" s="8"/>
    </row>
    <row r="210" spans="1:10" ht="14.25" customHeight="1" x14ac:dyDescent="0.35">
      <c r="A210" t="str">
        <f t="shared" si="3"/>
        <v/>
      </c>
      <c r="D210" s="27"/>
      <c r="E210" s="10" t="e">
        <f>VLOOKUP(Tabela1[[#This Row],[Fazenda ]],'Base Fazendas'!A:B,2,0)</f>
        <v>#N/A</v>
      </c>
      <c r="J210" s="8"/>
    </row>
    <row r="211" spans="1:10" ht="14.25" customHeight="1" x14ac:dyDescent="0.35">
      <c r="A211" t="str">
        <f t="shared" si="3"/>
        <v/>
      </c>
      <c r="D211" s="27"/>
      <c r="E211" s="10" t="e">
        <f>VLOOKUP(Tabela1[[#This Row],[Fazenda ]],'Base Fazendas'!A:B,2,0)</f>
        <v>#N/A</v>
      </c>
      <c r="J211" s="8"/>
    </row>
    <row r="212" spans="1:10" ht="14.25" customHeight="1" x14ac:dyDescent="0.35">
      <c r="A212" t="str">
        <f t="shared" si="3"/>
        <v/>
      </c>
      <c r="D212" s="27"/>
      <c r="E212" s="10" t="e">
        <f>VLOOKUP(Tabela1[[#This Row],[Fazenda ]],'Base Fazendas'!A:B,2,0)</f>
        <v>#N/A</v>
      </c>
      <c r="J212" s="8"/>
    </row>
    <row r="213" spans="1:10" ht="14.25" customHeight="1" x14ac:dyDescent="0.35">
      <c r="A213" t="str">
        <f t="shared" si="3"/>
        <v/>
      </c>
      <c r="D213" s="27"/>
      <c r="E213" s="10" t="e">
        <f>VLOOKUP(Tabela1[[#This Row],[Fazenda ]],'Base Fazendas'!A:B,2,0)</f>
        <v>#N/A</v>
      </c>
      <c r="J213" s="8"/>
    </row>
    <row r="214" spans="1:10" ht="14.25" customHeight="1" x14ac:dyDescent="0.35">
      <c r="A214" t="str">
        <f t="shared" si="3"/>
        <v/>
      </c>
      <c r="D214" s="27"/>
      <c r="E214" s="10" t="e">
        <f>VLOOKUP(Tabela1[[#This Row],[Fazenda ]],'Base Fazendas'!A:B,2,0)</f>
        <v>#N/A</v>
      </c>
      <c r="J214" s="8"/>
    </row>
    <row r="215" spans="1:10" ht="14.25" customHeight="1" x14ac:dyDescent="0.35">
      <c r="A215" t="str">
        <f t="shared" si="3"/>
        <v/>
      </c>
      <c r="D215" s="27"/>
      <c r="E215" s="10" t="e">
        <f>VLOOKUP(Tabela1[[#This Row],[Fazenda ]],'Base Fazendas'!A:B,2,0)</f>
        <v>#N/A</v>
      </c>
      <c r="J215" s="8"/>
    </row>
    <row r="216" spans="1:10" ht="14.25" customHeight="1" x14ac:dyDescent="0.35">
      <c r="A216" t="str">
        <f t="shared" si="3"/>
        <v/>
      </c>
      <c r="D216" s="27"/>
      <c r="E216" s="10" t="e">
        <f>VLOOKUP(Tabela1[[#This Row],[Fazenda ]],'Base Fazendas'!A:B,2,0)</f>
        <v>#N/A</v>
      </c>
      <c r="J216" s="8"/>
    </row>
    <row r="217" spans="1:10" ht="14.25" customHeight="1" x14ac:dyDescent="0.35">
      <c r="A217" t="str">
        <f t="shared" si="3"/>
        <v/>
      </c>
      <c r="D217" s="27"/>
      <c r="E217" s="10" t="e">
        <f>VLOOKUP(Tabela1[[#This Row],[Fazenda ]],'Base Fazendas'!A:B,2,0)</f>
        <v>#N/A</v>
      </c>
      <c r="J217" s="8"/>
    </row>
    <row r="218" spans="1:10" ht="14.25" customHeight="1" x14ac:dyDescent="0.35">
      <c r="A218" t="str">
        <f t="shared" si="3"/>
        <v/>
      </c>
      <c r="D218" s="27"/>
      <c r="E218" s="10" t="e">
        <f>VLOOKUP(Tabela1[[#This Row],[Fazenda ]],'Base Fazendas'!A:B,2,0)</f>
        <v>#N/A</v>
      </c>
      <c r="J218" s="8"/>
    </row>
    <row r="219" spans="1:10" ht="14.25" customHeight="1" x14ac:dyDescent="0.35">
      <c r="A219" t="str">
        <f t="shared" si="3"/>
        <v/>
      </c>
      <c r="D219" s="27"/>
      <c r="E219" s="10" t="e">
        <f>VLOOKUP(Tabela1[[#This Row],[Fazenda ]],'Base Fazendas'!A:B,2,0)</f>
        <v>#N/A</v>
      </c>
      <c r="J219" s="8"/>
    </row>
    <row r="220" spans="1:10" ht="14.25" customHeight="1" x14ac:dyDescent="0.35">
      <c r="A220" t="str">
        <f t="shared" si="3"/>
        <v/>
      </c>
      <c r="D220" s="27"/>
      <c r="E220" s="10" t="e">
        <f>VLOOKUP(Tabela1[[#This Row],[Fazenda ]],'Base Fazendas'!A:B,2,0)</f>
        <v>#N/A</v>
      </c>
      <c r="J220" s="8"/>
    </row>
    <row r="221" spans="1:10" ht="14.25" customHeight="1" x14ac:dyDescent="0.35">
      <c r="A221" t="str">
        <f t="shared" si="3"/>
        <v/>
      </c>
      <c r="D221" s="27"/>
      <c r="E221" s="10" t="e">
        <f>VLOOKUP(Tabela1[[#This Row],[Fazenda ]],'Base Fazendas'!A:B,2,0)</f>
        <v>#N/A</v>
      </c>
      <c r="J221" s="8"/>
    </row>
    <row r="222" spans="1:10" ht="14.25" customHeight="1" x14ac:dyDescent="0.35">
      <c r="A222" t="str">
        <f t="shared" si="3"/>
        <v/>
      </c>
      <c r="D222" s="27"/>
      <c r="E222" s="10" t="e">
        <f>VLOOKUP(Tabela1[[#This Row],[Fazenda ]],'Base Fazendas'!A:B,2,0)</f>
        <v>#N/A</v>
      </c>
      <c r="J222" s="8"/>
    </row>
    <row r="223" spans="1:10" ht="14.25" customHeight="1" x14ac:dyDescent="0.35">
      <c r="A223" t="str">
        <f t="shared" si="3"/>
        <v/>
      </c>
      <c r="D223" s="27"/>
      <c r="E223" s="10" t="e">
        <f>VLOOKUP(Tabela1[[#This Row],[Fazenda ]],'Base Fazendas'!A:B,2,0)</f>
        <v>#N/A</v>
      </c>
      <c r="J223" s="8"/>
    </row>
    <row r="224" spans="1:10" ht="14.25" customHeight="1" x14ac:dyDescent="0.35">
      <c r="A224" t="str">
        <f t="shared" si="3"/>
        <v/>
      </c>
      <c r="D224" s="27"/>
      <c r="E224" s="10" t="e">
        <f>VLOOKUP(Tabela1[[#This Row],[Fazenda ]],'Base Fazendas'!A:B,2,0)</f>
        <v>#N/A</v>
      </c>
      <c r="J224" s="8"/>
    </row>
    <row r="225" spans="1:10" ht="14.25" customHeight="1" x14ac:dyDescent="0.35">
      <c r="A225" t="str">
        <f t="shared" si="3"/>
        <v/>
      </c>
      <c r="D225" s="27"/>
      <c r="E225" s="10" t="e">
        <f>VLOOKUP(Tabela1[[#This Row],[Fazenda ]],'Base Fazendas'!A:B,2,0)</f>
        <v>#N/A</v>
      </c>
      <c r="J225" s="8"/>
    </row>
    <row r="226" spans="1:10" ht="14.25" customHeight="1" x14ac:dyDescent="0.35">
      <c r="A226" t="str">
        <f t="shared" si="3"/>
        <v/>
      </c>
      <c r="D226" s="27"/>
      <c r="E226" s="10" t="e">
        <f>VLOOKUP(Tabela1[[#This Row],[Fazenda ]],'Base Fazendas'!A:B,2,0)</f>
        <v>#N/A</v>
      </c>
      <c r="J226" s="8"/>
    </row>
    <row r="227" spans="1:10" ht="14.25" customHeight="1" x14ac:dyDescent="0.35">
      <c r="A227" t="str">
        <f t="shared" si="3"/>
        <v/>
      </c>
      <c r="D227" s="27"/>
      <c r="E227" s="10" t="e">
        <f>VLOOKUP(Tabela1[[#This Row],[Fazenda ]],'Base Fazendas'!A:B,2,0)</f>
        <v>#N/A</v>
      </c>
      <c r="J227" s="8"/>
    </row>
    <row r="228" spans="1:10" ht="14.25" customHeight="1" x14ac:dyDescent="0.35">
      <c r="A228" t="str">
        <f t="shared" si="3"/>
        <v/>
      </c>
      <c r="D228" s="27"/>
      <c r="E228" s="10" t="e">
        <f>VLOOKUP(Tabela1[[#This Row],[Fazenda ]],'Base Fazendas'!A:B,2,0)</f>
        <v>#N/A</v>
      </c>
      <c r="J228" s="8"/>
    </row>
    <row r="229" spans="1:10" ht="14.25" customHeight="1" x14ac:dyDescent="0.35">
      <c r="A229" t="str">
        <f t="shared" si="3"/>
        <v/>
      </c>
      <c r="D229" s="27"/>
      <c r="E229" s="10" t="e">
        <f>VLOOKUP(Tabela1[[#This Row],[Fazenda ]],'Base Fazendas'!A:B,2,0)</f>
        <v>#N/A</v>
      </c>
      <c r="J229" s="8"/>
    </row>
    <row r="230" spans="1:10" ht="14.25" customHeight="1" x14ac:dyDescent="0.35">
      <c r="A230" t="str">
        <f t="shared" si="3"/>
        <v/>
      </c>
      <c r="D230" s="27"/>
      <c r="E230" s="10" t="e">
        <f>VLOOKUP(Tabela1[[#This Row],[Fazenda ]],'Base Fazendas'!A:B,2,0)</f>
        <v>#N/A</v>
      </c>
      <c r="J230" s="8"/>
    </row>
    <row r="231" spans="1:10" ht="14.25" customHeight="1" x14ac:dyDescent="0.35">
      <c r="A231" t="str">
        <f t="shared" si="3"/>
        <v/>
      </c>
      <c r="D231" s="27"/>
      <c r="E231" s="10" t="e">
        <f>VLOOKUP(Tabela1[[#This Row],[Fazenda ]],'Base Fazendas'!A:B,2,0)</f>
        <v>#N/A</v>
      </c>
      <c r="H231" s="28"/>
      <c r="J231" s="8"/>
    </row>
    <row r="232" spans="1:10" ht="14.25" customHeight="1" x14ac:dyDescent="0.35">
      <c r="A232" t="str">
        <f t="shared" si="3"/>
        <v/>
      </c>
      <c r="D232" s="27"/>
      <c r="E232" s="10" t="e">
        <f>VLOOKUP(Tabela1[[#This Row],[Fazenda ]],'Base Fazendas'!A:B,2,0)</f>
        <v>#N/A</v>
      </c>
      <c r="H232" s="28"/>
      <c r="J232" s="8"/>
    </row>
    <row r="233" spans="1:10" ht="14.25" customHeight="1" x14ac:dyDescent="0.35">
      <c r="A233" t="str">
        <f t="shared" si="3"/>
        <v/>
      </c>
      <c r="D233" s="27"/>
      <c r="E233" s="10" t="e">
        <f>VLOOKUP(Tabela1[[#This Row],[Fazenda ]],'Base Fazendas'!A:B,2,0)</f>
        <v>#N/A</v>
      </c>
      <c r="H233" s="28"/>
      <c r="J233" s="8"/>
    </row>
    <row r="234" spans="1:10" ht="14.25" customHeight="1" x14ac:dyDescent="0.35">
      <c r="A234" t="str">
        <f t="shared" si="3"/>
        <v/>
      </c>
      <c r="D234" s="27"/>
      <c r="E234" s="10" t="e">
        <f>VLOOKUP(Tabela1[[#This Row],[Fazenda ]],'Base Fazendas'!A:B,2,0)</f>
        <v>#N/A</v>
      </c>
      <c r="J234" s="8"/>
    </row>
    <row r="235" spans="1:10" ht="14.25" customHeight="1" x14ac:dyDescent="0.35">
      <c r="A235" t="str">
        <f t="shared" si="3"/>
        <v/>
      </c>
      <c r="D235" s="27"/>
      <c r="E235" s="10" t="e">
        <f>VLOOKUP(Tabela1[[#This Row],[Fazenda ]],'Base Fazendas'!A:B,2,0)</f>
        <v>#N/A</v>
      </c>
      <c r="H235" s="28"/>
      <c r="J235" s="8"/>
    </row>
    <row r="236" spans="1:10" ht="14.25" customHeight="1" x14ac:dyDescent="0.35">
      <c r="A236" t="str">
        <f t="shared" si="3"/>
        <v/>
      </c>
      <c r="D236" s="27"/>
      <c r="E236" s="10" t="e">
        <f>VLOOKUP(Tabela1[[#This Row],[Fazenda ]],'Base Fazendas'!A:B,2,0)</f>
        <v>#N/A</v>
      </c>
      <c r="H236" s="28"/>
      <c r="J236" s="8"/>
    </row>
    <row r="237" spans="1:10" ht="14.25" customHeight="1" x14ac:dyDescent="0.35">
      <c r="A237" t="str">
        <f t="shared" si="3"/>
        <v/>
      </c>
      <c r="D237" s="27"/>
      <c r="E237" s="10" t="e">
        <f>VLOOKUP(Tabela1[[#This Row],[Fazenda ]],'Base Fazendas'!A:B,2,0)</f>
        <v>#N/A</v>
      </c>
      <c r="J237" s="8"/>
    </row>
    <row r="238" spans="1:10" ht="14.25" customHeight="1" x14ac:dyDescent="0.35">
      <c r="A238" t="str">
        <f t="shared" si="3"/>
        <v/>
      </c>
      <c r="D238" s="27"/>
      <c r="E238" s="10" t="e">
        <f>VLOOKUP(Tabela1[[#This Row],[Fazenda ]],'Base Fazendas'!A:B,2,0)</f>
        <v>#N/A</v>
      </c>
      <c r="J238" s="8"/>
    </row>
    <row r="239" spans="1:10" ht="14.25" customHeight="1" x14ac:dyDescent="0.35">
      <c r="A239" t="str">
        <f t="shared" si="3"/>
        <v/>
      </c>
      <c r="D239" s="27"/>
      <c r="E239" s="10" t="e">
        <f>VLOOKUP(Tabela1[[#This Row],[Fazenda ]],'Base Fazendas'!A:B,2,0)</f>
        <v>#N/A</v>
      </c>
      <c r="J239" s="8"/>
    </row>
    <row r="240" spans="1:10" ht="14.25" customHeight="1" x14ac:dyDescent="0.35">
      <c r="A240" t="str">
        <f t="shared" si="3"/>
        <v/>
      </c>
      <c r="D240" s="27"/>
      <c r="E240" s="10" t="e">
        <f>VLOOKUP(Tabela1[[#This Row],[Fazenda ]],'Base Fazendas'!A:B,2,0)</f>
        <v>#N/A</v>
      </c>
      <c r="J240" s="8"/>
    </row>
    <row r="241" spans="1:10" ht="14.25" customHeight="1" x14ac:dyDescent="0.35">
      <c r="A241" t="str">
        <f t="shared" si="3"/>
        <v/>
      </c>
      <c r="D241" s="27"/>
      <c r="E241" s="10" t="e">
        <f>VLOOKUP(Tabela1[[#This Row],[Fazenda ]],'Base Fazendas'!A:B,2,0)</f>
        <v>#N/A</v>
      </c>
      <c r="J241" s="8"/>
    </row>
    <row r="242" spans="1:10" ht="14.25" customHeight="1" x14ac:dyDescent="0.35">
      <c r="A242" t="str">
        <f t="shared" si="3"/>
        <v/>
      </c>
      <c r="D242" s="27"/>
      <c r="E242" s="10" t="e">
        <f>VLOOKUP(Tabela1[[#This Row],[Fazenda ]],'Base Fazendas'!A:B,2,0)</f>
        <v>#N/A</v>
      </c>
      <c r="J242" s="8"/>
    </row>
    <row r="243" spans="1:10" ht="14.25" customHeight="1" x14ac:dyDescent="0.35">
      <c r="A243" t="str">
        <f t="shared" si="3"/>
        <v/>
      </c>
      <c r="D243" s="27"/>
      <c r="E243" s="10" t="e">
        <f>VLOOKUP(Tabela1[[#This Row],[Fazenda ]],'Base Fazendas'!A:B,2,0)</f>
        <v>#N/A</v>
      </c>
      <c r="J243" s="8"/>
    </row>
    <row r="244" spans="1:10" ht="14.25" customHeight="1" x14ac:dyDescent="0.35">
      <c r="A244" t="str">
        <f t="shared" si="3"/>
        <v/>
      </c>
      <c r="D244" s="27"/>
      <c r="E244" s="10" t="e">
        <f>VLOOKUP(Tabela1[[#This Row],[Fazenda ]],'Base Fazendas'!A:B,2,0)</f>
        <v>#N/A</v>
      </c>
      <c r="J244" s="8"/>
    </row>
    <row r="245" spans="1:10" ht="14.25" customHeight="1" x14ac:dyDescent="0.35">
      <c r="A245" t="str">
        <f t="shared" si="3"/>
        <v/>
      </c>
      <c r="D245" s="27"/>
      <c r="E245" s="10" t="e">
        <f>VLOOKUP(Tabela1[[#This Row],[Fazenda ]],'Base Fazendas'!A:B,2,0)</f>
        <v>#N/A</v>
      </c>
      <c r="J245" s="8"/>
    </row>
    <row r="246" spans="1:10" ht="14.25" customHeight="1" x14ac:dyDescent="0.35">
      <c r="A246" t="str">
        <f t="shared" si="3"/>
        <v/>
      </c>
      <c r="D246" s="27"/>
      <c r="E246" s="10" t="e">
        <f>VLOOKUP(Tabela1[[#This Row],[Fazenda ]],'Base Fazendas'!A:B,2,0)</f>
        <v>#N/A</v>
      </c>
      <c r="J246" s="8"/>
    </row>
    <row r="247" spans="1:10" ht="14.25" customHeight="1" x14ac:dyDescent="0.35">
      <c r="A247" t="str">
        <f t="shared" si="3"/>
        <v/>
      </c>
      <c r="D247" s="27"/>
      <c r="E247" s="10" t="e">
        <f>VLOOKUP(Tabela1[[#This Row],[Fazenda ]],'Base Fazendas'!A:B,2,0)</f>
        <v>#N/A</v>
      </c>
      <c r="J247" s="8"/>
    </row>
    <row r="248" spans="1:10" ht="14.25" customHeight="1" x14ac:dyDescent="0.35">
      <c r="A248" t="str">
        <f t="shared" si="3"/>
        <v/>
      </c>
      <c r="D248" s="27"/>
      <c r="E248" s="10" t="e">
        <f>VLOOKUP(Tabela1[[#This Row],[Fazenda ]],'Base Fazendas'!A:B,2,0)</f>
        <v>#N/A</v>
      </c>
      <c r="J248" s="8"/>
    </row>
    <row r="249" spans="1:10" ht="14.25" customHeight="1" x14ac:dyDescent="0.35">
      <c r="A249" t="str">
        <f t="shared" si="3"/>
        <v/>
      </c>
      <c r="D249" s="27"/>
      <c r="E249" s="10" t="e">
        <f>VLOOKUP(Tabela1[[#This Row],[Fazenda ]],'Base Fazendas'!A:B,2,0)</f>
        <v>#N/A</v>
      </c>
      <c r="J249" s="8"/>
    </row>
    <row r="250" spans="1:10" ht="14.25" customHeight="1" x14ac:dyDescent="0.35">
      <c r="A250" t="str">
        <f t="shared" si="3"/>
        <v/>
      </c>
      <c r="D250" s="27"/>
      <c r="E250" s="10" t="e">
        <f>VLOOKUP(Tabela1[[#This Row],[Fazenda ]],'Base Fazendas'!A:B,2,0)</f>
        <v>#N/A</v>
      </c>
      <c r="J250" s="8"/>
    </row>
    <row r="251" spans="1:10" ht="14.25" customHeight="1" x14ac:dyDescent="0.35">
      <c r="A251" t="str">
        <f t="shared" si="3"/>
        <v/>
      </c>
      <c r="D251" s="27"/>
      <c r="E251" s="10" t="e">
        <f>VLOOKUP(Tabela1[[#This Row],[Fazenda ]],'Base Fazendas'!A:B,2,0)</f>
        <v>#N/A</v>
      </c>
      <c r="J251" s="8"/>
    </row>
    <row r="252" spans="1:10" ht="14.25" customHeight="1" x14ac:dyDescent="0.35">
      <c r="A252" t="str">
        <f t="shared" si="3"/>
        <v/>
      </c>
      <c r="D252" s="27"/>
      <c r="E252" s="10" t="e">
        <f>VLOOKUP(Tabela1[[#This Row],[Fazenda ]],'Base Fazendas'!A:B,2,0)</f>
        <v>#N/A</v>
      </c>
      <c r="J252" s="8"/>
    </row>
    <row r="253" spans="1:10" ht="14.25" customHeight="1" x14ac:dyDescent="0.35">
      <c r="A253" t="str">
        <f t="shared" si="3"/>
        <v/>
      </c>
      <c r="D253" s="27"/>
      <c r="E253" s="10" t="e">
        <f>VLOOKUP(Tabela1[[#This Row],[Fazenda ]],'Base Fazendas'!A:B,2,0)</f>
        <v>#N/A</v>
      </c>
      <c r="J253" s="8"/>
    </row>
    <row r="254" spans="1:10" ht="14.25" customHeight="1" x14ac:dyDescent="0.35">
      <c r="A254" t="str">
        <f t="shared" si="3"/>
        <v/>
      </c>
      <c r="D254" s="27"/>
      <c r="E254" s="10" t="e">
        <f>VLOOKUP(Tabela1[[#This Row],[Fazenda ]],'Base Fazendas'!A:B,2,0)</f>
        <v>#N/A</v>
      </c>
      <c r="J254" s="8"/>
    </row>
    <row r="255" spans="1:10" ht="14.25" customHeight="1" x14ac:dyDescent="0.35">
      <c r="A255" t="str">
        <f t="shared" si="3"/>
        <v/>
      </c>
      <c r="D255" s="27"/>
      <c r="E255" s="10" t="e">
        <f>VLOOKUP(Tabela1[[#This Row],[Fazenda ]],'Base Fazendas'!A:B,2,0)</f>
        <v>#N/A</v>
      </c>
      <c r="J255" s="8"/>
    </row>
    <row r="256" spans="1:10" ht="14.25" customHeight="1" x14ac:dyDescent="0.35">
      <c r="A256" t="str">
        <f t="shared" si="3"/>
        <v/>
      </c>
      <c r="D256" s="27"/>
      <c r="E256" s="10" t="e">
        <f>VLOOKUP(Tabela1[[#This Row],[Fazenda ]],'Base Fazendas'!A:B,2,0)</f>
        <v>#N/A</v>
      </c>
      <c r="J256" s="8"/>
    </row>
    <row r="257" spans="1:10" ht="14.25" customHeight="1" x14ac:dyDescent="0.35">
      <c r="A257" t="str">
        <f t="shared" si="3"/>
        <v/>
      </c>
      <c r="D257" s="27"/>
      <c r="E257" s="10" t="e">
        <f>VLOOKUP(Tabela1[[#This Row],[Fazenda ]],'Base Fazendas'!A:B,2,0)</f>
        <v>#N/A</v>
      </c>
      <c r="J257" s="8"/>
    </row>
    <row r="258" spans="1:10" ht="14.25" customHeight="1" x14ac:dyDescent="0.35">
      <c r="A258" t="str">
        <f t="shared" si="3"/>
        <v/>
      </c>
      <c r="D258" s="27"/>
      <c r="E258" s="10" t="e">
        <f>VLOOKUP(Tabela1[[#This Row],[Fazenda ]],'Base Fazendas'!A:B,2,0)</f>
        <v>#N/A</v>
      </c>
      <c r="J258" s="8"/>
    </row>
    <row r="259" spans="1:10" ht="14.25" customHeight="1" x14ac:dyDescent="0.35">
      <c r="A259" t="str">
        <f t="shared" si="3"/>
        <v/>
      </c>
      <c r="D259" s="27"/>
      <c r="E259" s="10" t="e">
        <f>VLOOKUP(Tabela1[[#This Row],[Fazenda ]],'Base Fazendas'!A:B,2,0)</f>
        <v>#N/A</v>
      </c>
      <c r="J259" s="8"/>
    </row>
    <row r="260" spans="1:10" ht="14.25" customHeight="1" x14ac:dyDescent="0.35">
      <c r="A260" t="str">
        <f t="shared" si="3"/>
        <v/>
      </c>
      <c r="D260" s="27"/>
      <c r="E260" s="10" t="e">
        <f>VLOOKUP(Tabela1[[#This Row],[Fazenda ]],'Base Fazendas'!A:B,2,0)</f>
        <v>#N/A</v>
      </c>
      <c r="J260" s="8"/>
    </row>
    <row r="261" spans="1:10" ht="14.25" customHeight="1" x14ac:dyDescent="0.35">
      <c r="A261" t="str">
        <f t="shared" si="3"/>
        <v/>
      </c>
      <c r="D261" s="27"/>
      <c r="E261" s="10" t="e">
        <f>VLOOKUP(Tabela1[[#This Row],[Fazenda ]],'Base Fazendas'!A:B,2,0)</f>
        <v>#N/A</v>
      </c>
      <c r="J261" s="8"/>
    </row>
    <row r="262" spans="1:10" ht="14.25" customHeight="1" x14ac:dyDescent="0.35">
      <c r="A262" t="str">
        <f t="shared" ref="A262:A325" si="4">D262&amp;F262</f>
        <v/>
      </c>
      <c r="D262" s="27"/>
      <c r="E262" s="10" t="e">
        <f>VLOOKUP(Tabela1[[#This Row],[Fazenda ]],'Base Fazendas'!A:B,2,0)</f>
        <v>#N/A</v>
      </c>
      <c r="J262" s="8"/>
    </row>
    <row r="263" spans="1:10" ht="14.25" customHeight="1" x14ac:dyDescent="0.35">
      <c r="A263" t="str">
        <f t="shared" si="4"/>
        <v/>
      </c>
      <c r="D263" s="27"/>
      <c r="E263" s="10" t="e">
        <f>VLOOKUP(Tabela1[[#This Row],[Fazenda ]],'Base Fazendas'!A:B,2,0)</f>
        <v>#N/A</v>
      </c>
      <c r="J263" s="8"/>
    </row>
    <row r="264" spans="1:10" ht="14.25" customHeight="1" x14ac:dyDescent="0.35">
      <c r="A264" t="str">
        <f t="shared" si="4"/>
        <v/>
      </c>
      <c r="D264" s="27"/>
      <c r="E264" s="10" t="e">
        <f>VLOOKUP(Tabela1[[#This Row],[Fazenda ]],'Base Fazendas'!A:B,2,0)</f>
        <v>#N/A</v>
      </c>
      <c r="J264" s="8"/>
    </row>
    <row r="265" spans="1:10" ht="14.25" customHeight="1" x14ac:dyDescent="0.35">
      <c r="A265" t="str">
        <f t="shared" si="4"/>
        <v/>
      </c>
      <c r="D265" s="27"/>
      <c r="E265" s="10" t="e">
        <f>VLOOKUP(Tabela1[[#This Row],[Fazenda ]],'Base Fazendas'!A:B,2,0)</f>
        <v>#N/A</v>
      </c>
      <c r="H265" s="28"/>
      <c r="J265" s="8"/>
    </row>
    <row r="266" spans="1:10" ht="14.25" customHeight="1" x14ac:dyDescent="0.35">
      <c r="A266" t="str">
        <f t="shared" si="4"/>
        <v/>
      </c>
      <c r="D266" s="27"/>
      <c r="E266" s="10" t="e">
        <f>VLOOKUP(Tabela1[[#This Row],[Fazenda ]],'Base Fazendas'!A:B,2,0)</f>
        <v>#N/A</v>
      </c>
      <c r="H266" s="28"/>
      <c r="J266" s="8"/>
    </row>
    <row r="267" spans="1:10" ht="14.25" customHeight="1" x14ac:dyDescent="0.35">
      <c r="A267" t="str">
        <f t="shared" si="4"/>
        <v/>
      </c>
      <c r="D267" s="27"/>
      <c r="E267" s="10" t="e">
        <f>VLOOKUP(Tabela1[[#This Row],[Fazenda ]],'Base Fazendas'!A:B,2,0)</f>
        <v>#N/A</v>
      </c>
      <c r="J267" s="8"/>
    </row>
    <row r="268" spans="1:10" ht="14.25" customHeight="1" x14ac:dyDescent="0.35">
      <c r="A268" t="str">
        <f t="shared" si="4"/>
        <v/>
      </c>
      <c r="D268" s="27"/>
      <c r="E268" s="10" t="e">
        <f>VLOOKUP(Tabela1[[#This Row],[Fazenda ]],'Base Fazendas'!A:B,2,0)</f>
        <v>#N/A</v>
      </c>
      <c r="H268" s="28"/>
      <c r="J268" s="8"/>
    </row>
    <row r="269" spans="1:10" ht="14.25" customHeight="1" x14ac:dyDescent="0.35">
      <c r="A269" t="str">
        <f t="shared" si="4"/>
        <v/>
      </c>
      <c r="D269" s="27"/>
      <c r="E269" s="10" t="e">
        <f>VLOOKUP(Tabela1[[#This Row],[Fazenda ]],'Base Fazendas'!A:B,2,0)</f>
        <v>#N/A</v>
      </c>
      <c r="J269" s="8"/>
    </row>
    <row r="270" spans="1:10" ht="14.25" customHeight="1" x14ac:dyDescent="0.35">
      <c r="A270" t="str">
        <f t="shared" si="4"/>
        <v/>
      </c>
      <c r="D270" s="27"/>
      <c r="E270" s="10" t="e">
        <f>VLOOKUP(Tabela1[[#This Row],[Fazenda ]],'Base Fazendas'!A:B,2,0)</f>
        <v>#N/A</v>
      </c>
      <c r="J270" s="8"/>
    </row>
    <row r="271" spans="1:10" ht="14.25" customHeight="1" x14ac:dyDescent="0.35">
      <c r="A271" t="str">
        <f t="shared" si="4"/>
        <v/>
      </c>
      <c r="D271" s="27"/>
      <c r="E271" s="10" t="e">
        <f>VLOOKUP(Tabela1[[#This Row],[Fazenda ]],'Base Fazendas'!A:B,2,0)</f>
        <v>#N/A</v>
      </c>
      <c r="H271" s="28"/>
      <c r="J271" s="8"/>
    </row>
    <row r="272" spans="1:10" ht="14.25" customHeight="1" x14ac:dyDescent="0.35">
      <c r="A272" t="str">
        <f t="shared" si="4"/>
        <v/>
      </c>
      <c r="D272" s="27"/>
      <c r="E272" s="10" t="e">
        <f>VLOOKUP(Tabela1[[#This Row],[Fazenda ]],'Base Fazendas'!A:B,2,0)</f>
        <v>#N/A</v>
      </c>
      <c r="H272" s="28"/>
      <c r="J272" s="8"/>
    </row>
    <row r="273" spans="1:10" ht="14.25" customHeight="1" x14ac:dyDescent="0.35">
      <c r="A273" t="str">
        <f t="shared" si="4"/>
        <v/>
      </c>
      <c r="D273" s="27"/>
      <c r="E273" s="10" t="e">
        <f>VLOOKUP(Tabela1[[#This Row],[Fazenda ]],'Base Fazendas'!A:B,2,0)</f>
        <v>#N/A</v>
      </c>
      <c r="H273" s="28"/>
      <c r="J273" s="8"/>
    </row>
    <row r="274" spans="1:10" ht="14.25" customHeight="1" x14ac:dyDescent="0.35">
      <c r="A274" t="str">
        <f t="shared" si="4"/>
        <v/>
      </c>
      <c r="D274" s="27"/>
      <c r="E274" s="10" t="e">
        <f>VLOOKUP(Tabela1[[#This Row],[Fazenda ]],'Base Fazendas'!A:B,2,0)</f>
        <v>#N/A</v>
      </c>
      <c r="H274" s="28"/>
      <c r="J274" s="8"/>
    </row>
    <row r="275" spans="1:10" ht="14.25" customHeight="1" x14ac:dyDescent="0.35">
      <c r="A275" t="str">
        <f t="shared" si="4"/>
        <v/>
      </c>
      <c r="D275" s="27"/>
      <c r="E275" s="10" t="e">
        <f>VLOOKUP(Tabela1[[#This Row],[Fazenda ]],'Base Fazendas'!A:B,2,0)</f>
        <v>#N/A</v>
      </c>
      <c r="H275" s="28"/>
      <c r="J275" s="8"/>
    </row>
    <row r="276" spans="1:10" ht="14.25" customHeight="1" x14ac:dyDescent="0.35">
      <c r="A276" t="str">
        <f t="shared" si="4"/>
        <v/>
      </c>
      <c r="D276" s="27"/>
      <c r="E276" s="10" t="e">
        <f>VLOOKUP(Tabela1[[#This Row],[Fazenda ]],'Base Fazendas'!A:B,2,0)</f>
        <v>#N/A</v>
      </c>
      <c r="J276" s="8"/>
    </row>
    <row r="277" spans="1:10" ht="14.25" customHeight="1" x14ac:dyDescent="0.35">
      <c r="A277" t="str">
        <f t="shared" si="4"/>
        <v/>
      </c>
      <c r="D277" s="27"/>
      <c r="E277" s="10" t="e">
        <f>VLOOKUP(Tabela1[[#This Row],[Fazenda ]],'Base Fazendas'!A:B,2,0)</f>
        <v>#N/A</v>
      </c>
      <c r="H277" s="28"/>
      <c r="J277" s="8"/>
    </row>
    <row r="278" spans="1:10" ht="14.25" customHeight="1" x14ac:dyDescent="0.35">
      <c r="A278" t="str">
        <f t="shared" si="4"/>
        <v/>
      </c>
      <c r="D278" s="27"/>
      <c r="E278" s="10" t="e">
        <f>VLOOKUP(Tabela1[[#This Row],[Fazenda ]],'Base Fazendas'!A:B,2,0)</f>
        <v>#N/A</v>
      </c>
      <c r="J278" s="8"/>
    </row>
    <row r="279" spans="1:10" ht="14.25" customHeight="1" x14ac:dyDescent="0.35">
      <c r="A279" t="str">
        <f t="shared" si="4"/>
        <v/>
      </c>
      <c r="D279" s="27"/>
      <c r="E279" s="10" t="e">
        <f>VLOOKUP(Tabela1[[#This Row],[Fazenda ]],'Base Fazendas'!A:B,2,0)</f>
        <v>#N/A</v>
      </c>
      <c r="J279" s="8"/>
    </row>
    <row r="280" spans="1:10" ht="14.25" customHeight="1" x14ac:dyDescent="0.35">
      <c r="A280" t="str">
        <f t="shared" si="4"/>
        <v/>
      </c>
      <c r="D280" s="27"/>
      <c r="E280" s="10" t="e">
        <f>VLOOKUP(Tabela1[[#This Row],[Fazenda ]],'Base Fazendas'!A:B,2,0)</f>
        <v>#N/A</v>
      </c>
      <c r="H280" s="28"/>
      <c r="J280" s="8"/>
    </row>
    <row r="281" spans="1:10" ht="14.25" customHeight="1" x14ac:dyDescent="0.35">
      <c r="A281" t="str">
        <f t="shared" si="4"/>
        <v/>
      </c>
      <c r="D281" s="27"/>
      <c r="E281" s="10" t="e">
        <f>VLOOKUP(Tabela1[[#This Row],[Fazenda ]],'Base Fazendas'!A:B,2,0)</f>
        <v>#N/A</v>
      </c>
      <c r="H281" s="28"/>
      <c r="J281" s="8"/>
    </row>
    <row r="282" spans="1:10" ht="14.25" customHeight="1" x14ac:dyDescent="0.35">
      <c r="A282" t="str">
        <f t="shared" si="4"/>
        <v/>
      </c>
      <c r="D282" s="27"/>
      <c r="E282" s="10" t="e">
        <f>VLOOKUP(Tabela1[[#This Row],[Fazenda ]],'Base Fazendas'!A:B,2,0)</f>
        <v>#N/A</v>
      </c>
      <c r="H282" s="28"/>
      <c r="J282" s="8"/>
    </row>
    <row r="283" spans="1:10" ht="14.25" customHeight="1" x14ac:dyDescent="0.35">
      <c r="A283" t="str">
        <f t="shared" si="4"/>
        <v/>
      </c>
      <c r="D283" s="27"/>
      <c r="E283" s="10" t="e">
        <f>VLOOKUP(Tabela1[[#This Row],[Fazenda ]],'Base Fazendas'!A:B,2,0)</f>
        <v>#N/A</v>
      </c>
      <c r="H283" s="28"/>
      <c r="J283" s="8"/>
    </row>
    <row r="284" spans="1:10" ht="14.25" customHeight="1" x14ac:dyDescent="0.35">
      <c r="A284" t="str">
        <f t="shared" si="4"/>
        <v/>
      </c>
      <c r="D284" s="27"/>
      <c r="E284" s="10" t="e">
        <f>VLOOKUP(Tabela1[[#This Row],[Fazenda ]],'Base Fazendas'!A:B,2,0)</f>
        <v>#N/A</v>
      </c>
      <c r="H284" s="28"/>
      <c r="J284" s="8"/>
    </row>
    <row r="285" spans="1:10" ht="14.25" customHeight="1" x14ac:dyDescent="0.35">
      <c r="A285" t="str">
        <f t="shared" si="4"/>
        <v/>
      </c>
      <c r="D285" s="27"/>
      <c r="E285" s="10" t="e">
        <f>VLOOKUP(Tabela1[[#This Row],[Fazenda ]],'Base Fazendas'!A:B,2,0)</f>
        <v>#N/A</v>
      </c>
      <c r="J285" s="8"/>
    </row>
    <row r="286" spans="1:10" ht="14.25" customHeight="1" x14ac:dyDescent="0.35">
      <c r="A286" t="str">
        <f t="shared" si="4"/>
        <v/>
      </c>
      <c r="D286" s="31"/>
      <c r="E286" s="10" t="e">
        <f>VLOOKUP(Tabela1[[#This Row],[Fazenda ]],'Base Fazendas'!A:B,2,0)</f>
        <v>#N/A</v>
      </c>
      <c r="J286" s="8"/>
    </row>
    <row r="287" spans="1:10" ht="14.25" customHeight="1" x14ac:dyDescent="0.35">
      <c r="A287" t="str">
        <f t="shared" si="4"/>
        <v/>
      </c>
      <c r="D287" s="27"/>
      <c r="E287" s="10" t="e">
        <f>VLOOKUP(Tabela1[[#This Row],[Fazenda ]],'Base Fazendas'!A:B,2,0)</f>
        <v>#N/A</v>
      </c>
      <c r="J287" s="8"/>
    </row>
    <row r="288" spans="1:10" ht="14.25" customHeight="1" x14ac:dyDescent="0.35">
      <c r="A288" t="str">
        <f t="shared" si="4"/>
        <v/>
      </c>
      <c r="D288" s="27"/>
      <c r="E288" s="10" t="e">
        <f>VLOOKUP(Tabela1[[#This Row],[Fazenda ]],'Base Fazendas'!A:B,2,0)</f>
        <v>#N/A</v>
      </c>
      <c r="J288" s="8"/>
    </row>
    <row r="289" spans="1:10" ht="14.25" customHeight="1" x14ac:dyDescent="0.35">
      <c r="A289" t="str">
        <f t="shared" si="4"/>
        <v/>
      </c>
      <c r="D289" s="27"/>
      <c r="E289" s="10" t="e">
        <f>VLOOKUP(Tabela1[[#This Row],[Fazenda ]],'Base Fazendas'!A:B,2,0)</f>
        <v>#N/A</v>
      </c>
      <c r="H289" s="28"/>
      <c r="J289" s="8"/>
    </row>
    <row r="290" spans="1:10" ht="14.25" customHeight="1" x14ac:dyDescent="0.35">
      <c r="A290" t="str">
        <f t="shared" si="4"/>
        <v/>
      </c>
      <c r="D290" s="27"/>
      <c r="E290" s="10" t="e">
        <f>VLOOKUP(Tabela1[[#This Row],[Fazenda ]],'Base Fazendas'!A:B,2,0)</f>
        <v>#N/A</v>
      </c>
      <c r="J290" s="8"/>
    </row>
    <row r="291" spans="1:10" ht="14.25" customHeight="1" x14ac:dyDescent="0.35">
      <c r="A291" t="str">
        <f t="shared" si="4"/>
        <v/>
      </c>
      <c r="D291" s="27"/>
      <c r="E291" s="10" t="e">
        <f>VLOOKUP(Tabela1[[#This Row],[Fazenda ]],'Base Fazendas'!A:B,2,0)</f>
        <v>#N/A</v>
      </c>
      <c r="J291" s="8"/>
    </row>
    <row r="292" spans="1:10" ht="14.25" customHeight="1" x14ac:dyDescent="0.35">
      <c r="A292" t="str">
        <f t="shared" si="4"/>
        <v/>
      </c>
      <c r="D292" s="27"/>
      <c r="E292" s="10" t="e">
        <f>VLOOKUP(Tabela1[[#This Row],[Fazenda ]],'Base Fazendas'!A:B,2,0)</f>
        <v>#N/A</v>
      </c>
      <c r="J292" s="8"/>
    </row>
    <row r="293" spans="1:10" ht="14.25" customHeight="1" x14ac:dyDescent="0.35">
      <c r="A293" t="str">
        <f t="shared" si="4"/>
        <v/>
      </c>
      <c r="E293" s="10" t="e">
        <f>VLOOKUP(Tabela1[[#This Row],[Fazenda ]],'Base Fazendas'!A:B,2,0)</f>
        <v>#N/A</v>
      </c>
      <c r="J293" s="8"/>
    </row>
    <row r="294" spans="1:10" ht="14.25" customHeight="1" x14ac:dyDescent="0.35">
      <c r="A294" t="str">
        <f t="shared" si="4"/>
        <v/>
      </c>
      <c r="E294" s="10" t="e">
        <f>VLOOKUP(Tabela1[[#This Row],[Fazenda ]],'Base Fazendas'!A:B,2,0)</f>
        <v>#N/A</v>
      </c>
      <c r="J294" s="8"/>
    </row>
    <row r="295" spans="1:10" ht="14.25" customHeight="1" x14ac:dyDescent="0.35">
      <c r="A295" t="str">
        <f t="shared" si="4"/>
        <v/>
      </c>
      <c r="E295" s="10" t="e">
        <f>VLOOKUP(Tabela1[[#This Row],[Fazenda ]],'Base Fazendas'!A:B,2,0)</f>
        <v>#N/A</v>
      </c>
      <c r="J295" s="8"/>
    </row>
    <row r="296" spans="1:10" ht="14.25" customHeight="1" x14ac:dyDescent="0.35">
      <c r="A296" t="str">
        <f t="shared" si="4"/>
        <v/>
      </c>
      <c r="E296" s="10" t="e">
        <f>VLOOKUP(Tabela1[[#This Row],[Fazenda ]],'Base Fazendas'!A:B,2,0)</f>
        <v>#N/A</v>
      </c>
      <c r="J296" s="8"/>
    </row>
    <row r="297" spans="1:10" ht="14.25" customHeight="1" x14ac:dyDescent="0.35">
      <c r="A297" t="str">
        <f t="shared" si="4"/>
        <v/>
      </c>
      <c r="E297" s="10" t="e">
        <f>VLOOKUP(Tabela1[[#This Row],[Fazenda ]],'Base Fazendas'!A:B,2,0)</f>
        <v>#N/A</v>
      </c>
      <c r="J297" s="8"/>
    </row>
    <row r="298" spans="1:10" ht="14.25" customHeight="1" x14ac:dyDescent="0.35">
      <c r="A298" t="str">
        <f t="shared" si="4"/>
        <v/>
      </c>
      <c r="E298" s="10" t="e">
        <f>VLOOKUP(Tabela1[[#This Row],[Fazenda ]],'Base Fazendas'!A:B,2,0)</f>
        <v>#N/A</v>
      </c>
      <c r="J298" s="8"/>
    </row>
    <row r="299" spans="1:10" ht="14.25" customHeight="1" x14ac:dyDescent="0.35">
      <c r="A299" t="str">
        <f t="shared" si="4"/>
        <v/>
      </c>
      <c r="E299" s="10" t="e">
        <f>VLOOKUP(Tabela1[[#This Row],[Fazenda ]],'Base Fazendas'!A:B,2,0)</f>
        <v>#N/A</v>
      </c>
      <c r="H299" s="11"/>
      <c r="J299" s="8"/>
    </row>
    <row r="300" spans="1:10" ht="14.25" customHeight="1" x14ac:dyDescent="0.35">
      <c r="A300" t="str">
        <f t="shared" si="4"/>
        <v/>
      </c>
      <c r="E300" s="10" t="e">
        <f>VLOOKUP(Tabela1[[#This Row],[Fazenda ]],'Base Fazendas'!A:B,2,0)</f>
        <v>#N/A</v>
      </c>
      <c r="J300" s="8"/>
    </row>
    <row r="301" spans="1:10" ht="14.25" customHeight="1" x14ac:dyDescent="0.35">
      <c r="A301" t="str">
        <f t="shared" si="4"/>
        <v/>
      </c>
      <c r="E301" s="10" t="e">
        <f>VLOOKUP(Tabela1[[#This Row],[Fazenda ]],'Base Fazendas'!A:B,2,0)</f>
        <v>#N/A</v>
      </c>
      <c r="J301" s="8"/>
    </row>
    <row r="302" spans="1:10" ht="14.25" customHeight="1" x14ac:dyDescent="0.35">
      <c r="A302" t="str">
        <f t="shared" si="4"/>
        <v/>
      </c>
      <c r="E302" s="10" t="e">
        <f>VLOOKUP(Tabela1[[#This Row],[Fazenda ]],'Base Fazendas'!A:B,2,0)</f>
        <v>#N/A</v>
      </c>
      <c r="J302" s="8"/>
    </row>
    <row r="303" spans="1:10" ht="14.25" customHeight="1" x14ac:dyDescent="0.35">
      <c r="A303" t="str">
        <f t="shared" si="4"/>
        <v/>
      </c>
      <c r="E303" s="10" t="e">
        <f>VLOOKUP(Tabela1[[#This Row],[Fazenda ]],'Base Fazendas'!A:B,2,0)</f>
        <v>#N/A</v>
      </c>
      <c r="J303" s="8"/>
    </row>
    <row r="304" spans="1:10" ht="14.25" customHeight="1" x14ac:dyDescent="0.35">
      <c r="A304" t="str">
        <f t="shared" si="4"/>
        <v/>
      </c>
      <c r="E304" s="10" t="e">
        <f>VLOOKUP(Tabela1[[#This Row],[Fazenda ]],'Base Fazendas'!A:B,2,0)</f>
        <v>#N/A</v>
      </c>
      <c r="J304" s="8"/>
    </row>
    <row r="305" spans="1:10" ht="14.25" customHeight="1" x14ac:dyDescent="0.35">
      <c r="A305" t="str">
        <f t="shared" si="4"/>
        <v/>
      </c>
      <c r="E305" s="10" t="e">
        <f>VLOOKUP(Tabela1[[#This Row],[Fazenda ]],'Base Fazendas'!A:B,2,0)</f>
        <v>#N/A</v>
      </c>
      <c r="J305" s="8"/>
    </row>
    <row r="306" spans="1:10" ht="14.25" customHeight="1" x14ac:dyDescent="0.35">
      <c r="A306" t="str">
        <f t="shared" si="4"/>
        <v/>
      </c>
      <c r="E306" s="10" t="e">
        <f>VLOOKUP(Tabela1[[#This Row],[Fazenda ]],'Base Fazendas'!A:B,2,0)</f>
        <v>#N/A</v>
      </c>
      <c r="J306" s="8"/>
    </row>
    <row r="307" spans="1:10" ht="14.25" customHeight="1" x14ac:dyDescent="0.35">
      <c r="A307" t="str">
        <f t="shared" si="4"/>
        <v/>
      </c>
      <c r="E307" s="10" t="e">
        <f>VLOOKUP(Tabela1[[#This Row],[Fazenda ]],'Base Fazendas'!A:B,2,0)</f>
        <v>#N/A</v>
      </c>
      <c r="J307" s="8"/>
    </row>
    <row r="308" spans="1:10" ht="14.25" customHeight="1" x14ac:dyDescent="0.35">
      <c r="A308" t="str">
        <f t="shared" si="4"/>
        <v/>
      </c>
      <c r="E308" s="10" t="e">
        <f>VLOOKUP(Tabela1[[#This Row],[Fazenda ]],'Base Fazendas'!A:B,2,0)</f>
        <v>#N/A</v>
      </c>
      <c r="J308" s="8"/>
    </row>
    <row r="309" spans="1:10" ht="14.25" customHeight="1" x14ac:dyDescent="0.35">
      <c r="A309" t="str">
        <f t="shared" si="4"/>
        <v/>
      </c>
      <c r="E309" s="10" t="e">
        <f>VLOOKUP(Tabela1[[#This Row],[Fazenda ]],'Base Fazendas'!A:B,2,0)</f>
        <v>#N/A</v>
      </c>
      <c r="J309" s="8"/>
    </row>
    <row r="310" spans="1:10" ht="14.25" customHeight="1" x14ac:dyDescent="0.35">
      <c r="A310" t="str">
        <f t="shared" si="4"/>
        <v/>
      </c>
      <c r="E310" s="10" t="e">
        <f>VLOOKUP(Tabela1[[#This Row],[Fazenda ]],'Base Fazendas'!A:B,2,0)</f>
        <v>#N/A</v>
      </c>
      <c r="J310" s="8"/>
    </row>
    <row r="311" spans="1:10" ht="14.25" customHeight="1" x14ac:dyDescent="0.35">
      <c r="A311" t="str">
        <f t="shared" si="4"/>
        <v/>
      </c>
      <c r="E311" s="10" t="e">
        <f>VLOOKUP(Tabela1[[#This Row],[Fazenda ]],'Base Fazendas'!A:B,2,0)</f>
        <v>#N/A</v>
      </c>
      <c r="J311" s="8"/>
    </row>
    <row r="312" spans="1:10" ht="14.25" customHeight="1" x14ac:dyDescent="0.35">
      <c r="A312" t="str">
        <f t="shared" si="4"/>
        <v/>
      </c>
      <c r="E312" s="10" t="e">
        <f>VLOOKUP(Tabela1[[#This Row],[Fazenda ]],'Base Fazendas'!A:B,2,0)</f>
        <v>#N/A</v>
      </c>
      <c r="J312" s="8"/>
    </row>
    <row r="313" spans="1:10" ht="14.25" customHeight="1" x14ac:dyDescent="0.35">
      <c r="A313" t="str">
        <f t="shared" si="4"/>
        <v/>
      </c>
      <c r="D313" s="27"/>
      <c r="E313" s="10" t="e">
        <f>VLOOKUP(Tabela1[[#This Row],[Fazenda ]],'Base Fazendas'!A:B,2,0)</f>
        <v>#N/A</v>
      </c>
      <c r="J313" s="8"/>
    </row>
    <row r="314" spans="1:10" ht="14.25" customHeight="1" x14ac:dyDescent="0.35">
      <c r="A314" t="str">
        <f t="shared" si="4"/>
        <v/>
      </c>
      <c r="D314" s="27"/>
      <c r="E314" s="10" t="e">
        <f>VLOOKUP(Tabela1[[#This Row],[Fazenda ]],'Base Fazendas'!A:B,2,0)</f>
        <v>#N/A</v>
      </c>
      <c r="J314" s="8"/>
    </row>
    <row r="315" spans="1:10" ht="14.25" customHeight="1" x14ac:dyDescent="0.35">
      <c r="A315" t="str">
        <f t="shared" si="4"/>
        <v/>
      </c>
      <c r="E315" s="10" t="e">
        <f>VLOOKUP(Tabela1[[#This Row],[Fazenda ]],'Base Fazendas'!A:B,2,0)</f>
        <v>#N/A</v>
      </c>
      <c r="J315" s="8"/>
    </row>
    <row r="316" spans="1:10" ht="14.25" customHeight="1" x14ac:dyDescent="0.35">
      <c r="A316" t="str">
        <f t="shared" si="4"/>
        <v/>
      </c>
      <c r="E316" s="10" t="e">
        <f>VLOOKUP(Tabela1[[#This Row],[Fazenda ]],'Base Fazendas'!A:B,2,0)</f>
        <v>#N/A</v>
      </c>
      <c r="J316" s="8"/>
    </row>
    <row r="317" spans="1:10" ht="14.25" customHeight="1" x14ac:dyDescent="0.35">
      <c r="A317" t="str">
        <f t="shared" si="4"/>
        <v/>
      </c>
      <c r="E317" s="10" t="e">
        <f>VLOOKUP(Tabela1[[#This Row],[Fazenda ]],'Base Fazendas'!A:B,2,0)</f>
        <v>#N/A</v>
      </c>
      <c r="J317" s="8"/>
    </row>
    <row r="318" spans="1:10" ht="14.25" customHeight="1" x14ac:dyDescent="0.35">
      <c r="A318" t="str">
        <f t="shared" si="4"/>
        <v/>
      </c>
      <c r="E318" s="10" t="e">
        <f>VLOOKUP(Tabela1[[#This Row],[Fazenda ]],'Base Fazendas'!A:B,2,0)</f>
        <v>#N/A</v>
      </c>
      <c r="J318" s="8"/>
    </row>
    <row r="319" spans="1:10" ht="14.25" customHeight="1" x14ac:dyDescent="0.35">
      <c r="A319" t="str">
        <f t="shared" si="4"/>
        <v/>
      </c>
      <c r="E319" s="10" t="e">
        <f>VLOOKUP(Tabela1[[#This Row],[Fazenda ]],'Base Fazendas'!A:B,2,0)</f>
        <v>#N/A</v>
      </c>
      <c r="J319" s="8"/>
    </row>
    <row r="320" spans="1:10" ht="14.25" customHeight="1" x14ac:dyDescent="0.35">
      <c r="A320" t="str">
        <f t="shared" si="4"/>
        <v/>
      </c>
      <c r="E320" s="10" t="e">
        <f>VLOOKUP(Tabela1[[#This Row],[Fazenda ]],'Base Fazendas'!A:B,2,0)</f>
        <v>#N/A</v>
      </c>
      <c r="J320" s="8"/>
    </row>
    <row r="321" spans="1:10" ht="14.25" customHeight="1" x14ac:dyDescent="0.35">
      <c r="A321" t="str">
        <f t="shared" si="4"/>
        <v/>
      </c>
      <c r="E321" s="10" t="e">
        <f>VLOOKUP(Tabela1[[#This Row],[Fazenda ]],'Base Fazendas'!A:B,2,0)</f>
        <v>#N/A</v>
      </c>
      <c r="J321" s="8"/>
    </row>
    <row r="322" spans="1:10" ht="14.25" customHeight="1" x14ac:dyDescent="0.35">
      <c r="A322" t="str">
        <f t="shared" si="4"/>
        <v/>
      </c>
      <c r="E322" s="10" t="e">
        <f>VLOOKUP(Tabela1[[#This Row],[Fazenda ]],'Base Fazendas'!A:B,2,0)</f>
        <v>#N/A</v>
      </c>
      <c r="J322" s="8"/>
    </row>
    <row r="323" spans="1:10" ht="14.25" customHeight="1" x14ac:dyDescent="0.35">
      <c r="A323" t="str">
        <f t="shared" si="4"/>
        <v/>
      </c>
      <c r="E323" s="10" t="e">
        <f>VLOOKUP(Tabela1[[#This Row],[Fazenda ]],'Base Fazendas'!A:B,2,0)</f>
        <v>#N/A</v>
      </c>
      <c r="J323" s="8"/>
    </row>
    <row r="324" spans="1:10" ht="14.25" customHeight="1" x14ac:dyDescent="0.35">
      <c r="A324" t="str">
        <f t="shared" si="4"/>
        <v/>
      </c>
      <c r="E324" s="10" t="e">
        <f>VLOOKUP(Tabela1[[#This Row],[Fazenda ]],'Base Fazendas'!A:B,2,0)</f>
        <v>#N/A</v>
      </c>
      <c r="J324" s="8"/>
    </row>
    <row r="325" spans="1:10" ht="14.25" customHeight="1" x14ac:dyDescent="0.35">
      <c r="A325" t="str">
        <f t="shared" si="4"/>
        <v/>
      </c>
      <c r="E325" s="10" t="e">
        <f>VLOOKUP(Tabela1[[#This Row],[Fazenda ]],'Base Fazendas'!A:B,2,0)</f>
        <v>#N/A</v>
      </c>
      <c r="J325" s="8"/>
    </row>
    <row r="326" spans="1:10" ht="14.25" customHeight="1" x14ac:dyDescent="0.35">
      <c r="A326" t="str">
        <f t="shared" ref="A326:A389" si="5">D326&amp;F326</f>
        <v/>
      </c>
      <c r="E326" s="10" t="e">
        <f>VLOOKUP(Tabela1[[#This Row],[Fazenda ]],'Base Fazendas'!A:B,2,0)</f>
        <v>#N/A</v>
      </c>
      <c r="J326" s="8"/>
    </row>
    <row r="327" spans="1:10" ht="14.25" customHeight="1" x14ac:dyDescent="0.35">
      <c r="A327" t="str">
        <f t="shared" si="5"/>
        <v/>
      </c>
      <c r="E327" s="10" t="e">
        <f>VLOOKUP(Tabela1[[#This Row],[Fazenda ]],'Base Fazendas'!A:B,2,0)</f>
        <v>#N/A</v>
      </c>
      <c r="J327" s="8"/>
    </row>
    <row r="328" spans="1:10" ht="14.25" customHeight="1" x14ac:dyDescent="0.35">
      <c r="A328" t="str">
        <f t="shared" si="5"/>
        <v/>
      </c>
      <c r="E328" s="10" t="e">
        <f>VLOOKUP(Tabela1[[#This Row],[Fazenda ]],'Base Fazendas'!A:B,2,0)</f>
        <v>#N/A</v>
      </c>
      <c r="J328" s="8"/>
    </row>
    <row r="329" spans="1:10" ht="14.25" customHeight="1" x14ac:dyDescent="0.35">
      <c r="A329" t="str">
        <f t="shared" si="5"/>
        <v/>
      </c>
      <c r="E329" s="10" t="e">
        <f>VLOOKUP(Tabela1[[#This Row],[Fazenda ]],'Base Fazendas'!A:B,2,0)</f>
        <v>#N/A</v>
      </c>
      <c r="J329" s="8"/>
    </row>
    <row r="330" spans="1:10" ht="14.25" customHeight="1" x14ac:dyDescent="0.35">
      <c r="A330" t="str">
        <f t="shared" si="5"/>
        <v/>
      </c>
      <c r="E330" s="10" t="e">
        <f>VLOOKUP(Tabela1[[#This Row],[Fazenda ]],'Base Fazendas'!A:B,2,0)</f>
        <v>#N/A</v>
      </c>
      <c r="J330" s="8"/>
    </row>
    <row r="331" spans="1:10" ht="14.25" customHeight="1" x14ac:dyDescent="0.35">
      <c r="A331" t="str">
        <f t="shared" si="5"/>
        <v/>
      </c>
      <c r="E331" s="10" t="e">
        <f>VLOOKUP(Tabela1[[#This Row],[Fazenda ]],'Base Fazendas'!A:B,2,0)</f>
        <v>#N/A</v>
      </c>
      <c r="J331" s="8"/>
    </row>
    <row r="332" spans="1:10" ht="14.25" customHeight="1" x14ac:dyDescent="0.35">
      <c r="A332" t="str">
        <f t="shared" si="5"/>
        <v/>
      </c>
      <c r="E332" s="10" t="e">
        <f>VLOOKUP(Tabela1[[#This Row],[Fazenda ]],'Base Fazendas'!A:B,2,0)</f>
        <v>#N/A</v>
      </c>
      <c r="J332" s="8"/>
    </row>
    <row r="333" spans="1:10" ht="14.25" customHeight="1" x14ac:dyDescent="0.35">
      <c r="A333" t="str">
        <f t="shared" si="5"/>
        <v/>
      </c>
      <c r="E333" s="10" t="e">
        <f>VLOOKUP(Tabela1[[#This Row],[Fazenda ]],'Base Fazendas'!A:B,2,0)</f>
        <v>#N/A</v>
      </c>
      <c r="J333" s="8"/>
    </row>
    <row r="334" spans="1:10" ht="14.25" customHeight="1" x14ac:dyDescent="0.35">
      <c r="A334" t="str">
        <f t="shared" si="5"/>
        <v/>
      </c>
      <c r="E334" s="10" t="e">
        <f>VLOOKUP(Tabela1[[#This Row],[Fazenda ]],'Base Fazendas'!A:B,2,0)</f>
        <v>#N/A</v>
      </c>
      <c r="J334" s="8"/>
    </row>
    <row r="335" spans="1:10" ht="14.25" customHeight="1" x14ac:dyDescent="0.35">
      <c r="A335" t="str">
        <f t="shared" si="5"/>
        <v/>
      </c>
      <c r="D335" s="27"/>
      <c r="E335" s="10" t="e">
        <f>VLOOKUP(Tabela1[[#This Row],[Fazenda ]],'Base Fazendas'!A:B,2,0)</f>
        <v>#N/A</v>
      </c>
      <c r="J335" s="8"/>
    </row>
    <row r="336" spans="1:10" ht="14.25" customHeight="1" x14ac:dyDescent="0.35">
      <c r="A336" t="str">
        <f t="shared" si="5"/>
        <v/>
      </c>
      <c r="D336" s="27"/>
      <c r="E336" s="10" t="e">
        <f>VLOOKUP(Tabela1[[#This Row],[Fazenda ]],'Base Fazendas'!A:B,2,0)</f>
        <v>#N/A</v>
      </c>
      <c r="J336" s="8"/>
    </row>
    <row r="337" spans="1:10" ht="14.25" customHeight="1" x14ac:dyDescent="0.35">
      <c r="A337" t="str">
        <f t="shared" si="5"/>
        <v/>
      </c>
      <c r="D337" s="27"/>
      <c r="E337" s="10" t="e">
        <f>VLOOKUP(Tabela1[[#This Row],[Fazenda ]],'Base Fazendas'!A:B,2,0)</f>
        <v>#N/A</v>
      </c>
      <c r="H337" s="28"/>
      <c r="J337" s="8"/>
    </row>
    <row r="338" spans="1:10" ht="14.25" customHeight="1" x14ac:dyDescent="0.35">
      <c r="A338" t="str">
        <f t="shared" si="5"/>
        <v/>
      </c>
      <c r="E338" s="10" t="e">
        <f>VLOOKUP(Tabela1[[#This Row],[Fazenda ]],'Base Fazendas'!A:B,2,0)</f>
        <v>#N/A</v>
      </c>
      <c r="J338" s="8"/>
    </row>
    <row r="339" spans="1:10" ht="14.25" customHeight="1" x14ac:dyDescent="0.35">
      <c r="A339" t="str">
        <f t="shared" si="5"/>
        <v/>
      </c>
      <c r="E339" s="10" t="e">
        <f>VLOOKUP(Tabela1[[#This Row],[Fazenda ]],'Base Fazendas'!A:B,2,0)</f>
        <v>#N/A</v>
      </c>
      <c r="J339" s="8"/>
    </row>
    <row r="340" spans="1:10" ht="14.25" customHeight="1" x14ac:dyDescent="0.35">
      <c r="A340" t="str">
        <f t="shared" si="5"/>
        <v/>
      </c>
      <c r="E340" s="10" t="e">
        <f>VLOOKUP(Tabela1[[#This Row],[Fazenda ]],'Base Fazendas'!A:B,2,0)</f>
        <v>#N/A</v>
      </c>
      <c r="J340" s="8"/>
    </row>
    <row r="341" spans="1:10" ht="14.25" customHeight="1" x14ac:dyDescent="0.35">
      <c r="A341" t="str">
        <f t="shared" si="5"/>
        <v/>
      </c>
      <c r="E341" s="10" t="e">
        <f>VLOOKUP(Tabela1[[#This Row],[Fazenda ]],'Base Fazendas'!A:B,2,0)</f>
        <v>#N/A</v>
      </c>
      <c r="J341" s="8"/>
    </row>
    <row r="342" spans="1:10" ht="14.25" customHeight="1" x14ac:dyDescent="0.35">
      <c r="A342" t="str">
        <f t="shared" si="5"/>
        <v/>
      </c>
      <c r="E342" s="10" t="e">
        <f>VLOOKUP(Tabela1[[#This Row],[Fazenda ]],'Base Fazendas'!A:B,2,0)</f>
        <v>#N/A</v>
      </c>
      <c r="J342" s="8"/>
    </row>
    <row r="343" spans="1:10" ht="14.25" customHeight="1" x14ac:dyDescent="0.35">
      <c r="A343" t="str">
        <f t="shared" si="5"/>
        <v/>
      </c>
      <c r="E343" s="10" t="e">
        <f>VLOOKUP(Tabela1[[#This Row],[Fazenda ]],'Base Fazendas'!A:B,2,0)</f>
        <v>#N/A</v>
      </c>
      <c r="J343" s="8"/>
    </row>
    <row r="344" spans="1:10" ht="14.25" customHeight="1" x14ac:dyDescent="0.35">
      <c r="A344" t="str">
        <f t="shared" si="5"/>
        <v/>
      </c>
      <c r="E344" s="10" t="e">
        <f>VLOOKUP(Tabela1[[#This Row],[Fazenda ]],'Base Fazendas'!A:B,2,0)</f>
        <v>#N/A</v>
      </c>
      <c r="J344" s="8"/>
    </row>
    <row r="345" spans="1:10" ht="14.25" customHeight="1" x14ac:dyDescent="0.35">
      <c r="A345" t="str">
        <f t="shared" si="5"/>
        <v/>
      </c>
      <c r="E345" s="10" t="e">
        <f>VLOOKUP(Tabela1[[#This Row],[Fazenda ]],'Base Fazendas'!A:B,2,0)</f>
        <v>#N/A</v>
      </c>
      <c r="J345" s="8"/>
    </row>
    <row r="346" spans="1:10" ht="14.25" customHeight="1" x14ac:dyDescent="0.35">
      <c r="A346" t="str">
        <f t="shared" si="5"/>
        <v/>
      </c>
      <c r="E346" s="10" t="e">
        <f>VLOOKUP(Tabela1[[#This Row],[Fazenda ]],'Base Fazendas'!A:B,2,0)</f>
        <v>#N/A</v>
      </c>
      <c r="J346" s="8"/>
    </row>
    <row r="347" spans="1:10" ht="14.25" customHeight="1" x14ac:dyDescent="0.35">
      <c r="A347" t="str">
        <f t="shared" si="5"/>
        <v/>
      </c>
      <c r="D347" s="27"/>
      <c r="E347" s="10" t="e">
        <f>VLOOKUP(Tabela1[[#This Row],[Fazenda ]],'Base Fazendas'!A:B,2,0)</f>
        <v>#N/A</v>
      </c>
      <c r="J347" s="8"/>
    </row>
    <row r="348" spans="1:10" ht="14.25" customHeight="1" x14ac:dyDescent="0.35">
      <c r="A348" t="str">
        <f t="shared" si="5"/>
        <v/>
      </c>
      <c r="D348" s="27"/>
      <c r="E348" s="10" t="e">
        <f>VLOOKUP(Tabela1[[#This Row],[Fazenda ]],'Base Fazendas'!A:B,2,0)</f>
        <v>#N/A</v>
      </c>
      <c r="J348" s="8"/>
    </row>
    <row r="349" spans="1:10" ht="14.25" customHeight="1" x14ac:dyDescent="0.35">
      <c r="A349" t="str">
        <f t="shared" si="5"/>
        <v/>
      </c>
      <c r="D349" s="27"/>
      <c r="E349" s="10" t="e">
        <f>VLOOKUP(Tabela1[[#This Row],[Fazenda ]],'Base Fazendas'!A:B,2,0)</f>
        <v>#N/A</v>
      </c>
      <c r="J349" s="8"/>
    </row>
    <row r="350" spans="1:10" ht="14.25" customHeight="1" x14ac:dyDescent="0.35">
      <c r="A350" t="str">
        <f t="shared" si="5"/>
        <v/>
      </c>
      <c r="E350" s="10" t="e">
        <f>VLOOKUP(Tabela1[[#This Row],[Fazenda ]],'Base Fazendas'!A:B,2,0)</f>
        <v>#N/A</v>
      </c>
      <c r="J350" s="8"/>
    </row>
    <row r="351" spans="1:10" ht="14.25" customHeight="1" x14ac:dyDescent="0.35">
      <c r="A351" t="str">
        <f t="shared" si="5"/>
        <v/>
      </c>
      <c r="D351" s="27"/>
      <c r="E351" s="10" t="e">
        <f>VLOOKUP(Tabela1[[#This Row],[Fazenda ]],'Base Fazendas'!A:B,2,0)</f>
        <v>#N/A</v>
      </c>
      <c r="J351" s="8"/>
    </row>
    <row r="352" spans="1:10" ht="14.25" customHeight="1" x14ac:dyDescent="0.35">
      <c r="A352" t="str">
        <f t="shared" si="5"/>
        <v/>
      </c>
      <c r="E352" s="10" t="e">
        <f>VLOOKUP(Tabela1[[#This Row],[Fazenda ]],'Base Fazendas'!A:B,2,0)</f>
        <v>#N/A</v>
      </c>
      <c r="J352" s="8"/>
    </row>
    <row r="353" spans="1:10" ht="14.25" customHeight="1" x14ac:dyDescent="0.35">
      <c r="A353" t="str">
        <f t="shared" si="5"/>
        <v/>
      </c>
      <c r="E353" s="10" t="e">
        <f>VLOOKUP(Tabela1[[#This Row],[Fazenda ]],'Base Fazendas'!A:B,2,0)</f>
        <v>#N/A</v>
      </c>
      <c r="J353" s="8"/>
    </row>
    <row r="354" spans="1:10" ht="14.25" customHeight="1" x14ac:dyDescent="0.35">
      <c r="A354" t="str">
        <f t="shared" si="5"/>
        <v/>
      </c>
      <c r="E354" s="10" t="e">
        <f>VLOOKUP(Tabela1[[#This Row],[Fazenda ]],'Base Fazendas'!A:B,2,0)</f>
        <v>#N/A</v>
      </c>
      <c r="J354" s="8"/>
    </row>
    <row r="355" spans="1:10" ht="14.25" customHeight="1" x14ac:dyDescent="0.35">
      <c r="A355" t="str">
        <f t="shared" si="5"/>
        <v/>
      </c>
      <c r="E355" s="10" t="e">
        <f>VLOOKUP(Tabela1[[#This Row],[Fazenda ]],'Base Fazendas'!A:B,2,0)</f>
        <v>#N/A</v>
      </c>
      <c r="J355" s="8"/>
    </row>
    <row r="356" spans="1:10" ht="14.25" customHeight="1" x14ac:dyDescent="0.35">
      <c r="A356" t="str">
        <f t="shared" si="5"/>
        <v/>
      </c>
      <c r="E356" s="10" t="e">
        <f>VLOOKUP(Tabela1[[#This Row],[Fazenda ]],'Base Fazendas'!A:B,2,0)</f>
        <v>#N/A</v>
      </c>
      <c r="J356" s="8"/>
    </row>
    <row r="357" spans="1:10" ht="14.25" customHeight="1" x14ac:dyDescent="0.35">
      <c r="A357" t="str">
        <f t="shared" si="5"/>
        <v/>
      </c>
      <c r="E357" s="10" t="e">
        <f>VLOOKUP(Tabela1[[#This Row],[Fazenda ]],'Base Fazendas'!A:B,2,0)</f>
        <v>#N/A</v>
      </c>
      <c r="J357" s="8"/>
    </row>
    <row r="358" spans="1:10" ht="14.25" customHeight="1" x14ac:dyDescent="0.35">
      <c r="A358" t="str">
        <f t="shared" si="5"/>
        <v/>
      </c>
      <c r="E358" s="10" t="e">
        <f>VLOOKUP(Tabela1[[#This Row],[Fazenda ]],'Base Fazendas'!A:B,2,0)</f>
        <v>#N/A</v>
      </c>
      <c r="J358" s="8"/>
    </row>
    <row r="359" spans="1:10" ht="14.25" customHeight="1" x14ac:dyDescent="0.35">
      <c r="A359" t="str">
        <f t="shared" si="5"/>
        <v/>
      </c>
      <c r="E359" s="10" t="e">
        <f>VLOOKUP(Tabela1[[#This Row],[Fazenda ]],'Base Fazendas'!A:B,2,0)</f>
        <v>#N/A</v>
      </c>
      <c r="J359" s="8"/>
    </row>
    <row r="360" spans="1:10" ht="14.25" customHeight="1" x14ac:dyDescent="0.35">
      <c r="A360" t="str">
        <f t="shared" si="5"/>
        <v/>
      </c>
      <c r="E360" s="10" t="e">
        <f>VLOOKUP(Tabela1[[#This Row],[Fazenda ]],'Base Fazendas'!A:B,2,0)</f>
        <v>#N/A</v>
      </c>
      <c r="J360" s="8"/>
    </row>
    <row r="361" spans="1:10" ht="14.25" customHeight="1" x14ac:dyDescent="0.35">
      <c r="A361" t="str">
        <f t="shared" si="5"/>
        <v/>
      </c>
      <c r="E361" s="10" t="e">
        <f>VLOOKUP(Tabela1[[#This Row],[Fazenda ]],'Base Fazendas'!A:B,2,0)</f>
        <v>#N/A</v>
      </c>
      <c r="J361" s="8"/>
    </row>
    <row r="362" spans="1:10" ht="14.25" customHeight="1" x14ac:dyDescent="0.35">
      <c r="A362" t="str">
        <f t="shared" si="5"/>
        <v/>
      </c>
      <c r="E362" s="10" t="e">
        <f>VLOOKUP(Tabela1[[#This Row],[Fazenda ]],'Base Fazendas'!A:B,2,0)</f>
        <v>#N/A</v>
      </c>
      <c r="J362" s="8"/>
    </row>
    <row r="363" spans="1:10" ht="14.25" customHeight="1" x14ac:dyDescent="0.35">
      <c r="A363" t="str">
        <f t="shared" si="5"/>
        <v/>
      </c>
      <c r="E363" s="10" t="e">
        <f>VLOOKUP(Tabela1[[#This Row],[Fazenda ]],'Base Fazendas'!A:B,2,0)</f>
        <v>#N/A</v>
      </c>
      <c r="J363" s="8"/>
    </row>
    <row r="364" spans="1:10" ht="14.25" customHeight="1" x14ac:dyDescent="0.35">
      <c r="A364" t="str">
        <f t="shared" si="5"/>
        <v/>
      </c>
      <c r="E364" s="10" t="e">
        <f>VLOOKUP(Tabela1[[#This Row],[Fazenda ]],'Base Fazendas'!A:B,2,0)</f>
        <v>#N/A</v>
      </c>
      <c r="J364" s="8"/>
    </row>
    <row r="365" spans="1:10" ht="14.25" customHeight="1" x14ac:dyDescent="0.35">
      <c r="A365" t="str">
        <f t="shared" si="5"/>
        <v/>
      </c>
      <c r="E365" s="10" t="e">
        <f>VLOOKUP(Tabela1[[#This Row],[Fazenda ]],'Base Fazendas'!A:B,2,0)</f>
        <v>#N/A</v>
      </c>
      <c r="J365" s="8"/>
    </row>
    <row r="366" spans="1:10" ht="14.25" customHeight="1" x14ac:dyDescent="0.35">
      <c r="A366" t="str">
        <f t="shared" si="5"/>
        <v/>
      </c>
      <c r="E366" s="10" t="e">
        <f>VLOOKUP(Tabela1[[#This Row],[Fazenda ]],'Base Fazendas'!A:B,2,0)</f>
        <v>#N/A</v>
      </c>
      <c r="J366" s="8"/>
    </row>
    <row r="367" spans="1:10" ht="14.25" customHeight="1" x14ac:dyDescent="0.35">
      <c r="A367" t="str">
        <f t="shared" si="5"/>
        <v/>
      </c>
      <c r="E367" s="10" t="e">
        <f>VLOOKUP(Tabela1[[#This Row],[Fazenda ]],'Base Fazendas'!A:B,2,0)</f>
        <v>#N/A</v>
      </c>
      <c r="J367" s="8"/>
    </row>
    <row r="368" spans="1:10" ht="14.25" customHeight="1" x14ac:dyDescent="0.35">
      <c r="A368" t="str">
        <f t="shared" si="5"/>
        <v/>
      </c>
      <c r="E368" s="10" t="e">
        <f>VLOOKUP(Tabela1[[#This Row],[Fazenda ]],'Base Fazendas'!A:B,2,0)</f>
        <v>#N/A</v>
      </c>
      <c r="J368" s="8"/>
    </row>
    <row r="369" spans="1:10" ht="14.25" customHeight="1" x14ac:dyDescent="0.35">
      <c r="A369" t="str">
        <f t="shared" si="5"/>
        <v/>
      </c>
      <c r="E369" s="10" t="e">
        <f>VLOOKUP(Tabela1[[#This Row],[Fazenda ]],'Base Fazendas'!A:B,2,0)</f>
        <v>#N/A</v>
      </c>
      <c r="J369" s="8"/>
    </row>
    <row r="370" spans="1:10" ht="14.25" customHeight="1" x14ac:dyDescent="0.35">
      <c r="A370" t="str">
        <f t="shared" si="5"/>
        <v/>
      </c>
      <c r="E370" s="10" t="e">
        <f>VLOOKUP(Tabela1[[#This Row],[Fazenda ]],'Base Fazendas'!A:B,2,0)</f>
        <v>#N/A</v>
      </c>
      <c r="J370" s="8"/>
    </row>
    <row r="371" spans="1:10" ht="14.25" customHeight="1" x14ac:dyDescent="0.35">
      <c r="A371" t="str">
        <f t="shared" si="5"/>
        <v/>
      </c>
      <c r="E371" s="10" t="e">
        <f>VLOOKUP(Tabela1[[#This Row],[Fazenda ]],'Base Fazendas'!A:B,2,0)</f>
        <v>#N/A</v>
      </c>
      <c r="J371" s="8"/>
    </row>
    <row r="372" spans="1:10" ht="14.25" customHeight="1" x14ac:dyDescent="0.35">
      <c r="A372" t="str">
        <f t="shared" si="5"/>
        <v/>
      </c>
      <c r="E372" s="10" t="e">
        <f>VLOOKUP(Tabela1[[#This Row],[Fazenda ]],'Base Fazendas'!A:B,2,0)</f>
        <v>#N/A</v>
      </c>
      <c r="J372" s="8"/>
    </row>
    <row r="373" spans="1:10" ht="14.25" customHeight="1" x14ac:dyDescent="0.35">
      <c r="A373" t="str">
        <f t="shared" si="5"/>
        <v/>
      </c>
      <c r="E373" s="10" t="e">
        <f>VLOOKUP(Tabela1[[#This Row],[Fazenda ]],'Base Fazendas'!A:B,2,0)</f>
        <v>#N/A</v>
      </c>
      <c r="J373" s="8"/>
    </row>
    <row r="374" spans="1:10" ht="14.25" customHeight="1" x14ac:dyDescent="0.35">
      <c r="A374" t="str">
        <f t="shared" si="5"/>
        <v/>
      </c>
      <c r="E374" s="10" t="e">
        <f>VLOOKUP(Tabela1[[#This Row],[Fazenda ]],'Base Fazendas'!A:B,2,0)</f>
        <v>#N/A</v>
      </c>
      <c r="J374" s="8"/>
    </row>
    <row r="375" spans="1:10" ht="14.25" customHeight="1" x14ac:dyDescent="0.35">
      <c r="A375" t="str">
        <f t="shared" si="5"/>
        <v/>
      </c>
      <c r="E375" s="10" t="e">
        <f>VLOOKUP(Tabela1[[#This Row],[Fazenda ]],'Base Fazendas'!A:B,2,0)</f>
        <v>#N/A</v>
      </c>
      <c r="J375" s="8"/>
    </row>
    <row r="376" spans="1:10" ht="14.25" customHeight="1" x14ac:dyDescent="0.35">
      <c r="A376" t="str">
        <f t="shared" si="5"/>
        <v/>
      </c>
      <c r="E376" s="10" t="e">
        <f>VLOOKUP(Tabela1[[#This Row],[Fazenda ]],'Base Fazendas'!A:B,2,0)</f>
        <v>#N/A</v>
      </c>
      <c r="J376" s="8"/>
    </row>
    <row r="377" spans="1:10" ht="14.25" customHeight="1" x14ac:dyDescent="0.35">
      <c r="A377" t="str">
        <f t="shared" si="5"/>
        <v/>
      </c>
      <c r="E377" s="10" t="e">
        <f>VLOOKUP(Tabela1[[#This Row],[Fazenda ]],'Base Fazendas'!A:B,2,0)</f>
        <v>#N/A</v>
      </c>
      <c r="J377" s="8"/>
    </row>
    <row r="378" spans="1:10" ht="14.25" customHeight="1" x14ac:dyDescent="0.35">
      <c r="A378" t="str">
        <f t="shared" si="5"/>
        <v/>
      </c>
      <c r="E378" s="10" t="e">
        <f>VLOOKUP(Tabela1[[#This Row],[Fazenda ]],'Base Fazendas'!A:B,2,0)</f>
        <v>#N/A</v>
      </c>
      <c r="J378" s="8"/>
    </row>
    <row r="379" spans="1:10" ht="14.25" customHeight="1" x14ac:dyDescent="0.35">
      <c r="A379" t="str">
        <f t="shared" si="5"/>
        <v/>
      </c>
      <c r="E379" s="10" t="e">
        <f>VLOOKUP(Tabela1[[#This Row],[Fazenda ]],'Base Fazendas'!A:B,2,0)</f>
        <v>#N/A</v>
      </c>
      <c r="J379" s="8"/>
    </row>
    <row r="380" spans="1:10" ht="14.25" customHeight="1" x14ac:dyDescent="0.35">
      <c r="A380" t="str">
        <f t="shared" si="5"/>
        <v/>
      </c>
      <c r="E380" s="10" t="e">
        <f>VLOOKUP(Tabela1[[#This Row],[Fazenda ]],'Base Fazendas'!A:B,2,0)</f>
        <v>#N/A</v>
      </c>
      <c r="J380" s="8"/>
    </row>
    <row r="381" spans="1:10" ht="14.25" customHeight="1" x14ac:dyDescent="0.35">
      <c r="A381" t="str">
        <f t="shared" si="5"/>
        <v/>
      </c>
      <c r="E381" s="10" t="e">
        <f>VLOOKUP(Tabela1[[#This Row],[Fazenda ]],'Base Fazendas'!A:B,2,0)</f>
        <v>#N/A</v>
      </c>
      <c r="J381" s="8"/>
    </row>
    <row r="382" spans="1:10" ht="14.25" customHeight="1" x14ac:dyDescent="0.35">
      <c r="A382" t="str">
        <f t="shared" si="5"/>
        <v/>
      </c>
      <c r="E382" s="10" t="e">
        <f>VLOOKUP(Tabela1[[#This Row],[Fazenda ]],'Base Fazendas'!A:B,2,0)</f>
        <v>#N/A</v>
      </c>
      <c r="J382" s="8"/>
    </row>
    <row r="383" spans="1:10" ht="14.25" customHeight="1" x14ac:dyDescent="0.35">
      <c r="A383" t="str">
        <f t="shared" si="5"/>
        <v/>
      </c>
      <c r="E383" s="10" t="e">
        <f>VLOOKUP(Tabela1[[#This Row],[Fazenda ]],'Base Fazendas'!A:B,2,0)</f>
        <v>#N/A</v>
      </c>
      <c r="J383" s="8"/>
    </row>
    <row r="384" spans="1:10" ht="14.25" customHeight="1" x14ac:dyDescent="0.35">
      <c r="A384" t="str">
        <f t="shared" si="5"/>
        <v/>
      </c>
      <c r="E384" s="10" t="e">
        <f>VLOOKUP(Tabela1[[#This Row],[Fazenda ]],'Base Fazendas'!A:B,2,0)</f>
        <v>#N/A</v>
      </c>
      <c r="J384" s="8"/>
    </row>
    <row r="385" spans="1:10" ht="14.25" customHeight="1" x14ac:dyDescent="0.35">
      <c r="A385" t="str">
        <f t="shared" si="5"/>
        <v/>
      </c>
      <c r="E385" s="10" t="e">
        <f>VLOOKUP(Tabela1[[#This Row],[Fazenda ]],'Base Fazendas'!A:B,2,0)</f>
        <v>#N/A</v>
      </c>
      <c r="J385" s="8"/>
    </row>
    <row r="386" spans="1:10" ht="14.25" customHeight="1" x14ac:dyDescent="0.35">
      <c r="A386" t="str">
        <f t="shared" si="5"/>
        <v/>
      </c>
      <c r="E386" s="10" t="e">
        <f>VLOOKUP(Tabela1[[#This Row],[Fazenda ]],'Base Fazendas'!A:B,2,0)</f>
        <v>#N/A</v>
      </c>
      <c r="J386" s="8"/>
    </row>
    <row r="387" spans="1:10" ht="14.25" customHeight="1" x14ac:dyDescent="0.35">
      <c r="A387" t="str">
        <f t="shared" si="5"/>
        <v/>
      </c>
      <c r="E387" s="10" t="e">
        <f>VLOOKUP(Tabela1[[#This Row],[Fazenda ]],'Base Fazendas'!A:B,2,0)</f>
        <v>#N/A</v>
      </c>
      <c r="J387" s="8"/>
    </row>
    <row r="388" spans="1:10" ht="14.25" customHeight="1" x14ac:dyDescent="0.35">
      <c r="A388" t="str">
        <f t="shared" si="5"/>
        <v/>
      </c>
      <c r="E388" s="10" t="e">
        <f>VLOOKUP(Tabela1[[#This Row],[Fazenda ]],'Base Fazendas'!A:B,2,0)</f>
        <v>#N/A</v>
      </c>
      <c r="J388" s="8"/>
    </row>
    <row r="389" spans="1:10" ht="14.25" customHeight="1" x14ac:dyDescent="0.35">
      <c r="A389" t="str">
        <f t="shared" si="5"/>
        <v/>
      </c>
      <c r="E389" s="10" t="e">
        <f>VLOOKUP(Tabela1[[#This Row],[Fazenda ]],'Base Fazendas'!A:B,2,0)</f>
        <v>#N/A</v>
      </c>
      <c r="J389" s="8"/>
    </row>
    <row r="390" spans="1:10" ht="14.25" customHeight="1" x14ac:dyDescent="0.35">
      <c r="A390" t="str">
        <f t="shared" ref="A390:A453" si="6">D390&amp;F390</f>
        <v/>
      </c>
      <c r="E390" s="10" t="e">
        <f>VLOOKUP(Tabela1[[#This Row],[Fazenda ]],'Base Fazendas'!A:B,2,0)</f>
        <v>#N/A</v>
      </c>
      <c r="J390" s="8"/>
    </row>
    <row r="391" spans="1:10" ht="14.25" customHeight="1" x14ac:dyDescent="0.35">
      <c r="A391" t="str">
        <f t="shared" si="6"/>
        <v/>
      </c>
      <c r="E391" s="10" t="e">
        <f>VLOOKUP(Tabela1[[#This Row],[Fazenda ]],'Base Fazendas'!A:B,2,0)</f>
        <v>#N/A</v>
      </c>
      <c r="J391" s="8"/>
    </row>
    <row r="392" spans="1:10" ht="14.25" customHeight="1" x14ac:dyDescent="0.35">
      <c r="A392" t="str">
        <f t="shared" si="6"/>
        <v/>
      </c>
      <c r="E392" s="10" t="e">
        <f>VLOOKUP(Tabela1[[#This Row],[Fazenda ]],'Base Fazendas'!A:B,2,0)</f>
        <v>#N/A</v>
      </c>
      <c r="J392" s="8"/>
    </row>
    <row r="393" spans="1:10" ht="14.25" customHeight="1" x14ac:dyDescent="0.35">
      <c r="A393" t="str">
        <f t="shared" si="6"/>
        <v/>
      </c>
      <c r="E393" s="10" t="e">
        <f>VLOOKUP(Tabela1[[#This Row],[Fazenda ]],'Base Fazendas'!A:B,2,0)</f>
        <v>#N/A</v>
      </c>
      <c r="J393" s="8"/>
    </row>
    <row r="394" spans="1:10" ht="14.25" customHeight="1" x14ac:dyDescent="0.35">
      <c r="A394" t="str">
        <f t="shared" si="6"/>
        <v/>
      </c>
      <c r="E394" s="10" t="e">
        <f>VLOOKUP(Tabela1[[#This Row],[Fazenda ]],'Base Fazendas'!A:B,2,0)</f>
        <v>#N/A</v>
      </c>
      <c r="J394" s="8"/>
    </row>
    <row r="395" spans="1:10" ht="14.25" customHeight="1" x14ac:dyDescent="0.35">
      <c r="A395" t="str">
        <f t="shared" si="6"/>
        <v/>
      </c>
      <c r="E395" s="10" t="e">
        <f>VLOOKUP(Tabela1[[#This Row],[Fazenda ]],'Base Fazendas'!A:B,2,0)</f>
        <v>#N/A</v>
      </c>
      <c r="J395" s="8"/>
    </row>
    <row r="396" spans="1:10" ht="14.25" customHeight="1" x14ac:dyDescent="0.35">
      <c r="A396" t="str">
        <f t="shared" si="6"/>
        <v/>
      </c>
      <c r="E396" s="10" t="e">
        <f>VLOOKUP(Tabela1[[#This Row],[Fazenda ]],'Base Fazendas'!A:B,2,0)</f>
        <v>#N/A</v>
      </c>
      <c r="J396" s="8"/>
    </row>
    <row r="397" spans="1:10" ht="14.25" customHeight="1" x14ac:dyDescent="0.35">
      <c r="A397" t="str">
        <f t="shared" si="6"/>
        <v/>
      </c>
      <c r="E397" s="10" t="e">
        <f>VLOOKUP(Tabela1[[#This Row],[Fazenda ]],'Base Fazendas'!A:B,2,0)</f>
        <v>#N/A</v>
      </c>
      <c r="J397" s="8"/>
    </row>
    <row r="398" spans="1:10" ht="14.25" customHeight="1" x14ac:dyDescent="0.35">
      <c r="A398" t="str">
        <f t="shared" si="6"/>
        <v/>
      </c>
      <c r="E398" s="10" t="e">
        <f>VLOOKUP(Tabela1[[#This Row],[Fazenda ]],'Base Fazendas'!A:B,2,0)</f>
        <v>#N/A</v>
      </c>
      <c r="J398" s="8"/>
    </row>
    <row r="399" spans="1:10" ht="14.25" customHeight="1" x14ac:dyDescent="0.35">
      <c r="A399" t="str">
        <f t="shared" si="6"/>
        <v/>
      </c>
      <c r="E399" s="10" t="e">
        <f>VLOOKUP(Tabela1[[#This Row],[Fazenda ]],'Base Fazendas'!A:B,2,0)</f>
        <v>#N/A</v>
      </c>
      <c r="J399" s="8"/>
    </row>
    <row r="400" spans="1:10" ht="14.25" customHeight="1" x14ac:dyDescent="0.35">
      <c r="A400" t="str">
        <f t="shared" si="6"/>
        <v/>
      </c>
      <c r="E400" s="10" t="e">
        <f>VLOOKUP(Tabela1[[#This Row],[Fazenda ]],'Base Fazendas'!A:B,2,0)</f>
        <v>#N/A</v>
      </c>
      <c r="J400" s="8"/>
    </row>
    <row r="401" spans="1:10" ht="14.25" customHeight="1" x14ac:dyDescent="0.35">
      <c r="A401" t="str">
        <f t="shared" si="6"/>
        <v/>
      </c>
      <c r="E401" s="10" t="e">
        <f>VLOOKUP(Tabela1[[#This Row],[Fazenda ]],'Base Fazendas'!A:B,2,0)</f>
        <v>#N/A</v>
      </c>
      <c r="J401" s="8"/>
    </row>
    <row r="402" spans="1:10" ht="14.25" customHeight="1" x14ac:dyDescent="0.35">
      <c r="A402" t="str">
        <f t="shared" si="6"/>
        <v/>
      </c>
      <c r="E402" s="10" t="e">
        <f>VLOOKUP(Tabela1[[#This Row],[Fazenda ]],'Base Fazendas'!A:B,2,0)</f>
        <v>#N/A</v>
      </c>
      <c r="J402" s="8"/>
    </row>
    <row r="403" spans="1:10" ht="14.25" customHeight="1" x14ac:dyDescent="0.35">
      <c r="A403" t="str">
        <f t="shared" si="6"/>
        <v/>
      </c>
      <c r="E403" s="10" t="e">
        <f>VLOOKUP(Tabela1[[#This Row],[Fazenda ]],'Base Fazendas'!A:B,2,0)</f>
        <v>#N/A</v>
      </c>
      <c r="J403" s="8"/>
    </row>
    <row r="404" spans="1:10" ht="14.25" customHeight="1" x14ac:dyDescent="0.35">
      <c r="A404" t="str">
        <f t="shared" si="6"/>
        <v/>
      </c>
      <c r="E404" s="10" t="e">
        <f>VLOOKUP(Tabela1[[#This Row],[Fazenda ]],'Base Fazendas'!A:B,2,0)</f>
        <v>#N/A</v>
      </c>
      <c r="J404" s="8"/>
    </row>
    <row r="405" spans="1:10" ht="14.25" customHeight="1" x14ac:dyDescent="0.35">
      <c r="A405" t="str">
        <f t="shared" si="6"/>
        <v/>
      </c>
      <c r="E405" s="10" t="e">
        <f>VLOOKUP(Tabela1[[#This Row],[Fazenda ]],'Base Fazendas'!A:B,2,0)</f>
        <v>#N/A</v>
      </c>
      <c r="J405" s="8"/>
    </row>
    <row r="406" spans="1:10" ht="14.25" customHeight="1" x14ac:dyDescent="0.35">
      <c r="A406" t="str">
        <f t="shared" si="6"/>
        <v/>
      </c>
      <c r="E406" s="10" t="e">
        <f>VLOOKUP(Tabela1[[#This Row],[Fazenda ]],'Base Fazendas'!A:B,2,0)</f>
        <v>#N/A</v>
      </c>
      <c r="J406" s="8"/>
    </row>
    <row r="407" spans="1:10" ht="14.25" customHeight="1" x14ac:dyDescent="0.35">
      <c r="A407" t="str">
        <f t="shared" si="6"/>
        <v/>
      </c>
      <c r="E407" s="10" t="e">
        <f>VLOOKUP(Tabela1[[#This Row],[Fazenda ]],'Base Fazendas'!A:B,2,0)</f>
        <v>#N/A</v>
      </c>
      <c r="J407" s="8"/>
    </row>
    <row r="408" spans="1:10" ht="14.25" customHeight="1" x14ac:dyDescent="0.35">
      <c r="A408" t="str">
        <f t="shared" si="6"/>
        <v/>
      </c>
      <c r="E408" s="10" t="e">
        <f>VLOOKUP(Tabela1[[#This Row],[Fazenda ]],'Base Fazendas'!A:B,2,0)</f>
        <v>#N/A</v>
      </c>
      <c r="J408" s="8"/>
    </row>
    <row r="409" spans="1:10" ht="14.25" customHeight="1" x14ac:dyDescent="0.35">
      <c r="A409" t="str">
        <f t="shared" si="6"/>
        <v/>
      </c>
      <c r="E409" s="10" t="e">
        <f>VLOOKUP(Tabela1[[#This Row],[Fazenda ]],'Base Fazendas'!A:B,2,0)</f>
        <v>#N/A</v>
      </c>
      <c r="J409" s="8"/>
    </row>
    <row r="410" spans="1:10" ht="14.25" customHeight="1" x14ac:dyDescent="0.35">
      <c r="A410" t="str">
        <f t="shared" si="6"/>
        <v/>
      </c>
      <c r="E410" s="10" t="e">
        <f>VLOOKUP(Tabela1[[#This Row],[Fazenda ]],'Base Fazendas'!A:B,2,0)</f>
        <v>#N/A</v>
      </c>
      <c r="J410" s="8"/>
    </row>
    <row r="411" spans="1:10" ht="14.25" customHeight="1" x14ac:dyDescent="0.35">
      <c r="A411" t="str">
        <f t="shared" si="6"/>
        <v/>
      </c>
      <c r="E411" s="10" t="e">
        <f>VLOOKUP(Tabela1[[#This Row],[Fazenda ]],'Base Fazendas'!A:B,2,0)</f>
        <v>#N/A</v>
      </c>
      <c r="J411" s="8"/>
    </row>
    <row r="412" spans="1:10" ht="14.25" customHeight="1" x14ac:dyDescent="0.35">
      <c r="A412" t="str">
        <f t="shared" si="6"/>
        <v/>
      </c>
      <c r="E412" s="10" t="e">
        <f>VLOOKUP(Tabela1[[#This Row],[Fazenda ]],'Base Fazendas'!A:B,2,0)</f>
        <v>#N/A</v>
      </c>
      <c r="J412" s="8"/>
    </row>
    <row r="413" spans="1:10" ht="14.25" customHeight="1" x14ac:dyDescent="0.35">
      <c r="A413" t="str">
        <f t="shared" si="6"/>
        <v/>
      </c>
      <c r="E413" s="10" t="e">
        <f>VLOOKUP(Tabela1[[#This Row],[Fazenda ]],'Base Fazendas'!A:B,2,0)</f>
        <v>#N/A</v>
      </c>
      <c r="J413" s="8"/>
    </row>
    <row r="414" spans="1:10" ht="14.25" customHeight="1" x14ac:dyDescent="0.35">
      <c r="A414" t="str">
        <f t="shared" si="6"/>
        <v/>
      </c>
      <c r="E414" s="10" t="e">
        <f>VLOOKUP(Tabela1[[#This Row],[Fazenda ]],'Base Fazendas'!A:B,2,0)</f>
        <v>#N/A</v>
      </c>
      <c r="J414" s="8"/>
    </row>
    <row r="415" spans="1:10" ht="14.25" customHeight="1" x14ac:dyDescent="0.35">
      <c r="A415" t="str">
        <f t="shared" si="6"/>
        <v/>
      </c>
      <c r="E415" s="10" t="e">
        <f>VLOOKUP(Tabela1[[#This Row],[Fazenda ]],'Base Fazendas'!A:B,2,0)</f>
        <v>#N/A</v>
      </c>
      <c r="J415" s="8"/>
    </row>
    <row r="416" spans="1:10" ht="14.25" customHeight="1" x14ac:dyDescent="0.35">
      <c r="A416" t="str">
        <f t="shared" si="6"/>
        <v/>
      </c>
      <c r="E416" s="10" t="e">
        <f>VLOOKUP(Tabela1[[#This Row],[Fazenda ]],'Base Fazendas'!A:B,2,0)</f>
        <v>#N/A</v>
      </c>
      <c r="J416" s="8"/>
    </row>
    <row r="417" spans="1:10" ht="14.25" customHeight="1" x14ac:dyDescent="0.35">
      <c r="A417" t="str">
        <f t="shared" si="6"/>
        <v/>
      </c>
      <c r="E417" s="10" t="e">
        <f>VLOOKUP(Tabela1[[#This Row],[Fazenda ]],'Base Fazendas'!A:B,2,0)</f>
        <v>#N/A</v>
      </c>
      <c r="J417" s="8"/>
    </row>
    <row r="418" spans="1:10" ht="14.25" customHeight="1" x14ac:dyDescent="0.35">
      <c r="A418" t="str">
        <f t="shared" si="6"/>
        <v/>
      </c>
      <c r="E418" s="10" t="e">
        <f>VLOOKUP(Tabela1[[#This Row],[Fazenda ]],'Base Fazendas'!A:B,2,0)</f>
        <v>#N/A</v>
      </c>
      <c r="J418" s="8"/>
    </row>
    <row r="419" spans="1:10" ht="14.25" customHeight="1" x14ac:dyDescent="0.35">
      <c r="A419" t="str">
        <f t="shared" si="6"/>
        <v/>
      </c>
      <c r="E419" s="10" t="e">
        <f>VLOOKUP(Tabela1[[#This Row],[Fazenda ]],'Base Fazendas'!A:B,2,0)</f>
        <v>#N/A</v>
      </c>
      <c r="J419" s="8"/>
    </row>
    <row r="420" spans="1:10" ht="14.25" customHeight="1" x14ac:dyDescent="0.35">
      <c r="A420" t="str">
        <f t="shared" si="6"/>
        <v/>
      </c>
      <c r="E420" s="10" t="e">
        <f>VLOOKUP(Tabela1[[#This Row],[Fazenda ]],'Base Fazendas'!A:B,2,0)</f>
        <v>#N/A</v>
      </c>
      <c r="J420" s="8"/>
    </row>
    <row r="421" spans="1:10" ht="14.25" customHeight="1" x14ac:dyDescent="0.35">
      <c r="A421" t="str">
        <f t="shared" si="6"/>
        <v/>
      </c>
      <c r="E421" s="10" t="e">
        <f>VLOOKUP(Tabela1[[#This Row],[Fazenda ]],'Base Fazendas'!A:B,2,0)</f>
        <v>#N/A</v>
      </c>
      <c r="J421" s="8"/>
    </row>
    <row r="422" spans="1:10" ht="14.25" customHeight="1" x14ac:dyDescent="0.35">
      <c r="A422" t="str">
        <f t="shared" si="6"/>
        <v/>
      </c>
      <c r="E422" s="10" t="e">
        <f>VLOOKUP(Tabela1[[#This Row],[Fazenda ]],'Base Fazendas'!A:B,2,0)</f>
        <v>#N/A</v>
      </c>
      <c r="J422" s="8"/>
    </row>
    <row r="423" spans="1:10" ht="14.25" customHeight="1" x14ac:dyDescent="0.35">
      <c r="A423" t="str">
        <f t="shared" si="6"/>
        <v/>
      </c>
      <c r="E423" s="10" t="e">
        <f>VLOOKUP(Tabela1[[#This Row],[Fazenda ]],'Base Fazendas'!A:B,2,0)</f>
        <v>#N/A</v>
      </c>
      <c r="J423" s="8"/>
    </row>
    <row r="424" spans="1:10" ht="14.25" customHeight="1" x14ac:dyDescent="0.35">
      <c r="A424" t="str">
        <f t="shared" si="6"/>
        <v/>
      </c>
      <c r="E424" s="10" t="e">
        <f>VLOOKUP(Tabela1[[#This Row],[Fazenda ]],'Base Fazendas'!A:B,2,0)</f>
        <v>#N/A</v>
      </c>
      <c r="J424" s="8"/>
    </row>
    <row r="425" spans="1:10" ht="14.25" customHeight="1" x14ac:dyDescent="0.35">
      <c r="A425" t="str">
        <f t="shared" si="6"/>
        <v/>
      </c>
      <c r="E425" s="10" t="e">
        <f>VLOOKUP(Tabela1[[#This Row],[Fazenda ]],'Base Fazendas'!A:B,2,0)</f>
        <v>#N/A</v>
      </c>
      <c r="J425" s="8"/>
    </row>
    <row r="426" spans="1:10" ht="14.25" customHeight="1" x14ac:dyDescent="0.35">
      <c r="A426" t="str">
        <f t="shared" si="6"/>
        <v/>
      </c>
      <c r="E426" s="10" t="e">
        <f>VLOOKUP(Tabela1[[#This Row],[Fazenda ]],'Base Fazendas'!A:B,2,0)</f>
        <v>#N/A</v>
      </c>
      <c r="J426" s="8"/>
    </row>
    <row r="427" spans="1:10" ht="14.25" customHeight="1" x14ac:dyDescent="0.35">
      <c r="A427" t="str">
        <f t="shared" si="6"/>
        <v/>
      </c>
      <c r="E427" s="10" t="e">
        <f>VLOOKUP(Tabela1[[#This Row],[Fazenda ]],'Base Fazendas'!A:B,2,0)</f>
        <v>#N/A</v>
      </c>
      <c r="J427" s="8"/>
    </row>
    <row r="428" spans="1:10" ht="14.25" customHeight="1" x14ac:dyDescent="0.35">
      <c r="A428" t="str">
        <f t="shared" si="6"/>
        <v/>
      </c>
      <c r="E428" s="10" t="e">
        <f>VLOOKUP(Tabela1[[#This Row],[Fazenda ]],'Base Fazendas'!A:B,2,0)</f>
        <v>#N/A</v>
      </c>
      <c r="J428" s="8"/>
    </row>
    <row r="429" spans="1:10" ht="14.25" customHeight="1" x14ac:dyDescent="0.35">
      <c r="A429" t="str">
        <f t="shared" si="6"/>
        <v/>
      </c>
      <c r="E429" s="10" t="e">
        <f>VLOOKUP(Tabela1[[#This Row],[Fazenda ]],'Base Fazendas'!A:B,2,0)</f>
        <v>#N/A</v>
      </c>
      <c r="J429" s="8"/>
    </row>
    <row r="430" spans="1:10" ht="14.25" customHeight="1" x14ac:dyDescent="0.35">
      <c r="A430" t="str">
        <f t="shared" si="6"/>
        <v/>
      </c>
      <c r="E430" s="10" t="e">
        <f>VLOOKUP(Tabela1[[#This Row],[Fazenda ]],'Base Fazendas'!A:B,2,0)</f>
        <v>#N/A</v>
      </c>
      <c r="J430" s="8"/>
    </row>
    <row r="431" spans="1:10" ht="14.25" customHeight="1" x14ac:dyDescent="0.35">
      <c r="A431" t="str">
        <f t="shared" si="6"/>
        <v/>
      </c>
      <c r="D431" s="27"/>
      <c r="E431" s="10" t="e">
        <f>VLOOKUP(Tabela1[[#This Row],[Fazenda ]],'Base Fazendas'!A:B,2,0)</f>
        <v>#N/A</v>
      </c>
      <c r="J431" s="8"/>
    </row>
    <row r="432" spans="1:10" ht="14.25" customHeight="1" x14ac:dyDescent="0.35">
      <c r="A432" t="str">
        <f t="shared" si="6"/>
        <v/>
      </c>
      <c r="D432" s="27"/>
      <c r="E432" s="10" t="e">
        <f>VLOOKUP(Tabela1[[#This Row],[Fazenda ]],'Base Fazendas'!A:B,2,0)</f>
        <v>#N/A</v>
      </c>
      <c r="J432" s="8"/>
    </row>
    <row r="433" spans="1:10" ht="14.25" customHeight="1" x14ac:dyDescent="0.35">
      <c r="A433" t="str">
        <f t="shared" si="6"/>
        <v/>
      </c>
      <c r="E433" s="10" t="e">
        <f>VLOOKUP(Tabela1[[#This Row],[Fazenda ]],'Base Fazendas'!A:B,2,0)</f>
        <v>#N/A</v>
      </c>
      <c r="J433" s="8"/>
    </row>
    <row r="434" spans="1:10" ht="14.25" customHeight="1" x14ac:dyDescent="0.35">
      <c r="A434" t="str">
        <f t="shared" si="6"/>
        <v/>
      </c>
      <c r="E434" s="10" t="e">
        <f>VLOOKUP(Tabela1[[#This Row],[Fazenda ]],'Base Fazendas'!A:B,2,0)</f>
        <v>#N/A</v>
      </c>
      <c r="J434" s="8"/>
    </row>
    <row r="435" spans="1:10" ht="14.25" customHeight="1" x14ac:dyDescent="0.35">
      <c r="A435" t="str">
        <f t="shared" si="6"/>
        <v/>
      </c>
      <c r="E435" s="10" t="e">
        <f>VLOOKUP(Tabela1[[#This Row],[Fazenda ]],'Base Fazendas'!A:B,2,0)</f>
        <v>#N/A</v>
      </c>
      <c r="J435" s="8"/>
    </row>
    <row r="436" spans="1:10" ht="14.25" customHeight="1" x14ac:dyDescent="0.35">
      <c r="A436" t="str">
        <f t="shared" si="6"/>
        <v/>
      </c>
      <c r="E436" s="10" t="e">
        <f>VLOOKUP(Tabela1[[#This Row],[Fazenda ]],'Base Fazendas'!A:B,2,0)</f>
        <v>#N/A</v>
      </c>
      <c r="J436" s="8"/>
    </row>
    <row r="437" spans="1:10" ht="14.25" customHeight="1" x14ac:dyDescent="0.35">
      <c r="A437" t="str">
        <f t="shared" si="6"/>
        <v/>
      </c>
      <c r="E437" s="10" t="e">
        <f>VLOOKUP(Tabela1[[#This Row],[Fazenda ]],'Base Fazendas'!A:B,2,0)</f>
        <v>#N/A</v>
      </c>
      <c r="J437" s="8"/>
    </row>
    <row r="438" spans="1:10" ht="14.25" customHeight="1" x14ac:dyDescent="0.35">
      <c r="A438" t="str">
        <f t="shared" si="6"/>
        <v/>
      </c>
      <c r="D438" s="27"/>
      <c r="E438" s="10" t="e">
        <f>VLOOKUP(Tabela1[[#This Row],[Fazenda ]],'Base Fazendas'!A:B,2,0)</f>
        <v>#N/A</v>
      </c>
      <c r="J438" s="8"/>
    </row>
    <row r="439" spans="1:10" ht="14.25" customHeight="1" x14ac:dyDescent="0.35">
      <c r="A439" t="str">
        <f t="shared" si="6"/>
        <v/>
      </c>
      <c r="D439" s="27"/>
      <c r="E439" s="10" t="e">
        <f>VLOOKUP(Tabela1[[#This Row],[Fazenda ]],'Base Fazendas'!A:B,2,0)</f>
        <v>#N/A</v>
      </c>
      <c r="J439" s="8"/>
    </row>
    <row r="440" spans="1:10" ht="14.25" customHeight="1" x14ac:dyDescent="0.35">
      <c r="A440" t="str">
        <f t="shared" si="6"/>
        <v/>
      </c>
      <c r="E440" s="10" t="e">
        <f>VLOOKUP(Tabela1[[#This Row],[Fazenda ]],'Base Fazendas'!A:B,2,0)</f>
        <v>#N/A</v>
      </c>
      <c r="J440" s="8"/>
    </row>
    <row r="441" spans="1:10" ht="14.25" customHeight="1" x14ac:dyDescent="0.35">
      <c r="A441" t="str">
        <f t="shared" si="6"/>
        <v/>
      </c>
      <c r="E441" s="10" t="e">
        <f>VLOOKUP(Tabela1[[#This Row],[Fazenda ]],'Base Fazendas'!A:B,2,0)</f>
        <v>#N/A</v>
      </c>
      <c r="J441" s="8"/>
    </row>
    <row r="442" spans="1:10" ht="14.25" customHeight="1" x14ac:dyDescent="0.35">
      <c r="A442" t="str">
        <f t="shared" si="6"/>
        <v/>
      </c>
      <c r="E442" s="10" t="e">
        <f>VLOOKUP(Tabela1[[#This Row],[Fazenda ]],'Base Fazendas'!A:B,2,0)</f>
        <v>#N/A</v>
      </c>
      <c r="J442" s="8"/>
    </row>
    <row r="443" spans="1:10" ht="14.25" customHeight="1" x14ac:dyDescent="0.35">
      <c r="A443" t="str">
        <f t="shared" si="6"/>
        <v/>
      </c>
      <c r="E443" s="10" t="e">
        <f>VLOOKUP(Tabela1[[#This Row],[Fazenda ]],'Base Fazendas'!A:B,2,0)</f>
        <v>#N/A</v>
      </c>
      <c r="J443" s="8"/>
    </row>
    <row r="444" spans="1:10" ht="14.25" customHeight="1" x14ac:dyDescent="0.35">
      <c r="A444" t="str">
        <f t="shared" si="6"/>
        <v/>
      </c>
      <c r="E444" s="10" t="e">
        <f>VLOOKUP(Tabela1[[#This Row],[Fazenda ]],'Base Fazendas'!A:B,2,0)</f>
        <v>#N/A</v>
      </c>
      <c r="J444" s="8"/>
    </row>
    <row r="445" spans="1:10" ht="14.25" customHeight="1" x14ac:dyDescent="0.35">
      <c r="A445" t="str">
        <f t="shared" si="6"/>
        <v/>
      </c>
      <c r="E445" s="10" t="e">
        <f>VLOOKUP(Tabela1[[#This Row],[Fazenda ]],'Base Fazendas'!A:B,2,0)</f>
        <v>#N/A</v>
      </c>
      <c r="J445" s="8"/>
    </row>
    <row r="446" spans="1:10" ht="14.25" customHeight="1" x14ac:dyDescent="0.35">
      <c r="A446" t="str">
        <f t="shared" si="6"/>
        <v/>
      </c>
      <c r="E446" s="10" t="e">
        <f>VLOOKUP(Tabela1[[#This Row],[Fazenda ]],'Base Fazendas'!A:B,2,0)</f>
        <v>#N/A</v>
      </c>
      <c r="J446" s="8"/>
    </row>
    <row r="447" spans="1:10" ht="14.25" customHeight="1" x14ac:dyDescent="0.35">
      <c r="A447" t="str">
        <f t="shared" si="6"/>
        <v/>
      </c>
      <c r="E447" s="10" t="e">
        <f>VLOOKUP(Tabela1[[#This Row],[Fazenda ]],'Base Fazendas'!A:B,2,0)</f>
        <v>#N/A</v>
      </c>
      <c r="J447" s="8"/>
    </row>
    <row r="448" spans="1:10" ht="14.25" customHeight="1" x14ac:dyDescent="0.35">
      <c r="A448" t="str">
        <f t="shared" si="6"/>
        <v/>
      </c>
      <c r="E448" s="10" t="e">
        <f>VLOOKUP(Tabela1[[#This Row],[Fazenda ]],'Base Fazendas'!A:B,2,0)</f>
        <v>#N/A</v>
      </c>
      <c r="J448" s="8"/>
    </row>
    <row r="449" spans="1:10" ht="14.25" customHeight="1" x14ac:dyDescent="0.35">
      <c r="A449" t="str">
        <f t="shared" si="6"/>
        <v/>
      </c>
      <c r="E449" s="10" t="e">
        <f>VLOOKUP(Tabela1[[#This Row],[Fazenda ]],'Base Fazendas'!A:B,2,0)</f>
        <v>#N/A</v>
      </c>
      <c r="J449" s="8"/>
    </row>
    <row r="450" spans="1:10" ht="14.25" customHeight="1" x14ac:dyDescent="0.35">
      <c r="A450" t="str">
        <f t="shared" si="6"/>
        <v/>
      </c>
      <c r="E450" s="10" t="e">
        <f>VLOOKUP(Tabela1[[#This Row],[Fazenda ]],'Base Fazendas'!A:B,2,0)</f>
        <v>#N/A</v>
      </c>
      <c r="J450" s="8"/>
    </row>
    <row r="451" spans="1:10" ht="14.25" customHeight="1" x14ac:dyDescent="0.35">
      <c r="A451" t="str">
        <f t="shared" si="6"/>
        <v/>
      </c>
      <c r="E451" s="10" t="e">
        <f>VLOOKUP(Tabela1[[#This Row],[Fazenda ]],'Base Fazendas'!A:B,2,0)</f>
        <v>#N/A</v>
      </c>
      <c r="J451" s="8"/>
    </row>
    <row r="452" spans="1:10" ht="14.25" customHeight="1" x14ac:dyDescent="0.35">
      <c r="A452" t="str">
        <f t="shared" si="6"/>
        <v/>
      </c>
      <c r="E452" s="10" t="e">
        <f>VLOOKUP(Tabela1[[#This Row],[Fazenda ]],'Base Fazendas'!A:B,2,0)</f>
        <v>#N/A</v>
      </c>
      <c r="J452" s="8"/>
    </row>
    <row r="453" spans="1:10" ht="14.25" customHeight="1" x14ac:dyDescent="0.35">
      <c r="A453" t="str">
        <f t="shared" si="6"/>
        <v/>
      </c>
      <c r="E453" s="10" t="e">
        <f>VLOOKUP(Tabela1[[#This Row],[Fazenda ]],'Base Fazendas'!A:B,2,0)</f>
        <v>#N/A</v>
      </c>
      <c r="J453" s="8"/>
    </row>
    <row r="454" spans="1:10" ht="14.25" customHeight="1" x14ac:dyDescent="0.35">
      <c r="A454" t="str">
        <f t="shared" ref="A454:A517" si="7">D454&amp;F454</f>
        <v/>
      </c>
      <c r="E454" s="10" t="e">
        <f>VLOOKUP(Tabela1[[#This Row],[Fazenda ]],'Base Fazendas'!A:B,2,0)</f>
        <v>#N/A</v>
      </c>
      <c r="J454" s="8"/>
    </row>
    <row r="455" spans="1:10" ht="14.25" customHeight="1" x14ac:dyDescent="0.35">
      <c r="A455" t="str">
        <f t="shared" si="7"/>
        <v/>
      </c>
      <c r="E455" s="10" t="e">
        <f>VLOOKUP(Tabela1[[#This Row],[Fazenda ]],'Base Fazendas'!A:B,2,0)</f>
        <v>#N/A</v>
      </c>
      <c r="J455" s="8"/>
    </row>
    <row r="456" spans="1:10" ht="14.25" customHeight="1" x14ac:dyDescent="0.35">
      <c r="A456" t="str">
        <f t="shared" si="7"/>
        <v/>
      </c>
      <c r="E456" s="10" t="e">
        <f>VLOOKUP(Tabela1[[#This Row],[Fazenda ]],'Base Fazendas'!A:B,2,0)</f>
        <v>#N/A</v>
      </c>
      <c r="J456" s="8"/>
    </row>
    <row r="457" spans="1:10" ht="14.25" customHeight="1" x14ac:dyDescent="0.35">
      <c r="A457" t="str">
        <f t="shared" si="7"/>
        <v/>
      </c>
      <c r="E457" s="10" t="e">
        <f>VLOOKUP(Tabela1[[#This Row],[Fazenda ]],'Base Fazendas'!A:B,2,0)</f>
        <v>#N/A</v>
      </c>
      <c r="J457" s="8"/>
    </row>
    <row r="458" spans="1:10" ht="14.25" customHeight="1" x14ac:dyDescent="0.35">
      <c r="A458" t="str">
        <f t="shared" si="7"/>
        <v/>
      </c>
      <c r="E458" s="10" t="e">
        <f>VLOOKUP(Tabela1[[#This Row],[Fazenda ]],'Base Fazendas'!A:B,2,0)</f>
        <v>#N/A</v>
      </c>
      <c r="J458" s="8"/>
    </row>
    <row r="459" spans="1:10" ht="14.25" customHeight="1" x14ac:dyDescent="0.35">
      <c r="A459" t="str">
        <f t="shared" si="7"/>
        <v/>
      </c>
      <c r="E459" s="10" t="e">
        <f>VLOOKUP(Tabela1[[#This Row],[Fazenda ]],'Base Fazendas'!A:B,2,0)</f>
        <v>#N/A</v>
      </c>
      <c r="J459" s="8"/>
    </row>
    <row r="460" spans="1:10" ht="14.25" customHeight="1" x14ac:dyDescent="0.35">
      <c r="A460" t="str">
        <f t="shared" si="7"/>
        <v/>
      </c>
      <c r="E460" s="10" t="e">
        <f>VLOOKUP(Tabela1[[#This Row],[Fazenda ]],'Base Fazendas'!A:B,2,0)</f>
        <v>#N/A</v>
      </c>
      <c r="J460" s="8"/>
    </row>
    <row r="461" spans="1:10" ht="14.25" customHeight="1" x14ac:dyDescent="0.35">
      <c r="A461" t="str">
        <f t="shared" si="7"/>
        <v/>
      </c>
      <c r="E461" s="10" t="e">
        <f>VLOOKUP(Tabela1[[#This Row],[Fazenda ]],'Base Fazendas'!A:B,2,0)</f>
        <v>#N/A</v>
      </c>
      <c r="J461" s="8"/>
    </row>
    <row r="462" spans="1:10" ht="14.25" customHeight="1" x14ac:dyDescent="0.35">
      <c r="A462" t="str">
        <f t="shared" si="7"/>
        <v/>
      </c>
      <c r="E462" s="10" t="e">
        <f>VLOOKUP(Tabela1[[#This Row],[Fazenda ]],'Base Fazendas'!A:B,2,0)</f>
        <v>#N/A</v>
      </c>
      <c r="J462" s="8"/>
    </row>
    <row r="463" spans="1:10" ht="14.25" customHeight="1" x14ac:dyDescent="0.35">
      <c r="A463" t="str">
        <f t="shared" si="7"/>
        <v/>
      </c>
      <c r="E463" s="10" t="e">
        <f>VLOOKUP(Tabela1[[#This Row],[Fazenda ]],'Base Fazendas'!A:B,2,0)</f>
        <v>#N/A</v>
      </c>
      <c r="J463" s="8"/>
    </row>
    <row r="464" spans="1:10" ht="14.25" customHeight="1" x14ac:dyDescent="0.35">
      <c r="A464" t="str">
        <f t="shared" si="7"/>
        <v/>
      </c>
      <c r="E464" s="10" t="e">
        <f>VLOOKUP(Tabela1[[#This Row],[Fazenda ]],'Base Fazendas'!A:B,2,0)</f>
        <v>#N/A</v>
      </c>
      <c r="J464" s="8"/>
    </row>
    <row r="465" spans="1:10" ht="14.25" customHeight="1" x14ac:dyDescent="0.35">
      <c r="A465" t="str">
        <f t="shared" si="7"/>
        <v/>
      </c>
      <c r="E465" s="10" t="e">
        <f>VLOOKUP(Tabela1[[#This Row],[Fazenda ]],'Base Fazendas'!A:B,2,0)</f>
        <v>#N/A</v>
      </c>
      <c r="J465" s="8"/>
    </row>
    <row r="466" spans="1:10" ht="14.25" customHeight="1" x14ac:dyDescent="0.35">
      <c r="A466" t="str">
        <f t="shared" si="7"/>
        <v/>
      </c>
      <c r="E466" s="10" t="e">
        <f>VLOOKUP(Tabela1[[#This Row],[Fazenda ]],'Base Fazendas'!A:B,2,0)</f>
        <v>#N/A</v>
      </c>
      <c r="J466" s="8"/>
    </row>
    <row r="467" spans="1:10" ht="14.25" customHeight="1" x14ac:dyDescent="0.35">
      <c r="A467" t="str">
        <f t="shared" si="7"/>
        <v/>
      </c>
      <c r="E467" s="10" t="e">
        <f>VLOOKUP(Tabela1[[#This Row],[Fazenda ]],'Base Fazendas'!A:B,2,0)</f>
        <v>#N/A</v>
      </c>
      <c r="J467" s="8"/>
    </row>
    <row r="468" spans="1:10" ht="14.25" customHeight="1" x14ac:dyDescent="0.35">
      <c r="A468" t="str">
        <f t="shared" si="7"/>
        <v/>
      </c>
      <c r="E468" s="10" t="e">
        <f>VLOOKUP(Tabela1[[#This Row],[Fazenda ]],'Base Fazendas'!A:B,2,0)</f>
        <v>#N/A</v>
      </c>
      <c r="J468" s="8"/>
    </row>
    <row r="469" spans="1:10" ht="14.25" customHeight="1" x14ac:dyDescent="0.35">
      <c r="A469" t="str">
        <f t="shared" si="7"/>
        <v/>
      </c>
      <c r="E469" s="10" t="e">
        <f>VLOOKUP(Tabela1[[#This Row],[Fazenda ]],'Base Fazendas'!A:B,2,0)</f>
        <v>#N/A</v>
      </c>
      <c r="J469" s="8"/>
    </row>
    <row r="470" spans="1:10" ht="14.25" customHeight="1" x14ac:dyDescent="0.35">
      <c r="A470" t="str">
        <f t="shared" si="7"/>
        <v/>
      </c>
      <c r="E470" s="10" t="e">
        <f>VLOOKUP(Tabela1[[#This Row],[Fazenda ]],'Base Fazendas'!A:B,2,0)</f>
        <v>#N/A</v>
      </c>
      <c r="J470" s="8"/>
    </row>
    <row r="471" spans="1:10" ht="14.25" customHeight="1" x14ac:dyDescent="0.35">
      <c r="A471" t="str">
        <f t="shared" si="7"/>
        <v/>
      </c>
      <c r="E471" s="10" t="e">
        <f>VLOOKUP(Tabela1[[#This Row],[Fazenda ]],'Base Fazendas'!A:B,2,0)</f>
        <v>#N/A</v>
      </c>
      <c r="J471" s="8"/>
    </row>
    <row r="472" spans="1:10" ht="14.25" customHeight="1" x14ac:dyDescent="0.35">
      <c r="A472" t="str">
        <f t="shared" si="7"/>
        <v/>
      </c>
      <c r="E472" s="10" t="e">
        <f>VLOOKUP(Tabela1[[#This Row],[Fazenda ]],'Base Fazendas'!A:B,2,0)</f>
        <v>#N/A</v>
      </c>
      <c r="J472" s="8"/>
    </row>
    <row r="473" spans="1:10" ht="14.25" customHeight="1" x14ac:dyDescent="0.35">
      <c r="A473" t="str">
        <f t="shared" si="7"/>
        <v/>
      </c>
      <c r="E473" s="10" t="e">
        <f>VLOOKUP(Tabela1[[#This Row],[Fazenda ]],'Base Fazendas'!A:B,2,0)</f>
        <v>#N/A</v>
      </c>
      <c r="J473" s="8"/>
    </row>
    <row r="474" spans="1:10" ht="14.25" customHeight="1" x14ac:dyDescent="0.35">
      <c r="A474" t="str">
        <f t="shared" si="7"/>
        <v/>
      </c>
      <c r="E474" s="10" t="e">
        <f>VLOOKUP(Tabela1[[#This Row],[Fazenda ]],'Base Fazendas'!A:B,2,0)</f>
        <v>#N/A</v>
      </c>
      <c r="J474" s="8"/>
    </row>
    <row r="475" spans="1:10" ht="14.25" customHeight="1" x14ac:dyDescent="0.35">
      <c r="A475" t="str">
        <f t="shared" si="7"/>
        <v/>
      </c>
      <c r="E475" s="10" t="e">
        <f>VLOOKUP(Tabela1[[#This Row],[Fazenda ]],'Base Fazendas'!A:B,2,0)</f>
        <v>#N/A</v>
      </c>
      <c r="J475" s="8"/>
    </row>
    <row r="476" spans="1:10" ht="14.25" customHeight="1" x14ac:dyDescent="0.35">
      <c r="A476" t="str">
        <f t="shared" si="7"/>
        <v/>
      </c>
      <c r="E476" s="10" t="e">
        <f>VLOOKUP(Tabela1[[#This Row],[Fazenda ]],'Base Fazendas'!A:B,2,0)</f>
        <v>#N/A</v>
      </c>
      <c r="J476" s="8"/>
    </row>
    <row r="477" spans="1:10" ht="14.25" customHeight="1" x14ac:dyDescent="0.35">
      <c r="A477" t="str">
        <f t="shared" si="7"/>
        <v/>
      </c>
      <c r="E477" s="10" t="e">
        <f>VLOOKUP(Tabela1[[#This Row],[Fazenda ]],'Base Fazendas'!A:B,2,0)</f>
        <v>#N/A</v>
      </c>
      <c r="J477" s="8"/>
    </row>
    <row r="478" spans="1:10" ht="14.25" customHeight="1" x14ac:dyDescent="0.35">
      <c r="A478" t="str">
        <f t="shared" si="7"/>
        <v/>
      </c>
      <c r="E478" s="10" t="e">
        <f>VLOOKUP(Tabela1[[#This Row],[Fazenda ]],'Base Fazendas'!A:B,2,0)</f>
        <v>#N/A</v>
      </c>
      <c r="J478" s="8"/>
    </row>
    <row r="479" spans="1:10" ht="14.25" customHeight="1" x14ac:dyDescent="0.35">
      <c r="A479" t="str">
        <f t="shared" si="7"/>
        <v/>
      </c>
      <c r="E479" s="10" t="e">
        <f>VLOOKUP(Tabela1[[#This Row],[Fazenda ]],'Base Fazendas'!A:B,2,0)</f>
        <v>#N/A</v>
      </c>
      <c r="J479" s="8"/>
    </row>
    <row r="480" spans="1:10" ht="14.25" customHeight="1" x14ac:dyDescent="0.35">
      <c r="A480" t="str">
        <f t="shared" si="7"/>
        <v/>
      </c>
      <c r="E480" s="10" t="e">
        <f>VLOOKUP(Tabela1[[#This Row],[Fazenda ]],'Base Fazendas'!A:B,2,0)</f>
        <v>#N/A</v>
      </c>
      <c r="J480" s="8"/>
    </row>
    <row r="481" spans="1:10" ht="14.25" customHeight="1" x14ac:dyDescent="0.35">
      <c r="A481" t="str">
        <f t="shared" si="7"/>
        <v/>
      </c>
      <c r="E481" s="10" t="e">
        <f>VLOOKUP(Tabela1[[#This Row],[Fazenda ]],'Base Fazendas'!A:B,2,0)</f>
        <v>#N/A</v>
      </c>
      <c r="J481" s="8"/>
    </row>
    <row r="482" spans="1:10" ht="14.25" customHeight="1" x14ac:dyDescent="0.35">
      <c r="A482" t="str">
        <f t="shared" si="7"/>
        <v/>
      </c>
      <c r="E482" s="10" t="e">
        <f>VLOOKUP(Tabela1[[#This Row],[Fazenda ]],'Base Fazendas'!A:B,2,0)</f>
        <v>#N/A</v>
      </c>
      <c r="J482" s="8"/>
    </row>
    <row r="483" spans="1:10" ht="14.25" customHeight="1" x14ac:dyDescent="0.35">
      <c r="A483" t="str">
        <f t="shared" si="7"/>
        <v/>
      </c>
      <c r="E483" s="10" t="e">
        <f>VLOOKUP(Tabela1[[#This Row],[Fazenda ]],'Base Fazendas'!A:B,2,0)</f>
        <v>#N/A</v>
      </c>
      <c r="J483" s="8"/>
    </row>
    <row r="484" spans="1:10" ht="14.25" customHeight="1" x14ac:dyDescent="0.35">
      <c r="A484" t="str">
        <f t="shared" si="7"/>
        <v/>
      </c>
      <c r="E484" s="10" t="e">
        <f>VLOOKUP(Tabela1[[#This Row],[Fazenda ]],'Base Fazendas'!A:B,2,0)</f>
        <v>#N/A</v>
      </c>
      <c r="J484" s="8"/>
    </row>
    <row r="485" spans="1:10" ht="14.25" customHeight="1" x14ac:dyDescent="0.35">
      <c r="A485" t="str">
        <f t="shared" si="7"/>
        <v/>
      </c>
      <c r="E485" s="10" t="e">
        <f>VLOOKUP(Tabela1[[#This Row],[Fazenda ]],'Base Fazendas'!A:B,2,0)</f>
        <v>#N/A</v>
      </c>
      <c r="J485" s="8"/>
    </row>
    <row r="486" spans="1:10" ht="14.25" customHeight="1" x14ac:dyDescent="0.35">
      <c r="A486" t="str">
        <f t="shared" si="7"/>
        <v/>
      </c>
      <c r="E486" s="10" t="e">
        <f>VLOOKUP(Tabela1[[#This Row],[Fazenda ]],'Base Fazendas'!A:B,2,0)</f>
        <v>#N/A</v>
      </c>
      <c r="J486" s="8"/>
    </row>
    <row r="487" spans="1:10" ht="14.25" customHeight="1" x14ac:dyDescent="0.35">
      <c r="A487" t="str">
        <f t="shared" si="7"/>
        <v/>
      </c>
      <c r="E487" s="10" t="e">
        <f>VLOOKUP(Tabela1[[#This Row],[Fazenda ]],'Base Fazendas'!A:B,2,0)</f>
        <v>#N/A</v>
      </c>
      <c r="J487" s="8"/>
    </row>
    <row r="488" spans="1:10" ht="14.25" customHeight="1" x14ac:dyDescent="0.35">
      <c r="A488" t="str">
        <f t="shared" si="7"/>
        <v/>
      </c>
      <c r="E488" s="10" t="e">
        <f>VLOOKUP(Tabela1[[#This Row],[Fazenda ]],'Base Fazendas'!A:B,2,0)</f>
        <v>#N/A</v>
      </c>
      <c r="J488" s="8"/>
    </row>
    <row r="489" spans="1:10" ht="14.25" customHeight="1" x14ac:dyDescent="0.35">
      <c r="A489" t="str">
        <f t="shared" si="7"/>
        <v/>
      </c>
      <c r="E489" s="10" t="e">
        <f>VLOOKUP(Tabela1[[#This Row],[Fazenda ]],'Base Fazendas'!A:B,2,0)</f>
        <v>#N/A</v>
      </c>
      <c r="J489" s="8"/>
    </row>
    <row r="490" spans="1:10" ht="14.25" customHeight="1" x14ac:dyDescent="0.35">
      <c r="A490" t="str">
        <f t="shared" si="7"/>
        <v/>
      </c>
      <c r="E490" s="10" t="e">
        <f>VLOOKUP(Tabela1[[#This Row],[Fazenda ]],'Base Fazendas'!A:B,2,0)</f>
        <v>#N/A</v>
      </c>
      <c r="J490" s="8"/>
    </row>
    <row r="491" spans="1:10" ht="14.25" customHeight="1" x14ac:dyDescent="0.35">
      <c r="A491" t="str">
        <f t="shared" si="7"/>
        <v/>
      </c>
      <c r="E491" s="10" t="e">
        <f>VLOOKUP(Tabela1[[#This Row],[Fazenda ]],'Base Fazendas'!A:B,2,0)</f>
        <v>#N/A</v>
      </c>
      <c r="J491" s="8"/>
    </row>
    <row r="492" spans="1:10" ht="14.25" customHeight="1" x14ac:dyDescent="0.35">
      <c r="A492" t="str">
        <f t="shared" si="7"/>
        <v/>
      </c>
      <c r="E492" s="10" t="e">
        <f>VLOOKUP(Tabela1[[#This Row],[Fazenda ]],'Base Fazendas'!A:B,2,0)</f>
        <v>#N/A</v>
      </c>
      <c r="J492" s="8"/>
    </row>
    <row r="493" spans="1:10" ht="14.25" customHeight="1" x14ac:dyDescent="0.35">
      <c r="A493" t="str">
        <f t="shared" si="7"/>
        <v/>
      </c>
      <c r="E493" s="10" t="e">
        <f>VLOOKUP(Tabela1[[#This Row],[Fazenda ]],'Base Fazendas'!A:B,2,0)</f>
        <v>#N/A</v>
      </c>
      <c r="J493" s="8"/>
    </row>
    <row r="494" spans="1:10" ht="14.25" customHeight="1" x14ac:dyDescent="0.35">
      <c r="A494" t="str">
        <f t="shared" si="7"/>
        <v/>
      </c>
      <c r="E494" s="10" t="e">
        <f>VLOOKUP(Tabela1[[#This Row],[Fazenda ]],'Base Fazendas'!A:B,2,0)</f>
        <v>#N/A</v>
      </c>
      <c r="J494" s="8"/>
    </row>
    <row r="495" spans="1:10" ht="14.25" customHeight="1" x14ac:dyDescent="0.35">
      <c r="A495" t="str">
        <f t="shared" si="7"/>
        <v/>
      </c>
      <c r="E495" s="10" t="e">
        <f>VLOOKUP(Tabela1[[#This Row],[Fazenda ]],'Base Fazendas'!A:B,2,0)</f>
        <v>#N/A</v>
      </c>
      <c r="J495" s="8"/>
    </row>
    <row r="496" spans="1:10" ht="14.25" customHeight="1" x14ac:dyDescent="0.35">
      <c r="A496" t="str">
        <f t="shared" si="7"/>
        <v/>
      </c>
      <c r="E496" s="10" t="e">
        <f>VLOOKUP(Tabela1[[#This Row],[Fazenda ]],'Base Fazendas'!A:B,2,0)</f>
        <v>#N/A</v>
      </c>
      <c r="J496" s="8"/>
    </row>
    <row r="497" spans="1:10" ht="14.25" customHeight="1" x14ac:dyDescent="0.35">
      <c r="A497" t="str">
        <f t="shared" si="7"/>
        <v/>
      </c>
      <c r="E497" s="10" t="e">
        <f>VLOOKUP(Tabela1[[#This Row],[Fazenda ]],'Base Fazendas'!A:B,2,0)</f>
        <v>#N/A</v>
      </c>
      <c r="J497" s="8"/>
    </row>
    <row r="498" spans="1:10" ht="14.25" customHeight="1" x14ac:dyDescent="0.35">
      <c r="A498" t="str">
        <f t="shared" si="7"/>
        <v/>
      </c>
      <c r="E498" s="10" t="e">
        <f>VLOOKUP(Tabela1[[#This Row],[Fazenda ]],'Base Fazendas'!A:B,2,0)</f>
        <v>#N/A</v>
      </c>
      <c r="J498" s="8"/>
    </row>
    <row r="499" spans="1:10" ht="14.25" customHeight="1" x14ac:dyDescent="0.35">
      <c r="A499" t="str">
        <f t="shared" si="7"/>
        <v/>
      </c>
      <c r="E499" s="10" t="e">
        <f>VLOOKUP(Tabela1[[#This Row],[Fazenda ]],'Base Fazendas'!A:B,2,0)</f>
        <v>#N/A</v>
      </c>
      <c r="J499" s="8"/>
    </row>
    <row r="500" spans="1:10" ht="14.25" customHeight="1" x14ac:dyDescent="0.35">
      <c r="A500" t="str">
        <f t="shared" si="7"/>
        <v/>
      </c>
      <c r="E500" s="10" t="e">
        <f>VLOOKUP(Tabela1[[#This Row],[Fazenda ]],'Base Fazendas'!A:B,2,0)</f>
        <v>#N/A</v>
      </c>
      <c r="J500" s="8"/>
    </row>
    <row r="501" spans="1:10" ht="14.25" customHeight="1" x14ac:dyDescent="0.35">
      <c r="A501" t="str">
        <f t="shared" si="7"/>
        <v/>
      </c>
      <c r="E501" s="10" t="e">
        <f>VLOOKUP(Tabela1[[#This Row],[Fazenda ]],'Base Fazendas'!A:B,2,0)</f>
        <v>#N/A</v>
      </c>
      <c r="J501" s="8"/>
    </row>
    <row r="502" spans="1:10" ht="14.25" customHeight="1" x14ac:dyDescent="0.35">
      <c r="A502" t="str">
        <f t="shared" si="7"/>
        <v/>
      </c>
      <c r="E502" s="10" t="e">
        <f>VLOOKUP(Tabela1[[#This Row],[Fazenda ]],'Base Fazendas'!A:B,2,0)</f>
        <v>#N/A</v>
      </c>
      <c r="J502" s="8"/>
    </row>
    <row r="503" spans="1:10" ht="14.25" customHeight="1" x14ac:dyDescent="0.35">
      <c r="A503" t="str">
        <f t="shared" si="7"/>
        <v/>
      </c>
      <c r="E503" s="10" t="e">
        <f>VLOOKUP(Tabela1[[#This Row],[Fazenda ]],'Base Fazendas'!A:B,2,0)</f>
        <v>#N/A</v>
      </c>
      <c r="J503" s="8"/>
    </row>
    <row r="504" spans="1:10" ht="14.25" customHeight="1" x14ac:dyDescent="0.35">
      <c r="A504" t="str">
        <f t="shared" si="7"/>
        <v/>
      </c>
      <c r="E504" s="10" t="e">
        <f>VLOOKUP(Tabela1[[#This Row],[Fazenda ]],'Base Fazendas'!A:B,2,0)</f>
        <v>#N/A</v>
      </c>
      <c r="J504" s="8"/>
    </row>
    <row r="505" spans="1:10" ht="14.25" customHeight="1" x14ac:dyDescent="0.35">
      <c r="A505" t="str">
        <f t="shared" si="7"/>
        <v/>
      </c>
      <c r="E505" s="10" t="e">
        <f>VLOOKUP(Tabela1[[#This Row],[Fazenda ]],'Base Fazendas'!A:B,2,0)</f>
        <v>#N/A</v>
      </c>
      <c r="J505" s="8"/>
    </row>
    <row r="506" spans="1:10" ht="14.25" customHeight="1" x14ac:dyDescent="0.35">
      <c r="A506" t="str">
        <f t="shared" si="7"/>
        <v/>
      </c>
      <c r="E506" s="10" t="e">
        <f>VLOOKUP(Tabela1[[#This Row],[Fazenda ]],'Base Fazendas'!A:B,2,0)</f>
        <v>#N/A</v>
      </c>
      <c r="J506" s="8"/>
    </row>
    <row r="507" spans="1:10" ht="14.25" customHeight="1" x14ac:dyDescent="0.35">
      <c r="A507" t="str">
        <f t="shared" si="7"/>
        <v/>
      </c>
      <c r="E507" s="10" t="e">
        <f>VLOOKUP(Tabela1[[#This Row],[Fazenda ]],'Base Fazendas'!A:B,2,0)</f>
        <v>#N/A</v>
      </c>
      <c r="J507" s="8"/>
    </row>
    <row r="508" spans="1:10" ht="14.25" customHeight="1" x14ac:dyDescent="0.35">
      <c r="A508" t="str">
        <f t="shared" si="7"/>
        <v/>
      </c>
      <c r="E508" s="10" t="e">
        <f>VLOOKUP(Tabela1[[#This Row],[Fazenda ]],'Base Fazendas'!A:B,2,0)</f>
        <v>#N/A</v>
      </c>
      <c r="J508" s="8"/>
    </row>
    <row r="509" spans="1:10" ht="14.25" customHeight="1" x14ac:dyDescent="0.35">
      <c r="A509" t="str">
        <f t="shared" si="7"/>
        <v/>
      </c>
      <c r="E509" s="10" t="e">
        <f>VLOOKUP(Tabela1[[#This Row],[Fazenda ]],'Base Fazendas'!A:B,2,0)</f>
        <v>#N/A</v>
      </c>
      <c r="J509" s="8"/>
    </row>
    <row r="510" spans="1:10" ht="14.25" customHeight="1" x14ac:dyDescent="0.35">
      <c r="A510" t="str">
        <f t="shared" si="7"/>
        <v/>
      </c>
      <c r="E510" s="10" t="e">
        <f>VLOOKUP(Tabela1[[#This Row],[Fazenda ]],'Base Fazendas'!A:B,2,0)</f>
        <v>#N/A</v>
      </c>
      <c r="J510" s="8"/>
    </row>
    <row r="511" spans="1:10" ht="14.25" customHeight="1" x14ac:dyDescent="0.35">
      <c r="A511" t="str">
        <f t="shared" si="7"/>
        <v/>
      </c>
      <c r="E511" s="10" t="e">
        <f>VLOOKUP(Tabela1[[#This Row],[Fazenda ]],'Base Fazendas'!A:B,2,0)</f>
        <v>#N/A</v>
      </c>
      <c r="J511" s="8"/>
    </row>
    <row r="512" spans="1:10" ht="14.25" customHeight="1" x14ac:dyDescent="0.35">
      <c r="A512" t="str">
        <f t="shared" si="7"/>
        <v/>
      </c>
      <c r="E512" s="10" t="e">
        <f>VLOOKUP(Tabela1[[#This Row],[Fazenda ]],'Base Fazendas'!A:B,2,0)</f>
        <v>#N/A</v>
      </c>
      <c r="J512" s="8"/>
    </row>
    <row r="513" spans="1:23" ht="14.25" customHeight="1" x14ac:dyDescent="0.35">
      <c r="A513" t="str">
        <f t="shared" si="7"/>
        <v/>
      </c>
      <c r="E513" s="10" t="e">
        <f>VLOOKUP(Tabela1[[#This Row],[Fazenda ]],'Base Fazendas'!A:B,2,0)</f>
        <v>#N/A</v>
      </c>
      <c r="J513" s="8"/>
    </row>
    <row r="514" spans="1:23" ht="14.25" customHeight="1" x14ac:dyDescent="0.35">
      <c r="A514" t="str">
        <f t="shared" si="7"/>
        <v/>
      </c>
      <c r="E514" s="10" t="e">
        <f>VLOOKUP(Tabela1[[#This Row],[Fazenda ]],'Base Fazendas'!A:B,2,0)</f>
        <v>#N/A</v>
      </c>
      <c r="F514" s="9"/>
      <c r="J514" s="8"/>
    </row>
    <row r="515" spans="1:23" ht="14.25" customHeight="1" x14ac:dyDescent="0.35">
      <c r="A515" t="str">
        <f t="shared" si="7"/>
        <v/>
      </c>
      <c r="E515" s="10" t="e">
        <f>VLOOKUP(Tabela1[[#This Row],[Fazenda ]],'Base Fazendas'!A:B,2,0)</f>
        <v>#N/A</v>
      </c>
      <c r="J515" s="8"/>
    </row>
    <row r="516" spans="1:23" ht="14.25" customHeight="1" x14ac:dyDescent="0.35">
      <c r="A516" t="str">
        <f t="shared" si="7"/>
        <v/>
      </c>
      <c r="E516" s="10" t="e">
        <f>VLOOKUP(Tabela1[[#This Row],[Fazenda ]],'Base Fazendas'!A:B,2,0)</f>
        <v>#N/A</v>
      </c>
      <c r="J516" s="8"/>
    </row>
    <row r="517" spans="1:23" ht="14.25" customHeight="1" x14ac:dyDescent="0.35">
      <c r="A517" t="str">
        <f t="shared" si="7"/>
        <v/>
      </c>
      <c r="E517" s="10" t="e">
        <f>VLOOKUP(Tabela1[[#This Row],[Fazenda ]],'Base Fazendas'!A:B,2,0)</f>
        <v>#N/A</v>
      </c>
      <c r="J517" s="8"/>
    </row>
    <row r="518" spans="1:23" ht="14.25" customHeight="1" x14ac:dyDescent="0.35">
      <c r="A518" t="str">
        <f t="shared" ref="A518:A572" si="8">D518&amp;F518</f>
        <v/>
      </c>
      <c r="E518" s="10" t="e">
        <f>VLOOKUP(Tabela1[[#This Row],[Fazenda ]],'Base Fazendas'!A:B,2,0)</f>
        <v>#N/A</v>
      </c>
      <c r="J518" s="8"/>
    </row>
    <row r="519" spans="1:23" ht="14.25" customHeight="1" x14ac:dyDescent="0.35">
      <c r="A519" t="str">
        <f t="shared" si="8"/>
        <v/>
      </c>
      <c r="E519" s="10" t="e">
        <f>VLOOKUP(Tabela1[[#This Row],[Fazenda ]],'Base Fazendas'!A:B,2,0)</f>
        <v>#N/A</v>
      </c>
      <c r="J519" s="8"/>
    </row>
    <row r="520" spans="1:23" ht="14.25" customHeight="1" x14ac:dyDescent="0.35">
      <c r="A520" t="str">
        <f t="shared" si="8"/>
        <v/>
      </c>
      <c r="E520" s="10" t="e">
        <f>VLOOKUP(Tabela1[[#This Row],[Fazenda ]],'Base Fazendas'!A:B,2,0)</f>
        <v>#N/A</v>
      </c>
      <c r="J520" s="8"/>
    </row>
    <row r="521" spans="1:23" ht="14.25" customHeight="1" x14ac:dyDescent="0.35">
      <c r="A521" t="str">
        <f t="shared" si="8"/>
        <v/>
      </c>
      <c r="E521" s="10" t="e">
        <f>VLOOKUP(Tabela1[[#This Row],[Fazenda ]],'Base Fazendas'!A:B,2,0)</f>
        <v>#N/A</v>
      </c>
      <c r="J521" s="8"/>
    </row>
    <row r="522" spans="1:23" ht="14.25" customHeight="1" x14ac:dyDescent="0.35">
      <c r="A522" t="str">
        <f t="shared" si="8"/>
        <v/>
      </c>
      <c r="E522" s="10" t="e">
        <f>VLOOKUP(Tabela1[[#This Row],[Fazenda ]],'Base Fazendas'!A:B,2,0)</f>
        <v>#N/A</v>
      </c>
      <c r="J522" s="8"/>
    </row>
    <row r="523" spans="1:23" ht="14.25" customHeight="1" x14ac:dyDescent="0.35">
      <c r="A523" t="str">
        <f t="shared" si="8"/>
        <v/>
      </c>
      <c r="E523" s="10" t="e">
        <f>VLOOKUP(Tabela1[[#This Row],[Fazenda ]],'Base Fazendas'!A:B,2,0)</f>
        <v>#N/A</v>
      </c>
      <c r="J523" s="8"/>
      <c r="P523" s="32" t="str">
        <f>S523&amp;U523</f>
        <v>900311</v>
      </c>
      <c r="Q523" s="33">
        <v>9138</v>
      </c>
      <c r="R523" s="34">
        <v>45871</v>
      </c>
      <c r="S523" s="35">
        <v>9003</v>
      </c>
      <c r="T523" s="36" t="e">
        <f>VLOOKUP(Tabela1[[#This Row],[Fazenda ]],'Base Fazendas'!N$2:O$345,2,0)</f>
        <v>#N/A</v>
      </c>
      <c r="U523" s="36">
        <v>11</v>
      </c>
      <c r="V523" s="37" t="s">
        <v>170</v>
      </c>
      <c r="W523" s="38">
        <v>20</v>
      </c>
    </row>
    <row r="524" spans="1:23" ht="14.25" customHeight="1" x14ac:dyDescent="0.35">
      <c r="A524" t="str">
        <f t="shared" si="8"/>
        <v/>
      </c>
      <c r="E524" s="10" t="e">
        <f>VLOOKUP(Tabela1[[#This Row],[Fazenda ]],'Base Fazendas'!A:B,2,0)</f>
        <v>#N/A</v>
      </c>
      <c r="J524" s="8"/>
    </row>
    <row r="525" spans="1:23" ht="14.25" customHeight="1" x14ac:dyDescent="0.35">
      <c r="A525" t="str">
        <f t="shared" si="8"/>
        <v/>
      </c>
      <c r="E525" s="10" t="e">
        <f>VLOOKUP(Tabela1[[#This Row],[Fazenda ]],'Base Fazendas'!A:B,2,0)</f>
        <v>#N/A</v>
      </c>
      <c r="J525" s="8"/>
    </row>
    <row r="526" spans="1:23" ht="14.25" customHeight="1" x14ac:dyDescent="0.35">
      <c r="A526" t="str">
        <f t="shared" si="8"/>
        <v/>
      </c>
      <c r="E526" s="10" t="e">
        <f>VLOOKUP(Tabela1[[#This Row],[Fazenda ]],'Base Fazendas'!A:B,2,0)</f>
        <v>#N/A</v>
      </c>
      <c r="J526" s="8"/>
    </row>
    <row r="527" spans="1:23" ht="14.25" customHeight="1" x14ac:dyDescent="0.35">
      <c r="A527" t="str">
        <f t="shared" si="8"/>
        <v/>
      </c>
      <c r="E527" s="10" t="e">
        <f>VLOOKUP(Tabela1[[#This Row],[Fazenda ]],'Base Fazendas'!A:B,2,0)</f>
        <v>#N/A</v>
      </c>
      <c r="J527" s="8"/>
    </row>
    <row r="528" spans="1:23" ht="14.25" customHeight="1" x14ac:dyDescent="0.35">
      <c r="A528" t="str">
        <f t="shared" si="8"/>
        <v/>
      </c>
      <c r="E528" s="10" t="e">
        <f>VLOOKUP(Tabela1[[#This Row],[Fazenda ]],'Base Fazendas'!A:B,2,0)</f>
        <v>#N/A</v>
      </c>
      <c r="J528" s="8"/>
    </row>
    <row r="529" spans="1:10" ht="14.25" customHeight="1" x14ac:dyDescent="0.35">
      <c r="A529" t="str">
        <f t="shared" si="8"/>
        <v/>
      </c>
      <c r="E529" s="10" t="e">
        <f>VLOOKUP(Tabela1[[#This Row],[Fazenda ]],'Base Fazendas'!A:B,2,0)</f>
        <v>#N/A</v>
      </c>
      <c r="J529" s="8"/>
    </row>
    <row r="530" spans="1:10" ht="14.25" customHeight="1" x14ac:dyDescent="0.35">
      <c r="A530" t="str">
        <f t="shared" si="8"/>
        <v/>
      </c>
      <c r="E530" s="10" t="e">
        <f>VLOOKUP(Tabela1[[#This Row],[Fazenda ]],'Base Fazendas'!A:B,2,0)</f>
        <v>#N/A</v>
      </c>
      <c r="J530" s="8"/>
    </row>
    <row r="531" spans="1:10" ht="14.25" customHeight="1" x14ac:dyDescent="0.35">
      <c r="A531" t="str">
        <f t="shared" si="8"/>
        <v/>
      </c>
      <c r="E531" s="10" t="e">
        <f>VLOOKUP(Tabela1[[#This Row],[Fazenda ]],'Base Fazendas'!A:B,2,0)</f>
        <v>#N/A</v>
      </c>
      <c r="J531" s="8"/>
    </row>
    <row r="532" spans="1:10" ht="14.25" customHeight="1" x14ac:dyDescent="0.35">
      <c r="A532" t="str">
        <f t="shared" si="8"/>
        <v/>
      </c>
      <c r="E532" s="10" t="e">
        <f>VLOOKUP(Tabela1[[#This Row],[Fazenda ]],'Base Fazendas'!A:B,2,0)</f>
        <v>#N/A</v>
      </c>
      <c r="J532" s="8"/>
    </row>
    <row r="533" spans="1:10" ht="14.25" customHeight="1" x14ac:dyDescent="0.35">
      <c r="A533" t="str">
        <f t="shared" si="8"/>
        <v/>
      </c>
      <c r="E533" s="10" t="e">
        <f>VLOOKUP(Tabela1[[#This Row],[Fazenda ]],'Base Fazendas'!A:B,2,0)</f>
        <v>#N/A</v>
      </c>
      <c r="J533" s="8"/>
    </row>
    <row r="534" spans="1:10" ht="14.25" customHeight="1" x14ac:dyDescent="0.35">
      <c r="A534" t="str">
        <f t="shared" si="8"/>
        <v/>
      </c>
      <c r="E534" s="10" t="e">
        <f>VLOOKUP(Tabela1[[#This Row],[Fazenda ]],'Base Fazendas'!A:B,2,0)</f>
        <v>#N/A</v>
      </c>
      <c r="J534" s="8"/>
    </row>
    <row r="535" spans="1:10" ht="14.25" customHeight="1" x14ac:dyDescent="0.35">
      <c r="A535" t="str">
        <f t="shared" si="8"/>
        <v/>
      </c>
      <c r="E535" s="10" t="e">
        <f>VLOOKUP(Tabela1[[#This Row],[Fazenda ]],'Base Fazendas'!A:B,2,0)</f>
        <v>#N/A</v>
      </c>
      <c r="J535" s="8"/>
    </row>
    <row r="536" spans="1:10" ht="14.25" customHeight="1" x14ac:dyDescent="0.35">
      <c r="A536" t="str">
        <f t="shared" si="8"/>
        <v/>
      </c>
      <c r="E536" s="10" t="e">
        <f>VLOOKUP(Tabela1[[#This Row],[Fazenda ]],'Base Fazendas'!A:B,2,0)</f>
        <v>#N/A</v>
      </c>
      <c r="J536" s="8"/>
    </row>
    <row r="537" spans="1:10" ht="14.25" customHeight="1" x14ac:dyDescent="0.35">
      <c r="A537" t="str">
        <f t="shared" si="8"/>
        <v/>
      </c>
      <c r="E537" s="10" t="e">
        <f>VLOOKUP(Tabela1[[#This Row],[Fazenda ]],'Base Fazendas'!A:B,2,0)</f>
        <v>#N/A</v>
      </c>
      <c r="J537" s="8"/>
    </row>
    <row r="538" spans="1:10" ht="14.25" customHeight="1" x14ac:dyDescent="0.35">
      <c r="A538" t="str">
        <f t="shared" si="8"/>
        <v/>
      </c>
      <c r="E538" s="10" t="e">
        <f>VLOOKUP(Tabela1[[#This Row],[Fazenda ]],'Base Fazendas'!A:B,2,0)</f>
        <v>#N/A</v>
      </c>
      <c r="J538" s="8"/>
    </row>
    <row r="539" spans="1:10" ht="14.25" customHeight="1" x14ac:dyDescent="0.35">
      <c r="A539" t="str">
        <f t="shared" si="8"/>
        <v/>
      </c>
      <c r="E539" s="10" t="e">
        <f>VLOOKUP(Tabela1[[#This Row],[Fazenda ]],'Base Fazendas'!A:B,2,0)</f>
        <v>#N/A</v>
      </c>
      <c r="J539" s="8"/>
    </row>
    <row r="540" spans="1:10" ht="14.25" customHeight="1" x14ac:dyDescent="0.35">
      <c r="A540" t="str">
        <f t="shared" si="8"/>
        <v/>
      </c>
      <c r="E540" s="10" t="e">
        <f>VLOOKUP(Tabela1[[#This Row],[Fazenda ]],'Base Fazendas'!A:B,2,0)</f>
        <v>#N/A</v>
      </c>
      <c r="J540" s="8"/>
    </row>
    <row r="541" spans="1:10" ht="14.25" customHeight="1" x14ac:dyDescent="0.35">
      <c r="A541" t="str">
        <f t="shared" si="8"/>
        <v/>
      </c>
      <c r="E541" s="10" t="e">
        <f>VLOOKUP(Tabela1[[#This Row],[Fazenda ]],'Base Fazendas'!A:B,2,0)</f>
        <v>#N/A</v>
      </c>
      <c r="J541" s="8"/>
    </row>
    <row r="542" spans="1:10" ht="14.25" customHeight="1" x14ac:dyDescent="0.35">
      <c r="A542" t="str">
        <f t="shared" si="8"/>
        <v/>
      </c>
      <c r="E542" s="10" t="e">
        <f>VLOOKUP(Tabela1[[#This Row],[Fazenda ]],'Base Fazendas'!A:B,2,0)</f>
        <v>#N/A</v>
      </c>
      <c r="J542" s="8"/>
    </row>
    <row r="543" spans="1:10" ht="14.25" customHeight="1" x14ac:dyDescent="0.35">
      <c r="A543" t="str">
        <f t="shared" si="8"/>
        <v/>
      </c>
      <c r="E543" s="10" t="e">
        <f>VLOOKUP(Tabela1[[#This Row],[Fazenda ]],'Base Fazendas'!A:B,2,0)</f>
        <v>#N/A</v>
      </c>
      <c r="J543" s="8"/>
    </row>
    <row r="544" spans="1:10" ht="14.25" customHeight="1" x14ac:dyDescent="0.35">
      <c r="A544" t="str">
        <f t="shared" si="8"/>
        <v/>
      </c>
      <c r="E544" s="10" t="e">
        <f>VLOOKUP(Tabela1[[#This Row],[Fazenda ]],'Base Fazendas'!A:B,2,0)</f>
        <v>#N/A</v>
      </c>
      <c r="J544" s="8"/>
    </row>
    <row r="545" spans="1:10" ht="14.25" customHeight="1" x14ac:dyDescent="0.35">
      <c r="A545" t="str">
        <f t="shared" si="8"/>
        <v/>
      </c>
      <c r="E545" s="10" t="e">
        <f>VLOOKUP(Tabela1[[#This Row],[Fazenda ]],'Base Fazendas'!A:B,2,0)</f>
        <v>#N/A</v>
      </c>
      <c r="J545" s="8"/>
    </row>
    <row r="546" spans="1:10" ht="14.25" customHeight="1" x14ac:dyDescent="0.35">
      <c r="A546" t="str">
        <f t="shared" si="8"/>
        <v/>
      </c>
      <c r="E546" s="10" t="e">
        <f>VLOOKUP(Tabela1[[#This Row],[Fazenda ]],'Base Fazendas'!A:B,2,0)</f>
        <v>#N/A</v>
      </c>
      <c r="J546" s="8"/>
    </row>
    <row r="547" spans="1:10" ht="14.25" customHeight="1" x14ac:dyDescent="0.35">
      <c r="A547" t="str">
        <f t="shared" si="8"/>
        <v/>
      </c>
      <c r="E547" s="10" t="e">
        <f>VLOOKUP(Tabela1[[#This Row],[Fazenda ]],'Base Fazendas'!A:B,2,0)</f>
        <v>#N/A</v>
      </c>
      <c r="J547" s="8"/>
    </row>
    <row r="548" spans="1:10" ht="14.25" customHeight="1" x14ac:dyDescent="0.35">
      <c r="A548" t="str">
        <f t="shared" si="8"/>
        <v/>
      </c>
      <c r="E548" s="10" t="e">
        <f>VLOOKUP(Tabela1[[#This Row],[Fazenda ]],'Base Fazendas'!A:B,2,0)</f>
        <v>#N/A</v>
      </c>
      <c r="H548" s="30"/>
      <c r="J548" s="8"/>
    </row>
    <row r="549" spans="1:10" ht="14.25" customHeight="1" x14ac:dyDescent="0.35">
      <c r="A549" t="str">
        <f t="shared" si="8"/>
        <v/>
      </c>
      <c r="E549" s="10" t="e">
        <f>VLOOKUP(Tabela1[[#This Row],[Fazenda ]],'Base Fazendas'!A:B,2,0)</f>
        <v>#N/A</v>
      </c>
      <c r="J549" s="8"/>
    </row>
    <row r="550" spans="1:10" ht="14.25" customHeight="1" x14ac:dyDescent="0.35">
      <c r="A550" t="str">
        <f t="shared" si="8"/>
        <v/>
      </c>
      <c r="E550" s="10" t="e">
        <f>VLOOKUP(Tabela1[[#This Row],[Fazenda ]],'Base Fazendas'!A:B,2,0)</f>
        <v>#N/A</v>
      </c>
      <c r="J550" s="8"/>
    </row>
    <row r="551" spans="1:10" ht="14.25" customHeight="1" x14ac:dyDescent="0.35">
      <c r="A551" t="str">
        <f t="shared" si="8"/>
        <v/>
      </c>
      <c r="E551" s="10" t="e">
        <f>VLOOKUP(Tabela1[[#This Row],[Fazenda ]],'Base Fazendas'!A:B,2,0)</f>
        <v>#N/A</v>
      </c>
      <c r="J551" s="8"/>
    </row>
    <row r="552" spans="1:10" ht="14.25" customHeight="1" x14ac:dyDescent="0.35">
      <c r="A552" t="str">
        <f t="shared" si="8"/>
        <v/>
      </c>
      <c r="E552" s="10" t="e">
        <f>VLOOKUP(Tabela1[[#This Row],[Fazenda ]],'Base Fazendas'!A:B,2,0)</f>
        <v>#N/A</v>
      </c>
      <c r="J552" s="8"/>
    </row>
    <row r="553" spans="1:10" ht="14.25" customHeight="1" x14ac:dyDescent="0.35">
      <c r="A553" t="str">
        <f t="shared" si="8"/>
        <v/>
      </c>
      <c r="E553" s="10" t="e">
        <f>VLOOKUP(Tabela1[[#This Row],[Fazenda ]],'Base Fazendas'!A:B,2,0)</f>
        <v>#N/A</v>
      </c>
      <c r="J553" s="8"/>
    </row>
    <row r="554" spans="1:10" ht="14.25" customHeight="1" x14ac:dyDescent="0.35">
      <c r="A554" t="str">
        <f t="shared" si="8"/>
        <v/>
      </c>
      <c r="E554" s="10" t="e">
        <f>VLOOKUP(Tabela1[[#This Row],[Fazenda ]],'Base Fazendas'!A:B,2,0)</f>
        <v>#N/A</v>
      </c>
      <c r="J554" s="8"/>
    </row>
    <row r="555" spans="1:10" ht="14.25" customHeight="1" x14ac:dyDescent="0.35">
      <c r="A555" t="str">
        <f t="shared" si="8"/>
        <v/>
      </c>
      <c r="E555" s="10" t="e">
        <f>VLOOKUP(Tabela1[[#This Row],[Fazenda ]],'Base Fazendas'!A:B,2,0)</f>
        <v>#N/A</v>
      </c>
      <c r="J555" s="8"/>
    </row>
    <row r="556" spans="1:10" ht="14.25" customHeight="1" x14ac:dyDescent="0.35">
      <c r="A556" t="str">
        <f t="shared" si="8"/>
        <v/>
      </c>
      <c r="E556" s="10" t="e">
        <f>VLOOKUP(Tabela1[[#This Row],[Fazenda ]],'Base Fazendas'!A:B,2,0)</f>
        <v>#N/A</v>
      </c>
      <c r="J556" s="8"/>
    </row>
    <row r="557" spans="1:10" ht="14.25" customHeight="1" x14ac:dyDescent="0.35">
      <c r="A557" t="str">
        <f t="shared" si="8"/>
        <v/>
      </c>
      <c r="E557" s="10" t="e">
        <f>VLOOKUP(Tabela1[[#This Row],[Fazenda ]],'Base Fazendas'!A:B,2,0)</f>
        <v>#N/A</v>
      </c>
      <c r="J557" s="8"/>
    </row>
    <row r="558" spans="1:10" ht="14.25" customHeight="1" x14ac:dyDescent="0.35">
      <c r="A558" t="str">
        <f t="shared" si="8"/>
        <v/>
      </c>
      <c r="E558" s="10" t="e">
        <f>VLOOKUP(Tabela1[[#This Row],[Fazenda ]],'Base Fazendas'!A:B,2,0)</f>
        <v>#N/A</v>
      </c>
      <c r="J558" s="8"/>
    </row>
    <row r="559" spans="1:10" ht="14.25" customHeight="1" x14ac:dyDescent="0.35">
      <c r="A559" t="str">
        <f t="shared" si="8"/>
        <v/>
      </c>
      <c r="E559" s="10" t="e">
        <f>VLOOKUP(Tabela1[[#This Row],[Fazenda ]],'Base Fazendas'!A:B,2,0)</f>
        <v>#N/A</v>
      </c>
      <c r="J559" s="8"/>
    </row>
    <row r="560" spans="1:10" ht="14.25" customHeight="1" x14ac:dyDescent="0.35">
      <c r="A560" t="str">
        <f t="shared" si="8"/>
        <v/>
      </c>
      <c r="E560" s="10" t="e">
        <f>VLOOKUP(Tabela1[[#This Row],[Fazenda ]],'Base Fazendas'!A:B,2,0)</f>
        <v>#N/A</v>
      </c>
      <c r="J560" s="8"/>
    </row>
    <row r="561" spans="1:10" ht="14.25" customHeight="1" x14ac:dyDescent="0.35">
      <c r="A561" t="str">
        <f t="shared" si="8"/>
        <v/>
      </c>
      <c r="E561" s="10" t="e">
        <f>VLOOKUP(Tabela1[[#This Row],[Fazenda ]],'Base Fazendas'!A:B,2,0)</f>
        <v>#N/A</v>
      </c>
      <c r="J561" s="8"/>
    </row>
    <row r="562" spans="1:10" ht="14.25" customHeight="1" x14ac:dyDescent="0.35">
      <c r="A562" t="str">
        <f t="shared" si="8"/>
        <v/>
      </c>
      <c r="B562" s="33"/>
      <c r="E562" s="10" t="e">
        <f>VLOOKUP(Tabela1[[#This Row],[Fazenda ]],'Base Fazendas'!A:B,2,0)</f>
        <v>#N/A</v>
      </c>
      <c r="J562" s="8"/>
    </row>
    <row r="563" spans="1:10" ht="14.25" customHeight="1" x14ac:dyDescent="0.35">
      <c r="A563" t="str">
        <f t="shared" si="8"/>
        <v/>
      </c>
      <c r="E563" s="10" t="e">
        <f>VLOOKUP(Tabela1[[#This Row],[Fazenda ]],'Base Fazendas'!A:B,2,0)</f>
        <v>#N/A</v>
      </c>
      <c r="J563" s="8"/>
    </row>
    <row r="564" spans="1:10" ht="14.25" customHeight="1" x14ac:dyDescent="0.35">
      <c r="A564" t="str">
        <f t="shared" si="8"/>
        <v/>
      </c>
      <c r="B564" s="33"/>
      <c r="E564" s="10" t="e">
        <f>VLOOKUP(Tabela1[[#This Row],[Fazenda ]],'Base Fazendas'!A:B,2,0)</f>
        <v>#N/A</v>
      </c>
      <c r="J564" s="8"/>
    </row>
    <row r="565" spans="1:10" ht="14.25" customHeight="1" x14ac:dyDescent="0.35">
      <c r="A565" t="str">
        <f t="shared" si="8"/>
        <v/>
      </c>
      <c r="B565" s="33"/>
      <c r="E565" s="10" t="e">
        <f>VLOOKUP(Tabela1[[#This Row],[Fazenda ]],'Base Fazendas'!A:B,2,0)</f>
        <v>#N/A</v>
      </c>
      <c r="J565" s="8"/>
    </row>
    <row r="566" spans="1:10" ht="14.25" customHeight="1" x14ac:dyDescent="0.35">
      <c r="A566" t="str">
        <f t="shared" si="8"/>
        <v/>
      </c>
      <c r="B566" s="33"/>
      <c r="E566" s="10" t="e">
        <f>VLOOKUP(Tabela1[[#This Row],[Fazenda ]],'Base Fazendas'!A:B,2,0)</f>
        <v>#N/A</v>
      </c>
      <c r="J566" s="8"/>
    </row>
    <row r="567" spans="1:10" ht="14.25" customHeight="1" x14ac:dyDescent="0.35">
      <c r="A567" t="str">
        <f t="shared" si="8"/>
        <v/>
      </c>
      <c r="B567" s="33"/>
      <c r="E567" s="10" t="e">
        <f>VLOOKUP(Tabela1[[#This Row],[Fazenda ]],'Base Fazendas'!A:B,2,0)</f>
        <v>#N/A</v>
      </c>
      <c r="J567" s="8"/>
    </row>
    <row r="568" spans="1:10" ht="14.25" customHeight="1" x14ac:dyDescent="0.35">
      <c r="A568" t="str">
        <f t="shared" si="8"/>
        <v/>
      </c>
      <c r="B568" s="33"/>
      <c r="E568" s="10" t="e">
        <f>VLOOKUP(Tabela1[[#This Row],[Fazenda ]],'Base Fazendas'!A:B,2,0)</f>
        <v>#N/A</v>
      </c>
      <c r="J568" s="8"/>
    </row>
    <row r="569" spans="1:10" ht="14.25" customHeight="1" x14ac:dyDescent="0.35">
      <c r="A569" t="str">
        <f t="shared" si="8"/>
        <v/>
      </c>
      <c r="B569" s="33"/>
      <c r="E569" s="10" t="e">
        <f>VLOOKUP(Tabela1[[#This Row],[Fazenda ]],'Base Fazendas'!A:B,2,0)</f>
        <v>#N/A</v>
      </c>
      <c r="J569" s="8"/>
    </row>
    <row r="570" spans="1:10" ht="14.25" customHeight="1" x14ac:dyDescent="0.35">
      <c r="A570" t="str">
        <f t="shared" si="8"/>
        <v/>
      </c>
      <c r="B570" s="33"/>
      <c r="E570" s="10" t="e">
        <f>VLOOKUP(Tabela1[[#This Row],[Fazenda ]],'Base Fazendas'!A:B,2,0)</f>
        <v>#N/A</v>
      </c>
      <c r="J570" s="8"/>
    </row>
    <row r="571" spans="1:10" ht="14.25" customHeight="1" x14ac:dyDescent="0.35">
      <c r="A571" t="str">
        <f t="shared" si="8"/>
        <v/>
      </c>
      <c r="B571" s="33"/>
      <c r="E571" s="10" t="e">
        <f>VLOOKUP(Tabela1[[#This Row],[Fazenda ]],'Base Fazendas'!A:B,2,0)</f>
        <v>#N/A</v>
      </c>
      <c r="J571" s="8"/>
    </row>
    <row r="572" spans="1:10" ht="14.25" customHeight="1" x14ac:dyDescent="0.35">
      <c r="A572" t="str">
        <f t="shared" si="8"/>
        <v/>
      </c>
      <c r="E572" s="10" t="e">
        <f>VLOOKUP(Tabela1[[#This Row],[Fazenda ]],'Base Fazendas'!A:B,2,0)</f>
        <v>#N/A</v>
      </c>
      <c r="J572" s="8"/>
    </row>
  </sheetData>
  <conditionalFormatting sqref="B1:B212 B225:B235 B237:B289 B291:B561 B563 B572:B1048576">
    <cfRule type="duplicateValues" dxfId="45" priority="24"/>
  </conditionalFormatting>
  <conditionalFormatting sqref="B1:B235 B237:B289 B291:B561 B563 B572:B1048576">
    <cfRule type="duplicateValues" dxfId="44" priority="22"/>
  </conditionalFormatting>
  <conditionalFormatting sqref="B562">
    <cfRule type="duplicateValues" dxfId="43" priority="18"/>
    <cfRule type="duplicateValues" dxfId="42" priority="19"/>
  </conditionalFormatting>
  <conditionalFormatting sqref="B564">
    <cfRule type="duplicateValues" dxfId="41" priority="16"/>
    <cfRule type="duplicateValues" dxfId="40" priority="17"/>
  </conditionalFormatting>
  <conditionalFormatting sqref="B565">
    <cfRule type="duplicateValues" dxfId="39" priority="14"/>
    <cfRule type="duplicateValues" dxfId="38" priority="15"/>
  </conditionalFormatting>
  <conditionalFormatting sqref="B566">
    <cfRule type="duplicateValues" dxfId="37" priority="12"/>
    <cfRule type="duplicateValues" dxfId="36" priority="13"/>
  </conditionalFormatting>
  <conditionalFormatting sqref="B567">
    <cfRule type="duplicateValues" dxfId="35" priority="10"/>
    <cfRule type="duplicateValues" dxfId="34" priority="11"/>
  </conditionalFormatting>
  <conditionalFormatting sqref="B568">
    <cfRule type="duplicateValues" dxfId="33" priority="8"/>
    <cfRule type="duplicateValues" dxfId="32" priority="9"/>
  </conditionalFormatting>
  <conditionalFormatting sqref="B569">
    <cfRule type="duplicateValues" dxfId="31" priority="6"/>
    <cfRule type="duplicateValues" dxfId="30" priority="7"/>
  </conditionalFormatting>
  <conditionalFormatting sqref="B570">
    <cfRule type="duplicateValues" dxfId="29" priority="4"/>
    <cfRule type="duplicateValues" dxfId="28" priority="5"/>
  </conditionalFormatting>
  <conditionalFormatting sqref="B571">
    <cfRule type="duplicateValues" dxfId="27" priority="2"/>
    <cfRule type="duplicateValues" dxfId="26" priority="3"/>
  </conditionalFormatting>
  <conditionalFormatting sqref="G213:G226">
    <cfRule type="cellIs" dxfId="25" priority="23" operator="greaterThan">
      <formula>0</formula>
    </cfRule>
  </conditionalFormatting>
  <conditionalFormatting sqref="Q523">
    <cfRule type="duplicateValues" dxfId="24" priority="20"/>
    <cfRule type="duplicateValues" dxfId="23" priority="21"/>
  </conditionalFormatting>
  <pageMargins left="0.51180555555555596" right="0.51180555555555596" top="0.78749999999999998" bottom="0.78749999999999998" header="0.511811023622047" footer="0.31527777777777799"/>
  <pageSetup paperSize="9" orientation="portrait" horizontalDpi="300" verticalDpi="300"/>
  <headerFooter>
    <oddFooter>&amp;L&amp;10 #Interno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0A75-8218-424B-8F28-B69156675716}">
  <dimension ref="A3:B8"/>
  <sheetViews>
    <sheetView workbookViewId="0">
      <selection activeCell="A3" sqref="A3"/>
    </sheetView>
  </sheetViews>
  <sheetFormatPr defaultRowHeight="14.5" x14ac:dyDescent="0.35"/>
  <cols>
    <col min="1" max="1" width="17" bestFit="1" customWidth="1"/>
    <col min="2" max="2" width="12.453125" bestFit="1" customWidth="1"/>
  </cols>
  <sheetData>
    <row r="3" spans="1:2" x14ac:dyDescent="0.35">
      <c r="A3" s="134" t="s">
        <v>870</v>
      </c>
      <c r="B3" t="s">
        <v>871</v>
      </c>
    </row>
    <row r="4" spans="1:2" x14ac:dyDescent="0.35">
      <c r="A4" s="10" t="s">
        <v>866</v>
      </c>
      <c r="B4" s="135">
        <v>146.23000000000002</v>
      </c>
    </row>
    <row r="5" spans="1:2" x14ac:dyDescent="0.35">
      <c r="A5" s="10" t="s">
        <v>867</v>
      </c>
      <c r="B5" s="135">
        <v>126.5</v>
      </c>
    </row>
    <row r="6" spans="1:2" x14ac:dyDescent="0.35">
      <c r="A6" s="10" t="s">
        <v>865</v>
      </c>
      <c r="B6" s="135">
        <v>212.09999999999997</v>
      </c>
    </row>
    <row r="7" spans="1:2" x14ac:dyDescent="0.35">
      <c r="A7" s="10" t="s">
        <v>868</v>
      </c>
      <c r="B7" s="135">
        <v>62.5</v>
      </c>
    </row>
    <row r="8" spans="1:2" x14ac:dyDescent="0.35">
      <c r="A8" s="10" t="s">
        <v>872</v>
      </c>
      <c r="B8" s="135">
        <v>547.32999999999993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6242-2531-474F-89A1-8677B4622247}">
  <dimension ref="A3:B11"/>
  <sheetViews>
    <sheetView workbookViewId="0">
      <selection activeCell="C18" sqref="C18"/>
    </sheetView>
  </sheetViews>
  <sheetFormatPr defaultRowHeight="14.5" x14ac:dyDescent="0.35"/>
  <cols>
    <col min="1" max="1" width="17" bestFit="1" customWidth="1"/>
    <col min="2" max="2" width="12.453125" bestFit="1" customWidth="1"/>
  </cols>
  <sheetData>
    <row r="3" spans="1:2" x14ac:dyDescent="0.35">
      <c r="A3" s="134" t="s">
        <v>870</v>
      </c>
      <c r="B3" t="s">
        <v>871</v>
      </c>
    </row>
    <row r="4" spans="1:2" x14ac:dyDescent="0.35">
      <c r="A4" s="131">
        <v>46087</v>
      </c>
      <c r="B4" s="135">
        <v>67.789999999999992</v>
      </c>
    </row>
    <row r="5" spans="1:2" x14ac:dyDescent="0.35">
      <c r="A5" s="131">
        <v>46088</v>
      </c>
      <c r="B5" s="135">
        <v>144.31</v>
      </c>
    </row>
    <row r="6" spans="1:2" x14ac:dyDescent="0.35">
      <c r="A6" s="131">
        <v>46090</v>
      </c>
      <c r="B6" s="135">
        <v>146.23000000000002</v>
      </c>
    </row>
    <row r="7" spans="1:2" x14ac:dyDescent="0.35">
      <c r="A7" s="131">
        <v>46099</v>
      </c>
      <c r="B7" s="135">
        <v>43.44</v>
      </c>
    </row>
    <row r="8" spans="1:2" x14ac:dyDescent="0.35">
      <c r="A8" s="131">
        <v>46100</v>
      </c>
      <c r="B8" s="135">
        <v>40.58</v>
      </c>
    </row>
    <row r="9" spans="1:2" x14ac:dyDescent="0.35">
      <c r="A9" s="131">
        <v>46101</v>
      </c>
      <c r="B9" s="135">
        <v>42.48</v>
      </c>
    </row>
    <row r="10" spans="1:2" x14ac:dyDescent="0.35">
      <c r="A10" s="131">
        <v>46109</v>
      </c>
      <c r="B10" s="135">
        <v>62.5</v>
      </c>
    </row>
    <row r="11" spans="1:2" x14ac:dyDescent="0.35">
      <c r="A11" s="131" t="s">
        <v>872</v>
      </c>
      <c r="B11" s="135">
        <v>547.33000000000004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6E6B-1604-4C37-920E-3093F6F19410}">
  <dimension ref="A1:D16"/>
  <sheetViews>
    <sheetView workbookViewId="0">
      <selection sqref="A1:D16"/>
    </sheetView>
  </sheetViews>
  <sheetFormatPr defaultRowHeight="14.5" x14ac:dyDescent="0.35"/>
  <cols>
    <col min="3" max="3" width="10.453125" bestFit="1" customWidth="1"/>
    <col min="4" max="4" width="9.90625" bestFit="1" customWidth="1"/>
  </cols>
  <sheetData>
    <row r="1" spans="1:4" x14ac:dyDescent="0.35">
      <c r="A1" s="25" t="s">
        <v>164</v>
      </c>
      <c r="B1" s="26" t="s">
        <v>165</v>
      </c>
      <c r="C1" s="133" t="s">
        <v>166</v>
      </c>
      <c r="D1" t="s">
        <v>869</v>
      </c>
    </row>
    <row r="2" spans="1:4" x14ac:dyDescent="0.35">
      <c r="A2" s="11" t="s">
        <v>170</v>
      </c>
      <c r="B2" s="12">
        <v>33.130000000000003</v>
      </c>
      <c r="C2" s="131">
        <v>46087</v>
      </c>
      <c r="D2" t="s">
        <v>865</v>
      </c>
    </row>
    <row r="3" spans="1:4" x14ac:dyDescent="0.35">
      <c r="A3" s="11" t="s">
        <v>170</v>
      </c>
      <c r="B3" s="12">
        <v>34.659999999999997</v>
      </c>
      <c r="C3" s="131">
        <v>46087</v>
      </c>
      <c r="D3" t="s">
        <v>865</v>
      </c>
    </row>
    <row r="4" spans="1:4" x14ac:dyDescent="0.35">
      <c r="A4" s="11" t="s">
        <v>170</v>
      </c>
      <c r="B4" s="12">
        <v>38.86</v>
      </c>
      <c r="C4" s="131">
        <v>46088</v>
      </c>
      <c r="D4" t="s">
        <v>865</v>
      </c>
    </row>
    <row r="5" spans="1:4" x14ac:dyDescent="0.35">
      <c r="A5" s="11" t="s">
        <v>170</v>
      </c>
      <c r="B5" s="28">
        <v>33.64</v>
      </c>
      <c r="C5" s="131">
        <v>46088</v>
      </c>
      <c r="D5" t="s">
        <v>865</v>
      </c>
    </row>
    <row r="6" spans="1:4" x14ac:dyDescent="0.35">
      <c r="A6" s="11" t="s">
        <v>170</v>
      </c>
      <c r="B6" s="28">
        <v>30.86</v>
      </c>
      <c r="C6" s="131">
        <v>46088</v>
      </c>
      <c r="D6" t="s">
        <v>865</v>
      </c>
    </row>
    <row r="7" spans="1:4" x14ac:dyDescent="0.35">
      <c r="A7" s="11" t="s">
        <v>170</v>
      </c>
      <c r="B7" s="12">
        <v>40.950000000000003</v>
      </c>
      <c r="C7" s="131">
        <v>46088</v>
      </c>
      <c r="D7" t="s">
        <v>865</v>
      </c>
    </row>
    <row r="8" spans="1:4" x14ac:dyDescent="0.35">
      <c r="A8" s="11" t="s">
        <v>170</v>
      </c>
      <c r="B8" s="12">
        <v>41.75</v>
      </c>
      <c r="C8" s="131">
        <v>46090</v>
      </c>
      <c r="D8" t="s">
        <v>866</v>
      </c>
    </row>
    <row r="9" spans="1:4" x14ac:dyDescent="0.35">
      <c r="A9" s="11" t="s">
        <v>170</v>
      </c>
      <c r="B9" s="12">
        <v>39.78</v>
      </c>
      <c r="C9" s="131">
        <v>46090</v>
      </c>
      <c r="D9" t="s">
        <v>866</v>
      </c>
    </row>
    <row r="10" spans="1:4" x14ac:dyDescent="0.35">
      <c r="A10" s="11" t="s">
        <v>170</v>
      </c>
      <c r="B10" s="12">
        <v>32.17</v>
      </c>
      <c r="C10" s="131">
        <v>46090</v>
      </c>
      <c r="D10" t="s">
        <v>866</v>
      </c>
    </row>
    <row r="11" spans="1:4" x14ac:dyDescent="0.35">
      <c r="A11" s="11" t="s">
        <v>170</v>
      </c>
      <c r="B11" s="12">
        <v>32.53</v>
      </c>
      <c r="C11" s="131">
        <v>46090</v>
      </c>
      <c r="D11" t="s">
        <v>866</v>
      </c>
    </row>
    <row r="12" spans="1:4" x14ac:dyDescent="0.35">
      <c r="A12" s="11" t="s">
        <v>170</v>
      </c>
      <c r="B12" s="12">
        <v>43.44</v>
      </c>
      <c r="C12" s="131">
        <v>46099</v>
      </c>
      <c r="D12" t="s">
        <v>867</v>
      </c>
    </row>
    <row r="13" spans="1:4" x14ac:dyDescent="0.35">
      <c r="A13" s="11" t="s">
        <v>170</v>
      </c>
      <c r="B13" s="12">
        <v>40.58</v>
      </c>
      <c r="C13" s="131">
        <v>46100</v>
      </c>
      <c r="D13" t="s">
        <v>867</v>
      </c>
    </row>
    <row r="14" spans="1:4" x14ac:dyDescent="0.35">
      <c r="A14" s="11" t="s">
        <v>170</v>
      </c>
      <c r="B14" s="12">
        <v>42.48</v>
      </c>
      <c r="C14" s="131">
        <v>46101</v>
      </c>
      <c r="D14" t="s">
        <v>867</v>
      </c>
    </row>
    <row r="15" spans="1:4" x14ac:dyDescent="0.35">
      <c r="A15" s="11" t="s">
        <v>170</v>
      </c>
      <c r="B15" s="12">
        <v>31.03</v>
      </c>
      <c r="C15" s="131">
        <v>46109</v>
      </c>
      <c r="D15" t="s">
        <v>868</v>
      </c>
    </row>
    <row r="16" spans="1:4" x14ac:dyDescent="0.35">
      <c r="A16" s="11" t="s">
        <v>170</v>
      </c>
      <c r="B16" s="12">
        <v>31.47</v>
      </c>
      <c r="C16" s="131">
        <v>46109</v>
      </c>
      <c r="D16" t="s">
        <v>868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501"/>
  <sheetViews>
    <sheetView showGridLines="0" topLeftCell="C1" zoomScale="70" zoomScaleNormal="70" workbookViewId="0">
      <pane ySplit="5" topLeftCell="A378" activePane="bottomLeft" state="frozen"/>
      <selection activeCell="C1" sqref="C1"/>
      <selection pane="bottomLeft" activeCell="N378" sqref="N378"/>
    </sheetView>
  </sheetViews>
  <sheetFormatPr defaultColWidth="8.6328125" defaultRowHeight="14.5" x14ac:dyDescent="0.35"/>
  <cols>
    <col min="1" max="1" width="11" customWidth="1"/>
    <col min="2" max="2" width="10.54296875" style="9" customWidth="1"/>
    <col min="3" max="3" width="58.81640625" customWidth="1"/>
    <col min="4" max="4" width="5.453125" customWidth="1"/>
    <col min="5" max="5" width="13.453125" customWidth="1"/>
    <col min="6" max="6" width="18" customWidth="1"/>
    <col min="7" max="7" width="11.81640625" style="9" customWidth="1"/>
    <col min="8" max="8" width="14.1796875" style="39" customWidth="1"/>
    <col min="9" max="9" width="12.1796875" style="39" customWidth="1"/>
    <col min="10" max="10" width="15.453125" style="39" customWidth="1"/>
    <col min="11" max="11" width="12.1796875" style="39" customWidth="1"/>
    <col min="12" max="13" width="14.1796875" style="39" customWidth="1"/>
    <col min="14" max="15" width="14.1796875" style="9" customWidth="1"/>
    <col min="16" max="16" width="13.54296875" style="9" customWidth="1"/>
    <col min="17" max="17" width="13.54296875" customWidth="1"/>
    <col min="18" max="18" width="91.81640625" customWidth="1"/>
    <col min="19" max="19" width="69.54296875" customWidth="1"/>
    <col min="20" max="20" width="15.26953125" customWidth="1"/>
    <col min="21" max="21" width="11.81640625" customWidth="1"/>
    <col min="22" max="22" width="13.7265625" customWidth="1"/>
    <col min="23" max="23" width="21.81640625" customWidth="1"/>
    <col min="24" max="24" width="10" customWidth="1"/>
    <col min="25" max="25" width="15.26953125" customWidth="1"/>
    <col min="26" max="26" width="11.81640625" customWidth="1"/>
    <col min="27" max="27" width="13.7265625" customWidth="1"/>
    <col min="28" max="28" width="21.81640625" customWidth="1"/>
    <col min="29" max="29" width="8.54296875" customWidth="1"/>
  </cols>
  <sheetData>
    <row r="1" spans="1:29" ht="18" customHeight="1" x14ac:dyDescent="0.45">
      <c r="A1" s="145" t="s">
        <v>173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40" t="s">
        <v>174</v>
      </c>
      <c r="U1" s="41" t="s">
        <v>175</v>
      </c>
      <c r="V1" s="41" t="s">
        <v>176</v>
      </c>
      <c r="W1" s="41" t="s">
        <v>177</v>
      </c>
      <c r="X1" s="42" t="s">
        <v>178</v>
      </c>
      <c r="Y1" s="43" t="s">
        <v>174</v>
      </c>
      <c r="Z1" s="44" t="s">
        <v>175</v>
      </c>
      <c r="AA1" s="44" t="s">
        <v>176</v>
      </c>
      <c r="AB1" s="44" t="s">
        <v>177</v>
      </c>
      <c r="AC1" s="45" t="s">
        <v>178</v>
      </c>
    </row>
    <row r="2" spans="1:29" ht="18.75" customHeight="1" x14ac:dyDescent="0.45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s">
        <v>170</v>
      </c>
      <c r="U2" s="146"/>
      <c r="V2" s="146"/>
      <c r="W2" s="146"/>
      <c r="X2" s="146"/>
      <c r="Y2" s="147" t="s">
        <v>106</v>
      </c>
      <c r="Z2" s="147"/>
      <c r="AA2" s="147"/>
      <c r="AB2" s="147"/>
      <c r="AC2" s="147"/>
    </row>
    <row r="3" spans="1:29" ht="15" customHeight="1" x14ac:dyDescent="0.3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8">
        <f>SUM(H6:H481)</f>
        <v>1112.2600000000002</v>
      </c>
      <c r="U3" s="149" t="e">
        <f>SUM(L6:L478)</f>
        <v>#REF!</v>
      </c>
      <c r="V3" s="149" t="e">
        <f>T3-U3</f>
        <v>#REF!</v>
      </c>
      <c r="W3" s="150">
        <v>3548</v>
      </c>
      <c r="X3" s="151" t="e">
        <f>V3-W3</f>
        <v>#REF!</v>
      </c>
      <c r="Y3" s="152">
        <f>SUM(I6:I481)</f>
        <v>0</v>
      </c>
      <c r="Z3" s="153" t="e">
        <f>SUM(M6:M481)</f>
        <v>#REF!</v>
      </c>
      <c r="AA3" s="153" t="e">
        <f>Y3-Z3</f>
        <v>#REF!</v>
      </c>
      <c r="AB3" s="154">
        <v>1051</v>
      </c>
      <c r="AC3" s="155" t="e">
        <f>AA3-AB3</f>
        <v>#REF!</v>
      </c>
    </row>
    <row r="4" spans="1:29" ht="15" customHeight="1" x14ac:dyDescent="0.35">
      <c r="A4" s="156" t="s">
        <v>179</v>
      </c>
      <c r="B4" s="156"/>
      <c r="C4" s="156"/>
      <c r="D4" s="156"/>
      <c r="E4" s="157" t="s">
        <v>180</v>
      </c>
      <c r="F4" s="157"/>
      <c r="G4" s="46" t="s">
        <v>181</v>
      </c>
      <c r="H4" s="158" t="s">
        <v>182</v>
      </c>
      <c r="I4" s="158"/>
      <c r="J4" s="140" t="s">
        <v>183</v>
      </c>
      <c r="K4" s="140"/>
      <c r="L4" s="141" t="s">
        <v>184</v>
      </c>
      <c r="M4" s="141"/>
      <c r="N4" s="142" t="s">
        <v>185</v>
      </c>
      <c r="O4" s="142"/>
      <c r="P4" s="143" t="s">
        <v>186</v>
      </c>
      <c r="Q4" s="143"/>
      <c r="R4" s="144" t="s">
        <v>187</v>
      </c>
      <c r="S4" s="144"/>
      <c r="T4" s="148"/>
      <c r="U4" s="149"/>
      <c r="V4" s="149"/>
      <c r="W4" s="149"/>
      <c r="X4" s="151"/>
      <c r="Y4" s="152"/>
      <c r="Z4" s="153"/>
      <c r="AA4" s="153"/>
      <c r="AB4" s="153"/>
      <c r="AC4" s="155"/>
    </row>
    <row r="5" spans="1:29" ht="14.25" customHeight="1" x14ac:dyDescent="0.35">
      <c r="A5" s="48" t="s">
        <v>188</v>
      </c>
      <c r="B5" s="49" t="s">
        <v>189</v>
      </c>
      <c r="C5" s="48" t="s">
        <v>163</v>
      </c>
      <c r="D5" s="48" t="s">
        <v>190</v>
      </c>
      <c r="E5" s="50" t="s">
        <v>170</v>
      </c>
      <c r="F5" s="50" t="s">
        <v>106</v>
      </c>
      <c r="G5" s="51" t="s">
        <v>181</v>
      </c>
      <c r="H5" s="52" t="s">
        <v>170</v>
      </c>
      <c r="I5" s="52" t="s">
        <v>106</v>
      </c>
      <c r="J5" s="53" t="s">
        <v>191</v>
      </c>
      <c r="K5" s="53" t="s">
        <v>106</v>
      </c>
      <c r="L5" s="54" t="s">
        <v>170</v>
      </c>
      <c r="M5" s="54" t="s">
        <v>106</v>
      </c>
      <c r="N5" s="55" t="s">
        <v>170</v>
      </c>
      <c r="O5" s="55" t="s">
        <v>106</v>
      </c>
      <c r="P5" s="47" t="s">
        <v>192</v>
      </c>
      <c r="Q5" s="47" t="s">
        <v>106</v>
      </c>
      <c r="R5" s="56" t="s">
        <v>192</v>
      </c>
      <c r="S5" s="56" t="s">
        <v>106</v>
      </c>
      <c r="T5" s="57"/>
      <c r="U5" s="57"/>
      <c r="V5" s="57"/>
      <c r="W5" s="57"/>
      <c r="X5" s="57"/>
      <c r="Y5" s="58"/>
      <c r="Z5" s="58"/>
      <c r="AA5" s="58"/>
      <c r="AB5" s="58"/>
      <c r="AC5" s="58"/>
    </row>
    <row r="6" spans="1:29" ht="14.25" customHeight="1" x14ac:dyDescent="0.35">
      <c r="A6" s="4" t="str">
        <f t="shared" ref="A6:A69" si="0">B6&amp;D6</f>
        <v>P031</v>
      </c>
      <c r="B6" s="9" t="s">
        <v>157</v>
      </c>
      <c r="C6" t="s">
        <v>158</v>
      </c>
      <c r="D6">
        <v>1</v>
      </c>
      <c r="E6" s="59" t="e">
        <f>SUMIFS(Tratos!#REF!,Tratos!#REF!,'Estoque '!A6,Tratos!#REF!,'Estoque '!$E$5)</f>
        <v>#REF!</v>
      </c>
      <c r="F6" s="59" t="e">
        <f>SUMIFS(Tratos!#REF!,Tratos!#REF!,'Estoque '!A6,Tratos!#REF!,'Estoque '!$F$5)</f>
        <v>#REF!</v>
      </c>
      <c r="G6" s="60" t="e">
        <f>VLOOKUP(A6,Tratos!#REF!,7,0)</f>
        <v>#REF!</v>
      </c>
      <c r="H6" s="61">
        <f>SUMIFS('Base Notas '!$H:$H,'Base Notas '!$A:$A,'Estoque '!A6,'Base Notas '!$G:$G,'Estoque '!$H$5)</f>
        <v>0</v>
      </c>
      <c r="I6" s="62">
        <f>SUMIFS('Base Notas '!$H:$H,'Base Notas '!$A:$A,'Estoque '!A6,'Base Notas '!$G:$G,'Estoque '!$I$5)</f>
        <v>0</v>
      </c>
      <c r="J6" s="63" t="e">
        <f t="shared" ref="J6:J69" si="1">H6-E6</f>
        <v>#REF!</v>
      </c>
      <c r="K6" s="63" t="e">
        <f t="shared" ref="K6:K69" si="2">I6-F6</f>
        <v>#REF!</v>
      </c>
      <c r="L6" s="61" t="e">
        <f>SUMIFS(#REF!,#REF!,'Estoque '!$L$5,#REF!,'Estoque '!A6)</f>
        <v>#REF!</v>
      </c>
      <c r="M6" s="64" t="e">
        <f>SUMIFS(#REF!,#REF!,'Estoque '!$M$5,#REF!,'Estoque '!A6)</f>
        <v>#REF!</v>
      </c>
      <c r="N6" s="65" t="e">
        <f>H6-L6</f>
        <v>#REF!</v>
      </c>
      <c r="O6" s="66" t="e">
        <f>I6-M6</f>
        <v>#REF!</v>
      </c>
      <c r="P6" s="67" t="str">
        <f t="shared" ref="P6:P69" si="3">IFERROR(E6/L6-1,"")</f>
        <v/>
      </c>
      <c r="Q6" s="67" t="str">
        <f t="shared" ref="Q6:Q69" si="4">IFERROR(I6/M6-1,"")</f>
        <v/>
      </c>
    </row>
    <row r="7" spans="1:29" ht="14.25" customHeight="1" x14ac:dyDescent="0.35">
      <c r="A7" s="4" t="str">
        <f t="shared" si="0"/>
        <v>P021</v>
      </c>
      <c r="B7" s="9" t="s">
        <v>155</v>
      </c>
      <c r="C7" t="s">
        <v>156</v>
      </c>
      <c r="D7">
        <v>1</v>
      </c>
      <c r="E7" s="59" t="e">
        <f>SUMIFS(Tratos!#REF!,Tratos!#REF!,'Estoque '!A7,Tratos!#REF!,'Estoque '!$E$5)</f>
        <v>#REF!</v>
      </c>
      <c r="F7" s="59" t="e">
        <f>SUMIFS(Tratos!#REF!,Tratos!#REF!,'Estoque '!A7,Tratos!#REF!,'Estoque '!$F$5)</f>
        <v>#REF!</v>
      </c>
      <c r="G7" s="60" t="e">
        <f>VLOOKUP(A7,Tratos!#REF!,7,0)</f>
        <v>#REF!</v>
      </c>
      <c r="H7" s="61">
        <f>SUMIFS('Base Notas '!$H:$H,'Base Notas '!$A:$A,'Estoque '!A7,'Base Notas '!$G:$G,'Estoque '!$H$5)</f>
        <v>389.15000000000003</v>
      </c>
      <c r="I7" s="62">
        <f>SUMIFS('Base Notas '!$H:$H,'Base Notas '!$A:$A,'Estoque '!A7,'Base Notas '!$G:$G,'Estoque '!$I$5)</f>
        <v>0</v>
      </c>
      <c r="J7" s="63" t="e">
        <f t="shared" si="1"/>
        <v>#REF!</v>
      </c>
      <c r="K7" s="63" t="e">
        <f t="shared" si="2"/>
        <v>#REF!</v>
      </c>
      <c r="L7" s="61" t="e">
        <f>SUMIFS(#REF!,#REF!,'Estoque '!$L$5,#REF!,'Estoque '!A7)</f>
        <v>#REF!</v>
      </c>
      <c r="M7" s="64" t="e">
        <f>SUMIFS(#REF!,#REF!,'Estoque '!$M$5,#REF!,'Estoque '!A7)</f>
        <v>#REF!</v>
      </c>
      <c r="N7" s="68" t="s">
        <v>153</v>
      </c>
      <c r="O7" s="69">
        <v>1</v>
      </c>
      <c r="P7" s="67" t="str">
        <f t="shared" si="3"/>
        <v/>
      </c>
      <c r="Q7" s="67" t="str">
        <f t="shared" si="4"/>
        <v/>
      </c>
    </row>
    <row r="8" spans="1:29" ht="14.25" customHeight="1" x14ac:dyDescent="0.35">
      <c r="A8" s="4" t="str">
        <f t="shared" si="0"/>
        <v>P011</v>
      </c>
      <c r="B8" s="9" t="s">
        <v>153</v>
      </c>
      <c r="C8" t="s">
        <v>154</v>
      </c>
      <c r="D8">
        <v>1</v>
      </c>
      <c r="E8" s="59" t="e">
        <f>SUMIFS(Tratos!#REF!,Tratos!#REF!,'Estoque '!A8,Tratos!#REF!,'Estoque '!$E$5)</f>
        <v>#REF!</v>
      </c>
      <c r="F8" s="59" t="e">
        <f>SUMIFS(Tratos!#REF!,Tratos!#REF!,'Estoque '!A8,Tratos!#REF!,'Estoque '!$F$5)</f>
        <v>#REF!</v>
      </c>
      <c r="G8" s="60" t="e">
        <f>VLOOKUP(A8,Tratos!#REF!,7,0)</f>
        <v>#REF!</v>
      </c>
      <c r="H8" s="61">
        <f>SUMIFS('Base Notas '!$H:$H,'Base Notas '!$A:$A,'Estoque '!A8,'Base Notas '!$G:$G,'Estoque '!$H$5)</f>
        <v>0</v>
      </c>
      <c r="I8" s="62">
        <f>SUMIFS('Base Notas '!$H:$H,'Base Notas '!$A:$A,'Estoque '!A8,'Base Notas '!$G:$G,'Estoque '!$I$5)</f>
        <v>0</v>
      </c>
      <c r="J8" s="63" t="e">
        <f t="shared" si="1"/>
        <v>#REF!</v>
      </c>
      <c r="K8" s="63" t="e">
        <f t="shared" si="2"/>
        <v>#REF!</v>
      </c>
      <c r="L8" s="61" t="e">
        <f>SUMIFS(#REF!,#REF!,'Estoque '!$L$5,#REF!,'Estoque '!A8)</f>
        <v>#REF!</v>
      </c>
      <c r="M8" s="64" t="e">
        <f>SUMIFS(#REF!,#REF!,'Estoque '!$M$5,#REF!,'Estoque '!A8)</f>
        <v>#REF!</v>
      </c>
      <c r="N8" s="68" t="e">
        <f t="shared" ref="N8:N71" si="5">H8-L8</f>
        <v>#REF!</v>
      </c>
      <c r="O8" s="69" t="e">
        <f t="shared" ref="O8:O71" si="6">I8-M8</f>
        <v>#REF!</v>
      </c>
      <c r="P8" s="67" t="str">
        <f t="shared" si="3"/>
        <v/>
      </c>
      <c r="Q8" s="67" t="str">
        <f t="shared" si="4"/>
        <v/>
      </c>
    </row>
    <row r="9" spans="1:29" ht="14.25" customHeight="1" x14ac:dyDescent="0.35">
      <c r="A9" s="4" t="str">
        <f t="shared" si="0"/>
        <v>99014302</v>
      </c>
      <c r="B9" s="9">
        <v>99014</v>
      </c>
      <c r="C9" t="s">
        <v>101</v>
      </c>
      <c r="D9">
        <v>302</v>
      </c>
      <c r="E9" s="59" t="e">
        <f>SUMIFS(Tratos!#REF!,Tratos!#REF!,'Estoque '!A9,Tratos!#REF!,'Estoque '!$E$5)</f>
        <v>#REF!</v>
      </c>
      <c r="F9" s="59" t="e">
        <f>SUMIFS(Tratos!#REF!,Tratos!#REF!,'Estoque '!A9,Tratos!#REF!,'Estoque '!$F$5)</f>
        <v>#REF!</v>
      </c>
      <c r="G9" s="60" t="e">
        <f>VLOOKUP(A9,Tratos!#REF!,7,0)</f>
        <v>#REF!</v>
      </c>
      <c r="H9" s="61">
        <f>SUMIFS('Base Notas '!$H:$H,'Base Notas '!$A:$A,'Estoque '!A9,'Base Notas '!$G:$G,'Estoque '!$H$5)</f>
        <v>0</v>
      </c>
      <c r="I9" s="62">
        <f>SUMIFS('Base Notas '!$H:$H,'Base Notas '!$A:$A,'Estoque '!A9,'Base Notas '!$G:$G,'Estoque '!$I$5)</f>
        <v>0</v>
      </c>
      <c r="J9" s="63" t="e">
        <f t="shared" si="1"/>
        <v>#REF!</v>
      </c>
      <c r="K9" s="63" t="e">
        <f t="shared" si="2"/>
        <v>#REF!</v>
      </c>
      <c r="L9" s="61" t="e">
        <f>SUMIFS(#REF!,#REF!,'Estoque '!$L$5,#REF!,'Estoque '!A9)</f>
        <v>#REF!</v>
      </c>
      <c r="M9" s="64" t="e">
        <f>SUMIFS(#REF!,#REF!,'Estoque '!$M$5,#REF!,'Estoque '!A9)</f>
        <v>#REF!</v>
      </c>
      <c r="N9" s="68" t="e">
        <f t="shared" si="5"/>
        <v>#REF!</v>
      </c>
      <c r="O9" s="69" t="e">
        <f t="shared" si="6"/>
        <v>#REF!</v>
      </c>
      <c r="P9" s="67" t="str">
        <f t="shared" si="3"/>
        <v/>
      </c>
      <c r="Q9" s="67" t="str">
        <f t="shared" si="4"/>
        <v/>
      </c>
    </row>
    <row r="10" spans="1:29" ht="14.25" customHeight="1" x14ac:dyDescent="0.35">
      <c r="A10" s="4" t="str">
        <f t="shared" si="0"/>
        <v>99014319</v>
      </c>
      <c r="B10" s="9">
        <v>99014</v>
      </c>
      <c r="C10" t="s">
        <v>101</v>
      </c>
      <c r="D10">
        <v>319</v>
      </c>
      <c r="E10" s="59" t="e">
        <f>SUMIFS(Tratos!#REF!,Tratos!#REF!,'Estoque '!A10,Tratos!#REF!,'Estoque '!$E$5)</f>
        <v>#REF!</v>
      </c>
      <c r="F10" s="59" t="e">
        <f>SUMIFS(Tratos!#REF!,Tratos!#REF!,'Estoque '!A10,Tratos!#REF!,'Estoque '!$F$5)</f>
        <v>#REF!</v>
      </c>
      <c r="G10" s="60" t="e">
        <f>VLOOKUP(A10,Tratos!#REF!,7,0)</f>
        <v>#REF!</v>
      </c>
      <c r="H10" s="61">
        <f>SUMIFS('Base Notas '!$H:$H,'Base Notas '!$A:$A,'Estoque '!A10,'Base Notas '!$G:$G,'Estoque '!$H$5)</f>
        <v>0</v>
      </c>
      <c r="I10" s="62">
        <f>SUMIFS('Base Notas '!$H:$H,'Base Notas '!$A:$A,'Estoque '!A10,'Base Notas '!$G:$G,'Estoque '!$I$5)</f>
        <v>0</v>
      </c>
      <c r="J10" s="63" t="e">
        <f t="shared" si="1"/>
        <v>#REF!</v>
      </c>
      <c r="K10" s="63" t="e">
        <f t="shared" si="2"/>
        <v>#REF!</v>
      </c>
      <c r="L10" s="61" t="e">
        <f>SUMIFS(#REF!,#REF!,'Estoque '!$L$5,#REF!,'Estoque '!A10)</f>
        <v>#REF!</v>
      </c>
      <c r="M10" s="64" t="e">
        <f>SUMIFS(#REF!,#REF!,'Estoque '!$M$5,#REF!,'Estoque '!A10)</f>
        <v>#REF!</v>
      </c>
      <c r="N10" s="68" t="e">
        <f t="shared" si="5"/>
        <v>#REF!</v>
      </c>
      <c r="O10" s="69" t="e">
        <f t="shared" si="6"/>
        <v>#REF!</v>
      </c>
      <c r="P10" s="67" t="str">
        <f t="shared" si="3"/>
        <v/>
      </c>
      <c r="Q10" s="67" t="str">
        <f t="shared" si="4"/>
        <v/>
      </c>
    </row>
    <row r="11" spans="1:29" ht="14.25" customHeight="1" x14ac:dyDescent="0.35">
      <c r="A11" s="4" t="str">
        <f t="shared" si="0"/>
        <v>99008525</v>
      </c>
      <c r="B11" s="9">
        <v>99008</v>
      </c>
      <c r="C11" t="s">
        <v>100</v>
      </c>
      <c r="D11">
        <v>525</v>
      </c>
      <c r="E11" s="59" t="e">
        <f>SUMIFS(Tratos!#REF!,Tratos!#REF!,'Estoque '!A11,Tratos!#REF!,'Estoque '!$E$5)</f>
        <v>#REF!</v>
      </c>
      <c r="F11" s="59" t="e">
        <f>SUMIFS(Tratos!#REF!,Tratos!#REF!,'Estoque '!A11,Tratos!#REF!,'Estoque '!$F$5)</f>
        <v>#REF!</v>
      </c>
      <c r="G11" s="60" t="e">
        <f>VLOOKUP(A11,Tratos!#REF!,7,0)</f>
        <v>#REF!</v>
      </c>
      <c r="H11" s="61">
        <f>SUMIFS('Base Notas '!$H:$H,'Base Notas '!$A:$A,'Estoque '!A11,'Base Notas '!$G:$G,'Estoque '!$H$5)</f>
        <v>0</v>
      </c>
      <c r="I11" s="62">
        <f>SUMIFS('Base Notas '!$H:$H,'Base Notas '!$A:$A,'Estoque '!A11,'Base Notas '!$G:$G,'Estoque '!$I$5)</f>
        <v>0</v>
      </c>
      <c r="J11" s="63" t="e">
        <f t="shared" si="1"/>
        <v>#REF!</v>
      </c>
      <c r="K11" s="63" t="e">
        <f t="shared" si="2"/>
        <v>#REF!</v>
      </c>
      <c r="L11" s="61" t="e">
        <f>SUMIFS(#REF!,#REF!,'Estoque '!$L$5,#REF!,'Estoque '!A11)</f>
        <v>#REF!</v>
      </c>
      <c r="M11" s="64" t="e">
        <f>SUMIFS(#REF!,#REF!,'Estoque '!$M$5,#REF!,'Estoque '!A11)</f>
        <v>#REF!</v>
      </c>
      <c r="N11" s="68" t="e">
        <f t="shared" si="5"/>
        <v>#REF!</v>
      </c>
      <c r="O11" s="69" t="e">
        <f t="shared" si="6"/>
        <v>#REF!</v>
      </c>
      <c r="P11" s="67" t="str">
        <f t="shared" si="3"/>
        <v/>
      </c>
      <c r="Q11" s="67" t="str">
        <f t="shared" si="4"/>
        <v/>
      </c>
    </row>
    <row r="12" spans="1:29" ht="14.25" customHeight="1" x14ac:dyDescent="0.35">
      <c r="A12" s="4" t="str">
        <f t="shared" si="0"/>
        <v>99008524</v>
      </c>
      <c r="B12" s="9">
        <v>99008</v>
      </c>
      <c r="C12" t="s">
        <v>100</v>
      </c>
      <c r="D12">
        <v>524</v>
      </c>
      <c r="E12" s="59" t="e">
        <f>SUMIFS(Tratos!#REF!,Tratos!#REF!,'Estoque '!A12,Tratos!#REF!,'Estoque '!$E$5)</f>
        <v>#REF!</v>
      </c>
      <c r="F12" s="59" t="e">
        <f>SUMIFS(Tratos!#REF!,Tratos!#REF!,'Estoque '!A12,Tratos!#REF!,'Estoque '!$F$5)</f>
        <v>#REF!</v>
      </c>
      <c r="G12" s="60" t="e">
        <f>VLOOKUP(A12,Tratos!#REF!,7,0)</f>
        <v>#REF!</v>
      </c>
      <c r="H12" s="61">
        <f>SUMIFS('Base Notas '!$H:$H,'Base Notas '!$A:$A,'Estoque '!A12,'Base Notas '!$G:$G,'Estoque '!$H$5)</f>
        <v>0</v>
      </c>
      <c r="I12" s="62">
        <f>SUMIFS('Base Notas '!$H:$H,'Base Notas '!$A:$A,'Estoque '!A12,'Base Notas '!$G:$G,'Estoque '!$I$5)</f>
        <v>0</v>
      </c>
      <c r="J12" s="63" t="e">
        <f t="shared" si="1"/>
        <v>#REF!</v>
      </c>
      <c r="K12" s="63" t="e">
        <f t="shared" si="2"/>
        <v>#REF!</v>
      </c>
      <c r="L12" s="61" t="e">
        <f>SUMIFS(#REF!,#REF!,'Estoque '!$L$5,#REF!,'Estoque '!A12)</f>
        <v>#REF!</v>
      </c>
      <c r="M12" s="64" t="e">
        <f>SUMIFS(#REF!,#REF!,'Estoque '!$M$5,#REF!,'Estoque '!A12)</f>
        <v>#REF!</v>
      </c>
      <c r="N12" s="68" t="e">
        <f t="shared" si="5"/>
        <v>#REF!</v>
      </c>
      <c r="O12" s="69" t="e">
        <f t="shared" si="6"/>
        <v>#REF!</v>
      </c>
      <c r="P12" s="67" t="str">
        <f t="shared" si="3"/>
        <v/>
      </c>
      <c r="Q12" s="67" t="str">
        <f t="shared" si="4"/>
        <v/>
      </c>
    </row>
    <row r="13" spans="1:29" ht="14.25" customHeight="1" x14ac:dyDescent="0.35">
      <c r="A13" s="4" t="str">
        <f t="shared" si="0"/>
        <v>98883484</v>
      </c>
      <c r="B13" s="9">
        <v>98883</v>
      </c>
      <c r="C13" t="s">
        <v>193</v>
      </c>
      <c r="D13">
        <v>484</v>
      </c>
      <c r="E13" s="59" t="e">
        <f>SUMIFS(Tratos!#REF!,Tratos!#REF!,'Estoque '!A13,Tratos!#REF!,'Estoque '!$E$5)</f>
        <v>#REF!</v>
      </c>
      <c r="F13" s="59" t="e">
        <f>SUMIFS(Tratos!#REF!,Tratos!#REF!,'Estoque '!A13,Tratos!#REF!,'Estoque '!$F$5)</f>
        <v>#REF!</v>
      </c>
      <c r="G13" s="60" t="e">
        <f>VLOOKUP(A13,Tratos!#REF!,7,0)</f>
        <v>#REF!</v>
      </c>
      <c r="H13" s="61">
        <f>SUMIFS('Base Notas '!$H:$H,'Base Notas '!$A:$A,'Estoque '!A13,'Base Notas '!$G:$G,'Estoque '!$H$5)</f>
        <v>0</v>
      </c>
      <c r="I13" s="62">
        <f>SUMIFS('Base Notas '!$H:$H,'Base Notas '!$A:$A,'Estoque '!A13,'Base Notas '!$G:$G,'Estoque '!$I$5)</f>
        <v>0</v>
      </c>
      <c r="J13" s="63" t="e">
        <f t="shared" si="1"/>
        <v>#REF!</v>
      </c>
      <c r="K13" s="63" t="e">
        <f t="shared" si="2"/>
        <v>#REF!</v>
      </c>
      <c r="L13" s="61" t="e">
        <f>SUMIFS(#REF!,#REF!,'Estoque '!$L$5,#REF!,'Estoque '!A13)</f>
        <v>#REF!</v>
      </c>
      <c r="M13" s="64" t="e">
        <f>SUMIFS(#REF!,#REF!,'Estoque '!$M$5,#REF!,'Estoque '!A13)</f>
        <v>#REF!</v>
      </c>
      <c r="N13" s="68" t="e">
        <f t="shared" si="5"/>
        <v>#REF!</v>
      </c>
      <c r="O13" s="69" t="e">
        <f t="shared" si="6"/>
        <v>#REF!</v>
      </c>
      <c r="P13" s="67" t="str">
        <f t="shared" si="3"/>
        <v/>
      </c>
      <c r="Q13" s="67" t="str">
        <f t="shared" si="4"/>
        <v/>
      </c>
    </row>
    <row r="14" spans="1:29" ht="14.25" customHeight="1" x14ac:dyDescent="0.35">
      <c r="A14" s="4" t="str">
        <f t="shared" si="0"/>
        <v>98883482</v>
      </c>
      <c r="B14" s="9">
        <v>98883</v>
      </c>
      <c r="C14" t="s">
        <v>193</v>
      </c>
      <c r="D14">
        <v>482</v>
      </c>
      <c r="E14" s="59" t="e">
        <f>SUMIFS(Tratos!#REF!,Tratos!#REF!,'Estoque '!A14,Tratos!#REF!,'Estoque '!$E$5)</f>
        <v>#REF!</v>
      </c>
      <c r="F14" s="59" t="e">
        <f>SUMIFS(Tratos!#REF!,Tratos!#REF!,'Estoque '!A14,Tratos!#REF!,'Estoque '!$F$5)</f>
        <v>#REF!</v>
      </c>
      <c r="G14" s="60" t="e">
        <f>VLOOKUP(A14,Tratos!#REF!,7,0)</f>
        <v>#REF!</v>
      </c>
      <c r="H14" s="61">
        <f>SUMIFS('Base Notas '!$H:$H,'Base Notas '!$A:$A,'Estoque '!A14,'Base Notas '!$G:$G,'Estoque '!$H$5)</f>
        <v>0</v>
      </c>
      <c r="I14" s="62">
        <f>SUMIFS('Base Notas '!$H:$H,'Base Notas '!$A:$A,'Estoque '!A14,'Base Notas '!$G:$G,'Estoque '!$I$5)</f>
        <v>0</v>
      </c>
      <c r="J14" s="63" t="e">
        <f t="shared" si="1"/>
        <v>#REF!</v>
      </c>
      <c r="K14" s="63" t="e">
        <f t="shared" si="2"/>
        <v>#REF!</v>
      </c>
      <c r="L14" s="61" t="e">
        <f>SUMIFS(#REF!,#REF!,'Estoque '!$L$5,#REF!,'Estoque '!A14)</f>
        <v>#REF!</v>
      </c>
      <c r="M14" s="64" t="e">
        <f>SUMIFS(#REF!,#REF!,'Estoque '!$M$5,#REF!,'Estoque '!A14)</f>
        <v>#REF!</v>
      </c>
      <c r="N14" s="68" t="e">
        <f t="shared" si="5"/>
        <v>#REF!</v>
      </c>
      <c r="O14" s="69" t="e">
        <f t="shared" si="6"/>
        <v>#REF!</v>
      </c>
      <c r="P14" s="67" t="str">
        <f t="shared" si="3"/>
        <v/>
      </c>
      <c r="Q14" s="67" t="str">
        <f t="shared" si="4"/>
        <v/>
      </c>
    </row>
    <row r="15" spans="1:29" ht="14.25" customHeight="1" x14ac:dyDescent="0.35">
      <c r="A15" s="4" t="str">
        <f t="shared" si="0"/>
        <v>75917304</v>
      </c>
      <c r="B15" s="9">
        <v>75917</v>
      </c>
      <c r="C15" t="s">
        <v>22</v>
      </c>
      <c r="D15">
        <v>304</v>
      </c>
      <c r="E15" s="59" t="e">
        <f>SUMIFS(Tratos!#REF!,Tratos!#REF!,'Estoque '!A15,Tratos!#REF!,'Estoque '!$E$5)</f>
        <v>#REF!</v>
      </c>
      <c r="F15" s="59" t="e">
        <f>SUMIFS(Tratos!#REF!,Tratos!#REF!,'Estoque '!A15,Tratos!#REF!,'Estoque '!$F$5)</f>
        <v>#REF!</v>
      </c>
      <c r="G15" s="60" t="e">
        <f>VLOOKUP(A15,Tratos!#REF!,7,0)</f>
        <v>#REF!</v>
      </c>
      <c r="H15" s="61">
        <f>SUMIFS('Base Notas '!$H:$H,'Base Notas '!$A:$A,'Estoque '!A15,'Base Notas '!$G:$G,'Estoque '!$H$5)</f>
        <v>0</v>
      </c>
      <c r="I15" s="62">
        <f>SUMIFS('Base Notas '!$H:$H,'Base Notas '!$A:$A,'Estoque '!A15,'Base Notas '!$G:$G,'Estoque '!$I$5)</f>
        <v>0</v>
      </c>
      <c r="J15" s="63" t="e">
        <f t="shared" si="1"/>
        <v>#REF!</v>
      </c>
      <c r="K15" s="63" t="e">
        <f t="shared" si="2"/>
        <v>#REF!</v>
      </c>
      <c r="L15" s="61" t="e">
        <f>SUMIFS(#REF!,#REF!,'Estoque '!$L$5,#REF!,'Estoque '!A15)</f>
        <v>#REF!</v>
      </c>
      <c r="M15" s="64" t="e">
        <f>SUMIFS(#REF!,#REF!,'Estoque '!$M$5,#REF!,'Estoque '!A15)</f>
        <v>#REF!</v>
      </c>
      <c r="N15" s="68" t="e">
        <f t="shared" si="5"/>
        <v>#REF!</v>
      </c>
      <c r="O15" s="69" t="e">
        <f t="shared" si="6"/>
        <v>#REF!</v>
      </c>
      <c r="P15" s="67" t="str">
        <f t="shared" si="3"/>
        <v/>
      </c>
      <c r="Q15" s="67" t="str">
        <f t="shared" si="4"/>
        <v/>
      </c>
    </row>
    <row r="16" spans="1:29" ht="14.25" customHeight="1" x14ac:dyDescent="0.35">
      <c r="A16" s="4" t="str">
        <f t="shared" si="0"/>
        <v>75917303</v>
      </c>
      <c r="B16" s="9">
        <v>75917</v>
      </c>
      <c r="C16" t="s">
        <v>22</v>
      </c>
      <c r="D16">
        <v>303</v>
      </c>
      <c r="E16" s="59" t="e">
        <f>SUMIFS(Tratos!#REF!,Tratos!#REF!,'Estoque '!A16,Tratos!#REF!,'Estoque '!$E$5)</f>
        <v>#REF!</v>
      </c>
      <c r="F16" s="59" t="e">
        <f>SUMIFS(Tratos!#REF!,Tratos!#REF!,'Estoque '!A16,Tratos!#REF!,'Estoque '!$F$5)</f>
        <v>#REF!</v>
      </c>
      <c r="G16" s="60" t="e">
        <f>VLOOKUP(A16,Tratos!#REF!,7,0)</f>
        <v>#REF!</v>
      </c>
      <c r="H16" s="61">
        <f>SUMIFS('Base Notas '!$H:$H,'Base Notas '!$A:$A,'Estoque '!A16,'Base Notas '!$G:$G,'Estoque '!$H$5)</f>
        <v>0</v>
      </c>
      <c r="I16" s="62">
        <f>SUMIFS('Base Notas '!$H:$H,'Base Notas '!$A:$A,'Estoque '!A16,'Base Notas '!$G:$G,'Estoque '!$I$5)</f>
        <v>0</v>
      </c>
      <c r="J16" s="63" t="e">
        <f t="shared" si="1"/>
        <v>#REF!</v>
      </c>
      <c r="K16" s="63" t="e">
        <f t="shared" si="2"/>
        <v>#REF!</v>
      </c>
      <c r="L16" s="61" t="e">
        <f>SUMIFS(#REF!,#REF!,'Estoque '!$L$5,#REF!,'Estoque '!A16)</f>
        <v>#REF!</v>
      </c>
      <c r="M16" s="64" t="e">
        <f>SUMIFS(#REF!,#REF!,'Estoque '!$M$5,#REF!,'Estoque '!A16)</f>
        <v>#REF!</v>
      </c>
      <c r="N16" s="68" t="e">
        <f t="shared" si="5"/>
        <v>#REF!</v>
      </c>
      <c r="O16" s="69" t="e">
        <f t="shared" si="6"/>
        <v>#REF!</v>
      </c>
      <c r="P16" s="67" t="str">
        <f t="shared" si="3"/>
        <v/>
      </c>
      <c r="Q16" s="67" t="str">
        <f t="shared" si="4"/>
        <v/>
      </c>
    </row>
    <row r="17" spans="1:17" ht="14.25" customHeight="1" x14ac:dyDescent="0.35">
      <c r="A17" s="4" t="str">
        <f t="shared" si="0"/>
        <v>75864511</v>
      </c>
      <c r="B17" s="9">
        <v>75864</v>
      </c>
      <c r="C17" t="s">
        <v>140</v>
      </c>
      <c r="D17">
        <v>511</v>
      </c>
      <c r="E17" s="59" t="e">
        <f>SUMIFS(Tratos!#REF!,Tratos!#REF!,'Estoque '!A17,Tratos!#REF!,'Estoque '!$E$5)</f>
        <v>#REF!</v>
      </c>
      <c r="F17" s="59" t="e">
        <f>SUMIFS(Tratos!#REF!,Tratos!#REF!,'Estoque '!A17,Tratos!#REF!,'Estoque '!$F$5)</f>
        <v>#REF!</v>
      </c>
      <c r="G17" s="60" t="e">
        <f>VLOOKUP(A17,Tratos!#REF!,7,0)</f>
        <v>#REF!</v>
      </c>
      <c r="H17" s="61">
        <f>SUMIFS('Base Notas '!$H:$H,'Base Notas '!$A:$A,'Estoque '!A17,'Base Notas '!$G:$G,'Estoque '!$H$5)</f>
        <v>0</v>
      </c>
      <c r="I17" s="62">
        <f>SUMIFS('Base Notas '!$H:$H,'Base Notas '!$A:$A,'Estoque '!A17,'Base Notas '!$G:$G,'Estoque '!$I$5)</f>
        <v>0</v>
      </c>
      <c r="J17" s="63" t="e">
        <f t="shared" si="1"/>
        <v>#REF!</v>
      </c>
      <c r="K17" s="63" t="e">
        <f t="shared" si="2"/>
        <v>#REF!</v>
      </c>
      <c r="L17" s="61" t="e">
        <f>SUMIFS(#REF!,#REF!,'Estoque '!$L$5,#REF!,'Estoque '!A17)</f>
        <v>#REF!</v>
      </c>
      <c r="M17" s="64" t="e">
        <f>SUMIFS(#REF!,#REF!,'Estoque '!$M$5,#REF!,'Estoque '!A17)</f>
        <v>#REF!</v>
      </c>
      <c r="N17" s="68" t="e">
        <f t="shared" si="5"/>
        <v>#REF!</v>
      </c>
      <c r="O17" s="69" t="e">
        <f t="shared" si="6"/>
        <v>#REF!</v>
      </c>
      <c r="P17" s="67" t="str">
        <f t="shared" si="3"/>
        <v/>
      </c>
      <c r="Q17" s="67" t="str">
        <f t="shared" si="4"/>
        <v/>
      </c>
    </row>
    <row r="18" spans="1:17" ht="14.25" customHeight="1" x14ac:dyDescent="0.35">
      <c r="A18" s="4" t="str">
        <f t="shared" si="0"/>
        <v>758611</v>
      </c>
      <c r="B18" s="9">
        <v>75861</v>
      </c>
      <c r="C18" t="s">
        <v>194</v>
      </c>
      <c r="D18">
        <v>1</v>
      </c>
      <c r="E18" s="59" t="e">
        <f>SUMIFS(Tratos!#REF!,Tratos!#REF!,'Estoque '!A18,Tratos!#REF!,'Estoque '!$E$5)</f>
        <v>#REF!</v>
      </c>
      <c r="F18" s="59" t="e">
        <f>SUMIFS(Tratos!#REF!,Tratos!#REF!,'Estoque '!A18,Tratos!#REF!,'Estoque '!$F$5)</f>
        <v>#REF!</v>
      </c>
      <c r="G18" s="60" t="e">
        <f>VLOOKUP(A18,Tratos!#REF!,7,0)</f>
        <v>#REF!</v>
      </c>
      <c r="H18" s="61">
        <f>SUMIFS('Base Notas '!$H:$H,'Base Notas '!$A:$A,'Estoque '!A18,'Base Notas '!$G:$G,'Estoque '!$H$5)</f>
        <v>0</v>
      </c>
      <c r="I18" s="62">
        <f>SUMIFS('Base Notas '!$H:$H,'Base Notas '!$A:$A,'Estoque '!A18,'Base Notas '!$G:$G,'Estoque '!$I$5)</f>
        <v>0</v>
      </c>
      <c r="J18" s="63" t="e">
        <f t="shared" si="1"/>
        <v>#REF!</v>
      </c>
      <c r="K18" s="63" t="e">
        <f t="shared" si="2"/>
        <v>#REF!</v>
      </c>
      <c r="L18" s="61" t="e">
        <f>SUMIFS(#REF!,#REF!,'Estoque '!$L$5,#REF!,'Estoque '!A18)</f>
        <v>#REF!</v>
      </c>
      <c r="M18" s="64" t="e">
        <f>SUMIFS(#REF!,#REF!,'Estoque '!$M$5,#REF!,'Estoque '!A18)</f>
        <v>#REF!</v>
      </c>
      <c r="N18" s="68" t="e">
        <f t="shared" si="5"/>
        <v>#REF!</v>
      </c>
      <c r="O18" s="69" t="e">
        <f t="shared" si="6"/>
        <v>#REF!</v>
      </c>
      <c r="P18" s="67" t="str">
        <f t="shared" si="3"/>
        <v/>
      </c>
      <c r="Q18" s="67" t="str">
        <f t="shared" si="4"/>
        <v/>
      </c>
    </row>
    <row r="19" spans="1:17" ht="14.25" customHeight="1" x14ac:dyDescent="0.35">
      <c r="A19" s="4" t="str">
        <f t="shared" si="0"/>
        <v>758441</v>
      </c>
      <c r="B19" s="9">
        <v>75844</v>
      </c>
      <c r="C19" t="s">
        <v>99</v>
      </c>
      <c r="D19">
        <v>1</v>
      </c>
      <c r="E19" s="59" t="e">
        <f>SUMIFS(Tratos!#REF!,Tratos!#REF!,'Estoque '!A19,Tratos!#REF!,'Estoque '!$E$5)</f>
        <v>#REF!</v>
      </c>
      <c r="F19" s="59" t="e">
        <f>SUMIFS(Tratos!#REF!,Tratos!#REF!,'Estoque '!A19,Tratos!#REF!,'Estoque '!$F$5)</f>
        <v>#REF!</v>
      </c>
      <c r="G19" s="60" t="e">
        <f>VLOOKUP(A19,Tratos!#REF!,7,0)</f>
        <v>#REF!</v>
      </c>
      <c r="H19" s="61">
        <f>SUMIFS('Base Notas '!$H:$H,'Base Notas '!$A:$A,'Estoque '!A19,'Base Notas '!$G:$G,'Estoque '!$H$5)</f>
        <v>0</v>
      </c>
      <c r="I19" s="62">
        <f>SUMIFS('Base Notas '!$H:$H,'Base Notas '!$A:$A,'Estoque '!A19,'Base Notas '!$G:$G,'Estoque '!$I$5)</f>
        <v>0</v>
      </c>
      <c r="J19" s="63" t="e">
        <f t="shared" si="1"/>
        <v>#REF!</v>
      </c>
      <c r="K19" s="63" t="e">
        <f t="shared" si="2"/>
        <v>#REF!</v>
      </c>
      <c r="L19" s="61" t="e">
        <f>SUMIFS(#REF!,#REF!,'Estoque '!$L$5,#REF!,'Estoque '!A19)</f>
        <v>#REF!</v>
      </c>
      <c r="M19" s="64" t="e">
        <f>SUMIFS(#REF!,#REF!,'Estoque '!$M$5,#REF!,'Estoque '!A19)</f>
        <v>#REF!</v>
      </c>
      <c r="N19" s="68" t="e">
        <f t="shared" si="5"/>
        <v>#REF!</v>
      </c>
      <c r="O19" s="69" t="e">
        <f t="shared" si="6"/>
        <v>#REF!</v>
      </c>
      <c r="P19" s="67" t="str">
        <f t="shared" si="3"/>
        <v/>
      </c>
      <c r="Q19" s="67" t="str">
        <f t="shared" si="4"/>
        <v/>
      </c>
    </row>
    <row r="20" spans="1:17" ht="14.25" customHeight="1" x14ac:dyDescent="0.35">
      <c r="A20" s="4" t="str">
        <f t="shared" si="0"/>
        <v>758231</v>
      </c>
      <c r="B20" s="9">
        <v>75823</v>
      </c>
      <c r="C20" t="s">
        <v>195</v>
      </c>
      <c r="D20">
        <v>1</v>
      </c>
      <c r="E20" s="59" t="e">
        <f>SUMIFS(Tratos!#REF!,Tratos!#REF!,'Estoque '!A20,Tratos!#REF!,'Estoque '!$E$5)</f>
        <v>#REF!</v>
      </c>
      <c r="F20" s="59" t="e">
        <f>SUMIFS(Tratos!#REF!,Tratos!#REF!,'Estoque '!A20,Tratos!#REF!,'Estoque '!$F$5)</f>
        <v>#REF!</v>
      </c>
      <c r="G20" s="60" t="e">
        <f>VLOOKUP(A20,Tratos!#REF!,7,0)</f>
        <v>#REF!</v>
      </c>
      <c r="H20" s="61">
        <f>SUMIFS('Base Notas '!$H:$H,'Base Notas '!$A:$A,'Estoque '!A20,'Base Notas '!$G:$G,'Estoque '!$H$5)</f>
        <v>0</v>
      </c>
      <c r="I20" s="62">
        <f>SUMIFS('Base Notas '!$H:$H,'Base Notas '!$A:$A,'Estoque '!A20,'Base Notas '!$G:$G,'Estoque '!$I$5)</f>
        <v>0</v>
      </c>
      <c r="J20" s="63" t="e">
        <f t="shared" si="1"/>
        <v>#REF!</v>
      </c>
      <c r="K20" s="63" t="e">
        <f t="shared" si="2"/>
        <v>#REF!</v>
      </c>
      <c r="L20" s="61" t="e">
        <f>SUMIFS(#REF!,#REF!,'Estoque '!$L$5,#REF!,'Estoque '!A20)</f>
        <v>#REF!</v>
      </c>
      <c r="M20" s="64" t="e">
        <f>SUMIFS(#REF!,#REF!,'Estoque '!$M$5,#REF!,'Estoque '!A20)</f>
        <v>#REF!</v>
      </c>
      <c r="N20" s="68" t="e">
        <f t="shared" si="5"/>
        <v>#REF!</v>
      </c>
      <c r="O20" s="69" t="e">
        <f t="shared" si="6"/>
        <v>#REF!</v>
      </c>
      <c r="P20" s="67" t="str">
        <f t="shared" si="3"/>
        <v/>
      </c>
      <c r="Q20" s="67" t="str">
        <f t="shared" si="4"/>
        <v/>
      </c>
    </row>
    <row r="21" spans="1:17" ht="14.25" customHeight="1" x14ac:dyDescent="0.35">
      <c r="A21" s="4" t="str">
        <f t="shared" si="0"/>
        <v>758061</v>
      </c>
      <c r="B21" s="9">
        <v>75806</v>
      </c>
      <c r="C21" t="s">
        <v>196</v>
      </c>
      <c r="D21">
        <v>1</v>
      </c>
      <c r="E21" s="59" t="e">
        <f>SUMIFS(Tratos!#REF!,Tratos!#REF!,'Estoque '!A21,Tratos!#REF!,'Estoque '!$E$5)</f>
        <v>#REF!</v>
      </c>
      <c r="F21" s="59" t="e">
        <f>SUMIFS(Tratos!#REF!,Tratos!#REF!,'Estoque '!A21,Tratos!#REF!,'Estoque '!$F$5)</f>
        <v>#REF!</v>
      </c>
      <c r="G21" s="60" t="e">
        <f>VLOOKUP(A21,Tratos!#REF!,7,0)</f>
        <v>#REF!</v>
      </c>
      <c r="H21" s="61">
        <f>SUMIFS('Base Notas '!$H:$H,'Base Notas '!$A:$A,'Estoque '!A21,'Base Notas '!$G:$G,'Estoque '!$H$5)</f>
        <v>0</v>
      </c>
      <c r="I21" s="62">
        <f>SUMIFS('Base Notas '!$H:$H,'Base Notas '!$A:$A,'Estoque '!A21,'Base Notas '!$G:$G,'Estoque '!$I$5)</f>
        <v>0</v>
      </c>
      <c r="J21" s="63" t="e">
        <f t="shared" si="1"/>
        <v>#REF!</v>
      </c>
      <c r="K21" s="63" t="e">
        <f t="shared" si="2"/>
        <v>#REF!</v>
      </c>
      <c r="L21" s="61" t="e">
        <f>SUMIFS(#REF!,#REF!,'Estoque '!$L$5,#REF!,'Estoque '!A21)</f>
        <v>#REF!</v>
      </c>
      <c r="M21" s="64" t="e">
        <f>SUMIFS(#REF!,#REF!,'Estoque '!$M$5,#REF!,'Estoque '!A21)</f>
        <v>#REF!</v>
      </c>
      <c r="N21" s="68" t="e">
        <f t="shared" si="5"/>
        <v>#REF!</v>
      </c>
      <c r="O21" s="69" t="e">
        <f t="shared" si="6"/>
        <v>#REF!</v>
      </c>
      <c r="P21" s="67" t="str">
        <f t="shared" si="3"/>
        <v/>
      </c>
      <c r="Q21" s="67" t="str">
        <f t="shared" si="4"/>
        <v/>
      </c>
    </row>
    <row r="22" spans="1:17" ht="14.25" customHeight="1" x14ac:dyDescent="0.35">
      <c r="A22" s="4" t="str">
        <f t="shared" si="0"/>
        <v>757451</v>
      </c>
      <c r="B22" s="9">
        <v>75745</v>
      </c>
      <c r="C22" t="s">
        <v>197</v>
      </c>
      <c r="D22">
        <v>1</v>
      </c>
      <c r="E22" s="59" t="e">
        <f>SUMIFS(Tratos!#REF!,Tratos!#REF!,'Estoque '!A22,Tratos!#REF!,'Estoque '!$E$5)</f>
        <v>#REF!</v>
      </c>
      <c r="F22" s="59" t="e">
        <f>SUMIFS(Tratos!#REF!,Tratos!#REF!,'Estoque '!A22,Tratos!#REF!,'Estoque '!$F$5)</f>
        <v>#REF!</v>
      </c>
      <c r="G22" s="60" t="e">
        <f>VLOOKUP(A22,Tratos!#REF!,7,0)</f>
        <v>#REF!</v>
      </c>
      <c r="H22" s="61">
        <f>SUMIFS('Base Notas '!$H:$H,'Base Notas '!$A:$A,'Estoque '!A22,'Base Notas '!$G:$G,'Estoque '!$H$5)</f>
        <v>0</v>
      </c>
      <c r="I22" s="62">
        <f>SUMIFS('Base Notas '!$H:$H,'Base Notas '!$A:$A,'Estoque '!A22,'Base Notas '!$G:$G,'Estoque '!$I$5)</f>
        <v>0</v>
      </c>
      <c r="J22" s="63" t="e">
        <f t="shared" si="1"/>
        <v>#REF!</v>
      </c>
      <c r="K22" s="63" t="e">
        <f t="shared" si="2"/>
        <v>#REF!</v>
      </c>
      <c r="L22" s="61" t="e">
        <f>SUMIFS(#REF!,#REF!,'Estoque '!$L$5,#REF!,'Estoque '!A22)</f>
        <v>#REF!</v>
      </c>
      <c r="M22" s="64" t="e">
        <f>SUMIFS(#REF!,#REF!,'Estoque '!$M$5,#REF!,'Estoque '!A22)</f>
        <v>#REF!</v>
      </c>
      <c r="N22" s="68" t="e">
        <f t="shared" si="5"/>
        <v>#REF!</v>
      </c>
      <c r="O22" s="69" t="e">
        <f t="shared" si="6"/>
        <v>#REF!</v>
      </c>
      <c r="P22" s="67" t="str">
        <f t="shared" si="3"/>
        <v/>
      </c>
      <c r="Q22" s="67" t="str">
        <f t="shared" si="4"/>
        <v/>
      </c>
    </row>
    <row r="23" spans="1:17" ht="14.25" customHeight="1" x14ac:dyDescent="0.35">
      <c r="A23" s="4" t="str">
        <f t="shared" si="0"/>
        <v>757341</v>
      </c>
      <c r="B23" s="9">
        <v>75734</v>
      </c>
      <c r="C23" t="s">
        <v>198</v>
      </c>
      <c r="D23">
        <v>1</v>
      </c>
      <c r="E23" s="59" t="e">
        <f>SUMIFS(Tratos!#REF!,Tratos!#REF!,'Estoque '!A23,Tratos!#REF!,'Estoque '!$E$5)</f>
        <v>#REF!</v>
      </c>
      <c r="F23" s="59" t="e">
        <f>SUMIFS(Tratos!#REF!,Tratos!#REF!,'Estoque '!A23,Tratos!#REF!,'Estoque '!$F$5)</f>
        <v>#REF!</v>
      </c>
      <c r="G23" s="60" t="e">
        <f>VLOOKUP(A23,Tratos!#REF!,7,0)</f>
        <v>#REF!</v>
      </c>
      <c r="H23" s="61">
        <f>SUMIFS('Base Notas '!$H:$H,'Base Notas '!$A:$A,'Estoque '!A23,'Base Notas '!$G:$G,'Estoque '!$H$5)</f>
        <v>0</v>
      </c>
      <c r="I23" s="62">
        <f>SUMIFS('Base Notas '!$H:$H,'Base Notas '!$A:$A,'Estoque '!A23,'Base Notas '!$G:$G,'Estoque '!$I$5)</f>
        <v>0</v>
      </c>
      <c r="J23" s="63" t="e">
        <f t="shared" si="1"/>
        <v>#REF!</v>
      </c>
      <c r="K23" s="63" t="e">
        <f t="shared" si="2"/>
        <v>#REF!</v>
      </c>
      <c r="L23" s="61" t="e">
        <f>SUMIFS(#REF!,#REF!,'Estoque '!$L$5,#REF!,'Estoque '!A23)</f>
        <v>#REF!</v>
      </c>
      <c r="M23" s="64" t="e">
        <f>SUMIFS(#REF!,#REF!,'Estoque '!$M$5,#REF!,'Estoque '!A23)</f>
        <v>#REF!</v>
      </c>
      <c r="N23" s="68" t="e">
        <f t="shared" si="5"/>
        <v>#REF!</v>
      </c>
      <c r="O23" s="69" t="e">
        <f t="shared" si="6"/>
        <v>#REF!</v>
      </c>
      <c r="P23" s="67" t="str">
        <f t="shared" si="3"/>
        <v/>
      </c>
      <c r="Q23" s="67" t="str">
        <f t="shared" si="4"/>
        <v/>
      </c>
    </row>
    <row r="24" spans="1:17" ht="14.25" customHeight="1" x14ac:dyDescent="0.35">
      <c r="A24" s="4" t="str">
        <f t="shared" si="0"/>
        <v>75718518</v>
      </c>
      <c r="B24" s="9">
        <v>75718</v>
      </c>
      <c r="C24" t="s">
        <v>21</v>
      </c>
      <c r="D24">
        <v>518</v>
      </c>
      <c r="E24" s="59" t="e">
        <f>SUMIFS(Tratos!#REF!,Tratos!#REF!,'Estoque '!A24,Tratos!#REF!,'Estoque '!$E$5)</f>
        <v>#REF!</v>
      </c>
      <c r="F24" s="59" t="e">
        <f>SUMIFS(Tratos!#REF!,Tratos!#REF!,'Estoque '!A24,Tratos!#REF!,'Estoque '!$F$5)</f>
        <v>#REF!</v>
      </c>
      <c r="G24" s="60" t="e">
        <f>VLOOKUP(A24,Tratos!#REF!,7,0)</f>
        <v>#REF!</v>
      </c>
      <c r="H24" s="61">
        <f>SUMIFS('Base Notas '!$H:$H,'Base Notas '!$A:$A,'Estoque '!A24,'Base Notas '!$G:$G,'Estoque '!$H$5)</f>
        <v>0</v>
      </c>
      <c r="I24" s="62">
        <f>SUMIFS('Base Notas '!$H:$H,'Base Notas '!$A:$A,'Estoque '!A24,'Base Notas '!$G:$G,'Estoque '!$I$5)</f>
        <v>0</v>
      </c>
      <c r="J24" s="63" t="e">
        <f t="shared" si="1"/>
        <v>#REF!</v>
      </c>
      <c r="K24" s="63" t="e">
        <f t="shared" si="2"/>
        <v>#REF!</v>
      </c>
      <c r="L24" s="61" t="e">
        <f>SUMIFS(#REF!,#REF!,'Estoque '!$L$5,#REF!,'Estoque '!A24)</f>
        <v>#REF!</v>
      </c>
      <c r="M24" s="64" t="e">
        <f>SUMIFS(#REF!,#REF!,'Estoque '!$M$5,#REF!,'Estoque '!A24)</f>
        <v>#REF!</v>
      </c>
      <c r="N24" s="68" t="e">
        <f t="shared" si="5"/>
        <v>#REF!</v>
      </c>
      <c r="O24" s="69" t="e">
        <f t="shared" si="6"/>
        <v>#REF!</v>
      </c>
      <c r="P24" s="67" t="str">
        <f t="shared" si="3"/>
        <v/>
      </c>
      <c r="Q24" s="67" t="str">
        <f t="shared" si="4"/>
        <v/>
      </c>
    </row>
    <row r="25" spans="1:17" ht="14.25" customHeight="1" x14ac:dyDescent="0.35">
      <c r="A25" s="4" t="str">
        <f t="shared" si="0"/>
        <v>75679236</v>
      </c>
      <c r="B25" s="9">
        <v>75679</v>
      </c>
      <c r="C25" t="s">
        <v>199</v>
      </c>
      <c r="D25">
        <v>236</v>
      </c>
      <c r="E25" s="59" t="e">
        <f>SUMIFS(Tratos!#REF!,Tratos!#REF!,'Estoque '!A25,Tratos!#REF!,'Estoque '!$E$5)</f>
        <v>#REF!</v>
      </c>
      <c r="F25" s="59" t="e">
        <f>SUMIFS(Tratos!#REF!,Tratos!#REF!,'Estoque '!A25,Tratos!#REF!,'Estoque '!$F$5)</f>
        <v>#REF!</v>
      </c>
      <c r="G25" s="60" t="e">
        <f>VLOOKUP(A25,Tratos!#REF!,7,0)</f>
        <v>#REF!</v>
      </c>
      <c r="H25" s="61">
        <f>SUMIFS('Base Notas '!$H:$H,'Base Notas '!$A:$A,'Estoque '!A25,'Base Notas '!$G:$G,'Estoque '!$H$5)</f>
        <v>0</v>
      </c>
      <c r="I25" s="62">
        <f>SUMIFS('Base Notas '!$H:$H,'Base Notas '!$A:$A,'Estoque '!A25,'Base Notas '!$G:$G,'Estoque '!$I$5)</f>
        <v>0</v>
      </c>
      <c r="J25" s="63" t="e">
        <f t="shared" si="1"/>
        <v>#REF!</v>
      </c>
      <c r="K25" s="63" t="e">
        <f t="shared" si="2"/>
        <v>#REF!</v>
      </c>
      <c r="L25" s="61" t="e">
        <f>SUMIFS(#REF!,#REF!,'Estoque '!$L$5,#REF!,'Estoque '!A25)</f>
        <v>#REF!</v>
      </c>
      <c r="M25" s="64" t="e">
        <f>SUMIFS(#REF!,#REF!,'Estoque '!$M$5,#REF!,'Estoque '!A25)</f>
        <v>#REF!</v>
      </c>
      <c r="N25" s="68" t="e">
        <f t="shared" si="5"/>
        <v>#REF!</v>
      </c>
      <c r="O25" s="69" t="e">
        <f t="shared" si="6"/>
        <v>#REF!</v>
      </c>
      <c r="P25" s="67" t="str">
        <f t="shared" si="3"/>
        <v/>
      </c>
      <c r="Q25" s="67" t="str">
        <f t="shared" si="4"/>
        <v/>
      </c>
    </row>
    <row r="26" spans="1:17" ht="14.25" customHeight="1" x14ac:dyDescent="0.35">
      <c r="A26" s="4" t="str">
        <f t="shared" si="0"/>
        <v>756411</v>
      </c>
      <c r="B26" s="9">
        <v>75641</v>
      </c>
      <c r="C26" t="s">
        <v>200</v>
      </c>
      <c r="D26">
        <v>1</v>
      </c>
      <c r="E26" s="59" t="e">
        <f>SUMIFS(Tratos!#REF!,Tratos!#REF!,'Estoque '!A26,Tratos!#REF!,'Estoque '!$E$5)</f>
        <v>#REF!</v>
      </c>
      <c r="F26" s="59" t="e">
        <f>SUMIFS(Tratos!#REF!,Tratos!#REF!,'Estoque '!A26,Tratos!#REF!,'Estoque '!$F$5)</f>
        <v>#REF!</v>
      </c>
      <c r="G26" s="60" t="e">
        <f>VLOOKUP(A26,Tratos!#REF!,7,0)</f>
        <v>#REF!</v>
      </c>
      <c r="H26" s="61">
        <f>SUMIFS('Base Notas '!$H:$H,'Base Notas '!$A:$A,'Estoque '!A26,'Base Notas '!$G:$G,'Estoque '!$H$5)</f>
        <v>0</v>
      </c>
      <c r="I26" s="62">
        <f>SUMIFS('Base Notas '!$H:$H,'Base Notas '!$A:$A,'Estoque '!A26,'Base Notas '!$G:$G,'Estoque '!$I$5)</f>
        <v>0</v>
      </c>
      <c r="J26" s="63" t="e">
        <f t="shared" si="1"/>
        <v>#REF!</v>
      </c>
      <c r="K26" s="63" t="e">
        <f t="shared" si="2"/>
        <v>#REF!</v>
      </c>
      <c r="L26" s="61" t="e">
        <f>SUMIFS(#REF!,#REF!,'Estoque '!$L$5,#REF!,'Estoque '!A26)</f>
        <v>#REF!</v>
      </c>
      <c r="M26" s="64" t="e">
        <f>SUMIFS(#REF!,#REF!,'Estoque '!$M$5,#REF!,'Estoque '!A26)</f>
        <v>#REF!</v>
      </c>
      <c r="N26" s="68" t="e">
        <f t="shared" si="5"/>
        <v>#REF!</v>
      </c>
      <c r="O26" s="69" t="e">
        <f t="shared" si="6"/>
        <v>#REF!</v>
      </c>
      <c r="P26" s="67" t="str">
        <f t="shared" si="3"/>
        <v/>
      </c>
      <c r="Q26" s="67" t="str">
        <f t="shared" si="4"/>
        <v/>
      </c>
    </row>
    <row r="27" spans="1:17" ht="14.25" customHeight="1" x14ac:dyDescent="0.35">
      <c r="A27" s="4" t="str">
        <f t="shared" si="0"/>
        <v>754571</v>
      </c>
      <c r="B27" s="9">
        <v>75457</v>
      </c>
      <c r="C27" t="s">
        <v>7</v>
      </c>
      <c r="D27">
        <v>1</v>
      </c>
      <c r="E27" s="59" t="e">
        <f>SUMIFS(Tratos!#REF!,Tratos!#REF!,'Estoque '!A27,Tratos!#REF!,'Estoque '!$E$5)</f>
        <v>#REF!</v>
      </c>
      <c r="F27" s="59" t="e">
        <f>SUMIFS(Tratos!#REF!,Tratos!#REF!,'Estoque '!A27,Tratos!#REF!,'Estoque '!$F$5)</f>
        <v>#REF!</v>
      </c>
      <c r="G27" s="60" t="e">
        <f>VLOOKUP(A27,Tratos!#REF!,7,0)</f>
        <v>#REF!</v>
      </c>
      <c r="H27" s="61">
        <f>SUMIFS('Base Notas '!$H:$H,'Base Notas '!$A:$A,'Estoque '!A27,'Base Notas '!$G:$G,'Estoque '!$H$5)</f>
        <v>0</v>
      </c>
      <c r="I27" s="62">
        <f>SUMIFS('Base Notas '!$H:$H,'Base Notas '!$A:$A,'Estoque '!A27,'Base Notas '!$G:$G,'Estoque '!$I$5)</f>
        <v>0</v>
      </c>
      <c r="J27" s="63" t="e">
        <f t="shared" si="1"/>
        <v>#REF!</v>
      </c>
      <c r="K27" s="63" t="e">
        <f t="shared" si="2"/>
        <v>#REF!</v>
      </c>
      <c r="L27" s="61" t="e">
        <f>SUMIFS(#REF!,#REF!,'Estoque '!$L$5,#REF!,'Estoque '!A27)</f>
        <v>#REF!</v>
      </c>
      <c r="M27" s="64" t="e">
        <f>SUMIFS(#REF!,#REF!,'Estoque '!$M$5,#REF!,'Estoque '!A27)</f>
        <v>#REF!</v>
      </c>
      <c r="N27" s="68" t="e">
        <f t="shared" si="5"/>
        <v>#REF!</v>
      </c>
      <c r="O27" s="69" t="e">
        <f t="shared" si="6"/>
        <v>#REF!</v>
      </c>
      <c r="P27" s="67" t="str">
        <f t="shared" si="3"/>
        <v/>
      </c>
      <c r="Q27" s="67" t="str">
        <f t="shared" si="4"/>
        <v/>
      </c>
    </row>
    <row r="28" spans="1:17" ht="14.25" customHeight="1" x14ac:dyDescent="0.35">
      <c r="A28" s="4" t="str">
        <f t="shared" si="0"/>
        <v>754431</v>
      </c>
      <c r="B28" s="9">
        <v>75443</v>
      </c>
      <c r="C28" t="s">
        <v>201</v>
      </c>
      <c r="D28">
        <v>1</v>
      </c>
      <c r="E28" s="59" t="e">
        <f>SUMIFS(Tratos!#REF!,Tratos!#REF!,'Estoque '!A28,Tratos!#REF!,'Estoque '!$E$5)</f>
        <v>#REF!</v>
      </c>
      <c r="F28" s="59" t="e">
        <f>SUMIFS(Tratos!#REF!,Tratos!#REF!,'Estoque '!A28,Tratos!#REF!,'Estoque '!$F$5)</f>
        <v>#REF!</v>
      </c>
      <c r="G28" s="60" t="e">
        <f>VLOOKUP(A28,Tratos!#REF!,7,0)</f>
        <v>#REF!</v>
      </c>
      <c r="H28" s="61">
        <f>SUMIFS('Base Notas '!$H:$H,'Base Notas '!$A:$A,'Estoque '!A28,'Base Notas '!$G:$G,'Estoque '!$H$5)</f>
        <v>0</v>
      </c>
      <c r="I28" s="62">
        <f>SUMIFS('Base Notas '!$H:$H,'Base Notas '!$A:$A,'Estoque '!A28,'Base Notas '!$G:$G,'Estoque '!$I$5)</f>
        <v>0</v>
      </c>
      <c r="J28" s="63" t="e">
        <f t="shared" si="1"/>
        <v>#REF!</v>
      </c>
      <c r="K28" s="63" t="e">
        <f t="shared" si="2"/>
        <v>#REF!</v>
      </c>
      <c r="L28" s="61" t="e">
        <f>SUMIFS(#REF!,#REF!,'Estoque '!$L$5,#REF!,'Estoque '!A28)</f>
        <v>#REF!</v>
      </c>
      <c r="M28" s="64" t="e">
        <f>SUMIFS(#REF!,#REF!,'Estoque '!$M$5,#REF!,'Estoque '!A28)</f>
        <v>#REF!</v>
      </c>
      <c r="N28" s="68" t="e">
        <f t="shared" si="5"/>
        <v>#REF!</v>
      </c>
      <c r="O28" s="69" t="e">
        <f t="shared" si="6"/>
        <v>#REF!</v>
      </c>
      <c r="P28" s="67" t="str">
        <f t="shared" si="3"/>
        <v/>
      </c>
      <c r="Q28" s="67" t="str">
        <f t="shared" si="4"/>
        <v/>
      </c>
    </row>
    <row r="29" spans="1:17" ht="14.25" customHeight="1" x14ac:dyDescent="0.35">
      <c r="A29" s="4" t="str">
        <f t="shared" si="0"/>
        <v>75437510</v>
      </c>
      <c r="B29" s="9">
        <v>75437</v>
      </c>
      <c r="C29" t="s">
        <v>202</v>
      </c>
      <c r="D29">
        <v>510</v>
      </c>
      <c r="E29" s="59" t="e">
        <f>SUMIFS(Tratos!#REF!,Tratos!#REF!,'Estoque '!A29,Tratos!#REF!,'Estoque '!$E$5)</f>
        <v>#REF!</v>
      </c>
      <c r="F29" s="59" t="e">
        <f>SUMIFS(Tratos!#REF!,Tratos!#REF!,'Estoque '!A29,Tratos!#REF!,'Estoque '!$F$5)</f>
        <v>#REF!</v>
      </c>
      <c r="G29" s="60" t="e">
        <f>VLOOKUP(A29,Tratos!#REF!,7,0)</f>
        <v>#REF!</v>
      </c>
      <c r="H29" s="61">
        <f>SUMIFS('Base Notas '!$H:$H,'Base Notas '!$A:$A,'Estoque '!A29,'Base Notas '!$G:$G,'Estoque '!$H$5)</f>
        <v>0</v>
      </c>
      <c r="I29" s="62">
        <f>SUMIFS('Base Notas '!$H:$H,'Base Notas '!$A:$A,'Estoque '!A29,'Base Notas '!$G:$G,'Estoque '!$I$5)</f>
        <v>0</v>
      </c>
      <c r="J29" s="63" t="e">
        <f t="shared" si="1"/>
        <v>#REF!</v>
      </c>
      <c r="K29" s="63" t="e">
        <f t="shared" si="2"/>
        <v>#REF!</v>
      </c>
      <c r="L29" s="61" t="e">
        <f>SUMIFS(#REF!,#REF!,'Estoque '!$L$5,#REF!,'Estoque '!A29)</f>
        <v>#REF!</v>
      </c>
      <c r="M29" s="64" t="e">
        <f>SUMIFS(#REF!,#REF!,'Estoque '!$M$5,#REF!,'Estoque '!A29)</f>
        <v>#REF!</v>
      </c>
      <c r="N29" s="68" t="e">
        <f t="shared" si="5"/>
        <v>#REF!</v>
      </c>
      <c r="O29" s="69" t="e">
        <f t="shared" si="6"/>
        <v>#REF!</v>
      </c>
      <c r="P29" s="67" t="str">
        <f t="shared" si="3"/>
        <v/>
      </c>
      <c r="Q29" s="67" t="str">
        <f t="shared" si="4"/>
        <v/>
      </c>
    </row>
    <row r="30" spans="1:17" ht="14.25" customHeight="1" x14ac:dyDescent="0.35">
      <c r="A30" s="4" t="str">
        <f t="shared" si="0"/>
        <v>75420513</v>
      </c>
      <c r="B30" s="9">
        <v>75420</v>
      </c>
      <c r="C30" t="s">
        <v>203</v>
      </c>
      <c r="D30">
        <v>513</v>
      </c>
      <c r="E30" s="59" t="e">
        <f>SUMIFS(Tratos!#REF!,Tratos!#REF!,'Estoque '!A30,Tratos!#REF!,'Estoque '!$E$5)</f>
        <v>#REF!</v>
      </c>
      <c r="F30" s="59" t="e">
        <f>SUMIFS(Tratos!#REF!,Tratos!#REF!,'Estoque '!A30,Tratos!#REF!,'Estoque '!$F$5)</f>
        <v>#REF!</v>
      </c>
      <c r="G30" s="60" t="e">
        <f>VLOOKUP(A30,Tratos!#REF!,7,0)</f>
        <v>#REF!</v>
      </c>
      <c r="H30" s="61">
        <f>SUMIFS('Base Notas '!$H:$H,'Base Notas '!$A:$A,'Estoque '!A30,'Base Notas '!$G:$G,'Estoque '!$H$5)</f>
        <v>0</v>
      </c>
      <c r="I30" s="62">
        <f>SUMIFS('Base Notas '!$H:$H,'Base Notas '!$A:$A,'Estoque '!A30,'Base Notas '!$G:$G,'Estoque '!$I$5)</f>
        <v>0</v>
      </c>
      <c r="J30" s="63" t="e">
        <f t="shared" si="1"/>
        <v>#REF!</v>
      </c>
      <c r="K30" s="63" t="e">
        <f t="shared" si="2"/>
        <v>#REF!</v>
      </c>
      <c r="L30" s="61" t="e">
        <f>SUMIFS(#REF!,#REF!,'Estoque '!$L$5,#REF!,'Estoque '!A30)</f>
        <v>#REF!</v>
      </c>
      <c r="M30" s="64" t="e">
        <f>SUMIFS(#REF!,#REF!,'Estoque '!$M$5,#REF!,'Estoque '!A30)</f>
        <v>#REF!</v>
      </c>
      <c r="N30" s="68" t="e">
        <f t="shared" si="5"/>
        <v>#REF!</v>
      </c>
      <c r="O30" s="69" t="e">
        <f t="shared" si="6"/>
        <v>#REF!</v>
      </c>
      <c r="P30" s="67" t="str">
        <f t="shared" si="3"/>
        <v/>
      </c>
      <c r="Q30" s="67" t="str">
        <f t="shared" si="4"/>
        <v/>
      </c>
    </row>
    <row r="31" spans="1:17" ht="14.25" customHeight="1" x14ac:dyDescent="0.35">
      <c r="A31" s="4" t="str">
        <f t="shared" si="0"/>
        <v>75006506</v>
      </c>
      <c r="B31" s="9">
        <v>75006</v>
      </c>
      <c r="C31" t="s">
        <v>204</v>
      </c>
      <c r="D31">
        <v>506</v>
      </c>
      <c r="E31" s="59" t="e">
        <f>SUMIFS(Tratos!#REF!,Tratos!#REF!,'Estoque '!A31,Tratos!#REF!,'Estoque '!$E$5)</f>
        <v>#REF!</v>
      </c>
      <c r="F31" s="59" t="e">
        <f>SUMIFS(Tratos!#REF!,Tratos!#REF!,'Estoque '!A31,Tratos!#REF!,'Estoque '!$F$5)</f>
        <v>#REF!</v>
      </c>
      <c r="G31" s="60" t="e">
        <f>VLOOKUP(A31,Tratos!#REF!,7,0)</f>
        <v>#REF!</v>
      </c>
      <c r="H31" s="61">
        <f>SUMIFS('Base Notas '!$H:$H,'Base Notas '!$A:$A,'Estoque '!A31,'Base Notas '!$G:$G,'Estoque '!$H$5)</f>
        <v>0</v>
      </c>
      <c r="I31" s="62">
        <f>SUMIFS('Base Notas '!$H:$H,'Base Notas '!$A:$A,'Estoque '!A31,'Base Notas '!$G:$G,'Estoque '!$I$5)</f>
        <v>0</v>
      </c>
      <c r="J31" s="63" t="e">
        <f t="shared" si="1"/>
        <v>#REF!</v>
      </c>
      <c r="K31" s="63" t="e">
        <f t="shared" si="2"/>
        <v>#REF!</v>
      </c>
      <c r="L31" s="61" t="e">
        <f>SUMIFS(#REF!,#REF!,'Estoque '!$L$5,#REF!,'Estoque '!A31)</f>
        <v>#REF!</v>
      </c>
      <c r="M31" s="64" t="e">
        <f>SUMIFS(#REF!,#REF!,'Estoque '!$M$5,#REF!,'Estoque '!A31)</f>
        <v>#REF!</v>
      </c>
      <c r="N31" s="68" t="e">
        <f t="shared" si="5"/>
        <v>#REF!</v>
      </c>
      <c r="O31" s="69" t="e">
        <f t="shared" si="6"/>
        <v>#REF!</v>
      </c>
      <c r="P31" s="67" t="str">
        <f t="shared" si="3"/>
        <v/>
      </c>
      <c r="Q31" s="67" t="str">
        <f t="shared" si="4"/>
        <v/>
      </c>
    </row>
    <row r="32" spans="1:17" ht="14.25" customHeight="1" x14ac:dyDescent="0.35">
      <c r="A32" s="4" t="str">
        <f t="shared" si="0"/>
        <v>75006507</v>
      </c>
      <c r="B32" s="9">
        <v>75006</v>
      </c>
      <c r="C32" t="s">
        <v>204</v>
      </c>
      <c r="D32">
        <v>507</v>
      </c>
      <c r="E32" s="59" t="e">
        <f>SUMIFS(Tratos!#REF!,Tratos!#REF!,'Estoque '!A32,Tratos!#REF!,'Estoque '!$E$5)</f>
        <v>#REF!</v>
      </c>
      <c r="F32" s="59" t="e">
        <f>SUMIFS(Tratos!#REF!,Tratos!#REF!,'Estoque '!A32,Tratos!#REF!,'Estoque '!$F$5)</f>
        <v>#REF!</v>
      </c>
      <c r="G32" s="60" t="e">
        <f>VLOOKUP(A32,Tratos!#REF!,7,0)</f>
        <v>#REF!</v>
      </c>
      <c r="H32" s="61">
        <f>SUMIFS('Base Notas '!$H:$H,'Base Notas '!$A:$A,'Estoque '!A32,'Base Notas '!$G:$G,'Estoque '!$H$5)</f>
        <v>0</v>
      </c>
      <c r="I32" s="62">
        <f>SUMIFS('Base Notas '!$H:$H,'Base Notas '!$A:$A,'Estoque '!A32,'Base Notas '!$G:$G,'Estoque '!$I$5)</f>
        <v>0</v>
      </c>
      <c r="J32" s="63" t="e">
        <f t="shared" si="1"/>
        <v>#REF!</v>
      </c>
      <c r="K32" s="63" t="e">
        <f t="shared" si="2"/>
        <v>#REF!</v>
      </c>
      <c r="L32" s="61" t="e">
        <f>SUMIFS(#REF!,#REF!,'Estoque '!$L$5,#REF!,'Estoque '!A32)</f>
        <v>#REF!</v>
      </c>
      <c r="M32" s="64" t="e">
        <f>SUMIFS(#REF!,#REF!,'Estoque '!$M$5,#REF!,'Estoque '!A32)</f>
        <v>#REF!</v>
      </c>
      <c r="N32" s="68" t="e">
        <f t="shared" si="5"/>
        <v>#REF!</v>
      </c>
      <c r="O32" s="69" t="e">
        <f t="shared" si="6"/>
        <v>#REF!</v>
      </c>
      <c r="P32" s="67" t="str">
        <f t="shared" si="3"/>
        <v/>
      </c>
      <c r="Q32" s="67" t="str">
        <f t="shared" si="4"/>
        <v/>
      </c>
    </row>
    <row r="33" spans="1:19" ht="14.25" customHeight="1" x14ac:dyDescent="0.35">
      <c r="A33" s="4" t="str">
        <f t="shared" si="0"/>
        <v>748101</v>
      </c>
      <c r="B33" s="9">
        <v>74810</v>
      </c>
      <c r="C33" t="s">
        <v>205</v>
      </c>
      <c r="D33">
        <v>1</v>
      </c>
      <c r="E33" s="59" t="e">
        <f>SUMIFS(Tratos!#REF!,Tratos!#REF!,'Estoque '!A33,Tratos!#REF!,'Estoque '!$E$5)</f>
        <v>#REF!</v>
      </c>
      <c r="F33" s="59" t="e">
        <f>SUMIFS(Tratos!#REF!,Tratos!#REF!,'Estoque '!A33,Tratos!#REF!,'Estoque '!$F$5)</f>
        <v>#REF!</v>
      </c>
      <c r="G33" s="60" t="e">
        <f>VLOOKUP(A33,Tratos!#REF!,7,0)</f>
        <v>#REF!</v>
      </c>
      <c r="H33" s="61">
        <f>SUMIFS('Base Notas '!$H:$H,'Base Notas '!$A:$A,'Estoque '!A33,'Base Notas '!$G:$G,'Estoque '!$H$5)</f>
        <v>0</v>
      </c>
      <c r="I33" s="62">
        <f>SUMIFS('Base Notas '!$H:$H,'Base Notas '!$A:$A,'Estoque '!A33,'Base Notas '!$G:$G,'Estoque '!$I$5)</f>
        <v>0</v>
      </c>
      <c r="J33" s="63" t="e">
        <f t="shared" si="1"/>
        <v>#REF!</v>
      </c>
      <c r="K33" s="63" t="e">
        <f t="shared" si="2"/>
        <v>#REF!</v>
      </c>
      <c r="L33" s="61" t="e">
        <f>SUMIFS(#REF!,#REF!,'Estoque '!$L$5,#REF!,'Estoque '!A33)</f>
        <v>#REF!</v>
      </c>
      <c r="M33" s="64" t="e">
        <f>SUMIFS(#REF!,#REF!,'Estoque '!$M$5,#REF!,'Estoque '!A33)</f>
        <v>#REF!</v>
      </c>
      <c r="N33" s="68" t="e">
        <f t="shared" si="5"/>
        <v>#REF!</v>
      </c>
      <c r="O33" s="69" t="e">
        <f t="shared" si="6"/>
        <v>#REF!</v>
      </c>
      <c r="P33" s="67" t="str">
        <f t="shared" si="3"/>
        <v/>
      </c>
      <c r="Q33" s="67" t="str">
        <f t="shared" si="4"/>
        <v/>
      </c>
    </row>
    <row r="34" spans="1:19" ht="14.25" customHeight="1" x14ac:dyDescent="0.35">
      <c r="A34" s="4" t="str">
        <f t="shared" si="0"/>
        <v>747914</v>
      </c>
      <c r="B34" s="9">
        <v>74791</v>
      </c>
      <c r="C34" t="s">
        <v>206</v>
      </c>
      <c r="D34">
        <v>4</v>
      </c>
      <c r="E34" s="59" t="e">
        <f>SUMIFS(Tratos!#REF!,Tratos!#REF!,'Estoque '!A34,Tratos!#REF!,'Estoque '!$E$5)</f>
        <v>#REF!</v>
      </c>
      <c r="F34" s="59" t="e">
        <f>SUMIFS(Tratos!#REF!,Tratos!#REF!,'Estoque '!A34,Tratos!#REF!,'Estoque '!$F$5)</f>
        <v>#REF!</v>
      </c>
      <c r="G34" s="60" t="e">
        <f>VLOOKUP(A34,Tratos!#REF!,7,0)</f>
        <v>#REF!</v>
      </c>
      <c r="H34" s="61">
        <f>SUMIFS('Base Notas '!$H:$H,'Base Notas '!$A:$A,'Estoque '!A34,'Base Notas '!$G:$G,'Estoque '!$H$5)</f>
        <v>0</v>
      </c>
      <c r="I34" s="62">
        <f>SUMIFS('Base Notas '!$H:$H,'Base Notas '!$A:$A,'Estoque '!A34,'Base Notas '!$G:$G,'Estoque '!$I$5)</f>
        <v>0</v>
      </c>
      <c r="J34" s="63" t="e">
        <f t="shared" si="1"/>
        <v>#REF!</v>
      </c>
      <c r="K34" s="63" t="e">
        <f t="shared" si="2"/>
        <v>#REF!</v>
      </c>
      <c r="L34" s="61" t="e">
        <f>SUMIFS(#REF!,#REF!,'Estoque '!$L$5,#REF!,'Estoque '!A34)</f>
        <v>#REF!</v>
      </c>
      <c r="M34" s="64" t="e">
        <f>SUMIFS(#REF!,#REF!,'Estoque '!$M$5,#REF!,'Estoque '!A34)</f>
        <v>#REF!</v>
      </c>
      <c r="N34" s="68" t="e">
        <f t="shared" si="5"/>
        <v>#REF!</v>
      </c>
      <c r="O34" s="69" t="e">
        <f t="shared" si="6"/>
        <v>#REF!</v>
      </c>
      <c r="P34" s="67" t="str">
        <f t="shared" si="3"/>
        <v/>
      </c>
      <c r="Q34" s="67" t="str">
        <f t="shared" si="4"/>
        <v/>
      </c>
    </row>
    <row r="35" spans="1:19" ht="14.25" customHeight="1" x14ac:dyDescent="0.35">
      <c r="A35" s="4" t="str">
        <f t="shared" si="0"/>
        <v>747915</v>
      </c>
      <c r="B35" s="9">
        <v>74791</v>
      </c>
      <c r="C35" t="s">
        <v>206</v>
      </c>
      <c r="D35">
        <v>5</v>
      </c>
      <c r="E35" s="59" t="e">
        <f>SUMIFS(Tratos!#REF!,Tratos!#REF!,'Estoque '!A35,Tratos!#REF!,'Estoque '!$E$5)</f>
        <v>#REF!</v>
      </c>
      <c r="F35" s="59" t="e">
        <f>SUMIFS(Tratos!#REF!,Tratos!#REF!,'Estoque '!A35,Tratos!#REF!,'Estoque '!$F$5)</f>
        <v>#REF!</v>
      </c>
      <c r="G35" s="60" t="e">
        <f>VLOOKUP(A35,Tratos!#REF!,7,0)</f>
        <v>#REF!</v>
      </c>
      <c r="H35" s="61">
        <f>SUMIFS('Base Notas '!$H:$H,'Base Notas '!$A:$A,'Estoque '!A35,'Base Notas '!$G:$G,'Estoque '!$H$5)</f>
        <v>0</v>
      </c>
      <c r="I35" s="62">
        <f>SUMIFS('Base Notas '!$H:$H,'Base Notas '!$A:$A,'Estoque '!A35,'Base Notas '!$G:$G,'Estoque '!$I$5)</f>
        <v>0</v>
      </c>
      <c r="J35" s="63" t="e">
        <f t="shared" si="1"/>
        <v>#REF!</v>
      </c>
      <c r="K35" s="63" t="e">
        <f t="shared" si="2"/>
        <v>#REF!</v>
      </c>
      <c r="L35" s="61" t="e">
        <f>SUMIFS(#REF!,#REF!,'Estoque '!$L$5,#REF!,'Estoque '!A35)</f>
        <v>#REF!</v>
      </c>
      <c r="M35" s="64" t="e">
        <f>SUMIFS(#REF!,#REF!,'Estoque '!$M$5,#REF!,'Estoque '!A35)</f>
        <v>#REF!</v>
      </c>
      <c r="N35" s="68" t="e">
        <f t="shared" si="5"/>
        <v>#REF!</v>
      </c>
      <c r="O35" s="69" t="e">
        <f t="shared" si="6"/>
        <v>#REF!</v>
      </c>
      <c r="P35" s="67" t="str">
        <f t="shared" si="3"/>
        <v/>
      </c>
      <c r="Q35" s="67" t="str">
        <f t="shared" si="4"/>
        <v/>
      </c>
    </row>
    <row r="36" spans="1:19" ht="14.25" customHeight="1" x14ac:dyDescent="0.35">
      <c r="A36" s="4" t="str">
        <f t="shared" si="0"/>
        <v>747911</v>
      </c>
      <c r="B36" s="9">
        <v>74791</v>
      </c>
      <c r="C36" t="s">
        <v>206</v>
      </c>
      <c r="D36">
        <v>1</v>
      </c>
      <c r="E36" s="59" t="e">
        <f>SUMIFS(Tratos!#REF!,Tratos!#REF!,'Estoque '!A36,Tratos!#REF!,'Estoque '!$E$5)</f>
        <v>#REF!</v>
      </c>
      <c r="F36" s="59" t="e">
        <f>SUMIFS(Tratos!#REF!,Tratos!#REF!,'Estoque '!A36,Tratos!#REF!,'Estoque '!$F$5)</f>
        <v>#REF!</v>
      </c>
      <c r="G36" s="60" t="e">
        <f>VLOOKUP(A36,Tratos!#REF!,7,0)</f>
        <v>#REF!</v>
      </c>
      <c r="H36" s="61">
        <f>SUMIFS('Base Notas '!$H:$H,'Base Notas '!$A:$A,'Estoque '!A36,'Base Notas '!$G:$G,'Estoque '!$H$5)</f>
        <v>0</v>
      </c>
      <c r="I36" s="62">
        <f>SUMIFS('Base Notas '!$H:$H,'Base Notas '!$A:$A,'Estoque '!A36,'Base Notas '!$G:$G,'Estoque '!$I$5)</f>
        <v>0</v>
      </c>
      <c r="J36" s="63" t="e">
        <f t="shared" si="1"/>
        <v>#REF!</v>
      </c>
      <c r="K36" s="63" t="e">
        <f t="shared" si="2"/>
        <v>#REF!</v>
      </c>
      <c r="L36" s="61" t="e">
        <f>SUMIFS(#REF!,#REF!,'Estoque '!$L$5,#REF!,'Estoque '!A36)</f>
        <v>#REF!</v>
      </c>
      <c r="M36" s="64" t="e">
        <f>SUMIFS(#REF!,#REF!,'Estoque '!$M$5,#REF!,'Estoque '!A36)</f>
        <v>#REF!</v>
      </c>
      <c r="N36" s="68" t="e">
        <f t="shared" si="5"/>
        <v>#REF!</v>
      </c>
      <c r="O36" s="69" t="e">
        <f t="shared" si="6"/>
        <v>#REF!</v>
      </c>
      <c r="P36" s="67" t="str">
        <f t="shared" si="3"/>
        <v/>
      </c>
      <c r="Q36" s="67" t="str">
        <f t="shared" si="4"/>
        <v/>
      </c>
    </row>
    <row r="37" spans="1:19" ht="14.25" customHeight="1" x14ac:dyDescent="0.35">
      <c r="A37" s="4" t="str">
        <f t="shared" si="0"/>
        <v>747912</v>
      </c>
      <c r="B37" s="9">
        <v>74791</v>
      </c>
      <c r="C37" t="s">
        <v>206</v>
      </c>
      <c r="D37">
        <v>2</v>
      </c>
      <c r="E37" s="59" t="e">
        <f>SUMIFS(Tratos!#REF!,Tratos!#REF!,'Estoque '!A37,Tratos!#REF!,'Estoque '!$E$5)</f>
        <v>#REF!</v>
      </c>
      <c r="F37" s="59" t="e">
        <f>SUMIFS(Tratos!#REF!,Tratos!#REF!,'Estoque '!A37,Tratos!#REF!,'Estoque '!$F$5)</f>
        <v>#REF!</v>
      </c>
      <c r="G37" s="60" t="e">
        <f>VLOOKUP(A37,Tratos!#REF!,7,0)</f>
        <v>#REF!</v>
      </c>
      <c r="H37" s="61">
        <f>SUMIFS('Base Notas '!$H:$H,'Base Notas '!$A:$A,'Estoque '!A37,'Base Notas '!$G:$G,'Estoque '!$H$5)</f>
        <v>0</v>
      </c>
      <c r="I37" s="62">
        <f>SUMIFS('Base Notas '!$H:$H,'Base Notas '!$A:$A,'Estoque '!A37,'Base Notas '!$G:$G,'Estoque '!$I$5)</f>
        <v>0</v>
      </c>
      <c r="J37" s="63" t="e">
        <f t="shared" si="1"/>
        <v>#REF!</v>
      </c>
      <c r="K37" s="63" t="e">
        <f t="shared" si="2"/>
        <v>#REF!</v>
      </c>
      <c r="L37" s="61" t="e">
        <f>SUMIFS(#REF!,#REF!,'Estoque '!$L$5,#REF!,'Estoque '!A37)</f>
        <v>#REF!</v>
      </c>
      <c r="M37" s="64" t="e">
        <f>SUMIFS(#REF!,#REF!,'Estoque '!$M$5,#REF!,'Estoque '!A37)</f>
        <v>#REF!</v>
      </c>
      <c r="N37" s="68" t="e">
        <f t="shared" si="5"/>
        <v>#REF!</v>
      </c>
      <c r="O37" s="69" t="e">
        <f t="shared" si="6"/>
        <v>#REF!</v>
      </c>
      <c r="P37" s="67" t="str">
        <f t="shared" si="3"/>
        <v/>
      </c>
      <c r="Q37" s="67" t="str">
        <f t="shared" si="4"/>
        <v/>
      </c>
    </row>
    <row r="38" spans="1:19" ht="15" customHeight="1" x14ac:dyDescent="0.35">
      <c r="A38" s="4" t="str">
        <f t="shared" si="0"/>
        <v>747913</v>
      </c>
      <c r="B38" s="9">
        <v>74791</v>
      </c>
      <c r="C38" t="s">
        <v>206</v>
      </c>
      <c r="D38">
        <v>3</v>
      </c>
      <c r="E38" s="59" t="e">
        <f>SUMIFS(Tratos!#REF!,Tratos!#REF!,'Estoque '!A38,Tratos!#REF!,'Estoque '!$E$5)</f>
        <v>#REF!</v>
      </c>
      <c r="F38" s="59" t="e">
        <f>SUMIFS(Tratos!#REF!,Tratos!#REF!,'Estoque '!A38,Tratos!#REF!,'Estoque '!$F$5)</f>
        <v>#REF!</v>
      </c>
      <c r="G38" s="60" t="e">
        <f>VLOOKUP(A38,Tratos!#REF!,7,0)</f>
        <v>#REF!</v>
      </c>
      <c r="H38" s="61">
        <f>SUMIFS('Base Notas '!$H:$H,'Base Notas '!$A:$A,'Estoque '!A38,'Base Notas '!$G:$G,'Estoque '!$H$5)</f>
        <v>0</v>
      </c>
      <c r="I38" s="62">
        <f>SUMIFS('Base Notas '!$H:$H,'Base Notas '!$A:$A,'Estoque '!A38,'Base Notas '!$G:$G,'Estoque '!$I$5)</f>
        <v>0</v>
      </c>
      <c r="J38" s="63" t="e">
        <f t="shared" si="1"/>
        <v>#REF!</v>
      </c>
      <c r="K38" s="63" t="e">
        <f t="shared" si="2"/>
        <v>#REF!</v>
      </c>
      <c r="L38" s="61" t="e">
        <f>SUMIFS(#REF!,#REF!,'Estoque '!$L$5,#REF!,'Estoque '!A38)</f>
        <v>#REF!</v>
      </c>
      <c r="M38" s="64" t="e">
        <f>SUMIFS(#REF!,#REF!,'Estoque '!$M$5,#REF!,'Estoque '!A38)</f>
        <v>#REF!</v>
      </c>
      <c r="N38" s="68" t="e">
        <f t="shared" si="5"/>
        <v>#REF!</v>
      </c>
      <c r="O38" s="69" t="e">
        <f t="shared" si="6"/>
        <v>#REF!</v>
      </c>
      <c r="P38" s="67" t="str">
        <f t="shared" si="3"/>
        <v/>
      </c>
      <c r="Q38" s="67" t="str">
        <f t="shared" si="4"/>
        <v/>
      </c>
    </row>
    <row r="39" spans="1:19" ht="14.25" customHeight="1" x14ac:dyDescent="0.35">
      <c r="A39" s="4" t="str">
        <f t="shared" si="0"/>
        <v>74720300</v>
      </c>
      <c r="B39" s="9">
        <v>74720</v>
      </c>
      <c r="C39" t="s">
        <v>6</v>
      </c>
      <c r="D39">
        <v>300</v>
      </c>
      <c r="E39" s="59" t="e">
        <f>SUMIFS(Tratos!#REF!,Tratos!#REF!,'Estoque '!A39,Tratos!#REF!,'Estoque '!$E$5)</f>
        <v>#REF!</v>
      </c>
      <c r="F39" s="59" t="e">
        <f>SUMIFS(Tratos!#REF!,Tratos!#REF!,'Estoque '!A39,Tratos!#REF!,'Estoque '!$F$5)</f>
        <v>#REF!</v>
      </c>
      <c r="G39" s="60" t="e">
        <f>VLOOKUP(A39,Tratos!#REF!,7,0)</f>
        <v>#REF!</v>
      </c>
      <c r="H39" s="61">
        <f>SUMIFS('Base Notas '!$H:$H,'Base Notas '!$A:$A,'Estoque '!A39,'Base Notas '!$G:$G,'Estoque '!$H$5)</f>
        <v>0</v>
      </c>
      <c r="I39" s="62">
        <f>SUMIFS('Base Notas '!$H:$H,'Base Notas '!$A:$A,'Estoque '!A39,'Base Notas '!$G:$G,'Estoque '!$I$5)</f>
        <v>0</v>
      </c>
      <c r="J39" s="63" t="e">
        <f t="shared" si="1"/>
        <v>#REF!</v>
      </c>
      <c r="K39" s="63" t="e">
        <f t="shared" si="2"/>
        <v>#REF!</v>
      </c>
      <c r="L39" s="61" t="e">
        <f>SUMIFS(#REF!,#REF!,'Estoque '!$L$5,#REF!,'Estoque '!A39)</f>
        <v>#REF!</v>
      </c>
      <c r="M39" s="64" t="e">
        <f>SUMIFS(#REF!,#REF!,'Estoque '!$M$5,#REF!,'Estoque '!A39)</f>
        <v>#REF!</v>
      </c>
      <c r="N39" s="68" t="e">
        <f t="shared" si="5"/>
        <v>#REF!</v>
      </c>
      <c r="O39" s="69" t="e">
        <f t="shared" si="6"/>
        <v>#REF!</v>
      </c>
      <c r="P39" s="67" t="str">
        <f t="shared" si="3"/>
        <v/>
      </c>
      <c r="Q39" s="67" t="str">
        <f t="shared" si="4"/>
        <v/>
      </c>
    </row>
    <row r="40" spans="1:19" ht="14.25" customHeight="1" x14ac:dyDescent="0.35">
      <c r="A40" s="4" t="str">
        <f t="shared" si="0"/>
        <v>74720311</v>
      </c>
      <c r="B40" s="9">
        <v>74720</v>
      </c>
      <c r="C40" t="s">
        <v>6</v>
      </c>
      <c r="D40">
        <v>311</v>
      </c>
      <c r="E40" s="59" t="e">
        <f>SUMIFS(Tratos!#REF!,Tratos!#REF!,'Estoque '!A40,Tratos!#REF!,'Estoque '!$E$5)</f>
        <v>#REF!</v>
      </c>
      <c r="F40" s="59" t="e">
        <f>SUMIFS(Tratos!#REF!,Tratos!#REF!,'Estoque '!A40,Tratos!#REF!,'Estoque '!$F$5)</f>
        <v>#REF!</v>
      </c>
      <c r="G40" s="60" t="e">
        <f>VLOOKUP(A40,Tratos!#REF!,7,0)</f>
        <v>#REF!</v>
      </c>
      <c r="H40" s="62">
        <f>SUMIFS('Base Notas '!$H:$H,'Base Notas '!$A:$A,'Estoque '!A40,'Base Notas '!$G:$G,'Estoque '!$H$5)</f>
        <v>0</v>
      </c>
      <c r="I40" s="62">
        <f>SUMIFS('Base Notas '!$H:$H,'Base Notas '!$A:$A,'Estoque '!A40,'Base Notas '!$G:$G,'Estoque '!$I$5)</f>
        <v>0</v>
      </c>
      <c r="J40" s="63" t="e">
        <f t="shared" si="1"/>
        <v>#REF!</v>
      </c>
      <c r="K40" s="63" t="e">
        <f t="shared" si="2"/>
        <v>#REF!</v>
      </c>
      <c r="L40" s="61" t="e">
        <f>SUMIFS(#REF!,#REF!,'Estoque '!$L$5,#REF!,'Estoque '!A40)</f>
        <v>#REF!</v>
      </c>
      <c r="M40" s="64" t="e">
        <f>SUMIFS(#REF!,#REF!,'Estoque '!$M$5,#REF!,'Estoque '!A40)</f>
        <v>#REF!</v>
      </c>
      <c r="N40" s="68" t="e">
        <f t="shared" si="5"/>
        <v>#REF!</v>
      </c>
      <c r="O40" s="69" t="e">
        <f t="shared" si="6"/>
        <v>#REF!</v>
      </c>
      <c r="P40" s="67" t="str">
        <f t="shared" si="3"/>
        <v/>
      </c>
      <c r="Q40" s="67" t="str">
        <f t="shared" si="4"/>
        <v/>
      </c>
      <c r="R40" t="s">
        <v>207</v>
      </c>
      <c r="S40" t="s">
        <v>208</v>
      </c>
    </row>
    <row r="41" spans="1:19" ht="14.25" customHeight="1" x14ac:dyDescent="0.35">
      <c r="A41" s="4" t="str">
        <f t="shared" si="0"/>
        <v>74720312</v>
      </c>
      <c r="B41" s="9">
        <v>74720</v>
      </c>
      <c r="C41" t="s">
        <v>6</v>
      </c>
      <c r="D41">
        <v>312</v>
      </c>
      <c r="E41" s="59" t="e">
        <f>SUMIFS(Tratos!#REF!,Tratos!#REF!,'Estoque '!A41,Tratos!#REF!,'Estoque '!$E$5)</f>
        <v>#REF!</v>
      </c>
      <c r="F41" s="59" t="e">
        <f>SUMIFS(Tratos!#REF!,Tratos!#REF!,'Estoque '!A41,Tratos!#REF!,'Estoque '!$F$5)</f>
        <v>#REF!</v>
      </c>
      <c r="G41" s="60" t="e">
        <f>VLOOKUP(A41,Tratos!#REF!,7,0)</f>
        <v>#REF!</v>
      </c>
      <c r="H41" s="61">
        <f>SUMIFS('Base Notas '!$H:$H,'Base Notas '!$A:$A,'Estoque '!A41,'Base Notas '!$G:$G,'Estoque '!$H$5)</f>
        <v>0</v>
      </c>
      <c r="I41" s="62">
        <f>SUMIFS('Base Notas '!$H:$H,'Base Notas '!$A:$A,'Estoque '!A41,'Base Notas '!$G:$G,'Estoque '!$I$5)</f>
        <v>0</v>
      </c>
      <c r="J41" s="63" t="e">
        <f t="shared" si="1"/>
        <v>#REF!</v>
      </c>
      <c r="K41" s="63" t="e">
        <f t="shared" si="2"/>
        <v>#REF!</v>
      </c>
      <c r="L41" s="61" t="e">
        <f>SUMIFS(#REF!,#REF!,'Estoque '!$L$5,#REF!,'Estoque '!A41)</f>
        <v>#REF!</v>
      </c>
      <c r="M41" s="64" t="e">
        <f>SUMIFS(#REF!,#REF!,'Estoque '!$M$5,#REF!,'Estoque '!A41)</f>
        <v>#REF!</v>
      </c>
      <c r="N41" s="68" t="e">
        <f t="shared" si="5"/>
        <v>#REF!</v>
      </c>
      <c r="O41" s="69" t="e">
        <f t="shared" si="6"/>
        <v>#REF!</v>
      </c>
      <c r="P41" s="67" t="str">
        <f t="shared" si="3"/>
        <v/>
      </c>
      <c r="Q41" s="67" t="str">
        <f t="shared" si="4"/>
        <v/>
      </c>
    </row>
    <row r="42" spans="1:19" s="70" customFormat="1" ht="14.25" customHeight="1" x14ac:dyDescent="0.35">
      <c r="A42" s="70" t="str">
        <f t="shared" si="0"/>
        <v>74720313</v>
      </c>
      <c r="B42" s="71">
        <v>74720</v>
      </c>
      <c r="C42" s="70" t="s">
        <v>6</v>
      </c>
      <c r="D42" s="70">
        <v>313</v>
      </c>
      <c r="E42" s="72" t="e">
        <f>SUMIFS(Tratos!#REF!,Tratos!#REF!,'Estoque '!A42,Tratos!#REF!,'Estoque '!$E$5)</f>
        <v>#REF!</v>
      </c>
      <c r="F42" s="72" t="e">
        <f>SUMIFS(Tratos!#REF!,Tratos!#REF!,'Estoque '!A42,Tratos!#REF!,'Estoque '!$F$5)</f>
        <v>#REF!</v>
      </c>
      <c r="G42" s="73" t="e">
        <f>VLOOKUP(A42,Tratos!#REF!,7,0)</f>
        <v>#REF!</v>
      </c>
      <c r="H42" s="74">
        <f>SUMIFS('Base Notas '!$H:$H,'Base Notas '!$A:$A,'Estoque '!A42,'Base Notas '!$G:$G,'Estoque '!$H$5)</f>
        <v>0</v>
      </c>
      <c r="I42" s="75">
        <f>SUMIFS('Base Notas '!$H:$H,'Base Notas '!$A:$A,'Estoque '!A42,'Base Notas '!$G:$G,'Estoque '!$I$5)</f>
        <v>0</v>
      </c>
      <c r="J42" s="75" t="e">
        <f t="shared" si="1"/>
        <v>#REF!</v>
      </c>
      <c r="K42" s="75" t="e">
        <f t="shared" si="2"/>
        <v>#REF!</v>
      </c>
      <c r="L42" s="74" t="e">
        <f>SUMIFS(#REF!,#REF!,'Estoque '!$L$5,#REF!,'Estoque '!A42)</f>
        <v>#REF!</v>
      </c>
      <c r="M42" s="76" t="e">
        <f>SUMIFS(#REF!,#REF!,'Estoque '!$M$5,#REF!,'Estoque '!A42)</f>
        <v>#REF!</v>
      </c>
      <c r="N42" s="77" t="e">
        <f t="shared" si="5"/>
        <v>#REF!</v>
      </c>
      <c r="O42" s="78" t="e">
        <f t="shared" si="6"/>
        <v>#REF!</v>
      </c>
      <c r="P42" s="79" t="str">
        <f t="shared" si="3"/>
        <v/>
      </c>
      <c r="Q42" s="79" t="str">
        <f t="shared" si="4"/>
        <v/>
      </c>
    </row>
    <row r="43" spans="1:19" ht="14.25" customHeight="1" x14ac:dyDescent="0.35">
      <c r="A43" s="4" t="str">
        <f t="shared" si="0"/>
        <v>746731</v>
      </c>
      <c r="B43" s="9">
        <v>74673</v>
      </c>
      <c r="C43" t="s">
        <v>209</v>
      </c>
      <c r="D43">
        <v>1</v>
      </c>
      <c r="E43" s="59" t="e">
        <f>SUMIFS(Tratos!#REF!,Tratos!#REF!,'Estoque '!A43,Tratos!#REF!,'Estoque '!$E$5)</f>
        <v>#REF!</v>
      </c>
      <c r="F43" s="59" t="e">
        <f>SUMIFS(Tratos!#REF!,Tratos!#REF!,'Estoque '!A43,Tratos!#REF!,'Estoque '!$F$5)</f>
        <v>#REF!</v>
      </c>
      <c r="G43" s="60" t="e">
        <f>VLOOKUP(A43,Tratos!#REF!,7,0)</f>
        <v>#REF!</v>
      </c>
      <c r="H43" s="61">
        <f>SUMIFS('Base Notas '!$H:$H,'Base Notas '!$A:$A,'Estoque '!A43,'Base Notas '!$G:$G,'Estoque '!$H$5)</f>
        <v>0</v>
      </c>
      <c r="I43" s="62">
        <f>SUMIFS('Base Notas '!$H:$H,'Base Notas '!$A:$A,'Estoque '!A43,'Base Notas '!$G:$G,'Estoque '!$I$5)</f>
        <v>0</v>
      </c>
      <c r="J43" s="63" t="e">
        <f t="shared" si="1"/>
        <v>#REF!</v>
      </c>
      <c r="K43" s="63" t="e">
        <f t="shared" si="2"/>
        <v>#REF!</v>
      </c>
      <c r="L43" s="61" t="e">
        <f>SUMIFS(#REF!,#REF!,'Estoque '!$L$5,#REF!,'Estoque '!A43)</f>
        <v>#REF!</v>
      </c>
      <c r="M43" s="64" t="e">
        <f>SUMIFS(#REF!,#REF!,'Estoque '!$M$5,#REF!,'Estoque '!A43)</f>
        <v>#REF!</v>
      </c>
      <c r="N43" s="68" t="e">
        <f t="shared" si="5"/>
        <v>#REF!</v>
      </c>
      <c r="O43" s="69" t="e">
        <f t="shared" si="6"/>
        <v>#REF!</v>
      </c>
      <c r="P43" s="67" t="str">
        <f t="shared" si="3"/>
        <v/>
      </c>
      <c r="Q43" s="67" t="str">
        <f t="shared" si="4"/>
        <v/>
      </c>
    </row>
    <row r="44" spans="1:19" ht="14.25" customHeight="1" x14ac:dyDescent="0.35">
      <c r="A44" s="4" t="str">
        <f t="shared" si="0"/>
        <v>74532194</v>
      </c>
      <c r="B44" s="31">
        <v>74532</v>
      </c>
      <c r="C44" t="s">
        <v>15</v>
      </c>
      <c r="D44">
        <v>194</v>
      </c>
      <c r="E44" s="59" t="e">
        <f>SUMIFS(Tratos!#REF!,Tratos!#REF!,'Estoque '!A44,Tratos!#REF!,'Estoque '!$E$5)</f>
        <v>#REF!</v>
      </c>
      <c r="F44" s="59" t="e">
        <f>SUMIFS(Tratos!#REF!,Tratos!#REF!,'Estoque '!A44,Tratos!#REF!,'Estoque '!$F$5)</f>
        <v>#REF!</v>
      </c>
      <c r="G44" s="60" t="e">
        <f>VLOOKUP(A44,Tratos!#REF!,7,0)</f>
        <v>#REF!</v>
      </c>
      <c r="H44" s="61">
        <f>SUMIFS('Base Notas '!$H:$H,'Base Notas '!$A:$A,'Estoque '!A44,'Base Notas '!$G:$G,'Estoque '!$H$5)</f>
        <v>0</v>
      </c>
      <c r="I44" s="62">
        <f>SUMIFS('Base Notas '!$H:$H,'Base Notas '!$A:$A,'Estoque '!A44,'Base Notas '!$G:$G,'Estoque '!$I$5)</f>
        <v>0</v>
      </c>
      <c r="J44" s="63" t="e">
        <f t="shared" si="1"/>
        <v>#REF!</v>
      </c>
      <c r="K44" s="63" t="e">
        <f t="shared" si="2"/>
        <v>#REF!</v>
      </c>
      <c r="L44" s="61" t="e">
        <f>SUMIFS(#REF!,#REF!,'Estoque '!$L$5,#REF!,'Estoque '!A44)</f>
        <v>#REF!</v>
      </c>
      <c r="M44" s="64" t="e">
        <f>SUMIFS(#REF!,#REF!,'Estoque '!$M$5,#REF!,'Estoque '!A44)</f>
        <v>#REF!</v>
      </c>
      <c r="N44" s="68" t="e">
        <f t="shared" si="5"/>
        <v>#REF!</v>
      </c>
      <c r="O44" s="69" t="e">
        <f t="shared" si="6"/>
        <v>#REF!</v>
      </c>
      <c r="P44" s="67" t="str">
        <f t="shared" si="3"/>
        <v/>
      </c>
      <c r="Q44" s="67" t="str">
        <f t="shared" si="4"/>
        <v/>
      </c>
      <c r="S44" t="s">
        <v>210</v>
      </c>
    </row>
    <row r="45" spans="1:19" ht="14.25" customHeight="1" x14ac:dyDescent="0.35">
      <c r="A45" s="4" t="str">
        <f t="shared" si="0"/>
        <v>74532195</v>
      </c>
      <c r="B45" s="31">
        <v>74532</v>
      </c>
      <c r="C45" t="s">
        <v>15</v>
      </c>
      <c r="D45">
        <v>195</v>
      </c>
      <c r="E45" s="59" t="e">
        <f>SUMIFS(Tratos!#REF!,Tratos!#REF!,'Estoque '!A45,Tratos!#REF!,'Estoque '!$E$5)</f>
        <v>#REF!</v>
      </c>
      <c r="F45" s="59" t="e">
        <f>SUMIFS(Tratos!#REF!,Tratos!#REF!,'Estoque '!A45,Tratos!#REF!,'Estoque '!$F$5)</f>
        <v>#REF!</v>
      </c>
      <c r="G45" s="60" t="e">
        <f>VLOOKUP(A45,Tratos!#REF!,7,0)</f>
        <v>#REF!</v>
      </c>
      <c r="H45" s="61">
        <f>SUMIFS('Base Notas '!$H:$H,'Base Notas '!$A:$A,'Estoque '!A45,'Base Notas '!$G:$G,'Estoque '!$H$5)</f>
        <v>0</v>
      </c>
      <c r="I45" s="62">
        <f>SUMIFS('Base Notas '!$H:$H,'Base Notas '!$A:$A,'Estoque '!A45,'Base Notas '!$G:$G,'Estoque '!$I$5)</f>
        <v>0</v>
      </c>
      <c r="J45" s="63" t="e">
        <f t="shared" si="1"/>
        <v>#REF!</v>
      </c>
      <c r="K45" s="63" t="e">
        <f t="shared" si="2"/>
        <v>#REF!</v>
      </c>
      <c r="L45" s="61" t="e">
        <f>SUMIFS(#REF!,#REF!,'Estoque '!$L$5,#REF!,'Estoque '!A45)</f>
        <v>#REF!</v>
      </c>
      <c r="M45" s="64" t="e">
        <f>SUMIFS(#REF!,#REF!,'Estoque '!$M$5,#REF!,'Estoque '!A45)</f>
        <v>#REF!</v>
      </c>
      <c r="N45" s="68" t="e">
        <f t="shared" si="5"/>
        <v>#REF!</v>
      </c>
      <c r="O45" s="69" t="e">
        <f t="shared" si="6"/>
        <v>#REF!</v>
      </c>
      <c r="P45" s="67" t="str">
        <f t="shared" si="3"/>
        <v/>
      </c>
      <c r="Q45" s="67" t="str">
        <f t="shared" si="4"/>
        <v/>
      </c>
      <c r="R45" t="s">
        <v>211</v>
      </c>
    </row>
    <row r="46" spans="1:19" ht="14.25" customHeight="1" x14ac:dyDescent="0.35">
      <c r="A46" s="4" t="str">
        <f t="shared" si="0"/>
        <v>74492193</v>
      </c>
      <c r="B46" s="9">
        <v>74492</v>
      </c>
      <c r="C46" t="s">
        <v>149</v>
      </c>
      <c r="D46">
        <v>193</v>
      </c>
      <c r="E46" s="59" t="e">
        <f>SUMIFS(Tratos!#REF!,Tratos!#REF!,'Estoque '!A46,Tratos!#REF!,'Estoque '!$E$5)</f>
        <v>#REF!</v>
      </c>
      <c r="F46" s="59" t="e">
        <f>SUMIFS(Tratos!#REF!,Tratos!#REF!,'Estoque '!A46,Tratos!#REF!,'Estoque '!$F$5)</f>
        <v>#REF!</v>
      </c>
      <c r="G46" s="60" t="e">
        <f>VLOOKUP(A46,Tratos!#REF!,7,0)</f>
        <v>#REF!</v>
      </c>
      <c r="H46" s="61">
        <f>SUMIFS('Base Notas '!$H:$H,'Base Notas '!$A:$A,'Estoque '!A46,'Base Notas '!$G:$G,'Estoque '!$H$5)</f>
        <v>0</v>
      </c>
      <c r="I46" s="62">
        <f>SUMIFS('Base Notas '!$H:$H,'Base Notas '!$A:$A,'Estoque '!A46,'Base Notas '!$G:$G,'Estoque '!$I$5)</f>
        <v>0</v>
      </c>
      <c r="J46" s="63" t="e">
        <f t="shared" si="1"/>
        <v>#REF!</v>
      </c>
      <c r="K46" s="63" t="e">
        <f t="shared" si="2"/>
        <v>#REF!</v>
      </c>
      <c r="L46" s="61" t="e">
        <f>SUMIFS(#REF!,#REF!,'Estoque '!$L$5,#REF!,'Estoque '!A46)</f>
        <v>#REF!</v>
      </c>
      <c r="M46" s="64" t="e">
        <f>SUMIFS(#REF!,#REF!,'Estoque '!$M$5,#REF!,'Estoque '!A46)</f>
        <v>#REF!</v>
      </c>
      <c r="N46" s="68" t="e">
        <f t="shared" si="5"/>
        <v>#REF!</v>
      </c>
      <c r="O46" s="69" t="e">
        <f t="shared" si="6"/>
        <v>#REF!</v>
      </c>
      <c r="P46" s="67" t="str">
        <f t="shared" si="3"/>
        <v/>
      </c>
      <c r="Q46" s="67" t="str">
        <f t="shared" si="4"/>
        <v/>
      </c>
      <c r="R46" t="s">
        <v>212</v>
      </c>
    </row>
    <row r="47" spans="1:19" ht="14.25" customHeight="1" x14ac:dyDescent="0.35">
      <c r="A47" s="4" t="str">
        <f t="shared" si="0"/>
        <v>7430314</v>
      </c>
      <c r="B47" s="9">
        <v>74303</v>
      </c>
      <c r="C47" t="s">
        <v>213</v>
      </c>
      <c r="D47">
        <v>14</v>
      </c>
      <c r="E47" s="59" t="e">
        <f>SUMIFS(Tratos!#REF!,Tratos!#REF!,'Estoque '!A47,Tratos!#REF!,'Estoque '!$E$5)</f>
        <v>#REF!</v>
      </c>
      <c r="F47" s="59" t="e">
        <f>SUMIFS(Tratos!#REF!,Tratos!#REF!,'Estoque '!A47,Tratos!#REF!,'Estoque '!$F$5)</f>
        <v>#REF!</v>
      </c>
      <c r="G47" s="60" t="e">
        <f>VLOOKUP(A47,Tratos!#REF!,7,0)</f>
        <v>#REF!</v>
      </c>
      <c r="H47" s="61">
        <f>SUMIFS('Base Notas '!$H:$H,'Base Notas '!$A:$A,'Estoque '!A47,'Base Notas '!$G:$G,'Estoque '!$H$5)</f>
        <v>0</v>
      </c>
      <c r="I47" s="62">
        <f>SUMIFS('Base Notas '!$H:$H,'Base Notas '!$A:$A,'Estoque '!A47,'Base Notas '!$G:$G,'Estoque '!$I$5)</f>
        <v>0</v>
      </c>
      <c r="J47" s="63" t="e">
        <f t="shared" si="1"/>
        <v>#REF!</v>
      </c>
      <c r="K47" s="63" t="e">
        <f t="shared" si="2"/>
        <v>#REF!</v>
      </c>
      <c r="L47" s="61" t="e">
        <f>SUMIFS(#REF!,#REF!,'Estoque '!$L$5,#REF!,'Estoque '!A47)</f>
        <v>#REF!</v>
      </c>
      <c r="M47" s="64" t="e">
        <f>SUMIFS(#REF!,#REF!,'Estoque '!$M$5,#REF!,'Estoque '!A47)</f>
        <v>#REF!</v>
      </c>
      <c r="N47" s="68" t="e">
        <f t="shared" si="5"/>
        <v>#REF!</v>
      </c>
      <c r="O47" s="69" t="e">
        <f t="shared" si="6"/>
        <v>#REF!</v>
      </c>
      <c r="P47" s="67" t="str">
        <f t="shared" si="3"/>
        <v/>
      </c>
      <c r="Q47" s="67" t="str">
        <f t="shared" si="4"/>
        <v/>
      </c>
    </row>
    <row r="48" spans="1:19" ht="14.25" customHeight="1" x14ac:dyDescent="0.35">
      <c r="A48" s="4" t="str">
        <f t="shared" si="0"/>
        <v>742121</v>
      </c>
      <c r="B48" s="9">
        <v>74212</v>
      </c>
      <c r="C48" t="s">
        <v>214</v>
      </c>
      <c r="D48">
        <v>1</v>
      </c>
      <c r="E48" s="59" t="e">
        <f>SUMIFS(Tratos!#REF!,Tratos!#REF!,'Estoque '!A48,Tratos!#REF!,'Estoque '!$E$5)</f>
        <v>#REF!</v>
      </c>
      <c r="F48" s="59" t="e">
        <f>SUMIFS(Tratos!#REF!,Tratos!#REF!,'Estoque '!A48,Tratos!#REF!,'Estoque '!$F$5)</f>
        <v>#REF!</v>
      </c>
      <c r="G48" s="60" t="e">
        <f>VLOOKUP(A48,Tratos!#REF!,7,0)</f>
        <v>#REF!</v>
      </c>
      <c r="H48" s="61">
        <f>SUMIFS('Base Notas '!$H:$H,'Base Notas '!$A:$A,'Estoque '!A48,'Base Notas '!$G:$G,'Estoque '!$H$5)</f>
        <v>0</v>
      </c>
      <c r="I48" s="62">
        <f>SUMIFS('Base Notas '!$H:$H,'Base Notas '!$A:$A,'Estoque '!A48,'Base Notas '!$G:$G,'Estoque '!$I$5)</f>
        <v>0</v>
      </c>
      <c r="J48" s="63" t="e">
        <f t="shared" si="1"/>
        <v>#REF!</v>
      </c>
      <c r="K48" s="63" t="e">
        <f t="shared" si="2"/>
        <v>#REF!</v>
      </c>
      <c r="L48" s="61" t="e">
        <f>SUMIFS(#REF!,#REF!,'Estoque '!$L$5,#REF!,'Estoque '!A48)</f>
        <v>#REF!</v>
      </c>
      <c r="M48" s="64" t="e">
        <f>SUMIFS(#REF!,#REF!,'Estoque '!$M$5,#REF!,'Estoque '!A48)</f>
        <v>#REF!</v>
      </c>
      <c r="N48" s="68" t="e">
        <f t="shared" si="5"/>
        <v>#REF!</v>
      </c>
      <c r="O48" s="69" t="e">
        <f t="shared" si="6"/>
        <v>#REF!</v>
      </c>
      <c r="P48" s="67" t="str">
        <f t="shared" si="3"/>
        <v/>
      </c>
      <c r="Q48" s="67" t="str">
        <f t="shared" si="4"/>
        <v/>
      </c>
    </row>
    <row r="49" spans="1:17" ht="14.25" customHeight="1" x14ac:dyDescent="0.35">
      <c r="A49" s="4" t="str">
        <f t="shared" si="0"/>
        <v>742101</v>
      </c>
      <c r="B49" s="9">
        <v>74210</v>
      </c>
      <c r="C49" t="s">
        <v>215</v>
      </c>
      <c r="D49">
        <v>1</v>
      </c>
      <c r="E49" s="59" t="e">
        <f>SUMIFS(Tratos!#REF!,Tratos!#REF!,'Estoque '!A49,Tratos!#REF!,'Estoque '!$E$5)</f>
        <v>#REF!</v>
      </c>
      <c r="F49" s="59" t="e">
        <f>SUMIFS(Tratos!#REF!,Tratos!#REF!,'Estoque '!A49,Tratos!#REF!,'Estoque '!$F$5)</f>
        <v>#REF!</v>
      </c>
      <c r="G49" s="60" t="e">
        <f>VLOOKUP(A49,Tratos!#REF!,7,0)</f>
        <v>#REF!</v>
      </c>
      <c r="H49" s="61">
        <f>SUMIFS('Base Notas '!$H:$H,'Base Notas '!$A:$A,'Estoque '!A49,'Base Notas '!$G:$G,'Estoque '!$H$5)</f>
        <v>0</v>
      </c>
      <c r="I49" s="62">
        <f>SUMIFS('Base Notas '!$H:$H,'Base Notas '!$A:$A,'Estoque '!A49,'Base Notas '!$G:$G,'Estoque '!$I$5)</f>
        <v>0</v>
      </c>
      <c r="J49" s="63" t="e">
        <f t="shared" si="1"/>
        <v>#REF!</v>
      </c>
      <c r="K49" s="63" t="e">
        <f t="shared" si="2"/>
        <v>#REF!</v>
      </c>
      <c r="L49" s="61" t="e">
        <f>SUMIFS(#REF!,#REF!,'Estoque '!$L$5,#REF!,'Estoque '!A49)</f>
        <v>#REF!</v>
      </c>
      <c r="M49" s="64" t="e">
        <f>SUMIFS(#REF!,#REF!,'Estoque '!$M$5,#REF!,'Estoque '!A49)</f>
        <v>#REF!</v>
      </c>
      <c r="N49" s="68" t="e">
        <f t="shared" si="5"/>
        <v>#REF!</v>
      </c>
      <c r="O49" s="69" t="e">
        <f t="shared" si="6"/>
        <v>#REF!</v>
      </c>
      <c r="P49" s="67" t="str">
        <f t="shared" si="3"/>
        <v/>
      </c>
      <c r="Q49" s="67" t="str">
        <f t="shared" si="4"/>
        <v/>
      </c>
    </row>
    <row r="50" spans="1:17" ht="14.25" customHeight="1" x14ac:dyDescent="0.35">
      <c r="A50" s="4" t="str">
        <f t="shared" si="0"/>
        <v>742102</v>
      </c>
      <c r="B50" s="9">
        <v>74210</v>
      </c>
      <c r="C50" t="s">
        <v>215</v>
      </c>
      <c r="D50">
        <v>2</v>
      </c>
      <c r="E50" s="59" t="e">
        <f>SUMIFS(Tratos!#REF!,Tratos!#REF!,'Estoque '!A50,Tratos!#REF!,'Estoque '!$E$5)</f>
        <v>#REF!</v>
      </c>
      <c r="F50" s="59" t="e">
        <f>SUMIFS(Tratos!#REF!,Tratos!#REF!,'Estoque '!A50,Tratos!#REF!,'Estoque '!$F$5)</f>
        <v>#REF!</v>
      </c>
      <c r="G50" s="60" t="e">
        <f>VLOOKUP(A50,Tratos!#REF!,7,0)</f>
        <v>#REF!</v>
      </c>
      <c r="H50" s="61">
        <f>SUMIFS('Base Notas '!$H:$H,'Base Notas '!$A:$A,'Estoque '!A50,'Base Notas '!$G:$G,'Estoque '!$H$5)</f>
        <v>0</v>
      </c>
      <c r="I50" s="62">
        <f>SUMIFS('Base Notas '!$H:$H,'Base Notas '!$A:$A,'Estoque '!A50,'Base Notas '!$G:$G,'Estoque '!$I$5)</f>
        <v>0</v>
      </c>
      <c r="J50" s="63" t="e">
        <f t="shared" si="1"/>
        <v>#REF!</v>
      </c>
      <c r="K50" s="63" t="e">
        <f t="shared" si="2"/>
        <v>#REF!</v>
      </c>
      <c r="L50" s="61" t="e">
        <f>SUMIFS(#REF!,#REF!,'Estoque '!$L$5,#REF!,'Estoque '!A50)</f>
        <v>#REF!</v>
      </c>
      <c r="M50" s="64" t="e">
        <f>SUMIFS(#REF!,#REF!,'Estoque '!$M$5,#REF!,'Estoque '!A50)</f>
        <v>#REF!</v>
      </c>
      <c r="N50" s="68" t="e">
        <f t="shared" si="5"/>
        <v>#REF!</v>
      </c>
      <c r="O50" s="69" t="e">
        <f t="shared" si="6"/>
        <v>#REF!</v>
      </c>
      <c r="P50" s="67" t="str">
        <f t="shared" si="3"/>
        <v/>
      </c>
      <c r="Q50" s="67" t="str">
        <f t="shared" si="4"/>
        <v/>
      </c>
    </row>
    <row r="51" spans="1:17" ht="14.25" customHeight="1" x14ac:dyDescent="0.35">
      <c r="A51" s="4" t="str">
        <f t="shared" si="0"/>
        <v>741921</v>
      </c>
      <c r="B51" s="9">
        <v>74192</v>
      </c>
      <c r="C51" t="s">
        <v>216</v>
      </c>
      <c r="D51">
        <v>1</v>
      </c>
      <c r="E51" s="59" t="e">
        <f>SUMIFS(Tratos!#REF!,Tratos!#REF!,'Estoque '!A51,Tratos!#REF!,'Estoque '!$E$5)</f>
        <v>#REF!</v>
      </c>
      <c r="F51" s="59" t="e">
        <f>SUMIFS(Tratos!#REF!,Tratos!#REF!,'Estoque '!A51,Tratos!#REF!,'Estoque '!$F$5)</f>
        <v>#REF!</v>
      </c>
      <c r="G51" s="60" t="e">
        <f>VLOOKUP(A51,Tratos!#REF!,7,0)</f>
        <v>#REF!</v>
      </c>
      <c r="H51" s="61">
        <f>SUMIFS('Base Notas '!$H:$H,'Base Notas '!$A:$A,'Estoque '!A51,'Base Notas '!$G:$G,'Estoque '!$H$5)</f>
        <v>0</v>
      </c>
      <c r="I51" s="62">
        <f>SUMIFS('Base Notas '!$H:$H,'Base Notas '!$A:$A,'Estoque '!A51,'Base Notas '!$G:$G,'Estoque '!$I$5)</f>
        <v>0</v>
      </c>
      <c r="J51" s="63" t="e">
        <f t="shared" si="1"/>
        <v>#REF!</v>
      </c>
      <c r="K51" s="63" t="e">
        <f t="shared" si="2"/>
        <v>#REF!</v>
      </c>
      <c r="L51" s="61" t="e">
        <f>SUMIFS(#REF!,#REF!,'Estoque '!$L$5,#REF!,'Estoque '!A51)</f>
        <v>#REF!</v>
      </c>
      <c r="M51" s="64" t="e">
        <f>SUMIFS(#REF!,#REF!,'Estoque '!$M$5,#REF!,'Estoque '!A51)</f>
        <v>#REF!</v>
      </c>
      <c r="N51" s="68" t="e">
        <f t="shared" si="5"/>
        <v>#REF!</v>
      </c>
      <c r="O51" s="69" t="e">
        <f t="shared" si="6"/>
        <v>#REF!</v>
      </c>
      <c r="P51" s="67" t="str">
        <f t="shared" si="3"/>
        <v/>
      </c>
      <c r="Q51" s="67" t="str">
        <f t="shared" si="4"/>
        <v/>
      </c>
    </row>
    <row r="52" spans="1:17" ht="14.25" customHeight="1" x14ac:dyDescent="0.35">
      <c r="A52" s="4" t="str">
        <f t="shared" si="0"/>
        <v>741571</v>
      </c>
      <c r="B52" s="9">
        <v>74157</v>
      </c>
      <c r="C52" t="s">
        <v>217</v>
      </c>
      <c r="D52">
        <v>1</v>
      </c>
      <c r="E52" s="59" t="e">
        <f>SUMIFS(Tratos!#REF!,Tratos!#REF!,'Estoque '!A52,Tratos!#REF!,'Estoque '!$E$5)</f>
        <v>#REF!</v>
      </c>
      <c r="F52" s="59" t="e">
        <f>SUMIFS(Tratos!#REF!,Tratos!#REF!,'Estoque '!A52,Tratos!#REF!,'Estoque '!$F$5)</f>
        <v>#REF!</v>
      </c>
      <c r="G52" s="60" t="e">
        <f>VLOOKUP(A52,Tratos!#REF!,7,0)</f>
        <v>#REF!</v>
      </c>
      <c r="H52" s="61">
        <f>SUMIFS('Base Notas '!$H:$H,'Base Notas '!$A:$A,'Estoque '!A52,'Base Notas '!$G:$G,'Estoque '!$H$5)</f>
        <v>0</v>
      </c>
      <c r="I52" s="62">
        <f>SUMIFS('Base Notas '!$H:$H,'Base Notas '!$A:$A,'Estoque '!A52,'Base Notas '!$G:$G,'Estoque '!$I$5)</f>
        <v>0</v>
      </c>
      <c r="J52" s="63" t="e">
        <f t="shared" si="1"/>
        <v>#REF!</v>
      </c>
      <c r="K52" s="63" t="e">
        <f t="shared" si="2"/>
        <v>#REF!</v>
      </c>
      <c r="L52" s="61" t="e">
        <f>SUMIFS(#REF!,#REF!,'Estoque '!$L$5,#REF!,'Estoque '!A52)</f>
        <v>#REF!</v>
      </c>
      <c r="M52" s="64" t="e">
        <f>SUMIFS(#REF!,#REF!,'Estoque '!$M$5,#REF!,'Estoque '!A52)</f>
        <v>#REF!</v>
      </c>
      <c r="N52" s="68" t="e">
        <f t="shared" si="5"/>
        <v>#REF!</v>
      </c>
      <c r="O52" s="69" t="e">
        <f t="shared" si="6"/>
        <v>#REF!</v>
      </c>
      <c r="P52" s="67" t="str">
        <f t="shared" si="3"/>
        <v/>
      </c>
      <c r="Q52" s="67" t="str">
        <f t="shared" si="4"/>
        <v/>
      </c>
    </row>
    <row r="53" spans="1:17" ht="14.25" customHeight="1" x14ac:dyDescent="0.35">
      <c r="A53" s="4" t="str">
        <f t="shared" si="0"/>
        <v>74154504</v>
      </c>
      <c r="B53" s="9">
        <v>74154</v>
      </c>
      <c r="C53" t="s">
        <v>218</v>
      </c>
      <c r="D53">
        <v>504</v>
      </c>
      <c r="E53" s="59" t="e">
        <f>SUMIFS(Tratos!#REF!,Tratos!#REF!,'Estoque '!A53,Tratos!#REF!,'Estoque '!$E$5)</f>
        <v>#REF!</v>
      </c>
      <c r="F53" s="59" t="e">
        <f>SUMIFS(Tratos!#REF!,Tratos!#REF!,'Estoque '!A53,Tratos!#REF!,'Estoque '!$F$5)</f>
        <v>#REF!</v>
      </c>
      <c r="G53" s="60" t="e">
        <f>VLOOKUP(A53,Tratos!#REF!,7,0)</f>
        <v>#REF!</v>
      </c>
      <c r="H53" s="61">
        <f>SUMIFS('Base Notas '!$H:$H,'Base Notas '!$A:$A,'Estoque '!A53,'Base Notas '!$G:$G,'Estoque '!$H$5)</f>
        <v>0</v>
      </c>
      <c r="I53" s="62">
        <f>SUMIFS('Base Notas '!$H:$H,'Base Notas '!$A:$A,'Estoque '!A53,'Base Notas '!$G:$G,'Estoque '!$I$5)</f>
        <v>0</v>
      </c>
      <c r="J53" s="63" t="e">
        <f t="shared" si="1"/>
        <v>#REF!</v>
      </c>
      <c r="K53" s="63" t="e">
        <f t="shared" si="2"/>
        <v>#REF!</v>
      </c>
      <c r="L53" s="61" t="e">
        <f>SUMIFS(#REF!,#REF!,'Estoque '!$L$5,#REF!,'Estoque '!A53)</f>
        <v>#REF!</v>
      </c>
      <c r="M53" s="64" t="e">
        <f>SUMIFS(#REF!,#REF!,'Estoque '!$M$5,#REF!,'Estoque '!A53)</f>
        <v>#REF!</v>
      </c>
      <c r="N53" s="68" t="e">
        <f t="shared" si="5"/>
        <v>#REF!</v>
      </c>
      <c r="O53" s="69" t="e">
        <f t="shared" si="6"/>
        <v>#REF!</v>
      </c>
      <c r="P53" s="67" t="str">
        <f t="shared" si="3"/>
        <v/>
      </c>
      <c r="Q53" s="67" t="str">
        <f t="shared" si="4"/>
        <v/>
      </c>
    </row>
    <row r="54" spans="1:17" ht="14.25" customHeight="1" x14ac:dyDescent="0.35">
      <c r="A54" s="4" t="str">
        <f t="shared" si="0"/>
        <v>74119780</v>
      </c>
      <c r="B54" s="9">
        <v>74119</v>
      </c>
      <c r="C54" t="s">
        <v>28</v>
      </c>
      <c r="D54">
        <v>780</v>
      </c>
      <c r="E54" s="59" t="e">
        <f>SUMIFS(Tratos!#REF!,Tratos!#REF!,'Estoque '!A54,Tratos!#REF!,'Estoque '!$E$5)</f>
        <v>#REF!</v>
      </c>
      <c r="F54" s="59" t="e">
        <f>SUMIFS(Tratos!#REF!,Tratos!#REF!,'Estoque '!A54,Tratos!#REF!,'Estoque '!$F$5)</f>
        <v>#REF!</v>
      </c>
      <c r="G54" s="60" t="e">
        <f>VLOOKUP(A54,Tratos!#REF!,7,0)</f>
        <v>#REF!</v>
      </c>
      <c r="H54" s="61">
        <f>SUMIFS('Base Notas '!$H:$H,'Base Notas '!$A:$A,'Estoque '!A54,'Base Notas '!$G:$G,'Estoque '!$H$5)</f>
        <v>0</v>
      </c>
      <c r="I54" s="62">
        <f>SUMIFS('Base Notas '!$H:$H,'Base Notas '!$A:$A,'Estoque '!A54,'Base Notas '!$G:$G,'Estoque '!$I$5)</f>
        <v>0</v>
      </c>
      <c r="J54" s="63" t="e">
        <f t="shared" si="1"/>
        <v>#REF!</v>
      </c>
      <c r="K54" s="63" t="e">
        <f t="shared" si="2"/>
        <v>#REF!</v>
      </c>
      <c r="L54" s="61" t="e">
        <f>SUMIFS(#REF!,#REF!,'Estoque '!$L$5,#REF!,'Estoque '!A54)</f>
        <v>#REF!</v>
      </c>
      <c r="M54" s="64" t="e">
        <f>SUMIFS(#REF!,#REF!,'Estoque '!$M$5,#REF!,'Estoque '!A54)</f>
        <v>#REF!</v>
      </c>
      <c r="N54" s="68" t="e">
        <f t="shared" si="5"/>
        <v>#REF!</v>
      </c>
      <c r="O54" s="69" t="e">
        <f t="shared" si="6"/>
        <v>#REF!</v>
      </c>
      <c r="P54" s="67" t="str">
        <f t="shared" si="3"/>
        <v/>
      </c>
      <c r="Q54" s="67" t="str">
        <f t="shared" si="4"/>
        <v/>
      </c>
    </row>
    <row r="55" spans="1:17" ht="14.25" customHeight="1" x14ac:dyDescent="0.35">
      <c r="A55" s="4" t="str">
        <f t="shared" si="0"/>
        <v>74119781</v>
      </c>
      <c r="B55" s="9">
        <v>74119</v>
      </c>
      <c r="C55" t="s">
        <v>28</v>
      </c>
      <c r="D55">
        <v>781</v>
      </c>
      <c r="E55" s="59" t="e">
        <f>SUMIFS(Tratos!#REF!,Tratos!#REF!,'Estoque '!A55,Tratos!#REF!,'Estoque '!$E$5)</f>
        <v>#REF!</v>
      </c>
      <c r="F55" s="59" t="e">
        <f>SUMIFS(Tratos!#REF!,Tratos!#REF!,'Estoque '!A55,Tratos!#REF!,'Estoque '!$F$5)</f>
        <v>#REF!</v>
      </c>
      <c r="G55" s="60" t="e">
        <f>VLOOKUP(A55,Tratos!#REF!,7,0)</f>
        <v>#REF!</v>
      </c>
      <c r="H55" s="61">
        <f>SUMIFS('Base Notas '!$H:$H,'Base Notas '!$A:$A,'Estoque '!A55,'Base Notas '!$G:$G,'Estoque '!$H$5)</f>
        <v>0</v>
      </c>
      <c r="I55" s="62">
        <f>SUMIFS('Base Notas '!$H:$H,'Base Notas '!$A:$A,'Estoque '!A55,'Base Notas '!$G:$G,'Estoque '!$I$5)</f>
        <v>0</v>
      </c>
      <c r="J55" s="63" t="e">
        <f t="shared" si="1"/>
        <v>#REF!</v>
      </c>
      <c r="K55" s="63" t="e">
        <f t="shared" si="2"/>
        <v>#REF!</v>
      </c>
      <c r="L55" s="61" t="e">
        <f>SUMIFS(#REF!,#REF!,'Estoque '!$L$5,#REF!,'Estoque '!A55)</f>
        <v>#REF!</v>
      </c>
      <c r="M55" s="64" t="e">
        <f>SUMIFS(#REF!,#REF!,'Estoque '!$M$5,#REF!,'Estoque '!A55)</f>
        <v>#REF!</v>
      </c>
      <c r="N55" s="68" t="e">
        <f t="shared" si="5"/>
        <v>#REF!</v>
      </c>
      <c r="O55" s="69" t="e">
        <f t="shared" si="6"/>
        <v>#REF!</v>
      </c>
      <c r="P55" s="67" t="str">
        <f t="shared" si="3"/>
        <v/>
      </c>
      <c r="Q55" s="67" t="str">
        <f t="shared" si="4"/>
        <v/>
      </c>
    </row>
    <row r="56" spans="1:17" ht="14.25" customHeight="1" x14ac:dyDescent="0.35">
      <c r="A56" s="4" t="str">
        <f t="shared" si="0"/>
        <v>74119788</v>
      </c>
      <c r="B56" s="9">
        <v>74119</v>
      </c>
      <c r="C56" t="s">
        <v>28</v>
      </c>
      <c r="D56">
        <v>788</v>
      </c>
      <c r="E56" s="59" t="e">
        <f>SUMIFS(Tratos!#REF!,Tratos!#REF!,'Estoque '!A56,Tratos!#REF!,'Estoque '!$E$5)</f>
        <v>#REF!</v>
      </c>
      <c r="F56" s="59" t="e">
        <f>SUMIFS(Tratos!#REF!,Tratos!#REF!,'Estoque '!A56,Tratos!#REF!,'Estoque '!$F$5)</f>
        <v>#REF!</v>
      </c>
      <c r="G56" s="60" t="e">
        <f>VLOOKUP(A56,Tratos!#REF!,7,0)</f>
        <v>#REF!</v>
      </c>
      <c r="H56" s="61">
        <f>SUMIFS('Base Notas '!$H:$H,'Base Notas '!$A:$A,'Estoque '!A56,'Base Notas '!$G:$G,'Estoque '!$H$5)</f>
        <v>0</v>
      </c>
      <c r="I56" s="62">
        <f>SUMIFS('Base Notas '!$H:$H,'Base Notas '!$A:$A,'Estoque '!A56,'Base Notas '!$G:$G,'Estoque '!$I$5)</f>
        <v>0</v>
      </c>
      <c r="J56" s="63" t="e">
        <f t="shared" si="1"/>
        <v>#REF!</v>
      </c>
      <c r="K56" s="63" t="e">
        <f t="shared" si="2"/>
        <v>#REF!</v>
      </c>
      <c r="L56" s="61" t="e">
        <f>SUMIFS(#REF!,#REF!,'Estoque '!$L$5,#REF!,'Estoque '!A56)</f>
        <v>#REF!</v>
      </c>
      <c r="M56" s="64" t="e">
        <f>SUMIFS(#REF!,#REF!,'Estoque '!$M$5,#REF!,'Estoque '!A56)</f>
        <v>#REF!</v>
      </c>
      <c r="N56" s="68" t="e">
        <f t="shared" si="5"/>
        <v>#REF!</v>
      </c>
      <c r="O56" s="69" t="e">
        <f t="shared" si="6"/>
        <v>#REF!</v>
      </c>
      <c r="P56" s="67" t="str">
        <f t="shared" si="3"/>
        <v/>
      </c>
      <c r="Q56" s="67" t="str">
        <f t="shared" si="4"/>
        <v/>
      </c>
    </row>
    <row r="57" spans="1:17" ht="14.25" customHeight="1" x14ac:dyDescent="0.35">
      <c r="A57" s="4" t="str">
        <f t="shared" si="0"/>
        <v>74119789</v>
      </c>
      <c r="B57" s="9">
        <v>74119</v>
      </c>
      <c r="C57" t="s">
        <v>28</v>
      </c>
      <c r="D57">
        <v>789</v>
      </c>
      <c r="E57" s="59" t="e">
        <f>SUMIFS(Tratos!#REF!,Tratos!#REF!,'Estoque '!A57,Tratos!#REF!,'Estoque '!$E$5)</f>
        <v>#REF!</v>
      </c>
      <c r="F57" s="59" t="e">
        <f>SUMIFS(Tratos!#REF!,Tratos!#REF!,'Estoque '!A57,Tratos!#REF!,'Estoque '!$F$5)</f>
        <v>#REF!</v>
      </c>
      <c r="G57" s="60" t="e">
        <f>VLOOKUP(A57,Tratos!#REF!,7,0)</f>
        <v>#REF!</v>
      </c>
      <c r="H57" s="61">
        <f>SUMIFS('Base Notas '!$H:$H,'Base Notas '!$A:$A,'Estoque '!A57,'Base Notas '!$G:$G,'Estoque '!$H$5)</f>
        <v>0</v>
      </c>
      <c r="I57" s="62">
        <f>SUMIFS('Base Notas '!$H:$H,'Base Notas '!$A:$A,'Estoque '!A57,'Base Notas '!$G:$G,'Estoque '!$I$5)</f>
        <v>0</v>
      </c>
      <c r="J57" s="63" t="e">
        <f t="shared" si="1"/>
        <v>#REF!</v>
      </c>
      <c r="K57" s="63" t="e">
        <f t="shared" si="2"/>
        <v>#REF!</v>
      </c>
      <c r="L57" s="61" t="e">
        <f>SUMIFS(#REF!,#REF!,'Estoque '!$L$5,#REF!,'Estoque '!A57)</f>
        <v>#REF!</v>
      </c>
      <c r="M57" s="64" t="e">
        <f>SUMIFS(#REF!,#REF!,'Estoque '!$M$5,#REF!,'Estoque '!A57)</f>
        <v>#REF!</v>
      </c>
      <c r="N57" s="68" t="e">
        <f t="shared" si="5"/>
        <v>#REF!</v>
      </c>
      <c r="O57" s="69" t="e">
        <f t="shared" si="6"/>
        <v>#REF!</v>
      </c>
      <c r="P57" s="67" t="str">
        <f t="shared" si="3"/>
        <v/>
      </c>
      <c r="Q57" s="67" t="str">
        <f t="shared" si="4"/>
        <v/>
      </c>
    </row>
    <row r="58" spans="1:17" ht="14.25" customHeight="1" x14ac:dyDescent="0.35">
      <c r="A58" s="4" t="str">
        <f t="shared" si="0"/>
        <v>740881</v>
      </c>
      <c r="B58" s="9">
        <v>74088</v>
      </c>
      <c r="C58" t="s">
        <v>219</v>
      </c>
      <c r="D58">
        <v>1</v>
      </c>
      <c r="E58" s="59" t="e">
        <f>SUMIFS(Tratos!#REF!,Tratos!#REF!,'Estoque '!A58,Tratos!#REF!,'Estoque '!$E$5)</f>
        <v>#REF!</v>
      </c>
      <c r="F58" s="59" t="e">
        <f>SUMIFS(Tratos!#REF!,Tratos!#REF!,'Estoque '!A58,Tratos!#REF!,'Estoque '!$F$5)</f>
        <v>#REF!</v>
      </c>
      <c r="G58" s="60" t="e">
        <f>VLOOKUP(A58,Tratos!#REF!,7,0)</f>
        <v>#REF!</v>
      </c>
      <c r="H58" s="61">
        <f>SUMIFS('Base Notas '!$H:$H,'Base Notas '!$A:$A,'Estoque '!A58,'Base Notas '!$G:$G,'Estoque '!$H$5)</f>
        <v>0</v>
      </c>
      <c r="I58" s="62">
        <f>SUMIFS('Base Notas '!$H:$H,'Base Notas '!$A:$A,'Estoque '!A58,'Base Notas '!$G:$G,'Estoque '!$I$5)</f>
        <v>0</v>
      </c>
      <c r="J58" s="63" t="e">
        <f t="shared" si="1"/>
        <v>#REF!</v>
      </c>
      <c r="K58" s="63" t="e">
        <f t="shared" si="2"/>
        <v>#REF!</v>
      </c>
      <c r="L58" s="61" t="e">
        <f>SUMIFS(#REF!,#REF!,'Estoque '!$L$5,#REF!,'Estoque '!A58)</f>
        <v>#REF!</v>
      </c>
      <c r="M58" s="64" t="e">
        <f>SUMIFS(#REF!,#REF!,'Estoque '!$M$5,#REF!,'Estoque '!A58)</f>
        <v>#REF!</v>
      </c>
      <c r="N58" s="68" t="e">
        <f t="shared" si="5"/>
        <v>#REF!</v>
      </c>
      <c r="O58" s="69" t="e">
        <f t="shared" si="6"/>
        <v>#REF!</v>
      </c>
      <c r="P58" s="67" t="str">
        <f t="shared" si="3"/>
        <v/>
      </c>
      <c r="Q58" s="67" t="str">
        <f t="shared" si="4"/>
        <v/>
      </c>
    </row>
    <row r="59" spans="1:17" ht="14.25" customHeight="1" x14ac:dyDescent="0.35">
      <c r="A59" s="4" t="str">
        <f t="shared" si="0"/>
        <v>739951</v>
      </c>
      <c r="B59" s="9">
        <v>73995</v>
      </c>
      <c r="C59" t="s">
        <v>220</v>
      </c>
      <c r="D59">
        <v>1</v>
      </c>
      <c r="E59" s="59" t="e">
        <f>SUMIFS(Tratos!#REF!,Tratos!#REF!,'Estoque '!A59,Tratos!#REF!,'Estoque '!$E$5)</f>
        <v>#REF!</v>
      </c>
      <c r="F59" s="59" t="e">
        <f>SUMIFS(Tratos!#REF!,Tratos!#REF!,'Estoque '!A59,Tratos!#REF!,'Estoque '!$F$5)</f>
        <v>#REF!</v>
      </c>
      <c r="G59" s="60" t="e">
        <f>VLOOKUP(A59,Tratos!#REF!,7,0)</f>
        <v>#REF!</v>
      </c>
      <c r="H59" s="61">
        <f>SUMIFS('Base Notas '!$H:$H,'Base Notas '!$A:$A,'Estoque '!A59,'Base Notas '!$G:$G,'Estoque '!$H$5)</f>
        <v>0</v>
      </c>
      <c r="I59" s="62">
        <f>SUMIFS('Base Notas '!$H:$H,'Base Notas '!$A:$A,'Estoque '!A59,'Base Notas '!$G:$G,'Estoque '!$I$5)</f>
        <v>0</v>
      </c>
      <c r="J59" s="63" t="e">
        <f t="shared" si="1"/>
        <v>#REF!</v>
      </c>
      <c r="K59" s="63" t="e">
        <f t="shared" si="2"/>
        <v>#REF!</v>
      </c>
      <c r="L59" s="61" t="e">
        <f>SUMIFS(#REF!,#REF!,'Estoque '!$L$5,#REF!,'Estoque '!A59)</f>
        <v>#REF!</v>
      </c>
      <c r="M59" s="64" t="e">
        <f>SUMIFS(#REF!,#REF!,'Estoque '!$M$5,#REF!,'Estoque '!A59)</f>
        <v>#REF!</v>
      </c>
      <c r="N59" s="68" t="e">
        <f t="shared" si="5"/>
        <v>#REF!</v>
      </c>
      <c r="O59" s="69" t="e">
        <f t="shared" si="6"/>
        <v>#REF!</v>
      </c>
      <c r="P59" s="67" t="str">
        <f t="shared" si="3"/>
        <v/>
      </c>
      <c r="Q59" s="67" t="str">
        <f t="shared" si="4"/>
        <v/>
      </c>
    </row>
    <row r="60" spans="1:17" ht="14.25" customHeight="1" x14ac:dyDescent="0.35">
      <c r="A60" s="4" t="str">
        <f t="shared" si="0"/>
        <v>739861</v>
      </c>
      <c r="B60" s="9">
        <v>73986</v>
      </c>
      <c r="C60" t="s">
        <v>221</v>
      </c>
      <c r="D60">
        <v>1</v>
      </c>
      <c r="E60" s="59" t="e">
        <f>SUMIFS(Tratos!#REF!,Tratos!#REF!,'Estoque '!A60,Tratos!#REF!,'Estoque '!$E$5)</f>
        <v>#REF!</v>
      </c>
      <c r="F60" s="59" t="e">
        <f>SUMIFS(Tratos!#REF!,Tratos!#REF!,'Estoque '!A60,Tratos!#REF!,'Estoque '!$F$5)</f>
        <v>#REF!</v>
      </c>
      <c r="G60" s="60" t="e">
        <f>VLOOKUP(A60,Tratos!#REF!,7,0)</f>
        <v>#REF!</v>
      </c>
      <c r="H60" s="61">
        <f>SUMIFS('Base Notas '!$H:$H,'Base Notas '!$A:$A,'Estoque '!A60,'Base Notas '!$G:$G,'Estoque '!$H$5)</f>
        <v>0</v>
      </c>
      <c r="I60" s="62">
        <f>SUMIFS('Base Notas '!$H:$H,'Base Notas '!$A:$A,'Estoque '!A60,'Base Notas '!$G:$G,'Estoque '!$I$5)</f>
        <v>0</v>
      </c>
      <c r="J60" s="63" t="e">
        <f t="shared" si="1"/>
        <v>#REF!</v>
      </c>
      <c r="K60" s="63" t="e">
        <f t="shared" si="2"/>
        <v>#REF!</v>
      </c>
      <c r="L60" s="61" t="e">
        <f>SUMIFS(#REF!,#REF!,'Estoque '!$L$5,#REF!,'Estoque '!A60)</f>
        <v>#REF!</v>
      </c>
      <c r="M60" s="64" t="e">
        <f>SUMIFS(#REF!,#REF!,'Estoque '!$M$5,#REF!,'Estoque '!A60)</f>
        <v>#REF!</v>
      </c>
      <c r="N60" s="68" t="e">
        <f t="shared" si="5"/>
        <v>#REF!</v>
      </c>
      <c r="O60" s="69" t="e">
        <f t="shared" si="6"/>
        <v>#REF!</v>
      </c>
      <c r="P60" s="67" t="str">
        <f t="shared" si="3"/>
        <v/>
      </c>
      <c r="Q60" s="67" t="str">
        <f t="shared" si="4"/>
        <v/>
      </c>
    </row>
    <row r="61" spans="1:17" ht="14.25" customHeight="1" x14ac:dyDescent="0.35">
      <c r="A61" s="4" t="str">
        <f t="shared" si="0"/>
        <v>739321</v>
      </c>
      <c r="B61" s="9">
        <v>73932</v>
      </c>
      <c r="C61" t="s">
        <v>222</v>
      </c>
      <c r="D61">
        <v>1</v>
      </c>
      <c r="E61" s="59" t="e">
        <f>SUMIFS(Tratos!#REF!,Tratos!#REF!,'Estoque '!A61,Tratos!#REF!,'Estoque '!$E$5)</f>
        <v>#REF!</v>
      </c>
      <c r="F61" s="59" t="e">
        <f>SUMIFS(Tratos!#REF!,Tratos!#REF!,'Estoque '!A61,Tratos!#REF!,'Estoque '!$F$5)</f>
        <v>#REF!</v>
      </c>
      <c r="G61" s="60" t="e">
        <f>VLOOKUP(A61,Tratos!#REF!,7,0)</f>
        <v>#REF!</v>
      </c>
      <c r="H61" s="61">
        <f>SUMIFS('Base Notas '!$H:$H,'Base Notas '!$A:$A,'Estoque '!A61,'Base Notas '!$G:$G,'Estoque '!$H$5)</f>
        <v>0</v>
      </c>
      <c r="I61" s="62">
        <f>SUMIFS('Base Notas '!$H:$H,'Base Notas '!$A:$A,'Estoque '!A61,'Base Notas '!$G:$G,'Estoque '!$I$5)</f>
        <v>0</v>
      </c>
      <c r="J61" s="63" t="e">
        <f t="shared" si="1"/>
        <v>#REF!</v>
      </c>
      <c r="K61" s="63" t="e">
        <f t="shared" si="2"/>
        <v>#REF!</v>
      </c>
      <c r="L61" s="61" t="e">
        <f>SUMIFS(#REF!,#REF!,'Estoque '!$L$5,#REF!,'Estoque '!A61)</f>
        <v>#REF!</v>
      </c>
      <c r="M61" s="64" t="e">
        <f>SUMIFS(#REF!,#REF!,'Estoque '!$M$5,#REF!,'Estoque '!A61)</f>
        <v>#REF!</v>
      </c>
      <c r="N61" s="68" t="e">
        <f t="shared" si="5"/>
        <v>#REF!</v>
      </c>
      <c r="O61" s="69" t="e">
        <f t="shared" si="6"/>
        <v>#REF!</v>
      </c>
      <c r="P61" s="67" t="str">
        <f t="shared" si="3"/>
        <v/>
      </c>
      <c r="Q61" s="67" t="str">
        <f t="shared" si="4"/>
        <v/>
      </c>
    </row>
    <row r="62" spans="1:17" ht="14.25" customHeight="1" x14ac:dyDescent="0.35">
      <c r="A62" s="4" t="str">
        <f t="shared" si="0"/>
        <v>739301</v>
      </c>
      <c r="B62" s="9">
        <v>73930</v>
      </c>
      <c r="C62" t="s">
        <v>223</v>
      </c>
      <c r="D62">
        <v>1</v>
      </c>
      <c r="E62" s="59" t="e">
        <f>SUMIFS(Tratos!#REF!,Tratos!#REF!,'Estoque '!A62,Tratos!#REF!,'Estoque '!$E$5)</f>
        <v>#REF!</v>
      </c>
      <c r="F62" s="59" t="e">
        <f>SUMIFS(Tratos!#REF!,Tratos!#REF!,'Estoque '!A62,Tratos!#REF!,'Estoque '!$F$5)</f>
        <v>#REF!</v>
      </c>
      <c r="G62" s="60" t="e">
        <f>VLOOKUP(A62,Tratos!#REF!,7,0)</f>
        <v>#REF!</v>
      </c>
      <c r="H62" s="61">
        <f>SUMIFS('Base Notas '!$H:$H,'Base Notas '!$A:$A,'Estoque '!A62,'Base Notas '!$G:$G,'Estoque '!$H$5)</f>
        <v>0</v>
      </c>
      <c r="I62" s="62">
        <f>SUMIFS('Base Notas '!$H:$H,'Base Notas '!$A:$A,'Estoque '!A62,'Base Notas '!$G:$G,'Estoque '!$I$5)</f>
        <v>0</v>
      </c>
      <c r="J62" s="63" t="e">
        <f t="shared" si="1"/>
        <v>#REF!</v>
      </c>
      <c r="K62" s="63" t="e">
        <f t="shared" si="2"/>
        <v>#REF!</v>
      </c>
      <c r="L62" s="61" t="e">
        <f>SUMIFS(#REF!,#REF!,'Estoque '!$L$5,#REF!,'Estoque '!A62)</f>
        <v>#REF!</v>
      </c>
      <c r="M62" s="64" t="e">
        <f>SUMIFS(#REF!,#REF!,'Estoque '!$M$5,#REF!,'Estoque '!A62)</f>
        <v>#REF!</v>
      </c>
      <c r="N62" s="68" t="e">
        <f t="shared" si="5"/>
        <v>#REF!</v>
      </c>
      <c r="O62" s="69" t="e">
        <f t="shared" si="6"/>
        <v>#REF!</v>
      </c>
      <c r="P62" s="67" t="str">
        <f t="shared" si="3"/>
        <v/>
      </c>
      <c r="Q62" s="67" t="str">
        <f t="shared" si="4"/>
        <v/>
      </c>
    </row>
    <row r="63" spans="1:17" ht="14.25" customHeight="1" x14ac:dyDescent="0.35">
      <c r="A63" s="4" t="str">
        <f t="shared" si="0"/>
        <v>739291</v>
      </c>
      <c r="B63" s="9">
        <v>73929</v>
      </c>
      <c r="C63" t="s">
        <v>224</v>
      </c>
      <c r="D63">
        <v>1</v>
      </c>
      <c r="E63" s="59" t="e">
        <f>SUMIFS(Tratos!#REF!,Tratos!#REF!,'Estoque '!A63,Tratos!#REF!,'Estoque '!$E$5)</f>
        <v>#REF!</v>
      </c>
      <c r="F63" s="59" t="e">
        <f>SUMIFS(Tratos!#REF!,Tratos!#REF!,'Estoque '!A63,Tratos!#REF!,'Estoque '!$F$5)</f>
        <v>#REF!</v>
      </c>
      <c r="G63" s="60" t="e">
        <f>VLOOKUP(A63,Tratos!#REF!,7,0)</f>
        <v>#REF!</v>
      </c>
      <c r="H63" s="61">
        <f>SUMIFS('Base Notas '!$H:$H,'Base Notas '!$A:$A,'Estoque '!A63,'Base Notas '!$G:$G,'Estoque '!$H$5)</f>
        <v>0</v>
      </c>
      <c r="I63" s="62">
        <f>SUMIFS('Base Notas '!$H:$H,'Base Notas '!$A:$A,'Estoque '!A63,'Base Notas '!$G:$G,'Estoque '!$I$5)</f>
        <v>0</v>
      </c>
      <c r="J63" s="63" t="e">
        <f t="shared" si="1"/>
        <v>#REF!</v>
      </c>
      <c r="K63" s="63" t="e">
        <f t="shared" si="2"/>
        <v>#REF!</v>
      </c>
      <c r="L63" s="61" t="e">
        <f>SUMIFS(#REF!,#REF!,'Estoque '!$L$5,#REF!,'Estoque '!A63)</f>
        <v>#REF!</v>
      </c>
      <c r="M63" s="64" t="e">
        <f>SUMIFS(#REF!,#REF!,'Estoque '!$M$5,#REF!,'Estoque '!A63)</f>
        <v>#REF!</v>
      </c>
      <c r="N63" s="68" t="e">
        <f t="shared" si="5"/>
        <v>#REF!</v>
      </c>
      <c r="O63" s="69" t="e">
        <f t="shared" si="6"/>
        <v>#REF!</v>
      </c>
      <c r="P63" s="67" t="str">
        <f t="shared" si="3"/>
        <v/>
      </c>
      <c r="Q63" s="67" t="str">
        <f t="shared" si="4"/>
        <v/>
      </c>
    </row>
    <row r="64" spans="1:17" ht="14.25" customHeight="1" x14ac:dyDescent="0.35">
      <c r="A64" s="4" t="str">
        <f t="shared" si="0"/>
        <v>739251</v>
      </c>
      <c r="B64" s="9">
        <v>73925</v>
      </c>
      <c r="C64" t="s">
        <v>225</v>
      </c>
      <c r="D64">
        <v>1</v>
      </c>
      <c r="E64" s="59" t="e">
        <f>SUMIFS(Tratos!#REF!,Tratos!#REF!,'Estoque '!A64,Tratos!#REF!,'Estoque '!$E$5)</f>
        <v>#REF!</v>
      </c>
      <c r="F64" s="59" t="e">
        <f>SUMIFS(Tratos!#REF!,Tratos!#REF!,'Estoque '!A64,Tratos!#REF!,'Estoque '!$F$5)</f>
        <v>#REF!</v>
      </c>
      <c r="G64" s="60" t="e">
        <f>VLOOKUP(A64,Tratos!#REF!,7,0)</f>
        <v>#REF!</v>
      </c>
      <c r="H64" s="61">
        <f>SUMIFS('Base Notas '!$H:$H,'Base Notas '!$A:$A,'Estoque '!A64,'Base Notas '!$G:$G,'Estoque '!$H$5)</f>
        <v>0</v>
      </c>
      <c r="I64" s="62">
        <f>SUMIFS('Base Notas '!$H:$H,'Base Notas '!$A:$A,'Estoque '!A64,'Base Notas '!$G:$G,'Estoque '!$I$5)</f>
        <v>0</v>
      </c>
      <c r="J64" s="63" t="e">
        <f t="shared" si="1"/>
        <v>#REF!</v>
      </c>
      <c r="K64" s="63" t="e">
        <f t="shared" si="2"/>
        <v>#REF!</v>
      </c>
      <c r="L64" s="61" t="e">
        <f>SUMIFS(#REF!,#REF!,'Estoque '!$L$5,#REF!,'Estoque '!A64)</f>
        <v>#REF!</v>
      </c>
      <c r="M64" s="64" t="e">
        <f>SUMIFS(#REF!,#REF!,'Estoque '!$M$5,#REF!,'Estoque '!A64)</f>
        <v>#REF!</v>
      </c>
      <c r="N64" s="68" t="e">
        <f t="shared" si="5"/>
        <v>#REF!</v>
      </c>
      <c r="O64" s="69" t="e">
        <f t="shared" si="6"/>
        <v>#REF!</v>
      </c>
      <c r="P64" s="67" t="str">
        <f t="shared" si="3"/>
        <v/>
      </c>
      <c r="Q64" s="67" t="str">
        <f t="shared" si="4"/>
        <v/>
      </c>
    </row>
    <row r="65" spans="1:17" ht="14.25" customHeight="1" x14ac:dyDescent="0.35">
      <c r="A65" s="4" t="str">
        <f t="shared" si="0"/>
        <v>738861</v>
      </c>
      <c r="B65" s="9">
        <v>73886</v>
      </c>
      <c r="C65" t="s">
        <v>226</v>
      </c>
      <c r="D65">
        <v>1</v>
      </c>
      <c r="E65" s="59" t="e">
        <f>SUMIFS(Tratos!#REF!,Tratos!#REF!,'Estoque '!A65,Tratos!#REF!,'Estoque '!$E$5)</f>
        <v>#REF!</v>
      </c>
      <c r="F65" s="59" t="e">
        <f>SUMIFS(Tratos!#REF!,Tratos!#REF!,'Estoque '!A65,Tratos!#REF!,'Estoque '!$F$5)</f>
        <v>#REF!</v>
      </c>
      <c r="G65" s="60" t="e">
        <f>VLOOKUP(A65,Tratos!#REF!,7,0)</f>
        <v>#REF!</v>
      </c>
      <c r="H65" s="61">
        <f>SUMIFS('Base Notas '!$H:$H,'Base Notas '!$A:$A,'Estoque '!A65,'Base Notas '!$G:$G,'Estoque '!$H$5)</f>
        <v>0</v>
      </c>
      <c r="I65" s="62">
        <f>SUMIFS('Base Notas '!$H:$H,'Base Notas '!$A:$A,'Estoque '!A65,'Base Notas '!$G:$G,'Estoque '!$I$5)</f>
        <v>0</v>
      </c>
      <c r="J65" s="63" t="e">
        <f t="shared" si="1"/>
        <v>#REF!</v>
      </c>
      <c r="K65" s="63" t="e">
        <f t="shared" si="2"/>
        <v>#REF!</v>
      </c>
      <c r="L65" s="61" t="e">
        <f>SUMIFS(#REF!,#REF!,'Estoque '!$L$5,#REF!,'Estoque '!A65)</f>
        <v>#REF!</v>
      </c>
      <c r="M65" s="64" t="e">
        <f>SUMIFS(#REF!,#REF!,'Estoque '!$M$5,#REF!,'Estoque '!A65)</f>
        <v>#REF!</v>
      </c>
      <c r="N65" s="68" t="e">
        <f t="shared" si="5"/>
        <v>#REF!</v>
      </c>
      <c r="O65" s="69" t="e">
        <f t="shared" si="6"/>
        <v>#REF!</v>
      </c>
      <c r="P65" s="67" t="str">
        <f t="shared" si="3"/>
        <v/>
      </c>
      <c r="Q65" s="67" t="str">
        <f t="shared" si="4"/>
        <v/>
      </c>
    </row>
    <row r="66" spans="1:17" ht="14.25" customHeight="1" x14ac:dyDescent="0.35">
      <c r="A66" s="4" t="str">
        <f t="shared" si="0"/>
        <v>73662400</v>
      </c>
      <c r="B66" s="9">
        <v>73662</v>
      </c>
      <c r="C66" t="s">
        <v>23</v>
      </c>
      <c r="D66">
        <v>400</v>
      </c>
      <c r="E66" s="59" t="e">
        <f>SUMIFS(Tratos!#REF!,Tratos!#REF!,'Estoque '!A66,Tratos!#REF!,'Estoque '!$E$5)</f>
        <v>#REF!</v>
      </c>
      <c r="F66" s="59" t="e">
        <f>SUMIFS(Tratos!#REF!,Tratos!#REF!,'Estoque '!A66,Tratos!#REF!,'Estoque '!$F$5)</f>
        <v>#REF!</v>
      </c>
      <c r="G66" s="60" t="e">
        <f>VLOOKUP(A66,Tratos!#REF!,7,0)</f>
        <v>#REF!</v>
      </c>
      <c r="H66" s="61">
        <f>SUMIFS('Base Notas '!$H:$H,'Base Notas '!$A:$A,'Estoque '!A66,'Base Notas '!$G:$G,'Estoque '!$H$5)</f>
        <v>0</v>
      </c>
      <c r="I66" s="62">
        <f>SUMIFS('Base Notas '!$H:$H,'Base Notas '!$A:$A,'Estoque '!A66,'Base Notas '!$G:$G,'Estoque '!$I$5)</f>
        <v>0</v>
      </c>
      <c r="J66" s="63" t="e">
        <f t="shared" si="1"/>
        <v>#REF!</v>
      </c>
      <c r="K66" s="63" t="e">
        <f t="shared" si="2"/>
        <v>#REF!</v>
      </c>
      <c r="L66" s="61" t="e">
        <f>SUMIFS(#REF!,#REF!,'Estoque '!$L$5,#REF!,'Estoque '!A66)</f>
        <v>#REF!</v>
      </c>
      <c r="M66" s="64" t="e">
        <f>SUMIFS(#REF!,#REF!,'Estoque '!$M$5,#REF!,'Estoque '!A66)</f>
        <v>#REF!</v>
      </c>
      <c r="N66" s="68" t="e">
        <f t="shared" si="5"/>
        <v>#REF!</v>
      </c>
      <c r="O66" s="69" t="e">
        <f t="shared" si="6"/>
        <v>#REF!</v>
      </c>
      <c r="P66" s="67" t="str">
        <f t="shared" si="3"/>
        <v/>
      </c>
      <c r="Q66" s="67" t="str">
        <f t="shared" si="4"/>
        <v/>
      </c>
    </row>
    <row r="67" spans="1:17" ht="14.25" customHeight="1" x14ac:dyDescent="0.35">
      <c r="A67" s="4" t="str">
        <f t="shared" si="0"/>
        <v>734561</v>
      </c>
      <c r="B67" s="9">
        <v>73456</v>
      </c>
      <c r="C67" t="s">
        <v>227</v>
      </c>
      <c r="D67">
        <v>1</v>
      </c>
      <c r="E67" s="59" t="e">
        <f>SUMIFS(Tratos!#REF!,Tratos!#REF!,'Estoque '!A67,Tratos!#REF!,'Estoque '!$E$5)</f>
        <v>#REF!</v>
      </c>
      <c r="F67" s="59" t="e">
        <f>SUMIFS(Tratos!#REF!,Tratos!#REF!,'Estoque '!A67,Tratos!#REF!,'Estoque '!$F$5)</f>
        <v>#REF!</v>
      </c>
      <c r="G67" s="60" t="e">
        <f>VLOOKUP(A67,Tratos!#REF!,7,0)</f>
        <v>#REF!</v>
      </c>
      <c r="H67" s="61">
        <f>SUMIFS('Base Notas '!$H:$H,'Base Notas '!$A:$A,'Estoque '!A67,'Base Notas '!$G:$G,'Estoque '!$H$5)</f>
        <v>0</v>
      </c>
      <c r="I67" s="62">
        <f>SUMIFS('Base Notas '!$H:$H,'Base Notas '!$A:$A,'Estoque '!A67,'Base Notas '!$G:$G,'Estoque '!$I$5)</f>
        <v>0</v>
      </c>
      <c r="J67" s="63" t="e">
        <f t="shared" si="1"/>
        <v>#REF!</v>
      </c>
      <c r="K67" s="63" t="e">
        <f t="shared" si="2"/>
        <v>#REF!</v>
      </c>
      <c r="L67" s="61" t="e">
        <f>SUMIFS(#REF!,#REF!,'Estoque '!$L$5,#REF!,'Estoque '!A67)</f>
        <v>#REF!</v>
      </c>
      <c r="M67" s="64" t="e">
        <f>SUMIFS(#REF!,#REF!,'Estoque '!$M$5,#REF!,'Estoque '!A67)</f>
        <v>#REF!</v>
      </c>
      <c r="N67" s="68" t="e">
        <f t="shared" si="5"/>
        <v>#REF!</v>
      </c>
      <c r="O67" s="69" t="e">
        <f t="shared" si="6"/>
        <v>#REF!</v>
      </c>
      <c r="P67" s="67" t="str">
        <f t="shared" si="3"/>
        <v/>
      </c>
      <c r="Q67" s="67" t="str">
        <f t="shared" si="4"/>
        <v/>
      </c>
    </row>
    <row r="68" spans="1:17" ht="14.25" customHeight="1" x14ac:dyDescent="0.35">
      <c r="A68" s="4" t="str">
        <f t="shared" si="0"/>
        <v>732881</v>
      </c>
      <c r="B68" s="9">
        <v>73288</v>
      </c>
      <c r="C68" t="s">
        <v>1</v>
      </c>
      <c r="D68">
        <v>1</v>
      </c>
      <c r="E68" s="59" t="e">
        <f>SUMIFS(Tratos!#REF!,Tratos!#REF!,'Estoque '!A68,Tratos!#REF!,'Estoque '!$E$5)</f>
        <v>#REF!</v>
      </c>
      <c r="F68" s="59" t="e">
        <f>SUMIFS(Tratos!#REF!,Tratos!#REF!,'Estoque '!A68,Tratos!#REF!,'Estoque '!$F$5)</f>
        <v>#REF!</v>
      </c>
      <c r="G68" s="60" t="e">
        <f>VLOOKUP(A68,Tratos!#REF!,7,0)</f>
        <v>#REF!</v>
      </c>
      <c r="H68" s="61">
        <f>SUMIFS('Base Notas '!$H:$H,'Base Notas '!$A:$A,'Estoque '!A68,'Base Notas '!$G:$G,'Estoque '!$H$5)</f>
        <v>0</v>
      </c>
      <c r="I68" s="62">
        <f>SUMIFS('Base Notas '!$H:$H,'Base Notas '!$A:$A,'Estoque '!A68,'Base Notas '!$G:$G,'Estoque '!$I$5)</f>
        <v>0</v>
      </c>
      <c r="J68" s="63" t="e">
        <f t="shared" si="1"/>
        <v>#REF!</v>
      </c>
      <c r="K68" s="63" t="e">
        <f t="shared" si="2"/>
        <v>#REF!</v>
      </c>
      <c r="L68" s="61" t="e">
        <f>SUMIFS(#REF!,#REF!,'Estoque '!$L$5,#REF!,'Estoque '!A68)</f>
        <v>#REF!</v>
      </c>
      <c r="M68" s="64" t="e">
        <f>SUMIFS(#REF!,#REF!,'Estoque '!$M$5,#REF!,'Estoque '!A68)</f>
        <v>#REF!</v>
      </c>
      <c r="N68" s="68" t="e">
        <f t="shared" si="5"/>
        <v>#REF!</v>
      </c>
      <c r="O68" s="69" t="e">
        <f t="shared" si="6"/>
        <v>#REF!</v>
      </c>
      <c r="P68" s="67" t="str">
        <f t="shared" si="3"/>
        <v/>
      </c>
      <c r="Q68" s="67" t="str">
        <f t="shared" si="4"/>
        <v/>
      </c>
    </row>
    <row r="69" spans="1:17" ht="14.25" customHeight="1" x14ac:dyDescent="0.35">
      <c r="A69" s="4" t="str">
        <f t="shared" si="0"/>
        <v>732882</v>
      </c>
      <c r="B69" s="9">
        <v>73288</v>
      </c>
      <c r="C69" t="s">
        <v>1</v>
      </c>
      <c r="D69">
        <v>2</v>
      </c>
      <c r="E69" s="59" t="e">
        <f>SUMIFS(Tratos!#REF!,Tratos!#REF!,'Estoque '!A69,Tratos!#REF!,'Estoque '!$E$5)</f>
        <v>#REF!</v>
      </c>
      <c r="F69" s="59" t="e">
        <f>SUMIFS(Tratos!#REF!,Tratos!#REF!,'Estoque '!A69,Tratos!#REF!,'Estoque '!$F$5)</f>
        <v>#REF!</v>
      </c>
      <c r="G69" s="60" t="e">
        <f>VLOOKUP(A69,Tratos!#REF!,7,0)</f>
        <v>#REF!</v>
      </c>
      <c r="H69" s="61">
        <f>SUMIFS('Base Notas '!$H:$H,'Base Notas '!$A:$A,'Estoque '!A69,'Base Notas '!$G:$G,'Estoque '!$H$5)</f>
        <v>0</v>
      </c>
      <c r="I69" s="62">
        <f>SUMIFS('Base Notas '!$H:$H,'Base Notas '!$A:$A,'Estoque '!A69,'Base Notas '!$G:$G,'Estoque '!$I$5)</f>
        <v>0</v>
      </c>
      <c r="J69" s="63" t="e">
        <f t="shared" si="1"/>
        <v>#REF!</v>
      </c>
      <c r="K69" s="63" t="e">
        <f t="shared" si="2"/>
        <v>#REF!</v>
      </c>
      <c r="L69" s="61" t="e">
        <f>SUMIFS(#REF!,#REF!,'Estoque '!$L$5,#REF!,'Estoque '!A69)</f>
        <v>#REF!</v>
      </c>
      <c r="M69" s="64" t="e">
        <f>SUMIFS(#REF!,#REF!,'Estoque '!$M$5,#REF!,'Estoque '!A69)</f>
        <v>#REF!</v>
      </c>
      <c r="N69" s="68" t="e">
        <f t="shared" si="5"/>
        <v>#REF!</v>
      </c>
      <c r="O69" s="69" t="e">
        <f t="shared" si="6"/>
        <v>#REF!</v>
      </c>
      <c r="P69" s="67" t="str">
        <f t="shared" si="3"/>
        <v/>
      </c>
      <c r="Q69" s="67" t="str">
        <f t="shared" si="4"/>
        <v/>
      </c>
    </row>
    <row r="70" spans="1:17" ht="14.25" customHeight="1" x14ac:dyDescent="0.35">
      <c r="A70" s="4" t="str">
        <f t="shared" ref="A70:A133" si="7">B70&amp;D70</f>
        <v>73248386</v>
      </c>
      <c r="B70" s="9">
        <v>73248</v>
      </c>
      <c r="C70" t="s">
        <v>228</v>
      </c>
      <c r="D70">
        <v>386</v>
      </c>
      <c r="E70" s="59" t="e">
        <f>SUMIFS(Tratos!#REF!,Tratos!#REF!,'Estoque '!A70,Tratos!#REF!,'Estoque '!$E$5)</f>
        <v>#REF!</v>
      </c>
      <c r="F70" s="59" t="e">
        <f>SUMIFS(Tratos!#REF!,Tratos!#REF!,'Estoque '!A70,Tratos!#REF!,'Estoque '!$F$5)</f>
        <v>#REF!</v>
      </c>
      <c r="G70" s="60" t="e">
        <f>VLOOKUP(A70,Tratos!#REF!,7,0)</f>
        <v>#REF!</v>
      </c>
      <c r="H70" s="61">
        <f>SUMIFS('Base Notas '!$H:$H,'Base Notas '!$A:$A,'Estoque '!A70,'Base Notas '!$G:$G,'Estoque '!$H$5)</f>
        <v>0</v>
      </c>
      <c r="I70" s="62">
        <f>SUMIFS('Base Notas '!$H:$H,'Base Notas '!$A:$A,'Estoque '!A70,'Base Notas '!$G:$G,'Estoque '!$I$5)</f>
        <v>0</v>
      </c>
      <c r="J70" s="63" t="e">
        <f t="shared" ref="J70:J133" si="8">H70-E70</f>
        <v>#REF!</v>
      </c>
      <c r="K70" s="63" t="e">
        <f t="shared" ref="K70:K133" si="9">I70-F70</f>
        <v>#REF!</v>
      </c>
      <c r="L70" s="61" t="e">
        <f>SUMIFS(#REF!,#REF!,'Estoque '!$L$5,#REF!,'Estoque '!A70)</f>
        <v>#REF!</v>
      </c>
      <c r="M70" s="64" t="e">
        <f>SUMIFS(#REF!,#REF!,'Estoque '!$M$5,#REF!,'Estoque '!A70)</f>
        <v>#REF!</v>
      </c>
      <c r="N70" s="68" t="e">
        <f t="shared" si="5"/>
        <v>#REF!</v>
      </c>
      <c r="O70" s="69" t="e">
        <f t="shared" si="6"/>
        <v>#REF!</v>
      </c>
      <c r="P70" s="67" t="str">
        <f t="shared" ref="P70:P133" si="10">IFERROR(E70/L70-1,"")</f>
        <v/>
      </c>
      <c r="Q70" s="67" t="str">
        <f t="shared" ref="Q70:Q133" si="11">IFERROR(I70/M70-1,"")</f>
        <v/>
      </c>
    </row>
    <row r="71" spans="1:17" ht="14.25" customHeight="1" x14ac:dyDescent="0.35">
      <c r="A71" s="4" t="str">
        <f t="shared" si="7"/>
        <v>73247988</v>
      </c>
      <c r="B71" s="9">
        <v>73247</v>
      </c>
      <c r="C71" t="s">
        <v>229</v>
      </c>
      <c r="D71">
        <v>988</v>
      </c>
      <c r="E71" s="59" t="e">
        <f>SUMIFS(Tratos!#REF!,Tratos!#REF!,'Estoque '!A71,Tratos!#REF!,'Estoque '!$E$5)</f>
        <v>#REF!</v>
      </c>
      <c r="F71" s="59" t="e">
        <f>SUMIFS(Tratos!#REF!,Tratos!#REF!,'Estoque '!A71,Tratos!#REF!,'Estoque '!$F$5)</f>
        <v>#REF!</v>
      </c>
      <c r="G71" s="60" t="e">
        <f>VLOOKUP(A71,Tratos!#REF!,7,0)</f>
        <v>#REF!</v>
      </c>
      <c r="H71" s="61">
        <f>SUMIFS('Base Notas '!$H:$H,'Base Notas '!$A:$A,'Estoque '!A71,'Base Notas '!$G:$G,'Estoque '!$H$5)</f>
        <v>0</v>
      </c>
      <c r="I71" s="62">
        <f>SUMIFS('Base Notas '!$H:$H,'Base Notas '!$A:$A,'Estoque '!A71,'Base Notas '!$G:$G,'Estoque '!$I$5)</f>
        <v>0</v>
      </c>
      <c r="J71" s="63" t="e">
        <f t="shared" si="8"/>
        <v>#REF!</v>
      </c>
      <c r="K71" s="63" t="e">
        <f t="shared" si="9"/>
        <v>#REF!</v>
      </c>
      <c r="L71" s="61" t="e">
        <f>SUMIFS(#REF!,#REF!,'Estoque '!$L$5,#REF!,'Estoque '!A71)</f>
        <v>#REF!</v>
      </c>
      <c r="M71" s="64" t="e">
        <f>SUMIFS(#REF!,#REF!,'Estoque '!$M$5,#REF!,'Estoque '!A71)</f>
        <v>#REF!</v>
      </c>
      <c r="N71" s="68" t="e">
        <f t="shared" si="5"/>
        <v>#REF!</v>
      </c>
      <c r="O71" s="69" t="e">
        <f t="shared" si="6"/>
        <v>#REF!</v>
      </c>
      <c r="P71" s="67" t="str">
        <f t="shared" si="10"/>
        <v/>
      </c>
      <c r="Q71" s="67" t="str">
        <f t="shared" si="11"/>
        <v/>
      </c>
    </row>
    <row r="72" spans="1:17" ht="14.25" customHeight="1" x14ac:dyDescent="0.35">
      <c r="A72" s="4" t="str">
        <f t="shared" si="7"/>
        <v>732461</v>
      </c>
      <c r="B72" s="9">
        <v>73246</v>
      </c>
      <c r="C72" t="s">
        <v>135</v>
      </c>
      <c r="D72">
        <v>1</v>
      </c>
      <c r="E72" s="59" t="e">
        <f>SUMIFS(Tratos!#REF!,Tratos!#REF!,'Estoque '!A72,Tratos!#REF!,'Estoque '!$E$5)</f>
        <v>#REF!</v>
      </c>
      <c r="F72" s="59" t="e">
        <f>SUMIFS(Tratos!#REF!,Tratos!#REF!,'Estoque '!A72,Tratos!#REF!,'Estoque '!$F$5)</f>
        <v>#REF!</v>
      </c>
      <c r="G72" s="60" t="e">
        <f>VLOOKUP(A72,Tratos!#REF!,7,0)</f>
        <v>#REF!</v>
      </c>
      <c r="H72" s="61">
        <f>SUMIFS('Base Notas '!$H:$H,'Base Notas '!$A:$A,'Estoque '!A72,'Base Notas '!$G:$G,'Estoque '!$H$5)</f>
        <v>0</v>
      </c>
      <c r="I72" s="62">
        <f>SUMIFS('Base Notas '!$H:$H,'Base Notas '!$A:$A,'Estoque '!A72,'Base Notas '!$G:$G,'Estoque '!$I$5)</f>
        <v>0</v>
      </c>
      <c r="J72" s="63" t="e">
        <f t="shared" si="8"/>
        <v>#REF!</v>
      </c>
      <c r="K72" s="63" t="e">
        <f t="shared" si="9"/>
        <v>#REF!</v>
      </c>
      <c r="L72" s="61" t="e">
        <f>SUMIFS(#REF!,#REF!,'Estoque '!$L$5,#REF!,'Estoque '!A72)</f>
        <v>#REF!</v>
      </c>
      <c r="M72" s="64" t="e">
        <f>SUMIFS(#REF!,#REF!,'Estoque '!$M$5,#REF!,'Estoque '!A72)</f>
        <v>#REF!</v>
      </c>
      <c r="N72" s="68" t="e">
        <f t="shared" ref="N72:N135" si="12">H72-L72</f>
        <v>#REF!</v>
      </c>
      <c r="O72" s="69" t="e">
        <f t="shared" ref="O72:O135" si="13">I72-M72</f>
        <v>#REF!</v>
      </c>
      <c r="P72" s="67" t="str">
        <f t="shared" si="10"/>
        <v/>
      </c>
      <c r="Q72" s="67" t="str">
        <f t="shared" si="11"/>
        <v/>
      </c>
    </row>
    <row r="73" spans="1:17" ht="14.25" customHeight="1" x14ac:dyDescent="0.35">
      <c r="A73" s="4" t="str">
        <f t="shared" si="7"/>
        <v>73242385</v>
      </c>
      <c r="B73" s="9">
        <v>73242</v>
      </c>
      <c r="C73" t="s">
        <v>230</v>
      </c>
      <c r="D73">
        <v>385</v>
      </c>
      <c r="E73" s="59" t="e">
        <f>SUMIFS(Tratos!#REF!,Tratos!#REF!,'Estoque '!A73,Tratos!#REF!,'Estoque '!$E$5)</f>
        <v>#REF!</v>
      </c>
      <c r="F73" s="59" t="e">
        <f>SUMIFS(Tratos!#REF!,Tratos!#REF!,'Estoque '!A73,Tratos!#REF!,'Estoque '!$F$5)</f>
        <v>#REF!</v>
      </c>
      <c r="G73" s="60" t="e">
        <f>VLOOKUP(A73,Tratos!#REF!,7,0)</f>
        <v>#REF!</v>
      </c>
      <c r="H73" s="61">
        <f>SUMIFS('Base Notas '!$H:$H,'Base Notas '!$A:$A,'Estoque '!A73,'Base Notas '!$G:$G,'Estoque '!$H$5)</f>
        <v>0</v>
      </c>
      <c r="I73" s="62">
        <f>SUMIFS('Base Notas '!$H:$H,'Base Notas '!$A:$A,'Estoque '!A73,'Base Notas '!$G:$G,'Estoque '!$I$5)</f>
        <v>0</v>
      </c>
      <c r="J73" s="63" t="e">
        <f t="shared" si="8"/>
        <v>#REF!</v>
      </c>
      <c r="K73" s="63" t="e">
        <f t="shared" si="9"/>
        <v>#REF!</v>
      </c>
      <c r="L73" s="61" t="e">
        <f>SUMIFS(#REF!,#REF!,'Estoque '!$L$5,#REF!,'Estoque '!A73)</f>
        <v>#REF!</v>
      </c>
      <c r="M73" s="64" t="e">
        <f>SUMIFS(#REF!,#REF!,'Estoque '!$M$5,#REF!,'Estoque '!A73)</f>
        <v>#REF!</v>
      </c>
      <c r="N73" s="68" t="e">
        <f t="shared" si="12"/>
        <v>#REF!</v>
      </c>
      <c r="O73" s="69" t="e">
        <f t="shared" si="13"/>
        <v>#REF!</v>
      </c>
      <c r="P73" s="67" t="str">
        <f t="shared" si="10"/>
        <v/>
      </c>
      <c r="Q73" s="67" t="str">
        <f t="shared" si="11"/>
        <v/>
      </c>
    </row>
    <row r="74" spans="1:17" ht="14.25" customHeight="1" x14ac:dyDescent="0.35">
      <c r="A74" s="4" t="str">
        <f t="shared" si="7"/>
        <v>732411</v>
      </c>
      <c r="B74" s="9">
        <v>73241</v>
      </c>
      <c r="C74" t="s">
        <v>231</v>
      </c>
      <c r="D74">
        <v>1</v>
      </c>
      <c r="E74" s="59" t="e">
        <f>SUMIFS(Tratos!#REF!,Tratos!#REF!,'Estoque '!A74,Tratos!#REF!,'Estoque '!$E$5)</f>
        <v>#REF!</v>
      </c>
      <c r="F74" s="59" t="e">
        <f>SUMIFS(Tratos!#REF!,Tratos!#REF!,'Estoque '!A74,Tratos!#REF!,'Estoque '!$F$5)</f>
        <v>#REF!</v>
      </c>
      <c r="G74" s="60" t="e">
        <f>VLOOKUP(A74,Tratos!#REF!,7,0)</f>
        <v>#REF!</v>
      </c>
      <c r="H74" s="61">
        <f>SUMIFS('Base Notas '!$H:$H,'Base Notas '!$A:$A,'Estoque '!A74,'Base Notas '!$G:$G,'Estoque '!$H$5)</f>
        <v>0</v>
      </c>
      <c r="I74" s="62">
        <f>SUMIFS('Base Notas '!$H:$H,'Base Notas '!$A:$A,'Estoque '!A74,'Base Notas '!$G:$G,'Estoque '!$I$5)</f>
        <v>0</v>
      </c>
      <c r="J74" s="63" t="e">
        <f t="shared" si="8"/>
        <v>#REF!</v>
      </c>
      <c r="K74" s="63" t="e">
        <f t="shared" si="9"/>
        <v>#REF!</v>
      </c>
      <c r="L74" s="61" t="e">
        <f>SUMIFS(#REF!,#REF!,'Estoque '!$L$5,#REF!,'Estoque '!A74)</f>
        <v>#REF!</v>
      </c>
      <c r="M74" s="64" t="e">
        <f>SUMIFS(#REF!,#REF!,'Estoque '!$M$5,#REF!,'Estoque '!A74)</f>
        <v>#REF!</v>
      </c>
      <c r="N74" s="68" t="e">
        <f t="shared" si="12"/>
        <v>#REF!</v>
      </c>
      <c r="O74" s="69" t="e">
        <f t="shared" si="13"/>
        <v>#REF!</v>
      </c>
      <c r="P74" s="67" t="str">
        <f t="shared" si="10"/>
        <v/>
      </c>
      <c r="Q74" s="67" t="str">
        <f t="shared" si="11"/>
        <v/>
      </c>
    </row>
    <row r="75" spans="1:17" ht="14.25" customHeight="1" x14ac:dyDescent="0.35">
      <c r="A75" s="4" t="str">
        <f t="shared" si="7"/>
        <v>73024444</v>
      </c>
      <c r="B75" s="9">
        <v>73024</v>
      </c>
      <c r="C75" t="s">
        <v>95</v>
      </c>
      <c r="D75">
        <v>444</v>
      </c>
      <c r="E75" s="59" t="e">
        <f>SUMIFS(Tratos!#REF!,Tratos!#REF!,'Estoque '!A75,Tratos!#REF!,'Estoque '!$E$5)</f>
        <v>#REF!</v>
      </c>
      <c r="F75" s="59" t="e">
        <f>SUMIFS(Tratos!#REF!,Tratos!#REF!,'Estoque '!A75,Tratos!#REF!,'Estoque '!$F$5)</f>
        <v>#REF!</v>
      </c>
      <c r="G75" s="60" t="e">
        <f>VLOOKUP(A75,Tratos!#REF!,7,0)</f>
        <v>#REF!</v>
      </c>
      <c r="H75" s="61">
        <f>SUMIFS('Base Notas '!$H:$H,'Base Notas '!$A:$A,'Estoque '!A75,'Base Notas '!$G:$G,'Estoque '!$H$5)</f>
        <v>0</v>
      </c>
      <c r="I75" s="62">
        <f>SUMIFS('Base Notas '!$H:$H,'Base Notas '!$A:$A,'Estoque '!A75,'Base Notas '!$G:$G,'Estoque '!$I$5)</f>
        <v>0</v>
      </c>
      <c r="J75" s="63" t="e">
        <f t="shared" si="8"/>
        <v>#REF!</v>
      </c>
      <c r="K75" s="63" t="e">
        <f t="shared" si="9"/>
        <v>#REF!</v>
      </c>
      <c r="L75" s="61" t="e">
        <f>SUMIFS(#REF!,#REF!,'Estoque '!$L$5,#REF!,'Estoque '!A75)</f>
        <v>#REF!</v>
      </c>
      <c r="M75" s="64" t="e">
        <f>SUMIFS(#REF!,#REF!,'Estoque '!$M$5,#REF!,'Estoque '!A75)</f>
        <v>#REF!</v>
      </c>
      <c r="N75" s="68" t="e">
        <f t="shared" si="12"/>
        <v>#REF!</v>
      </c>
      <c r="O75" s="69" t="e">
        <f t="shared" si="13"/>
        <v>#REF!</v>
      </c>
      <c r="P75" s="67" t="str">
        <f t="shared" si="10"/>
        <v/>
      </c>
      <c r="Q75" s="67" t="str">
        <f t="shared" si="11"/>
        <v/>
      </c>
    </row>
    <row r="76" spans="1:17" ht="14.25" customHeight="1" x14ac:dyDescent="0.35">
      <c r="A76" s="4" t="str">
        <f t="shared" si="7"/>
        <v>729731</v>
      </c>
      <c r="B76" s="9">
        <v>72973</v>
      </c>
      <c r="C76" t="s">
        <v>232</v>
      </c>
      <c r="D76">
        <v>1</v>
      </c>
      <c r="E76" s="59" t="e">
        <f>SUMIFS(Tratos!#REF!,Tratos!#REF!,'Estoque '!A76,Tratos!#REF!,'Estoque '!$E$5)</f>
        <v>#REF!</v>
      </c>
      <c r="F76" s="59" t="e">
        <f>SUMIFS(Tratos!#REF!,Tratos!#REF!,'Estoque '!A76,Tratos!#REF!,'Estoque '!$F$5)</f>
        <v>#REF!</v>
      </c>
      <c r="G76" s="60" t="e">
        <f>VLOOKUP(A76,Tratos!#REF!,7,0)</f>
        <v>#REF!</v>
      </c>
      <c r="H76" s="61">
        <f>SUMIFS('Base Notas '!$H:$H,'Base Notas '!$A:$A,'Estoque '!A76,'Base Notas '!$G:$G,'Estoque '!$H$5)</f>
        <v>0</v>
      </c>
      <c r="I76" s="62">
        <f>SUMIFS('Base Notas '!$H:$H,'Base Notas '!$A:$A,'Estoque '!A76,'Base Notas '!$G:$G,'Estoque '!$I$5)</f>
        <v>0</v>
      </c>
      <c r="J76" s="63" t="e">
        <f t="shared" si="8"/>
        <v>#REF!</v>
      </c>
      <c r="K76" s="63" t="e">
        <f t="shared" si="9"/>
        <v>#REF!</v>
      </c>
      <c r="L76" s="61" t="e">
        <f>SUMIFS(#REF!,#REF!,'Estoque '!$L$5,#REF!,'Estoque '!A76)</f>
        <v>#REF!</v>
      </c>
      <c r="M76" s="64" t="e">
        <f>SUMIFS(#REF!,#REF!,'Estoque '!$M$5,#REF!,'Estoque '!A76)</f>
        <v>#REF!</v>
      </c>
      <c r="N76" s="68" t="e">
        <f t="shared" si="12"/>
        <v>#REF!</v>
      </c>
      <c r="O76" s="69" t="e">
        <f t="shared" si="13"/>
        <v>#REF!</v>
      </c>
      <c r="P76" s="67" t="str">
        <f t="shared" si="10"/>
        <v/>
      </c>
      <c r="Q76" s="67" t="str">
        <f t="shared" si="11"/>
        <v/>
      </c>
    </row>
    <row r="77" spans="1:17" ht="14.25" customHeight="1" x14ac:dyDescent="0.35">
      <c r="A77" s="4" t="str">
        <f t="shared" si="7"/>
        <v>723311</v>
      </c>
      <c r="B77" s="9">
        <v>72331</v>
      </c>
      <c r="C77" t="s">
        <v>233</v>
      </c>
      <c r="D77">
        <v>1</v>
      </c>
      <c r="E77" s="59" t="e">
        <f>SUMIFS(Tratos!#REF!,Tratos!#REF!,'Estoque '!A77,Tratos!#REF!,'Estoque '!$E$5)</f>
        <v>#REF!</v>
      </c>
      <c r="F77" s="59" t="e">
        <f>SUMIFS(Tratos!#REF!,Tratos!#REF!,'Estoque '!A77,Tratos!#REF!,'Estoque '!$F$5)</f>
        <v>#REF!</v>
      </c>
      <c r="G77" s="60" t="e">
        <f>VLOOKUP(A77,Tratos!#REF!,7,0)</f>
        <v>#REF!</v>
      </c>
      <c r="H77" s="61">
        <f>SUMIFS('Base Notas '!$H:$H,'Base Notas '!$A:$A,'Estoque '!A77,'Base Notas '!$G:$G,'Estoque '!$H$5)</f>
        <v>0</v>
      </c>
      <c r="I77" s="62">
        <f>SUMIFS('Base Notas '!$H:$H,'Base Notas '!$A:$A,'Estoque '!A77,'Base Notas '!$G:$G,'Estoque '!$I$5)</f>
        <v>0</v>
      </c>
      <c r="J77" s="63" t="e">
        <f t="shared" si="8"/>
        <v>#REF!</v>
      </c>
      <c r="K77" s="63" t="e">
        <f t="shared" si="9"/>
        <v>#REF!</v>
      </c>
      <c r="L77" s="61" t="e">
        <f>SUMIFS(#REF!,#REF!,'Estoque '!$L$5,#REF!,'Estoque '!A77)</f>
        <v>#REF!</v>
      </c>
      <c r="M77" s="64" t="e">
        <f>SUMIFS(#REF!,#REF!,'Estoque '!$M$5,#REF!,'Estoque '!A77)</f>
        <v>#REF!</v>
      </c>
      <c r="N77" s="68" t="e">
        <f t="shared" si="12"/>
        <v>#REF!</v>
      </c>
      <c r="O77" s="69" t="e">
        <f t="shared" si="13"/>
        <v>#REF!</v>
      </c>
      <c r="P77" s="67" t="str">
        <f t="shared" si="10"/>
        <v/>
      </c>
      <c r="Q77" s="67" t="str">
        <f t="shared" si="11"/>
        <v/>
      </c>
    </row>
    <row r="78" spans="1:17" ht="14.25" customHeight="1" x14ac:dyDescent="0.35">
      <c r="A78" s="4" t="str">
        <f t="shared" si="7"/>
        <v>72249932</v>
      </c>
      <c r="B78" s="9">
        <v>72249</v>
      </c>
      <c r="C78" t="s">
        <v>234</v>
      </c>
      <c r="D78">
        <v>932</v>
      </c>
      <c r="E78" s="59" t="e">
        <f>SUMIFS(Tratos!#REF!,Tratos!#REF!,'Estoque '!A78,Tratos!#REF!,'Estoque '!$E$5)</f>
        <v>#REF!</v>
      </c>
      <c r="F78" s="59" t="e">
        <f>SUMIFS(Tratos!#REF!,Tratos!#REF!,'Estoque '!A78,Tratos!#REF!,'Estoque '!$F$5)</f>
        <v>#REF!</v>
      </c>
      <c r="G78" s="60" t="e">
        <f>VLOOKUP(A78,Tratos!#REF!,7,0)</f>
        <v>#REF!</v>
      </c>
      <c r="H78" s="61">
        <f>SUMIFS('Base Notas '!$H:$H,'Base Notas '!$A:$A,'Estoque '!A78,'Base Notas '!$G:$G,'Estoque '!$H$5)</f>
        <v>0</v>
      </c>
      <c r="I78" s="62">
        <f>SUMIFS('Base Notas '!$H:$H,'Base Notas '!$A:$A,'Estoque '!A78,'Base Notas '!$G:$G,'Estoque '!$I$5)</f>
        <v>0</v>
      </c>
      <c r="J78" s="63" t="e">
        <f t="shared" si="8"/>
        <v>#REF!</v>
      </c>
      <c r="K78" s="63" t="e">
        <f t="shared" si="9"/>
        <v>#REF!</v>
      </c>
      <c r="L78" s="61" t="e">
        <f>SUMIFS(#REF!,#REF!,'Estoque '!$L$5,#REF!,'Estoque '!A78)</f>
        <v>#REF!</v>
      </c>
      <c r="M78" s="64" t="e">
        <f>SUMIFS(#REF!,#REF!,'Estoque '!$M$5,#REF!,'Estoque '!A78)</f>
        <v>#REF!</v>
      </c>
      <c r="N78" s="68" t="e">
        <f t="shared" si="12"/>
        <v>#REF!</v>
      </c>
      <c r="O78" s="69" t="e">
        <f t="shared" si="13"/>
        <v>#REF!</v>
      </c>
      <c r="P78" s="67" t="str">
        <f t="shared" si="10"/>
        <v/>
      </c>
      <c r="Q78" s="67" t="str">
        <f t="shared" si="11"/>
        <v/>
      </c>
    </row>
    <row r="79" spans="1:17" ht="14.25" customHeight="1" x14ac:dyDescent="0.35">
      <c r="A79" s="4" t="str">
        <f t="shared" si="7"/>
        <v>720331</v>
      </c>
      <c r="B79" s="9">
        <v>72033</v>
      </c>
      <c r="C79" t="s">
        <v>235</v>
      </c>
      <c r="D79">
        <v>1</v>
      </c>
      <c r="E79" s="59" t="e">
        <f>SUMIFS(Tratos!#REF!,Tratos!#REF!,'Estoque '!A79,Tratos!#REF!,'Estoque '!$E$5)</f>
        <v>#REF!</v>
      </c>
      <c r="F79" s="59" t="e">
        <f>SUMIFS(Tratos!#REF!,Tratos!#REF!,'Estoque '!A79,Tratos!#REF!,'Estoque '!$F$5)</f>
        <v>#REF!</v>
      </c>
      <c r="G79" s="60" t="e">
        <f>VLOOKUP(A79,Tratos!#REF!,7,0)</f>
        <v>#REF!</v>
      </c>
      <c r="H79" s="61">
        <f>SUMIFS('Base Notas '!$H:$H,'Base Notas '!$A:$A,'Estoque '!A79,'Base Notas '!$G:$G,'Estoque '!$H$5)</f>
        <v>0</v>
      </c>
      <c r="I79" s="62">
        <f>SUMIFS('Base Notas '!$H:$H,'Base Notas '!$A:$A,'Estoque '!A79,'Base Notas '!$G:$G,'Estoque '!$I$5)</f>
        <v>0</v>
      </c>
      <c r="J79" s="63" t="e">
        <f t="shared" si="8"/>
        <v>#REF!</v>
      </c>
      <c r="K79" s="63" t="e">
        <f t="shared" si="9"/>
        <v>#REF!</v>
      </c>
      <c r="L79" s="61" t="e">
        <f>SUMIFS(#REF!,#REF!,'Estoque '!$L$5,#REF!,'Estoque '!A79)</f>
        <v>#REF!</v>
      </c>
      <c r="M79" s="64" t="e">
        <f>SUMIFS(#REF!,#REF!,'Estoque '!$M$5,#REF!,'Estoque '!A79)</f>
        <v>#REF!</v>
      </c>
      <c r="N79" s="68" t="e">
        <f t="shared" si="12"/>
        <v>#REF!</v>
      </c>
      <c r="O79" s="69" t="e">
        <f t="shared" si="13"/>
        <v>#REF!</v>
      </c>
      <c r="P79" s="67" t="str">
        <f t="shared" si="10"/>
        <v/>
      </c>
      <c r="Q79" s="67" t="str">
        <f t="shared" si="11"/>
        <v/>
      </c>
    </row>
    <row r="80" spans="1:17" ht="14.25" customHeight="1" x14ac:dyDescent="0.35">
      <c r="A80" s="4" t="str">
        <f t="shared" si="7"/>
        <v>720332</v>
      </c>
      <c r="B80" s="9">
        <v>72033</v>
      </c>
      <c r="C80" t="s">
        <v>235</v>
      </c>
      <c r="D80">
        <v>2</v>
      </c>
      <c r="E80" s="59" t="e">
        <f>SUMIFS(Tratos!#REF!,Tratos!#REF!,'Estoque '!A80,Tratos!#REF!,'Estoque '!$E$5)</f>
        <v>#REF!</v>
      </c>
      <c r="F80" s="59" t="e">
        <f>SUMIFS(Tratos!#REF!,Tratos!#REF!,'Estoque '!A80,Tratos!#REF!,'Estoque '!$F$5)</f>
        <v>#REF!</v>
      </c>
      <c r="G80" s="60" t="e">
        <f>VLOOKUP(A80,Tratos!#REF!,7,0)</f>
        <v>#REF!</v>
      </c>
      <c r="H80" s="61">
        <f>SUMIFS('Base Notas '!$H:$H,'Base Notas '!$A:$A,'Estoque '!A80,'Base Notas '!$G:$G,'Estoque '!$H$5)</f>
        <v>0</v>
      </c>
      <c r="I80" s="62">
        <f>SUMIFS('Base Notas '!$H:$H,'Base Notas '!$A:$A,'Estoque '!A80,'Base Notas '!$G:$G,'Estoque '!$I$5)</f>
        <v>0</v>
      </c>
      <c r="J80" s="63" t="e">
        <f t="shared" si="8"/>
        <v>#REF!</v>
      </c>
      <c r="K80" s="63" t="e">
        <f t="shared" si="9"/>
        <v>#REF!</v>
      </c>
      <c r="L80" s="61" t="e">
        <f>SUMIFS(#REF!,#REF!,'Estoque '!$L$5,#REF!,'Estoque '!A80)</f>
        <v>#REF!</v>
      </c>
      <c r="M80" s="64" t="e">
        <f>SUMIFS(#REF!,#REF!,'Estoque '!$M$5,#REF!,'Estoque '!A80)</f>
        <v>#REF!</v>
      </c>
      <c r="N80" s="68" t="e">
        <f t="shared" si="12"/>
        <v>#REF!</v>
      </c>
      <c r="O80" s="69" t="e">
        <f t="shared" si="13"/>
        <v>#REF!</v>
      </c>
      <c r="P80" s="67" t="str">
        <f t="shared" si="10"/>
        <v/>
      </c>
      <c r="Q80" s="67" t="str">
        <f t="shared" si="11"/>
        <v/>
      </c>
    </row>
    <row r="81" spans="1:17" ht="14.25" customHeight="1" x14ac:dyDescent="0.35">
      <c r="A81" s="4" t="str">
        <f t="shared" si="7"/>
        <v>720333</v>
      </c>
      <c r="B81" s="9">
        <v>72033</v>
      </c>
      <c r="C81" t="s">
        <v>235</v>
      </c>
      <c r="D81">
        <v>3</v>
      </c>
      <c r="E81" s="59" t="e">
        <f>SUMIFS(Tratos!#REF!,Tratos!#REF!,'Estoque '!A81,Tratos!#REF!,'Estoque '!$E$5)</f>
        <v>#REF!</v>
      </c>
      <c r="F81" s="59" t="e">
        <f>SUMIFS(Tratos!#REF!,Tratos!#REF!,'Estoque '!A81,Tratos!#REF!,'Estoque '!$F$5)</f>
        <v>#REF!</v>
      </c>
      <c r="G81" s="60" t="e">
        <f>VLOOKUP(A81,Tratos!#REF!,7,0)</f>
        <v>#REF!</v>
      </c>
      <c r="H81" s="61">
        <f>SUMIFS('Base Notas '!$H:$H,'Base Notas '!$A:$A,'Estoque '!A81,'Base Notas '!$G:$G,'Estoque '!$H$5)</f>
        <v>0</v>
      </c>
      <c r="I81" s="62">
        <f>SUMIFS('Base Notas '!$H:$H,'Base Notas '!$A:$A,'Estoque '!A81,'Base Notas '!$G:$G,'Estoque '!$I$5)</f>
        <v>0</v>
      </c>
      <c r="J81" s="63" t="e">
        <f t="shared" si="8"/>
        <v>#REF!</v>
      </c>
      <c r="K81" s="63" t="e">
        <f t="shared" si="9"/>
        <v>#REF!</v>
      </c>
      <c r="L81" s="61" t="e">
        <f>SUMIFS(#REF!,#REF!,'Estoque '!$L$5,#REF!,'Estoque '!A81)</f>
        <v>#REF!</v>
      </c>
      <c r="M81" s="64" t="e">
        <f>SUMIFS(#REF!,#REF!,'Estoque '!$M$5,#REF!,'Estoque '!A81)</f>
        <v>#REF!</v>
      </c>
      <c r="N81" s="68" t="e">
        <f t="shared" si="12"/>
        <v>#REF!</v>
      </c>
      <c r="O81" s="69" t="e">
        <f t="shared" si="13"/>
        <v>#REF!</v>
      </c>
      <c r="P81" s="67" t="str">
        <f t="shared" si="10"/>
        <v/>
      </c>
      <c r="Q81" s="67" t="str">
        <f t="shared" si="11"/>
        <v/>
      </c>
    </row>
    <row r="82" spans="1:17" ht="14.25" customHeight="1" x14ac:dyDescent="0.35">
      <c r="A82" s="4" t="str">
        <f t="shared" si="7"/>
        <v>720334</v>
      </c>
      <c r="B82" s="9">
        <v>72033</v>
      </c>
      <c r="C82" t="s">
        <v>235</v>
      </c>
      <c r="D82">
        <v>4</v>
      </c>
      <c r="E82" s="59" t="e">
        <f>SUMIFS(Tratos!#REF!,Tratos!#REF!,'Estoque '!A82,Tratos!#REF!,'Estoque '!$E$5)</f>
        <v>#REF!</v>
      </c>
      <c r="F82" s="59" t="e">
        <f>SUMIFS(Tratos!#REF!,Tratos!#REF!,'Estoque '!A82,Tratos!#REF!,'Estoque '!$F$5)</f>
        <v>#REF!</v>
      </c>
      <c r="G82" s="60" t="e">
        <f>VLOOKUP(A82,Tratos!#REF!,7,0)</f>
        <v>#REF!</v>
      </c>
      <c r="H82" s="61">
        <f>SUMIFS('Base Notas '!$H:$H,'Base Notas '!$A:$A,'Estoque '!A82,'Base Notas '!$G:$G,'Estoque '!$H$5)</f>
        <v>0</v>
      </c>
      <c r="I82" s="62">
        <f>SUMIFS('Base Notas '!$H:$H,'Base Notas '!$A:$A,'Estoque '!A82,'Base Notas '!$G:$G,'Estoque '!$I$5)</f>
        <v>0</v>
      </c>
      <c r="J82" s="63" t="e">
        <f t="shared" si="8"/>
        <v>#REF!</v>
      </c>
      <c r="K82" s="63" t="e">
        <f t="shared" si="9"/>
        <v>#REF!</v>
      </c>
      <c r="L82" s="61" t="e">
        <f>SUMIFS(#REF!,#REF!,'Estoque '!$L$5,#REF!,'Estoque '!A82)</f>
        <v>#REF!</v>
      </c>
      <c r="M82" s="64" t="e">
        <f>SUMIFS(#REF!,#REF!,'Estoque '!$M$5,#REF!,'Estoque '!A82)</f>
        <v>#REF!</v>
      </c>
      <c r="N82" s="68" t="e">
        <f t="shared" si="12"/>
        <v>#REF!</v>
      </c>
      <c r="O82" s="69" t="e">
        <f t="shared" si="13"/>
        <v>#REF!</v>
      </c>
      <c r="P82" s="67" t="str">
        <f t="shared" si="10"/>
        <v/>
      </c>
      <c r="Q82" s="67" t="str">
        <f t="shared" si="11"/>
        <v/>
      </c>
    </row>
    <row r="83" spans="1:17" ht="14.25" customHeight="1" x14ac:dyDescent="0.35">
      <c r="A83" s="4" t="str">
        <f t="shared" si="7"/>
        <v>720335</v>
      </c>
      <c r="B83" s="9">
        <v>72033</v>
      </c>
      <c r="C83" t="s">
        <v>235</v>
      </c>
      <c r="D83">
        <v>5</v>
      </c>
      <c r="E83" s="59" t="e">
        <f>SUMIFS(Tratos!#REF!,Tratos!#REF!,'Estoque '!A83,Tratos!#REF!,'Estoque '!$E$5)</f>
        <v>#REF!</v>
      </c>
      <c r="F83" s="59" t="e">
        <f>SUMIFS(Tratos!#REF!,Tratos!#REF!,'Estoque '!A83,Tratos!#REF!,'Estoque '!$F$5)</f>
        <v>#REF!</v>
      </c>
      <c r="G83" s="60" t="e">
        <f>VLOOKUP(A83,Tratos!#REF!,7,0)</f>
        <v>#REF!</v>
      </c>
      <c r="H83" s="61">
        <f>SUMIFS('Base Notas '!$H:$H,'Base Notas '!$A:$A,'Estoque '!A83,'Base Notas '!$G:$G,'Estoque '!$H$5)</f>
        <v>0</v>
      </c>
      <c r="I83" s="62">
        <f>SUMIFS('Base Notas '!$H:$H,'Base Notas '!$A:$A,'Estoque '!A83,'Base Notas '!$G:$G,'Estoque '!$I$5)</f>
        <v>0</v>
      </c>
      <c r="J83" s="63" t="e">
        <f t="shared" si="8"/>
        <v>#REF!</v>
      </c>
      <c r="K83" s="63" t="e">
        <f t="shared" si="9"/>
        <v>#REF!</v>
      </c>
      <c r="L83" s="61" t="e">
        <f>SUMIFS(#REF!,#REF!,'Estoque '!$L$5,#REF!,'Estoque '!A83)</f>
        <v>#REF!</v>
      </c>
      <c r="M83" s="64" t="e">
        <f>SUMIFS(#REF!,#REF!,'Estoque '!$M$5,#REF!,'Estoque '!A83)</f>
        <v>#REF!</v>
      </c>
      <c r="N83" s="68" t="e">
        <f t="shared" si="12"/>
        <v>#REF!</v>
      </c>
      <c r="O83" s="69" t="e">
        <f t="shared" si="13"/>
        <v>#REF!</v>
      </c>
      <c r="P83" s="67" t="str">
        <f t="shared" si="10"/>
        <v/>
      </c>
      <c r="Q83" s="67" t="str">
        <f t="shared" si="11"/>
        <v/>
      </c>
    </row>
    <row r="84" spans="1:17" ht="14.25" customHeight="1" x14ac:dyDescent="0.35">
      <c r="A84" s="4" t="str">
        <f t="shared" si="7"/>
        <v>72014445</v>
      </c>
      <c r="B84" s="9">
        <v>72014</v>
      </c>
      <c r="C84" t="s">
        <v>96</v>
      </c>
      <c r="D84">
        <v>445</v>
      </c>
      <c r="E84" s="59" t="e">
        <f>SUMIFS(Tratos!#REF!,Tratos!#REF!,'Estoque '!A84,Tratos!#REF!,'Estoque '!$E$5)</f>
        <v>#REF!</v>
      </c>
      <c r="F84" s="59" t="e">
        <f>SUMIFS(Tratos!#REF!,Tratos!#REF!,'Estoque '!A84,Tratos!#REF!,'Estoque '!$F$5)</f>
        <v>#REF!</v>
      </c>
      <c r="G84" s="60" t="e">
        <f>VLOOKUP(A84,Tratos!#REF!,7,0)</f>
        <v>#REF!</v>
      </c>
      <c r="H84" s="61">
        <f>SUMIFS('Base Notas '!$H:$H,'Base Notas '!$A:$A,'Estoque '!A84,'Base Notas '!$G:$G,'Estoque '!$H$5)</f>
        <v>0</v>
      </c>
      <c r="I84" s="62">
        <f>SUMIFS('Base Notas '!$H:$H,'Base Notas '!$A:$A,'Estoque '!A84,'Base Notas '!$G:$G,'Estoque '!$I$5)</f>
        <v>0</v>
      </c>
      <c r="J84" s="63" t="e">
        <f t="shared" si="8"/>
        <v>#REF!</v>
      </c>
      <c r="K84" s="63" t="e">
        <f t="shared" si="9"/>
        <v>#REF!</v>
      </c>
      <c r="L84" s="61" t="e">
        <f>SUMIFS(#REF!,#REF!,'Estoque '!$L$5,#REF!,'Estoque '!A84)</f>
        <v>#REF!</v>
      </c>
      <c r="M84" s="64" t="e">
        <f>SUMIFS(#REF!,#REF!,'Estoque '!$M$5,#REF!,'Estoque '!A84)</f>
        <v>#REF!</v>
      </c>
      <c r="N84" s="68" t="e">
        <f t="shared" si="12"/>
        <v>#REF!</v>
      </c>
      <c r="O84" s="69" t="e">
        <f t="shared" si="13"/>
        <v>#REF!</v>
      </c>
      <c r="P84" s="67" t="str">
        <f t="shared" si="10"/>
        <v/>
      </c>
      <c r="Q84" s="67" t="str">
        <f t="shared" si="11"/>
        <v/>
      </c>
    </row>
    <row r="85" spans="1:17" s="70" customFormat="1" ht="14.25" customHeight="1" x14ac:dyDescent="0.35">
      <c r="A85" s="70" t="str">
        <f t="shared" si="7"/>
        <v>71965433</v>
      </c>
      <c r="B85" s="71">
        <v>71965</v>
      </c>
      <c r="C85" s="70" t="s">
        <v>97</v>
      </c>
      <c r="D85" s="70">
        <v>433</v>
      </c>
      <c r="E85" s="72" t="e">
        <f>SUMIFS(Tratos!#REF!,Tratos!#REF!,'Estoque '!A85,Tratos!#REF!,'Estoque '!$E$5)</f>
        <v>#REF!</v>
      </c>
      <c r="F85" s="72" t="e">
        <f>SUMIFS(Tratos!#REF!,Tratos!#REF!,'Estoque '!A85,Tratos!#REF!,'Estoque '!$F$5)</f>
        <v>#REF!</v>
      </c>
      <c r="G85" s="73" t="e">
        <f>VLOOKUP(A85,Tratos!#REF!,7,0)</f>
        <v>#REF!</v>
      </c>
      <c r="H85" s="74">
        <f>SUMIFS('Base Notas '!$H:$H,'Base Notas '!$A:$A,'Estoque '!A85,'Base Notas '!$G:$G,'Estoque '!$H$5)</f>
        <v>0</v>
      </c>
      <c r="I85" s="75">
        <f>SUMIFS('Base Notas '!$H:$H,'Base Notas '!$A:$A,'Estoque '!A85,'Base Notas '!$G:$G,'Estoque '!$I$5)</f>
        <v>0</v>
      </c>
      <c r="J85" s="75" t="e">
        <f t="shared" si="8"/>
        <v>#REF!</v>
      </c>
      <c r="K85" s="75" t="e">
        <f t="shared" si="9"/>
        <v>#REF!</v>
      </c>
      <c r="L85" s="74" t="e">
        <f>SUMIFS(#REF!,#REF!,'Estoque '!$L$5,#REF!,'Estoque '!A85)</f>
        <v>#REF!</v>
      </c>
      <c r="M85" s="76" t="e">
        <f>SUMIFS(#REF!,#REF!,'Estoque '!$M$5,#REF!,'Estoque '!A85)</f>
        <v>#REF!</v>
      </c>
      <c r="N85" s="77" t="e">
        <f t="shared" si="12"/>
        <v>#REF!</v>
      </c>
      <c r="O85" s="78" t="e">
        <f t="shared" si="13"/>
        <v>#REF!</v>
      </c>
      <c r="P85" s="79" t="str">
        <f t="shared" si="10"/>
        <v/>
      </c>
      <c r="Q85" s="79" t="str">
        <f t="shared" si="11"/>
        <v/>
      </c>
    </row>
    <row r="86" spans="1:17" ht="14.25" customHeight="1" x14ac:dyDescent="0.35">
      <c r="A86" s="4" t="str">
        <f t="shared" si="7"/>
        <v>718971</v>
      </c>
      <c r="B86" s="9">
        <v>71897</v>
      </c>
      <c r="C86" t="s">
        <v>236</v>
      </c>
      <c r="D86">
        <v>1</v>
      </c>
      <c r="E86" s="59" t="e">
        <f>SUMIFS(Tratos!#REF!,Tratos!#REF!,'Estoque '!A86,Tratos!#REF!,'Estoque '!$E$5)</f>
        <v>#REF!</v>
      </c>
      <c r="F86" s="59" t="e">
        <f>SUMIFS(Tratos!#REF!,Tratos!#REF!,'Estoque '!A86,Tratos!#REF!,'Estoque '!$F$5)</f>
        <v>#REF!</v>
      </c>
      <c r="G86" s="60" t="e">
        <f>VLOOKUP(A86,Tratos!#REF!,7,0)</f>
        <v>#REF!</v>
      </c>
      <c r="H86" s="61">
        <f>SUMIFS('Base Notas '!$H:$H,'Base Notas '!$A:$A,'Estoque '!A86,'Base Notas '!$G:$G,'Estoque '!$H$5)</f>
        <v>0</v>
      </c>
      <c r="I86" s="62">
        <f>SUMIFS('Base Notas '!$H:$H,'Base Notas '!$A:$A,'Estoque '!A86,'Base Notas '!$G:$G,'Estoque '!$I$5)</f>
        <v>0</v>
      </c>
      <c r="J86" s="63" t="e">
        <f t="shared" si="8"/>
        <v>#REF!</v>
      </c>
      <c r="K86" s="63" t="e">
        <f t="shared" si="9"/>
        <v>#REF!</v>
      </c>
      <c r="L86" s="61" t="e">
        <f>SUMIFS(#REF!,#REF!,'Estoque '!$L$5,#REF!,'Estoque '!A86)</f>
        <v>#REF!</v>
      </c>
      <c r="M86" s="64" t="e">
        <f>SUMIFS(#REF!,#REF!,'Estoque '!$M$5,#REF!,'Estoque '!A86)</f>
        <v>#REF!</v>
      </c>
      <c r="N86" s="68" t="e">
        <f t="shared" si="12"/>
        <v>#REF!</v>
      </c>
      <c r="O86" s="69" t="e">
        <f t="shared" si="13"/>
        <v>#REF!</v>
      </c>
      <c r="P86" s="67" t="str">
        <f t="shared" si="10"/>
        <v/>
      </c>
      <c r="Q86" s="67" t="str">
        <f t="shared" si="11"/>
        <v/>
      </c>
    </row>
    <row r="87" spans="1:17" ht="14.25" customHeight="1" x14ac:dyDescent="0.35">
      <c r="A87" s="4" t="str">
        <f t="shared" si="7"/>
        <v>716521</v>
      </c>
      <c r="B87" s="9">
        <v>71652</v>
      </c>
      <c r="C87" t="s">
        <v>237</v>
      </c>
      <c r="D87">
        <v>1</v>
      </c>
      <c r="E87" s="59" t="e">
        <f>SUMIFS(Tratos!#REF!,Tratos!#REF!,'Estoque '!A87,Tratos!#REF!,'Estoque '!$E$5)</f>
        <v>#REF!</v>
      </c>
      <c r="F87" s="59" t="e">
        <f>SUMIFS(Tratos!#REF!,Tratos!#REF!,'Estoque '!A87,Tratos!#REF!,'Estoque '!$F$5)</f>
        <v>#REF!</v>
      </c>
      <c r="G87" s="60" t="e">
        <f>VLOOKUP(A87,Tratos!#REF!,7,0)</f>
        <v>#REF!</v>
      </c>
      <c r="H87" s="61">
        <f>SUMIFS('Base Notas '!$H:$H,'Base Notas '!$A:$A,'Estoque '!A87,'Base Notas '!$G:$G,'Estoque '!$H$5)</f>
        <v>0</v>
      </c>
      <c r="I87" s="62">
        <f>SUMIFS('Base Notas '!$H:$H,'Base Notas '!$A:$A,'Estoque '!A87,'Base Notas '!$G:$G,'Estoque '!$I$5)</f>
        <v>0</v>
      </c>
      <c r="J87" s="63" t="e">
        <f t="shared" si="8"/>
        <v>#REF!</v>
      </c>
      <c r="K87" s="63" t="e">
        <f t="shared" si="9"/>
        <v>#REF!</v>
      </c>
      <c r="L87" s="61" t="e">
        <f>SUMIFS(#REF!,#REF!,'Estoque '!$L$5,#REF!,'Estoque '!A87)</f>
        <v>#REF!</v>
      </c>
      <c r="M87" s="64" t="e">
        <f>SUMIFS(#REF!,#REF!,'Estoque '!$M$5,#REF!,'Estoque '!A87)</f>
        <v>#REF!</v>
      </c>
      <c r="N87" s="68" t="e">
        <f t="shared" si="12"/>
        <v>#REF!</v>
      </c>
      <c r="O87" s="69" t="e">
        <f t="shared" si="13"/>
        <v>#REF!</v>
      </c>
      <c r="P87" s="67" t="str">
        <f t="shared" si="10"/>
        <v/>
      </c>
      <c r="Q87" s="67" t="str">
        <f t="shared" si="11"/>
        <v/>
      </c>
    </row>
    <row r="88" spans="1:17" ht="14.25" customHeight="1" x14ac:dyDescent="0.35">
      <c r="A88" s="4" t="str">
        <f t="shared" si="7"/>
        <v>716511</v>
      </c>
      <c r="B88" s="9">
        <v>71651</v>
      </c>
      <c r="C88" t="s">
        <v>238</v>
      </c>
      <c r="D88">
        <v>1</v>
      </c>
      <c r="E88" s="59" t="e">
        <f>SUMIFS(Tratos!#REF!,Tratos!#REF!,'Estoque '!A88,Tratos!#REF!,'Estoque '!$E$5)</f>
        <v>#REF!</v>
      </c>
      <c r="F88" s="59" t="e">
        <f>SUMIFS(Tratos!#REF!,Tratos!#REF!,'Estoque '!A88,Tratos!#REF!,'Estoque '!$F$5)</f>
        <v>#REF!</v>
      </c>
      <c r="G88" s="60" t="e">
        <f>VLOOKUP(A88,Tratos!#REF!,7,0)</f>
        <v>#REF!</v>
      </c>
      <c r="H88" s="61">
        <f>SUMIFS('Base Notas '!$H:$H,'Base Notas '!$A:$A,'Estoque '!A88,'Base Notas '!$G:$G,'Estoque '!$H$5)</f>
        <v>0</v>
      </c>
      <c r="I88" s="62">
        <f>SUMIFS('Base Notas '!$H:$H,'Base Notas '!$A:$A,'Estoque '!A88,'Base Notas '!$G:$G,'Estoque '!$I$5)</f>
        <v>0</v>
      </c>
      <c r="J88" s="63" t="e">
        <f t="shared" si="8"/>
        <v>#REF!</v>
      </c>
      <c r="K88" s="63" t="e">
        <f t="shared" si="9"/>
        <v>#REF!</v>
      </c>
      <c r="L88" s="61" t="e">
        <f>SUMIFS(#REF!,#REF!,'Estoque '!$L$5,#REF!,'Estoque '!A88)</f>
        <v>#REF!</v>
      </c>
      <c r="M88" s="64" t="e">
        <f>SUMIFS(#REF!,#REF!,'Estoque '!$M$5,#REF!,'Estoque '!A88)</f>
        <v>#REF!</v>
      </c>
      <c r="N88" s="68" t="e">
        <f t="shared" si="12"/>
        <v>#REF!</v>
      </c>
      <c r="O88" s="69" t="e">
        <f t="shared" si="13"/>
        <v>#REF!</v>
      </c>
      <c r="P88" s="67" t="str">
        <f t="shared" si="10"/>
        <v/>
      </c>
      <c r="Q88" s="67" t="str">
        <f t="shared" si="11"/>
        <v/>
      </c>
    </row>
    <row r="89" spans="1:17" ht="14.25" customHeight="1" x14ac:dyDescent="0.35">
      <c r="A89" s="4" t="str">
        <f t="shared" si="7"/>
        <v>716441</v>
      </c>
      <c r="B89" s="9">
        <v>71644</v>
      </c>
      <c r="C89" t="s">
        <v>239</v>
      </c>
      <c r="D89">
        <v>1</v>
      </c>
      <c r="E89" s="59" t="e">
        <f>SUMIFS(Tratos!#REF!,Tratos!#REF!,'Estoque '!A89,Tratos!#REF!,'Estoque '!$E$5)</f>
        <v>#REF!</v>
      </c>
      <c r="F89" s="59" t="e">
        <f>SUMIFS(Tratos!#REF!,Tratos!#REF!,'Estoque '!A89,Tratos!#REF!,'Estoque '!$F$5)</f>
        <v>#REF!</v>
      </c>
      <c r="G89" s="60" t="e">
        <f>VLOOKUP(A89,Tratos!#REF!,7,0)</f>
        <v>#REF!</v>
      </c>
      <c r="H89" s="61">
        <f>SUMIFS('Base Notas '!$H:$H,'Base Notas '!$A:$A,'Estoque '!A89,'Base Notas '!$G:$G,'Estoque '!$H$5)</f>
        <v>0</v>
      </c>
      <c r="I89" s="62">
        <f>SUMIFS('Base Notas '!$H:$H,'Base Notas '!$A:$A,'Estoque '!A89,'Base Notas '!$G:$G,'Estoque '!$I$5)</f>
        <v>0</v>
      </c>
      <c r="J89" s="63" t="e">
        <f t="shared" si="8"/>
        <v>#REF!</v>
      </c>
      <c r="K89" s="63" t="e">
        <f t="shared" si="9"/>
        <v>#REF!</v>
      </c>
      <c r="L89" s="61" t="e">
        <f>SUMIFS(#REF!,#REF!,'Estoque '!$L$5,#REF!,'Estoque '!A89)</f>
        <v>#REF!</v>
      </c>
      <c r="M89" s="64" t="e">
        <f>SUMIFS(#REF!,#REF!,'Estoque '!$M$5,#REF!,'Estoque '!A89)</f>
        <v>#REF!</v>
      </c>
      <c r="N89" s="68" t="e">
        <f t="shared" si="12"/>
        <v>#REF!</v>
      </c>
      <c r="O89" s="69" t="e">
        <f t="shared" si="13"/>
        <v>#REF!</v>
      </c>
      <c r="P89" s="67" t="str">
        <f t="shared" si="10"/>
        <v/>
      </c>
      <c r="Q89" s="67" t="str">
        <f t="shared" si="11"/>
        <v/>
      </c>
    </row>
    <row r="90" spans="1:17" ht="14.25" customHeight="1" x14ac:dyDescent="0.35">
      <c r="A90" s="4" t="str">
        <f t="shared" si="7"/>
        <v>71529432</v>
      </c>
      <c r="B90" s="9">
        <v>71529</v>
      </c>
      <c r="C90" t="s">
        <v>240</v>
      </c>
      <c r="D90">
        <v>432</v>
      </c>
      <c r="E90" s="59" t="e">
        <f>SUMIFS(Tratos!#REF!,Tratos!#REF!,'Estoque '!A90,Tratos!#REF!,'Estoque '!$E$5)</f>
        <v>#REF!</v>
      </c>
      <c r="F90" s="59" t="e">
        <f>SUMIFS(Tratos!#REF!,Tratos!#REF!,'Estoque '!A90,Tratos!#REF!,'Estoque '!$F$5)</f>
        <v>#REF!</v>
      </c>
      <c r="G90" s="60" t="e">
        <f>VLOOKUP(A90,Tratos!#REF!,7,0)</f>
        <v>#REF!</v>
      </c>
      <c r="H90" s="61">
        <f>SUMIFS('Base Notas '!$H:$H,'Base Notas '!$A:$A,'Estoque '!A90,'Base Notas '!$G:$G,'Estoque '!$H$5)</f>
        <v>0</v>
      </c>
      <c r="I90" s="62">
        <f>SUMIFS('Base Notas '!$H:$H,'Base Notas '!$A:$A,'Estoque '!A90,'Base Notas '!$G:$G,'Estoque '!$I$5)</f>
        <v>0</v>
      </c>
      <c r="J90" s="63" t="e">
        <f t="shared" si="8"/>
        <v>#REF!</v>
      </c>
      <c r="K90" s="63" t="e">
        <f t="shared" si="9"/>
        <v>#REF!</v>
      </c>
      <c r="L90" s="61" t="e">
        <f>SUMIFS(#REF!,#REF!,'Estoque '!$L$5,#REF!,'Estoque '!A90)</f>
        <v>#REF!</v>
      </c>
      <c r="M90" s="64" t="e">
        <f>SUMIFS(#REF!,#REF!,'Estoque '!$M$5,#REF!,'Estoque '!A90)</f>
        <v>#REF!</v>
      </c>
      <c r="N90" s="68" t="e">
        <f t="shared" si="12"/>
        <v>#REF!</v>
      </c>
      <c r="O90" s="69" t="e">
        <f t="shared" si="13"/>
        <v>#REF!</v>
      </c>
      <c r="P90" s="67" t="str">
        <f t="shared" si="10"/>
        <v/>
      </c>
      <c r="Q90" s="67" t="str">
        <f t="shared" si="11"/>
        <v/>
      </c>
    </row>
    <row r="91" spans="1:17" ht="14.25" customHeight="1" x14ac:dyDescent="0.35">
      <c r="A91" s="4" t="str">
        <f t="shared" si="7"/>
        <v>715211</v>
      </c>
      <c r="B91" s="9">
        <v>71521</v>
      </c>
      <c r="C91" t="s">
        <v>241</v>
      </c>
      <c r="D91">
        <v>1</v>
      </c>
      <c r="E91" s="59" t="e">
        <f>SUMIFS(Tratos!#REF!,Tratos!#REF!,'Estoque '!A91,Tratos!#REF!,'Estoque '!$E$5)</f>
        <v>#REF!</v>
      </c>
      <c r="F91" s="59" t="e">
        <f>SUMIFS(Tratos!#REF!,Tratos!#REF!,'Estoque '!A91,Tratos!#REF!,'Estoque '!$F$5)</f>
        <v>#REF!</v>
      </c>
      <c r="G91" s="60" t="e">
        <f>VLOOKUP(A91,Tratos!#REF!,7,0)</f>
        <v>#REF!</v>
      </c>
      <c r="H91" s="61">
        <f>SUMIFS('Base Notas '!$H:$H,'Base Notas '!$A:$A,'Estoque '!A91,'Base Notas '!$G:$G,'Estoque '!$H$5)</f>
        <v>0</v>
      </c>
      <c r="I91" s="62">
        <f>SUMIFS('Base Notas '!$H:$H,'Base Notas '!$A:$A,'Estoque '!A91,'Base Notas '!$G:$G,'Estoque '!$I$5)</f>
        <v>0</v>
      </c>
      <c r="J91" s="63" t="e">
        <f t="shared" si="8"/>
        <v>#REF!</v>
      </c>
      <c r="K91" s="63" t="e">
        <f t="shared" si="9"/>
        <v>#REF!</v>
      </c>
      <c r="L91" s="61" t="e">
        <f>SUMIFS(#REF!,#REF!,'Estoque '!$L$5,#REF!,'Estoque '!A91)</f>
        <v>#REF!</v>
      </c>
      <c r="M91" s="64" t="e">
        <f>SUMIFS(#REF!,#REF!,'Estoque '!$M$5,#REF!,'Estoque '!A91)</f>
        <v>#REF!</v>
      </c>
      <c r="N91" s="68" t="e">
        <f t="shared" si="12"/>
        <v>#REF!</v>
      </c>
      <c r="O91" s="69" t="e">
        <f t="shared" si="13"/>
        <v>#REF!</v>
      </c>
      <c r="P91" s="67" t="str">
        <f t="shared" si="10"/>
        <v/>
      </c>
      <c r="Q91" s="67" t="str">
        <f t="shared" si="11"/>
        <v/>
      </c>
    </row>
    <row r="92" spans="1:17" ht="14.25" customHeight="1" x14ac:dyDescent="0.35">
      <c r="A92" s="4" t="str">
        <f t="shared" si="7"/>
        <v>68801515</v>
      </c>
      <c r="B92" s="9">
        <v>68801</v>
      </c>
      <c r="C92" t="s">
        <v>242</v>
      </c>
      <c r="D92">
        <v>515</v>
      </c>
      <c r="E92" s="59" t="e">
        <f>SUMIFS(Tratos!#REF!,Tratos!#REF!,'Estoque '!A92,Tratos!#REF!,'Estoque '!$E$5)</f>
        <v>#REF!</v>
      </c>
      <c r="F92" s="59" t="e">
        <f>SUMIFS(Tratos!#REF!,Tratos!#REF!,'Estoque '!A92,Tratos!#REF!,'Estoque '!$F$5)</f>
        <v>#REF!</v>
      </c>
      <c r="G92" s="60" t="e">
        <f>VLOOKUP(A92,Tratos!#REF!,7,0)</f>
        <v>#REF!</v>
      </c>
      <c r="H92" s="61">
        <f>SUMIFS('Base Notas '!$H:$H,'Base Notas '!$A:$A,'Estoque '!A92,'Base Notas '!$G:$G,'Estoque '!$H$5)</f>
        <v>0</v>
      </c>
      <c r="I92" s="62">
        <f>SUMIFS('Base Notas '!$H:$H,'Base Notas '!$A:$A,'Estoque '!A92,'Base Notas '!$G:$G,'Estoque '!$I$5)</f>
        <v>0</v>
      </c>
      <c r="J92" s="63" t="e">
        <f t="shared" si="8"/>
        <v>#REF!</v>
      </c>
      <c r="K92" s="63" t="e">
        <f t="shared" si="9"/>
        <v>#REF!</v>
      </c>
      <c r="L92" s="61" t="e">
        <f>SUMIFS(#REF!,#REF!,'Estoque '!$L$5,#REF!,'Estoque '!A92)</f>
        <v>#REF!</v>
      </c>
      <c r="M92" s="64" t="e">
        <f>SUMIFS(#REF!,#REF!,'Estoque '!$M$5,#REF!,'Estoque '!A92)</f>
        <v>#REF!</v>
      </c>
      <c r="N92" s="68" t="e">
        <f t="shared" si="12"/>
        <v>#REF!</v>
      </c>
      <c r="O92" s="69" t="e">
        <f t="shared" si="13"/>
        <v>#REF!</v>
      </c>
      <c r="P92" s="67" t="str">
        <f t="shared" si="10"/>
        <v/>
      </c>
      <c r="Q92" s="67" t="str">
        <f t="shared" si="11"/>
        <v/>
      </c>
    </row>
    <row r="93" spans="1:17" ht="14.25" customHeight="1" x14ac:dyDescent="0.35">
      <c r="A93" s="4" t="str">
        <f t="shared" si="7"/>
        <v>687411</v>
      </c>
      <c r="B93" s="9">
        <v>68741</v>
      </c>
      <c r="C93" t="s">
        <v>243</v>
      </c>
      <c r="D93">
        <v>1</v>
      </c>
      <c r="E93" s="59" t="e">
        <f>SUMIFS(Tratos!#REF!,Tratos!#REF!,'Estoque '!A93,Tratos!#REF!,'Estoque '!$E$5)</f>
        <v>#REF!</v>
      </c>
      <c r="F93" s="59" t="e">
        <f>SUMIFS(Tratos!#REF!,Tratos!#REF!,'Estoque '!A93,Tratos!#REF!,'Estoque '!$F$5)</f>
        <v>#REF!</v>
      </c>
      <c r="G93" s="60" t="e">
        <f>VLOOKUP(A93,Tratos!#REF!,7,0)</f>
        <v>#REF!</v>
      </c>
      <c r="H93" s="61">
        <f>SUMIFS('Base Notas '!$H:$H,'Base Notas '!$A:$A,'Estoque '!A93,'Base Notas '!$G:$G,'Estoque '!$H$5)</f>
        <v>0</v>
      </c>
      <c r="I93" s="62">
        <f>SUMIFS('Base Notas '!$H:$H,'Base Notas '!$A:$A,'Estoque '!A93,'Base Notas '!$G:$G,'Estoque '!$I$5)</f>
        <v>0</v>
      </c>
      <c r="J93" s="63" t="e">
        <f t="shared" si="8"/>
        <v>#REF!</v>
      </c>
      <c r="K93" s="63" t="e">
        <f t="shared" si="9"/>
        <v>#REF!</v>
      </c>
      <c r="L93" s="61" t="e">
        <f>SUMIFS(#REF!,#REF!,'Estoque '!$L$5,#REF!,'Estoque '!A93)</f>
        <v>#REF!</v>
      </c>
      <c r="M93" s="64" t="e">
        <f>SUMIFS(#REF!,#REF!,'Estoque '!$M$5,#REF!,'Estoque '!A93)</f>
        <v>#REF!</v>
      </c>
      <c r="N93" s="68" t="e">
        <f t="shared" si="12"/>
        <v>#REF!</v>
      </c>
      <c r="O93" s="69" t="e">
        <f t="shared" si="13"/>
        <v>#REF!</v>
      </c>
      <c r="P93" s="67" t="str">
        <f t="shared" si="10"/>
        <v/>
      </c>
      <c r="Q93" s="67" t="str">
        <f t="shared" si="11"/>
        <v/>
      </c>
    </row>
    <row r="94" spans="1:17" ht="14.25" customHeight="1" x14ac:dyDescent="0.35">
      <c r="A94" s="4" t="str">
        <f t="shared" si="7"/>
        <v>661241</v>
      </c>
      <c r="B94" s="9">
        <v>66124</v>
      </c>
      <c r="C94" t="s">
        <v>201</v>
      </c>
      <c r="D94">
        <v>1</v>
      </c>
      <c r="E94" s="59" t="e">
        <f>SUMIFS(Tratos!#REF!,Tratos!#REF!,'Estoque '!A94,Tratos!#REF!,'Estoque '!$E$5)</f>
        <v>#REF!</v>
      </c>
      <c r="F94" s="59" t="e">
        <f>SUMIFS(Tratos!#REF!,Tratos!#REF!,'Estoque '!A94,Tratos!#REF!,'Estoque '!$F$5)</f>
        <v>#REF!</v>
      </c>
      <c r="G94" s="60" t="e">
        <f>VLOOKUP(A94,Tratos!#REF!,7,0)</f>
        <v>#REF!</v>
      </c>
      <c r="H94" s="61">
        <f>SUMIFS('Base Notas '!$H:$H,'Base Notas '!$A:$A,'Estoque '!A94,'Base Notas '!$G:$G,'Estoque '!$H$5)</f>
        <v>0</v>
      </c>
      <c r="I94" s="62">
        <f>SUMIFS('Base Notas '!$H:$H,'Base Notas '!$A:$A,'Estoque '!A94,'Base Notas '!$G:$G,'Estoque '!$I$5)</f>
        <v>0</v>
      </c>
      <c r="J94" s="63" t="e">
        <f t="shared" si="8"/>
        <v>#REF!</v>
      </c>
      <c r="K94" s="63" t="e">
        <f t="shared" si="9"/>
        <v>#REF!</v>
      </c>
      <c r="L94" s="61" t="e">
        <f>SUMIFS(#REF!,#REF!,'Estoque '!$L$5,#REF!,'Estoque '!A94)</f>
        <v>#REF!</v>
      </c>
      <c r="M94" s="64" t="e">
        <f>SUMIFS(#REF!,#REF!,'Estoque '!$M$5,#REF!,'Estoque '!A94)</f>
        <v>#REF!</v>
      </c>
      <c r="N94" s="68" t="e">
        <f t="shared" si="12"/>
        <v>#REF!</v>
      </c>
      <c r="O94" s="69" t="e">
        <f t="shared" si="13"/>
        <v>#REF!</v>
      </c>
      <c r="P94" s="67" t="str">
        <f t="shared" si="10"/>
        <v/>
      </c>
      <c r="Q94" s="67" t="str">
        <f t="shared" si="11"/>
        <v/>
      </c>
    </row>
    <row r="95" spans="1:17" ht="14.25" customHeight="1" x14ac:dyDescent="0.35">
      <c r="A95" s="4" t="str">
        <f t="shared" si="7"/>
        <v>66004982</v>
      </c>
      <c r="B95" s="9">
        <v>66004</v>
      </c>
      <c r="C95" t="s">
        <v>244</v>
      </c>
      <c r="D95">
        <v>982</v>
      </c>
      <c r="E95" s="59" t="e">
        <f>SUMIFS(Tratos!#REF!,Tratos!#REF!,'Estoque '!A95,Tratos!#REF!,'Estoque '!$E$5)</f>
        <v>#REF!</v>
      </c>
      <c r="F95" s="59" t="e">
        <f>SUMIFS(Tratos!#REF!,Tratos!#REF!,'Estoque '!A95,Tratos!#REF!,'Estoque '!$F$5)</f>
        <v>#REF!</v>
      </c>
      <c r="G95" s="60" t="e">
        <f>VLOOKUP(A95,Tratos!#REF!,7,0)</f>
        <v>#REF!</v>
      </c>
      <c r="H95" s="61">
        <f>SUMIFS('Base Notas '!$H:$H,'Base Notas '!$A:$A,'Estoque '!A95,'Base Notas '!$G:$G,'Estoque '!$H$5)</f>
        <v>0</v>
      </c>
      <c r="I95" s="62">
        <f>SUMIFS('Base Notas '!$H:$H,'Base Notas '!$A:$A,'Estoque '!A95,'Base Notas '!$G:$G,'Estoque '!$I$5)</f>
        <v>0</v>
      </c>
      <c r="J95" s="63" t="e">
        <f t="shared" si="8"/>
        <v>#REF!</v>
      </c>
      <c r="K95" s="63" t="e">
        <f t="shared" si="9"/>
        <v>#REF!</v>
      </c>
      <c r="L95" s="61" t="e">
        <f>SUMIFS(#REF!,#REF!,'Estoque '!$L$5,#REF!,'Estoque '!A95)</f>
        <v>#REF!</v>
      </c>
      <c r="M95" s="64" t="e">
        <f>SUMIFS(#REF!,#REF!,'Estoque '!$M$5,#REF!,'Estoque '!A95)</f>
        <v>#REF!</v>
      </c>
      <c r="N95" s="68" t="e">
        <f t="shared" si="12"/>
        <v>#REF!</v>
      </c>
      <c r="O95" s="69" t="e">
        <f t="shared" si="13"/>
        <v>#REF!</v>
      </c>
      <c r="P95" s="67" t="str">
        <f t="shared" si="10"/>
        <v/>
      </c>
      <c r="Q95" s="67" t="str">
        <f t="shared" si="11"/>
        <v/>
      </c>
    </row>
    <row r="96" spans="1:17" ht="14.25" customHeight="1" x14ac:dyDescent="0.35">
      <c r="A96" s="4" t="str">
        <f t="shared" si="7"/>
        <v>660011</v>
      </c>
      <c r="B96" s="9">
        <v>66001</v>
      </c>
      <c r="C96" t="s">
        <v>245</v>
      </c>
      <c r="D96">
        <v>1</v>
      </c>
      <c r="E96" s="59" t="e">
        <f>SUMIFS(Tratos!#REF!,Tratos!#REF!,'Estoque '!A96,Tratos!#REF!,'Estoque '!$E$5)</f>
        <v>#REF!</v>
      </c>
      <c r="F96" s="59" t="e">
        <f>SUMIFS(Tratos!#REF!,Tratos!#REF!,'Estoque '!A96,Tratos!#REF!,'Estoque '!$F$5)</f>
        <v>#REF!</v>
      </c>
      <c r="G96" s="60" t="e">
        <f>VLOOKUP(A96,Tratos!#REF!,7,0)</f>
        <v>#REF!</v>
      </c>
      <c r="H96" s="61">
        <f>SUMIFS('Base Notas '!$H:$H,'Base Notas '!$A:$A,'Estoque '!A96,'Base Notas '!$G:$G,'Estoque '!$H$5)</f>
        <v>0</v>
      </c>
      <c r="I96" s="62">
        <f>SUMIFS('Base Notas '!$H:$H,'Base Notas '!$A:$A,'Estoque '!A96,'Base Notas '!$G:$G,'Estoque '!$I$5)</f>
        <v>0</v>
      </c>
      <c r="J96" s="63" t="e">
        <f t="shared" si="8"/>
        <v>#REF!</v>
      </c>
      <c r="K96" s="63" t="e">
        <f t="shared" si="9"/>
        <v>#REF!</v>
      </c>
      <c r="L96" s="61" t="e">
        <f>SUMIFS(#REF!,#REF!,'Estoque '!$L$5,#REF!,'Estoque '!A96)</f>
        <v>#REF!</v>
      </c>
      <c r="M96" s="64" t="e">
        <f>SUMIFS(#REF!,#REF!,'Estoque '!$M$5,#REF!,'Estoque '!A96)</f>
        <v>#REF!</v>
      </c>
      <c r="N96" s="68" t="e">
        <f t="shared" si="12"/>
        <v>#REF!</v>
      </c>
      <c r="O96" s="69" t="e">
        <f t="shared" si="13"/>
        <v>#REF!</v>
      </c>
      <c r="P96" s="67" t="str">
        <f t="shared" si="10"/>
        <v/>
      </c>
      <c r="Q96" s="67" t="str">
        <f t="shared" si="11"/>
        <v/>
      </c>
    </row>
    <row r="97" spans="1:17" ht="14.25" customHeight="1" x14ac:dyDescent="0.35">
      <c r="A97" s="4" t="str">
        <f t="shared" si="7"/>
        <v>65994382</v>
      </c>
      <c r="B97" s="9">
        <v>65994</v>
      </c>
      <c r="C97" t="s">
        <v>246</v>
      </c>
      <c r="D97">
        <v>382</v>
      </c>
      <c r="E97" s="59" t="e">
        <f>SUMIFS(Tratos!#REF!,Tratos!#REF!,'Estoque '!A97,Tratos!#REF!,'Estoque '!$E$5)</f>
        <v>#REF!</v>
      </c>
      <c r="F97" s="59" t="e">
        <f>SUMIFS(Tratos!#REF!,Tratos!#REF!,'Estoque '!A97,Tratos!#REF!,'Estoque '!$F$5)</f>
        <v>#REF!</v>
      </c>
      <c r="G97" s="60" t="e">
        <f>VLOOKUP(A97,Tratos!#REF!,7,0)</f>
        <v>#REF!</v>
      </c>
      <c r="H97" s="61">
        <f>SUMIFS('Base Notas '!$H:$H,'Base Notas '!$A:$A,'Estoque '!A97,'Base Notas '!$G:$G,'Estoque '!$H$5)</f>
        <v>0</v>
      </c>
      <c r="I97" s="62">
        <f>SUMIFS('Base Notas '!$H:$H,'Base Notas '!$A:$A,'Estoque '!A97,'Base Notas '!$G:$G,'Estoque '!$I$5)</f>
        <v>0</v>
      </c>
      <c r="J97" s="63" t="e">
        <f t="shared" si="8"/>
        <v>#REF!</v>
      </c>
      <c r="K97" s="63" t="e">
        <f t="shared" si="9"/>
        <v>#REF!</v>
      </c>
      <c r="L97" s="61" t="e">
        <f>SUMIFS(#REF!,#REF!,'Estoque '!$L$5,#REF!,'Estoque '!A97)</f>
        <v>#REF!</v>
      </c>
      <c r="M97" s="64" t="e">
        <f>SUMIFS(#REF!,#REF!,'Estoque '!$M$5,#REF!,'Estoque '!A97)</f>
        <v>#REF!</v>
      </c>
      <c r="N97" s="68" t="e">
        <f t="shared" si="12"/>
        <v>#REF!</v>
      </c>
      <c r="O97" s="69" t="e">
        <f t="shared" si="13"/>
        <v>#REF!</v>
      </c>
      <c r="P97" s="67" t="str">
        <f t="shared" si="10"/>
        <v/>
      </c>
      <c r="Q97" s="67" t="str">
        <f t="shared" si="11"/>
        <v/>
      </c>
    </row>
    <row r="98" spans="1:17" ht="14.25" customHeight="1" x14ac:dyDescent="0.35">
      <c r="A98" s="4" t="str">
        <f t="shared" si="7"/>
        <v>659231</v>
      </c>
      <c r="B98" s="9">
        <v>65923</v>
      </c>
      <c r="C98" t="s">
        <v>247</v>
      </c>
      <c r="D98">
        <v>1</v>
      </c>
      <c r="E98" s="59" t="e">
        <f>SUMIFS(Tratos!#REF!,Tratos!#REF!,'Estoque '!A98,Tratos!#REF!,'Estoque '!$E$5)</f>
        <v>#REF!</v>
      </c>
      <c r="F98" s="59" t="e">
        <f>SUMIFS(Tratos!#REF!,Tratos!#REF!,'Estoque '!A98,Tratos!#REF!,'Estoque '!$F$5)</f>
        <v>#REF!</v>
      </c>
      <c r="G98" s="60" t="e">
        <f>VLOOKUP(A98,Tratos!#REF!,7,0)</f>
        <v>#REF!</v>
      </c>
      <c r="H98" s="61">
        <f>SUMIFS('Base Notas '!$H:$H,'Base Notas '!$A:$A,'Estoque '!A98,'Base Notas '!$G:$G,'Estoque '!$H$5)</f>
        <v>0</v>
      </c>
      <c r="I98" s="62">
        <f>SUMIFS('Base Notas '!$H:$H,'Base Notas '!$A:$A,'Estoque '!A98,'Base Notas '!$G:$G,'Estoque '!$I$5)</f>
        <v>0</v>
      </c>
      <c r="J98" s="63" t="e">
        <f t="shared" si="8"/>
        <v>#REF!</v>
      </c>
      <c r="K98" s="63" t="e">
        <f t="shared" si="9"/>
        <v>#REF!</v>
      </c>
      <c r="L98" s="61" t="e">
        <f>SUMIFS(#REF!,#REF!,'Estoque '!$L$5,#REF!,'Estoque '!A98)</f>
        <v>#REF!</v>
      </c>
      <c r="M98" s="64" t="e">
        <f>SUMIFS(#REF!,#REF!,'Estoque '!$M$5,#REF!,'Estoque '!A98)</f>
        <v>#REF!</v>
      </c>
      <c r="N98" s="68" t="e">
        <f t="shared" si="12"/>
        <v>#REF!</v>
      </c>
      <c r="O98" s="69" t="e">
        <f t="shared" si="13"/>
        <v>#REF!</v>
      </c>
      <c r="P98" s="67" t="str">
        <f t="shared" si="10"/>
        <v/>
      </c>
      <c r="Q98" s="67" t="str">
        <f t="shared" si="11"/>
        <v/>
      </c>
    </row>
    <row r="99" spans="1:17" ht="14.25" customHeight="1" x14ac:dyDescent="0.35">
      <c r="A99" s="4" t="str">
        <f t="shared" si="7"/>
        <v>65825929</v>
      </c>
      <c r="B99" s="9">
        <v>65825</v>
      </c>
      <c r="C99" t="s">
        <v>248</v>
      </c>
      <c r="D99">
        <v>929</v>
      </c>
      <c r="E99" s="59" t="e">
        <f>SUMIFS(Tratos!#REF!,Tratos!#REF!,'Estoque '!A99,Tratos!#REF!,'Estoque '!$E$5)</f>
        <v>#REF!</v>
      </c>
      <c r="F99" s="59" t="e">
        <f>SUMIFS(Tratos!#REF!,Tratos!#REF!,'Estoque '!A99,Tratos!#REF!,'Estoque '!$F$5)</f>
        <v>#REF!</v>
      </c>
      <c r="G99" s="60" t="e">
        <f>VLOOKUP(A99,Tratos!#REF!,7,0)</f>
        <v>#REF!</v>
      </c>
      <c r="H99" s="61">
        <f>SUMIFS('Base Notas '!$H:$H,'Base Notas '!$A:$A,'Estoque '!A99,'Base Notas '!$G:$G,'Estoque '!$H$5)</f>
        <v>0</v>
      </c>
      <c r="I99" s="62">
        <f>SUMIFS('Base Notas '!$H:$H,'Base Notas '!$A:$A,'Estoque '!A99,'Base Notas '!$G:$G,'Estoque '!$I$5)</f>
        <v>0</v>
      </c>
      <c r="J99" s="63" t="e">
        <f t="shared" si="8"/>
        <v>#REF!</v>
      </c>
      <c r="K99" s="63" t="e">
        <f t="shared" si="9"/>
        <v>#REF!</v>
      </c>
      <c r="L99" s="61" t="e">
        <f>SUMIFS(#REF!,#REF!,'Estoque '!$L$5,#REF!,'Estoque '!A99)</f>
        <v>#REF!</v>
      </c>
      <c r="M99" s="64" t="e">
        <f>SUMIFS(#REF!,#REF!,'Estoque '!$M$5,#REF!,'Estoque '!A99)</f>
        <v>#REF!</v>
      </c>
      <c r="N99" s="68" t="e">
        <f t="shared" si="12"/>
        <v>#REF!</v>
      </c>
      <c r="O99" s="69" t="e">
        <f t="shared" si="13"/>
        <v>#REF!</v>
      </c>
      <c r="P99" s="67" t="str">
        <f t="shared" si="10"/>
        <v/>
      </c>
      <c r="Q99" s="67" t="str">
        <f t="shared" si="11"/>
        <v/>
      </c>
    </row>
    <row r="100" spans="1:17" ht="14.25" customHeight="1" x14ac:dyDescent="0.35">
      <c r="A100" s="4" t="str">
        <f t="shared" si="7"/>
        <v>65698514</v>
      </c>
      <c r="B100" s="9">
        <v>65698</v>
      </c>
      <c r="C100" t="s">
        <v>249</v>
      </c>
      <c r="D100">
        <v>514</v>
      </c>
      <c r="E100" s="59" t="e">
        <f>SUMIFS(Tratos!#REF!,Tratos!#REF!,'Estoque '!A100,Tratos!#REF!,'Estoque '!$E$5)</f>
        <v>#REF!</v>
      </c>
      <c r="F100" s="59" t="e">
        <f>SUMIFS(Tratos!#REF!,Tratos!#REF!,'Estoque '!A100,Tratos!#REF!,'Estoque '!$F$5)</f>
        <v>#REF!</v>
      </c>
      <c r="G100" s="60" t="e">
        <f>VLOOKUP(A100,Tratos!#REF!,7,0)</f>
        <v>#REF!</v>
      </c>
      <c r="H100" s="61">
        <f>SUMIFS('Base Notas '!$H:$H,'Base Notas '!$A:$A,'Estoque '!A100,'Base Notas '!$G:$G,'Estoque '!$H$5)</f>
        <v>0</v>
      </c>
      <c r="I100" s="62">
        <f>SUMIFS('Base Notas '!$H:$H,'Base Notas '!$A:$A,'Estoque '!A100,'Base Notas '!$G:$G,'Estoque '!$I$5)</f>
        <v>0</v>
      </c>
      <c r="J100" s="63" t="e">
        <f t="shared" si="8"/>
        <v>#REF!</v>
      </c>
      <c r="K100" s="63" t="e">
        <f t="shared" si="9"/>
        <v>#REF!</v>
      </c>
      <c r="L100" s="61" t="e">
        <f>SUMIFS(#REF!,#REF!,'Estoque '!$L$5,#REF!,'Estoque '!A100)</f>
        <v>#REF!</v>
      </c>
      <c r="M100" s="64" t="e">
        <f>SUMIFS(#REF!,#REF!,'Estoque '!$M$5,#REF!,'Estoque '!A100)</f>
        <v>#REF!</v>
      </c>
      <c r="N100" s="68" t="e">
        <f t="shared" si="12"/>
        <v>#REF!</v>
      </c>
      <c r="O100" s="69" t="e">
        <f t="shared" si="13"/>
        <v>#REF!</v>
      </c>
      <c r="P100" s="67" t="str">
        <f t="shared" si="10"/>
        <v/>
      </c>
      <c r="Q100" s="67" t="str">
        <f t="shared" si="11"/>
        <v/>
      </c>
    </row>
    <row r="101" spans="1:17" ht="14.25" customHeight="1" x14ac:dyDescent="0.35">
      <c r="A101" s="4" t="str">
        <f t="shared" si="7"/>
        <v>655391</v>
      </c>
      <c r="B101" s="9">
        <v>65539</v>
      </c>
      <c r="C101" t="s">
        <v>244</v>
      </c>
      <c r="D101">
        <v>1</v>
      </c>
      <c r="E101" s="59" t="e">
        <f>SUMIFS(Tratos!#REF!,Tratos!#REF!,'Estoque '!A101,Tratos!#REF!,'Estoque '!$E$5)</f>
        <v>#REF!</v>
      </c>
      <c r="F101" s="59" t="e">
        <f>SUMIFS(Tratos!#REF!,Tratos!#REF!,'Estoque '!A101,Tratos!#REF!,'Estoque '!$F$5)</f>
        <v>#REF!</v>
      </c>
      <c r="G101" s="60" t="e">
        <f>VLOOKUP(A101,Tratos!#REF!,7,0)</f>
        <v>#REF!</v>
      </c>
      <c r="H101" s="61">
        <f>SUMIFS('Base Notas '!$H:$H,'Base Notas '!$A:$A,'Estoque '!A101,'Base Notas '!$G:$G,'Estoque '!$H$5)</f>
        <v>0</v>
      </c>
      <c r="I101" s="62">
        <f>SUMIFS('Base Notas '!$H:$H,'Base Notas '!$A:$A,'Estoque '!A101,'Base Notas '!$G:$G,'Estoque '!$I$5)</f>
        <v>0</v>
      </c>
      <c r="J101" s="63" t="e">
        <f t="shared" si="8"/>
        <v>#REF!</v>
      </c>
      <c r="K101" s="63" t="e">
        <f t="shared" si="9"/>
        <v>#REF!</v>
      </c>
      <c r="L101" s="61" t="e">
        <f>SUMIFS(#REF!,#REF!,'Estoque '!$L$5,#REF!,'Estoque '!A101)</f>
        <v>#REF!</v>
      </c>
      <c r="M101" s="64" t="e">
        <f>SUMIFS(#REF!,#REF!,'Estoque '!$M$5,#REF!,'Estoque '!A101)</f>
        <v>#REF!</v>
      </c>
      <c r="N101" s="68" t="e">
        <f t="shared" si="12"/>
        <v>#REF!</v>
      </c>
      <c r="O101" s="69" t="e">
        <f t="shared" si="13"/>
        <v>#REF!</v>
      </c>
      <c r="P101" s="67" t="str">
        <f t="shared" si="10"/>
        <v/>
      </c>
      <c r="Q101" s="67" t="str">
        <f t="shared" si="11"/>
        <v/>
      </c>
    </row>
    <row r="102" spans="1:17" ht="14.25" customHeight="1" x14ac:dyDescent="0.35">
      <c r="A102" s="4" t="str">
        <f t="shared" si="7"/>
        <v>65510259</v>
      </c>
      <c r="B102" s="9">
        <v>65510</v>
      </c>
      <c r="C102" t="s">
        <v>250</v>
      </c>
      <c r="D102">
        <v>259</v>
      </c>
      <c r="E102" s="59" t="e">
        <f>SUMIFS(Tratos!#REF!,Tratos!#REF!,'Estoque '!A102,Tratos!#REF!,'Estoque '!$E$5)</f>
        <v>#REF!</v>
      </c>
      <c r="F102" s="59" t="e">
        <f>SUMIFS(Tratos!#REF!,Tratos!#REF!,'Estoque '!A102,Tratos!#REF!,'Estoque '!$F$5)</f>
        <v>#REF!</v>
      </c>
      <c r="G102" s="60" t="e">
        <f>VLOOKUP(A102,Tratos!#REF!,7,0)</f>
        <v>#REF!</v>
      </c>
      <c r="H102" s="61">
        <f>SUMIFS('Base Notas '!$H:$H,'Base Notas '!$A:$A,'Estoque '!A102,'Base Notas '!$G:$G,'Estoque '!$H$5)</f>
        <v>0</v>
      </c>
      <c r="I102" s="62">
        <f>SUMIFS('Base Notas '!$H:$H,'Base Notas '!$A:$A,'Estoque '!A102,'Base Notas '!$G:$G,'Estoque '!$I$5)</f>
        <v>0</v>
      </c>
      <c r="J102" s="63" t="e">
        <f t="shared" si="8"/>
        <v>#REF!</v>
      </c>
      <c r="K102" s="63" t="e">
        <f t="shared" si="9"/>
        <v>#REF!</v>
      </c>
      <c r="L102" s="61" t="e">
        <f>SUMIFS(#REF!,#REF!,'Estoque '!$L$5,#REF!,'Estoque '!A102)</f>
        <v>#REF!</v>
      </c>
      <c r="M102" s="64" t="e">
        <f>SUMIFS(#REF!,#REF!,'Estoque '!$M$5,#REF!,'Estoque '!A102)</f>
        <v>#REF!</v>
      </c>
      <c r="N102" s="68" t="e">
        <f t="shared" si="12"/>
        <v>#REF!</v>
      </c>
      <c r="O102" s="69" t="e">
        <f t="shared" si="13"/>
        <v>#REF!</v>
      </c>
      <c r="P102" s="67" t="str">
        <f t="shared" si="10"/>
        <v/>
      </c>
      <c r="Q102" s="67" t="str">
        <f t="shared" si="11"/>
        <v/>
      </c>
    </row>
    <row r="103" spans="1:17" ht="14.25" customHeight="1" x14ac:dyDescent="0.35">
      <c r="A103" s="4" t="str">
        <f t="shared" si="7"/>
        <v>65503271</v>
      </c>
      <c r="B103" s="9">
        <v>65503</v>
      </c>
      <c r="C103" t="s">
        <v>59</v>
      </c>
      <c r="D103">
        <v>271</v>
      </c>
      <c r="E103" s="59" t="e">
        <f>SUMIFS(Tratos!#REF!,Tratos!#REF!,'Estoque '!A103,Tratos!#REF!,'Estoque '!$E$5)</f>
        <v>#REF!</v>
      </c>
      <c r="F103" s="59" t="e">
        <f>SUMIFS(Tratos!#REF!,Tratos!#REF!,'Estoque '!A103,Tratos!#REF!,'Estoque '!$F$5)</f>
        <v>#REF!</v>
      </c>
      <c r="G103" s="60" t="e">
        <f>VLOOKUP(A103,Tratos!#REF!,7,0)</f>
        <v>#REF!</v>
      </c>
      <c r="H103" s="61">
        <f>SUMIFS('Base Notas '!$H:$H,'Base Notas '!$A:$A,'Estoque '!A103,'Base Notas '!$G:$G,'Estoque '!$H$5)</f>
        <v>0</v>
      </c>
      <c r="I103" s="62">
        <f>SUMIFS('Base Notas '!$H:$H,'Base Notas '!$A:$A,'Estoque '!A103,'Base Notas '!$G:$G,'Estoque '!$I$5)</f>
        <v>0</v>
      </c>
      <c r="J103" s="63" t="e">
        <f t="shared" si="8"/>
        <v>#REF!</v>
      </c>
      <c r="K103" s="63" t="e">
        <f t="shared" si="9"/>
        <v>#REF!</v>
      </c>
      <c r="L103" s="61" t="e">
        <f>SUMIFS(#REF!,#REF!,'Estoque '!$L$5,#REF!,'Estoque '!A103)</f>
        <v>#REF!</v>
      </c>
      <c r="M103" s="64" t="e">
        <f>SUMIFS(#REF!,#REF!,'Estoque '!$M$5,#REF!,'Estoque '!A103)</f>
        <v>#REF!</v>
      </c>
      <c r="N103" s="68" t="e">
        <f t="shared" si="12"/>
        <v>#REF!</v>
      </c>
      <c r="O103" s="69" t="e">
        <f t="shared" si="13"/>
        <v>#REF!</v>
      </c>
      <c r="P103" s="67" t="str">
        <f t="shared" si="10"/>
        <v/>
      </c>
      <c r="Q103" s="67" t="str">
        <f t="shared" si="11"/>
        <v/>
      </c>
    </row>
    <row r="104" spans="1:17" ht="14.25" customHeight="1" x14ac:dyDescent="0.35">
      <c r="A104" s="4" t="str">
        <f t="shared" si="7"/>
        <v>60051457</v>
      </c>
      <c r="B104" s="9">
        <v>60051</v>
      </c>
      <c r="C104" t="s">
        <v>251</v>
      </c>
      <c r="D104">
        <v>457</v>
      </c>
      <c r="E104" s="59" t="e">
        <f>SUMIFS(Tratos!#REF!,Tratos!#REF!,'Estoque '!A104,Tratos!#REF!,'Estoque '!$E$5)</f>
        <v>#REF!</v>
      </c>
      <c r="F104" s="59" t="e">
        <f>SUMIFS(Tratos!#REF!,Tratos!#REF!,'Estoque '!A104,Tratos!#REF!,'Estoque '!$F$5)</f>
        <v>#REF!</v>
      </c>
      <c r="G104" s="60" t="e">
        <f>VLOOKUP(A104,Tratos!#REF!,7,0)</f>
        <v>#REF!</v>
      </c>
      <c r="H104" s="61">
        <f>SUMIFS('Base Notas '!$H:$H,'Base Notas '!$A:$A,'Estoque '!A104,'Base Notas '!$G:$G,'Estoque '!$H$5)</f>
        <v>0</v>
      </c>
      <c r="I104" s="62">
        <f>SUMIFS('Base Notas '!$H:$H,'Base Notas '!$A:$A,'Estoque '!A104,'Base Notas '!$G:$G,'Estoque '!$I$5)</f>
        <v>0</v>
      </c>
      <c r="J104" s="63" t="e">
        <f t="shared" si="8"/>
        <v>#REF!</v>
      </c>
      <c r="K104" s="63" t="e">
        <f t="shared" si="9"/>
        <v>#REF!</v>
      </c>
      <c r="L104" s="61" t="e">
        <f>SUMIFS(#REF!,#REF!,'Estoque '!$L$5,#REF!,'Estoque '!A104)</f>
        <v>#REF!</v>
      </c>
      <c r="M104" s="64" t="e">
        <f>SUMIFS(#REF!,#REF!,'Estoque '!$M$5,#REF!,'Estoque '!A104)</f>
        <v>#REF!</v>
      </c>
      <c r="N104" s="68" t="e">
        <f t="shared" si="12"/>
        <v>#REF!</v>
      </c>
      <c r="O104" s="69" t="e">
        <f t="shared" si="13"/>
        <v>#REF!</v>
      </c>
      <c r="P104" s="67" t="str">
        <f t="shared" si="10"/>
        <v/>
      </c>
      <c r="Q104" s="67" t="str">
        <f t="shared" si="11"/>
        <v/>
      </c>
    </row>
    <row r="105" spans="1:17" ht="14.25" customHeight="1" x14ac:dyDescent="0.35">
      <c r="A105" s="4" t="str">
        <f t="shared" si="7"/>
        <v>58540368</v>
      </c>
      <c r="B105" s="9">
        <v>58540</v>
      </c>
      <c r="C105" t="s">
        <v>252</v>
      </c>
      <c r="D105">
        <v>368</v>
      </c>
      <c r="E105" s="59" t="e">
        <f>SUMIFS(Tratos!#REF!,Tratos!#REF!,'Estoque '!A105,Tratos!#REF!,'Estoque '!$E$5)</f>
        <v>#REF!</v>
      </c>
      <c r="F105" s="59" t="e">
        <f>SUMIFS(Tratos!#REF!,Tratos!#REF!,'Estoque '!A105,Tratos!#REF!,'Estoque '!$F$5)</f>
        <v>#REF!</v>
      </c>
      <c r="G105" s="60" t="e">
        <f>VLOOKUP(A105,Tratos!#REF!,7,0)</f>
        <v>#REF!</v>
      </c>
      <c r="H105" s="61">
        <f>SUMIFS('Base Notas '!$H:$H,'Base Notas '!$A:$A,'Estoque '!A105,'Base Notas '!$G:$G,'Estoque '!$H$5)</f>
        <v>0</v>
      </c>
      <c r="I105" s="62">
        <f>SUMIFS('Base Notas '!$H:$H,'Base Notas '!$A:$A,'Estoque '!A105,'Base Notas '!$G:$G,'Estoque '!$I$5)</f>
        <v>0</v>
      </c>
      <c r="J105" s="63" t="e">
        <f t="shared" si="8"/>
        <v>#REF!</v>
      </c>
      <c r="K105" s="63" t="e">
        <f t="shared" si="9"/>
        <v>#REF!</v>
      </c>
      <c r="L105" s="61" t="e">
        <f>SUMIFS(#REF!,#REF!,'Estoque '!$L$5,#REF!,'Estoque '!A105)</f>
        <v>#REF!</v>
      </c>
      <c r="M105" s="64" t="e">
        <f>SUMIFS(#REF!,#REF!,'Estoque '!$M$5,#REF!,'Estoque '!A105)</f>
        <v>#REF!</v>
      </c>
      <c r="N105" s="68" t="e">
        <f t="shared" si="12"/>
        <v>#REF!</v>
      </c>
      <c r="O105" s="69" t="e">
        <f t="shared" si="13"/>
        <v>#REF!</v>
      </c>
      <c r="P105" s="67" t="str">
        <f t="shared" si="10"/>
        <v/>
      </c>
      <c r="Q105" s="67" t="str">
        <f t="shared" si="11"/>
        <v/>
      </c>
    </row>
    <row r="106" spans="1:17" ht="14.25" customHeight="1" x14ac:dyDescent="0.35">
      <c r="A106" s="4" t="str">
        <f t="shared" si="7"/>
        <v>58539834</v>
      </c>
      <c r="B106" s="9">
        <v>58539</v>
      </c>
      <c r="C106" t="s">
        <v>253</v>
      </c>
      <c r="D106">
        <v>834</v>
      </c>
      <c r="E106" s="59" t="e">
        <f>SUMIFS(Tratos!#REF!,Tratos!#REF!,'Estoque '!A106,Tratos!#REF!,'Estoque '!$E$5)</f>
        <v>#REF!</v>
      </c>
      <c r="F106" s="59" t="e">
        <f>SUMIFS(Tratos!#REF!,Tratos!#REF!,'Estoque '!A106,Tratos!#REF!,'Estoque '!$F$5)</f>
        <v>#REF!</v>
      </c>
      <c r="G106" s="60" t="e">
        <f>VLOOKUP(A106,Tratos!#REF!,7,0)</f>
        <v>#REF!</v>
      </c>
      <c r="H106" s="61">
        <f>SUMIFS('Base Notas '!$H:$H,'Base Notas '!$A:$A,'Estoque '!A106,'Base Notas '!$G:$G,'Estoque '!$H$5)</f>
        <v>0</v>
      </c>
      <c r="I106" s="62">
        <f>SUMIFS('Base Notas '!$H:$H,'Base Notas '!$A:$A,'Estoque '!A106,'Base Notas '!$G:$G,'Estoque '!$I$5)</f>
        <v>0</v>
      </c>
      <c r="J106" s="63" t="e">
        <f t="shared" si="8"/>
        <v>#REF!</v>
      </c>
      <c r="K106" s="63" t="e">
        <f t="shared" si="9"/>
        <v>#REF!</v>
      </c>
      <c r="L106" s="61" t="e">
        <f>SUMIFS(#REF!,#REF!,'Estoque '!$L$5,#REF!,'Estoque '!A106)</f>
        <v>#REF!</v>
      </c>
      <c r="M106" s="64" t="e">
        <f>SUMIFS(#REF!,#REF!,'Estoque '!$M$5,#REF!,'Estoque '!A106)</f>
        <v>#REF!</v>
      </c>
      <c r="N106" s="68" t="e">
        <f t="shared" si="12"/>
        <v>#REF!</v>
      </c>
      <c r="O106" s="69" t="e">
        <f t="shared" si="13"/>
        <v>#REF!</v>
      </c>
      <c r="P106" s="67" t="str">
        <f t="shared" si="10"/>
        <v/>
      </c>
      <c r="Q106" s="67" t="str">
        <f t="shared" si="11"/>
        <v/>
      </c>
    </row>
    <row r="107" spans="1:17" ht="14.25" customHeight="1" x14ac:dyDescent="0.35">
      <c r="A107" s="4" t="str">
        <f t="shared" si="7"/>
        <v>58522509</v>
      </c>
      <c r="B107" s="9">
        <v>58522</v>
      </c>
      <c r="C107" t="s">
        <v>94</v>
      </c>
      <c r="D107">
        <v>509</v>
      </c>
      <c r="E107" s="59" t="e">
        <f>SUMIFS(Tratos!#REF!,Tratos!#REF!,'Estoque '!A107,Tratos!#REF!,'Estoque '!$E$5)</f>
        <v>#REF!</v>
      </c>
      <c r="F107" s="59" t="e">
        <f>SUMIFS(Tratos!#REF!,Tratos!#REF!,'Estoque '!A107,Tratos!#REF!,'Estoque '!$F$5)</f>
        <v>#REF!</v>
      </c>
      <c r="G107" s="60" t="e">
        <f>VLOOKUP(A107,Tratos!#REF!,7,0)</f>
        <v>#REF!</v>
      </c>
      <c r="H107" s="61">
        <f>SUMIFS('Base Notas '!$H:$H,'Base Notas '!$A:$A,'Estoque '!A107,'Base Notas '!$G:$G,'Estoque '!$H$5)</f>
        <v>0</v>
      </c>
      <c r="I107" s="62">
        <f>SUMIFS('Base Notas '!$H:$H,'Base Notas '!$A:$A,'Estoque '!A107,'Base Notas '!$G:$G,'Estoque '!$I$5)</f>
        <v>0</v>
      </c>
      <c r="J107" s="63" t="e">
        <f t="shared" si="8"/>
        <v>#REF!</v>
      </c>
      <c r="K107" s="63" t="e">
        <f t="shared" si="9"/>
        <v>#REF!</v>
      </c>
      <c r="L107" s="61" t="e">
        <f>SUMIFS(#REF!,#REF!,'Estoque '!$L$5,#REF!,'Estoque '!A107)</f>
        <v>#REF!</v>
      </c>
      <c r="M107" s="64" t="e">
        <f>SUMIFS(#REF!,#REF!,'Estoque '!$M$5,#REF!,'Estoque '!A107)</f>
        <v>#REF!</v>
      </c>
      <c r="N107" s="68" t="e">
        <f t="shared" si="12"/>
        <v>#REF!</v>
      </c>
      <c r="O107" s="69" t="e">
        <f t="shared" si="13"/>
        <v>#REF!</v>
      </c>
      <c r="P107" s="67" t="str">
        <f t="shared" si="10"/>
        <v/>
      </c>
      <c r="Q107" s="67" t="str">
        <f t="shared" si="11"/>
        <v/>
      </c>
    </row>
    <row r="108" spans="1:17" ht="14.25" customHeight="1" x14ac:dyDescent="0.35">
      <c r="A108" s="4" t="str">
        <f t="shared" si="7"/>
        <v>585191</v>
      </c>
      <c r="B108" s="9">
        <v>58519</v>
      </c>
      <c r="C108" t="s">
        <v>196</v>
      </c>
      <c r="D108">
        <v>1</v>
      </c>
      <c r="E108" s="59" t="e">
        <f>SUMIFS(Tratos!#REF!,Tratos!#REF!,'Estoque '!A108,Tratos!#REF!,'Estoque '!$E$5)</f>
        <v>#REF!</v>
      </c>
      <c r="F108" s="59" t="e">
        <f>SUMIFS(Tratos!#REF!,Tratos!#REF!,'Estoque '!A108,Tratos!#REF!,'Estoque '!$F$5)</f>
        <v>#REF!</v>
      </c>
      <c r="G108" s="60" t="e">
        <f>VLOOKUP(A108,Tratos!#REF!,7,0)</f>
        <v>#REF!</v>
      </c>
      <c r="H108" s="61">
        <f>SUMIFS('Base Notas '!$H:$H,'Base Notas '!$A:$A,'Estoque '!A108,'Base Notas '!$G:$G,'Estoque '!$H$5)</f>
        <v>0</v>
      </c>
      <c r="I108" s="62">
        <f>SUMIFS('Base Notas '!$H:$H,'Base Notas '!$A:$A,'Estoque '!A108,'Base Notas '!$G:$G,'Estoque '!$I$5)</f>
        <v>0</v>
      </c>
      <c r="J108" s="63" t="e">
        <f t="shared" si="8"/>
        <v>#REF!</v>
      </c>
      <c r="K108" s="63" t="e">
        <f t="shared" si="9"/>
        <v>#REF!</v>
      </c>
      <c r="L108" s="61" t="e">
        <f>SUMIFS(#REF!,#REF!,'Estoque '!$L$5,#REF!,'Estoque '!A108)</f>
        <v>#REF!</v>
      </c>
      <c r="M108" s="64" t="e">
        <f>SUMIFS(#REF!,#REF!,'Estoque '!$M$5,#REF!,'Estoque '!A108)</f>
        <v>#REF!</v>
      </c>
      <c r="N108" s="68" t="e">
        <f t="shared" si="12"/>
        <v>#REF!</v>
      </c>
      <c r="O108" s="69" t="e">
        <f t="shared" si="13"/>
        <v>#REF!</v>
      </c>
      <c r="P108" s="67" t="str">
        <f t="shared" si="10"/>
        <v/>
      </c>
      <c r="Q108" s="67" t="str">
        <f t="shared" si="11"/>
        <v/>
      </c>
    </row>
    <row r="109" spans="1:17" ht="14.25" customHeight="1" x14ac:dyDescent="0.35">
      <c r="A109" s="4" t="str">
        <f t="shared" si="7"/>
        <v>58510258</v>
      </c>
      <c r="B109" s="9">
        <v>58510</v>
      </c>
      <c r="C109" t="s">
        <v>52</v>
      </c>
      <c r="D109">
        <v>258</v>
      </c>
      <c r="E109" s="59" t="e">
        <f>SUMIFS(Tratos!#REF!,Tratos!#REF!,'Estoque '!A109,Tratos!#REF!,'Estoque '!$E$5)</f>
        <v>#REF!</v>
      </c>
      <c r="F109" s="59" t="e">
        <f>SUMIFS(Tratos!#REF!,Tratos!#REF!,'Estoque '!A109,Tratos!#REF!,'Estoque '!$F$5)</f>
        <v>#REF!</v>
      </c>
      <c r="G109" s="60" t="e">
        <f>VLOOKUP(A109,Tratos!#REF!,7,0)</f>
        <v>#REF!</v>
      </c>
      <c r="H109" s="61">
        <f>SUMIFS('Base Notas '!$H:$H,'Base Notas '!$A:$A,'Estoque '!A109,'Base Notas '!$G:$G,'Estoque '!$H$5)</f>
        <v>0</v>
      </c>
      <c r="I109" s="62">
        <f>SUMIFS('Base Notas '!$H:$H,'Base Notas '!$A:$A,'Estoque '!A109,'Base Notas '!$G:$G,'Estoque '!$I$5)</f>
        <v>0</v>
      </c>
      <c r="J109" s="63" t="e">
        <f t="shared" si="8"/>
        <v>#REF!</v>
      </c>
      <c r="K109" s="63" t="e">
        <f t="shared" si="9"/>
        <v>#REF!</v>
      </c>
      <c r="L109" s="61" t="e">
        <f>SUMIFS(#REF!,#REF!,'Estoque '!$L$5,#REF!,'Estoque '!A109)</f>
        <v>#REF!</v>
      </c>
      <c r="M109" s="64" t="e">
        <f>SUMIFS(#REF!,#REF!,'Estoque '!$M$5,#REF!,'Estoque '!A109)</f>
        <v>#REF!</v>
      </c>
      <c r="N109" s="68" t="e">
        <f t="shared" si="12"/>
        <v>#REF!</v>
      </c>
      <c r="O109" s="69" t="e">
        <f t="shared" si="13"/>
        <v>#REF!</v>
      </c>
      <c r="P109" s="67" t="str">
        <f t="shared" si="10"/>
        <v/>
      </c>
      <c r="Q109" s="67" t="str">
        <f t="shared" si="11"/>
        <v/>
      </c>
    </row>
    <row r="110" spans="1:17" ht="14.25" customHeight="1" x14ac:dyDescent="0.35">
      <c r="A110" s="4" t="str">
        <f t="shared" si="7"/>
        <v>58497504</v>
      </c>
      <c r="B110" s="9">
        <v>58497</v>
      </c>
      <c r="C110" t="s">
        <v>218</v>
      </c>
      <c r="D110">
        <v>504</v>
      </c>
      <c r="E110" s="59" t="e">
        <f>SUMIFS(Tratos!#REF!,Tratos!#REF!,'Estoque '!A110,Tratos!#REF!,'Estoque '!$E$5)</f>
        <v>#REF!</v>
      </c>
      <c r="F110" s="59" t="e">
        <f>SUMIFS(Tratos!#REF!,Tratos!#REF!,'Estoque '!A110,Tratos!#REF!,'Estoque '!$F$5)</f>
        <v>#REF!</v>
      </c>
      <c r="G110" s="60" t="e">
        <f>VLOOKUP(A110,Tratos!#REF!,7,0)</f>
        <v>#REF!</v>
      </c>
      <c r="H110" s="61">
        <f>SUMIFS('Base Notas '!$H:$H,'Base Notas '!$A:$A,'Estoque '!A110,'Base Notas '!$G:$G,'Estoque '!$H$5)</f>
        <v>0</v>
      </c>
      <c r="I110" s="62">
        <f>SUMIFS('Base Notas '!$H:$H,'Base Notas '!$A:$A,'Estoque '!A110,'Base Notas '!$G:$G,'Estoque '!$I$5)</f>
        <v>0</v>
      </c>
      <c r="J110" s="63" t="e">
        <f t="shared" si="8"/>
        <v>#REF!</v>
      </c>
      <c r="K110" s="63" t="e">
        <f t="shared" si="9"/>
        <v>#REF!</v>
      </c>
      <c r="L110" s="61" t="e">
        <f>SUMIFS(#REF!,#REF!,'Estoque '!$L$5,#REF!,'Estoque '!A110)</f>
        <v>#REF!</v>
      </c>
      <c r="M110" s="64" t="e">
        <f>SUMIFS(#REF!,#REF!,'Estoque '!$M$5,#REF!,'Estoque '!A110)</f>
        <v>#REF!</v>
      </c>
      <c r="N110" s="68" t="e">
        <f t="shared" si="12"/>
        <v>#REF!</v>
      </c>
      <c r="O110" s="69" t="e">
        <f t="shared" si="13"/>
        <v>#REF!</v>
      </c>
      <c r="P110" s="67" t="str">
        <f t="shared" si="10"/>
        <v/>
      </c>
      <c r="Q110" s="67" t="str">
        <f t="shared" si="11"/>
        <v/>
      </c>
    </row>
    <row r="111" spans="1:17" ht="14.25" customHeight="1" x14ac:dyDescent="0.35">
      <c r="A111" s="4" t="str">
        <f t="shared" si="7"/>
        <v>55000262</v>
      </c>
      <c r="B111" s="9">
        <v>55000</v>
      </c>
      <c r="C111" t="s">
        <v>254</v>
      </c>
      <c r="D111">
        <v>262</v>
      </c>
      <c r="E111" s="59" t="e">
        <f>SUMIFS(Tratos!#REF!,Tratos!#REF!,'Estoque '!A111,Tratos!#REF!,'Estoque '!$E$5)</f>
        <v>#REF!</v>
      </c>
      <c r="F111" s="59" t="e">
        <f>SUMIFS(Tratos!#REF!,Tratos!#REF!,'Estoque '!A111,Tratos!#REF!,'Estoque '!$F$5)</f>
        <v>#REF!</v>
      </c>
      <c r="G111" s="60" t="e">
        <f>VLOOKUP(A111,Tratos!#REF!,7,0)</f>
        <v>#REF!</v>
      </c>
      <c r="H111" s="61">
        <f>SUMIFS('Base Notas '!$H:$H,'Base Notas '!$A:$A,'Estoque '!A111,'Base Notas '!$G:$G,'Estoque '!$H$5)</f>
        <v>0</v>
      </c>
      <c r="I111" s="62">
        <f>SUMIFS('Base Notas '!$H:$H,'Base Notas '!$A:$A,'Estoque '!A111,'Base Notas '!$G:$G,'Estoque '!$I$5)</f>
        <v>0</v>
      </c>
      <c r="J111" s="63" t="e">
        <f t="shared" si="8"/>
        <v>#REF!</v>
      </c>
      <c r="K111" s="63" t="e">
        <f t="shared" si="9"/>
        <v>#REF!</v>
      </c>
      <c r="L111" s="61" t="e">
        <f>SUMIFS(#REF!,#REF!,'Estoque '!$L$5,#REF!,'Estoque '!A111)</f>
        <v>#REF!</v>
      </c>
      <c r="M111" s="64" t="e">
        <f>SUMIFS(#REF!,#REF!,'Estoque '!$M$5,#REF!,'Estoque '!A111)</f>
        <v>#REF!</v>
      </c>
      <c r="N111" s="68" t="e">
        <f t="shared" si="12"/>
        <v>#REF!</v>
      </c>
      <c r="O111" s="69" t="e">
        <f t="shared" si="13"/>
        <v>#REF!</v>
      </c>
      <c r="P111" s="67" t="str">
        <f t="shared" si="10"/>
        <v/>
      </c>
      <c r="Q111" s="67" t="str">
        <f t="shared" si="11"/>
        <v/>
      </c>
    </row>
    <row r="112" spans="1:17" ht="14.25" customHeight="1" x14ac:dyDescent="0.35">
      <c r="A112" s="4" t="str">
        <f t="shared" si="7"/>
        <v>54915268</v>
      </c>
      <c r="B112" s="9">
        <v>54915</v>
      </c>
      <c r="C112" t="s">
        <v>255</v>
      </c>
      <c r="D112">
        <v>268</v>
      </c>
      <c r="E112" s="59" t="e">
        <f>SUMIFS(Tratos!#REF!,Tratos!#REF!,'Estoque '!A112,Tratos!#REF!,'Estoque '!$E$5)</f>
        <v>#REF!</v>
      </c>
      <c r="F112" s="59" t="e">
        <f>SUMIFS(Tratos!#REF!,Tratos!#REF!,'Estoque '!A112,Tratos!#REF!,'Estoque '!$F$5)</f>
        <v>#REF!</v>
      </c>
      <c r="G112" s="60" t="e">
        <f>VLOOKUP(A112,Tratos!#REF!,7,0)</f>
        <v>#REF!</v>
      </c>
      <c r="H112" s="61">
        <f>SUMIFS('Base Notas '!$H:$H,'Base Notas '!$A:$A,'Estoque '!A112,'Base Notas '!$G:$G,'Estoque '!$H$5)</f>
        <v>0</v>
      </c>
      <c r="I112" s="62">
        <f>SUMIFS('Base Notas '!$H:$H,'Base Notas '!$A:$A,'Estoque '!A112,'Base Notas '!$G:$G,'Estoque '!$I$5)</f>
        <v>0</v>
      </c>
      <c r="J112" s="63" t="e">
        <f t="shared" si="8"/>
        <v>#REF!</v>
      </c>
      <c r="K112" s="63" t="e">
        <f t="shared" si="9"/>
        <v>#REF!</v>
      </c>
      <c r="L112" s="61" t="e">
        <f>SUMIFS(#REF!,#REF!,'Estoque '!$L$5,#REF!,'Estoque '!A112)</f>
        <v>#REF!</v>
      </c>
      <c r="M112" s="64" t="e">
        <f>SUMIFS(#REF!,#REF!,'Estoque '!$M$5,#REF!,'Estoque '!A112)</f>
        <v>#REF!</v>
      </c>
      <c r="N112" s="68" t="e">
        <f t="shared" si="12"/>
        <v>#REF!</v>
      </c>
      <c r="O112" s="69" t="e">
        <f t="shared" si="13"/>
        <v>#REF!</v>
      </c>
      <c r="P112" s="67" t="str">
        <f t="shared" si="10"/>
        <v/>
      </c>
      <c r="Q112" s="67" t="str">
        <f t="shared" si="11"/>
        <v/>
      </c>
    </row>
    <row r="113" spans="1:17" ht="14.25" customHeight="1" x14ac:dyDescent="0.35">
      <c r="A113" s="4" t="str">
        <f t="shared" si="7"/>
        <v>54915272</v>
      </c>
      <c r="B113" s="9">
        <v>54915</v>
      </c>
      <c r="C113" t="s">
        <v>255</v>
      </c>
      <c r="D113">
        <v>272</v>
      </c>
      <c r="E113" s="59" t="e">
        <f>SUMIFS(Tratos!#REF!,Tratos!#REF!,'Estoque '!A113,Tratos!#REF!,'Estoque '!$E$5)</f>
        <v>#REF!</v>
      </c>
      <c r="F113" s="59" t="e">
        <f>SUMIFS(Tratos!#REF!,Tratos!#REF!,'Estoque '!A113,Tratos!#REF!,'Estoque '!$F$5)</f>
        <v>#REF!</v>
      </c>
      <c r="G113" s="60" t="e">
        <f>VLOOKUP(A113,Tratos!#REF!,7,0)</f>
        <v>#REF!</v>
      </c>
      <c r="H113" s="61">
        <f>SUMIFS('Base Notas '!$H:$H,'Base Notas '!$A:$A,'Estoque '!A113,'Base Notas '!$G:$G,'Estoque '!$H$5)</f>
        <v>0</v>
      </c>
      <c r="I113" s="62">
        <f>SUMIFS('Base Notas '!$H:$H,'Base Notas '!$A:$A,'Estoque '!A113,'Base Notas '!$G:$G,'Estoque '!$I$5)</f>
        <v>0</v>
      </c>
      <c r="J113" s="63" t="e">
        <f t="shared" si="8"/>
        <v>#REF!</v>
      </c>
      <c r="K113" s="63" t="e">
        <f t="shared" si="9"/>
        <v>#REF!</v>
      </c>
      <c r="L113" s="61" t="e">
        <f>SUMIFS(#REF!,#REF!,'Estoque '!$L$5,#REF!,'Estoque '!A113)</f>
        <v>#REF!</v>
      </c>
      <c r="M113" s="64" t="e">
        <f>SUMIFS(#REF!,#REF!,'Estoque '!$M$5,#REF!,'Estoque '!A113)</f>
        <v>#REF!</v>
      </c>
      <c r="N113" s="68" t="e">
        <f t="shared" si="12"/>
        <v>#REF!</v>
      </c>
      <c r="O113" s="69" t="e">
        <f t="shared" si="13"/>
        <v>#REF!</v>
      </c>
      <c r="P113" s="67" t="str">
        <f t="shared" si="10"/>
        <v/>
      </c>
      <c r="Q113" s="67" t="str">
        <f t="shared" si="11"/>
        <v/>
      </c>
    </row>
    <row r="114" spans="1:17" ht="14.25" customHeight="1" x14ac:dyDescent="0.35">
      <c r="A114" s="4" t="str">
        <f t="shared" si="7"/>
        <v>43723261</v>
      </c>
      <c r="B114" s="9">
        <v>43723</v>
      </c>
      <c r="C114" t="s">
        <v>256</v>
      </c>
      <c r="D114">
        <v>261</v>
      </c>
      <c r="E114" s="59" t="e">
        <f>SUMIFS(Tratos!#REF!,Tratos!#REF!,'Estoque '!A114,Tratos!#REF!,'Estoque '!$E$5)</f>
        <v>#REF!</v>
      </c>
      <c r="F114" s="59" t="e">
        <f>SUMIFS(Tratos!#REF!,Tratos!#REF!,'Estoque '!A114,Tratos!#REF!,'Estoque '!$F$5)</f>
        <v>#REF!</v>
      </c>
      <c r="G114" s="60" t="e">
        <f>VLOOKUP(A114,Tratos!#REF!,7,0)</f>
        <v>#REF!</v>
      </c>
      <c r="H114" s="61">
        <f>SUMIFS('Base Notas '!$H:$H,'Base Notas '!$A:$A,'Estoque '!A114,'Base Notas '!$G:$G,'Estoque '!$H$5)</f>
        <v>0</v>
      </c>
      <c r="I114" s="62">
        <f>SUMIFS('Base Notas '!$H:$H,'Base Notas '!$A:$A,'Estoque '!A114,'Base Notas '!$G:$G,'Estoque '!$I$5)</f>
        <v>0</v>
      </c>
      <c r="J114" s="63" t="e">
        <f t="shared" si="8"/>
        <v>#REF!</v>
      </c>
      <c r="K114" s="63" t="e">
        <f t="shared" si="9"/>
        <v>#REF!</v>
      </c>
      <c r="L114" s="61" t="e">
        <f>SUMIFS(#REF!,#REF!,'Estoque '!$L$5,#REF!,'Estoque '!A114)</f>
        <v>#REF!</v>
      </c>
      <c r="M114" s="64" t="e">
        <f>SUMIFS(#REF!,#REF!,'Estoque '!$M$5,#REF!,'Estoque '!A114)</f>
        <v>#REF!</v>
      </c>
      <c r="N114" s="68" t="e">
        <f t="shared" si="12"/>
        <v>#REF!</v>
      </c>
      <c r="O114" s="69" t="e">
        <f t="shared" si="13"/>
        <v>#REF!</v>
      </c>
      <c r="P114" s="67" t="str">
        <f t="shared" si="10"/>
        <v/>
      </c>
      <c r="Q114" s="67" t="str">
        <f t="shared" si="11"/>
        <v/>
      </c>
    </row>
    <row r="115" spans="1:17" ht="14.25" customHeight="1" x14ac:dyDescent="0.35">
      <c r="A115" s="4" t="str">
        <f t="shared" si="7"/>
        <v>43659575</v>
      </c>
      <c r="B115" s="9">
        <v>43659</v>
      </c>
      <c r="C115" t="s">
        <v>257</v>
      </c>
      <c r="D115">
        <v>575</v>
      </c>
      <c r="E115" s="59" t="e">
        <f>SUMIFS(Tratos!#REF!,Tratos!#REF!,'Estoque '!A115,Tratos!#REF!,'Estoque '!$E$5)</f>
        <v>#REF!</v>
      </c>
      <c r="F115" s="59" t="e">
        <f>SUMIFS(Tratos!#REF!,Tratos!#REF!,'Estoque '!A115,Tratos!#REF!,'Estoque '!$F$5)</f>
        <v>#REF!</v>
      </c>
      <c r="G115" s="60" t="e">
        <f>VLOOKUP(A115,Tratos!#REF!,7,0)</f>
        <v>#REF!</v>
      </c>
      <c r="H115" s="61">
        <f>SUMIFS('Base Notas '!$H:$H,'Base Notas '!$A:$A,'Estoque '!A115,'Base Notas '!$G:$G,'Estoque '!$H$5)</f>
        <v>0</v>
      </c>
      <c r="I115" s="62">
        <f>SUMIFS('Base Notas '!$H:$H,'Base Notas '!$A:$A,'Estoque '!A115,'Base Notas '!$G:$G,'Estoque '!$I$5)</f>
        <v>0</v>
      </c>
      <c r="J115" s="63" t="e">
        <f t="shared" si="8"/>
        <v>#REF!</v>
      </c>
      <c r="K115" s="63" t="e">
        <f t="shared" si="9"/>
        <v>#REF!</v>
      </c>
      <c r="L115" s="61" t="e">
        <f>SUMIFS(#REF!,#REF!,'Estoque '!$L$5,#REF!,'Estoque '!A115)</f>
        <v>#REF!</v>
      </c>
      <c r="M115" s="64" t="e">
        <f>SUMIFS(#REF!,#REF!,'Estoque '!$M$5,#REF!,'Estoque '!A115)</f>
        <v>#REF!</v>
      </c>
      <c r="N115" s="68" t="e">
        <f t="shared" si="12"/>
        <v>#REF!</v>
      </c>
      <c r="O115" s="69" t="e">
        <f t="shared" si="13"/>
        <v>#REF!</v>
      </c>
      <c r="P115" s="67" t="str">
        <f t="shared" si="10"/>
        <v/>
      </c>
      <c r="Q115" s="67" t="str">
        <f t="shared" si="11"/>
        <v/>
      </c>
    </row>
    <row r="116" spans="1:17" ht="14.25" customHeight="1" x14ac:dyDescent="0.35">
      <c r="A116" s="4" t="str">
        <f t="shared" si="7"/>
        <v>42501708</v>
      </c>
      <c r="B116" s="9">
        <v>42501</v>
      </c>
      <c r="C116" t="s">
        <v>35</v>
      </c>
      <c r="D116">
        <v>708</v>
      </c>
      <c r="E116" s="59" t="e">
        <f>SUMIFS(Tratos!#REF!,Tratos!#REF!,'Estoque '!A116,Tratos!#REF!,'Estoque '!$E$5)</f>
        <v>#REF!</v>
      </c>
      <c r="F116" s="59" t="e">
        <f>SUMIFS(Tratos!#REF!,Tratos!#REF!,'Estoque '!A116,Tratos!#REF!,'Estoque '!$F$5)</f>
        <v>#REF!</v>
      </c>
      <c r="G116" s="60" t="e">
        <f>VLOOKUP(A116,Tratos!#REF!,7,0)</f>
        <v>#REF!</v>
      </c>
      <c r="H116" s="61">
        <f>SUMIFS('Base Notas '!$H:$H,'Base Notas '!$A:$A,'Estoque '!A116,'Base Notas '!$G:$G,'Estoque '!$H$5)</f>
        <v>0</v>
      </c>
      <c r="I116" s="62">
        <f>SUMIFS('Base Notas '!$H:$H,'Base Notas '!$A:$A,'Estoque '!A116,'Base Notas '!$G:$G,'Estoque '!$I$5)</f>
        <v>0</v>
      </c>
      <c r="J116" s="63" t="e">
        <f t="shared" si="8"/>
        <v>#REF!</v>
      </c>
      <c r="K116" s="63" t="e">
        <f t="shared" si="9"/>
        <v>#REF!</v>
      </c>
      <c r="L116" s="61" t="e">
        <f>SUMIFS(#REF!,#REF!,'Estoque '!$L$5,#REF!,'Estoque '!A116)</f>
        <v>#REF!</v>
      </c>
      <c r="M116" s="64" t="e">
        <f>SUMIFS(#REF!,#REF!,'Estoque '!$M$5,#REF!,'Estoque '!A116)</f>
        <v>#REF!</v>
      </c>
      <c r="N116" s="68" t="e">
        <f t="shared" si="12"/>
        <v>#REF!</v>
      </c>
      <c r="O116" s="69" t="e">
        <f t="shared" si="13"/>
        <v>#REF!</v>
      </c>
      <c r="P116" s="67" t="str">
        <f t="shared" si="10"/>
        <v/>
      </c>
      <c r="Q116" s="67" t="str">
        <f t="shared" si="11"/>
        <v/>
      </c>
    </row>
    <row r="117" spans="1:17" ht="14.25" customHeight="1" x14ac:dyDescent="0.35">
      <c r="A117" s="4" t="str">
        <f t="shared" si="7"/>
        <v>422611</v>
      </c>
      <c r="B117" s="9">
        <v>42261</v>
      </c>
      <c r="C117" t="s">
        <v>258</v>
      </c>
      <c r="D117">
        <v>1</v>
      </c>
      <c r="E117" s="59" t="e">
        <f>SUMIFS(Tratos!#REF!,Tratos!#REF!,'Estoque '!A117,Tratos!#REF!,'Estoque '!$E$5)</f>
        <v>#REF!</v>
      </c>
      <c r="F117" s="59" t="e">
        <f>SUMIFS(Tratos!#REF!,Tratos!#REF!,'Estoque '!A117,Tratos!#REF!,'Estoque '!$F$5)</f>
        <v>#REF!</v>
      </c>
      <c r="G117" s="60" t="e">
        <f>VLOOKUP(A117,Tratos!#REF!,7,0)</f>
        <v>#REF!</v>
      </c>
      <c r="H117" s="61">
        <f>SUMIFS('Base Notas '!$H:$H,'Base Notas '!$A:$A,'Estoque '!A117,'Base Notas '!$G:$G,'Estoque '!$H$5)</f>
        <v>0</v>
      </c>
      <c r="I117" s="62">
        <f>SUMIFS('Base Notas '!$H:$H,'Base Notas '!$A:$A,'Estoque '!A117,'Base Notas '!$G:$G,'Estoque '!$I$5)</f>
        <v>0</v>
      </c>
      <c r="J117" s="63" t="e">
        <f t="shared" si="8"/>
        <v>#REF!</v>
      </c>
      <c r="K117" s="63" t="e">
        <f t="shared" si="9"/>
        <v>#REF!</v>
      </c>
      <c r="L117" s="61" t="e">
        <f>SUMIFS(#REF!,#REF!,'Estoque '!$L$5,#REF!,'Estoque '!A117)</f>
        <v>#REF!</v>
      </c>
      <c r="M117" s="64" t="e">
        <f>SUMIFS(#REF!,#REF!,'Estoque '!$M$5,#REF!,'Estoque '!A117)</f>
        <v>#REF!</v>
      </c>
      <c r="N117" s="68" t="e">
        <f t="shared" si="12"/>
        <v>#REF!</v>
      </c>
      <c r="O117" s="69" t="e">
        <f t="shared" si="13"/>
        <v>#REF!</v>
      </c>
      <c r="P117" s="67" t="str">
        <f t="shared" si="10"/>
        <v/>
      </c>
      <c r="Q117" s="67" t="str">
        <f t="shared" si="11"/>
        <v/>
      </c>
    </row>
    <row r="118" spans="1:17" ht="14.25" customHeight="1" x14ac:dyDescent="0.35">
      <c r="A118" s="4" t="str">
        <f t="shared" si="7"/>
        <v>41015325</v>
      </c>
      <c r="B118" s="9">
        <v>41015</v>
      </c>
      <c r="C118" t="s">
        <v>89</v>
      </c>
      <c r="D118">
        <v>325</v>
      </c>
      <c r="E118" s="59" t="e">
        <f>SUMIFS(Tratos!#REF!,Tratos!#REF!,'Estoque '!A118,Tratos!#REF!,'Estoque '!$E$5)</f>
        <v>#REF!</v>
      </c>
      <c r="F118" s="59" t="e">
        <f>SUMIFS(Tratos!#REF!,Tratos!#REF!,'Estoque '!A118,Tratos!#REF!,'Estoque '!$F$5)</f>
        <v>#REF!</v>
      </c>
      <c r="G118" s="60" t="e">
        <f>VLOOKUP(A118,Tratos!#REF!,7,0)</f>
        <v>#REF!</v>
      </c>
      <c r="H118" s="61">
        <f>SUMIFS('Base Notas '!$H:$H,'Base Notas '!$A:$A,'Estoque '!A118,'Base Notas '!$G:$G,'Estoque '!$H$5)</f>
        <v>0</v>
      </c>
      <c r="I118" s="62">
        <f>SUMIFS('Base Notas '!$H:$H,'Base Notas '!$A:$A,'Estoque '!A118,'Base Notas '!$G:$G,'Estoque '!$I$5)</f>
        <v>0</v>
      </c>
      <c r="J118" s="63" t="e">
        <f t="shared" si="8"/>
        <v>#REF!</v>
      </c>
      <c r="K118" s="63" t="e">
        <f t="shared" si="9"/>
        <v>#REF!</v>
      </c>
      <c r="L118" s="61" t="e">
        <f>SUMIFS(#REF!,#REF!,'Estoque '!$L$5,#REF!,'Estoque '!A118)</f>
        <v>#REF!</v>
      </c>
      <c r="M118" s="64" t="e">
        <f>SUMIFS(#REF!,#REF!,'Estoque '!$M$5,#REF!,'Estoque '!A118)</f>
        <v>#REF!</v>
      </c>
      <c r="N118" s="68" t="e">
        <f t="shared" si="12"/>
        <v>#REF!</v>
      </c>
      <c r="O118" s="69" t="e">
        <f t="shared" si="13"/>
        <v>#REF!</v>
      </c>
      <c r="P118" s="67" t="str">
        <f t="shared" si="10"/>
        <v/>
      </c>
      <c r="Q118" s="67" t="str">
        <f t="shared" si="11"/>
        <v/>
      </c>
    </row>
    <row r="119" spans="1:17" ht="14.25" customHeight="1" x14ac:dyDescent="0.35">
      <c r="A119" s="4" t="str">
        <f t="shared" si="7"/>
        <v>41015326</v>
      </c>
      <c r="B119" s="9">
        <v>41015</v>
      </c>
      <c r="C119" t="s">
        <v>89</v>
      </c>
      <c r="D119">
        <v>326</v>
      </c>
      <c r="E119" s="59" t="e">
        <f>SUMIFS(Tratos!#REF!,Tratos!#REF!,'Estoque '!A119,Tratos!#REF!,'Estoque '!$E$5)</f>
        <v>#REF!</v>
      </c>
      <c r="F119" s="59" t="e">
        <f>SUMIFS(Tratos!#REF!,Tratos!#REF!,'Estoque '!A119,Tratos!#REF!,'Estoque '!$F$5)</f>
        <v>#REF!</v>
      </c>
      <c r="G119" s="60" t="e">
        <f>VLOOKUP(A119,Tratos!#REF!,7,0)</f>
        <v>#REF!</v>
      </c>
      <c r="H119" s="61">
        <f>SUMIFS('Base Notas '!$H:$H,'Base Notas '!$A:$A,'Estoque '!A119,'Base Notas '!$G:$G,'Estoque '!$H$5)</f>
        <v>0</v>
      </c>
      <c r="I119" s="62">
        <f>SUMIFS('Base Notas '!$H:$H,'Base Notas '!$A:$A,'Estoque '!A119,'Base Notas '!$G:$G,'Estoque '!$I$5)</f>
        <v>0</v>
      </c>
      <c r="J119" s="63" t="e">
        <f t="shared" si="8"/>
        <v>#REF!</v>
      </c>
      <c r="K119" s="63" t="e">
        <f t="shared" si="9"/>
        <v>#REF!</v>
      </c>
      <c r="L119" s="61" t="e">
        <f>SUMIFS(#REF!,#REF!,'Estoque '!$L$5,#REF!,'Estoque '!A119)</f>
        <v>#REF!</v>
      </c>
      <c r="M119" s="64" t="e">
        <f>SUMIFS(#REF!,#REF!,'Estoque '!$M$5,#REF!,'Estoque '!A119)</f>
        <v>#REF!</v>
      </c>
      <c r="N119" s="68" t="e">
        <f t="shared" si="12"/>
        <v>#REF!</v>
      </c>
      <c r="O119" s="69" t="e">
        <f t="shared" si="13"/>
        <v>#REF!</v>
      </c>
      <c r="P119" s="67" t="str">
        <f t="shared" si="10"/>
        <v/>
      </c>
      <c r="Q119" s="67" t="str">
        <f t="shared" si="11"/>
        <v/>
      </c>
    </row>
    <row r="120" spans="1:17" ht="14.25" customHeight="1" x14ac:dyDescent="0.35">
      <c r="A120" s="4" t="str">
        <f t="shared" si="7"/>
        <v>41013578</v>
      </c>
      <c r="B120" s="9">
        <v>41013</v>
      </c>
      <c r="C120" t="s">
        <v>143</v>
      </c>
      <c r="D120">
        <v>578</v>
      </c>
      <c r="E120" s="59" t="e">
        <f>SUMIFS(Tratos!#REF!,Tratos!#REF!,'Estoque '!A120,Tratos!#REF!,'Estoque '!$E$5)</f>
        <v>#REF!</v>
      </c>
      <c r="F120" s="59" t="e">
        <f>SUMIFS(Tratos!#REF!,Tratos!#REF!,'Estoque '!A120,Tratos!#REF!,'Estoque '!$F$5)</f>
        <v>#REF!</v>
      </c>
      <c r="G120" s="60" t="e">
        <f>VLOOKUP(A120,Tratos!#REF!,7,0)</f>
        <v>#REF!</v>
      </c>
      <c r="H120" s="61">
        <f>SUMIFS('Base Notas '!$H:$H,'Base Notas '!$A:$A,'Estoque '!A120,'Base Notas '!$G:$G,'Estoque '!$H$5)</f>
        <v>0</v>
      </c>
      <c r="I120" s="62">
        <f>SUMIFS('Base Notas '!$H:$H,'Base Notas '!$A:$A,'Estoque '!A120,'Base Notas '!$G:$G,'Estoque '!$I$5)</f>
        <v>0</v>
      </c>
      <c r="J120" s="63" t="e">
        <f t="shared" si="8"/>
        <v>#REF!</v>
      </c>
      <c r="K120" s="63" t="e">
        <f t="shared" si="9"/>
        <v>#REF!</v>
      </c>
      <c r="L120" s="61" t="e">
        <f>SUMIFS(#REF!,#REF!,'Estoque '!$L$5,#REF!,'Estoque '!A120)</f>
        <v>#REF!</v>
      </c>
      <c r="M120" s="64" t="e">
        <f>SUMIFS(#REF!,#REF!,'Estoque '!$M$5,#REF!,'Estoque '!A120)</f>
        <v>#REF!</v>
      </c>
      <c r="N120" s="68" t="e">
        <f t="shared" si="12"/>
        <v>#REF!</v>
      </c>
      <c r="O120" s="69" t="e">
        <f t="shared" si="13"/>
        <v>#REF!</v>
      </c>
      <c r="P120" s="67" t="str">
        <f t="shared" si="10"/>
        <v/>
      </c>
      <c r="Q120" s="67" t="str">
        <f t="shared" si="11"/>
        <v/>
      </c>
    </row>
    <row r="121" spans="1:17" ht="14.25" customHeight="1" x14ac:dyDescent="0.35">
      <c r="A121" s="4" t="str">
        <f t="shared" si="7"/>
        <v>41012519</v>
      </c>
      <c r="B121" s="9">
        <v>41012</v>
      </c>
      <c r="C121" t="s">
        <v>259</v>
      </c>
      <c r="D121">
        <v>519</v>
      </c>
      <c r="E121" s="59" t="e">
        <f>SUMIFS(Tratos!#REF!,Tratos!#REF!,'Estoque '!A121,Tratos!#REF!,'Estoque '!$E$5)</f>
        <v>#REF!</v>
      </c>
      <c r="F121" s="59" t="e">
        <f>SUMIFS(Tratos!#REF!,Tratos!#REF!,'Estoque '!A121,Tratos!#REF!,'Estoque '!$F$5)</f>
        <v>#REF!</v>
      </c>
      <c r="G121" s="60" t="e">
        <f>VLOOKUP(A121,Tratos!#REF!,7,0)</f>
        <v>#REF!</v>
      </c>
      <c r="H121" s="61">
        <f>SUMIFS('Base Notas '!$H:$H,'Base Notas '!$A:$A,'Estoque '!A121,'Base Notas '!$G:$G,'Estoque '!$H$5)</f>
        <v>0</v>
      </c>
      <c r="I121" s="62">
        <f>SUMIFS('Base Notas '!$H:$H,'Base Notas '!$A:$A,'Estoque '!A121,'Base Notas '!$G:$G,'Estoque '!$I$5)</f>
        <v>0</v>
      </c>
      <c r="J121" s="63" t="e">
        <f t="shared" si="8"/>
        <v>#REF!</v>
      </c>
      <c r="K121" s="63" t="e">
        <f t="shared" si="9"/>
        <v>#REF!</v>
      </c>
      <c r="L121" s="61" t="e">
        <f>SUMIFS(#REF!,#REF!,'Estoque '!$L$5,#REF!,'Estoque '!A121)</f>
        <v>#REF!</v>
      </c>
      <c r="M121" s="64" t="e">
        <f>SUMIFS(#REF!,#REF!,'Estoque '!$M$5,#REF!,'Estoque '!A121)</f>
        <v>#REF!</v>
      </c>
      <c r="N121" s="68" t="e">
        <f t="shared" si="12"/>
        <v>#REF!</v>
      </c>
      <c r="O121" s="69" t="e">
        <f t="shared" si="13"/>
        <v>#REF!</v>
      </c>
      <c r="P121" s="67" t="str">
        <f t="shared" si="10"/>
        <v/>
      </c>
      <c r="Q121" s="67" t="str">
        <f t="shared" si="11"/>
        <v/>
      </c>
    </row>
    <row r="122" spans="1:17" ht="14.25" customHeight="1" x14ac:dyDescent="0.35">
      <c r="A122" s="4" t="str">
        <f t="shared" si="7"/>
        <v>410001</v>
      </c>
      <c r="B122" s="9">
        <v>41000</v>
      </c>
      <c r="C122" t="s">
        <v>260</v>
      </c>
      <c r="D122">
        <v>1</v>
      </c>
      <c r="E122" s="59" t="e">
        <f>SUMIFS(Tratos!#REF!,Tratos!#REF!,'Estoque '!A122,Tratos!#REF!,'Estoque '!$E$5)</f>
        <v>#REF!</v>
      </c>
      <c r="F122" s="59" t="e">
        <f>SUMIFS(Tratos!#REF!,Tratos!#REF!,'Estoque '!A122,Tratos!#REF!,'Estoque '!$F$5)</f>
        <v>#REF!</v>
      </c>
      <c r="G122" s="60" t="e">
        <f>VLOOKUP(A122,Tratos!#REF!,7,0)</f>
        <v>#REF!</v>
      </c>
      <c r="H122" s="61">
        <f>SUMIFS('Base Notas '!$H:$H,'Base Notas '!$A:$A,'Estoque '!A122,'Base Notas '!$G:$G,'Estoque '!$H$5)</f>
        <v>0</v>
      </c>
      <c r="I122" s="62">
        <f>SUMIFS('Base Notas '!$H:$H,'Base Notas '!$A:$A,'Estoque '!A122,'Base Notas '!$G:$G,'Estoque '!$I$5)</f>
        <v>0</v>
      </c>
      <c r="J122" s="63" t="e">
        <f t="shared" si="8"/>
        <v>#REF!</v>
      </c>
      <c r="K122" s="63" t="e">
        <f t="shared" si="9"/>
        <v>#REF!</v>
      </c>
      <c r="L122" s="61" t="e">
        <f>SUMIFS(#REF!,#REF!,'Estoque '!$L$5,#REF!,'Estoque '!A122)</f>
        <v>#REF!</v>
      </c>
      <c r="M122" s="64" t="e">
        <f>SUMIFS(#REF!,#REF!,'Estoque '!$M$5,#REF!,'Estoque '!A122)</f>
        <v>#REF!</v>
      </c>
      <c r="N122" s="68" t="e">
        <f t="shared" si="12"/>
        <v>#REF!</v>
      </c>
      <c r="O122" s="69" t="e">
        <f t="shared" si="13"/>
        <v>#REF!</v>
      </c>
      <c r="P122" s="67" t="str">
        <f t="shared" si="10"/>
        <v/>
      </c>
      <c r="Q122" s="67" t="str">
        <f t="shared" si="11"/>
        <v/>
      </c>
    </row>
    <row r="123" spans="1:17" ht="14.25" customHeight="1" x14ac:dyDescent="0.35">
      <c r="A123" s="4" t="str">
        <f t="shared" si="7"/>
        <v>409341</v>
      </c>
      <c r="B123" s="9">
        <v>40934</v>
      </c>
      <c r="C123" t="s">
        <v>233</v>
      </c>
      <c r="D123">
        <v>1</v>
      </c>
      <c r="E123" s="59" t="e">
        <f>SUMIFS(Tratos!#REF!,Tratos!#REF!,'Estoque '!A123,Tratos!#REF!,'Estoque '!$E$5)</f>
        <v>#REF!</v>
      </c>
      <c r="F123" s="59" t="e">
        <f>SUMIFS(Tratos!#REF!,Tratos!#REF!,'Estoque '!A123,Tratos!#REF!,'Estoque '!$F$5)</f>
        <v>#REF!</v>
      </c>
      <c r="G123" s="60" t="e">
        <f>VLOOKUP(A123,Tratos!#REF!,7,0)</f>
        <v>#REF!</v>
      </c>
      <c r="H123" s="61">
        <f>SUMIFS('Base Notas '!$H:$H,'Base Notas '!$A:$A,'Estoque '!A123,'Base Notas '!$G:$G,'Estoque '!$H$5)</f>
        <v>0</v>
      </c>
      <c r="I123" s="62">
        <f>SUMIFS('Base Notas '!$H:$H,'Base Notas '!$A:$A,'Estoque '!A123,'Base Notas '!$G:$G,'Estoque '!$I$5)</f>
        <v>0</v>
      </c>
      <c r="J123" s="63" t="e">
        <f t="shared" si="8"/>
        <v>#REF!</v>
      </c>
      <c r="K123" s="63" t="e">
        <f t="shared" si="9"/>
        <v>#REF!</v>
      </c>
      <c r="L123" s="61" t="e">
        <f>SUMIFS(#REF!,#REF!,'Estoque '!$L$5,#REF!,'Estoque '!A123)</f>
        <v>#REF!</v>
      </c>
      <c r="M123" s="64" t="e">
        <f>SUMIFS(#REF!,#REF!,'Estoque '!$M$5,#REF!,'Estoque '!A123)</f>
        <v>#REF!</v>
      </c>
      <c r="N123" s="68" t="e">
        <f t="shared" si="12"/>
        <v>#REF!</v>
      </c>
      <c r="O123" s="69" t="e">
        <f t="shared" si="13"/>
        <v>#REF!</v>
      </c>
      <c r="P123" s="67" t="str">
        <f t="shared" si="10"/>
        <v/>
      </c>
      <c r="Q123" s="67" t="str">
        <f t="shared" si="11"/>
        <v/>
      </c>
    </row>
    <row r="124" spans="1:17" ht="14.25" customHeight="1" x14ac:dyDescent="0.35">
      <c r="A124" s="4" t="str">
        <f t="shared" si="7"/>
        <v>40847211</v>
      </c>
      <c r="B124" s="9">
        <v>40847</v>
      </c>
      <c r="C124" t="s">
        <v>10</v>
      </c>
      <c r="D124">
        <v>211</v>
      </c>
      <c r="E124" s="59" t="e">
        <f>SUMIFS(Tratos!#REF!,Tratos!#REF!,'Estoque '!A124,Tratos!#REF!,'Estoque '!$E$5)</f>
        <v>#REF!</v>
      </c>
      <c r="F124" s="59" t="e">
        <f>SUMIFS(Tratos!#REF!,Tratos!#REF!,'Estoque '!A124,Tratos!#REF!,'Estoque '!$F$5)</f>
        <v>#REF!</v>
      </c>
      <c r="G124" s="60" t="e">
        <f>VLOOKUP(A124,Tratos!#REF!,7,0)</f>
        <v>#REF!</v>
      </c>
      <c r="H124" s="61">
        <f>SUMIFS('Base Notas '!$H:$H,'Base Notas '!$A:$A,'Estoque '!A124,'Base Notas '!$G:$G,'Estoque '!$H$5)</f>
        <v>0</v>
      </c>
      <c r="I124" s="62">
        <f>SUMIFS('Base Notas '!$H:$H,'Base Notas '!$A:$A,'Estoque '!A124,'Base Notas '!$G:$G,'Estoque '!$I$5)</f>
        <v>0</v>
      </c>
      <c r="J124" s="63" t="e">
        <f t="shared" si="8"/>
        <v>#REF!</v>
      </c>
      <c r="K124" s="63" t="e">
        <f t="shared" si="9"/>
        <v>#REF!</v>
      </c>
      <c r="L124" s="61" t="e">
        <f>SUMIFS(#REF!,#REF!,'Estoque '!$L$5,#REF!,'Estoque '!A124)</f>
        <v>#REF!</v>
      </c>
      <c r="M124" s="64" t="e">
        <f>SUMIFS(#REF!,#REF!,'Estoque '!$M$5,#REF!,'Estoque '!A124)</f>
        <v>#REF!</v>
      </c>
      <c r="N124" s="68" t="e">
        <f t="shared" si="12"/>
        <v>#REF!</v>
      </c>
      <c r="O124" s="69" t="e">
        <f t="shared" si="13"/>
        <v>#REF!</v>
      </c>
      <c r="P124" s="67" t="str">
        <f t="shared" si="10"/>
        <v/>
      </c>
      <c r="Q124" s="67" t="str">
        <f t="shared" si="11"/>
        <v/>
      </c>
    </row>
    <row r="125" spans="1:17" ht="14.25" customHeight="1" x14ac:dyDescent="0.35">
      <c r="A125" s="4" t="str">
        <f t="shared" si="7"/>
        <v>40847210</v>
      </c>
      <c r="B125" s="9">
        <v>40847</v>
      </c>
      <c r="C125" t="s">
        <v>10</v>
      </c>
      <c r="D125">
        <v>210</v>
      </c>
      <c r="E125" s="59" t="e">
        <f>SUMIFS(Tratos!#REF!,Tratos!#REF!,'Estoque '!A125,Tratos!#REF!,'Estoque '!$E$5)</f>
        <v>#REF!</v>
      </c>
      <c r="F125" s="59" t="e">
        <f>SUMIFS(Tratos!#REF!,Tratos!#REF!,'Estoque '!A125,Tratos!#REF!,'Estoque '!$F$5)</f>
        <v>#REF!</v>
      </c>
      <c r="G125" s="60" t="e">
        <f>VLOOKUP(A125,Tratos!#REF!,7,0)</f>
        <v>#REF!</v>
      </c>
      <c r="H125" s="61">
        <f>SUMIFS('Base Notas '!$H:$H,'Base Notas '!$A:$A,'Estoque '!A125,'Base Notas '!$G:$G,'Estoque '!$H$5)</f>
        <v>0</v>
      </c>
      <c r="I125" s="62">
        <f>SUMIFS('Base Notas '!$H:$H,'Base Notas '!$A:$A,'Estoque '!A125,'Base Notas '!$G:$G,'Estoque '!$I$5)</f>
        <v>0</v>
      </c>
      <c r="J125" s="63" t="e">
        <f t="shared" si="8"/>
        <v>#REF!</v>
      </c>
      <c r="K125" s="63" t="e">
        <f t="shared" si="9"/>
        <v>#REF!</v>
      </c>
      <c r="L125" s="61" t="e">
        <f>SUMIFS(#REF!,#REF!,'Estoque '!$L$5,#REF!,'Estoque '!A125)</f>
        <v>#REF!</v>
      </c>
      <c r="M125" s="64" t="e">
        <f>SUMIFS(#REF!,#REF!,'Estoque '!$M$5,#REF!,'Estoque '!A125)</f>
        <v>#REF!</v>
      </c>
      <c r="N125" s="68" t="e">
        <f t="shared" si="12"/>
        <v>#REF!</v>
      </c>
      <c r="O125" s="69" t="e">
        <f t="shared" si="13"/>
        <v>#REF!</v>
      </c>
      <c r="P125" s="67" t="str">
        <f t="shared" si="10"/>
        <v/>
      </c>
      <c r="Q125" s="67" t="str">
        <f t="shared" si="11"/>
        <v/>
      </c>
    </row>
    <row r="126" spans="1:17" ht="14.25" customHeight="1" x14ac:dyDescent="0.35">
      <c r="A126" s="4" t="str">
        <f t="shared" si="7"/>
        <v>407931</v>
      </c>
      <c r="B126" s="9">
        <v>40793</v>
      </c>
      <c r="C126" t="s">
        <v>261</v>
      </c>
      <c r="D126">
        <v>1</v>
      </c>
      <c r="E126" s="59" t="e">
        <f>SUMIFS(Tratos!#REF!,Tratos!#REF!,'Estoque '!A126,Tratos!#REF!,'Estoque '!$E$5)</f>
        <v>#REF!</v>
      </c>
      <c r="F126" s="59" t="e">
        <f>SUMIFS(Tratos!#REF!,Tratos!#REF!,'Estoque '!A126,Tratos!#REF!,'Estoque '!$F$5)</f>
        <v>#REF!</v>
      </c>
      <c r="G126" s="60" t="e">
        <f>VLOOKUP(A126,Tratos!#REF!,7,0)</f>
        <v>#REF!</v>
      </c>
      <c r="H126" s="61">
        <f>SUMIFS('Base Notas '!$H:$H,'Base Notas '!$A:$A,'Estoque '!A126,'Base Notas '!$G:$G,'Estoque '!$H$5)</f>
        <v>0</v>
      </c>
      <c r="I126" s="62">
        <f>SUMIFS('Base Notas '!$H:$H,'Base Notas '!$A:$A,'Estoque '!A126,'Base Notas '!$G:$G,'Estoque '!$I$5)</f>
        <v>0</v>
      </c>
      <c r="J126" s="63" t="e">
        <f t="shared" si="8"/>
        <v>#REF!</v>
      </c>
      <c r="K126" s="63" t="e">
        <f t="shared" si="9"/>
        <v>#REF!</v>
      </c>
      <c r="L126" s="61" t="e">
        <f>SUMIFS(#REF!,#REF!,'Estoque '!$L$5,#REF!,'Estoque '!A126)</f>
        <v>#REF!</v>
      </c>
      <c r="M126" s="64" t="e">
        <f>SUMIFS(#REF!,#REF!,'Estoque '!$M$5,#REF!,'Estoque '!A126)</f>
        <v>#REF!</v>
      </c>
      <c r="N126" s="68" t="e">
        <f t="shared" si="12"/>
        <v>#REF!</v>
      </c>
      <c r="O126" s="69" t="e">
        <f t="shared" si="13"/>
        <v>#REF!</v>
      </c>
      <c r="P126" s="67" t="str">
        <f t="shared" si="10"/>
        <v/>
      </c>
      <c r="Q126" s="67" t="str">
        <f t="shared" si="11"/>
        <v/>
      </c>
    </row>
    <row r="127" spans="1:17" ht="14.25" customHeight="1" x14ac:dyDescent="0.35">
      <c r="A127" s="4" t="str">
        <f t="shared" si="7"/>
        <v>293891</v>
      </c>
      <c r="B127" s="9">
        <v>29389</v>
      </c>
      <c r="C127" t="s">
        <v>131</v>
      </c>
      <c r="D127">
        <v>1</v>
      </c>
      <c r="E127" s="59" t="e">
        <f>SUMIFS(Tratos!#REF!,Tratos!#REF!,'Estoque '!A127,Tratos!#REF!,'Estoque '!$E$5)</f>
        <v>#REF!</v>
      </c>
      <c r="F127" s="59" t="e">
        <f>SUMIFS(Tratos!#REF!,Tratos!#REF!,'Estoque '!A127,Tratos!#REF!,'Estoque '!$F$5)</f>
        <v>#REF!</v>
      </c>
      <c r="G127" s="60" t="e">
        <f>VLOOKUP(A127,Tratos!#REF!,7,0)</f>
        <v>#REF!</v>
      </c>
      <c r="H127" s="61">
        <f>SUMIFS('Base Notas '!$H:$H,'Base Notas '!$A:$A,'Estoque '!A127,'Base Notas '!$G:$G,'Estoque '!$H$5)</f>
        <v>0</v>
      </c>
      <c r="I127" s="62">
        <f>SUMIFS('Base Notas '!$H:$H,'Base Notas '!$A:$A,'Estoque '!A127,'Base Notas '!$G:$G,'Estoque '!$I$5)</f>
        <v>0</v>
      </c>
      <c r="J127" s="63" t="e">
        <f t="shared" si="8"/>
        <v>#REF!</v>
      </c>
      <c r="K127" s="63" t="e">
        <f t="shared" si="9"/>
        <v>#REF!</v>
      </c>
      <c r="L127" s="61" t="e">
        <f>SUMIFS(#REF!,#REF!,'Estoque '!$L$5,#REF!,'Estoque '!A127)</f>
        <v>#REF!</v>
      </c>
      <c r="M127" s="64" t="e">
        <f>SUMIFS(#REF!,#REF!,'Estoque '!$M$5,#REF!,'Estoque '!A127)</f>
        <v>#REF!</v>
      </c>
      <c r="N127" s="68" t="e">
        <f t="shared" si="12"/>
        <v>#REF!</v>
      </c>
      <c r="O127" s="69" t="e">
        <f t="shared" si="13"/>
        <v>#REF!</v>
      </c>
      <c r="P127" s="67" t="str">
        <f t="shared" si="10"/>
        <v/>
      </c>
      <c r="Q127" s="67" t="str">
        <f t="shared" si="11"/>
        <v/>
      </c>
    </row>
    <row r="128" spans="1:17" ht="14.25" customHeight="1" x14ac:dyDescent="0.35">
      <c r="A128" s="4" t="str">
        <f t="shared" si="7"/>
        <v>293881</v>
      </c>
      <c r="B128" s="9">
        <v>29388</v>
      </c>
      <c r="C128" t="s">
        <v>262</v>
      </c>
      <c r="D128">
        <v>1</v>
      </c>
      <c r="E128" s="59" t="e">
        <f>SUMIFS(Tratos!#REF!,Tratos!#REF!,'Estoque '!A128,Tratos!#REF!,'Estoque '!$E$5)</f>
        <v>#REF!</v>
      </c>
      <c r="F128" s="59" t="e">
        <f>SUMIFS(Tratos!#REF!,Tratos!#REF!,'Estoque '!A128,Tratos!#REF!,'Estoque '!$F$5)</f>
        <v>#REF!</v>
      </c>
      <c r="G128" s="60" t="e">
        <f>VLOOKUP(A128,Tratos!#REF!,7,0)</f>
        <v>#REF!</v>
      </c>
      <c r="H128" s="61">
        <f>SUMIFS('Base Notas '!$H:$H,'Base Notas '!$A:$A,'Estoque '!A128,'Base Notas '!$G:$G,'Estoque '!$H$5)</f>
        <v>0</v>
      </c>
      <c r="I128" s="62">
        <f>SUMIFS('Base Notas '!$H:$H,'Base Notas '!$A:$A,'Estoque '!A128,'Base Notas '!$G:$G,'Estoque '!$I$5)</f>
        <v>0</v>
      </c>
      <c r="J128" s="63" t="e">
        <f t="shared" si="8"/>
        <v>#REF!</v>
      </c>
      <c r="K128" s="63" t="e">
        <f t="shared" si="9"/>
        <v>#REF!</v>
      </c>
      <c r="L128" s="61" t="e">
        <f>SUMIFS(#REF!,#REF!,'Estoque '!$L$5,#REF!,'Estoque '!A128)</f>
        <v>#REF!</v>
      </c>
      <c r="M128" s="64" t="e">
        <f>SUMIFS(#REF!,#REF!,'Estoque '!$M$5,#REF!,'Estoque '!A128)</f>
        <v>#REF!</v>
      </c>
      <c r="N128" s="68" t="e">
        <f t="shared" si="12"/>
        <v>#REF!</v>
      </c>
      <c r="O128" s="69" t="e">
        <f t="shared" si="13"/>
        <v>#REF!</v>
      </c>
      <c r="P128" s="67" t="str">
        <f t="shared" si="10"/>
        <v/>
      </c>
      <c r="Q128" s="67" t="str">
        <f t="shared" si="11"/>
        <v/>
      </c>
    </row>
    <row r="129" spans="1:17" ht="14.25" customHeight="1" x14ac:dyDescent="0.35">
      <c r="A129" s="4" t="str">
        <f t="shared" si="7"/>
        <v>293861</v>
      </c>
      <c r="B129" s="9">
        <v>29386</v>
      </c>
      <c r="C129" t="s">
        <v>263</v>
      </c>
      <c r="D129">
        <v>1</v>
      </c>
      <c r="E129" s="59" t="e">
        <f>SUMIFS(Tratos!#REF!,Tratos!#REF!,'Estoque '!A129,Tratos!#REF!,'Estoque '!$E$5)</f>
        <v>#REF!</v>
      </c>
      <c r="F129" s="59" t="e">
        <f>SUMIFS(Tratos!#REF!,Tratos!#REF!,'Estoque '!A129,Tratos!#REF!,'Estoque '!$F$5)</f>
        <v>#REF!</v>
      </c>
      <c r="G129" s="60" t="e">
        <f>VLOOKUP(A129,Tratos!#REF!,7,0)</f>
        <v>#REF!</v>
      </c>
      <c r="H129" s="61">
        <f>SUMIFS('Base Notas '!$H:$H,'Base Notas '!$A:$A,'Estoque '!A129,'Base Notas '!$G:$G,'Estoque '!$H$5)</f>
        <v>0</v>
      </c>
      <c r="I129" s="62">
        <f>SUMIFS('Base Notas '!$H:$H,'Base Notas '!$A:$A,'Estoque '!A129,'Base Notas '!$G:$G,'Estoque '!$I$5)</f>
        <v>0</v>
      </c>
      <c r="J129" s="63" t="e">
        <f t="shared" si="8"/>
        <v>#REF!</v>
      </c>
      <c r="K129" s="63" t="e">
        <f t="shared" si="9"/>
        <v>#REF!</v>
      </c>
      <c r="L129" s="61" t="e">
        <f>SUMIFS(#REF!,#REF!,'Estoque '!$L$5,#REF!,'Estoque '!A129)</f>
        <v>#REF!</v>
      </c>
      <c r="M129" s="64" t="e">
        <f>SUMIFS(#REF!,#REF!,'Estoque '!$M$5,#REF!,'Estoque '!A129)</f>
        <v>#REF!</v>
      </c>
      <c r="N129" s="68" t="e">
        <f t="shared" si="12"/>
        <v>#REF!</v>
      </c>
      <c r="O129" s="69" t="e">
        <f t="shared" si="13"/>
        <v>#REF!</v>
      </c>
      <c r="P129" s="67" t="str">
        <f t="shared" si="10"/>
        <v/>
      </c>
      <c r="Q129" s="67" t="str">
        <f t="shared" si="11"/>
        <v/>
      </c>
    </row>
    <row r="130" spans="1:17" ht="14.25" customHeight="1" x14ac:dyDescent="0.35">
      <c r="A130" s="4" t="str">
        <f t="shared" si="7"/>
        <v>293851</v>
      </c>
      <c r="B130" s="9">
        <v>29385</v>
      </c>
      <c r="C130" t="s">
        <v>264</v>
      </c>
      <c r="D130">
        <v>1</v>
      </c>
      <c r="E130" s="59" t="e">
        <f>SUMIFS(Tratos!#REF!,Tratos!#REF!,'Estoque '!A130,Tratos!#REF!,'Estoque '!$E$5)</f>
        <v>#REF!</v>
      </c>
      <c r="F130" s="59" t="e">
        <f>SUMIFS(Tratos!#REF!,Tratos!#REF!,'Estoque '!A130,Tratos!#REF!,'Estoque '!$F$5)</f>
        <v>#REF!</v>
      </c>
      <c r="G130" s="60" t="e">
        <f>VLOOKUP(A130,Tratos!#REF!,7,0)</f>
        <v>#REF!</v>
      </c>
      <c r="H130" s="61">
        <f>SUMIFS('Base Notas '!$H:$H,'Base Notas '!$A:$A,'Estoque '!A130,'Base Notas '!$G:$G,'Estoque '!$H$5)</f>
        <v>0</v>
      </c>
      <c r="I130" s="62">
        <f>SUMIFS('Base Notas '!$H:$H,'Base Notas '!$A:$A,'Estoque '!A130,'Base Notas '!$G:$G,'Estoque '!$I$5)</f>
        <v>0</v>
      </c>
      <c r="J130" s="63" t="e">
        <f t="shared" si="8"/>
        <v>#REF!</v>
      </c>
      <c r="K130" s="63" t="e">
        <f t="shared" si="9"/>
        <v>#REF!</v>
      </c>
      <c r="L130" s="61" t="e">
        <f>SUMIFS(#REF!,#REF!,'Estoque '!$L$5,#REF!,'Estoque '!A130)</f>
        <v>#REF!</v>
      </c>
      <c r="M130" s="64" t="e">
        <f>SUMIFS(#REF!,#REF!,'Estoque '!$M$5,#REF!,'Estoque '!A130)</f>
        <v>#REF!</v>
      </c>
      <c r="N130" s="68" t="e">
        <f t="shared" si="12"/>
        <v>#REF!</v>
      </c>
      <c r="O130" s="69" t="e">
        <f t="shared" si="13"/>
        <v>#REF!</v>
      </c>
      <c r="P130" s="67" t="str">
        <f t="shared" si="10"/>
        <v/>
      </c>
      <c r="Q130" s="67" t="str">
        <f t="shared" si="11"/>
        <v/>
      </c>
    </row>
    <row r="131" spans="1:17" ht="14.25" customHeight="1" x14ac:dyDescent="0.35">
      <c r="A131" s="4" t="str">
        <f t="shared" si="7"/>
        <v>293831</v>
      </c>
      <c r="B131" s="9">
        <v>29383</v>
      </c>
      <c r="C131" t="s">
        <v>229</v>
      </c>
      <c r="D131">
        <v>1</v>
      </c>
      <c r="E131" s="59" t="e">
        <f>SUMIFS(Tratos!#REF!,Tratos!#REF!,'Estoque '!A131,Tratos!#REF!,'Estoque '!$E$5)</f>
        <v>#REF!</v>
      </c>
      <c r="F131" s="59" t="e">
        <f>SUMIFS(Tratos!#REF!,Tratos!#REF!,'Estoque '!A131,Tratos!#REF!,'Estoque '!$F$5)</f>
        <v>#REF!</v>
      </c>
      <c r="G131" s="60" t="e">
        <f>VLOOKUP(A131,Tratos!#REF!,7,0)</f>
        <v>#REF!</v>
      </c>
      <c r="H131" s="61">
        <f>SUMIFS('Base Notas '!$H:$H,'Base Notas '!$A:$A,'Estoque '!A131,'Base Notas '!$G:$G,'Estoque '!$H$5)</f>
        <v>0</v>
      </c>
      <c r="I131" s="62">
        <f>SUMIFS('Base Notas '!$H:$H,'Base Notas '!$A:$A,'Estoque '!A131,'Base Notas '!$G:$G,'Estoque '!$I$5)</f>
        <v>0</v>
      </c>
      <c r="J131" s="63" t="e">
        <f t="shared" si="8"/>
        <v>#REF!</v>
      </c>
      <c r="K131" s="63" t="e">
        <f t="shared" si="9"/>
        <v>#REF!</v>
      </c>
      <c r="L131" s="61" t="e">
        <f>SUMIFS(#REF!,#REF!,'Estoque '!$L$5,#REF!,'Estoque '!A131)</f>
        <v>#REF!</v>
      </c>
      <c r="M131" s="64" t="e">
        <f>SUMIFS(#REF!,#REF!,'Estoque '!$M$5,#REF!,'Estoque '!A131)</f>
        <v>#REF!</v>
      </c>
      <c r="N131" s="68" t="e">
        <f t="shared" si="12"/>
        <v>#REF!</v>
      </c>
      <c r="O131" s="69" t="e">
        <f t="shared" si="13"/>
        <v>#REF!</v>
      </c>
      <c r="P131" s="67" t="str">
        <f t="shared" si="10"/>
        <v/>
      </c>
      <c r="Q131" s="67" t="str">
        <f t="shared" si="11"/>
        <v/>
      </c>
    </row>
    <row r="132" spans="1:17" ht="14.25" customHeight="1" x14ac:dyDescent="0.35">
      <c r="A132" s="4" t="str">
        <f t="shared" si="7"/>
        <v>293791</v>
      </c>
      <c r="B132" s="9">
        <v>29379</v>
      </c>
      <c r="C132" t="s">
        <v>265</v>
      </c>
      <c r="D132">
        <v>1</v>
      </c>
      <c r="E132" s="59" t="e">
        <f>SUMIFS(Tratos!#REF!,Tratos!#REF!,'Estoque '!A132,Tratos!#REF!,'Estoque '!$E$5)</f>
        <v>#REF!</v>
      </c>
      <c r="F132" s="59" t="e">
        <f>SUMIFS(Tratos!#REF!,Tratos!#REF!,'Estoque '!A132,Tratos!#REF!,'Estoque '!$F$5)</f>
        <v>#REF!</v>
      </c>
      <c r="G132" s="60" t="e">
        <f>VLOOKUP(A132,Tratos!#REF!,7,0)</f>
        <v>#REF!</v>
      </c>
      <c r="H132" s="61">
        <f>SUMIFS('Base Notas '!$H:$H,'Base Notas '!$A:$A,'Estoque '!A132,'Base Notas '!$G:$G,'Estoque '!$H$5)</f>
        <v>0</v>
      </c>
      <c r="I132" s="62">
        <f>SUMIFS('Base Notas '!$H:$H,'Base Notas '!$A:$A,'Estoque '!A132,'Base Notas '!$G:$G,'Estoque '!$I$5)</f>
        <v>0</v>
      </c>
      <c r="J132" s="63" t="e">
        <f t="shared" si="8"/>
        <v>#REF!</v>
      </c>
      <c r="K132" s="63" t="e">
        <f t="shared" si="9"/>
        <v>#REF!</v>
      </c>
      <c r="L132" s="61" t="e">
        <f>SUMIFS(#REF!,#REF!,'Estoque '!$L$5,#REF!,'Estoque '!A132)</f>
        <v>#REF!</v>
      </c>
      <c r="M132" s="64" t="e">
        <f>SUMIFS(#REF!,#REF!,'Estoque '!$M$5,#REF!,'Estoque '!A132)</f>
        <v>#REF!</v>
      </c>
      <c r="N132" s="68" t="e">
        <f t="shared" si="12"/>
        <v>#REF!</v>
      </c>
      <c r="O132" s="69" t="e">
        <f t="shared" si="13"/>
        <v>#REF!</v>
      </c>
      <c r="P132" s="67" t="str">
        <f t="shared" si="10"/>
        <v/>
      </c>
      <c r="Q132" s="67" t="str">
        <f t="shared" si="11"/>
        <v/>
      </c>
    </row>
    <row r="133" spans="1:17" ht="14.25" customHeight="1" x14ac:dyDescent="0.35">
      <c r="A133" s="4" t="str">
        <f t="shared" si="7"/>
        <v>29378900</v>
      </c>
      <c r="B133" s="9">
        <v>29378</v>
      </c>
      <c r="C133" t="s">
        <v>266</v>
      </c>
      <c r="D133">
        <v>900</v>
      </c>
      <c r="E133" s="59" t="e">
        <f>SUMIFS(Tratos!#REF!,Tratos!#REF!,'Estoque '!A133,Tratos!#REF!,'Estoque '!$E$5)</f>
        <v>#REF!</v>
      </c>
      <c r="F133" s="59" t="e">
        <f>SUMIFS(Tratos!#REF!,Tratos!#REF!,'Estoque '!A133,Tratos!#REF!,'Estoque '!$F$5)</f>
        <v>#REF!</v>
      </c>
      <c r="G133" s="60" t="e">
        <f>VLOOKUP(A133,Tratos!#REF!,7,0)</f>
        <v>#REF!</v>
      </c>
      <c r="H133" s="61">
        <f>SUMIFS('Base Notas '!$H:$H,'Base Notas '!$A:$A,'Estoque '!A133,'Base Notas '!$G:$G,'Estoque '!$H$5)</f>
        <v>0</v>
      </c>
      <c r="I133" s="62">
        <f>SUMIFS('Base Notas '!$H:$H,'Base Notas '!$A:$A,'Estoque '!A133,'Base Notas '!$G:$G,'Estoque '!$I$5)</f>
        <v>0</v>
      </c>
      <c r="J133" s="63" t="e">
        <f t="shared" si="8"/>
        <v>#REF!</v>
      </c>
      <c r="K133" s="63" t="e">
        <f t="shared" si="9"/>
        <v>#REF!</v>
      </c>
      <c r="L133" s="61" t="e">
        <f>SUMIFS(#REF!,#REF!,'Estoque '!$L$5,#REF!,'Estoque '!A133)</f>
        <v>#REF!</v>
      </c>
      <c r="M133" s="64" t="e">
        <f>SUMIFS(#REF!,#REF!,'Estoque '!$M$5,#REF!,'Estoque '!A133)</f>
        <v>#REF!</v>
      </c>
      <c r="N133" s="68" t="e">
        <f t="shared" si="12"/>
        <v>#REF!</v>
      </c>
      <c r="O133" s="69" t="e">
        <f t="shared" si="13"/>
        <v>#REF!</v>
      </c>
      <c r="P133" s="67" t="str">
        <f t="shared" si="10"/>
        <v/>
      </c>
      <c r="Q133" s="67" t="str">
        <f t="shared" si="11"/>
        <v/>
      </c>
    </row>
    <row r="134" spans="1:17" ht="14.25" customHeight="1" x14ac:dyDescent="0.35">
      <c r="A134" s="4" t="str">
        <f t="shared" ref="A134:A197" si="14">B134&amp;D134</f>
        <v>29375930</v>
      </c>
      <c r="B134" s="9">
        <v>29375</v>
      </c>
      <c r="C134" t="s">
        <v>267</v>
      </c>
      <c r="D134">
        <v>930</v>
      </c>
      <c r="E134" s="59" t="e">
        <f>SUMIFS(Tratos!#REF!,Tratos!#REF!,'Estoque '!A134,Tratos!#REF!,'Estoque '!$E$5)</f>
        <v>#REF!</v>
      </c>
      <c r="F134" s="59" t="e">
        <f>SUMIFS(Tratos!#REF!,Tratos!#REF!,'Estoque '!A134,Tratos!#REF!,'Estoque '!$F$5)</f>
        <v>#REF!</v>
      </c>
      <c r="G134" s="60" t="e">
        <f>VLOOKUP(A134,Tratos!#REF!,7,0)</f>
        <v>#REF!</v>
      </c>
      <c r="H134" s="61">
        <f>SUMIFS('Base Notas '!$H:$H,'Base Notas '!$A:$A,'Estoque '!A134,'Base Notas '!$G:$G,'Estoque '!$H$5)</f>
        <v>0</v>
      </c>
      <c r="I134" s="62">
        <f>SUMIFS('Base Notas '!$H:$H,'Base Notas '!$A:$A,'Estoque '!A134,'Base Notas '!$G:$G,'Estoque '!$I$5)</f>
        <v>0</v>
      </c>
      <c r="J134" s="63" t="e">
        <f t="shared" ref="J134:J197" si="15">H134-E134</f>
        <v>#REF!</v>
      </c>
      <c r="K134" s="63" t="e">
        <f t="shared" ref="K134:K197" si="16">I134-F134</f>
        <v>#REF!</v>
      </c>
      <c r="L134" s="61" t="e">
        <f>SUMIFS(#REF!,#REF!,'Estoque '!$L$5,#REF!,'Estoque '!A134)</f>
        <v>#REF!</v>
      </c>
      <c r="M134" s="64" t="e">
        <f>SUMIFS(#REF!,#REF!,'Estoque '!$M$5,#REF!,'Estoque '!A134)</f>
        <v>#REF!</v>
      </c>
      <c r="N134" s="68" t="e">
        <f t="shared" si="12"/>
        <v>#REF!</v>
      </c>
      <c r="O134" s="69" t="e">
        <f t="shared" si="13"/>
        <v>#REF!</v>
      </c>
      <c r="P134" s="67" t="str">
        <f t="shared" ref="P134:P197" si="17">IFERROR(E134/L134-1,"")</f>
        <v/>
      </c>
      <c r="Q134" s="67" t="str">
        <f t="shared" ref="Q134:Q197" si="18">IFERROR(I134/M134-1,"")</f>
        <v/>
      </c>
    </row>
    <row r="135" spans="1:17" ht="14.25" customHeight="1" x14ac:dyDescent="0.35">
      <c r="A135" s="4" t="str">
        <f t="shared" si="14"/>
        <v>293721</v>
      </c>
      <c r="B135" s="9">
        <v>29372</v>
      </c>
      <c r="C135" t="s">
        <v>268</v>
      </c>
      <c r="D135">
        <v>1</v>
      </c>
      <c r="E135" s="59" t="e">
        <f>SUMIFS(Tratos!#REF!,Tratos!#REF!,'Estoque '!A135,Tratos!#REF!,'Estoque '!$E$5)</f>
        <v>#REF!</v>
      </c>
      <c r="F135" s="59" t="e">
        <f>SUMIFS(Tratos!#REF!,Tratos!#REF!,'Estoque '!A135,Tratos!#REF!,'Estoque '!$F$5)</f>
        <v>#REF!</v>
      </c>
      <c r="G135" s="60" t="e">
        <f>VLOOKUP(A135,Tratos!#REF!,7,0)</f>
        <v>#REF!</v>
      </c>
      <c r="H135" s="61">
        <f>SUMIFS('Base Notas '!$H:$H,'Base Notas '!$A:$A,'Estoque '!A135,'Base Notas '!$G:$G,'Estoque '!$H$5)</f>
        <v>0</v>
      </c>
      <c r="I135" s="62">
        <f>SUMIFS('Base Notas '!$H:$H,'Base Notas '!$A:$A,'Estoque '!A135,'Base Notas '!$G:$G,'Estoque '!$I$5)</f>
        <v>0</v>
      </c>
      <c r="J135" s="63" t="e">
        <f t="shared" si="15"/>
        <v>#REF!</v>
      </c>
      <c r="K135" s="63" t="e">
        <f t="shared" si="16"/>
        <v>#REF!</v>
      </c>
      <c r="L135" s="61" t="e">
        <f>SUMIFS(#REF!,#REF!,'Estoque '!$L$5,#REF!,'Estoque '!A135)</f>
        <v>#REF!</v>
      </c>
      <c r="M135" s="64" t="e">
        <f>SUMIFS(#REF!,#REF!,'Estoque '!$M$5,#REF!,'Estoque '!A135)</f>
        <v>#REF!</v>
      </c>
      <c r="N135" s="68" t="e">
        <f t="shared" si="12"/>
        <v>#REF!</v>
      </c>
      <c r="O135" s="69" t="e">
        <f t="shared" si="13"/>
        <v>#REF!</v>
      </c>
      <c r="P135" s="67" t="str">
        <f t="shared" si="17"/>
        <v/>
      </c>
      <c r="Q135" s="67" t="str">
        <f t="shared" si="18"/>
        <v/>
      </c>
    </row>
    <row r="136" spans="1:17" ht="14.25" customHeight="1" x14ac:dyDescent="0.35">
      <c r="A136" s="4" t="str">
        <f t="shared" si="14"/>
        <v>293681</v>
      </c>
      <c r="B136" s="9">
        <v>29368</v>
      </c>
      <c r="C136" t="s">
        <v>269</v>
      </c>
      <c r="D136">
        <v>1</v>
      </c>
      <c r="E136" s="59" t="e">
        <f>SUMIFS(Tratos!#REF!,Tratos!#REF!,'Estoque '!A136,Tratos!#REF!,'Estoque '!$E$5)</f>
        <v>#REF!</v>
      </c>
      <c r="F136" s="59" t="e">
        <f>SUMIFS(Tratos!#REF!,Tratos!#REF!,'Estoque '!A136,Tratos!#REF!,'Estoque '!$F$5)</f>
        <v>#REF!</v>
      </c>
      <c r="G136" s="60" t="e">
        <f>VLOOKUP(A136,Tratos!#REF!,7,0)</f>
        <v>#REF!</v>
      </c>
      <c r="H136" s="61">
        <f>SUMIFS('Base Notas '!$H:$H,'Base Notas '!$A:$A,'Estoque '!A136,'Base Notas '!$G:$G,'Estoque '!$H$5)</f>
        <v>0</v>
      </c>
      <c r="I136" s="62">
        <f>SUMIFS('Base Notas '!$H:$H,'Base Notas '!$A:$A,'Estoque '!A136,'Base Notas '!$G:$G,'Estoque '!$I$5)</f>
        <v>0</v>
      </c>
      <c r="J136" s="63" t="e">
        <f t="shared" si="15"/>
        <v>#REF!</v>
      </c>
      <c r="K136" s="63" t="e">
        <f t="shared" si="16"/>
        <v>#REF!</v>
      </c>
      <c r="L136" s="61" t="e">
        <f>SUMIFS(#REF!,#REF!,'Estoque '!$L$5,#REF!,'Estoque '!A136)</f>
        <v>#REF!</v>
      </c>
      <c r="M136" s="64" t="e">
        <f>SUMIFS(#REF!,#REF!,'Estoque '!$M$5,#REF!,'Estoque '!A136)</f>
        <v>#REF!</v>
      </c>
      <c r="N136" s="68" t="e">
        <f t="shared" ref="N136:N199" si="19">H136-L136</f>
        <v>#REF!</v>
      </c>
      <c r="O136" s="69" t="e">
        <f t="shared" ref="O136:O199" si="20">I136-M136</f>
        <v>#REF!</v>
      </c>
      <c r="P136" s="67" t="str">
        <f t="shared" si="17"/>
        <v/>
      </c>
      <c r="Q136" s="67" t="str">
        <f t="shared" si="18"/>
        <v/>
      </c>
    </row>
    <row r="137" spans="1:17" ht="14.25" customHeight="1" x14ac:dyDescent="0.35">
      <c r="A137" s="4" t="str">
        <f t="shared" si="14"/>
        <v>293671</v>
      </c>
      <c r="B137" s="9">
        <v>29367</v>
      </c>
      <c r="C137" t="s">
        <v>270</v>
      </c>
      <c r="D137">
        <v>1</v>
      </c>
      <c r="E137" s="59" t="e">
        <f>SUMIFS(Tratos!#REF!,Tratos!#REF!,'Estoque '!A137,Tratos!#REF!,'Estoque '!$E$5)</f>
        <v>#REF!</v>
      </c>
      <c r="F137" s="59" t="e">
        <f>SUMIFS(Tratos!#REF!,Tratos!#REF!,'Estoque '!A137,Tratos!#REF!,'Estoque '!$F$5)</f>
        <v>#REF!</v>
      </c>
      <c r="G137" s="60" t="e">
        <f>VLOOKUP(A137,Tratos!#REF!,7,0)</f>
        <v>#REF!</v>
      </c>
      <c r="H137" s="61">
        <f>SUMIFS('Base Notas '!$H:$H,'Base Notas '!$A:$A,'Estoque '!A137,'Base Notas '!$G:$G,'Estoque '!$H$5)</f>
        <v>0</v>
      </c>
      <c r="I137" s="62">
        <f>SUMIFS('Base Notas '!$H:$H,'Base Notas '!$A:$A,'Estoque '!A137,'Base Notas '!$G:$G,'Estoque '!$I$5)</f>
        <v>0</v>
      </c>
      <c r="J137" s="63" t="e">
        <f t="shared" si="15"/>
        <v>#REF!</v>
      </c>
      <c r="K137" s="63" t="e">
        <f t="shared" si="16"/>
        <v>#REF!</v>
      </c>
      <c r="L137" s="61" t="e">
        <f>SUMIFS(#REF!,#REF!,'Estoque '!$L$5,#REF!,'Estoque '!A137)</f>
        <v>#REF!</v>
      </c>
      <c r="M137" s="64" t="e">
        <f>SUMIFS(#REF!,#REF!,'Estoque '!$M$5,#REF!,'Estoque '!A137)</f>
        <v>#REF!</v>
      </c>
      <c r="N137" s="68" t="e">
        <f t="shared" si="19"/>
        <v>#REF!</v>
      </c>
      <c r="O137" s="69" t="e">
        <f t="shared" si="20"/>
        <v>#REF!</v>
      </c>
      <c r="P137" s="67" t="str">
        <f t="shared" si="17"/>
        <v/>
      </c>
      <c r="Q137" s="67" t="str">
        <f t="shared" si="18"/>
        <v/>
      </c>
    </row>
    <row r="138" spans="1:17" ht="14.25" customHeight="1" x14ac:dyDescent="0.35">
      <c r="A138" s="4" t="str">
        <f t="shared" si="14"/>
        <v>293591</v>
      </c>
      <c r="B138" s="9">
        <v>29359</v>
      </c>
      <c r="C138" t="s">
        <v>271</v>
      </c>
      <c r="D138">
        <v>1</v>
      </c>
      <c r="E138" s="59" t="e">
        <f>SUMIFS(Tratos!#REF!,Tratos!#REF!,'Estoque '!A138,Tratos!#REF!,'Estoque '!$E$5)</f>
        <v>#REF!</v>
      </c>
      <c r="F138" s="59" t="e">
        <f>SUMIFS(Tratos!#REF!,Tratos!#REF!,'Estoque '!A138,Tratos!#REF!,'Estoque '!$F$5)</f>
        <v>#REF!</v>
      </c>
      <c r="G138" s="60" t="e">
        <f>VLOOKUP(A138,Tratos!#REF!,7,0)</f>
        <v>#REF!</v>
      </c>
      <c r="H138" s="61">
        <f>SUMIFS('Base Notas '!$H:$H,'Base Notas '!$A:$A,'Estoque '!A138,'Base Notas '!$G:$G,'Estoque '!$H$5)</f>
        <v>0</v>
      </c>
      <c r="I138" s="62">
        <f>SUMIFS('Base Notas '!$H:$H,'Base Notas '!$A:$A,'Estoque '!A138,'Base Notas '!$G:$G,'Estoque '!$I$5)</f>
        <v>0</v>
      </c>
      <c r="J138" s="63" t="e">
        <f t="shared" si="15"/>
        <v>#REF!</v>
      </c>
      <c r="K138" s="63" t="e">
        <f t="shared" si="16"/>
        <v>#REF!</v>
      </c>
      <c r="L138" s="61" t="e">
        <f>SUMIFS(#REF!,#REF!,'Estoque '!$L$5,#REF!,'Estoque '!A138)</f>
        <v>#REF!</v>
      </c>
      <c r="M138" s="64" t="e">
        <f>SUMIFS(#REF!,#REF!,'Estoque '!$M$5,#REF!,'Estoque '!A138)</f>
        <v>#REF!</v>
      </c>
      <c r="N138" s="68" t="e">
        <f t="shared" si="19"/>
        <v>#REF!</v>
      </c>
      <c r="O138" s="69" t="e">
        <f t="shared" si="20"/>
        <v>#REF!</v>
      </c>
      <c r="P138" s="67" t="str">
        <f t="shared" si="17"/>
        <v/>
      </c>
      <c r="Q138" s="67" t="str">
        <f t="shared" si="18"/>
        <v/>
      </c>
    </row>
    <row r="139" spans="1:17" ht="14.25" customHeight="1" x14ac:dyDescent="0.35">
      <c r="A139" s="4" t="str">
        <f t="shared" si="14"/>
        <v>293561</v>
      </c>
      <c r="B139" s="9">
        <v>29356</v>
      </c>
      <c r="C139" t="s">
        <v>272</v>
      </c>
      <c r="D139">
        <v>1</v>
      </c>
      <c r="E139" s="59" t="e">
        <f>SUMIFS(Tratos!#REF!,Tratos!#REF!,'Estoque '!A139,Tratos!#REF!,'Estoque '!$E$5)</f>
        <v>#REF!</v>
      </c>
      <c r="F139" s="59" t="e">
        <f>SUMIFS(Tratos!#REF!,Tratos!#REF!,'Estoque '!A139,Tratos!#REF!,'Estoque '!$F$5)</f>
        <v>#REF!</v>
      </c>
      <c r="G139" s="60" t="e">
        <f>VLOOKUP(A139,Tratos!#REF!,7,0)</f>
        <v>#REF!</v>
      </c>
      <c r="H139" s="61">
        <f>SUMIFS('Base Notas '!$H:$H,'Base Notas '!$A:$A,'Estoque '!A139,'Base Notas '!$G:$G,'Estoque '!$H$5)</f>
        <v>0</v>
      </c>
      <c r="I139" s="62">
        <f>SUMIFS('Base Notas '!$H:$H,'Base Notas '!$A:$A,'Estoque '!A139,'Base Notas '!$G:$G,'Estoque '!$I$5)</f>
        <v>0</v>
      </c>
      <c r="J139" s="63" t="e">
        <f t="shared" si="15"/>
        <v>#REF!</v>
      </c>
      <c r="K139" s="63" t="e">
        <f t="shared" si="16"/>
        <v>#REF!</v>
      </c>
      <c r="L139" s="61" t="e">
        <f>SUMIFS(#REF!,#REF!,'Estoque '!$L$5,#REF!,'Estoque '!A139)</f>
        <v>#REF!</v>
      </c>
      <c r="M139" s="64" t="e">
        <f>SUMIFS(#REF!,#REF!,'Estoque '!$M$5,#REF!,'Estoque '!A139)</f>
        <v>#REF!</v>
      </c>
      <c r="N139" s="68" t="e">
        <f t="shared" si="19"/>
        <v>#REF!</v>
      </c>
      <c r="O139" s="69" t="e">
        <f t="shared" si="20"/>
        <v>#REF!</v>
      </c>
      <c r="P139" s="67" t="str">
        <f t="shared" si="17"/>
        <v/>
      </c>
      <c r="Q139" s="67" t="str">
        <f t="shared" si="18"/>
        <v/>
      </c>
    </row>
    <row r="140" spans="1:17" ht="14.25" customHeight="1" x14ac:dyDescent="0.35">
      <c r="A140" s="4" t="str">
        <f t="shared" si="14"/>
        <v>293541</v>
      </c>
      <c r="B140" s="9">
        <v>29354</v>
      </c>
      <c r="C140" t="s">
        <v>273</v>
      </c>
      <c r="D140">
        <v>1</v>
      </c>
      <c r="E140" s="59" t="e">
        <f>SUMIFS(Tratos!#REF!,Tratos!#REF!,'Estoque '!A140,Tratos!#REF!,'Estoque '!$E$5)</f>
        <v>#REF!</v>
      </c>
      <c r="F140" s="59" t="e">
        <f>SUMIFS(Tratos!#REF!,Tratos!#REF!,'Estoque '!A140,Tratos!#REF!,'Estoque '!$F$5)</f>
        <v>#REF!</v>
      </c>
      <c r="G140" s="60" t="e">
        <f>VLOOKUP(A140,Tratos!#REF!,7,0)</f>
        <v>#REF!</v>
      </c>
      <c r="H140" s="61">
        <f>SUMIFS('Base Notas '!$H:$H,'Base Notas '!$A:$A,'Estoque '!A140,'Base Notas '!$G:$G,'Estoque '!$H$5)</f>
        <v>0</v>
      </c>
      <c r="I140" s="62">
        <f>SUMIFS('Base Notas '!$H:$H,'Base Notas '!$A:$A,'Estoque '!A140,'Base Notas '!$G:$G,'Estoque '!$I$5)</f>
        <v>0</v>
      </c>
      <c r="J140" s="63" t="e">
        <f t="shared" si="15"/>
        <v>#REF!</v>
      </c>
      <c r="K140" s="63" t="e">
        <f t="shared" si="16"/>
        <v>#REF!</v>
      </c>
      <c r="L140" s="61" t="e">
        <f>SUMIFS(#REF!,#REF!,'Estoque '!$L$5,#REF!,'Estoque '!A140)</f>
        <v>#REF!</v>
      </c>
      <c r="M140" s="64" t="e">
        <f>SUMIFS(#REF!,#REF!,'Estoque '!$M$5,#REF!,'Estoque '!A140)</f>
        <v>#REF!</v>
      </c>
      <c r="N140" s="68" t="e">
        <f t="shared" si="19"/>
        <v>#REF!</v>
      </c>
      <c r="O140" s="69" t="e">
        <f t="shared" si="20"/>
        <v>#REF!</v>
      </c>
      <c r="P140" s="67" t="str">
        <f t="shared" si="17"/>
        <v/>
      </c>
      <c r="Q140" s="67" t="str">
        <f t="shared" si="18"/>
        <v/>
      </c>
    </row>
    <row r="141" spans="1:17" ht="14.25" customHeight="1" x14ac:dyDescent="0.35">
      <c r="A141" s="4" t="str">
        <f t="shared" si="14"/>
        <v>293241</v>
      </c>
      <c r="B141" s="9">
        <v>29324</v>
      </c>
      <c r="C141" t="s">
        <v>35</v>
      </c>
      <c r="D141">
        <v>1</v>
      </c>
      <c r="E141" s="59" t="e">
        <f>SUMIFS(Tratos!#REF!,Tratos!#REF!,'Estoque '!A141,Tratos!#REF!,'Estoque '!$E$5)</f>
        <v>#REF!</v>
      </c>
      <c r="F141" s="59" t="e">
        <f>SUMIFS(Tratos!#REF!,Tratos!#REF!,'Estoque '!A141,Tratos!#REF!,'Estoque '!$F$5)</f>
        <v>#REF!</v>
      </c>
      <c r="G141" s="60" t="e">
        <f>VLOOKUP(A141,Tratos!#REF!,7,0)</f>
        <v>#REF!</v>
      </c>
      <c r="H141" s="61">
        <f>SUMIFS('Base Notas '!$H:$H,'Base Notas '!$A:$A,'Estoque '!A141,'Base Notas '!$G:$G,'Estoque '!$H$5)</f>
        <v>0</v>
      </c>
      <c r="I141" s="62">
        <f>SUMIFS('Base Notas '!$H:$H,'Base Notas '!$A:$A,'Estoque '!A141,'Base Notas '!$G:$G,'Estoque '!$I$5)</f>
        <v>0</v>
      </c>
      <c r="J141" s="63" t="e">
        <f t="shared" si="15"/>
        <v>#REF!</v>
      </c>
      <c r="K141" s="63" t="e">
        <f t="shared" si="16"/>
        <v>#REF!</v>
      </c>
      <c r="L141" s="61" t="e">
        <f>SUMIFS(#REF!,#REF!,'Estoque '!$L$5,#REF!,'Estoque '!A141)</f>
        <v>#REF!</v>
      </c>
      <c r="M141" s="64" t="e">
        <f>SUMIFS(#REF!,#REF!,'Estoque '!$M$5,#REF!,'Estoque '!A141)</f>
        <v>#REF!</v>
      </c>
      <c r="N141" s="68" t="e">
        <f t="shared" si="19"/>
        <v>#REF!</v>
      </c>
      <c r="O141" s="69" t="e">
        <f t="shared" si="20"/>
        <v>#REF!</v>
      </c>
      <c r="P141" s="67" t="str">
        <f t="shared" si="17"/>
        <v/>
      </c>
      <c r="Q141" s="67" t="str">
        <f t="shared" si="18"/>
        <v/>
      </c>
    </row>
    <row r="142" spans="1:17" ht="14.25" customHeight="1" x14ac:dyDescent="0.35">
      <c r="A142" s="4" t="str">
        <f t="shared" si="14"/>
        <v>293231</v>
      </c>
      <c r="B142" s="9">
        <v>29323</v>
      </c>
      <c r="C142" t="s">
        <v>147</v>
      </c>
      <c r="D142">
        <v>1</v>
      </c>
      <c r="E142" s="59" t="e">
        <f>SUMIFS(Tratos!#REF!,Tratos!#REF!,'Estoque '!A142,Tratos!#REF!,'Estoque '!$E$5)</f>
        <v>#REF!</v>
      </c>
      <c r="F142" s="59" t="e">
        <f>SUMIFS(Tratos!#REF!,Tratos!#REF!,'Estoque '!A142,Tratos!#REF!,'Estoque '!$F$5)</f>
        <v>#REF!</v>
      </c>
      <c r="G142" s="60" t="e">
        <f>VLOOKUP(A142,Tratos!#REF!,7,0)</f>
        <v>#REF!</v>
      </c>
      <c r="H142" s="61">
        <f>SUMIFS('Base Notas '!$H:$H,'Base Notas '!$A:$A,'Estoque '!A142,'Base Notas '!$G:$G,'Estoque '!$H$5)</f>
        <v>0</v>
      </c>
      <c r="I142" s="62">
        <f>SUMIFS('Base Notas '!$H:$H,'Base Notas '!$A:$A,'Estoque '!A142,'Base Notas '!$G:$G,'Estoque '!$I$5)</f>
        <v>0</v>
      </c>
      <c r="J142" s="63" t="e">
        <f t="shared" si="15"/>
        <v>#REF!</v>
      </c>
      <c r="K142" s="63" t="e">
        <f t="shared" si="16"/>
        <v>#REF!</v>
      </c>
      <c r="L142" s="61" t="e">
        <f>SUMIFS(#REF!,#REF!,'Estoque '!$L$5,#REF!,'Estoque '!A142)</f>
        <v>#REF!</v>
      </c>
      <c r="M142" s="64" t="e">
        <f>SUMIFS(#REF!,#REF!,'Estoque '!$M$5,#REF!,'Estoque '!A142)</f>
        <v>#REF!</v>
      </c>
      <c r="N142" s="68" t="e">
        <f t="shared" si="19"/>
        <v>#REF!</v>
      </c>
      <c r="O142" s="69" t="e">
        <f t="shared" si="20"/>
        <v>#REF!</v>
      </c>
      <c r="P142" s="67" t="str">
        <f t="shared" si="17"/>
        <v/>
      </c>
      <c r="Q142" s="67" t="str">
        <f t="shared" si="18"/>
        <v/>
      </c>
    </row>
    <row r="143" spans="1:17" ht="14.25" customHeight="1" x14ac:dyDescent="0.35">
      <c r="A143" s="4" t="str">
        <f t="shared" si="14"/>
        <v>293221</v>
      </c>
      <c r="B143" s="9">
        <v>29322</v>
      </c>
      <c r="C143" t="s">
        <v>20</v>
      </c>
      <c r="D143">
        <v>1</v>
      </c>
      <c r="E143" s="59" t="e">
        <f>SUMIFS(Tratos!#REF!,Tratos!#REF!,'Estoque '!A143,Tratos!#REF!,'Estoque '!$E$5)</f>
        <v>#REF!</v>
      </c>
      <c r="F143" s="59" t="e">
        <f>SUMIFS(Tratos!#REF!,Tratos!#REF!,'Estoque '!A143,Tratos!#REF!,'Estoque '!$F$5)</f>
        <v>#REF!</v>
      </c>
      <c r="G143" s="60" t="e">
        <f>VLOOKUP(A143,Tratos!#REF!,7,0)</f>
        <v>#REF!</v>
      </c>
      <c r="H143" s="61">
        <f>SUMIFS('Base Notas '!$H:$H,'Base Notas '!$A:$A,'Estoque '!A143,'Base Notas '!$G:$G,'Estoque '!$H$5)</f>
        <v>0</v>
      </c>
      <c r="I143" s="62">
        <f>SUMIFS('Base Notas '!$H:$H,'Base Notas '!$A:$A,'Estoque '!A143,'Base Notas '!$G:$G,'Estoque '!$I$5)</f>
        <v>0</v>
      </c>
      <c r="J143" s="63" t="e">
        <f t="shared" si="15"/>
        <v>#REF!</v>
      </c>
      <c r="K143" s="63" t="e">
        <f t="shared" si="16"/>
        <v>#REF!</v>
      </c>
      <c r="L143" s="61" t="e">
        <f>SUMIFS(#REF!,#REF!,'Estoque '!$L$5,#REF!,'Estoque '!A143)</f>
        <v>#REF!</v>
      </c>
      <c r="M143" s="64" t="e">
        <f>SUMIFS(#REF!,#REF!,'Estoque '!$M$5,#REF!,'Estoque '!A143)</f>
        <v>#REF!</v>
      </c>
      <c r="N143" s="68" t="e">
        <f t="shared" si="19"/>
        <v>#REF!</v>
      </c>
      <c r="O143" s="69" t="e">
        <f t="shared" si="20"/>
        <v>#REF!</v>
      </c>
      <c r="P143" s="67" t="str">
        <f t="shared" si="17"/>
        <v/>
      </c>
      <c r="Q143" s="67" t="str">
        <f t="shared" si="18"/>
        <v/>
      </c>
    </row>
    <row r="144" spans="1:17" ht="14.25" customHeight="1" x14ac:dyDescent="0.35">
      <c r="A144" s="4" t="str">
        <f t="shared" si="14"/>
        <v>293211</v>
      </c>
      <c r="B144" s="9">
        <v>29321</v>
      </c>
      <c r="C144" t="s">
        <v>12</v>
      </c>
      <c r="D144">
        <v>1</v>
      </c>
      <c r="E144" s="59" t="e">
        <f>SUMIFS(Tratos!#REF!,Tratos!#REF!,'Estoque '!A144,Tratos!#REF!,'Estoque '!$E$5)</f>
        <v>#REF!</v>
      </c>
      <c r="F144" s="59" t="e">
        <f>SUMIFS(Tratos!#REF!,Tratos!#REF!,'Estoque '!A144,Tratos!#REF!,'Estoque '!$F$5)</f>
        <v>#REF!</v>
      </c>
      <c r="G144" s="60" t="e">
        <f>VLOOKUP(A144,Tratos!#REF!,7,0)</f>
        <v>#REF!</v>
      </c>
      <c r="H144" s="61">
        <f>SUMIFS('Base Notas '!$H:$H,'Base Notas '!$A:$A,'Estoque '!A144,'Base Notas '!$G:$G,'Estoque '!$H$5)</f>
        <v>0</v>
      </c>
      <c r="I144" s="62">
        <f>SUMIFS('Base Notas '!$H:$H,'Base Notas '!$A:$A,'Estoque '!A144,'Base Notas '!$G:$G,'Estoque '!$I$5)</f>
        <v>0</v>
      </c>
      <c r="J144" s="63" t="e">
        <f t="shared" si="15"/>
        <v>#REF!</v>
      </c>
      <c r="K144" s="63" t="e">
        <f t="shared" si="16"/>
        <v>#REF!</v>
      </c>
      <c r="L144" s="61" t="e">
        <f>SUMIFS(#REF!,#REF!,'Estoque '!$L$5,#REF!,'Estoque '!A144)</f>
        <v>#REF!</v>
      </c>
      <c r="M144" s="64" t="e">
        <f>SUMIFS(#REF!,#REF!,'Estoque '!$M$5,#REF!,'Estoque '!A144)</f>
        <v>#REF!</v>
      </c>
      <c r="N144" s="68" t="e">
        <f t="shared" si="19"/>
        <v>#REF!</v>
      </c>
      <c r="O144" s="69" t="e">
        <f t="shared" si="20"/>
        <v>#REF!</v>
      </c>
      <c r="P144" s="67" t="str">
        <f t="shared" si="17"/>
        <v/>
      </c>
      <c r="Q144" s="67" t="str">
        <f t="shared" si="18"/>
        <v/>
      </c>
    </row>
    <row r="145" spans="1:17" ht="14.25" customHeight="1" x14ac:dyDescent="0.35">
      <c r="A145" s="4" t="str">
        <f t="shared" si="14"/>
        <v>293212</v>
      </c>
      <c r="B145" s="9">
        <v>29321</v>
      </c>
      <c r="C145" t="s">
        <v>12</v>
      </c>
      <c r="D145">
        <v>2</v>
      </c>
      <c r="E145" s="59" t="e">
        <f>SUMIFS(Tratos!#REF!,Tratos!#REF!,'Estoque '!A145,Tratos!#REF!,'Estoque '!$E$5)</f>
        <v>#REF!</v>
      </c>
      <c r="F145" s="59" t="e">
        <f>SUMIFS(Tratos!#REF!,Tratos!#REF!,'Estoque '!A145,Tratos!#REF!,'Estoque '!$F$5)</f>
        <v>#REF!</v>
      </c>
      <c r="G145" s="60" t="e">
        <f>VLOOKUP(A145,Tratos!#REF!,7,0)</f>
        <v>#REF!</v>
      </c>
      <c r="H145" s="61">
        <f>SUMIFS('Base Notas '!$H:$H,'Base Notas '!$A:$A,'Estoque '!A145,'Base Notas '!$G:$G,'Estoque '!$H$5)</f>
        <v>0</v>
      </c>
      <c r="I145" s="62">
        <f>SUMIFS('Base Notas '!$H:$H,'Base Notas '!$A:$A,'Estoque '!A145,'Base Notas '!$G:$G,'Estoque '!$I$5)</f>
        <v>0</v>
      </c>
      <c r="J145" s="63" t="e">
        <f t="shared" si="15"/>
        <v>#REF!</v>
      </c>
      <c r="K145" s="63" t="e">
        <f t="shared" si="16"/>
        <v>#REF!</v>
      </c>
      <c r="L145" s="61" t="e">
        <f>SUMIFS(#REF!,#REF!,'Estoque '!$L$5,#REF!,'Estoque '!A145)</f>
        <v>#REF!</v>
      </c>
      <c r="M145" s="64" t="e">
        <f>SUMIFS(#REF!,#REF!,'Estoque '!$M$5,#REF!,'Estoque '!A145)</f>
        <v>#REF!</v>
      </c>
      <c r="N145" s="68" t="e">
        <f t="shared" si="19"/>
        <v>#REF!</v>
      </c>
      <c r="O145" s="69" t="e">
        <f t="shared" si="20"/>
        <v>#REF!</v>
      </c>
      <c r="P145" s="67" t="str">
        <f t="shared" si="17"/>
        <v/>
      </c>
      <c r="Q145" s="67" t="str">
        <f t="shared" si="18"/>
        <v/>
      </c>
    </row>
    <row r="146" spans="1:17" ht="14.25" customHeight="1" x14ac:dyDescent="0.35">
      <c r="A146" s="4" t="str">
        <f t="shared" si="14"/>
        <v>293171</v>
      </c>
      <c r="B146" s="9">
        <v>29317</v>
      </c>
      <c r="C146" t="s">
        <v>274</v>
      </c>
      <c r="D146">
        <v>1</v>
      </c>
      <c r="E146" s="59" t="e">
        <f>SUMIFS(Tratos!#REF!,Tratos!#REF!,'Estoque '!A146,Tratos!#REF!,'Estoque '!$E$5)</f>
        <v>#REF!</v>
      </c>
      <c r="F146" s="59" t="e">
        <f>SUMIFS(Tratos!#REF!,Tratos!#REF!,'Estoque '!A146,Tratos!#REF!,'Estoque '!$F$5)</f>
        <v>#REF!</v>
      </c>
      <c r="G146" s="60" t="e">
        <f>VLOOKUP(A146,Tratos!#REF!,7,0)</f>
        <v>#REF!</v>
      </c>
      <c r="H146" s="61">
        <f>SUMIFS('Base Notas '!$H:$H,'Base Notas '!$A:$A,'Estoque '!A146,'Base Notas '!$G:$G,'Estoque '!$H$5)</f>
        <v>0</v>
      </c>
      <c r="I146" s="62">
        <f>SUMIFS('Base Notas '!$H:$H,'Base Notas '!$A:$A,'Estoque '!A146,'Base Notas '!$G:$G,'Estoque '!$I$5)</f>
        <v>0</v>
      </c>
      <c r="J146" s="63" t="e">
        <f t="shared" si="15"/>
        <v>#REF!</v>
      </c>
      <c r="K146" s="63" t="e">
        <f t="shared" si="16"/>
        <v>#REF!</v>
      </c>
      <c r="L146" s="61" t="e">
        <f>SUMIFS(#REF!,#REF!,'Estoque '!$L$5,#REF!,'Estoque '!A146)</f>
        <v>#REF!</v>
      </c>
      <c r="M146" s="64" t="e">
        <f>SUMIFS(#REF!,#REF!,'Estoque '!$M$5,#REF!,'Estoque '!A146)</f>
        <v>#REF!</v>
      </c>
      <c r="N146" s="68" t="e">
        <f t="shared" si="19"/>
        <v>#REF!</v>
      </c>
      <c r="O146" s="69" t="e">
        <f t="shared" si="20"/>
        <v>#REF!</v>
      </c>
      <c r="P146" s="67" t="str">
        <f t="shared" si="17"/>
        <v/>
      </c>
      <c r="Q146" s="67" t="str">
        <f t="shared" si="18"/>
        <v/>
      </c>
    </row>
    <row r="147" spans="1:17" ht="14.25" customHeight="1" x14ac:dyDescent="0.35">
      <c r="A147" s="4" t="str">
        <f t="shared" si="14"/>
        <v>293161</v>
      </c>
      <c r="B147" s="9">
        <v>29316</v>
      </c>
      <c r="C147" t="s">
        <v>275</v>
      </c>
      <c r="D147">
        <v>1</v>
      </c>
      <c r="E147" s="59" t="e">
        <f>SUMIFS(Tratos!#REF!,Tratos!#REF!,'Estoque '!A147,Tratos!#REF!,'Estoque '!$E$5)</f>
        <v>#REF!</v>
      </c>
      <c r="F147" s="59" t="e">
        <f>SUMIFS(Tratos!#REF!,Tratos!#REF!,'Estoque '!A147,Tratos!#REF!,'Estoque '!$F$5)</f>
        <v>#REF!</v>
      </c>
      <c r="G147" s="60" t="e">
        <f>VLOOKUP(A147,Tratos!#REF!,7,0)</f>
        <v>#REF!</v>
      </c>
      <c r="H147" s="61">
        <f>SUMIFS('Base Notas '!$H:$H,'Base Notas '!$A:$A,'Estoque '!A147,'Base Notas '!$G:$G,'Estoque '!$H$5)</f>
        <v>0</v>
      </c>
      <c r="I147" s="62">
        <f>SUMIFS('Base Notas '!$H:$H,'Base Notas '!$A:$A,'Estoque '!A147,'Base Notas '!$G:$G,'Estoque '!$I$5)</f>
        <v>0</v>
      </c>
      <c r="J147" s="63" t="e">
        <f t="shared" si="15"/>
        <v>#REF!</v>
      </c>
      <c r="K147" s="63" t="e">
        <f t="shared" si="16"/>
        <v>#REF!</v>
      </c>
      <c r="L147" s="61" t="e">
        <f>SUMIFS(#REF!,#REF!,'Estoque '!$L$5,#REF!,'Estoque '!A147)</f>
        <v>#REF!</v>
      </c>
      <c r="M147" s="64" t="e">
        <f>SUMIFS(#REF!,#REF!,'Estoque '!$M$5,#REF!,'Estoque '!A147)</f>
        <v>#REF!</v>
      </c>
      <c r="N147" s="68" t="e">
        <f t="shared" si="19"/>
        <v>#REF!</v>
      </c>
      <c r="O147" s="69" t="e">
        <f t="shared" si="20"/>
        <v>#REF!</v>
      </c>
      <c r="P147" s="67" t="str">
        <f t="shared" si="17"/>
        <v/>
      </c>
      <c r="Q147" s="67" t="str">
        <f t="shared" si="18"/>
        <v/>
      </c>
    </row>
    <row r="148" spans="1:17" ht="14.25" customHeight="1" x14ac:dyDescent="0.35">
      <c r="A148" s="4" t="str">
        <f t="shared" si="14"/>
        <v>293162</v>
      </c>
      <c r="B148" s="9">
        <v>29316</v>
      </c>
      <c r="C148" t="s">
        <v>275</v>
      </c>
      <c r="D148">
        <v>2</v>
      </c>
      <c r="E148" s="59" t="e">
        <f>SUMIFS(Tratos!#REF!,Tratos!#REF!,'Estoque '!A148,Tratos!#REF!,'Estoque '!$E$5)</f>
        <v>#REF!</v>
      </c>
      <c r="F148" s="59" t="e">
        <f>SUMIFS(Tratos!#REF!,Tratos!#REF!,'Estoque '!A148,Tratos!#REF!,'Estoque '!$F$5)</f>
        <v>#REF!</v>
      </c>
      <c r="G148" s="60" t="e">
        <f>VLOOKUP(A148,Tratos!#REF!,7,0)</f>
        <v>#REF!</v>
      </c>
      <c r="H148" s="61">
        <f>SUMIFS('Base Notas '!$H:$H,'Base Notas '!$A:$A,'Estoque '!A148,'Base Notas '!$G:$G,'Estoque '!$H$5)</f>
        <v>0</v>
      </c>
      <c r="I148" s="62">
        <f>SUMIFS('Base Notas '!$H:$H,'Base Notas '!$A:$A,'Estoque '!A148,'Base Notas '!$G:$G,'Estoque '!$I$5)</f>
        <v>0</v>
      </c>
      <c r="J148" s="63" t="e">
        <f t="shared" si="15"/>
        <v>#REF!</v>
      </c>
      <c r="K148" s="63" t="e">
        <f t="shared" si="16"/>
        <v>#REF!</v>
      </c>
      <c r="L148" s="61" t="e">
        <f>SUMIFS(#REF!,#REF!,'Estoque '!$L$5,#REF!,'Estoque '!A148)</f>
        <v>#REF!</v>
      </c>
      <c r="M148" s="64" t="e">
        <f>SUMIFS(#REF!,#REF!,'Estoque '!$M$5,#REF!,'Estoque '!A148)</f>
        <v>#REF!</v>
      </c>
      <c r="N148" s="68" t="e">
        <f t="shared" si="19"/>
        <v>#REF!</v>
      </c>
      <c r="O148" s="69" t="e">
        <f t="shared" si="20"/>
        <v>#REF!</v>
      </c>
      <c r="P148" s="67" t="str">
        <f t="shared" si="17"/>
        <v/>
      </c>
      <c r="Q148" s="67" t="str">
        <f t="shared" si="18"/>
        <v/>
      </c>
    </row>
    <row r="149" spans="1:17" ht="14.25" customHeight="1" x14ac:dyDescent="0.35">
      <c r="A149" s="4" t="str">
        <f t="shared" si="14"/>
        <v>293111</v>
      </c>
      <c r="B149" s="9">
        <v>29311</v>
      </c>
      <c r="C149" t="s">
        <v>271</v>
      </c>
      <c r="D149">
        <v>1</v>
      </c>
      <c r="E149" s="59" t="e">
        <f>SUMIFS(Tratos!#REF!,Tratos!#REF!,'Estoque '!A149,Tratos!#REF!,'Estoque '!$E$5)</f>
        <v>#REF!</v>
      </c>
      <c r="F149" s="59" t="e">
        <f>SUMIFS(Tratos!#REF!,Tratos!#REF!,'Estoque '!A149,Tratos!#REF!,'Estoque '!$F$5)</f>
        <v>#REF!</v>
      </c>
      <c r="G149" s="60" t="e">
        <f>VLOOKUP(A149,Tratos!#REF!,7,0)</f>
        <v>#REF!</v>
      </c>
      <c r="H149" s="61">
        <f>SUMIFS('Base Notas '!$H:$H,'Base Notas '!$A:$A,'Estoque '!A149,'Base Notas '!$G:$G,'Estoque '!$H$5)</f>
        <v>0</v>
      </c>
      <c r="I149" s="62">
        <f>SUMIFS('Base Notas '!$H:$H,'Base Notas '!$A:$A,'Estoque '!A149,'Base Notas '!$G:$G,'Estoque '!$I$5)</f>
        <v>0</v>
      </c>
      <c r="J149" s="63" t="e">
        <f t="shared" si="15"/>
        <v>#REF!</v>
      </c>
      <c r="K149" s="63" t="e">
        <f t="shared" si="16"/>
        <v>#REF!</v>
      </c>
      <c r="L149" s="61" t="e">
        <f>SUMIFS(#REF!,#REF!,'Estoque '!$L$5,#REF!,'Estoque '!A149)</f>
        <v>#REF!</v>
      </c>
      <c r="M149" s="64" t="e">
        <f>SUMIFS(#REF!,#REF!,'Estoque '!$M$5,#REF!,'Estoque '!A149)</f>
        <v>#REF!</v>
      </c>
      <c r="N149" s="68" t="e">
        <f t="shared" si="19"/>
        <v>#REF!</v>
      </c>
      <c r="O149" s="69" t="e">
        <f t="shared" si="20"/>
        <v>#REF!</v>
      </c>
      <c r="P149" s="67" t="str">
        <f t="shared" si="17"/>
        <v/>
      </c>
      <c r="Q149" s="67" t="str">
        <f t="shared" si="18"/>
        <v/>
      </c>
    </row>
    <row r="150" spans="1:17" ht="14.25" customHeight="1" x14ac:dyDescent="0.35">
      <c r="A150" s="4" t="str">
        <f t="shared" si="14"/>
        <v>293021</v>
      </c>
      <c r="B150" s="9">
        <v>29302</v>
      </c>
      <c r="C150" t="s">
        <v>276</v>
      </c>
      <c r="D150">
        <v>1</v>
      </c>
      <c r="E150" s="59" t="e">
        <f>SUMIFS(Tratos!#REF!,Tratos!#REF!,'Estoque '!A150,Tratos!#REF!,'Estoque '!$E$5)</f>
        <v>#REF!</v>
      </c>
      <c r="F150" s="59" t="e">
        <f>SUMIFS(Tratos!#REF!,Tratos!#REF!,'Estoque '!A150,Tratos!#REF!,'Estoque '!$F$5)</f>
        <v>#REF!</v>
      </c>
      <c r="G150" s="60" t="e">
        <f>VLOOKUP(A150,Tratos!#REF!,7,0)</f>
        <v>#REF!</v>
      </c>
      <c r="H150" s="61">
        <f>SUMIFS('Base Notas '!$H:$H,'Base Notas '!$A:$A,'Estoque '!A150,'Base Notas '!$G:$G,'Estoque '!$H$5)</f>
        <v>0</v>
      </c>
      <c r="I150" s="62">
        <f>SUMIFS('Base Notas '!$H:$H,'Base Notas '!$A:$A,'Estoque '!A150,'Base Notas '!$G:$G,'Estoque '!$I$5)</f>
        <v>0</v>
      </c>
      <c r="J150" s="63" t="e">
        <f t="shared" si="15"/>
        <v>#REF!</v>
      </c>
      <c r="K150" s="63" t="e">
        <f t="shared" si="16"/>
        <v>#REF!</v>
      </c>
      <c r="L150" s="61" t="e">
        <f>SUMIFS(#REF!,#REF!,'Estoque '!$L$5,#REF!,'Estoque '!A150)</f>
        <v>#REF!</v>
      </c>
      <c r="M150" s="64" t="e">
        <f>SUMIFS(#REF!,#REF!,'Estoque '!$M$5,#REF!,'Estoque '!A150)</f>
        <v>#REF!</v>
      </c>
      <c r="N150" s="68" t="e">
        <f t="shared" si="19"/>
        <v>#REF!</v>
      </c>
      <c r="O150" s="69" t="e">
        <f t="shared" si="20"/>
        <v>#REF!</v>
      </c>
      <c r="P150" s="67" t="str">
        <f t="shared" si="17"/>
        <v/>
      </c>
      <c r="Q150" s="67" t="str">
        <f t="shared" si="18"/>
        <v/>
      </c>
    </row>
    <row r="151" spans="1:17" ht="14.25" customHeight="1" x14ac:dyDescent="0.35">
      <c r="A151" s="4" t="str">
        <f t="shared" si="14"/>
        <v>293011</v>
      </c>
      <c r="B151" s="9">
        <v>29301</v>
      </c>
      <c r="C151" t="s">
        <v>277</v>
      </c>
      <c r="D151">
        <v>1</v>
      </c>
      <c r="E151" s="59" t="e">
        <f>SUMIFS(Tratos!#REF!,Tratos!#REF!,'Estoque '!A151,Tratos!#REF!,'Estoque '!$E$5)</f>
        <v>#REF!</v>
      </c>
      <c r="F151" s="59" t="e">
        <f>SUMIFS(Tratos!#REF!,Tratos!#REF!,'Estoque '!A151,Tratos!#REF!,'Estoque '!$F$5)</f>
        <v>#REF!</v>
      </c>
      <c r="G151" s="60" t="e">
        <f>VLOOKUP(A151,Tratos!#REF!,7,0)</f>
        <v>#REF!</v>
      </c>
      <c r="H151" s="61">
        <f>SUMIFS('Base Notas '!$H:$H,'Base Notas '!$A:$A,'Estoque '!A151,'Base Notas '!$G:$G,'Estoque '!$H$5)</f>
        <v>0</v>
      </c>
      <c r="I151" s="62">
        <f>SUMIFS('Base Notas '!$H:$H,'Base Notas '!$A:$A,'Estoque '!A151,'Base Notas '!$G:$G,'Estoque '!$I$5)</f>
        <v>0</v>
      </c>
      <c r="J151" s="63" t="e">
        <f t="shared" si="15"/>
        <v>#REF!</v>
      </c>
      <c r="K151" s="63" t="e">
        <f t="shared" si="16"/>
        <v>#REF!</v>
      </c>
      <c r="L151" s="61" t="e">
        <f>SUMIFS(#REF!,#REF!,'Estoque '!$L$5,#REF!,'Estoque '!A151)</f>
        <v>#REF!</v>
      </c>
      <c r="M151" s="64" t="e">
        <f>SUMIFS(#REF!,#REF!,'Estoque '!$M$5,#REF!,'Estoque '!A151)</f>
        <v>#REF!</v>
      </c>
      <c r="N151" s="68" t="e">
        <f t="shared" si="19"/>
        <v>#REF!</v>
      </c>
      <c r="O151" s="69" t="e">
        <f t="shared" si="20"/>
        <v>#REF!</v>
      </c>
      <c r="P151" s="67" t="str">
        <f t="shared" si="17"/>
        <v/>
      </c>
      <c r="Q151" s="67" t="str">
        <f t="shared" si="18"/>
        <v/>
      </c>
    </row>
    <row r="152" spans="1:17" ht="14.25" customHeight="1" x14ac:dyDescent="0.35">
      <c r="A152" s="4" t="str">
        <f t="shared" si="14"/>
        <v>293012</v>
      </c>
      <c r="B152" s="9">
        <v>29301</v>
      </c>
      <c r="C152" t="s">
        <v>277</v>
      </c>
      <c r="D152">
        <v>2</v>
      </c>
      <c r="E152" s="59" t="e">
        <f>SUMIFS(Tratos!#REF!,Tratos!#REF!,'Estoque '!A152,Tratos!#REF!,'Estoque '!$E$5)</f>
        <v>#REF!</v>
      </c>
      <c r="F152" s="59" t="e">
        <f>SUMIFS(Tratos!#REF!,Tratos!#REF!,'Estoque '!A152,Tratos!#REF!,'Estoque '!$F$5)</f>
        <v>#REF!</v>
      </c>
      <c r="G152" s="60" t="e">
        <f>VLOOKUP(A152,Tratos!#REF!,7,0)</f>
        <v>#REF!</v>
      </c>
      <c r="H152" s="61">
        <f>SUMIFS('Base Notas '!$H:$H,'Base Notas '!$A:$A,'Estoque '!A152,'Base Notas '!$G:$G,'Estoque '!$H$5)</f>
        <v>0</v>
      </c>
      <c r="I152" s="62">
        <f>SUMIFS('Base Notas '!$H:$H,'Base Notas '!$A:$A,'Estoque '!A152,'Base Notas '!$G:$G,'Estoque '!$I$5)</f>
        <v>0</v>
      </c>
      <c r="J152" s="63" t="e">
        <f t="shared" si="15"/>
        <v>#REF!</v>
      </c>
      <c r="K152" s="63" t="e">
        <f t="shared" si="16"/>
        <v>#REF!</v>
      </c>
      <c r="L152" s="61" t="e">
        <f>SUMIFS(#REF!,#REF!,'Estoque '!$L$5,#REF!,'Estoque '!A152)</f>
        <v>#REF!</v>
      </c>
      <c r="M152" s="64" t="e">
        <f>SUMIFS(#REF!,#REF!,'Estoque '!$M$5,#REF!,'Estoque '!A152)</f>
        <v>#REF!</v>
      </c>
      <c r="N152" s="68" t="e">
        <f t="shared" si="19"/>
        <v>#REF!</v>
      </c>
      <c r="O152" s="69" t="e">
        <f t="shared" si="20"/>
        <v>#REF!</v>
      </c>
      <c r="P152" s="67" t="str">
        <f t="shared" si="17"/>
        <v/>
      </c>
      <c r="Q152" s="67" t="str">
        <f t="shared" si="18"/>
        <v/>
      </c>
    </row>
    <row r="153" spans="1:17" ht="14.25" customHeight="1" x14ac:dyDescent="0.35">
      <c r="A153" s="4" t="str">
        <f t="shared" si="14"/>
        <v>29235402</v>
      </c>
      <c r="B153" s="9">
        <v>29235</v>
      </c>
      <c r="C153" t="s">
        <v>278</v>
      </c>
      <c r="D153">
        <v>402</v>
      </c>
      <c r="E153" s="59" t="e">
        <f>SUMIFS(Tratos!#REF!,Tratos!#REF!,'Estoque '!A153,Tratos!#REF!,'Estoque '!$E$5)</f>
        <v>#REF!</v>
      </c>
      <c r="F153" s="59" t="e">
        <f>SUMIFS(Tratos!#REF!,Tratos!#REF!,'Estoque '!A153,Tratos!#REF!,'Estoque '!$F$5)</f>
        <v>#REF!</v>
      </c>
      <c r="G153" s="60" t="e">
        <f>VLOOKUP(A153,Tratos!#REF!,7,0)</f>
        <v>#REF!</v>
      </c>
      <c r="H153" s="61">
        <f>SUMIFS('Base Notas '!$H:$H,'Base Notas '!$A:$A,'Estoque '!A153,'Base Notas '!$G:$G,'Estoque '!$H$5)</f>
        <v>0</v>
      </c>
      <c r="I153" s="62">
        <f>SUMIFS('Base Notas '!$H:$H,'Base Notas '!$A:$A,'Estoque '!A153,'Base Notas '!$G:$G,'Estoque '!$I$5)</f>
        <v>0</v>
      </c>
      <c r="J153" s="63" t="e">
        <f t="shared" si="15"/>
        <v>#REF!</v>
      </c>
      <c r="K153" s="63" t="e">
        <f t="shared" si="16"/>
        <v>#REF!</v>
      </c>
      <c r="L153" s="61" t="e">
        <f>SUMIFS(#REF!,#REF!,'Estoque '!$L$5,#REF!,'Estoque '!A153)</f>
        <v>#REF!</v>
      </c>
      <c r="M153" s="64" t="e">
        <f>SUMIFS(#REF!,#REF!,'Estoque '!$M$5,#REF!,'Estoque '!A153)</f>
        <v>#REF!</v>
      </c>
      <c r="N153" s="68" t="e">
        <f t="shared" si="19"/>
        <v>#REF!</v>
      </c>
      <c r="O153" s="69" t="e">
        <f t="shared" si="20"/>
        <v>#REF!</v>
      </c>
      <c r="P153" s="67" t="str">
        <f t="shared" si="17"/>
        <v/>
      </c>
      <c r="Q153" s="67" t="str">
        <f t="shared" si="18"/>
        <v/>
      </c>
    </row>
    <row r="154" spans="1:17" ht="14.25" customHeight="1" x14ac:dyDescent="0.35">
      <c r="A154" s="4" t="str">
        <f t="shared" si="14"/>
        <v>29234347</v>
      </c>
      <c r="B154" s="9">
        <v>29234</v>
      </c>
      <c r="C154" t="s">
        <v>279</v>
      </c>
      <c r="D154">
        <v>347</v>
      </c>
      <c r="E154" s="59" t="e">
        <f>SUMIFS(Tratos!#REF!,Tratos!#REF!,'Estoque '!A154,Tratos!#REF!,'Estoque '!$E$5)</f>
        <v>#REF!</v>
      </c>
      <c r="F154" s="59" t="e">
        <f>SUMIFS(Tratos!#REF!,Tratos!#REF!,'Estoque '!A154,Tratos!#REF!,'Estoque '!$F$5)</f>
        <v>#REF!</v>
      </c>
      <c r="G154" s="60" t="e">
        <f>VLOOKUP(A154,Tratos!#REF!,7,0)</f>
        <v>#REF!</v>
      </c>
      <c r="H154" s="61">
        <f>SUMIFS('Base Notas '!$H:$H,'Base Notas '!$A:$A,'Estoque '!A154,'Base Notas '!$G:$G,'Estoque '!$H$5)</f>
        <v>0</v>
      </c>
      <c r="I154" s="62">
        <f>SUMIFS('Base Notas '!$H:$H,'Base Notas '!$A:$A,'Estoque '!A154,'Base Notas '!$G:$G,'Estoque '!$I$5)</f>
        <v>0</v>
      </c>
      <c r="J154" s="63" t="e">
        <f t="shared" si="15"/>
        <v>#REF!</v>
      </c>
      <c r="K154" s="63" t="e">
        <f t="shared" si="16"/>
        <v>#REF!</v>
      </c>
      <c r="L154" s="61" t="e">
        <f>SUMIFS(#REF!,#REF!,'Estoque '!$L$5,#REF!,'Estoque '!A154)</f>
        <v>#REF!</v>
      </c>
      <c r="M154" s="64" t="e">
        <f>SUMIFS(#REF!,#REF!,'Estoque '!$M$5,#REF!,'Estoque '!A154)</f>
        <v>#REF!</v>
      </c>
      <c r="N154" s="68" t="e">
        <f t="shared" si="19"/>
        <v>#REF!</v>
      </c>
      <c r="O154" s="69" t="e">
        <f t="shared" si="20"/>
        <v>#REF!</v>
      </c>
      <c r="P154" s="67" t="str">
        <f t="shared" si="17"/>
        <v/>
      </c>
      <c r="Q154" s="67" t="str">
        <f t="shared" si="18"/>
        <v/>
      </c>
    </row>
    <row r="155" spans="1:17" ht="14.25" customHeight="1" x14ac:dyDescent="0.35">
      <c r="A155" s="4" t="str">
        <f t="shared" si="14"/>
        <v>29233428</v>
      </c>
      <c r="B155" s="9">
        <v>29233</v>
      </c>
      <c r="C155" t="s">
        <v>280</v>
      </c>
      <c r="D155">
        <v>428</v>
      </c>
      <c r="E155" s="59" t="e">
        <f>SUMIFS(Tratos!#REF!,Tratos!#REF!,'Estoque '!A155,Tratos!#REF!,'Estoque '!$E$5)</f>
        <v>#REF!</v>
      </c>
      <c r="F155" s="59" t="e">
        <f>SUMIFS(Tratos!#REF!,Tratos!#REF!,'Estoque '!A155,Tratos!#REF!,'Estoque '!$F$5)</f>
        <v>#REF!</v>
      </c>
      <c r="G155" s="60" t="e">
        <f>VLOOKUP(A155,Tratos!#REF!,7,0)</f>
        <v>#REF!</v>
      </c>
      <c r="H155" s="61">
        <f>SUMIFS('Base Notas '!$H:$H,'Base Notas '!$A:$A,'Estoque '!A155,'Base Notas '!$G:$G,'Estoque '!$H$5)</f>
        <v>0</v>
      </c>
      <c r="I155" s="62">
        <f>SUMIFS('Base Notas '!$H:$H,'Base Notas '!$A:$A,'Estoque '!A155,'Base Notas '!$G:$G,'Estoque '!$I$5)</f>
        <v>0</v>
      </c>
      <c r="J155" s="63" t="e">
        <f t="shared" si="15"/>
        <v>#REF!</v>
      </c>
      <c r="K155" s="63" t="e">
        <f t="shared" si="16"/>
        <v>#REF!</v>
      </c>
      <c r="L155" s="61" t="e">
        <f>SUMIFS(#REF!,#REF!,'Estoque '!$L$5,#REF!,'Estoque '!A155)</f>
        <v>#REF!</v>
      </c>
      <c r="M155" s="64" t="e">
        <f>SUMIFS(#REF!,#REF!,'Estoque '!$M$5,#REF!,'Estoque '!A155)</f>
        <v>#REF!</v>
      </c>
      <c r="N155" s="68" t="e">
        <f t="shared" si="19"/>
        <v>#REF!</v>
      </c>
      <c r="O155" s="69" t="e">
        <f t="shared" si="20"/>
        <v>#REF!</v>
      </c>
      <c r="P155" s="67" t="str">
        <f t="shared" si="17"/>
        <v/>
      </c>
      <c r="Q155" s="67" t="str">
        <f t="shared" si="18"/>
        <v/>
      </c>
    </row>
    <row r="156" spans="1:17" ht="14.25" customHeight="1" x14ac:dyDescent="0.35">
      <c r="A156" s="4" t="str">
        <f t="shared" si="14"/>
        <v>29233429</v>
      </c>
      <c r="B156" s="9">
        <v>29233</v>
      </c>
      <c r="C156" t="s">
        <v>280</v>
      </c>
      <c r="D156">
        <v>429</v>
      </c>
      <c r="E156" s="59" t="e">
        <f>SUMIFS(Tratos!#REF!,Tratos!#REF!,'Estoque '!A156,Tratos!#REF!,'Estoque '!$E$5)</f>
        <v>#REF!</v>
      </c>
      <c r="F156" s="59" t="e">
        <f>SUMIFS(Tratos!#REF!,Tratos!#REF!,'Estoque '!A156,Tratos!#REF!,'Estoque '!$F$5)</f>
        <v>#REF!</v>
      </c>
      <c r="G156" s="60" t="e">
        <f>VLOOKUP(A156,Tratos!#REF!,7,0)</f>
        <v>#REF!</v>
      </c>
      <c r="H156" s="61">
        <f>SUMIFS('Base Notas '!$H:$H,'Base Notas '!$A:$A,'Estoque '!A156,'Base Notas '!$G:$G,'Estoque '!$H$5)</f>
        <v>0</v>
      </c>
      <c r="I156" s="62">
        <f>SUMIFS('Base Notas '!$H:$H,'Base Notas '!$A:$A,'Estoque '!A156,'Base Notas '!$G:$G,'Estoque '!$I$5)</f>
        <v>0</v>
      </c>
      <c r="J156" s="63" t="e">
        <f t="shared" si="15"/>
        <v>#REF!</v>
      </c>
      <c r="K156" s="63" t="e">
        <f t="shared" si="16"/>
        <v>#REF!</v>
      </c>
      <c r="L156" s="61" t="e">
        <f>SUMIFS(#REF!,#REF!,'Estoque '!$L$5,#REF!,'Estoque '!A156)</f>
        <v>#REF!</v>
      </c>
      <c r="M156" s="64" t="e">
        <f>SUMIFS(#REF!,#REF!,'Estoque '!$M$5,#REF!,'Estoque '!A156)</f>
        <v>#REF!</v>
      </c>
      <c r="N156" s="68" t="e">
        <f t="shared" si="19"/>
        <v>#REF!</v>
      </c>
      <c r="O156" s="69" t="e">
        <f t="shared" si="20"/>
        <v>#REF!</v>
      </c>
      <c r="P156" s="67" t="str">
        <f t="shared" si="17"/>
        <v/>
      </c>
      <c r="Q156" s="67" t="str">
        <f t="shared" si="18"/>
        <v/>
      </c>
    </row>
    <row r="157" spans="1:17" ht="14.25" customHeight="1" x14ac:dyDescent="0.35">
      <c r="A157" s="4" t="str">
        <f t="shared" si="14"/>
        <v>29111430</v>
      </c>
      <c r="B157" s="9">
        <v>29111</v>
      </c>
      <c r="C157" t="s">
        <v>44</v>
      </c>
      <c r="D157">
        <v>430</v>
      </c>
      <c r="E157" s="59" t="e">
        <f>SUMIFS(Tratos!#REF!,Tratos!#REF!,'Estoque '!A157,Tratos!#REF!,'Estoque '!$E$5)</f>
        <v>#REF!</v>
      </c>
      <c r="F157" s="59" t="e">
        <f>SUMIFS(Tratos!#REF!,Tratos!#REF!,'Estoque '!A157,Tratos!#REF!,'Estoque '!$F$5)</f>
        <v>#REF!</v>
      </c>
      <c r="G157" s="60" t="e">
        <f>VLOOKUP(A157,Tratos!#REF!,7,0)</f>
        <v>#REF!</v>
      </c>
      <c r="H157" s="61">
        <f>SUMIFS('Base Notas '!$H:$H,'Base Notas '!$A:$A,'Estoque '!A157,'Base Notas '!$G:$G,'Estoque '!$H$5)</f>
        <v>0</v>
      </c>
      <c r="I157" s="62">
        <f>SUMIFS('Base Notas '!$H:$H,'Base Notas '!$A:$A,'Estoque '!A157,'Base Notas '!$G:$G,'Estoque '!$I$5)</f>
        <v>0</v>
      </c>
      <c r="J157" s="63" t="e">
        <f t="shared" si="15"/>
        <v>#REF!</v>
      </c>
      <c r="K157" s="63" t="e">
        <f t="shared" si="16"/>
        <v>#REF!</v>
      </c>
      <c r="L157" s="61" t="e">
        <f>SUMIFS(#REF!,#REF!,'Estoque '!$L$5,#REF!,'Estoque '!A157)</f>
        <v>#REF!</v>
      </c>
      <c r="M157" s="64" t="e">
        <f>SUMIFS(#REF!,#REF!,'Estoque '!$M$5,#REF!,'Estoque '!A157)</f>
        <v>#REF!</v>
      </c>
      <c r="N157" s="68" t="e">
        <f t="shared" si="19"/>
        <v>#REF!</v>
      </c>
      <c r="O157" s="69" t="e">
        <f t="shared" si="20"/>
        <v>#REF!</v>
      </c>
      <c r="P157" s="67" t="str">
        <f t="shared" si="17"/>
        <v/>
      </c>
      <c r="Q157" s="67" t="str">
        <f t="shared" si="18"/>
        <v/>
      </c>
    </row>
    <row r="158" spans="1:17" ht="14.25" customHeight="1" x14ac:dyDescent="0.35">
      <c r="A158" s="4" t="str">
        <f t="shared" si="14"/>
        <v>29007431</v>
      </c>
      <c r="B158" s="9">
        <v>29007</v>
      </c>
      <c r="C158" t="s">
        <v>90</v>
      </c>
      <c r="D158">
        <v>431</v>
      </c>
      <c r="E158" s="59" t="e">
        <f>SUMIFS(Tratos!#REF!,Tratos!#REF!,'Estoque '!A158,Tratos!#REF!,'Estoque '!$E$5)</f>
        <v>#REF!</v>
      </c>
      <c r="F158" s="59" t="e">
        <f>SUMIFS(Tratos!#REF!,Tratos!#REF!,'Estoque '!A158,Tratos!#REF!,'Estoque '!$F$5)</f>
        <v>#REF!</v>
      </c>
      <c r="G158" s="60" t="e">
        <f>VLOOKUP(A158,Tratos!#REF!,7,0)</f>
        <v>#REF!</v>
      </c>
      <c r="H158" s="61">
        <f>SUMIFS('Base Notas '!$H:$H,'Base Notas '!$A:$A,'Estoque '!A158,'Base Notas '!$G:$G,'Estoque '!$H$5)</f>
        <v>0</v>
      </c>
      <c r="I158" s="62">
        <f>SUMIFS('Base Notas '!$H:$H,'Base Notas '!$A:$A,'Estoque '!A158,'Base Notas '!$G:$G,'Estoque '!$I$5)</f>
        <v>0</v>
      </c>
      <c r="J158" s="63" t="e">
        <f t="shared" si="15"/>
        <v>#REF!</v>
      </c>
      <c r="K158" s="63" t="e">
        <f t="shared" si="16"/>
        <v>#REF!</v>
      </c>
      <c r="L158" s="61" t="e">
        <f>SUMIFS(#REF!,#REF!,'Estoque '!$L$5,#REF!,'Estoque '!A158)</f>
        <v>#REF!</v>
      </c>
      <c r="M158" s="64" t="e">
        <f>SUMIFS(#REF!,#REF!,'Estoque '!$M$5,#REF!,'Estoque '!A158)</f>
        <v>#REF!</v>
      </c>
      <c r="N158" s="68" t="e">
        <f t="shared" si="19"/>
        <v>#REF!</v>
      </c>
      <c r="O158" s="69" t="e">
        <f t="shared" si="20"/>
        <v>#REF!</v>
      </c>
      <c r="P158" s="67" t="str">
        <f t="shared" si="17"/>
        <v/>
      </c>
      <c r="Q158" s="67" t="str">
        <f t="shared" si="18"/>
        <v/>
      </c>
    </row>
    <row r="159" spans="1:17" ht="14.25" customHeight="1" x14ac:dyDescent="0.35">
      <c r="A159" s="4" t="str">
        <f t="shared" si="14"/>
        <v>29006431</v>
      </c>
      <c r="B159" s="9">
        <v>29006</v>
      </c>
      <c r="C159" t="s">
        <v>281</v>
      </c>
      <c r="D159">
        <v>431</v>
      </c>
      <c r="E159" s="59" t="e">
        <f>SUMIFS(Tratos!#REF!,Tratos!#REF!,'Estoque '!A159,Tratos!#REF!,'Estoque '!$E$5)</f>
        <v>#REF!</v>
      </c>
      <c r="F159" s="59" t="e">
        <f>SUMIFS(Tratos!#REF!,Tratos!#REF!,'Estoque '!A159,Tratos!#REF!,'Estoque '!$F$5)</f>
        <v>#REF!</v>
      </c>
      <c r="G159" s="60" t="e">
        <f>VLOOKUP(A159,Tratos!#REF!,7,0)</f>
        <v>#REF!</v>
      </c>
      <c r="H159" s="61">
        <f>SUMIFS('Base Notas '!$H:$H,'Base Notas '!$A:$A,'Estoque '!A159,'Base Notas '!$G:$G,'Estoque '!$H$5)</f>
        <v>0</v>
      </c>
      <c r="I159" s="62">
        <f>SUMIFS('Base Notas '!$H:$H,'Base Notas '!$A:$A,'Estoque '!A159,'Base Notas '!$G:$G,'Estoque '!$I$5)</f>
        <v>0</v>
      </c>
      <c r="J159" s="63" t="e">
        <f t="shared" si="15"/>
        <v>#REF!</v>
      </c>
      <c r="K159" s="63" t="e">
        <f t="shared" si="16"/>
        <v>#REF!</v>
      </c>
      <c r="L159" s="61" t="e">
        <f>SUMIFS(#REF!,#REF!,'Estoque '!$L$5,#REF!,'Estoque '!A159)</f>
        <v>#REF!</v>
      </c>
      <c r="M159" s="64" t="e">
        <f>SUMIFS(#REF!,#REF!,'Estoque '!$M$5,#REF!,'Estoque '!A159)</f>
        <v>#REF!</v>
      </c>
      <c r="N159" s="68" t="e">
        <f t="shared" si="19"/>
        <v>#REF!</v>
      </c>
      <c r="O159" s="69" t="e">
        <f t="shared" si="20"/>
        <v>#REF!</v>
      </c>
      <c r="P159" s="67" t="str">
        <f t="shared" si="17"/>
        <v/>
      </c>
      <c r="Q159" s="67" t="str">
        <f t="shared" si="18"/>
        <v/>
      </c>
    </row>
    <row r="160" spans="1:17" ht="14.25" customHeight="1" x14ac:dyDescent="0.35">
      <c r="A160" s="4" t="str">
        <f t="shared" si="14"/>
        <v>29005429</v>
      </c>
      <c r="B160" s="9">
        <v>29005</v>
      </c>
      <c r="C160" t="s">
        <v>93</v>
      </c>
      <c r="D160">
        <v>429</v>
      </c>
      <c r="E160" s="59" t="e">
        <f>SUMIFS(Tratos!#REF!,Tratos!#REF!,'Estoque '!A160,Tratos!#REF!,'Estoque '!$E$5)</f>
        <v>#REF!</v>
      </c>
      <c r="F160" s="59" t="e">
        <f>SUMIFS(Tratos!#REF!,Tratos!#REF!,'Estoque '!A160,Tratos!#REF!,'Estoque '!$F$5)</f>
        <v>#REF!</v>
      </c>
      <c r="G160" s="60" t="e">
        <f>VLOOKUP(A160,Tratos!#REF!,7,0)</f>
        <v>#REF!</v>
      </c>
      <c r="H160" s="61">
        <f>SUMIFS('Base Notas '!$H:$H,'Base Notas '!$A:$A,'Estoque '!A160,'Base Notas '!$G:$G,'Estoque '!$H$5)</f>
        <v>0</v>
      </c>
      <c r="I160" s="62">
        <f>SUMIFS('Base Notas '!$H:$H,'Base Notas '!$A:$A,'Estoque '!A160,'Base Notas '!$G:$G,'Estoque '!$I$5)</f>
        <v>0</v>
      </c>
      <c r="J160" s="63" t="e">
        <f t="shared" si="15"/>
        <v>#REF!</v>
      </c>
      <c r="K160" s="63" t="e">
        <f t="shared" si="16"/>
        <v>#REF!</v>
      </c>
      <c r="L160" s="61" t="e">
        <f>SUMIFS(#REF!,#REF!,'Estoque '!$L$5,#REF!,'Estoque '!A160)</f>
        <v>#REF!</v>
      </c>
      <c r="M160" s="64" t="e">
        <f>SUMIFS(#REF!,#REF!,'Estoque '!$M$5,#REF!,'Estoque '!A160)</f>
        <v>#REF!</v>
      </c>
      <c r="N160" s="68" t="e">
        <f t="shared" si="19"/>
        <v>#REF!</v>
      </c>
      <c r="O160" s="69" t="e">
        <f t="shared" si="20"/>
        <v>#REF!</v>
      </c>
      <c r="P160" s="67" t="str">
        <f t="shared" si="17"/>
        <v/>
      </c>
      <c r="Q160" s="67" t="str">
        <f t="shared" si="18"/>
        <v/>
      </c>
    </row>
    <row r="161" spans="1:17" ht="14.25" customHeight="1" x14ac:dyDescent="0.35">
      <c r="A161" s="4" t="str">
        <f t="shared" si="14"/>
        <v>29001863</v>
      </c>
      <c r="B161" s="9">
        <v>29001</v>
      </c>
      <c r="C161" t="s">
        <v>282</v>
      </c>
      <c r="D161">
        <v>863</v>
      </c>
      <c r="E161" s="59" t="e">
        <f>SUMIFS(Tratos!#REF!,Tratos!#REF!,'Estoque '!A161,Tratos!#REF!,'Estoque '!$E$5)</f>
        <v>#REF!</v>
      </c>
      <c r="F161" s="59" t="e">
        <f>SUMIFS(Tratos!#REF!,Tratos!#REF!,'Estoque '!A161,Tratos!#REF!,'Estoque '!$F$5)</f>
        <v>#REF!</v>
      </c>
      <c r="G161" s="60" t="e">
        <f>VLOOKUP(A161,Tratos!#REF!,7,0)</f>
        <v>#REF!</v>
      </c>
      <c r="H161" s="61">
        <f>SUMIFS('Base Notas '!$H:$H,'Base Notas '!$A:$A,'Estoque '!A161,'Base Notas '!$G:$G,'Estoque '!$H$5)</f>
        <v>0</v>
      </c>
      <c r="I161" s="62">
        <f>SUMIFS('Base Notas '!$H:$H,'Base Notas '!$A:$A,'Estoque '!A161,'Base Notas '!$G:$G,'Estoque '!$I$5)</f>
        <v>0</v>
      </c>
      <c r="J161" s="63" t="e">
        <f t="shared" si="15"/>
        <v>#REF!</v>
      </c>
      <c r="K161" s="63" t="e">
        <f t="shared" si="16"/>
        <v>#REF!</v>
      </c>
      <c r="L161" s="61" t="e">
        <f>SUMIFS(#REF!,#REF!,'Estoque '!$L$5,#REF!,'Estoque '!A161)</f>
        <v>#REF!</v>
      </c>
      <c r="M161" s="64" t="e">
        <f>SUMIFS(#REF!,#REF!,'Estoque '!$M$5,#REF!,'Estoque '!A161)</f>
        <v>#REF!</v>
      </c>
      <c r="N161" s="68" t="e">
        <f t="shared" si="19"/>
        <v>#REF!</v>
      </c>
      <c r="O161" s="69" t="e">
        <f t="shared" si="20"/>
        <v>#REF!</v>
      </c>
      <c r="P161" s="67" t="str">
        <f t="shared" si="17"/>
        <v/>
      </c>
      <c r="Q161" s="67" t="str">
        <f t="shared" si="18"/>
        <v/>
      </c>
    </row>
    <row r="162" spans="1:17" ht="14.25" customHeight="1" x14ac:dyDescent="0.35">
      <c r="A162" s="4" t="str">
        <f t="shared" si="14"/>
        <v>28013578</v>
      </c>
      <c r="B162" s="9">
        <v>28013</v>
      </c>
      <c r="C162" t="s">
        <v>147</v>
      </c>
      <c r="D162">
        <v>578</v>
      </c>
      <c r="E162" s="59" t="e">
        <f>SUMIFS(Tratos!#REF!,Tratos!#REF!,'Estoque '!A162,Tratos!#REF!,'Estoque '!$E$5)</f>
        <v>#REF!</v>
      </c>
      <c r="F162" s="59" t="e">
        <f>SUMIFS(Tratos!#REF!,Tratos!#REF!,'Estoque '!A162,Tratos!#REF!,'Estoque '!$F$5)</f>
        <v>#REF!</v>
      </c>
      <c r="G162" s="60" t="e">
        <f>VLOOKUP(A162,Tratos!#REF!,7,0)</f>
        <v>#REF!</v>
      </c>
      <c r="H162" s="61">
        <f>SUMIFS('Base Notas '!$H:$H,'Base Notas '!$A:$A,'Estoque '!A162,'Base Notas '!$G:$G,'Estoque '!$H$5)</f>
        <v>0</v>
      </c>
      <c r="I162" s="62">
        <f>SUMIFS('Base Notas '!$H:$H,'Base Notas '!$A:$A,'Estoque '!A162,'Base Notas '!$G:$G,'Estoque '!$I$5)</f>
        <v>0</v>
      </c>
      <c r="J162" s="63" t="e">
        <f t="shared" si="15"/>
        <v>#REF!</v>
      </c>
      <c r="K162" s="63" t="e">
        <f t="shared" si="16"/>
        <v>#REF!</v>
      </c>
      <c r="L162" s="61" t="e">
        <f>SUMIFS(#REF!,#REF!,'Estoque '!$L$5,#REF!,'Estoque '!A162)</f>
        <v>#REF!</v>
      </c>
      <c r="M162" s="64" t="e">
        <f>SUMIFS(#REF!,#REF!,'Estoque '!$M$5,#REF!,'Estoque '!A162)</f>
        <v>#REF!</v>
      </c>
      <c r="N162" s="68" t="e">
        <f t="shared" si="19"/>
        <v>#REF!</v>
      </c>
      <c r="O162" s="69" t="e">
        <f t="shared" si="20"/>
        <v>#REF!</v>
      </c>
      <c r="P162" s="67" t="str">
        <f t="shared" si="17"/>
        <v/>
      </c>
      <c r="Q162" s="67" t="str">
        <f t="shared" si="18"/>
        <v/>
      </c>
    </row>
    <row r="163" spans="1:17" ht="14.25" customHeight="1" x14ac:dyDescent="0.35">
      <c r="A163" s="4" t="str">
        <f t="shared" si="14"/>
        <v>279831</v>
      </c>
      <c r="B163" s="9">
        <v>27983</v>
      </c>
      <c r="C163" t="s">
        <v>92</v>
      </c>
      <c r="D163">
        <v>1</v>
      </c>
      <c r="E163" s="59" t="e">
        <f>SUMIFS(Tratos!#REF!,Tratos!#REF!,'Estoque '!A163,Tratos!#REF!,'Estoque '!$E$5)</f>
        <v>#REF!</v>
      </c>
      <c r="F163" s="59" t="e">
        <f>SUMIFS(Tratos!#REF!,Tratos!#REF!,'Estoque '!A163,Tratos!#REF!,'Estoque '!$F$5)</f>
        <v>#REF!</v>
      </c>
      <c r="G163" s="60" t="e">
        <f>VLOOKUP(A163,Tratos!#REF!,7,0)</f>
        <v>#REF!</v>
      </c>
      <c r="H163" s="61">
        <f>SUMIFS('Base Notas '!$H:$H,'Base Notas '!$A:$A,'Estoque '!A163,'Base Notas '!$G:$G,'Estoque '!$H$5)</f>
        <v>0</v>
      </c>
      <c r="I163" s="62">
        <f>SUMIFS('Base Notas '!$H:$H,'Base Notas '!$A:$A,'Estoque '!A163,'Base Notas '!$G:$G,'Estoque '!$I$5)</f>
        <v>0</v>
      </c>
      <c r="J163" s="63" t="e">
        <f t="shared" si="15"/>
        <v>#REF!</v>
      </c>
      <c r="K163" s="63" t="e">
        <f t="shared" si="16"/>
        <v>#REF!</v>
      </c>
      <c r="L163" s="61" t="e">
        <f>SUMIFS(#REF!,#REF!,'Estoque '!$L$5,#REF!,'Estoque '!A163)</f>
        <v>#REF!</v>
      </c>
      <c r="M163" s="64" t="e">
        <f>SUMIFS(#REF!,#REF!,'Estoque '!$M$5,#REF!,'Estoque '!A163)</f>
        <v>#REF!</v>
      </c>
      <c r="N163" s="68" t="e">
        <f t="shared" si="19"/>
        <v>#REF!</v>
      </c>
      <c r="O163" s="69" t="e">
        <f t="shared" si="20"/>
        <v>#REF!</v>
      </c>
      <c r="P163" s="67" t="str">
        <f t="shared" si="17"/>
        <v/>
      </c>
      <c r="Q163" s="67" t="str">
        <f t="shared" si="18"/>
        <v/>
      </c>
    </row>
    <row r="164" spans="1:17" ht="14.25" customHeight="1" x14ac:dyDescent="0.35">
      <c r="A164" s="4" t="str">
        <f t="shared" si="14"/>
        <v>279341</v>
      </c>
      <c r="B164" s="9">
        <v>27934</v>
      </c>
      <c r="C164" t="s">
        <v>283</v>
      </c>
      <c r="D164">
        <v>1</v>
      </c>
      <c r="E164" s="59" t="e">
        <f>SUMIFS(Tratos!#REF!,Tratos!#REF!,'Estoque '!A164,Tratos!#REF!,'Estoque '!$E$5)</f>
        <v>#REF!</v>
      </c>
      <c r="F164" s="59" t="e">
        <f>SUMIFS(Tratos!#REF!,Tratos!#REF!,'Estoque '!A164,Tratos!#REF!,'Estoque '!$F$5)</f>
        <v>#REF!</v>
      </c>
      <c r="G164" s="60" t="e">
        <f>VLOOKUP(A164,Tratos!#REF!,7,0)</f>
        <v>#REF!</v>
      </c>
      <c r="H164" s="61">
        <f>SUMIFS('Base Notas '!$H:$H,'Base Notas '!$A:$A,'Estoque '!A164,'Base Notas '!$G:$G,'Estoque '!$H$5)</f>
        <v>0</v>
      </c>
      <c r="I164" s="62">
        <f>SUMIFS('Base Notas '!$H:$H,'Base Notas '!$A:$A,'Estoque '!A164,'Base Notas '!$G:$G,'Estoque '!$I$5)</f>
        <v>0</v>
      </c>
      <c r="J164" s="63" t="e">
        <f t="shared" si="15"/>
        <v>#REF!</v>
      </c>
      <c r="K164" s="63" t="e">
        <f t="shared" si="16"/>
        <v>#REF!</v>
      </c>
      <c r="L164" s="61" t="e">
        <f>SUMIFS(#REF!,#REF!,'Estoque '!$L$5,#REF!,'Estoque '!A164)</f>
        <v>#REF!</v>
      </c>
      <c r="M164" s="64" t="e">
        <f>SUMIFS(#REF!,#REF!,'Estoque '!$M$5,#REF!,'Estoque '!A164)</f>
        <v>#REF!</v>
      </c>
      <c r="N164" s="68" t="e">
        <f t="shared" si="19"/>
        <v>#REF!</v>
      </c>
      <c r="O164" s="69" t="e">
        <f t="shared" si="20"/>
        <v>#REF!</v>
      </c>
      <c r="P164" s="67" t="str">
        <f t="shared" si="17"/>
        <v/>
      </c>
      <c r="Q164" s="67" t="str">
        <f t="shared" si="18"/>
        <v/>
      </c>
    </row>
    <row r="165" spans="1:17" ht="14.25" customHeight="1" x14ac:dyDescent="0.35">
      <c r="A165" s="4" t="str">
        <f t="shared" si="14"/>
        <v>27859841</v>
      </c>
      <c r="B165" s="9">
        <v>27859</v>
      </c>
      <c r="C165" t="s">
        <v>284</v>
      </c>
      <c r="D165">
        <v>841</v>
      </c>
      <c r="E165" s="59" t="e">
        <f>SUMIFS(Tratos!#REF!,Tratos!#REF!,'Estoque '!A165,Tratos!#REF!,'Estoque '!$E$5)</f>
        <v>#REF!</v>
      </c>
      <c r="F165" s="59" t="e">
        <f>SUMIFS(Tratos!#REF!,Tratos!#REF!,'Estoque '!A165,Tratos!#REF!,'Estoque '!$F$5)</f>
        <v>#REF!</v>
      </c>
      <c r="G165" s="60" t="e">
        <f>VLOOKUP(A165,Tratos!#REF!,7,0)</f>
        <v>#REF!</v>
      </c>
      <c r="H165" s="61">
        <f>SUMIFS('Base Notas '!$H:$H,'Base Notas '!$A:$A,'Estoque '!A165,'Base Notas '!$G:$G,'Estoque '!$H$5)</f>
        <v>0</v>
      </c>
      <c r="I165" s="62">
        <f>SUMIFS('Base Notas '!$H:$H,'Base Notas '!$A:$A,'Estoque '!A165,'Base Notas '!$G:$G,'Estoque '!$I$5)</f>
        <v>0</v>
      </c>
      <c r="J165" s="63" t="e">
        <f t="shared" si="15"/>
        <v>#REF!</v>
      </c>
      <c r="K165" s="63" t="e">
        <f t="shared" si="16"/>
        <v>#REF!</v>
      </c>
      <c r="L165" s="61" t="e">
        <f>SUMIFS(#REF!,#REF!,'Estoque '!$L$5,#REF!,'Estoque '!A165)</f>
        <v>#REF!</v>
      </c>
      <c r="M165" s="64" t="e">
        <f>SUMIFS(#REF!,#REF!,'Estoque '!$M$5,#REF!,'Estoque '!A165)</f>
        <v>#REF!</v>
      </c>
      <c r="N165" s="68" t="e">
        <f t="shared" si="19"/>
        <v>#REF!</v>
      </c>
      <c r="O165" s="69" t="e">
        <f t="shared" si="20"/>
        <v>#REF!</v>
      </c>
      <c r="P165" s="67" t="str">
        <f t="shared" si="17"/>
        <v/>
      </c>
      <c r="Q165" s="67" t="str">
        <f t="shared" si="18"/>
        <v/>
      </c>
    </row>
    <row r="166" spans="1:17" ht="14.25" customHeight="1" x14ac:dyDescent="0.35">
      <c r="A166" s="4" t="str">
        <f t="shared" si="14"/>
        <v>27859957</v>
      </c>
      <c r="B166" s="9">
        <v>27859</v>
      </c>
      <c r="C166" t="s">
        <v>284</v>
      </c>
      <c r="D166">
        <v>957</v>
      </c>
      <c r="E166" s="59" t="e">
        <f>SUMIFS(Tratos!#REF!,Tratos!#REF!,'Estoque '!A166,Tratos!#REF!,'Estoque '!$E$5)</f>
        <v>#REF!</v>
      </c>
      <c r="F166" s="59" t="e">
        <f>SUMIFS(Tratos!#REF!,Tratos!#REF!,'Estoque '!A166,Tratos!#REF!,'Estoque '!$F$5)</f>
        <v>#REF!</v>
      </c>
      <c r="G166" s="60" t="e">
        <f>VLOOKUP(A166,Tratos!#REF!,7,0)</f>
        <v>#REF!</v>
      </c>
      <c r="H166" s="61">
        <f>SUMIFS('Base Notas '!$H:$H,'Base Notas '!$A:$A,'Estoque '!A166,'Base Notas '!$G:$G,'Estoque '!$H$5)</f>
        <v>0</v>
      </c>
      <c r="I166" s="62">
        <f>SUMIFS('Base Notas '!$H:$H,'Base Notas '!$A:$A,'Estoque '!A166,'Base Notas '!$G:$G,'Estoque '!$I$5)</f>
        <v>0</v>
      </c>
      <c r="J166" s="63" t="e">
        <f t="shared" si="15"/>
        <v>#REF!</v>
      </c>
      <c r="K166" s="63" t="e">
        <f t="shared" si="16"/>
        <v>#REF!</v>
      </c>
      <c r="L166" s="61" t="e">
        <f>SUMIFS(#REF!,#REF!,'Estoque '!$L$5,#REF!,'Estoque '!A166)</f>
        <v>#REF!</v>
      </c>
      <c r="M166" s="64" t="e">
        <f>SUMIFS(#REF!,#REF!,'Estoque '!$M$5,#REF!,'Estoque '!A166)</f>
        <v>#REF!</v>
      </c>
      <c r="N166" s="68" t="e">
        <f t="shared" si="19"/>
        <v>#REF!</v>
      </c>
      <c r="O166" s="69" t="e">
        <f t="shared" si="20"/>
        <v>#REF!</v>
      </c>
      <c r="P166" s="67" t="str">
        <f t="shared" si="17"/>
        <v/>
      </c>
      <c r="Q166" s="67" t="str">
        <f t="shared" si="18"/>
        <v/>
      </c>
    </row>
    <row r="167" spans="1:17" ht="14.25" customHeight="1" x14ac:dyDescent="0.35">
      <c r="A167" s="4" t="str">
        <f t="shared" si="14"/>
        <v>27846601</v>
      </c>
      <c r="B167" s="9">
        <v>27846</v>
      </c>
      <c r="C167" t="s">
        <v>285</v>
      </c>
      <c r="D167">
        <v>601</v>
      </c>
      <c r="E167" s="59" t="e">
        <f>SUMIFS(Tratos!#REF!,Tratos!#REF!,'Estoque '!A167,Tratos!#REF!,'Estoque '!$E$5)</f>
        <v>#REF!</v>
      </c>
      <c r="F167" s="59" t="e">
        <f>SUMIFS(Tratos!#REF!,Tratos!#REF!,'Estoque '!A167,Tratos!#REF!,'Estoque '!$F$5)</f>
        <v>#REF!</v>
      </c>
      <c r="G167" s="60" t="e">
        <f>VLOOKUP(A167,Tratos!#REF!,7,0)</f>
        <v>#REF!</v>
      </c>
      <c r="H167" s="61">
        <f>SUMIFS('Base Notas '!$H:$H,'Base Notas '!$A:$A,'Estoque '!A167,'Base Notas '!$G:$G,'Estoque '!$H$5)</f>
        <v>0</v>
      </c>
      <c r="I167" s="62">
        <f>SUMIFS('Base Notas '!$H:$H,'Base Notas '!$A:$A,'Estoque '!A167,'Base Notas '!$G:$G,'Estoque '!$I$5)</f>
        <v>0</v>
      </c>
      <c r="J167" s="63" t="e">
        <f t="shared" si="15"/>
        <v>#REF!</v>
      </c>
      <c r="K167" s="63" t="e">
        <f t="shared" si="16"/>
        <v>#REF!</v>
      </c>
      <c r="L167" s="61" t="e">
        <f>SUMIFS(#REF!,#REF!,'Estoque '!$L$5,#REF!,'Estoque '!A167)</f>
        <v>#REF!</v>
      </c>
      <c r="M167" s="64" t="e">
        <f>SUMIFS(#REF!,#REF!,'Estoque '!$M$5,#REF!,'Estoque '!A167)</f>
        <v>#REF!</v>
      </c>
      <c r="N167" s="68" t="e">
        <f t="shared" si="19"/>
        <v>#REF!</v>
      </c>
      <c r="O167" s="69" t="e">
        <f t="shared" si="20"/>
        <v>#REF!</v>
      </c>
      <c r="P167" s="67" t="str">
        <f t="shared" si="17"/>
        <v/>
      </c>
      <c r="Q167" s="67" t="str">
        <f t="shared" si="18"/>
        <v/>
      </c>
    </row>
    <row r="168" spans="1:17" ht="14.25" customHeight="1" x14ac:dyDescent="0.35">
      <c r="A168" s="4" t="str">
        <f t="shared" si="14"/>
        <v>277991</v>
      </c>
      <c r="B168" s="9">
        <v>27799</v>
      </c>
      <c r="C168" t="s">
        <v>286</v>
      </c>
      <c r="D168">
        <v>1</v>
      </c>
      <c r="E168" s="59" t="e">
        <f>SUMIFS(Tratos!#REF!,Tratos!#REF!,'Estoque '!A168,Tratos!#REF!,'Estoque '!$E$5)</f>
        <v>#REF!</v>
      </c>
      <c r="F168" s="59" t="e">
        <f>SUMIFS(Tratos!#REF!,Tratos!#REF!,'Estoque '!A168,Tratos!#REF!,'Estoque '!$F$5)</f>
        <v>#REF!</v>
      </c>
      <c r="G168" s="60" t="e">
        <f>VLOOKUP(A168,Tratos!#REF!,7,0)</f>
        <v>#REF!</v>
      </c>
      <c r="H168" s="61">
        <f>SUMIFS('Base Notas '!$H:$H,'Base Notas '!$A:$A,'Estoque '!A168,'Base Notas '!$G:$G,'Estoque '!$H$5)</f>
        <v>0</v>
      </c>
      <c r="I168" s="62">
        <f>SUMIFS('Base Notas '!$H:$H,'Base Notas '!$A:$A,'Estoque '!A168,'Base Notas '!$G:$G,'Estoque '!$I$5)</f>
        <v>0</v>
      </c>
      <c r="J168" s="63" t="e">
        <f t="shared" si="15"/>
        <v>#REF!</v>
      </c>
      <c r="K168" s="63" t="e">
        <f t="shared" si="16"/>
        <v>#REF!</v>
      </c>
      <c r="L168" s="61" t="e">
        <f>SUMIFS(#REF!,#REF!,'Estoque '!$L$5,#REF!,'Estoque '!A168)</f>
        <v>#REF!</v>
      </c>
      <c r="M168" s="64" t="e">
        <f>SUMIFS(#REF!,#REF!,'Estoque '!$M$5,#REF!,'Estoque '!A168)</f>
        <v>#REF!</v>
      </c>
      <c r="N168" s="68" t="e">
        <f t="shared" si="19"/>
        <v>#REF!</v>
      </c>
      <c r="O168" s="69" t="e">
        <f t="shared" si="20"/>
        <v>#REF!</v>
      </c>
      <c r="P168" s="67" t="str">
        <f t="shared" si="17"/>
        <v/>
      </c>
      <c r="Q168" s="67" t="str">
        <f t="shared" si="18"/>
        <v/>
      </c>
    </row>
    <row r="169" spans="1:17" ht="14.25" customHeight="1" x14ac:dyDescent="0.35">
      <c r="A169" s="4" t="str">
        <f t="shared" si="14"/>
        <v>199591</v>
      </c>
      <c r="B169" s="9">
        <v>19959</v>
      </c>
      <c r="C169" t="s">
        <v>287</v>
      </c>
      <c r="D169">
        <v>1</v>
      </c>
      <c r="E169" s="59" t="e">
        <f>SUMIFS(Tratos!#REF!,Tratos!#REF!,'Estoque '!A169,Tratos!#REF!,'Estoque '!$E$5)</f>
        <v>#REF!</v>
      </c>
      <c r="F169" s="59" t="e">
        <f>SUMIFS(Tratos!#REF!,Tratos!#REF!,'Estoque '!A169,Tratos!#REF!,'Estoque '!$F$5)</f>
        <v>#REF!</v>
      </c>
      <c r="G169" s="60" t="e">
        <f>VLOOKUP(A169,Tratos!#REF!,7,0)</f>
        <v>#REF!</v>
      </c>
      <c r="H169" s="61">
        <f>SUMIFS('Base Notas '!$H:$H,'Base Notas '!$A:$A,'Estoque '!A169,'Base Notas '!$G:$G,'Estoque '!$H$5)</f>
        <v>0</v>
      </c>
      <c r="I169" s="62">
        <f>SUMIFS('Base Notas '!$H:$H,'Base Notas '!$A:$A,'Estoque '!A169,'Base Notas '!$G:$G,'Estoque '!$I$5)</f>
        <v>0</v>
      </c>
      <c r="J169" s="63" t="e">
        <f t="shared" si="15"/>
        <v>#REF!</v>
      </c>
      <c r="K169" s="63" t="e">
        <f t="shared" si="16"/>
        <v>#REF!</v>
      </c>
      <c r="L169" s="61" t="e">
        <f>SUMIFS(#REF!,#REF!,'Estoque '!$L$5,#REF!,'Estoque '!A169)</f>
        <v>#REF!</v>
      </c>
      <c r="M169" s="64" t="e">
        <f>SUMIFS(#REF!,#REF!,'Estoque '!$M$5,#REF!,'Estoque '!A169)</f>
        <v>#REF!</v>
      </c>
      <c r="N169" s="68" t="e">
        <f t="shared" si="19"/>
        <v>#REF!</v>
      </c>
      <c r="O169" s="69" t="e">
        <f t="shared" si="20"/>
        <v>#REF!</v>
      </c>
      <c r="P169" s="67" t="str">
        <f t="shared" si="17"/>
        <v/>
      </c>
      <c r="Q169" s="67" t="str">
        <f t="shared" si="18"/>
        <v/>
      </c>
    </row>
    <row r="170" spans="1:17" ht="14.25" customHeight="1" x14ac:dyDescent="0.35">
      <c r="A170" s="4" t="str">
        <f t="shared" si="14"/>
        <v>199581</v>
      </c>
      <c r="B170" s="9">
        <v>19958</v>
      </c>
      <c r="C170" t="s">
        <v>143</v>
      </c>
      <c r="D170">
        <v>1</v>
      </c>
      <c r="E170" s="59" t="e">
        <f>SUMIFS(Tratos!#REF!,Tratos!#REF!,'Estoque '!A170,Tratos!#REF!,'Estoque '!$E$5)</f>
        <v>#REF!</v>
      </c>
      <c r="F170" s="59" t="e">
        <f>SUMIFS(Tratos!#REF!,Tratos!#REF!,'Estoque '!A170,Tratos!#REF!,'Estoque '!$F$5)</f>
        <v>#REF!</v>
      </c>
      <c r="G170" s="60" t="e">
        <f>VLOOKUP(A170,Tratos!#REF!,7,0)</f>
        <v>#REF!</v>
      </c>
      <c r="H170" s="61">
        <f>SUMIFS('Base Notas '!$H:$H,'Base Notas '!$A:$A,'Estoque '!A170,'Base Notas '!$G:$G,'Estoque '!$H$5)</f>
        <v>0</v>
      </c>
      <c r="I170" s="62">
        <f>SUMIFS('Base Notas '!$H:$H,'Base Notas '!$A:$A,'Estoque '!A170,'Base Notas '!$G:$G,'Estoque '!$I$5)</f>
        <v>0</v>
      </c>
      <c r="J170" s="63" t="e">
        <f t="shared" si="15"/>
        <v>#REF!</v>
      </c>
      <c r="K170" s="63" t="e">
        <f t="shared" si="16"/>
        <v>#REF!</v>
      </c>
      <c r="L170" s="61" t="e">
        <f>SUMIFS(#REF!,#REF!,'Estoque '!$L$5,#REF!,'Estoque '!A170)</f>
        <v>#REF!</v>
      </c>
      <c r="M170" s="64" t="e">
        <f>SUMIFS(#REF!,#REF!,'Estoque '!$M$5,#REF!,'Estoque '!A170)</f>
        <v>#REF!</v>
      </c>
      <c r="N170" s="68" t="e">
        <f t="shared" si="19"/>
        <v>#REF!</v>
      </c>
      <c r="O170" s="69" t="e">
        <f t="shared" si="20"/>
        <v>#REF!</v>
      </c>
      <c r="P170" s="67" t="str">
        <f t="shared" si="17"/>
        <v/>
      </c>
      <c r="Q170" s="67" t="str">
        <f t="shared" si="18"/>
        <v/>
      </c>
    </row>
    <row r="171" spans="1:17" ht="14.25" customHeight="1" x14ac:dyDescent="0.35">
      <c r="A171" s="4" t="str">
        <f t="shared" si="14"/>
        <v>199571</v>
      </c>
      <c r="B171" s="9">
        <v>19957</v>
      </c>
      <c r="C171" t="s">
        <v>16</v>
      </c>
      <c r="D171">
        <v>1</v>
      </c>
      <c r="E171" s="59" t="e">
        <f>SUMIFS(Tratos!#REF!,Tratos!#REF!,'Estoque '!A171,Tratos!#REF!,'Estoque '!$E$5)</f>
        <v>#REF!</v>
      </c>
      <c r="F171" s="59" t="e">
        <f>SUMIFS(Tratos!#REF!,Tratos!#REF!,'Estoque '!A171,Tratos!#REF!,'Estoque '!$F$5)</f>
        <v>#REF!</v>
      </c>
      <c r="G171" s="60" t="e">
        <f>VLOOKUP(A171,Tratos!#REF!,7,0)</f>
        <v>#REF!</v>
      </c>
      <c r="H171" s="61">
        <f>SUMIFS('Base Notas '!$H:$H,'Base Notas '!$A:$A,'Estoque '!A171,'Base Notas '!$G:$G,'Estoque '!$H$5)</f>
        <v>0</v>
      </c>
      <c r="I171" s="62">
        <f>SUMIFS('Base Notas '!$H:$H,'Base Notas '!$A:$A,'Estoque '!A171,'Base Notas '!$G:$G,'Estoque '!$I$5)</f>
        <v>0</v>
      </c>
      <c r="J171" s="63" t="e">
        <f t="shared" si="15"/>
        <v>#REF!</v>
      </c>
      <c r="K171" s="63" t="e">
        <f t="shared" si="16"/>
        <v>#REF!</v>
      </c>
      <c r="L171" s="61" t="e">
        <f>SUMIFS(#REF!,#REF!,'Estoque '!$L$5,#REF!,'Estoque '!A171)</f>
        <v>#REF!</v>
      </c>
      <c r="M171" s="64" t="e">
        <f>SUMIFS(#REF!,#REF!,'Estoque '!$M$5,#REF!,'Estoque '!A171)</f>
        <v>#REF!</v>
      </c>
      <c r="N171" s="68" t="e">
        <f t="shared" si="19"/>
        <v>#REF!</v>
      </c>
      <c r="O171" s="69" t="e">
        <f t="shared" si="20"/>
        <v>#REF!</v>
      </c>
      <c r="P171" s="67" t="str">
        <f t="shared" si="17"/>
        <v/>
      </c>
      <c r="Q171" s="67" t="str">
        <f t="shared" si="18"/>
        <v/>
      </c>
    </row>
    <row r="172" spans="1:17" ht="14.25" customHeight="1" x14ac:dyDescent="0.35">
      <c r="A172" s="4" t="str">
        <f t="shared" si="14"/>
        <v>199521</v>
      </c>
      <c r="B172" s="9">
        <v>19952</v>
      </c>
      <c r="C172" t="s">
        <v>288</v>
      </c>
      <c r="D172">
        <v>1</v>
      </c>
      <c r="E172" s="59" t="e">
        <f>SUMIFS(Tratos!#REF!,Tratos!#REF!,'Estoque '!A172,Tratos!#REF!,'Estoque '!$E$5)</f>
        <v>#REF!</v>
      </c>
      <c r="F172" s="59" t="e">
        <f>SUMIFS(Tratos!#REF!,Tratos!#REF!,'Estoque '!A172,Tratos!#REF!,'Estoque '!$F$5)</f>
        <v>#REF!</v>
      </c>
      <c r="G172" s="60" t="e">
        <f>VLOOKUP(A172,Tratos!#REF!,7,0)</f>
        <v>#REF!</v>
      </c>
      <c r="H172" s="61">
        <f>SUMIFS('Base Notas '!$H:$H,'Base Notas '!$A:$A,'Estoque '!A172,'Base Notas '!$G:$G,'Estoque '!$H$5)</f>
        <v>0</v>
      </c>
      <c r="I172" s="62">
        <f>SUMIFS('Base Notas '!$H:$H,'Base Notas '!$A:$A,'Estoque '!A172,'Base Notas '!$G:$G,'Estoque '!$I$5)</f>
        <v>0</v>
      </c>
      <c r="J172" s="63" t="e">
        <f t="shared" si="15"/>
        <v>#REF!</v>
      </c>
      <c r="K172" s="63" t="e">
        <f t="shared" si="16"/>
        <v>#REF!</v>
      </c>
      <c r="L172" s="61" t="e">
        <f>SUMIFS(#REF!,#REF!,'Estoque '!$L$5,#REF!,'Estoque '!A172)</f>
        <v>#REF!</v>
      </c>
      <c r="M172" s="64" t="e">
        <f>SUMIFS(#REF!,#REF!,'Estoque '!$M$5,#REF!,'Estoque '!A172)</f>
        <v>#REF!</v>
      </c>
      <c r="N172" s="68" t="e">
        <f t="shared" si="19"/>
        <v>#REF!</v>
      </c>
      <c r="O172" s="69" t="e">
        <f t="shared" si="20"/>
        <v>#REF!</v>
      </c>
      <c r="P172" s="67" t="str">
        <f t="shared" si="17"/>
        <v/>
      </c>
      <c r="Q172" s="67" t="str">
        <f t="shared" si="18"/>
        <v/>
      </c>
    </row>
    <row r="173" spans="1:17" ht="14.25" customHeight="1" x14ac:dyDescent="0.35">
      <c r="A173" s="4" t="str">
        <f t="shared" si="14"/>
        <v>199501</v>
      </c>
      <c r="B173" s="9">
        <v>19950</v>
      </c>
      <c r="C173" t="s">
        <v>82</v>
      </c>
      <c r="D173">
        <v>1</v>
      </c>
      <c r="E173" s="59" t="e">
        <f>SUMIFS(Tratos!#REF!,Tratos!#REF!,'Estoque '!A173,Tratos!#REF!,'Estoque '!$E$5)</f>
        <v>#REF!</v>
      </c>
      <c r="F173" s="59" t="e">
        <f>SUMIFS(Tratos!#REF!,Tratos!#REF!,'Estoque '!A173,Tratos!#REF!,'Estoque '!$F$5)</f>
        <v>#REF!</v>
      </c>
      <c r="G173" s="60" t="e">
        <f>VLOOKUP(A173,Tratos!#REF!,7,0)</f>
        <v>#REF!</v>
      </c>
      <c r="H173" s="61">
        <f>SUMIFS('Base Notas '!$H:$H,'Base Notas '!$A:$A,'Estoque '!A173,'Base Notas '!$G:$G,'Estoque '!$H$5)</f>
        <v>0</v>
      </c>
      <c r="I173" s="62">
        <f>SUMIFS('Base Notas '!$H:$H,'Base Notas '!$A:$A,'Estoque '!A173,'Base Notas '!$G:$G,'Estoque '!$I$5)</f>
        <v>0</v>
      </c>
      <c r="J173" s="63" t="e">
        <f t="shared" si="15"/>
        <v>#REF!</v>
      </c>
      <c r="K173" s="63" t="e">
        <f t="shared" si="16"/>
        <v>#REF!</v>
      </c>
      <c r="L173" s="61" t="e">
        <f>SUMIFS(#REF!,#REF!,'Estoque '!$L$5,#REF!,'Estoque '!A173)</f>
        <v>#REF!</v>
      </c>
      <c r="M173" s="64" t="e">
        <f>SUMIFS(#REF!,#REF!,'Estoque '!$M$5,#REF!,'Estoque '!A173)</f>
        <v>#REF!</v>
      </c>
      <c r="N173" s="68" t="e">
        <f t="shared" si="19"/>
        <v>#REF!</v>
      </c>
      <c r="O173" s="69" t="e">
        <f t="shared" si="20"/>
        <v>#REF!</v>
      </c>
      <c r="P173" s="67" t="str">
        <f t="shared" si="17"/>
        <v/>
      </c>
      <c r="Q173" s="67" t="str">
        <f t="shared" si="18"/>
        <v/>
      </c>
    </row>
    <row r="174" spans="1:17" ht="14.25" customHeight="1" x14ac:dyDescent="0.35">
      <c r="A174" s="4" t="str">
        <f t="shared" si="14"/>
        <v>199491</v>
      </c>
      <c r="B174" s="9">
        <v>19949</v>
      </c>
      <c r="C174" t="s">
        <v>289</v>
      </c>
      <c r="D174">
        <v>1</v>
      </c>
      <c r="E174" s="59" t="e">
        <f>SUMIFS(Tratos!#REF!,Tratos!#REF!,'Estoque '!A174,Tratos!#REF!,'Estoque '!$E$5)</f>
        <v>#REF!</v>
      </c>
      <c r="F174" s="59" t="e">
        <f>SUMIFS(Tratos!#REF!,Tratos!#REF!,'Estoque '!A174,Tratos!#REF!,'Estoque '!$F$5)</f>
        <v>#REF!</v>
      </c>
      <c r="G174" s="60" t="e">
        <f>VLOOKUP(A174,Tratos!#REF!,7,0)</f>
        <v>#REF!</v>
      </c>
      <c r="H174" s="61">
        <f>SUMIFS('Base Notas '!$H:$H,'Base Notas '!$A:$A,'Estoque '!A174,'Base Notas '!$G:$G,'Estoque '!$H$5)</f>
        <v>0</v>
      </c>
      <c r="I174" s="62">
        <f>SUMIFS('Base Notas '!$H:$H,'Base Notas '!$A:$A,'Estoque '!A174,'Base Notas '!$G:$G,'Estoque '!$I$5)</f>
        <v>0</v>
      </c>
      <c r="J174" s="63" t="e">
        <f t="shared" si="15"/>
        <v>#REF!</v>
      </c>
      <c r="K174" s="63" t="e">
        <f t="shared" si="16"/>
        <v>#REF!</v>
      </c>
      <c r="L174" s="61" t="e">
        <f>SUMIFS(#REF!,#REF!,'Estoque '!$L$5,#REF!,'Estoque '!A174)</f>
        <v>#REF!</v>
      </c>
      <c r="M174" s="64" t="e">
        <f>SUMIFS(#REF!,#REF!,'Estoque '!$M$5,#REF!,'Estoque '!A174)</f>
        <v>#REF!</v>
      </c>
      <c r="N174" s="68" t="e">
        <f t="shared" si="19"/>
        <v>#REF!</v>
      </c>
      <c r="O174" s="69" t="e">
        <f t="shared" si="20"/>
        <v>#REF!</v>
      </c>
      <c r="P174" s="67" t="str">
        <f t="shared" si="17"/>
        <v/>
      </c>
      <c r="Q174" s="67" t="str">
        <f t="shared" si="18"/>
        <v/>
      </c>
    </row>
    <row r="175" spans="1:17" ht="14.25" customHeight="1" x14ac:dyDescent="0.35">
      <c r="A175" s="4" t="str">
        <f t="shared" si="14"/>
        <v>199401</v>
      </c>
      <c r="B175" s="9">
        <v>19940</v>
      </c>
      <c r="C175" t="s">
        <v>82</v>
      </c>
      <c r="D175">
        <v>1</v>
      </c>
      <c r="E175" s="59" t="e">
        <f>SUMIFS(Tratos!#REF!,Tratos!#REF!,'Estoque '!A175,Tratos!#REF!,'Estoque '!$E$5)</f>
        <v>#REF!</v>
      </c>
      <c r="F175" s="59" t="e">
        <f>SUMIFS(Tratos!#REF!,Tratos!#REF!,'Estoque '!A175,Tratos!#REF!,'Estoque '!$F$5)</f>
        <v>#REF!</v>
      </c>
      <c r="G175" s="60" t="e">
        <f>VLOOKUP(A175,Tratos!#REF!,7,0)</f>
        <v>#REF!</v>
      </c>
      <c r="H175" s="61">
        <f>SUMIFS('Base Notas '!$H:$H,'Base Notas '!$A:$A,'Estoque '!A175,'Base Notas '!$G:$G,'Estoque '!$H$5)</f>
        <v>0</v>
      </c>
      <c r="I175" s="62">
        <f>SUMIFS('Base Notas '!$H:$H,'Base Notas '!$A:$A,'Estoque '!A175,'Base Notas '!$G:$G,'Estoque '!$I$5)</f>
        <v>0</v>
      </c>
      <c r="J175" s="63" t="e">
        <f t="shared" si="15"/>
        <v>#REF!</v>
      </c>
      <c r="K175" s="63" t="e">
        <f t="shared" si="16"/>
        <v>#REF!</v>
      </c>
      <c r="L175" s="61" t="e">
        <f>SUMIFS(#REF!,#REF!,'Estoque '!$L$5,#REF!,'Estoque '!A175)</f>
        <v>#REF!</v>
      </c>
      <c r="M175" s="64" t="e">
        <f>SUMIFS(#REF!,#REF!,'Estoque '!$M$5,#REF!,'Estoque '!A175)</f>
        <v>#REF!</v>
      </c>
      <c r="N175" s="68" t="e">
        <f t="shared" si="19"/>
        <v>#REF!</v>
      </c>
      <c r="O175" s="69" t="e">
        <f t="shared" si="20"/>
        <v>#REF!</v>
      </c>
      <c r="P175" s="67" t="str">
        <f t="shared" si="17"/>
        <v/>
      </c>
      <c r="Q175" s="67" t="str">
        <f t="shared" si="18"/>
        <v/>
      </c>
    </row>
    <row r="176" spans="1:17" ht="14.25" customHeight="1" x14ac:dyDescent="0.35">
      <c r="A176" s="4" t="str">
        <f t="shared" si="14"/>
        <v>19935183</v>
      </c>
      <c r="B176" s="9">
        <v>19935</v>
      </c>
      <c r="C176" t="s">
        <v>88</v>
      </c>
      <c r="D176">
        <v>183</v>
      </c>
      <c r="E176" s="59" t="e">
        <f>SUMIFS(Tratos!#REF!,Tratos!#REF!,'Estoque '!A176,Tratos!#REF!,'Estoque '!$E$5)</f>
        <v>#REF!</v>
      </c>
      <c r="F176" s="59" t="e">
        <f>SUMIFS(Tratos!#REF!,Tratos!#REF!,'Estoque '!A176,Tratos!#REF!,'Estoque '!$F$5)</f>
        <v>#REF!</v>
      </c>
      <c r="G176" s="60" t="e">
        <f>VLOOKUP(A176,Tratos!#REF!,7,0)</f>
        <v>#REF!</v>
      </c>
      <c r="H176" s="61">
        <f>SUMIFS('Base Notas '!$H:$H,'Base Notas '!$A:$A,'Estoque '!A176,'Base Notas '!$G:$G,'Estoque '!$H$5)</f>
        <v>0</v>
      </c>
      <c r="I176" s="62">
        <f>SUMIFS('Base Notas '!$H:$H,'Base Notas '!$A:$A,'Estoque '!A176,'Base Notas '!$G:$G,'Estoque '!$I$5)</f>
        <v>0</v>
      </c>
      <c r="J176" s="63" t="e">
        <f t="shared" si="15"/>
        <v>#REF!</v>
      </c>
      <c r="K176" s="63" t="e">
        <f t="shared" si="16"/>
        <v>#REF!</v>
      </c>
      <c r="L176" s="61" t="e">
        <f>SUMIFS(#REF!,#REF!,'Estoque '!$L$5,#REF!,'Estoque '!A176)</f>
        <v>#REF!</v>
      </c>
      <c r="M176" s="64" t="e">
        <f>SUMIFS(#REF!,#REF!,'Estoque '!$M$5,#REF!,'Estoque '!A176)</f>
        <v>#REF!</v>
      </c>
      <c r="N176" s="68" t="e">
        <f t="shared" si="19"/>
        <v>#REF!</v>
      </c>
      <c r="O176" s="69" t="e">
        <f t="shared" si="20"/>
        <v>#REF!</v>
      </c>
      <c r="P176" s="67" t="str">
        <f t="shared" si="17"/>
        <v/>
      </c>
      <c r="Q176" s="67" t="str">
        <f t="shared" si="18"/>
        <v/>
      </c>
    </row>
    <row r="177" spans="1:17" ht="14.25" customHeight="1" x14ac:dyDescent="0.35">
      <c r="A177" s="4" t="str">
        <f t="shared" si="14"/>
        <v>19935184</v>
      </c>
      <c r="B177" s="9">
        <v>19935</v>
      </c>
      <c r="C177" t="s">
        <v>88</v>
      </c>
      <c r="D177">
        <v>184</v>
      </c>
      <c r="E177" s="59" t="e">
        <f>SUMIFS(Tratos!#REF!,Tratos!#REF!,'Estoque '!A177,Tratos!#REF!,'Estoque '!$E$5)</f>
        <v>#REF!</v>
      </c>
      <c r="F177" s="59" t="e">
        <f>SUMIFS(Tratos!#REF!,Tratos!#REF!,'Estoque '!A177,Tratos!#REF!,'Estoque '!$F$5)</f>
        <v>#REF!</v>
      </c>
      <c r="G177" s="60" t="e">
        <f>VLOOKUP(A177,Tratos!#REF!,7,0)</f>
        <v>#REF!</v>
      </c>
      <c r="H177" s="61">
        <f>SUMIFS('Base Notas '!$H:$H,'Base Notas '!$A:$A,'Estoque '!A177,'Base Notas '!$G:$G,'Estoque '!$H$5)</f>
        <v>0</v>
      </c>
      <c r="I177" s="62">
        <f>SUMIFS('Base Notas '!$H:$H,'Base Notas '!$A:$A,'Estoque '!A177,'Base Notas '!$G:$G,'Estoque '!$I$5)</f>
        <v>0</v>
      </c>
      <c r="J177" s="63" t="e">
        <f t="shared" si="15"/>
        <v>#REF!</v>
      </c>
      <c r="K177" s="63" t="e">
        <f t="shared" si="16"/>
        <v>#REF!</v>
      </c>
      <c r="L177" s="61" t="e">
        <f>SUMIFS(#REF!,#REF!,'Estoque '!$L$5,#REF!,'Estoque '!A177)</f>
        <v>#REF!</v>
      </c>
      <c r="M177" s="64" t="e">
        <f>SUMIFS(#REF!,#REF!,'Estoque '!$M$5,#REF!,'Estoque '!A177)</f>
        <v>#REF!</v>
      </c>
      <c r="N177" s="68" t="e">
        <f t="shared" si="19"/>
        <v>#REF!</v>
      </c>
      <c r="O177" s="69" t="e">
        <f t="shared" si="20"/>
        <v>#REF!</v>
      </c>
      <c r="P177" s="67" t="str">
        <f t="shared" si="17"/>
        <v/>
      </c>
      <c r="Q177" s="67" t="str">
        <f t="shared" si="18"/>
        <v/>
      </c>
    </row>
    <row r="178" spans="1:17" ht="14.25" customHeight="1" x14ac:dyDescent="0.35">
      <c r="A178" s="4" t="str">
        <f t="shared" si="14"/>
        <v>19935185</v>
      </c>
      <c r="B178" s="9">
        <v>19935</v>
      </c>
      <c r="C178" t="s">
        <v>88</v>
      </c>
      <c r="D178">
        <v>185</v>
      </c>
      <c r="E178" s="59" t="e">
        <f>SUMIFS(Tratos!#REF!,Tratos!#REF!,'Estoque '!A178,Tratos!#REF!,'Estoque '!$E$5)</f>
        <v>#REF!</v>
      </c>
      <c r="F178" s="59" t="e">
        <f>SUMIFS(Tratos!#REF!,Tratos!#REF!,'Estoque '!A178,Tratos!#REF!,'Estoque '!$F$5)</f>
        <v>#REF!</v>
      </c>
      <c r="G178" s="60" t="e">
        <f>VLOOKUP(A178,Tratos!#REF!,7,0)</f>
        <v>#REF!</v>
      </c>
      <c r="H178" s="61">
        <f>SUMIFS('Base Notas '!$H:$H,'Base Notas '!$A:$A,'Estoque '!A178,'Base Notas '!$G:$G,'Estoque '!$H$5)</f>
        <v>0</v>
      </c>
      <c r="I178" s="62">
        <f>SUMIFS('Base Notas '!$H:$H,'Base Notas '!$A:$A,'Estoque '!A178,'Base Notas '!$G:$G,'Estoque '!$I$5)</f>
        <v>0</v>
      </c>
      <c r="J178" s="63" t="e">
        <f t="shared" si="15"/>
        <v>#REF!</v>
      </c>
      <c r="K178" s="63" t="e">
        <f t="shared" si="16"/>
        <v>#REF!</v>
      </c>
      <c r="L178" s="61" t="e">
        <f>SUMIFS(#REF!,#REF!,'Estoque '!$L$5,#REF!,'Estoque '!A178)</f>
        <v>#REF!</v>
      </c>
      <c r="M178" s="64" t="e">
        <f>SUMIFS(#REF!,#REF!,'Estoque '!$M$5,#REF!,'Estoque '!A178)</f>
        <v>#REF!</v>
      </c>
      <c r="N178" s="68" t="e">
        <f t="shared" si="19"/>
        <v>#REF!</v>
      </c>
      <c r="O178" s="69" t="e">
        <f t="shared" si="20"/>
        <v>#REF!</v>
      </c>
      <c r="P178" s="67" t="str">
        <f t="shared" si="17"/>
        <v/>
      </c>
      <c r="Q178" s="67" t="str">
        <f t="shared" si="18"/>
        <v/>
      </c>
    </row>
    <row r="179" spans="1:17" ht="14.25" customHeight="1" x14ac:dyDescent="0.35">
      <c r="A179" s="4" t="str">
        <f t="shared" si="14"/>
        <v>199201</v>
      </c>
      <c r="B179" s="9">
        <v>19920</v>
      </c>
      <c r="C179" t="s">
        <v>262</v>
      </c>
      <c r="D179">
        <v>1</v>
      </c>
      <c r="E179" s="59" t="e">
        <f>SUMIFS(Tratos!#REF!,Tratos!#REF!,'Estoque '!A179,Tratos!#REF!,'Estoque '!$E$5)</f>
        <v>#REF!</v>
      </c>
      <c r="F179" s="59" t="e">
        <f>SUMIFS(Tratos!#REF!,Tratos!#REF!,'Estoque '!A179,Tratos!#REF!,'Estoque '!$F$5)</f>
        <v>#REF!</v>
      </c>
      <c r="G179" s="60" t="e">
        <f>VLOOKUP(A179,Tratos!#REF!,7,0)</f>
        <v>#REF!</v>
      </c>
      <c r="H179" s="61">
        <f>SUMIFS('Base Notas '!$H:$H,'Base Notas '!$A:$A,'Estoque '!A179,'Base Notas '!$G:$G,'Estoque '!$H$5)</f>
        <v>0</v>
      </c>
      <c r="I179" s="62">
        <f>SUMIFS('Base Notas '!$H:$H,'Base Notas '!$A:$A,'Estoque '!A179,'Base Notas '!$G:$G,'Estoque '!$I$5)</f>
        <v>0</v>
      </c>
      <c r="J179" s="63" t="e">
        <f t="shared" si="15"/>
        <v>#REF!</v>
      </c>
      <c r="K179" s="63" t="e">
        <f t="shared" si="16"/>
        <v>#REF!</v>
      </c>
      <c r="L179" s="61" t="e">
        <f>SUMIFS(#REF!,#REF!,'Estoque '!$L$5,#REF!,'Estoque '!A179)</f>
        <v>#REF!</v>
      </c>
      <c r="M179" s="64" t="e">
        <f>SUMIFS(#REF!,#REF!,'Estoque '!$M$5,#REF!,'Estoque '!A179)</f>
        <v>#REF!</v>
      </c>
      <c r="N179" s="68" t="e">
        <f t="shared" si="19"/>
        <v>#REF!</v>
      </c>
      <c r="O179" s="69" t="e">
        <f t="shared" si="20"/>
        <v>#REF!</v>
      </c>
      <c r="P179" s="67" t="str">
        <f t="shared" si="17"/>
        <v/>
      </c>
      <c r="Q179" s="67" t="str">
        <f t="shared" si="18"/>
        <v/>
      </c>
    </row>
    <row r="180" spans="1:17" ht="14.25" customHeight="1" x14ac:dyDescent="0.35">
      <c r="A180" s="4" t="str">
        <f t="shared" si="14"/>
        <v>199191</v>
      </c>
      <c r="B180" s="9">
        <v>19919</v>
      </c>
      <c r="C180" t="s">
        <v>196</v>
      </c>
      <c r="D180">
        <v>1</v>
      </c>
      <c r="E180" s="59" t="e">
        <f>SUMIFS(Tratos!#REF!,Tratos!#REF!,'Estoque '!A180,Tratos!#REF!,'Estoque '!$E$5)</f>
        <v>#REF!</v>
      </c>
      <c r="F180" s="59" t="e">
        <f>SUMIFS(Tratos!#REF!,Tratos!#REF!,'Estoque '!A180,Tratos!#REF!,'Estoque '!$F$5)</f>
        <v>#REF!</v>
      </c>
      <c r="G180" s="60" t="e">
        <f>VLOOKUP(A180,Tratos!#REF!,7,0)</f>
        <v>#REF!</v>
      </c>
      <c r="H180" s="61">
        <f>SUMIFS('Base Notas '!$H:$H,'Base Notas '!$A:$A,'Estoque '!A180,'Base Notas '!$G:$G,'Estoque '!$H$5)</f>
        <v>0</v>
      </c>
      <c r="I180" s="62">
        <f>SUMIFS('Base Notas '!$H:$H,'Base Notas '!$A:$A,'Estoque '!A180,'Base Notas '!$G:$G,'Estoque '!$I$5)</f>
        <v>0</v>
      </c>
      <c r="J180" s="63" t="e">
        <f t="shared" si="15"/>
        <v>#REF!</v>
      </c>
      <c r="K180" s="63" t="e">
        <f t="shared" si="16"/>
        <v>#REF!</v>
      </c>
      <c r="L180" s="61" t="e">
        <f>SUMIFS(#REF!,#REF!,'Estoque '!$L$5,#REF!,'Estoque '!A180)</f>
        <v>#REF!</v>
      </c>
      <c r="M180" s="64" t="e">
        <f>SUMIFS(#REF!,#REF!,'Estoque '!$M$5,#REF!,'Estoque '!A180)</f>
        <v>#REF!</v>
      </c>
      <c r="N180" s="68" t="e">
        <f t="shared" si="19"/>
        <v>#REF!</v>
      </c>
      <c r="O180" s="69" t="e">
        <f t="shared" si="20"/>
        <v>#REF!</v>
      </c>
      <c r="P180" s="67" t="str">
        <f t="shared" si="17"/>
        <v/>
      </c>
      <c r="Q180" s="67" t="str">
        <f t="shared" si="18"/>
        <v/>
      </c>
    </row>
    <row r="181" spans="1:17" ht="14.25" customHeight="1" x14ac:dyDescent="0.35">
      <c r="A181" s="4" t="str">
        <f t="shared" si="14"/>
        <v>199181</v>
      </c>
      <c r="B181" s="9">
        <v>19918</v>
      </c>
      <c r="C181" t="s">
        <v>290</v>
      </c>
      <c r="D181">
        <v>1</v>
      </c>
      <c r="E181" s="59" t="e">
        <f>SUMIFS(Tratos!#REF!,Tratos!#REF!,'Estoque '!A181,Tratos!#REF!,'Estoque '!$E$5)</f>
        <v>#REF!</v>
      </c>
      <c r="F181" s="59" t="e">
        <f>SUMIFS(Tratos!#REF!,Tratos!#REF!,'Estoque '!A181,Tratos!#REF!,'Estoque '!$F$5)</f>
        <v>#REF!</v>
      </c>
      <c r="G181" s="60" t="e">
        <f>VLOOKUP(A181,Tratos!#REF!,7,0)</f>
        <v>#REF!</v>
      </c>
      <c r="H181" s="61">
        <f>SUMIFS('Base Notas '!$H:$H,'Base Notas '!$A:$A,'Estoque '!A181,'Base Notas '!$G:$G,'Estoque '!$H$5)</f>
        <v>0</v>
      </c>
      <c r="I181" s="62">
        <f>SUMIFS('Base Notas '!$H:$H,'Base Notas '!$A:$A,'Estoque '!A181,'Base Notas '!$G:$G,'Estoque '!$I$5)</f>
        <v>0</v>
      </c>
      <c r="J181" s="63" t="e">
        <f t="shared" si="15"/>
        <v>#REF!</v>
      </c>
      <c r="K181" s="63" t="e">
        <f t="shared" si="16"/>
        <v>#REF!</v>
      </c>
      <c r="L181" s="61" t="e">
        <f>SUMIFS(#REF!,#REF!,'Estoque '!$L$5,#REF!,'Estoque '!A181)</f>
        <v>#REF!</v>
      </c>
      <c r="M181" s="64" t="e">
        <f>SUMIFS(#REF!,#REF!,'Estoque '!$M$5,#REF!,'Estoque '!A181)</f>
        <v>#REF!</v>
      </c>
      <c r="N181" s="68" t="e">
        <f t="shared" si="19"/>
        <v>#REF!</v>
      </c>
      <c r="O181" s="69" t="e">
        <f t="shared" si="20"/>
        <v>#REF!</v>
      </c>
      <c r="P181" s="67" t="str">
        <f t="shared" si="17"/>
        <v/>
      </c>
      <c r="Q181" s="67" t="str">
        <f t="shared" si="18"/>
        <v/>
      </c>
    </row>
    <row r="182" spans="1:17" ht="14.25" customHeight="1" x14ac:dyDescent="0.35">
      <c r="A182" s="4" t="str">
        <f t="shared" si="14"/>
        <v>199171</v>
      </c>
      <c r="B182" s="9">
        <v>19917</v>
      </c>
      <c r="C182" t="s">
        <v>291</v>
      </c>
      <c r="D182">
        <v>1</v>
      </c>
      <c r="E182" s="59" t="e">
        <f>SUMIFS(Tratos!#REF!,Tratos!#REF!,'Estoque '!A182,Tratos!#REF!,'Estoque '!$E$5)</f>
        <v>#REF!</v>
      </c>
      <c r="F182" s="59" t="e">
        <f>SUMIFS(Tratos!#REF!,Tratos!#REF!,'Estoque '!A182,Tratos!#REF!,'Estoque '!$F$5)</f>
        <v>#REF!</v>
      </c>
      <c r="G182" s="60" t="e">
        <f>VLOOKUP(A182,Tratos!#REF!,7,0)</f>
        <v>#REF!</v>
      </c>
      <c r="H182" s="61">
        <f>SUMIFS('Base Notas '!$H:$H,'Base Notas '!$A:$A,'Estoque '!A182,'Base Notas '!$G:$G,'Estoque '!$H$5)</f>
        <v>0</v>
      </c>
      <c r="I182" s="62">
        <f>SUMIFS('Base Notas '!$H:$H,'Base Notas '!$A:$A,'Estoque '!A182,'Base Notas '!$G:$G,'Estoque '!$I$5)</f>
        <v>0</v>
      </c>
      <c r="J182" s="63" t="e">
        <f t="shared" si="15"/>
        <v>#REF!</v>
      </c>
      <c r="K182" s="63" t="e">
        <f t="shared" si="16"/>
        <v>#REF!</v>
      </c>
      <c r="L182" s="61" t="e">
        <f>SUMIFS(#REF!,#REF!,'Estoque '!$L$5,#REF!,'Estoque '!A182)</f>
        <v>#REF!</v>
      </c>
      <c r="M182" s="64" t="e">
        <f>SUMIFS(#REF!,#REF!,'Estoque '!$M$5,#REF!,'Estoque '!A182)</f>
        <v>#REF!</v>
      </c>
      <c r="N182" s="68" t="e">
        <f t="shared" si="19"/>
        <v>#REF!</v>
      </c>
      <c r="O182" s="69" t="e">
        <f t="shared" si="20"/>
        <v>#REF!</v>
      </c>
      <c r="P182" s="67" t="str">
        <f t="shared" si="17"/>
        <v/>
      </c>
      <c r="Q182" s="67" t="str">
        <f t="shared" si="18"/>
        <v/>
      </c>
    </row>
    <row r="183" spans="1:17" ht="14.25" customHeight="1" x14ac:dyDescent="0.35">
      <c r="A183" s="4" t="str">
        <f t="shared" si="14"/>
        <v>19914825</v>
      </c>
      <c r="B183" s="9">
        <v>19914</v>
      </c>
      <c r="C183" t="s">
        <v>292</v>
      </c>
      <c r="D183">
        <v>825</v>
      </c>
      <c r="E183" s="59" t="e">
        <f>SUMIFS(Tratos!#REF!,Tratos!#REF!,'Estoque '!A183,Tratos!#REF!,'Estoque '!$E$5)</f>
        <v>#REF!</v>
      </c>
      <c r="F183" s="59" t="e">
        <f>SUMIFS(Tratos!#REF!,Tratos!#REF!,'Estoque '!A183,Tratos!#REF!,'Estoque '!$F$5)</f>
        <v>#REF!</v>
      </c>
      <c r="G183" s="60" t="e">
        <f>VLOOKUP(A183,Tratos!#REF!,7,0)</f>
        <v>#REF!</v>
      </c>
      <c r="H183" s="61">
        <f>SUMIFS('Base Notas '!$H:$H,'Base Notas '!$A:$A,'Estoque '!A183,'Base Notas '!$G:$G,'Estoque '!$H$5)</f>
        <v>0</v>
      </c>
      <c r="I183" s="62">
        <f>SUMIFS('Base Notas '!$H:$H,'Base Notas '!$A:$A,'Estoque '!A183,'Base Notas '!$G:$G,'Estoque '!$I$5)</f>
        <v>0</v>
      </c>
      <c r="J183" s="63" t="e">
        <f t="shared" si="15"/>
        <v>#REF!</v>
      </c>
      <c r="K183" s="63" t="e">
        <f t="shared" si="16"/>
        <v>#REF!</v>
      </c>
      <c r="L183" s="61" t="e">
        <f>SUMIFS(#REF!,#REF!,'Estoque '!$L$5,#REF!,'Estoque '!A183)</f>
        <v>#REF!</v>
      </c>
      <c r="M183" s="64" t="e">
        <f>SUMIFS(#REF!,#REF!,'Estoque '!$M$5,#REF!,'Estoque '!A183)</f>
        <v>#REF!</v>
      </c>
      <c r="N183" s="68" t="e">
        <f t="shared" si="19"/>
        <v>#REF!</v>
      </c>
      <c r="O183" s="69" t="e">
        <f t="shared" si="20"/>
        <v>#REF!</v>
      </c>
      <c r="P183" s="67" t="str">
        <f t="shared" si="17"/>
        <v/>
      </c>
      <c r="Q183" s="67" t="str">
        <f t="shared" si="18"/>
        <v/>
      </c>
    </row>
    <row r="184" spans="1:17" ht="14.25" customHeight="1" x14ac:dyDescent="0.35">
      <c r="A184" s="4" t="str">
        <f t="shared" si="14"/>
        <v>198651</v>
      </c>
      <c r="B184" s="9">
        <v>19865</v>
      </c>
      <c r="C184" t="s">
        <v>293</v>
      </c>
      <c r="D184">
        <v>1</v>
      </c>
      <c r="E184" s="59" t="e">
        <f>SUMIFS(Tratos!#REF!,Tratos!#REF!,'Estoque '!A184,Tratos!#REF!,'Estoque '!$E$5)</f>
        <v>#REF!</v>
      </c>
      <c r="F184" s="59" t="e">
        <f>SUMIFS(Tratos!#REF!,Tratos!#REF!,'Estoque '!A184,Tratos!#REF!,'Estoque '!$F$5)</f>
        <v>#REF!</v>
      </c>
      <c r="G184" s="60" t="e">
        <f>VLOOKUP(A184,Tratos!#REF!,7,0)</f>
        <v>#REF!</v>
      </c>
      <c r="H184" s="61">
        <f>SUMIFS('Base Notas '!$H:$H,'Base Notas '!$A:$A,'Estoque '!A184,'Base Notas '!$G:$G,'Estoque '!$H$5)</f>
        <v>0</v>
      </c>
      <c r="I184" s="62">
        <f>SUMIFS('Base Notas '!$H:$H,'Base Notas '!$A:$A,'Estoque '!A184,'Base Notas '!$G:$G,'Estoque '!$I$5)</f>
        <v>0</v>
      </c>
      <c r="J184" s="63" t="e">
        <f t="shared" si="15"/>
        <v>#REF!</v>
      </c>
      <c r="K184" s="63" t="e">
        <f t="shared" si="16"/>
        <v>#REF!</v>
      </c>
      <c r="L184" s="61" t="e">
        <f>SUMIFS(#REF!,#REF!,'Estoque '!$L$5,#REF!,'Estoque '!A184)</f>
        <v>#REF!</v>
      </c>
      <c r="M184" s="64" t="e">
        <f>SUMIFS(#REF!,#REF!,'Estoque '!$M$5,#REF!,'Estoque '!A184)</f>
        <v>#REF!</v>
      </c>
      <c r="N184" s="68" t="e">
        <f t="shared" si="19"/>
        <v>#REF!</v>
      </c>
      <c r="O184" s="69" t="e">
        <f t="shared" si="20"/>
        <v>#REF!</v>
      </c>
      <c r="P184" s="67" t="str">
        <f t="shared" si="17"/>
        <v/>
      </c>
      <c r="Q184" s="67" t="str">
        <f t="shared" si="18"/>
        <v/>
      </c>
    </row>
    <row r="185" spans="1:17" ht="14.25" customHeight="1" x14ac:dyDescent="0.35">
      <c r="A185" s="4" t="str">
        <f t="shared" si="14"/>
        <v>198531</v>
      </c>
      <c r="B185" s="9">
        <v>19853</v>
      </c>
      <c r="C185" t="s">
        <v>294</v>
      </c>
      <c r="D185">
        <v>1</v>
      </c>
      <c r="E185" s="59" t="e">
        <f>SUMIFS(Tratos!#REF!,Tratos!#REF!,'Estoque '!A185,Tratos!#REF!,'Estoque '!$E$5)</f>
        <v>#REF!</v>
      </c>
      <c r="F185" s="59" t="e">
        <f>SUMIFS(Tratos!#REF!,Tratos!#REF!,'Estoque '!A185,Tratos!#REF!,'Estoque '!$F$5)</f>
        <v>#REF!</v>
      </c>
      <c r="G185" s="60" t="e">
        <f>VLOOKUP(A185,Tratos!#REF!,7,0)</f>
        <v>#REF!</v>
      </c>
      <c r="H185" s="61">
        <f>SUMIFS('Base Notas '!$H:$H,'Base Notas '!$A:$A,'Estoque '!A185,'Base Notas '!$G:$G,'Estoque '!$H$5)</f>
        <v>0</v>
      </c>
      <c r="I185" s="62">
        <f>SUMIFS('Base Notas '!$H:$H,'Base Notas '!$A:$A,'Estoque '!A185,'Base Notas '!$G:$G,'Estoque '!$I$5)</f>
        <v>0</v>
      </c>
      <c r="J185" s="63" t="e">
        <f t="shared" si="15"/>
        <v>#REF!</v>
      </c>
      <c r="K185" s="63" t="e">
        <f t="shared" si="16"/>
        <v>#REF!</v>
      </c>
      <c r="L185" s="61" t="e">
        <f>SUMIFS(#REF!,#REF!,'Estoque '!$L$5,#REF!,'Estoque '!A185)</f>
        <v>#REF!</v>
      </c>
      <c r="M185" s="64" t="e">
        <f>SUMIFS(#REF!,#REF!,'Estoque '!$M$5,#REF!,'Estoque '!A185)</f>
        <v>#REF!</v>
      </c>
      <c r="N185" s="68" t="e">
        <f t="shared" si="19"/>
        <v>#REF!</v>
      </c>
      <c r="O185" s="69" t="e">
        <f t="shared" si="20"/>
        <v>#REF!</v>
      </c>
      <c r="P185" s="67" t="str">
        <f t="shared" si="17"/>
        <v/>
      </c>
      <c r="Q185" s="67" t="str">
        <f t="shared" si="18"/>
        <v/>
      </c>
    </row>
    <row r="186" spans="1:17" ht="14.25" customHeight="1" x14ac:dyDescent="0.35">
      <c r="A186" s="4" t="str">
        <f t="shared" si="14"/>
        <v>19852607</v>
      </c>
      <c r="B186" s="9">
        <v>19852</v>
      </c>
      <c r="C186" t="s">
        <v>35</v>
      </c>
      <c r="D186">
        <v>607</v>
      </c>
      <c r="E186" s="59" t="e">
        <f>SUMIFS(Tratos!#REF!,Tratos!#REF!,'Estoque '!A186,Tratos!#REF!,'Estoque '!$E$5)</f>
        <v>#REF!</v>
      </c>
      <c r="F186" s="59" t="e">
        <f>SUMIFS(Tratos!#REF!,Tratos!#REF!,'Estoque '!A186,Tratos!#REF!,'Estoque '!$F$5)</f>
        <v>#REF!</v>
      </c>
      <c r="G186" s="60" t="e">
        <f>VLOOKUP(A186,Tratos!#REF!,7,0)</f>
        <v>#REF!</v>
      </c>
      <c r="H186" s="61">
        <f>SUMIFS('Base Notas '!$H:$H,'Base Notas '!$A:$A,'Estoque '!A186,'Base Notas '!$G:$G,'Estoque '!$H$5)</f>
        <v>0</v>
      </c>
      <c r="I186" s="62">
        <f>SUMIFS('Base Notas '!$H:$H,'Base Notas '!$A:$A,'Estoque '!A186,'Base Notas '!$G:$G,'Estoque '!$I$5)</f>
        <v>0</v>
      </c>
      <c r="J186" s="63" t="e">
        <f t="shared" si="15"/>
        <v>#REF!</v>
      </c>
      <c r="K186" s="63" t="e">
        <f t="shared" si="16"/>
        <v>#REF!</v>
      </c>
      <c r="L186" s="61" t="e">
        <f>SUMIFS(#REF!,#REF!,'Estoque '!$L$5,#REF!,'Estoque '!A186)</f>
        <v>#REF!</v>
      </c>
      <c r="M186" s="64" t="e">
        <f>SUMIFS(#REF!,#REF!,'Estoque '!$M$5,#REF!,'Estoque '!A186)</f>
        <v>#REF!</v>
      </c>
      <c r="N186" s="68" t="e">
        <f t="shared" si="19"/>
        <v>#REF!</v>
      </c>
      <c r="O186" s="69" t="e">
        <f t="shared" si="20"/>
        <v>#REF!</v>
      </c>
      <c r="P186" s="67" t="str">
        <f t="shared" si="17"/>
        <v/>
      </c>
      <c r="Q186" s="67" t="str">
        <f t="shared" si="18"/>
        <v/>
      </c>
    </row>
    <row r="187" spans="1:17" ht="14.25" customHeight="1" x14ac:dyDescent="0.35">
      <c r="A187" s="4" t="str">
        <f t="shared" si="14"/>
        <v>19849422</v>
      </c>
      <c r="B187" s="9">
        <v>19849</v>
      </c>
      <c r="C187" t="s">
        <v>146</v>
      </c>
      <c r="D187">
        <v>422</v>
      </c>
      <c r="E187" s="59" t="e">
        <f>SUMIFS(Tratos!#REF!,Tratos!#REF!,'Estoque '!A187,Tratos!#REF!,'Estoque '!$E$5)</f>
        <v>#REF!</v>
      </c>
      <c r="F187" s="59" t="e">
        <f>SUMIFS(Tratos!#REF!,Tratos!#REF!,'Estoque '!A187,Tratos!#REF!,'Estoque '!$F$5)</f>
        <v>#REF!</v>
      </c>
      <c r="G187" s="60" t="e">
        <f>VLOOKUP(A187,Tratos!#REF!,7,0)</f>
        <v>#REF!</v>
      </c>
      <c r="H187" s="61">
        <f>SUMIFS('Base Notas '!$H:$H,'Base Notas '!$A:$A,'Estoque '!A187,'Base Notas '!$G:$G,'Estoque '!$H$5)</f>
        <v>0</v>
      </c>
      <c r="I187" s="62">
        <f>SUMIFS('Base Notas '!$H:$H,'Base Notas '!$A:$A,'Estoque '!A187,'Base Notas '!$G:$G,'Estoque '!$I$5)</f>
        <v>0</v>
      </c>
      <c r="J187" s="63" t="e">
        <f t="shared" si="15"/>
        <v>#REF!</v>
      </c>
      <c r="K187" s="63" t="e">
        <f t="shared" si="16"/>
        <v>#REF!</v>
      </c>
      <c r="L187" s="61" t="e">
        <f>SUMIFS(#REF!,#REF!,'Estoque '!$L$5,#REF!,'Estoque '!A187)</f>
        <v>#REF!</v>
      </c>
      <c r="M187" s="64" t="e">
        <f>SUMIFS(#REF!,#REF!,'Estoque '!$M$5,#REF!,'Estoque '!A187)</f>
        <v>#REF!</v>
      </c>
      <c r="N187" s="68" t="e">
        <f t="shared" si="19"/>
        <v>#REF!</v>
      </c>
      <c r="O187" s="69" t="e">
        <f t="shared" si="20"/>
        <v>#REF!</v>
      </c>
      <c r="P187" s="67" t="str">
        <f t="shared" si="17"/>
        <v/>
      </c>
      <c r="Q187" s="67" t="str">
        <f t="shared" si="18"/>
        <v/>
      </c>
    </row>
    <row r="188" spans="1:17" ht="14.25" customHeight="1" x14ac:dyDescent="0.35">
      <c r="A188" s="4" t="str">
        <f t="shared" si="14"/>
        <v>19847420</v>
      </c>
      <c r="B188" s="9">
        <v>19847</v>
      </c>
      <c r="C188" t="s">
        <v>145</v>
      </c>
      <c r="D188">
        <v>420</v>
      </c>
      <c r="E188" s="59" t="e">
        <f>SUMIFS(Tratos!#REF!,Tratos!#REF!,'Estoque '!A188,Tratos!#REF!,'Estoque '!$E$5)</f>
        <v>#REF!</v>
      </c>
      <c r="F188" s="59" t="e">
        <f>SUMIFS(Tratos!#REF!,Tratos!#REF!,'Estoque '!A188,Tratos!#REF!,'Estoque '!$F$5)</f>
        <v>#REF!</v>
      </c>
      <c r="G188" s="60" t="e">
        <f>VLOOKUP(A188,Tratos!#REF!,7,0)</f>
        <v>#REF!</v>
      </c>
      <c r="H188" s="61">
        <f>SUMIFS('Base Notas '!$H:$H,'Base Notas '!$A:$A,'Estoque '!A188,'Base Notas '!$G:$G,'Estoque '!$H$5)</f>
        <v>0</v>
      </c>
      <c r="I188" s="62">
        <f>SUMIFS('Base Notas '!$H:$H,'Base Notas '!$A:$A,'Estoque '!A188,'Base Notas '!$G:$G,'Estoque '!$I$5)</f>
        <v>0</v>
      </c>
      <c r="J188" s="63" t="e">
        <f t="shared" si="15"/>
        <v>#REF!</v>
      </c>
      <c r="K188" s="63" t="e">
        <f t="shared" si="16"/>
        <v>#REF!</v>
      </c>
      <c r="L188" s="61" t="e">
        <f>SUMIFS(#REF!,#REF!,'Estoque '!$L$5,#REF!,'Estoque '!A188)</f>
        <v>#REF!</v>
      </c>
      <c r="M188" s="64" t="e">
        <f>SUMIFS(#REF!,#REF!,'Estoque '!$M$5,#REF!,'Estoque '!A188)</f>
        <v>#REF!</v>
      </c>
      <c r="N188" s="68" t="e">
        <f t="shared" si="19"/>
        <v>#REF!</v>
      </c>
      <c r="O188" s="69" t="e">
        <f t="shared" si="20"/>
        <v>#REF!</v>
      </c>
      <c r="P188" s="67" t="str">
        <f t="shared" si="17"/>
        <v/>
      </c>
      <c r="Q188" s="67" t="str">
        <f t="shared" si="18"/>
        <v/>
      </c>
    </row>
    <row r="189" spans="1:17" ht="14.25" customHeight="1" x14ac:dyDescent="0.35">
      <c r="A189" s="4" t="str">
        <f t="shared" si="14"/>
        <v>19847421</v>
      </c>
      <c r="B189" s="9">
        <v>19847</v>
      </c>
      <c r="C189" t="s">
        <v>145</v>
      </c>
      <c r="D189">
        <v>421</v>
      </c>
      <c r="E189" s="59" t="e">
        <f>SUMIFS(Tratos!#REF!,Tratos!#REF!,'Estoque '!A189,Tratos!#REF!,'Estoque '!$E$5)</f>
        <v>#REF!</v>
      </c>
      <c r="F189" s="59" t="e">
        <f>SUMIFS(Tratos!#REF!,Tratos!#REF!,'Estoque '!A189,Tratos!#REF!,'Estoque '!$F$5)</f>
        <v>#REF!</v>
      </c>
      <c r="G189" s="60" t="e">
        <f>VLOOKUP(A189,Tratos!#REF!,7,0)</f>
        <v>#REF!</v>
      </c>
      <c r="H189" s="61">
        <f>SUMIFS('Base Notas '!$H:$H,'Base Notas '!$A:$A,'Estoque '!A189,'Base Notas '!$G:$G,'Estoque '!$H$5)</f>
        <v>0</v>
      </c>
      <c r="I189" s="62">
        <f>SUMIFS('Base Notas '!$H:$H,'Base Notas '!$A:$A,'Estoque '!A189,'Base Notas '!$G:$G,'Estoque '!$I$5)</f>
        <v>0</v>
      </c>
      <c r="J189" s="63" t="e">
        <f t="shared" si="15"/>
        <v>#REF!</v>
      </c>
      <c r="K189" s="63" t="e">
        <f t="shared" si="16"/>
        <v>#REF!</v>
      </c>
      <c r="L189" s="61" t="e">
        <f>SUMIFS(#REF!,#REF!,'Estoque '!$L$5,#REF!,'Estoque '!A189)</f>
        <v>#REF!</v>
      </c>
      <c r="M189" s="64" t="e">
        <f>SUMIFS(#REF!,#REF!,'Estoque '!$M$5,#REF!,'Estoque '!A189)</f>
        <v>#REF!</v>
      </c>
      <c r="N189" s="68" t="e">
        <f t="shared" si="19"/>
        <v>#REF!</v>
      </c>
      <c r="O189" s="69" t="e">
        <f t="shared" si="20"/>
        <v>#REF!</v>
      </c>
      <c r="P189" s="67" t="str">
        <f t="shared" si="17"/>
        <v/>
      </c>
      <c r="Q189" s="67" t="str">
        <f t="shared" si="18"/>
        <v/>
      </c>
    </row>
    <row r="190" spans="1:17" ht="14.25" customHeight="1" x14ac:dyDescent="0.35">
      <c r="A190" s="4" t="str">
        <f t="shared" si="14"/>
        <v>19825417</v>
      </c>
      <c r="B190" s="9">
        <v>19825</v>
      </c>
      <c r="C190" t="s">
        <v>29</v>
      </c>
      <c r="D190">
        <v>417</v>
      </c>
      <c r="E190" s="59" t="e">
        <f>SUMIFS(Tratos!#REF!,Tratos!#REF!,'Estoque '!A190,Tratos!#REF!,'Estoque '!$E$5)</f>
        <v>#REF!</v>
      </c>
      <c r="F190" s="59" t="e">
        <f>SUMIFS(Tratos!#REF!,Tratos!#REF!,'Estoque '!A190,Tratos!#REF!,'Estoque '!$F$5)</f>
        <v>#REF!</v>
      </c>
      <c r="G190" s="60" t="e">
        <f>VLOOKUP(A190,Tratos!#REF!,7,0)</f>
        <v>#REF!</v>
      </c>
      <c r="H190" s="61">
        <f>SUMIFS('Base Notas '!$H:$H,'Base Notas '!$A:$A,'Estoque '!A190,'Base Notas '!$G:$G,'Estoque '!$H$5)</f>
        <v>0</v>
      </c>
      <c r="I190" s="62">
        <f>SUMIFS('Base Notas '!$H:$H,'Base Notas '!$A:$A,'Estoque '!A190,'Base Notas '!$G:$G,'Estoque '!$I$5)</f>
        <v>0</v>
      </c>
      <c r="J190" s="63" t="e">
        <f t="shared" si="15"/>
        <v>#REF!</v>
      </c>
      <c r="K190" s="63" t="e">
        <f t="shared" si="16"/>
        <v>#REF!</v>
      </c>
      <c r="L190" s="61" t="e">
        <f>SUMIFS(#REF!,#REF!,'Estoque '!$L$5,#REF!,'Estoque '!A190)</f>
        <v>#REF!</v>
      </c>
      <c r="M190" s="64" t="e">
        <f>SUMIFS(#REF!,#REF!,'Estoque '!$M$5,#REF!,'Estoque '!A190)</f>
        <v>#REF!</v>
      </c>
      <c r="N190" s="68" t="e">
        <f t="shared" si="19"/>
        <v>#REF!</v>
      </c>
      <c r="O190" s="69" t="e">
        <f t="shared" si="20"/>
        <v>#REF!</v>
      </c>
      <c r="P190" s="67" t="str">
        <f t="shared" si="17"/>
        <v/>
      </c>
      <c r="Q190" s="67" t="str">
        <f t="shared" si="18"/>
        <v/>
      </c>
    </row>
    <row r="191" spans="1:17" ht="14.25" customHeight="1" x14ac:dyDescent="0.35">
      <c r="A191" s="4" t="str">
        <f t="shared" si="14"/>
        <v>19823416</v>
      </c>
      <c r="B191" s="9">
        <v>19823</v>
      </c>
      <c r="C191" t="s">
        <v>24</v>
      </c>
      <c r="D191">
        <v>416</v>
      </c>
      <c r="E191" s="59" t="e">
        <f>SUMIFS(Tratos!#REF!,Tratos!#REF!,'Estoque '!A191,Tratos!#REF!,'Estoque '!$E$5)</f>
        <v>#REF!</v>
      </c>
      <c r="F191" s="59" t="e">
        <f>SUMIFS(Tratos!#REF!,Tratos!#REF!,'Estoque '!A191,Tratos!#REF!,'Estoque '!$F$5)</f>
        <v>#REF!</v>
      </c>
      <c r="G191" s="60" t="e">
        <f>VLOOKUP(A191,Tratos!#REF!,7,0)</f>
        <v>#REF!</v>
      </c>
      <c r="H191" s="61">
        <f>SUMIFS('Base Notas '!$H:$H,'Base Notas '!$A:$A,'Estoque '!A191,'Base Notas '!$G:$G,'Estoque '!$H$5)</f>
        <v>0</v>
      </c>
      <c r="I191" s="62">
        <f>SUMIFS('Base Notas '!$H:$H,'Base Notas '!$A:$A,'Estoque '!A191,'Base Notas '!$G:$G,'Estoque '!$I$5)</f>
        <v>0</v>
      </c>
      <c r="J191" s="63" t="e">
        <f t="shared" si="15"/>
        <v>#REF!</v>
      </c>
      <c r="K191" s="63" t="e">
        <f t="shared" si="16"/>
        <v>#REF!</v>
      </c>
      <c r="L191" s="61" t="e">
        <f>SUMIFS(#REF!,#REF!,'Estoque '!$L$5,#REF!,'Estoque '!A191)</f>
        <v>#REF!</v>
      </c>
      <c r="M191" s="64" t="e">
        <f>SUMIFS(#REF!,#REF!,'Estoque '!$M$5,#REF!,'Estoque '!A191)</f>
        <v>#REF!</v>
      </c>
      <c r="N191" s="68" t="e">
        <f t="shared" si="19"/>
        <v>#REF!</v>
      </c>
      <c r="O191" s="69" t="e">
        <f t="shared" si="20"/>
        <v>#REF!</v>
      </c>
      <c r="P191" s="67" t="str">
        <f t="shared" si="17"/>
        <v/>
      </c>
      <c r="Q191" s="67" t="str">
        <f t="shared" si="18"/>
        <v/>
      </c>
    </row>
    <row r="192" spans="1:17" ht="14.25" customHeight="1" x14ac:dyDescent="0.35">
      <c r="A192" s="4" t="str">
        <f t="shared" si="14"/>
        <v>19817408</v>
      </c>
      <c r="B192" s="9">
        <v>19817</v>
      </c>
      <c r="C192" t="s">
        <v>2</v>
      </c>
      <c r="D192">
        <v>408</v>
      </c>
      <c r="E192" s="59" t="e">
        <f>SUMIFS(Tratos!#REF!,Tratos!#REF!,'Estoque '!A192,Tratos!#REF!,'Estoque '!$E$5)</f>
        <v>#REF!</v>
      </c>
      <c r="F192" s="59" t="e">
        <f>SUMIFS(Tratos!#REF!,Tratos!#REF!,'Estoque '!A192,Tratos!#REF!,'Estoque '!$F$5)</f>
        <v>#REF!</v>
      </c>
      <c r="G192" s="60" t="e">
        <f>VLOOKUP(A192,Tratos!#REF!,7,0)</f>
        <v>#REF!</v>
      </c>
      <c r="H192" s="61">
        <f>SUMIFS('Base Notas '!$H:$H,'Base Notas '!$A:$A,'Estoque '!A192,'Base Notas '!$G:$G,'Estoque '!$H$5)</f>
        <v>0</v>
      </c>
      <c r="I192" s="62">
        <f>SUMIFS('Base Notas '!$H:$H,'Base Notas '!$A:$A,'Estoque '!A192,'Base Notas '!$G:$G,'Estoque '!$I$5)</f>
        <v>0</v>
      </c>
      <c r="J192" s="63" t="e">
        <f t="shared" si="15"/>
        <v>#REF!</v>
      </c>
      <c r="K192" s="63" t="e">
        <f t="shared" si="16"/>
        <v>#REF!</v>
      </c>
      <c r="L192" s="61" t="e">
        <f>SUMIFS(#REF!,#REF!,'Estoque '!$L$5,#REF!,'Estoque '!A192)</f>
        <v>#REF!</v>
      </c>
      <c r="M192" s="64" t="e">
        <f>SUMIFS(#REF!,#REF!,'Estoque '!$M$5,#REF!,'Estoque '!A192)</f>
        <v>#REF!</v>
      </c>
      <c r="N192" s="68" t="e">
        <f t="shared" si="19"/>
        <v>#REF!</v>
      </c>
      <c r="O192" s="69" t="e">
        <f t="shared" si="20"/>
        <v>#REF!</v>
      </c>
      <c r="P192" s="67" t="str">
        <f t="shared" si="17"/>
        <v/>
      </c>
      <c r="Q192" s="67" t="str">
        <f t="shared" si="18"/>
        <v/>
      </c>
    </row>
    <row r="193" spans="1:18" ht="14.25" customHeight="1" x14ac:dyDescent="0.35">
      <c r="A193" s="4" t="str">
        <f t="shared" si="14"/>
        <v>19817409</v>
      </c>
      <c r="B193" s="9">
        <v>19817</v>
      </c>
      <c r="C193" t="s">
        <v>2</v>
      </c>
      <c r="D193">
        <v>409</v>
      </c>
      <c r="E193" s="59" t="e">
        <f>SUMIFS(Tratos!#REF!,Tratos!#REF!,'Estoque '!A193,Tratos!#REF!,'Estoque '!$E$5)</f>
        <v>#REF!</v>
      </c>
      <c r="F193" s="59" t="e">
        <f>SUMIFS(Tratos!#REF!,Tratos!#REF!,'Estoque '!A193,Tratos!#REF!,'Estoque '!$F$5)</f>
        <v>#REF!</v>
      </c>
      <c r="G193" s="60" t="e">
        <f>VLOOKUP(A193,Tratos!#REF!,7,0)</f>
        <v>#REF!</v>
      </c>
      <c r="H193" s="61">
        <f>SUMIFS('Base Notas '!$H:$H,'Base Notas '!$A:$A,'Estoque '!A193,'Base Notas '!$G:$G,'Estoque '!$H$5)</f>
        <v>0</v>
      </c>
      <c r="I193" s="62">
        <f>SUMIFS('Base Notas '!$H:$H,'Base Notas '!$A:$A,'Estoque '!A193,'Base Notas '!$G:$G,'Estoque '!$I$5)</f>
        <v>0</v>
      </c>
      <c r="J193" s="63" t="e">
        <f t="shared" si="15"/>
        <v>#REF!</v>
      </c>
      <c r="K193" s="63" t="e">
        <f t="shared" si="16"/>
        <v>#REF!</v>
      </c>
      <c r="L193" s="61" t="e">
        <f>SUMIFS(#REF!,#REF!,'Estoque '!$L$5,#REF!,'Estoque '!A193)</f>
        <v>#REF!</v>
      </c>
      <c r="M193" s="64" t="e">
        <f>SUMIFS(#REF!,#REF!,'Estoque '!$M$5,#REF!,'Estoque '!A193)</f>
        <v>#REF!</v>
      </c>
      <c r="N193" s="68" t="e">
        <f t="shared" si="19"/>
        <v>#REF!</v>
      </c>
      <c r="O193" s="69" t="e">
        <f t="shared" si="20"/>
        <v>#REF!</v>
      </c>
      <c r="P193" s="67" t="str">
        <f t="shared" si="17"/>
        <v/>
      </c>
      <c r="Q193" s="67" t="str">
        <f t="shared" si="18"/>
        <v/>
      </c>
    </row>
    <row r="194" spans="1:18" ht="14.25" customHeight="1" x14ac:dyDescent="0.35">
      <c r="A194" s="4" t="str">
        <f t="shared" si="14"/>
        <v>19817410</v>
      </c>
      <c r="B194" s="9">
        <v>19817</v>
      </c>
      <c r="C194" t="s">
        <v>2</v>
      </c>
      <c r="D194">
        <v>410</v>
      </c>
      <c r="E194" s="59" t="e">
        <f>SUMIFS(Tratos!#REF!,Tratos!#REF!,'Estoque '!A194,Tratos!#REF!,'Estoque '!$E$5)</f>
        <v>#REF!</v>
      </c>
      <c r="F194" s="59" t="e">
        <f>SUMIFS(Tratos!#REF!,Tratos!#REF!,'Estoque '!A194,Tratos!#REF!,'Estoque '!$F$5)</f>
        <v>#REF!</v>
      </c>
      <c r="G194" s="60" t="e">
        <f>VLOOKUP(A194,Tratos!#REF!,7,0)</f>
        <v>#REF!</v>
      </c>
      <c r="H194" s="61">
        <f>SUMIFS('Base Notas '!$H:$H,'Base Notas '!$A:$A,'Estoque '!A194,'Base Notas '!$G:$G,'Estoque '!$H$5)</f>
        <v>0</v>
      </c>
      <c r="I194" s="62">
        <f>SUMIFS('Base Notas '!$H:$H,'Base Notas '!$A:$A,'Estoque '!A194,'Base Notas '!$G:$G,'Estoque '!$I$5)</f>
        <v>0</v>
      </c>
      <c r="J194" s="63" t="e">
        <f t="shared" si="15"/>
        <v>#REF!</v>
      </c>
      <c r="K194" s="63" t="e">
        <f t="shared" si="16"/>
        <v>#REF!</v>
      </c>
      <c r="L194" s="61" t="e">
        <f>SUMIFS(#REF!,#REF!,'Estoque '!$L$5,#REF!,'Estoque '!A194)</f>
        <v>#REF!</v>
      </c>
      <c r="M194" s="64" t="e">
        <f>SUMIFS(#REF!,#REF!,'Estoque '!$M$5,#REF!,'Estoque '!A194)</f>
        <v>#REF!</v>
      </c>
      <c r="N194" s="68" t="e">
        <f t="shared" si="19"/>
        <v>#REF!</v>
      </c>
      <c r="O194" s="69" t="e">
        <f t="shared" si="20"/>
        <v>#REF!</v>
      </c>
      <c r="P194" s="67" t="str">
        <f t="shared" si="17"/>
        <v/>
      </c>
      <c r="Q194" s="67" t="str">
        <f t="shared" si="18"/>
        <v/>
      </c>
    </row>
    <row r="195" spans="1:18" ht="14.25" customHeight="1" x14ac:dyDescent="0.35">
      <c r="A195" s="4" t="str">
        <f t="shared" si="14"/>
        <v>19817411</v>
      </c>
      <c r="B195" s="9">
        <v>19817</v>
      </c>
      <c r="C195" t="s">
        <v>2</v>
      </c>
      <c r="D195">
        <v>411</v>
      </c>
      <c r="E195" s="59" t="e">
        <f>SUMIFS(Tratos!#REF!,Tratos!#REF!,'Estoque '!A195,Tratos!#REF!,'Estoque '!$E$5)</f>
        <v>#REF!</v>
      </c>
      <c r="F195" s="59" t="e">
        <f>SUMIFS(Tratos!#REF!,Tratos!#REF!,'Estoque '!A195,Tratos!#REF!,'Estoque '!$F$5)</f>
        <v>#REF!</v>
      </c>
      <c r="G195" s="60" t="e">
        <f>VLOOKUP(A195,Tratos!#REF!,7,0)</f>
        <v>#REF!</v>
      </c>
      <c r="H195" s="61">
        <f>SUMIFS('Base Notas '!$H:$H,'Base Notas '!$A:$A,'Estoque '!A195,'Base Notas '!$G:$G,'Estoque '!$H$5)</f>
        <v>0</v>
      </c>
      <c r="I195" s="62">
        <f>SUMIFS('Base Notas '!$H:$H,'Base Notas '!$A:$A,'Estoque '!A195,'Base Notas '!$G:$G,'Estoque '!$I$5)</f>
        <v>0</v>
      </c>
      <c r="J195" s="63" t="e">
        <f t="shared" si="15"/>
        <v>#REF!</v>
      </c>
      <c r="K195" s="63" t="e">
        <f t="shared" si="16"/>
        <v>#REF!</v>
      </c>
      <c r="L195" s="61" t="e">
        <f>SUMIFS(#REF!,#REF!,'Estoque '!$L$5,#REF!,'Estoque '!A195)</f>
        <v>#REF!</v>
      </c>
      <c r="M195" s="64" t="e">
        <f>SUMIFS(#REF!,#REF!,'Estoque '!$M$5,#REF!,'Estoque '!A195)</f>
        <v>#REF!</v>
      </c>
      <c r="N195" s="68" t="e">
        <f t="shared" si="19"/>
        <v>#REF!</v>
      </c>
      <c r="O195" s="69" t="e">
        <f t="shared" si="20"/>
        <v>#REF!</v>
      </c>
      <c r="P195" s="67" t="str">
        <f t="shared" si="17"/>
        <v/>
      </c>
      <c r="Q195" s="67" t="str">
        <f t="shared" si="18"/>
        <v/>
      </c>
    </row>
    <row r="196" spans="1:18" ht="14.25" customHeight="1" x14ac:dyDescent="0.35">
      <c r="A196" s="4" t="str">
        <f t="shared" si="14"/>
        <v>19817412</v>
      </c>
      <c r="B196" s="9">
        <v>19817</v>
      </c>
      <c r="C196" t="s">
        <v>2</v>
      </c>
      <c r="D196">
        <v>412</v>
      </c>
      <c r="E196" s="59" t="e">
        <f>SUMIFS(Tratos!#REF!,Tratos!#REF!,'Estoque '!A196,Tratos!#REF!,'Estoque '!$E$5)</f>
        <v>#REF!</v>
      </c>
      <c r="F196" s="59" t="e">
        <f>SUMIFS(Tratos!#REF!,Tratos!#REF!,'Estoque '!A196,Tratos!#REF!,'Estoque '!$F$5)</f>
        <v>#REF!</v>
      </c>
      <c r="G196" s="60" t="e">
        <f>VLOOKUP(A196,Tratos!#REF!,7,0)</f>
        <v>#REF!</v>
      </c>
      <c r="H196" s="61">
        <f>SUMIFS('Base Notas '!$H:$H,'Base Notas '!$A:$A,'Estoque '!A196,'Base Notas '!$G:$G,'Estoque '!$H$5)</f>
        <v>0</v>
      </c>
      <c r="I196" s="62">
        <f>SUMIFS('Base Notas '!$H:$H,'Base Notas '!$A:$A,'Estoque '!A196,'Base Notas '!$G:$G,'Estoque '!$I$5)</f>
        <v>0</v>
      </c>
      <c r="J196" s="63" t="e">
        <f t="shared" si="15"/>
        <v>#REF!</v>
      </c>
      <c r="K196" s="63" t="e">
        <f t="shared" si="16"/>
        <v>#REF!</v>
      </c>
      <c r="L196" s="61" t="e">
        <f>SUMIFS(#REF!,#REF!,'Estoque '!$L$5,#REF!,'Estoque '!A196)</f>
        <v>#REF!</v>
      </c>
      <c r="M196" s="64" t="e">
        <f>SUMIFS(#REF!,#REF!,'Estoque '!$M$5,#REF!,'Estoque '!A196)</f>
        <v>#REF!</v>
      </c>
      <c r="N196" s="68" t="e">
        <f t="shared" si="19"/>
        <v>#REF!</v>
      </c>
      <c r="O196" s="69" t="e">
        <f t="shared" si="20"/>
        <v>#REF!</v>
      </c>
      <c r="P196" s="67" t="str">
        <f t="shared" si="17"/>
        <v/>
      </c>
      <c r="Q196" s="67" t="str">
        <f t="shared" si="18"/>
        <v/>
      </c>
      <c r="R196" t="s">
        <v>295</v>
      </c>
    </row>
    <row r="197" spans="1:18" ht="14.25" customHeight="1" x14ac:dyDescent="0.35">
      <c r="A197" s="4" t="str">
        <f t="shared" si="14"/>
        <v>19817413</v>
      </c>
      <c r="B197" s="9">
        <v>19817</v>
      </c>
      <c r="C197" t="s">
        <v>2</v>
      </c>
      <c r="D197">
        <v>413</v>
      </c>
      <c r="E197" s="59" t="e">
        <f>SUMIFS(Tratos!#REF!,Tratos!#REF!,'Estoque '!A197,Tratos!#REF!,'Estoque '!$E$5)</f>
        <v>#REF!</v>
      </c>
      <c r="F197" s="59" t="e">
        <f>SUMIFS(Tratos!#REF!,Tratos!#REF!,'Estoque '!A197,Tratos!#REF!,'Estoque '!$F$5)</f>
        <v>#REF!</v>
      </c>
      <c r="G197" s="60" t="e">
        <f>VLOOKUP(A197,Tratos!#REF!,7,0)</f>
        <v>#REF!</v>
      </c>
      <c r="H197" s="61">
        <f>SUMIFS('Base Notas '!$H:$H,'Base Notas '!$A:$A,'Estoque '!A197,'Base Notas '!$G:$G,'Estoque '!$H$5)</f>
        <v>0</v>
      </c>
      <c r="I197" s="62">
        <f>SUMIFS('Base Notas '!$H:$H,'Base Notas '!$A:$A,'Estoque '!A197,'Base Notas '!$G:$G,'Estoque '!$I$5)</f>
        <v>0</v>
      </c>
      <c r="J197" s="63" t="e">
        <f t="shared" si="15"/>
        <v>#REF!</v>
      </c>
      <c r="K197" s="63" t="e">
        <f t="shared" si="16"/>
        <v>#REF!</v>
      </c>
      <c r="L197" s="61" t="e">
        <f>SUMIFS(#REF!,#REF!,'Estoque '!$L$5,#REF!,'Estoque '!A197)</f>
        <v>#REF!</v>
      </c>
      <c r="M197" s="64" t="e">
        <f>SUMIFS(#REF!,#REF!,'Estoque '!$M$5,#REF!,'Estoque '!A197)</f>
        <v>#REF!</v>
      </c>
      <c r="N197" s="68" t="e">
        <f t="shared" si="19"/>
        <v>#REF!</v>
      </c>
      <c r="O197" s="69" t="e">
        <f t="shared" si="20"/>
        <v>#REF!</v>
      </c>
      <c r="P197" s="67" t="str">
        <f t="shared" si="17"/>
        <v/>
      </c>
      <c r="Q197" s="67" t="str">
        <f t="shared" si="18"/>
        <v/>
      </c>
    </row>
    <row r="198" spans="1:18" ht="14.25" customHeight="1" x14ac:dyDescent="0.35">
      <c r="A198" s="4" t="str">
        <f t="shared" ref="A198:A261" si="21">B198&amp;D198</f>
        <v>19817414</v>
      </c>
      <c r="B198" s="9">
        <v>19817</v>
      </c>
      <c r="C198" t="s">
        <v>2</v>
      </c>
      <c r="D198">
        <v>414</v>
      </c>
      <c r="E198" s="59" t="e">
        <f>SUMIFS(Tratos!#REF!,Tratos!#REF!,'Estoque '!A198,Tratos!#REF!,'Estoque '!$E$5)</f>
        <v>#REF!</v>
      </c>
      <c r="F198" s="59" t="e">
        <f>SUMIFS(Tratos!#REF!,Tratos!#REF!,'Estoque '!A198,Tratos!#REF!,'Estoque '!$F$5)</f>
        <v>#REF!</v>
      </c>
      <c r="G198" s="60" t="e">
        <f>VLOOKUP(A198,Tratos!#REF!,7,0)</f>
        <v>#REF!</v>
      </c>
      <c r="H198" s="61">
        <f>SUMIFS('Base Notas '!$H:$H,'Base Notas '!$A:$A,'Estoque '!A198,'Base Notas '!$G:$G,'Estoque '!$H$5)</f>
        <v>0</v>
      </c>
      <c r="I198" s="62">
        <f>SUMIFS('Base Notas '!$H:$H,'Base Notas '!$A:$A,'Estoque '!A198,'Base Notas '!$G:$G,'Estoque '!$I$5)</f>
        <v>0</v>
      </c>
      <c r="J198" s="63" t="e">
        <f t="shared" ref="J198:J261" si="22">H198-E198</f>
        <v>#REF!</v>
      </c>
      <c r="K198" s="63" t="e">
        <f t="shared" ref="K198:K261" si="23">I198-F198</f>
        <v>#REF!</v>
      </c>
      <c r="L198" s="61" t="e">
        <f>SUMIFS(#REF!,#REF!,'Estoque '!$L$5,#REF!,'Estoque '!A198)</f>
        <v>#REF!</v>
      </c>
      <c r="M198" s="64" t="e">
        <f>SUMIFS(#REF!,#REF!,'Estoque '!$M$5,#REF!,'Estoque '!A198)</f>
        <v>#REF!</v>
      </c>
      <c r="N198" s="68" t="e">
        <f t="shared" si="19"/>
        <v>#REF!</v>
      </c>
      <c r="O198" s="69" t="e">
        <f t="shared" si="20"/>
        <v>#REF!</v>
      </c>
      <c r="P198" s="67" t="str">
        <f t="shared" ref="P198:P214" si="24">IFERROR(E198/L198-1,"")</f>
        <v/>
      </c>
      <c r="Q198" s="67" t="str">
        <f t="shared" ref="Q198:Q261" si="25">IFERROR(I198/M198-1,"")</f>
        <v/>
      </c>
    </row>
    <row r="199" spans="1:18" ht="14.25" customHeight="1" x14ac:dyDescent="0.35">
      <c r="A199" s="4" t="str">
        <f t="shared" si="21"/>
        <v>19817440</v>
      </c>
      <c r="B199" s="9">
        <v>19817</v>
      </c>
      <c r="C199" t="s">
        <v>2</v>
      </c>
      <c r="D199">
        <v>440</v>
      </c>
      <c r="E199" s="59" t="e">
        <f>SUMIFS(Tratos!#REF!,Tratos!#REF!,'Estoque '!A199,Tratos!#REF!,'Estoque '!$E$5)</f>
        <v>#REF!</v>
      </c>
      <c r="F199" s="59" t="e">
        <f>SUMIFS(Tratos!#REF!,Tratos!#REF!,'Estoque '!A199,Tratos!#REF!,'Estoque '!$F$5)</f>
        <v>#REF!</v>
      </c>
      <c r="G199" s="60" t="e">
        <f>VLOOKUP(A199,Tratos!#REF!,7,0)</f>
        <v>#REF!</v>
      </c>
      <c r="H199" s="61">
        <f>SUMIFS('Base Notas '!$H:$H,'Base Notas '!$A:$A,'Estoque '!A199,'Base Notas '!$G:$G,'Estoque '!$H$5)</f>
        <v>0</v>
      </c>
      <c r="I199" s="62">
        <f>SUMIFS('Base Notas '!$H:$H,'Base Notas '!$A:$A,'Estoque '!A199,'Base Notas '!$G:$G,'Estoque '!$I$5)</f>
        <v>0</v>
      </c>
      <c r="J199" s="63" t="e">
        <f t="shared" si="22"/>
        <v>#REF!</v>
      </c>
      <c r="K199" s="63" t="e">
        <f t="shared" si="23"/>
        <v>#REF!</v>
      </c>
      <c r="L199" s="61" t="e">
        <f>SUMIFS(#REF!,#REF!,'Estoque '!$L$5,#REF!,'Estoque '!A199)</f>
        <v>#REF!</v>
      </c>
      <c r="M199" s="64" t="e">
        <f>SUMIFS(#REF!,#REF!,'Estoque '!$M$5,#REF!,'Estoque '!A199)</f>
        <v>#REF!</v>
      </c>
      <c r="N199" s="68" t="e">
        <f t="shared" si="19"/>
        <v>#REF!</v>
      </c>
      <c r="O199" s="69" t="e">
        <f t="shared" si="20"/>
        <v>#REF!</v>
      </c>
      <c r="P199" s="67" t="str">
        <f t="shared" si="24"/>
        <v/>
      </c>
      <c r="Q199" s="67" t="str">
        <f t="shared" si="25"/>
        <v/>
      </c>
    </row>
    <row r="200" spans="1:18" ht="14.25" customHeight="1" x14ac:dyDescent="0.35">
      <c r="A200" s="4" t="str">
        <f t="shared" si="21"/>
        <v>19817442</v>
      </c>
      <c r="B200" s="9">
        <v>19817</v>
      </c>
      <c r="C200" t="s">
        <v>2</v>
      </c>
      <c r="D200">
        <v>442</v>
      </c>
      <c r="E200" s="59" t="e">
        <f>SUMIFS(Tratos!#REF!,Tratos!#REF!,'Estoque '!A200,Tratos!#REF!,'Estoque '!$E$5)</f>
        <v>#REF!</v>
      </c>
      <c r="F200" s="59" t="e">
        <f>SUMIFS(Tratos!#REF!,Tratos!#REF!,'Estoque '!A200,Tratos!#REF!,'Estoque '!$F$5)</f>
        <v>#REF!</v>
      </c>
      <c r="G200" s="60" t="e">
        <f>VLOOKUP(A200,Tratos!#REF!,7,0)</f>
        <v>#REF!</v>
      </c>
      <c r="H200" s="61">
        <f>SUMIFS('Base Notas '!$H:$H,'Base Notas '!$A:$A,'Estoque '!A200,'Base Notas '!$G:$G,'Estoque '!$H$5)</f>
        <v>0</v>
      </c>
      <c r="I200" s="62">
        <f>SUMIFS('Base Notas '!$H:$H,'Base Notas '!$A:$A,'Estoque '!A200,'Base Notas '!$G:$G,'Estoque '!$I$5)</f>
        <v>0</v>
      </c>
      <c r="J200" s="63" t="e">
        <f t="shared" si="22"/>
        <v>#REF!</v>
      </c>
      <c r="K200" s="63" t="e">
        <f t="shared" si="23"/>
        <v>#REF!</v>
      </c>
      <c r="L200" s="61" t="e">
        <f>SUMIFS(#REF!,#REF!,'Estoque '!$L$5,#REF!,'Estoque '!A200)</f>
        <v>#REF!</v>
      </c>
      <c r="M200" s="64" t="e">
        <f>SUMIFS(#REF!,#REF!,'Estoque '!$M$5,#REF!,'Estoque '!A200)</f>
        <v>#REF!</v>
      </c>
      <c r="N200" s="68" t="e">
        <f t="shared" ref="N200:N263" si="26">H200-L200</f>
        <v>#REF!</v>
      </c>
      <c r="O200" s="69" t="e">
        <f t="shared" ref="O200:O263" si="27">I200-M200</f>
        <v>#REF!</v>
      </c>
      <c r="P200" s="67" t="str">
        <f t="shared" si="24"/>
        <v/>
      </c>
      <c r="Q200" s="67" t="str">
        <f t="shared" si="25"/>
        <v/>
      </c>
    </row>
    <row r="201" spans="1:18" ht="14.25" customHeight="1" x14ac:dyDescent="0.35">
      <c r="A201" s="4" t="str">
        <f t="shared" si="21"/>
        <v>19817441</v>
      </c>
      <c r="B201" s="9">
        <v>19817</v>
      </c>
      <c r="C201" t="s">
        <v>2</v>
      </c>
      <c r="D201">
        <v>441</v>
      </c>
      <c r="E201" s="59" t="e">
        <f>SUMIFS(Tratos!#REF!,Tratos!#REF!,'Estoque '!A201,Tratos!#REF!,'Estoque '!$E$5)</f>
        <v>#REF!</v>
      </c>
      <c r="F201" s="59" t="e">
        <f>SUMIFS(Tratos!#REF!,Tratos!#REF!,'Estoque '!A201,Tratos!#REF!,'Estoque '!$F$5)</f>
        <v>#REF!</v>
      </c>
      <c r="G201" s="60" t="e">
        <f>VLOOKUP(A201,Tratos!#REF!,7,0)</f>
        <v>#REF!</v>
      </c>
      <c r="H201" s="80">
        <f>SUMIFS('Base Notas '!$H:$H,'Base Notas '!$A:$A,'Estoque '!A201,'Base Notas '!$G:$G,'Estoque '!$H$5)</f>
        <v>0</v>
      </c>
      <c r="I201" s="62">
        <f>SUMIFS('Base Notas '!$H:$H,'Base Notas '!$A:$A,'Estoque '!A201,'Base Notas '!$G:$G,'Estoque '!$I$5)</f>
        <v>0</v>
      </c>
      <c r="J201" s="63" t="e">
        <f t="shared" si="22"/>
        <v>#REF!</v>
      </c>
      <c r="K201" s="63" t="e">
        <f t="shared" si="23"/>
        <v>#REF!</v>
      </c>
      <c r="L201" s="61" t="e">
        <f>SUMIFS(#REF!,#REF!,'Estoque '!$L$5,#REF!,'Estoque '!A201)</f>
        <v>#REF!</v>
      </c>
      <c r="M201" s="64" t="e">
        <f>SUMIFS(#REF!,#REF!,'Estoque '!$M$5,#REF!,'Estoque '!A201)</f>
        <v>#REF!</v>
      </c>
      <c r="N201" s="68" t="e">
        <f t="shared" si="26"/>
        <v>#REF!</v>
      </c>
      <c r="O201" s="69" t="e">
        <f t="shared" si="27"/>
        <v>#REF!</v>
      </c>
      <c r="P201" s="67" t="str">
        <f t="shared" si="24"/>
        <v/>
      </c>
      <c r="Q201" s="67" t="str">
        <f t="shared" si="25"/>
        <v/>
      </c>
    </row>
    <row r="202" spans="1:18" ht="14.25" customHeight="1" x14ac:dyDescent="0.35">
      <c r="A202" s="4" t="str">
        <f t="shared" si="21"/>
        <v>19815415</v>
      </c>
      <c r="B202" s="9">
        <v>19815</v>
      </c>
      <c r="C202" t="s">
        <v>82</v>
      </c>
      <c r="D202">
        <v>415</v>
      </c>
      <c r="E202" s="59" t="e">
        <f>SUMIFS(Tratos!#REF!,Tratos!#REF!,'Estoque '!A202,Tratos!#REF!,'Estoque '!$E$5)</f>
        <v>#REF!</v>
      </c>
      <c r="F202" s="59" t="e">
        <f>SUMIFS(Tratos!#REF!,Tratos!#REF!,'Estoque '!A202,Tratos!#REF!,'Estoque '!$F$5)</f>
        <v>#REF!</v>
      </c>
      <c r="G202" s="60" t="e">
        <f>VLOOKUP(A202,Tratos!#REF!,7,0)</f>
        <v>#REF!</v>
      </c>
      <c r="H202" s="61">
        <f>SUMIFS('Base Notas '!$H:$H,'Base Notas '!$A:$A,'Estoque '!A202,'Base Notas '!$G:$G,'Estoque '!$H$5)</f>
        <v>0</v>
      </c>
      <c r="I202" s="62">
        <f>SUMIFS('Base Notas '!$H:$H,'Base Notas '!$A:$A,'Estoque '!A202,'Base Notas '!$G:$G,'Estoque '!$I$5)</f>
        <v>0</v>
      </c>
      <c r="J202" s="63" t="e">
        <f t="shared" si="22"/>
        <v>#REF!</v>
      </c>
      <c r="K202" s="63" t="e">
        <f t="shared" si="23"/>
        <v>#REF!</v>
      </c>
      <c r="L202" s="61" t="e">
        <f>SUMIFS(#REF!,#REF!,'Estoque '!$L$5,#REF!,'Estoque '!A202)</f>
        <v>#REF!</v>
      </c>
      <c r="M202" s="64" t="e">
        <f>SUMIFS(#REF!,#REF!,'Estoque '!$M$5,#REF!,'Estoque '!A202)</f>
        <v>#REF!</v>
      </c>
      <c r="N202" s="68" t="e">
        <f t="shared" si="26"/>
        <v>#REF!</v>
      </c>
      <c r="O202" s="69" t="e">
        <f t="shared" si="27"/>
        <v>#REF!</v>
      </c>
      <c r="P202" s="67" t="str">
        <f t="shared" si="24"/>
        <v/>
      </c>
      <c r="Q202" s="67" t="str">
        <f t="shared" si="25"/>
        <v/>
      </c>
    </row>
    <row r="203" spans="1:18" ht="14.25" customHeight="1" x14ac:dyDescent="0.35">
      <c r="A203" s="4" t="str">
        <f t="shared" si="21"/>
        <v>19805403</v>
      </c>
      <c r="B203" s="9">
        <v>19805</v>
      </c>
      <c r="C203" t="s">
        <v>144</v>
      </c>
      <c r="D203">
        <v>403</v>
      </c>
      <c r="E203" s="59" t="e">
        <f>SUMIFS(Tratos!#REF!,Tratos!#REF!,'Estoque '!A203,Tratos!#REF!,'Estoque '!$E$5)</f>
        <v>#REF!</v>
      </c>
      <c r="F203" s="59" t="e">
        <f>SUMIFS(Tratos!#REF!,Tratos!#REF!,'Estoque '!A203,Tratos!#REF!,'Estoque '!$F$5)</f>
        <v>#REF!</v>
      </c>
      <c r="G203" s="60" t="e">
        <f>VLOOKUP(A203,Tratos!#REF!,7,0)</f>
        <v>#REF!</v>
      </c>
      <c r="H203" s="61">
        <f>SUMIFS('Base Notas '!$H:$H,'Base Notas '!$A:$A,'Estoque '!A203,'Base Notas '!$G:$G,'Estoque '!$H$5)</f>
        <v>0</v>
      </c>
      <c r="I203" s="62">
        <f>SUMIFS('Base Notas '!$H:$H,'Base Notas '!$A:$A,'Estoque '!A203,'Base Notas '!$G:$G,'Estoque '!$I$5)</f>
        <v>0</v>
      </c>
      <c r="J203" s="63" t="e">
        <f t="shared" si="22"/>
        <v>#REF!</v>
      </c>
      <c r="K203" s="63" t="e">
        <f t="shared" si="23"/>
        <v>#REF!</v>
      </c>
      <c r="L203" s="61" t="e">
        <f>SUMIFS(#REF!,#REF!,'Estoque '!$L$5,#REF!,'Estoque '!A203)</f>
        <v>#REF!</v>
      </c>
      <c r="M203" s="64" t="e">
        <f>SUMIFS(#REF!,#REF!,'Estoque '!$M$5,#REF!,'Estoque '!A203)</f>
        <v>#REF!</v>
      </c>
      <c r="N203" s="68" t="e">
        <f t="shared" si="26"/>
        <v>#REF!</v>
      </c>
      <c r="O203" s="69" t="e">
        <f t="shared" si="27"/>
        <v>#REF!</v>
      </c>
      <c r="P203" s="67" t="str">
        <f t="shared" si="24"/>
        <v/>
      </c>
      <c r="Q203" s="67" t="str">
        <f t="shared" si="25"/>
        <v/>
      </c>
    </row>
    <row r="204" spans="1:18" ht="14.25" customHeight="1" x14ac:dyDescent="0.35">
      <c r="A204" s="4" t="str">
        <f t="shared" si="21"/>
        <v>19803391</v>
      </c>
      <c r="B204" s="9">
        <v>19803</v>
      </c>
      <c r="C204" t="s">
        <v>143</v>
      </c>
      <c r="D204">
        <v>391</v>
      </c>
      <c r="E204" s="59" t="e">
        <f>SUMIFS(Tratos!#REF!,Tratos!#REF!,'Estoque '!A204,Tratos!#REF!,'Estoque '!$E$5)</f>
        <v>#REF!</v>
      </c>
      <c r="F204" s="59" t="e">
        <f>SUMIFS(Tratos!#REF!,Tratos!#REF!,'Estoque '!A204,Tratos!#REF!,'Estoque '!$F$5)</f>
        <v>#REF!</v>
      </c>
      <c r="G204" s="60" t="e">
        <f>VLOOKUP(A204,Tratos!#REF!,7,0)</f>
        <v>#REF!</v>
      </c>
      <c r="H204" s="61">
        <f>SUMIFS('Base Notas '!$H:$H,'Base Notas '!$A:$A,'Estoque '!A204,'Base Notas '!$G:$G,'Estoque '!$H$5)</f>
        <v>0</v>
      </c>
      <c r="I204" s="62">
        <f>SUMIFS('Base Notas '!$H:$H,'Base Notas '!$A:$A,'Estoque '!A204,'Base Notas '!$G:$G,'Estoque '!$I$5)</f>
        <v>0</v>
      </c>
      <c r="J204" s="63" t="e">
        <f t="shared" si="22"/>
        <v>#REF!</v>
      </c>
      <c r="K204" s="63" t="e">
        <f t="shared" si="23"/>
        <v>#REF!</v>
      </c>
      <c r="L204" s="61" t="e">
        <f>SUMIFS(#REF!,#REF!,'Estoque '!$L$5,#REF!,'Estoque '!A204)</f>
        <v>#REF!</v>
      </c>
      <c r="M204" s="64" t="e">
        <f>SUMIFS(#REF!,#REF!,'Estoque '!$M$5,#REF!,'Estoque '!A204)</f>
        <v>#REF!</v>
      </c>
      <c r="N204" s="68" t="e">
        <f t="shared" si="26"/>
        <v>#REF!</v>
      </c>
      <c r="O204" s="69" t="e">
        <f t="shared" si="27"/>
        <v>#REF!</v>
      </c>
      <c r="P204" s="67" t="str">
        <f t="shared" si="24"/>
        <v/>
      </c>
      <c r="Q204" s="67" t="str">
        <f t="shared" si="25"/>
        <v/>
      </c>
    </row>
    <row r="205" spans="1:18" ht="14.25" customHeight="1" x14ac:dyDescent="0.35">
      <c r="A205" s="4" t="str">
        <f t="shared" si="21"/>
        <v>19788895</v>
      </c>
      <c r="B205" s="9">
        <v>19788</v>
      </c>
      <c r="C205" t="s">
        <v>296</v>
      </c>
      <c r="D205">
        <v>895</v>
      </c>
      <c r="E205" s="59" t="e">
        <f>SUMIFS(Tratos!#REF!,Tratos!#REF!,'Estoque '!A205,Tratos!#REF!,'Estoque '!$E$5)</f>
        <v>#REF!</v>
      </c>
      <c r="F205" s="59" t="e">
        <f>SUMIFS(Tratos!#REF!,Tratos!#REF!,'Estoque '!A205,Tratos!#REF!,'Estoque '!$F$5)</f>
        <v>#REF!</v>
      </c>
      <c r="G205" s="60" t="e">
        <f>VLOOKUP(A205,Tratos!#REF!,7,0)</f>
        <v>#REF!</v>
      </c>
      <c r="H205" s="61">
        <f>SUMIFS('Base Notas '!$H:$H,'Base Notas '!$A:$A,'Estoque '!A205,'Base Notas '!$G:$G,'Estoque '!$H$5)</f>
        <v>0</v>
      </c>
      <c r="I205" s="62">
        <f>SUMIFS('Base Notas '!$H:$H,'Base Notas '!$A:$A,'Estoque '!A205,'Base Notas '!$G:$G,'Estoque '!$I$5)</f>
        <v>0</v>
      </c>
      <c r="J205" s="63" t="e">
        <f t="shared" si="22"/>
        <v>#REF!</v>
      </c>
      <c r="K205" s="63" t="e">
        <f t="shared" si="23"/>
        <v>#REF!</v>
      </c>
      <c r="L205" s="61" t="e">
        <f>SUMIFS(#REF!,#REF!,'Estoque '!$L$5,#REF!,'Estoque '!A205)</f>
        <v>#REF!</v>
      </c>
      <c r="M205" s="64" t="e">
        <f>SUMIFS(#REF!,#REF!,'Estoque '!$M$5,#REF!,'Estoque '!A205)</f>
        <v>#REF!</v>
      </c>
      <c r="N205" s="68" t="e">
        <f t="shared" si="26"/>
        <v>#REF!</v>
      </c>
      <c r="O205" s="69" t="e">
        <f t="shared" si="27"/>
        <v>#REF!</v>
      </c>
      <c r="P205" s="67" t="str">
        <f t="shared" si="24"/>
        <v/>
      </c>
      <c r="Q205" s="67" t="str">
        <f t="shared" si="25"/>
        <v/>
      </c>
    </row>
    <row r="206" spans="1:18" ht="14.25" customHeight="1" x14ac:dyDescent="0.35">
      <c r="A206" s="4" t="str">
        <f t="shared" si="21"/>
        <v>19763397</v>
      </c>
      <c r="B206" s="9">
        <v>19763</v>
      </c>
      <c r="C206" t="s">
        <v>92</v>
      </c>
      <c r="D206">
        <v>397</v>
      </c>
      <c r="E206" s="59" t="e">
        <f>SUMIFS(Tratos!#REF!,Tratos!#REF!,'Estoque '!A206,Tratos!#REF!,'Estoque '!$E$5)</f>
        <v>#REF!</v>
      </c>
      <c r="F206" s="59" t="e">
        <f>SUMIFS(Tratos!#REF!,Tratos!#REF!,'Estoque '!A206,Tratos!#REF!,'Estoque '!$F$5)</f>
        <v>#REF!</v>
      </c>
      <c r="G206" s="60" t="e">
        <f>VLOOKUP(A206,Tratos!#REF!,7,0)</f>
        <v>#REF!</v>
      </c>
      <c r="H206" s="61">
        <f>SUMIFS('Base Notas '!$H:$H,'Base Notas '!$A:$A,'Estoque '!A206,'Base Notas '!$G:$G,'Estoque '!$H$5)</f>
        <v>0</v>
      </c>
      <c r="I206" s="62">
        <f>SUMIFS('Base Notas '!$H:$H,'Base Notas '!$A:$A,'Estoque '!A206,'Base Notas '!$G:$G,'Estoque '!$I$5)</f>
        <v>0</v>
      </c>
      <c r="J206" s="63" t="e">
        <f t="shared" si="22"/>
        <v>#REF!</v>
      </c>
      <c r="K206" s="63" t="e">
        <f t="shared" si="23"/>
        <v>#REF!</v>
      </c>
      <c r="L206" s="61" t="e">
        <f>SUMIFS(#REF!,#REF!,'Estoque '!$L$5,#REF!,'Estoque '!A206)</f>
        <v>#REF!</v>
      </c>
      <c r="M206" s="64" t="e">
        <f>SUMIFS(#REF!,#REF!,'Estoque '!$M$5,#REF!,'Estoque '!A206)</f>
        <v>#REF!</v>
      </c>
      <c r="N206" s="68" t="e">
        <f t="shared" si="26"/>
        <v>#REF!</v>
      </c>
      <c r="O206" s="69" t="e">
        <f t="shared" si="27"/>
        <v>#REF!</v>
      </c>
      <c r="P206" s="67" t="str">
        <f t="shared" si="24"/>
        <v/>
      </c>
      <c r="Q206" s="67" t="str">
        <f t="shared" si="25"/>
        <v/>
      </c>
    </row>
    <row r="207" spans="1:18" ht="14.25" customHeight="1" x14ac:dyDescent="0.35">
      <c r="A207" s="4" t="str">
        <f t="shared" si="21"/>
        <v>19755378</v>
      </c>
      <c r="B207" s="9">
        <v>19755</v>
      </c>
      <c r="C207" t="s">
        <v>17</v>
      </c>
      <c r="D207">
        <v>378</v>
      </c>
      <c r="E207" s="59" t="e">
        <f>SUMIFS(Tratos!#REF!,Tratos!#REF!,'Estoque '!A207,Tratos!#REF!,'Estoque '!$E$5)</f>
        <v>#REF!</v>
      </c>
      <c r="F207" s="59" t="e">
        <f>SUMIFS(Tratos!#REF!,Tratos!#REF!,'Estoque '!A207,Tratos!#REF!,'Estoque '!$F$5)</f>
        <v>#REF!</v>
      </c>
      <c r="G207" s="60" t="e">
        <f>VLOOKUP(A207,Tratos!#REF!,7,0)</f>
        <v>#REF!</v>
      </c>
      <c r="H207" s="61">
        <f>SUMIFS('Base Notas '!$H:$H,'Base Notas '!$A:$A,'Estoque '!A207,'Base Notas '!$G:$G,'Estoque '!$H$5)</f>
        <v>0</v>
      </c>
      <c r="I207" s="62">
        <f>SUMIFS('Base Notas '!$H:$H,'Base Notas '!$A:$A,'Estoque '!A207,'Base Notas '!$G:$G,'Estoque '!$I$5)</f>
        <v>0</v>
      </c>
      <c r="J207" s="63" t="e">
        <f t="shared" si="22"/>
        <v>#REF!</v>
      </c>
      <c r="K207" s="63" t="e">
        <f t="shared" si="23"/>
        <v>#REF!</v>
      </c>
      <c r="L207" s="61" t="e">
        <f>SUMIFS(#REF!,#REF!,'Estoque '!$L$5,#REF!,'Estoque '!A207)</f>
        <v>#REF!</v>
      </c>
      <c r="M207" s="64" t="e">
        <f>SUMIFS(#REF!,#REF!,'Estoque '!$M$5,#REF!,'Estoque '!A207)</f>
        <v>#REF!</v>
      </c>
      <c r="N207" s="68" t="e">
        <f t="shared" si="26"/>
        <v>#REF!</v>
      </c>
      <c r="O207" s="69" t="e">
        <f t="shared" si="27"/>
        <v>#REF!</v>
      </c>
      <c r="P207" s="67" t="str">
        <f t="shared" si="24"/>
        <v/>
      </c>
      <c r="Q207" s="67" t="str">
        <f t="shared" si="25"/>
        <v/>
      </c>
    </row>
    <row r="208" spans="1:18" s="5" customFormat="1" ht="14.25" customHeight="1" x14ac:dyDescent="0.35">
      <c r="A208" s="5" t="str">
        <f t="shared" si="21"/>
        <v>19753377</v>
      </c>
      <c r="B208" s="81">
        <v>19753</v>
      </c>
      <c r="C208" s="5" t="s">
        <v>33</v>
      </c>
      <c r="D208" s="5">
        <v>377</v>
      </c>
      <c r="E208" s="6" t="e">
        <f>SUMIFS(Tratos!#REF!,Tratos!#REF!,'Estoque '!A208,Tratos!#REF!,'Estoque '!$E$5)</f>
        <v>#REF!</v>
      </c>
      <c r="F208" s="6" t="e">
        <f>SUMIFS(Tratos!#REF!,Tratos!#REF!,'Estoque '!A208,Tratos!#REF!,'Estoque '!$F$5)</f>
        <v>#REF!</v>
      </c>
      <c r="G208" s="82" t="e">
        <f>VLOOKUP(A208,Tratos!#REF!,7,0)</f>
        <v>#REF!</v>
      </c>
      <c r="H208" s="83">
        <f>SUMIFS('Base Notas '!$H:$H,'Base Notas '!$A:$A,'Estoque '!A208,'Base Notas '!$G:$G,'Estoque '!$H$5)</f>
        <v>0</v>
      </c>
      <c r="I208" s="84">
        <f>SUMIFS('Base Notas '!$H:$H,'Base Notas '!$A:$A,'Estoque '!A208,'Base Notas '!$G:$G,'Estoque '!$I$5)</f>
        <v>0</v>
      </c>
      <c r="J208" s="84" t="e">
        <f t="shared" si="22"/>
        <v>#REF!</v>
      </c>
      <c r="K208" s="84" t="e">
        <f t="shared" si="23"/>
        <v>#REF!</v>
      </c>
      <c r="L208" s="83" t="e">
        <f>SUMIFS(#REF!,#REF!,'Estoque '!$L$5,#REF!,'Estoque '!A208)</f>
        <v>#REF!</v>
      </c>
      <c r="M208" s="85" t="e">
        <f>SUMIFS(#REF!,#REF!,'Estoque '!$M$5,#REF!,'Estoque '!A208)</f>
        <v>#REF!</v>
      </c>
      <c r="N208" s="86" t="e">
        <f t="shared" si="26"/>
        <v>#REF!</v>
      </c>
      <c r="O208" s="87" t="e">
        <f t="shared" si="27"/>
        <v>#REF!</v>
      </c>
      <c r="P208" s="88" t="str">
        <f t="shared" si="24"/>
        <v/>
      </c>
      <c r="Q208" s="88" t="str">
        <f t="shared" si="25"/>
        <v/>
      </c>
    </row>
    <row r="209" spans="1:19" ht="14.25" customHeight="1" x14ac:dyDescent="0.35">
      <c r="A209" s="4" t="str">
        <f t="shared" si="21"/>
        <v>197381</v>
      </c>
      <c r="B209" s="9">
        <v>19738</v>
      </c>
      <c r="C209" t="s">
        <v>297</v>
      </c>
      <c r="D209">
        <v>1</v>
      </c>
      <c r="E209" s="59" t="e">
        <f>SUMIFS(Tratos!#REF!,Tratos!#REF!,'Estoque '!A209,Tratos!#REF!,'Estoque '!$E$5)</f>
        <v>#REF!</v>
      </c>
      <c r="F209" s="59" t="e">
        <f>SUMIFS(Tratos!#REF!,Tratos!#REF!,'Estoque '!A209,Tratos!#REF!,'Estoque '!$F$5)</f>
        <v>#REF!</v>
      </c>
      <c r="G209" s="60" t="e">
        <f>VLOOKUP(A209,Tratos!#REF!,7,0)</f>
        <v>#REF!</v>
      </c>
      <c r="H209" s="61">
        <f>SUMIFS('Base Notas '!$H:$H,'Base Notas '!$A:$A,'Estoque '!A209,'Base Notas '!$G:$G,'Estoque '!$H$5)</f>
        <v>0</v>
      </c>
      <c r="I209" s="62">
        <f>SUMIFS('Base Notas '!$H:$H,'Base Notas '!$A:$A,'Estoque '!A209,'Base Notas '!$G:$G,'Estoque '!$I$5)</f>
        <v>0</v>
      </c>
      <c r="J209" s="63" t="e">
        <f t="shared" si="22"/>
        <v>#REF!</v>
      </c>
      <c r="K209" s="63" t="e">
        <f t="shared" si="23"/>
        <v>#REF!</v>
      </c>
      <c r="L209" s="61" t="e">
        <f>SUMIFS(#REF!,#REF!,'Estoque '!$L$5,#REF!,'Estoque '!A209)</f>
        <v>#REF!</v>
      </c>
      <c r="M209" s="64" t="e">
        <f>SUMIFS(#REF!,#REF!,'Estoque '!$M$5,#REF!,'Estoque '!A209)</f>
        <v>#REF!</v>
      </c>
      <c r="N209" s="68" t="e">
        <f t="shared" si="26"/>
        <v>#REF!</v>
      </c>
      <c r="O209" s="69" t="e">
        <f t="shared" si="27"/>
        <v>#REF!</v>
      </c>
      <c r="P209" s="67" t="str">
        <f t="shared" si="24"/>
        <v/>
      </c>
      <c r="Q209" s="67" t="str">
        <f t="shared" si="25"/>
        <v/>
      </c>
    </row>
    <row r="210" spans="1:19" ht="14.25" customHeight="1" x14ac:dyDescent="0.35">
      <c r="A210" s="4" t="str">
        <f t="shared" si="21"/>
        <v>19737376</v>
      </c>
      <c r="B210" s="9">
        <v>19737</v>
      </c>
      <c r="C210" t="s">
        <v>50</v>
      </c>
      <c r="D210">
        <v>376</v>
      </c>
      <c r="E210" s="59" t="e">
        <f>SUMIFS(Tratos!#REF!,Tratos!#REF!,'Estoque '!A210,Tratos!#REF!,'Estoque '!$E$5)</f>
        <v>#REF!</v>
      </c>
      <c r="F210" s="59" t="e">
        <f>SUMIFS(Tratos!#REF!,Tratos!#REF!,'Estoque '!A210,Tratos!#REF!,'Estoque '!$F$5)</f>
        <v>#REF!</v>
      </c>
      <c r="G210" s="60" t="e">
        <f>VLOOKUP(A210,Tratos!#REF!,7,0)</f>
        <v>#REF!</v>
      </c>
      <c r="H210" s="61">
        <f>SUMIFS('Base Notas '!$H:$H,'Base Notas '!$A:$A,'Estoque '!A210,'Base Notas '!$G:$G,'Estoque '!$H$5)</f>
        <v>0</v>
      </c>
      <c r="I210" s="62">
        <f>SUMIFS('Base Notas '!$H:$H,'Base Notas '!$A:$A,'Estoque '!A210,'Base Notas '!$G:$G,'Estoque '!$I$5)</f>
        <v>0</v>
      </c>
      <c r="J210" s="63" t="e">
        <f t="shared" si="22"/>
        <v>#REF!</v>
      </c>
      <c r="K210" s="63" t="e">
        <f t="shared" si="23"/>
        <v>#REF!</v>
      </c>
      <c r="L210" s="61" t="e">
        <f>SUMIFS(#REF!,#REF!,'Estoque '!$L$5,#REF!,'Estoque '!A210)</f>
        <v>#REF!</v>
      </c>
      <c r="M210" s="64" t="e">
        <f>SUMIFS(#REF!,#REF!,'Estoque '!$M$5,#REF!,'Estoque '!A210)</f>
        <v>#REF!</v>
      </c>
      <c r="N210" s="68" t="e">
        <f t="shared" si="26"/>
        <v>#REF!</v>
      </c>
      <c r="O210" s="69" t="e">
        <f t="shared" si="27"/>
        <v>#REF!</v>
      </c>
      <c r="P210" s="67" t="str">
        <f t="shared" si="24"/>
        <v/>
      </c>
      <c r="Q210" s="67" t="str">
        <f t="shared" si="25"/>
        <v/>
      </c>
    </row>
    <row r="211" spans="1:19" ht="14.25" customHeight="1" x14ac:dyDescent="0.35">
      <c r="A211" s="4" t="str">
        <f t="shared" si="21"/>
        <v>19735375</v>
      </c>
      <c r="B211" s="9">
        <v>19735</v>
      </c>
      <c r="C211" t="s">
        <v>142</v>
      </c>
      <c r="D211">
        <v>375</v>
      </c>
      <c r="E211" s="59" t="e">
        <f>SUMIFS(Tratos!#REF!,Tratos!#REF!,'Estoque '!A211,Tratos!#REF!,'Estoque '!$E$5)</f>
        <v>#REF!</v>
      </c>
      <c r="F211" s="59" t="e">
        <f>SUMIFS(Tratos!#REF!,Tratos!#REF!,'Estoque '!A211,Tratos!#REF!,'Estoque '!$F$5)</f>
        <v>#REF!</v>
      </c>
      <c r="G211" s="60" t="e">
        <f>VLOOKUP(A211,Tratos!#REF!,7,0)</f>
        <v>#REF!</v>
      </c>
      <c r="H211" s="61">
        <f>SUMIFS('Base Notas '!$H:$H,'Base Notas '!$A:$A,'Estoque '!A211,'Base Notas '!$G:$G,'Estoque '!$H$5)</f>
        <v>0</v>
      </c>
      <c r="I211" s="62">
        <f>SUMIFS('Base Notas '!$H:$H,'Base Notas '!$A:$A,'Estoque '!A211,'Base Notas '!$G:$G,'Estoque '!$I$5)</f>
        <v>0</v>
      </c>
      <c r="J211" s="63" t="e">
        <f t="shared" si="22"/>
        <v>#REF!</v>
      </c>
      <c r="K211" s="63" t="e">
        <f t="shared" si="23"/>
        <v>#REF!</v>
      </c>
      <c r="L211" s="61" t="e">
        <f>SUMIFS(#REF!,#REF!,'Estoque '!$L$5,#REF!,'Estoque '!A211)</f>
        <v>#REF!</v>
      </c>
      <c r="M211" s="64" t="e">
        <f>SUMIFS(#REF!,#REF!,'Estoque '!$M$5,#REF!,'Estoque '!A211)</f>
        <v>#REF!</v>
      </c>
      <c r="N211" s="68" t="e">
        <f t="shared" si="26"/>
        <v>#REF!</v>
      </c>
      <c r="O211" s="69" t="e">
        <f t="shared" si="27"/>
        <v>#REF!</v>
      </c>
      <c r="P211" s="67" t="str">
        <f t="shared" si="24"/>
        <v/>
      </c>
      <c r="Q211" s="67" t="str">
        <f t="shared" si="25"/>
        <v/>
      </c>
    </row>
    <row r="212" spans="1:19" ht="14.25" customHeight="1" x14ac:dyDescent="0.35">
      <c r="A212" s="4" t="str">
        <f t="shared" si="21"/>
        <v>19733374</v>
      </c>
      <c r="B212" s="9">
        <v>19733</v>
      </c>
      <c r="C212" t="s">
        <v>48</v>
      </c>
      <c r="D212">
        <v>374</v>
      </c>
      <c r="E212" s="59" t="e">
        <f>SUMIFS(Tratos!#REF!,Tratos!#REF!,'Estoque '!A212,Tratos!#REF!,'Estoque '!$E$5)</f>
        <v>#REF!</v>
      </c>
      <c r="F212" s="59" t="e">
        <f>SUMIFS(Tratos!#REF!,Tratos!#REF!,'Estoque '!A212,Tratos!#REF!,'Estoque '!$F$5)</f>
        <v>#REF!</v>
      </c>
      <c r="G212" s="60" t="e">
        <f>VLOOKUP(A212,Tratos!#REF!,7,0)</f>
        <v>#REF!</v>
      </c>
      <c r="H212" s="61">
        <f>SUMIFS('Base Notas '!$H:$H,'Base Notas '!$A:$A,'Estoque '!A212,'Base Notas '!$G:$G,'Estoque '!$H$5)</f>
        <v>0</v>
      </c>
      <c r="I212" s="62">
        <f>SUMIFS('Base Notas '!$H:$H,'Base Notas '!$A:$A,'Estoque '!A212,'Base Notas '!$G:$G,'Estoque '!$I$5)</f>
        <v>0</v>
      </c>
      <c r="J212" s="63" t="e">
        <f t="shared" si="22"/>
        <v>#REF!</v>
      </c>
      <c r="K212" s="63" t="e">
        <f t="shared" si="23"/>
        <v>#REF!</v>
      </c>
      <c r="L212" s="61" t="e">
        <f>SUMIFS(#REF!,#REF!,'Estoque '!$L$5,#REF!,'Estoque '!A212)</f>
        <v>#REF!</v>
      </c>
      <c r="M212" s="64" t="e">
        <f>SUMIFS(#REF!,#REF!,'Estoque '!$M$5,#REF!,'Estoque '!A212)</f>
        <v>#REF!</v>
      </c>
      <c r="N212" s="68" t="e">
        <f t="shared" si="26"/>
        <v>#REF!</v>
      </c>
      <c r="O212" s="69" t="e">
        <f t="shared" si="27"/>
        <v>#REF!</v>
      </c>
      <c r="P212" s="67" t="str">
        <f t="shared" si="24"/>
        <v/>
      </c>
      <c r="Q212" s="67" t="str">
        <f t="shared" si="25"/>
        <v/>
      </c>
    </row>
    <row r="213" spans="1:19" ht="14.25" customHeight="1" x14ac:dyDescent="0.35">
      <c r="A213" s="4" t="str">
        <f t="shared" si="21"/>
        <v>19731373</v>
      </c>
      <c r="B213" s="9">
        <v>19731</v>
      </c>
      <c r="C213" t="s">
        <v>40</v>
      </c>
      <c r="D213">
        <v>373</v>
      </c>
      <c r="E213" s="59" t="e">
        <f>SUMIFS(Tratos!#REF!,Tratos!#REF!,'Estoque '!A213,Tratos!#REF!,'Estoque '!$E$5)</f>
        <v>#REF!</v>
      </c>
      <c r="F213" s="59" t="e">
        <f>SUMIFS(Tratos!#REF!,Tratos!#REF!,'Estoque '!A213,Tratos!#REF!,'Estoque '!$F$5)</f>
        <v>#REF!</v>
      </c>
      <c r="G213" s="60" t="e">
        <f>VLOOKUP(A213,Tratos!#REF!,7,0)</f>
        <v>#REF!</v>
      </c>
      <c r="H213" s="61">
        <f>SUMIFS('Base Notas '!$H:$H,'Base Notas '!$A:$A,'Estoque '!A213,'Base Notas '!$G:$G,'Estoque '!$H$5)</f>
        <v>0</v>
      </c>
      <c r="I213" s="62">
        <f>SUMIFS('Base Notas '!$H:$H,'Base Notas '!$A:$A,'Estoque '!A213,'Base Notas '!$G:$G,'Estoque '!$I$5)</f>
        <v>0</v>
      </c>
      <c r="J213" s="63" t="e">
        <f t="shared" si="22"/>
        <v>#REF!</v>
      </c>
      <c r="K213" s="63" t="e">
        <f t="shared" si="23"/>
        <v>#REF!</v>
      </c>
      <c r="L213" s="61" t="e">
        <f>SUMIFS(#REF!,#REF!,'Estoque '!$L$5,#REF!,'Estoque '!A213)</f>
        <v>#REF!</v>
      </c>
      <c r="M213" s="64" t="e">
        <f>SUMIFS(#REF!,#REF!,'Estoque '!$M$5,#REF!,'Estoque '!A213)</f>
        <v>#REF!</v>
      </c>
      <c r="N213" s="68" t="e">
        <f t="shared" si="26"/>
        <v>#REF!</v>
      </c>
      <c r="O213" s="69" t="e">
        <f t="shared" si="27"/>
        <v>#REF!</v>
      </c>
      <c r="P213" s="67" t="str">
        <f t="shared" si="24"/>
        <v/>
      </c>
      <c r="Q213" s="67" t="str">
        <f t="shared" si="25"/>
        <v/>
      </c>
    </row>
    <row r="214" spans="1:19" ht="14.25" customHeight="1" x14ac:dyDescent="0.35">
      <c r="A214" s="4" t="str">
        <f t="shared" si="21"/>
        <v>19729369</v>
      </c>
      <c r="B214" s="9">
        <v>19729</v>
      </c>
      <c r="C214" t="s">
        <v>4</v>
      </c>
      <c r="D214">
        <v>369</v>
      </c>
      <c r="E214" s="59" t="e">
        <f>SUMIFS(Tratos!#REF!,Tratos!#REF!,'Estoque '!A214,Tratos!#REF!,'Estoque '!$E$5)</f>
        <v>#REF!</v>
      </c>
      <c r="F214" s="59" t="e">
        <f>SUMIFS(Tratos!#REF!,Tratos!#REF!,'Estoque '!A214,Tratos!#REF!,'Estoque '!$F$5)</f>
        <v>#REF!</v>
      </c>
      <c r="G214" s="60" t="e">
        <f>VLOOKUP(A214,Tratos!#REF!,7,0)</f>
        <v>#REF!</v>
      </c>
      <c r="H214" s="61">
        <f>SUMIFS('Base Notas '!$H:$H,'Base Notas '!$A:$A,'Estoque '!A214,'Base Notas '!$G:$G,'Estoque '!$H$5)</f>
        <v>0</v>
      </c>
      <c r="I214" s="62">
        <f>SUMIFS('Base Notas '!$H:$H,'Base Notas '!$A:$A,'Estoque '!A214,'Base Notas '!$G:$G,'Estoque '!$I$5)</f>
        <v>0</v>
      </c>
      <c r="J214" s="63" t="e">
        <f t="shared" si="22"/>
        <v>#REF!</v>
      </c>
      <c r="K214" s="63" t="e">
        <f t="shared" si="23"/>
        <v>#REF!</v>
      </c>
      <c r="L214" s="61" t="e">
        <f>SUMIFS(#REF!,#REF!,'Estoque '!$L$5,#REF!,'Estoque '!A214)</f>
        <v>#REF!</v>
      </c>
      <c r="M214" s="64" t="e">
        <f>SUMIFS(#REF!,#REF!,'Estoque '!$M$5,#REF!,'Estoque '!A214)</f>
        <v>#REF!</v>
      </c>
      <c r="N214" s="68" t="e">
        <f t="shared" si="26"/>
        <v>#REF!</v>
      </c>
      <c r="O214" s="69" t="e">
        <f t="shared" si="27"/>
        <v>#REF!</v>
      </c>
      <c r="P214" s="67" t="str">
        <f t="shared" si="24"/>
        <v/>
      </c>
      <c r="Q214" s="67" t="str">
        <f t="shared" si="25"/>
        <v/>
      </c>
      <c r="S214" t="s">
        <v>298</v>
      </c>
    </row>
    <row r="215" spans="1:19" ht="14.25" customHeight="1" x14ac:dyDescent="0.35">
      <c r="A215" s="4" t="str">
        <f t="shared" si="21"/>
        <v>19729370</v>
      </c>
      <c r="B215" s="9">
        <v>19729</v>
      </c>
      <c r="C215" t="s">
        <v>4</v>
      </c>
      <c r="D215">
        <v>370</v>
      </c>
      <c r="E215" s="59" t="e">
        <f>SUMIFS(Tratos!#REF!,Tratos!#REF!,'Estoque '!A215,Tratos!#REF!,'Estoque '!$E$5)</f>
        <v>#REF!</v>
      </c>
      <c r="F215" s="59" t="e">
        <f>SUMIFS(Tratos!#REF!,Tratos!#REF!,'Estoque '!A215,Tratos!#REF!,'Estoque '!$F$5)</f>
        <v>#REF!</v>
      </c>
      <c r="G215" s="60" t="e">
        <f>VLOOKUP(A215,Tratos!#REF!,7,0)</f>
        <v>#REF!</v>
      </c>
      <c r="H215" s="61">
        <f>SUMIFS('Base Notas '!$H:$H,'Base Notas '!$A:$A,'Estoque '!A215,'Base Notas '!$G:$G,'Estoque '!$H$5)</f>
        <v>0</v>
      </c>
      <c r="I215" s="62">
        <f>SUMIFS('Base Notas '!$H:$H,'Base Notas '!$A:$A,'Estoque '!A215,'Base Notas '!$G:$G,'Estoque '!$I$5)</f>
        <v>0</v>
      </c>
      <c r="J215" s="63" t="e">
        <f t="shared" si="22"/>
        <v>#REF!</v>
      </c>
      <c r="K215" s="63" t="e">
        <f t="shared" si="23"/>
        <v>#REF!</v>
      </c>
      <c r="L215" s="61" t="e">
        <f>SUMIFS(#REF!,#REF!,'Estoque '!$L$5,#REF!,'Estoque '!A215)</f>
        <v>#REF!</v>
      </c>
      <c r="M215" s="64" t="e">
        <f>SUMIFS(#REF!,#REF!,'Estoque '!$M$5,#REF!,'Estoque '!A215)</f>
        <v>#REF!</v>
      </c>
      <c r="N215" s="68" t="e">
        <f t="shared" si="26"/>
        <v>#REF!</v>
      </c>
      <c r="O215" s="69" t="e">
        <f t="shared" si="27"/>
        <v>#REF!</v>
      </c>
      <c r="P215" s="67" t="str">
        <f>IFERROR(H215/L215-1,"")</f>
        <v/>
      </c>
      <c r="Q215" s="67" t="str">
        <f t="shared" si="25"/>
        <v/>
      </c>
    </row>
    <row r="216" spans="1:19" ht="14.25" customHeight="1" x14ac:dyDescent="0.35">
      <c r="A216" s="4" t="str">
        <f t="shared" si="21"/>
        <v>19725898</v>
      </c>
      <c r="B216" s="9">
        <v>19725</v>
      </c>
      <c r="C216" t="s">
        <v>131</v>
      </c>
      <c r="D216">
        <v>898</v>
      </c>
      <c r="E216" s="59" t="e">
        <f>SUMIFS(Tratos!#REF!,Tratos!#REF!,'Estoque '!A216,Tratos!#REF!,'Estoque '!$E$5)</f>
        <v>#REF!</v>
      </c>
      <c r="F216" s="59" t="e">
        <f>SUMIFS(Tratos!#REF!,Tratos!#REF!,'Estoque '!A216,Tratos!#REF!,'Estoque '!$F$5)</f>
        <v>#REF!</v>
      </c>
      <c r="G216" s="60" t="e">
        <f>VLOOKUP(A216,Tratos!#REF!,7,0)</f>
        <v>#REF!</v>
      </c>
      <c r="H216" s="61">
        <f>SUMIFS('Base Notas '!$H:$H,'Base Notas '!$A:$A,'Estoque '!A216,'Base Notas '!$G:$G,'Estoque '!$H$5)</f>
        <v>0</v>
      </c>
      <c r="I216" s="62">
        <f>SUMIFS('Base Notas '!$H:$H,'Base Notas '!$A:$A,'Estoque '!A216,'Base Notas '!$G:$G,'Estoque '!$I$5)</f>
        <v>0</v>
      </c>
      <c r="J216" s="63" t="e">
        <f t="shared" si="22"/>
        <v>#REF!</v>
      </c>
      <c r="K216" s="63" t="e">
        <f t="shared" si="23"/>
        <v>#REF!</v>
      </c>
      <c r="L216" s="61" t="e">
        <f>SUMIFS(#REF!,#REF!,'Estoque '!$L$5,#REF!,'Estoque '!A216)</f>
        <v>#REF!</v>
      </c>
      <c r="M216" s="64" t="e">
        <f>SUMIFS(#REF!,#REF!,'Estoque '!$M$5,#REF!,'Estoque '!A216)</f>
        <v>#REF!</v>
      </c>
      <c r="N216" s="68" t="e">
        <f t="shared" si="26"/>
        <v>#REF!</v>
      </c>
      <c r="O216" s="69" t="e">
        <f t="shared" si="27"/>
        <v>#REF!</v>
      </c>
      <c r="P216" s="67" t="str">
        <f t="shared" ref="P216:P279" si="28">IFERROR(E216/L216-1,"")</f>
        <v/>
      </c>
      <c r="Q216" s="67" t="str">
        <f t="shared" si="25"/>
        <v/>
      </c>
    </row>
    <row r="217" spans="1:19" ht="14.25" customHeight="1" x14ac:dyDescent="0.35">
      <c r="A217" s="4" t="str">
        <f t="shared" si="21"/>
        <v>197231</v>
      </c>
      <c r="B217" s="9">
        <v>19723</v>
      </c>
      <c r="C217" t="s">
        <v>299</v>
      </c>
      <c r="D217">
        <v>1</v>
      </c>
      <c r="E217" s="59" t="e">
        <f>SUMIFS(Tratos!#REF!,Tratos!#REF!,'Estoque '!A217,Tratos!#REF!,'Estoque '!$E$5)</f>
        <v>#REF!</v>
      </c>
      <c r="F217" s="59" t="e">
        <f>SUMIFS(Tratos!#REF!,Tratos!#REF!,'Estoque '!A217,Tratos!#REF!,'Estoque '!$F$5)</f>
        <v>#REF!</v>
      </c>
      <c r="G217" s="60" t="e">
        <f>VLOOKUP(A217,Tratos!#REF!,7,0)</f>
        <v>#REF!</v>
      </c>
      <c r="H217" s="61">
        <f>SUMIFS('Base Notas '!$H:$H,'Base Notas '!$A:$A,'Estoque '!A217,'Base Notas '!$G:$G,'Estoque '!$H$5)</f>
        <v>0</v>
      </c>
      <c r="I217" s="62">
        <f>SUMIFS('Base Notas '!$H:$H,'Base Notas '!$A:$A,'Estoque '!A217,'Base Notas '!$G:$G,'Estoque '!$I$5)</f>
        <v>0</v>
      </c>
      <c r="J217" s="63" t="e">
        <f t="shared" si="22"/>
        <v>#REF!</v>
      </c>
      <c r="K217" s="63" t="e">
        <f t="shared" si="23"/>
        <v>#REF!</v>
      </c>
      <c r="L217" s="61" t="e">
        <f>SUMIFS(#REF!,#REF!,'Estoque '!$L$5,#REF!,'Estoque '!A217)</f>
        <v>#REF!</v>
      </c>
      <c r="M217" s="64" t="e">
        <f>SUMIFS(#REF!,#REF!,'Estoque '!$M$5,#REF!,'Estoque '!A217)</f>
        <v>#REF!</v>
      </c>
      <c r="N217" s="68" t="e">
        <f t="shared" si="26"/>
        <v>#REF!</v>
      </c>
      <c r="O217" s="69" t="e">
        <f t="shared" si="27"/>
        <v>#REF!</v>
      </c>
      <c r="P217" s="67" t="str">
        <f t="shared" si="28"/>
        <v/>
      </c>
      <c r="Q217" s="67" t="str">
        <f t="shared" si="25"/>
        <v/>
      </c>
    </row>
    <row r="218" spans="1:19" ht="14.25" customHeight="1" x14ac:dyDescent="0.35">
      <c r="A218" s="4" t="str">
        <f t="shared" si="21"/>
        <v>197221</v>
      </c>
      <c r="B218" s="9">
        <v>19722</v>
      </c>
      <c r="C218" t="s">
        <v>300</v>
      </c>
      <c r="D218">
        <v>1</v>
      </c>
      <c r="E218" s="59" t="e">
        <f>SUMIFS(Tratos!#REF!,Tratos!#REF!,'Estoque '!A218,Tratos!#REF!,'Estoque '!$E$5)</f>
        <v>#REF!</v>
      </c>
      <c r="F218" s="59" t="e">
        <f>SUMIFS(Tratos!#REF!,Tratos!#REF!,'Estoque '!A218,Tratos!#REF!,'Estoque '!$F$5)</f>
        <v>#REF!</v>
      </c>
      <c r="G218" s="60" t="e">
        <f>VLOOKUP(A218,Tratos!#REF!,7,0)</f>
        <v>#REF!</v>
      </c>
      <c r="H218" s="61">
        <f>SUMIFS('Base Notas '!$H:$H,'Base Notas '!$A:$A,'Estoque '!A218,'Base Notas '!$G:$G,'Estoque '!$H$5)</f>
        <v>0</v>
      </c>
      <c r="I218" s="62">
        <f>SUMIFS('Base Notas '!$H:$H,'Base Notas '!$A:$A,'Estoque '!A218,'Base Notas '!$G:$G,'Estoque '!$I$5)</f>
        <v>0</v>
      </c>
      <c r="J218" s="63" t="e">
        <f t="shared" si="22"/>
        <v>#REF!</v>
      </c>
      <c r="K218" s="63" t="e">
        <f t="shared" si="23"/>
        <v>#REF!</v>
      </c>
      <c r="L218" s="61" t="e">
        <f>SUMIFS(#REF!,#REF!,'Estoque '!$L$5,#REF!,'Estoque '!A218)</f>
        <v>#REF!</v>
      </c>
      <c r="M218" s="64" t="e">
        <f>SUMIFS(#REF!,#REF!,'Estoque '!$M$5,#REF!,'Estoque '!A218)</f>
        <v>#REF!</v>
      </c>
      <c r="N218" s="68" t="e">
        <f t="shared" si="26"/>
        <v>#REF!</v>
      </c>
      <c r="O218" s="69" t="e">
        <f t="shared" si="27"/>
        <v>#REF!</v>
      </c>
      <c r="P218" s="67" t="str">
        <f t="shared" si="28"/>
        <v/>
      </c>
      <c r="Q218" s="67" t="str">
        <f t="shared" si="25"/>
        <v/>
      </c>
    </row>
    <row r="219" spans="1:19" ht="14.25" customHeight="1" x14ac:dyDescent="0.35">
      <c r="A219" s="4" t="str">
        <f t="shared" si="21"/>
        <v>197191</v>
      </c>
      <c r="B219" s="9">
        <v>19719</v>
      </c>
      <c r="C219" t="s">
        <v>301</v>
      </c>
      <c r="D219">
        <v>1</v>
      </c>
      <c r="E219" s="59" t="e">
        <f>SUMIFS(Tratos!#REF!,Tratos!#REF!,'Estoque '!A219,Tratos!#REF!,'Estoque '!$E$5)</f>
        <v>#REF!</v>
      </c>
      <c r="F219" s="59" t="e">
        <f>SUMIFS(Tratos!#REF!,Tratos!#REF!,'Estoque '!A219,Tratos!#REF!,'Estoque '!$F$5)</f>
        <v>#REF!</v>
      </c>
      <c r="G219" s="60" t="e">
        <f>VLOOKUP(A219,Tratos!#REF!,7,0)</f>
        <v>#REF!</v>
      </c>
      <c r="H219" s="61">
        <f>SUMIFS('Base Notas '!$H:$H,'Base Notas '!$A:$A,'Estoque '!A219,'Base Notas '!$G:$G,'Estoque '!$H$5)</f>
        <v>0</v>
      </c>
      <c r="I219" s="62">
        <f>SUMIFS('Base Notas '!$H:$H,'Base Notas '!$A:$A,'Estoque '!A219,'Base Notas '!$G:$G,'Estoque '!$I$5)</f>
        <v>0</v>
      </c>
      <c r="J219" s="63" t="e">
        <f t="shared" si="22"/>
        <v>#REF!</v>
      </c>
      <c r="K219" s="63" t="e">
        <f t="shared" si="23"/>
        <v>#REF!</v>
      </c>
      <c r="L219" s="61" t="e">
        <f>SUMIFS(#REF!,#REF!,'Estoque '!$L$5,#REF!,'Estoque '!A219)</f>
        <v>#REF!</v>
      </c>
      <c r="M219" s="64" t="e">
        <f>SUMIFS(#REF!,#REF!,'Estoque '!$M$5,#REF!,'Estoque '!A219)</f>
        <v>#REF!</v>
      </c>
      <c r="N219" s="68" t="e">
        <f t="shared" si="26"/>
        <v>#REF!</v>
      </c>
      <c r="O219" s="69" t="e">
        <f t="shared" si="27"/>
        <v>#REF!</v>
      </c>
      <c r="P219" s="67" t="str">
        <f t="shared" si="28"/>
        <v/>
      </c>
      <c r="Q219" s="67" t="str">
        <f t="shared" si="25"/>
        <v/>
      </c>
    </row>
    <row r="220" spans="1:19" ht="14.25" customHeight="1" x14ac:dyDescent="0.35">
      <c r="A220" s="4" t="str">
        <f t="shared" si="21"/>
        <v>197041</v>
      </c>
      <c r="B220" s="9">
        <v>19704</v>
      </c>
      <c r="C220" t="s">
        <v>302</v>
      </c>
      <c r="D220">
        <v>1</v>
      </c>
      <c r="E220" s="59" t="e">
        <f>SUMIFS(Tratos!#REF!,Tratos!#REF!,'Estoque '!A220,Tratos!#REF!,'Estoque '!$E$5)</f>
        <v>#REF!</v>
      </c>
      <c r="F220" s="59" t="e">
        <f>SUMIFS(Tratos!#REF!,Tratos!#REF!,'Estoque '!A220,Tratos!#REF!,'Estoque '!$F$5)</f>
        <v>#REF!</v>
      </c>
      <c r="G220" s="60" t="e">
        <f>VLOOKUP(A220,Tratos!#REF!,7,0)</f>
        <v>#REF!</v>
      </c>
      <c r="H220" s="61">
        <f>SUMIFS('Base Notas '!$H:$H,'Base Notas '!$A:$A,'Estoque '!A220,'Base Notas '!$G:$G,'Estoque '!$H$5)</f>
        <v>0</v>
      </c>
      <c r="I220" s="62">
        <f>SUMIFS('Base Notas '!$H:$H,'Base Notas '!$A:$A,'Estoque '!A220,'Base Notas '!$G:$G,'Estoque '!$I$5)</f>
        <v>0</v>
      </c>
      <c r="J220" s="63" t="e">
        <f t="shared" si="22"/>
        <v>#REF!</v>
      </c>
      <c r="K220" s="63" t="e">
        <f t="shared" si="23"/>
        <v>#REF!</v>
      </c>
      <c r="L220" s="61" t="e">
        <f>SUMIFS(#REF!,#REF!,'Estoque '!$L$5,#REF!,'Estoque '!A220)</f>
        <v>#REF!</v>
      </c>
      <c r="M220" s="64" t="e">
        <f>SUMIFS(#REF!,#REF!,'Estoque '!$M$5,#REF!,'Estoque '!A220)</f>
        <v>#REF!</v>
      </c>
      <c r="N220" s="68" t="e">
        <f t="shared" si="26"/>
        <v>#REF!</v>
      </c>
      <c r="O220" s="69" t="e">
        <f t="shared" si="27"/>
        <v>#REF!</v>
      </c>
      <c r="P220" s="67" t="str">
        <f t="shared" si="28"/>
        <v/>
      </c>
      <c r="Q220" s="67" t="str">
        <f t="shared" si="25"/>
        <v/>
      </c>
    </row>
    <row r="221" spans="1:19" ht="14.25" customHeight="1" x14ac:dyDescent="0.35">
      <c r="A221" s="4" t="str">
        <f t="shared" si="21"/>
        <v>197021</v>
      </c>
      <c r="B221" s="9">
        <v>19702</v>
      </c>
      <c r="C221" t="s">
        <v>303</v>
      </c>
      <c r="D221">
        <v>1</v>
      </c>
      <c r="E221" s="59" t="e">
        <f>SUMIFS(Tratos!#REF!,Tratos!#REF!,'Estoque '!A221,Tratos!#REF!,'Estoque '!$E$5)</f>
        <v>#REF!</v>
      </c>
      <c r="F221" s="59" t="e">
        <f>SUMIFS(Tratos!#REF!,Tratos!#REF!,'Estoque '!A221,Tratos!#REF!,'Estoque '!$F$5)</f>
        <v>#REF!</v>
      </c>
      <c r="G221" s="60" t="e">
        <f>VLOOKUP(A221,Tratos!#REF!,7,0)</f>
        <v>#REF!</v>
      </c>
      <c r="H221" s="61">
        <f>SUMIFS('Base Notas '!$H:$H,'Base Notas '!$A:$A,'Estoque '!A221,'Base Notas '!$G:$G,'Estoque '!$H$5)</f>
        <v>0</v>
      </c>
      <c r="I221" s="62">
        <f>SUMIFS('Base Notas '!$H:$H,'Base Notas '!$A:$A,'Estoque '!A221,'Base Notas '!$G:$G,'Estoque '!$I$5)</f>
        <v>0</v>
      </c>
      <c r="J221" s="63" t="e">
        <f t="shared" si="22"/>
        <v>#REF!</v>
      </c>
      <c r="K221" s="63" t="e">
        <f t="shared" si="23"/>
        <v>#REF!</v>
      </c>
      <c r="L221" s="61" t="e">
        <f>SUMIFS(#REF!,#REF!,'Estoque '!$L$5,#REF!,'Estoque '!A221)</f>
        <v>#REF!</v>
      </c>
      <c r="M221" s="64" t="e">
        <f>SUMIFS(#REF!,#REF!,'Estoque '!$M$5,#REF!,'Estoque '!A221)</f>
        <v>#REF!</v>
      </c>
      <c r="N221" s="68" t="e">
        <f t="shared" si="26"/>
        <v>#REF!</v>
      </c>
      <c r="O221" s="69" t="e">
        <f t="shared" si="27"/>
        <v>#REF!</v>
      </c>
      <c r="P221" s="67" t="str">
        <f t="shared" si="28"/>
        <v/>
      </c>
      <c r="Q221" s="67" t="str">
        <f t="shared" si="25"/>
        <v/>
      </c>
    </row>
    <row r="222" spans="1:19" ht="14.25" customHeight="1" x14ac:dyDescent="0.35">
      <c r="A222" s="4" t="str">
        <f t="shared" si="21"/>
        <v>197022</v>
      </c>
      <c r="B222" s="9">
        <v>19702</v>
      </c>
      <c r="C222" t="s">
        <v>303</v>
      </c>
      <c r="D222">
        <v>2</v>
      </c>
      <c r="E222" s="59" t="e">
        <f>SUMIFS(Tratos!#REF!,Tratos!#REF!,'Estoque '!A222,Tratos!#REF!,'Estoque '!$E$5)</f>
        <v>#REF!</v>
      </c>
      <c r="F222" s="59" t="e">
        <f>SUMIFS(Tratos!#REF!,Tratos!#REF!,'Estoque '!A222,Tratos!#REF!,'Estoque '!$F$5)</f>
        <v>#REF!</v>
      </c>
      <c r="G222" s="60" t="e">
        <f>VLOOKUP(A222,Tratos!#REF!,7,0)</f>
        <v>#REF!</v>
      </c>
      <c r="H222" s="61">
        <f>SUMIFS('Base Notas '!$H:$H,'Base Notas '!$A:$A,'Estoque '!A222,'Base Notas '!$G:$G,'Estoque '!$H$5)</f>
        <v>0</v>
      </c>
      <c r="I222" s="62">
        <f>SUMIFS('Base Notas '!$H:$H,'Base Notas '!$A:$A,'Estoque '!A222,'Base Notas '!$G:$G,'Estoque '!$I$5)</f>
        <v>0</v>
      </c>
      <c r="J222" s="63" t="e">
        <f t="shared" si="22"/>
        <v>#REF!</v>
      </c>
      <c r="K222" s="63" t="e">
        <f t="shared" si="23"/>
        <v>#REF!</v>
      </c>
      <c r="L222" s="61" t="e">
        <f>SUMIFS(#REF!,#REF!,'Estoque '!$L$5,#REF!,'Estoque '!A222)</f>
        <v>#REF!</v>
      </c>
      <c r="M222" s="64" t="e">
        <f>SUMIFS(#REF!,#REF!,'Estoque '!$M$5,#REF!,'Estoque '!A222)</f>
        <v>#REF!</v>
      </c>
      <c r="N222" s="68" t="e">
        <f t="shared" si="26"/>
        <v>#REF!</v>
      </c>
      <c r="O222" s="69" t="e">
        <f t="shared" si="27"/>
        <v>#REF!</v>
      </c>
      <c r="P222" s="67" t="str">
        <f t="shared" si="28"/>
        <v/>
      </c>
      <c r="Q222" s="67" t="str">
        <f t="shared" si="25"/>
        <v/>
      </c>
    </row>
    <row r="223" spans="1:19" ht="14.25" customHeight="1" x14ac:dyDescent="0.35">
      <c r="A223" s="4" t="str">
        <f t="shared" si="21"/>
        <v>197023</v>
      </c>
      <c r="B223" s="9">
        <v>19702</v>
      </c>
      <c r="C223" t="s">
        <v>303</v>
      </c>
      <c r="D223">
        <v>3</v>
      </c>
      <c r="E223" s="59" t="e">
        <f>SUMIFS(Tratos!#REF!,Tratos!#REF!,'Estoque '!A223,Tratos!#REF!,'Estoque '!$E$5)</f>
        <v>#REF!</v>
      </c>
      <c r="F223" s="59" t="e">
        <f>SUMIFS(Tratos!#REF!,Tratos!#REF!,'Estoque '!A223,Tratos!#REF!,'Estoque '!$F$5)</f>
        <v>#REF!</v>
      </c>
      <c r="G223" s="60" t="e">
        <f>VLOOKUP(A223,Tratos!#REF!,7,0)</f>
        <v>#REF!</v>
      </c>
      <c r="H223" s="61">
        <f>SUMIFS('Base Notas '!$H:$H,'Base Notas '!$A:$A,'Estoque '!A223,'Base Notas '!$G:$G,'Estoque '!$H$5)</f>
        <v>0</v>
      </c>
      <c r="I223" s="62">
        <f>SUMIFS('Base Notas '!$H:$H,'Base Notas '!$A:$A,'Estoque '!A223,'Base Notas '!$G:$G,'Estoque '!$I$5)</f>
        <v>0</v>
      </c>
      <c r="J223" s="63" t="e">
        <f t="shared" si="22"/>
        <v>#REF!</v>
      </c>
      <c r="K223" s="63" t="e">
        <f t="shared" si="23"/>
        <v>#REF!</v>
      </c>
      <c r="L223" s="61" t="e">
        <f>SUMIFS(#REF!,#REF!,'Estoque '!$L$5,#REF!,'Estoque '!A223)</f>
        <v>#REF!</v>
      </c>
      <c r="M223" s="64" t="e">
        <f>SUMIFS(#REF!,#REF!,'Estoque '!$M$5,#REF!,'Estoque '!A223)</f>
        <v>#REF!</v>
      </c>
      <c r="N223" s="68" t="e">
        <f t="shared" si="26"/>
        <v>#REF!</v>
      </c>
      <c r="O223" s="69" t="e">
        <f t="shared" si="27"/>
        <v>#REF!</v>
      </c>
      <c r="P223" s="67" t="str">
        <f t="shared" si="28"/>
        <v/>
      </c>
      <c r="Q223" s="67" t="str">
        <f t="shared" si="25"/>
        <v/>
      </c>
    </row>
    <row r="224" spans="1:19" ht="14.25" customHeight="1" x14ac:dyDescent="0.35">
      <c r="A224" s="4" t="str">
        <f t="shared" si="21"/>
        <v>197024</v>
      </c>
      <c r="B224" s="9">
        <v>19702</v>
      </c>
      <c r="C224" t="s">
        <v>303</v>
      </c>
      <c r="D224">
        <v>4</v>
      </c>
      <c r="E224" s="59" t="e">
        <f>SUMIFS(Tratos!#REF!,Tratos!#REF!,'Estoque '!A224,Tratos!#REF!,'Estoque '!$E$5)</f>
        <v>#REF!</v>
      </c>
      <c r="F224" s="59" t="e">
        <f>SUMIFS(Tratos!#REF!,Tratos!#REF!,'Estoque '!A224,Tratos!#REF!,'Estoque '!$F$5)</f>
        <v>#REF!</v>
      </c>
      <c r="G224" s="60" t="e">
        <f>VLOOKUP(A224,Tratos!#REF!,7,0)</f>
        <v>#REF!</v>
      </c>
      <c r="H224" s="61">
        <f>SUMIFS('Base Notas '!$H:$H,'Base Notas '!$A:$A,'Estoque '!A224,'Base Notas '!$G:$G,'Estoque '!$H$5)</f>
        <v>0</v>
      </c>
      <c r="I224" s="62">
        <f>SUMIFS('Base Notas '!$H:$H,'Base Notas '!$A:$A,'Estoque '!A224,'Base Notas '!$G:$G,'Estoque '!$I$5)</f>
        <v>0</v>
      </c>
      <c r="J224" s="63" t="e">
        <f t="shared" si="22"/>
        <v>#REF!</v>
      </c>
      <c r="K224" s="63" t="e">
        <f t="shared" si="23"/>
        <v>#REF!</v>
      </c>
      <c r="L224" s="61" t="e">
        <f>SUMIFS(#REF!,#REF!,'Estoque '!$L$5,#REF!,'Estoque '!A224)</f>
        <v>#REF!</v>
      </c>
      <c r="M224" s="64" t="e">
        <f>SUMIFS(#REF!,#REF!,'Estoque '!$M$5,#REF!,'Estoque '!A224)</f>
        <v>#REF!</v>
      </c>
      <c r="N224" s="68" t="e">
        <f t="shared" si="26"/>
        <v>#REF!</v>
      </c>
      <c r="O224" s="69" t="e">
        <f t="shared" si="27"/>
        <v>#REF!</v>
      </c>
      <c r="P224" s="67" t="str">
        <f t="shared" si="28"/>
        <v/>
      </c>
      <c r="Q224" s="67" t="str">
        <f t="shared" si="25"/>
        <v/>
      </c>
    </row>
    <row r="225" spans="1:17" ht="14.25" customHeight="1" x14ac:dyDescent="0.35">
      <c r="A225" s="4" t="str">
        <f t="shared" si="21"/>
        <v>197025</v>
      </c>
      <c r="B225" s="9">
        <v>19702</v>
      </c>
      <c r="C225" t="s">
        <v>303</v>
      </c>
      <c r="D225">
        <v>5</v>
      </c>
      <c r="E225" s="59" t="e">
        <f>SUMIFS(Tratos!#REF!,Tratos!#REF!,'Estoque '!A225,Tratos!#REF!,'Estoque '!$E$5)</f>
        <v>#REF!</v>
      </c>
      <c r="F225" s="59" t="e">
        <f>SUMIFS(Tratos!#REF!,Tratos!#REF!,'Estoque '!A225,Tratos!#REF!,'Estoque '!$F$5)</f>
        <v>#REF!</v>
      </c>
      <c r="G225" s="60" t="e">
        <f>VLOOKUP(A225,Tratos!#REF!,7,0)</f>
        <v>#REF!</v>
      </c>
      <c r="H225" s="61">
        <f>SUMIFS('Base Notas '!$H:$H,'Base Notas '!$A:$A,'Estoque '!A225,'Base Notas '!$G:$G,'Estoque '!$H$5)</f>
        <v>0</v>
      </c>
      <c r="I225" s="62">
        <f>SUMIFS('Base Notas '!$H:$H,'Base Notas '!$A:$A,'Estoque '!A225,'Base Notas '!$G:$G,'Estoque '!$I$5)</f>
        <v>0</v>
      </c>
      <c r="J225" s="63" t="e">
        <f t="shared" si="22"/>
        <v>#REF!</v>
      </c>
      <c r="K225" s="63" t="e">
        <f t="shared" si="23"/>
        <v>#REF!</v>
      </c>
      <c r="L225" s="61" t="e">
        <f>SUMIFS(#REF!,#REF!,'Estoque '!$L$5,#REF!,'Estoque '!A225)</f>
        <v>#REF!</v>
      </c>
      <c r="M225" s="64" t="e">
        <f>SUMIFS(#REF!,#REF!,'Estoque '!$M$5,#REF!,'Estoque '!A225)</f>
        <v>#REF!</v>
      </c>
      <c r="N225" s="68" t="e">
        <f t="shared" si="26"/>
        <v>#REF!</v>
      </c>
      <c r="O225" s="69" t="e">
        <f t="shared" si="27"/>
        <v>#REF!</v>
      </c>
      <c r="P225" s="67" t="str">
        <f t="shared" si="28"/>
        <v/>
      </c>
      <c r="Q225" s="67" t="str">
        <f t="shared" si="25"/>
        <v/>
      </c>
    </row>
    <row r="226" spans="1:17" ht="14.25" customHeight="1" x14ac:dyDescent="0.35">
      <c r="A226" s="4" t="str">
        <f t="shared" si="21"/>
        <v>196991</v>
      </c>
      <c r="B226" s="9">
        <v>19699</v>
      </c>
      <c r="C226" t="s">
        <v>237</v>
      </c>
      <c r="D226">
        <v>1</v>
      </c>
      <c r="E226" s="59" t="e">
        <f>SUMIFS(Tratos!#REF!,Tratos!#REF!,'Estoque '!A226,Tratos!#REF!,'Estoque '!$E$5)</f>
        <v>#REF!</v>
      </c>
      <c r="F226" s="59" t="e">
        <f>SUMIFS(Tratos!#REF!,Tratos!#REF!,'Estoque '!A226,Tratos!#REF!,'Estoque '!$F$5)</f>
        <v>#REF!</v>
      </c>
      <c r="G226" s="60" t="e">
        <f>VLOOKUP(A226,Tratos!#REF!,7,0)</f>
        <v>#REF!</v>
      </c>
      <c r="H226" s="61">
        <f>SUMIFS('Base Notas '!$H:$H,'Base Notas '!$A:$A,'Estoque '!A226,'Base Notas '!$G:$G,'Estoque '!$H$5)</f>
        <v>0</v>
      </c>
      <c r="I226" s="62">
        <f>SUMIFS('Base Notas '!$H:$H,'Base Notas '!$A:$A,'Estoque '!A226,'Base Notas '!$G:$G,'Estoque '!$I$5)</f>
        <v>0</v>
      </c>
      <c r="J226" s="63" t="e">
        <f t="shared" si="22"/>
        <v>#REF!</v>
      </c>
      <c r="K226" s="63" t="e">
        <f t="shared" si="23"/>
        <v>#REF!</v>
      </c>
      <c r="L226" s="61" t="e">
        <f>SUMIFS(#REF!,#REF!,'Estoque '!$L$5,#REF!,'Estoque '!A226)</f>
        <v>#REF!</v>
      </c>
      <c r="M226" s="64" t="e">
        <f>SUMIFS(#REF!,#REF!,'Estoque '!$M$5,#REF!,'Estoque '!A226)</f>
        <v>#REF!</v>
      </c>
      <c r="N226" s="68" t="e">
        <f t="shared" si="26"/>
        <v>#REF!</v>
      </c>
      <c r="O226" s="69" t="e">
        <f t="shared" si="27"/>
        <v>#REF!</v>
      </c>
      <c r="P226" s="67" t="str">
        <f t="shared" si="28"/>
        <v/>
      </c>
      <c r="Q226" s="67" t="str">
        <f t="shared" si="25"/>
        <v/>
      </c>
    </row>
    <row r="227" spans="1:17" ht="14.25" customHeight="1" x14ac:dyDescent="0.35">
      <c r="A227" s="4" t="str">
        <f t="shared" si="21"/>
        <v>19679350</v>
      </c>
      <c r="B227" s="9">
        <v>19679</v>
      </c>
      <c r="C227" t="s">
        <v>18</v>
      </c>
      <c r="D227">
        <v>350</v>
      </c>
      <c r="E227" s="59" t="e">
        <f>SUMIFS(Tratos!#REF!,Tratos!#REF!,'Estoque '!A227,Tratos!#REF!,'Estoque '!$E$5)</f>
        <v>#REF!</v>
      </c>
      <c r="F227" s="59" t="e">
        <f>SUMIFS(Tratos!#REF!,Tratos!#REF!,'Estoque '!A227,Tratos!#REF!,'Estoque '!$F$5)</f>
        <v>#REF!</v>
      </c>
      <c r="G227" s="60" t="e">
        <f>VLOOKUP(A227,Tratos!#REF!,7,0)</f>
        <v>#REF!</v>
      </c>
      <c r="H227" s="61">
        <f>SUMIFS('Base Notas '!$H:$H,'Base Notas '!$A:$A,'Estoque '!A227,'Base Notas '!$G:$G,'Estoque '!$H$5)</f>
        <v>0</v>
      </c>
      <c r="I227" s="62">
        <f>SUMIFS('Base Notas '!$H:$H,'Base Notas '!$A:$A,'Estoque '!A227,'Base Notas '!$G:$G,'Estoque '!$I$5)</f>
        <v>0</v>
      </c>
      <c r="J227" s="63" t="e">
        <f t="shared" si="22"/>
        <v>#REF!</v>
      </c>
      <c r="K227" s="63" t="e">
        <f t="shared" si="23"/>
        <v>#REF!</v>
      </c>
      <c r="L227" s="61" t="e">
        <f>SUMIFS(#REF!,#REF!,'Estoque '!$L$5,#REF!,'Estoque '!A227)</f>
        <v>#REF!</v>
      </c>
      <c r="M227" s="64" t="e">
        <f>SUMIFS(#REF!,#REF!,'Estoque '!$M$5,#REF!,'Estoque '!A227)</f>
        <v>#REF!</v>
      </c>
      <c r="N227" s="68" t="e">
        <f t="shared" si="26"/>
        <v>#REF!</v>
      </c>
      <c r="O227" s="69" t="e">
        <f t="shared" si="27"/>
        <v>#REF!</v>
      </c>
      <c r="P227" s="67" t="str">
        <f t="shared" si="28"/>
        <v/>
      </c>
      <c r="Q227" s="67" t="str">
        <f t="shared" si="25"/>
        <v/>
      </c>
    </row>
    <row r="228" spans="1:17" ht="14.25" customHeight="1" x14ac:dyDescent="0.35">
      <c r="A228" s="4" t="str">
        <f t="shared" si="21"/>
        <v>19679351</v>
      </c>
      <c r="B228" s="9">
        <v>19679</v>
      </c>
      <c r="C228" t="s">
        <v>18</v>
      </c>
      <c r="D228">
        <v>351</v>
      </c>
      <c r="E228" s="59" t="e">
        <f>SUMIFS(Tratos!#REF!,Tratos!#REF!,'Estoque '!A228,Tratos!#REF!,'Estoque '!$E$5)</f>
        <v>#REF!</v>
      </c>
      <c r="F228" s="59" t="e">
        <f>SUMIFS(Tratos!#REF!,Tratos!#REF!,'Estoque '!A228,Tratos!#REF!,'Estoque '!$F$5)</f>
        <v>#REF!</v>
      </c>
      <c r="G228" s="60" t="e">
        <f>VLOOKUP(A228,Tratos!#REF!,7,0)</f>
        <v>#REF!</v>
      </c>
      <c r="H228" s="61">
        <f>SUMIFS('Base Notas '!$H:$H,'Base Notas '!$A:$A,'Estoque '!A228,'Base Notas '!$G:$G,'Estoque '!$H$5)</f>
        <v>0</v>
      </c>
      <c r="I228" s="62">
        <f>SUMIFS('Base Notas '!$H:$H,'Base Notas '!$A:$A,'Estoque '!A228,'Base Notas '!$G:$G,'Estoque '!$I$5)</f>
        <v>0</v>
      </c>
      <c r="J228" s="63" t="e">
        <f t="shared" si="22"/>
        <v>#REF!</v>
      </c>
      <c r="K228" s="63" t="e">
        <f t="shared" si="23"/>
        <v>#REF!</v>
      </c>
      <c r="L228" s="61" t="e">
        <f>SUMIFS(#REF!,#REF!,'Estoque '!$L$5,#REF!,'Estoque '!A228)</f>
        <v>#REF!</v>
      </c>
      <c r="M228" s="64" t="e">
        <f>SUMIFS(#REF!,#REF!,'Estoque '!$M$5,#REF!,'Estoque '!A228)</f>
        <v>#REF!</v>
      </c>
      <c r="N228" s="68" t="e">
        <f t="shared" si="26"/>
        <v>#REF!</v>
      </c>
      <c r="O228" s="69" t="e">
        <f t="shared" si="27"/>
        <v>#REF!</v>
      </c>
      <c r="P228" s="67" t="str">
        <f t="shared" si="28"/>
        <v/>
      </c>
      <c r="Q228" s="67" t="str">
        <f t="shared" si="25"/>
        <v/>
      </c>
    </row>
    <row r="229" spans="1:17" ht="14.25" customHeight="1" x14ac:dyDescent="0.35">
      <c r="A229" s="4" t="str">
        <f t="shared" si="21"/>
        <v>19677359</v>
      </c>
      <c r="B229" s="9">
        <v>19677</v>
      </c>
      <c r="C229" t="s">
        <v>82</v>
      </c>
      <c r="D229">
        <v>359</v>
      </c>
      <c r="E229" s="59" t="e">
        <f>SUMIFS(Tratos!#REF!,Tratos!#REF!,'Estoque '!A229,Tratos!#REF!,'Estoque '!$E$5)</f>
        <v>#REF!</v>
      </c>
      <c r="F229" s="59" t="e">
        <f>SUMIFS(Tratos!#REF!,Tratos!#REF!,'Estoque '!A229,Tratos!#REF!,'Estoque '!$F$5)</f>
        <v>#REF!</v>
      </c>
      <c r="G229" s="60" t="e">
        <f>VLOOKUP(A229,Tratos!#REF!,7,0)</f>
        <v>#REF!</v>
      </c>
      <c r="H229" s="61">
        <f>SUMIFS('Base Notas '!$H:$H,'Base Notas '!$A:$A,'Estoque '!A229,'Base Notas '!$G:$G,'Estoque '!$H$5)</f>
        <v>0</v>
      </c>
      <c r="I229" s="62">
        <f>SUMIFS('Base Notas '!$H:$H,'Base Notas '!$A:$A,'Estoque '!A229,'Base Notas '!$G:$G,'Estoque '!$I$5)</f>
        <v>0</v>
      </c>
      <c r="J229" s="63" t="e">
        <f t="shared" si="22"/>
        <v>#REF!</v>
      </c>
      <c r="K229" s="63" t="e">
        <f t="shared" si="23"/>
        <v>#REF!</v>
      </c>
      <c r="L229" s="61" t="e">
        <f>SUMIFS(#REF!,#REF!,'Estoque '!$L$5,#REF!,'Estoque '!A229)</f>
        <v>#REF!</v>
      </c>
      <c r="M229" s="64" t="e">
        <f>SUMIFS(#REF!,#REF!,'Estoque '!$M$5,#REF!,'Estoque '!A229)</f>
        <v>#REF!</v>
      </c>
      <c r="N229" s="68" t="e">
        <f t="shared" si="26"/>
        <v>#REF!</v>
      </c>
      <c r="O229" s="69" t="e">
        <f t="shared" si="27"/>
        <v>#REF!</v>
      </c>
      <c r="P229" s="67" t="str">
        <f t="shared" si="28"/>
        <v/>
      </c>
      <c r="Q229" s="67" t="str">
        <f t="shared" si="25"/>
        <v/>
      </c>
    </row>
    <row r="230" spans="1:17" ht="14.25" customHeight="1" x14ac:dyDescent="0.35">
      <c r="A230" s="4" t="str">
        <f t="shared" si="21"/>
        <v>196751</v>
      </c>
      <c r="B230" s="9">
        <v>19675</v>
      </c>
      <c r="C230" t="s">
        <v>304</v>
      </c>
      <c r="D230">
        <v>1</v>
      </c>
      <c r="E230" s="59" t="e">
        <f>SUMIFS(Tratos!#REF!,Tratos!#REF!,'Estoque '!A230,Tratos!#REF!,'Estoque '!$E$5)</f>
        <v>#REF!</v>
      </c>
      <c r="F230" s="59" t="e">
        <f>SUMIFS(Tratos!#REF!,Tratos!#REF!,'Estoque '!A230,Tratos!#REF!,'Estoque '!$F$5)</f>
        <v>#REF!</v>
      </c>
      <c r="G230" s="60" t="e">
        <f>VLOOKUP(A230,Tratos!#REF!,7,0)</f>
        <v>#REF!</v>
      </c>
      <c r="H230" s="61">
        <f>SUMIFS('Base Notas '!$H:$H,'Base Notas '!$A:$A,'Estoque '!A230,'Base Notas '!$G:$G,'Estoque '!$H$5)</f>
        <v>0</v>
      </c>
      <c r="I230" s="62">
        <f>SUMIFS('Base Notas '!$H:$H,'Base Notas '!$A:$A,'Estoque '!A230,'Base Notas '!$G:$G,'Estoque '!$I$5)</f>
        <v>0</v>
      </c>
      <c r="J230" s="63" t="e">
        <f t="shared" si="22"/>
        <v>#REF!</v>
      </c>
      <c r="K230" s="63" t="e">
        <f t="shared" si="23"/>
        <v>#REF!</v>
      </c>
      <c r="L230" s="61" t="e">
        <f>SUMIFS(#REF!,#REF!,'Estoque '!$L$5,#REF!,'Estoque '!A230)</f>
        <v>#REF!</v>
      </c>
      <c r="M230" s="64" t="e">
        <f>SUMIFS(#REF!,#REF!,'Estoque '!$M$5,#REF!,'Estoque '!A230)</f>
        <v>#REF!</v>
      </c>
      <c r="N230" s="68" t="e">
        <f t="shared" si="26"/>
        <v>#REF!</v>
      </c>
      <c r="O230" s="69" t="e">
        <f t="shared" si="27"/>
        <v>#REF!</v>
      </c>
      <c r="P230" s="67" t="str">
        <f t="shared" si="28"/>
        <v/>
      </c>
      <c r="Q230" s="67" t="str">
        <f t="shared" si="25"/>
        <v/>
      </c>
    </row>
    <row r="231" spans="1:17" ht="14.25" customHeight="1" x14ac:dyDescent="0.35">
      <c r="A231" s="4" t="str">
        <f t="shared" si="21"/>
        <v>19673358</v>
      </c>
      <c r="B231" s="9">
        <v>19673</v>
      </c>
      <c r="C231" t="s">
        <v>305</v>
      </c>
      <c r="D231">
        <v>358</v>
      </c>
      <c r="E231" s="59" t="e">
        <f>SUMIFS(Tratos!#REF!,Tratos!#REF!,'Estoque '!A231,Tratos!#REF!,'Estoque '!$E$5)</f>
        <v>#REF!</v>
      </c>
      <c r="F231" s="59" t="e">
        <f>SUMIFS(Tratos!#REF!,Tratos!#REF!,'Estoque '!A231,Tratos!#REF!,'Estoque '!$F$5)</f>
        <v>#REF!</v>
      </c>
      <c r="G231" s="60" t="e">
        <f>VLOOKUP(A231,Tratos!#REF!,7,0)</f>
        <v>#REF!</v>
      </c>
      <c r="H231" s="61">
        <f>SUMIFS('Base Notas '!$H:$H,'Base Notas '!$A:$A,'Estoque '!A231,'Base Notas '!$G:$G,'Estoque '!$H$5)</f>
        <v>0</v>
      </c>
      <c r="I231" s="62">
        <f>SUMIFS('Base Notas '!$H:$H,'Base Notas '!$A:$A,'Estoque '!A231,'Base Notas '!$G:$G,'Estoque '!$I$5)</f>
        <v>0</v>
      </c>
      <c r="J231" s="63" t="e">
        <f t="shared" si="22"/>
        <v>#REF!</v>
      </c>
      <c r="K231" s="63" t="e">
        <f t="shared" si="23"/>
        <v>#REF!</v>
      </c>
      <c r="L231" s="61" t="e">
        <f>SUMIFS(#REF!,#REF!,'Estoque '!$L$5,#REF!,'Estoque '!A231)</f>
        <v>#REF!</v>
      </c>
      <c r="M231" s="64" t="e">
        <f>SUMIFS(#REF!,#REF!,'Estoque '!$M$5,#REF!,'Estoque '!A231)</f>
        <v>#REF!</v>
      </c>
      <c r="N231" s="68" t="e">
        <f t="shared" si="26"/>
        <v>#REF!</v>
      </c>
      <c r="O231" s="69" t="e">
        <f t="shared" si="27"/>
        <v>#REF!</v>
      </c>
      <c r="P231" s="67" t="str">
        <f t="shared" si="28"/>
        <v/>
      </c>
      <c r="Q231" s="67" t="str">
        <f t="shared" si="25"/>
        <v/>
      </c>
    </row>
    <row r="232" spans="1:17" ht="14.25" customHeight="1" x14ac:dyDescent="0.35">
      <c r="A232" s="4" t="str">
        <f t="shared" si="21"/>
        <v>19672357</v>
      </c>
      <c r="B232" s="9">
        <v>19672</v>
      </c>
      <c r="C232" t="s">
        <v>305</v>
      </c>
      <c r="D232">
        <v>357</v>
      </c>
      <c r="E232" s="59" t="e">
        <f>SUMIFS(Tratos!#REF!,Tratos!#REF!,'Estoque '!A232,Tratos!#REF!,'Estoque '!$E$5)</f>
        <v>#REF!</v>
      </c>
      <c r="F232" s="59" t="e">
        <f>SUMIFS(Tratos!#REF!,Tratos!#REF!,'Estoque '!A232,Tratos!#REF!,'Estoque '!$F$5)</f>
        <v>#REF!</v>
      </c>
      <c r="G232" s="60" t="e">
        <f>VLOOKUP(A232,Tratos!#REF!,7,0)</f>
        <v>#REF!</v>
      </c>
      <c r="H232" s="61">
        <f>SUMIFS('Base Notas '!$H:$H,'Base Notas '!$A:$A,'Estoque '!A232,'Base Notas '!$G:$G,'Estoque '!$H$5)</f>
        <v>0</v>
      </c>
      <c r="I232" s="62">
        <f>SUMIFS('Base Notas '!$H:$H,'Base Notas '!$A:$A,'Estoque '!A232,'Base Notas '!$G:$G,'Estoque '!$I$5)</f>
        <v>0</v>
      </c>
      <c r="J232" s="63" t="e">
        <f t="shared" si="22"/>
        <v>#REF!</v>
      </c>
      <c r="K232" s="63" t="e">
        <f t="shared" si="23"/>
        <v>#REF!</v>
      </c>
      <c r="L232" s="61" t="e">
        <f>SUMIFS(#REF!,#REF!,'Estoque '!$L$5,#REF!,'Estoque '!A232)</f>
        <v>#REF!</v>
      </c>
      <c r="M232" s="64" t="e">
        <f>SUMIFS(#REF!,#REF!,'Estoque '!$M$5,#REF!,'Estoque '!A232)</f>
        <v>#REF!</v>
      </c>
      <c r="N232" s="68" t="e">
        <f t="shared" si="26"/>
        <v>#REF!</v>
      </c>
      <c r="O232" s="69" t="e">
        <f t="shared" si="27"/>
        <v>#REF!</v>
      </c>
      <c r="P232" s="67" t="str">
        <f t="shared" si="28"/>
        <v/>
      </c>
      <c r="Q232" s="67" t="str">
        <f t="shared" si="25"/>
        <v/>
      </c>
    </row>
    <row r="233" spans="1:17" ht="14.25" customHeight="1" x14ac:dyDescent="0.35">
      <c r="A233" s="4" t="str">
        <f t="shared" si="21"/>
        <v>19667355</v>
      </c>
      <c r="B233" s="9">
        <v>19667</v>
      </c>
      <c r="C233" t="s">
        <v>91</v>
      </c>
      <c r="D233">
        <v>355</v>
      </c>
      <c r="E233" s="59" t="e">
        <f>SUMIFS(Tratos!#REF!,Tratos!#REF!,'Estoque '!A233,Tratos!#REF!,'Estoque '!$E$5)</f>
        <v>#REF!</v>
      </c>
      <c r="F233" s="59" t="e">
        <f>SUMIFS(Tratos!#REF!,Tratos!#REF!,'Estoque '!A233,Tratos!#REF!,'Estoque '!$F$5)</f>
        <v>#REF!</v>
      </c>
      <c r="G233" s="60" t="e">
        <f>VLOOKUP(A233,Tratos!#REF!,7,0)</f>
        <v>#REF!</v>
      </c>
      <c r="H233" s="61">
        <f>SUMIFS('Base Notas '!$H:$H,'Base Notas '!$A:$A,'Estoque '!A233,'Base Notas '!$G:$G,'Estoque '!$H$5)</f>
        <v>0</v>
      </c>
      <c r="I233" s="62">
        <f>SUMIFS('Base Notas '!$H:$H,'Base Notas '!$A:$A,'Estoque '!A233,'Base Notas '!$G:$G,'Estoque '!$I$5)</f>
        <v>0</v>
      </c>
      <c r="J233" s="63" t="e">
        <f t="shared" si="22"/>
        <v>#REF!</v>
      </c>
      <c r="K233" s="63" t="e">
        <f t="shared" si="23"/>
        <v>#REF!</v>
      </c>
      <c r="L233" s="61" t="e">
        <f>SUMIFS(#REF!,#REF!,'Estoque '!$L$5,#REF!,'Estoque '!A233)</f>
        <v>#REF!</v>
      </c>
      <c r="M233" s="64" t="e">
        <f>SUMIFS(#REF!,#REF!,'Estoque '!$M$5,#REF!,'Estoque '!A233)</f>
        <v>#REF!</v>
      </c>
      <c r="N233" s="68" t="e">
        <f t="shared" si="26"/>
        <v>#REF!</v>
      </c>
      <c r="O233" s="69" t="e">
        <f t="shared" si="27"/>
        <v>#REF!</v>
      </c>
      <c r="P233" s="67" t="str">
        <f t="shared" si="28"/>
        <v/>
      </c>
      <c r="Q233" s="67" t="str">
        <f t="shared" si="25"/>
        <v/>
      </c>
    </row>
    <row r="234" spans="1:17" ht="14.25" customHeight="1" x14ac:dyDescent="0.35">
      <c r="A234" s="4" t="str">
        <f t="shared" si="21"/>
        <v>196541</v>
      </c>
      <c r="B234" s="9">
        <v>19654</v>
      </c>
      <c r="C234" t="s">
        <v>306</v>
      </c>
      <c r="D234">
        <v>1</v>
      </c>
      <c r="E234" s="59" t="e">
        <f>SUMIFS(Tratos!#REF!,Tratos!#REF!,'Estoque '!A234,Tratos!#REF!,'Estoque '!$E$5)</f>
        <v>#REF!</v>
      </c>
      <c r="F234" s="59" t="e">
        <f>SUMIFS(Tratos!#REF!,Tratos!#REF!,'Estoque '!A234,Tratos!#REF!,'Estoque '!$F$5)</f>
        <v>#REF!</v>
      </c>
      <c r="G234" s="60" t="e">
        <f>VLOOKUP(A234,Tratos!#REF!,7,0)</f>
        <v>#REF!</v>
      </c>
      <c r="H234" s="61">
        <f>SUMIFS('Base Notas '!$H:$H,'Base Notas '!$A:$A,'Estoque '!A234,'Base Notas '!$G:$G,'Estoque '!$H$5)</f>
        <v>0</v>
      </c>
      <c r="I234" s="62">
        <f>SUMIFS('Base Notas '!$H:$H,'Base Notas '!$A:$A,'Estoque '!A234,'Base Notas '!$G:$G,'Estoque '!$I$5)</f>
        <v>0</v>
      </c>
      <c r="J234" s="63" t="e">
        <f t="shared" si="22"/>
        <v>#REF!</v>
      </c>
      <c r="K234" s="63" t="e">
        <f t="shared" si="23"/>
        <v>#REF!</v>
      </c>
      <c r="L234" s="61" t="e">
        <f>SUMIFS(#REF!,#REF!,'Estoque '!$L$5,#REF!,'Estoque '!A234)</f>
        <v>#REF!</v>
      </c>
      <c r="M234" s="64" t="e">
        <f>SUMIFS(#REF!,#REF!,'Estoque '!$M$5,#REF!,'Estoque '!A234)</f>
        <v>#REF!</v>
      </c>
      <c r="N234" s="68" t="e">
        <f t="shared" si="26"/>
        <v>#REF!</v>
      </c>
      <c r="O234" s="69" t="e">
        <f t="shared" si="27"/>
        <v>#REF!</v>
      </c>
      <c r="P234" s="67" t="str">
        <f t="shared" si="28"/>
        <v/>
      </c>
      <c r="Q234" s="67" t="str">
        <f t="shared" si="25"/>
        <v/>
      </c>
    </row>
    <row r="235" spans="1:17" ht="14.25" customHeight="1" x14ac:dyDescent="0.35">
      <c r="A235" s="4" t="str">
        <f t="shared" si="21"/>
        <v>19649349</v>
      </c>
      <c r="B235" s="9">
        <v>19649</v>
      </c>
      <c r="C235" t="s">
        <v>307</v>
      </c>
      <c r="D235">
        <v>349</v>
      </c>
      <c r="E235" s="59" t="e">
        <f>SUMIFS(Tratos!#REF!,Tratos!#REF!,'Estoque '!A235,Tratos!#REF!,'Estoque '!$E$5)</f>
        <v>#REF!</v>
      </c>
      <c r="F235" s="59" t="e">
        <f>SUMIFS(Tratos!#REF!,Tratos!#REF!,'Estoque '!A235,Tratos!#REF!,'Estoque '!$F$5)</f>
        <v>#REF!</v>
      </c>
      <c r="G235" s="60" t="e">
        <f>VLOOKUP(A235,Tratos!#REF!,7,0)</f>
        <v>#REF!</v>
      </c>
      <c r="H235" s="61">
        <f>SUMIFS('Base Notas '!$H:$H,'Base Notas '!$A:$A,'Estoque '!A235,'Base Notas '!$G:$G,'Estoque '!$H$5)</f>
        <v>0</v>
      </c>
      <c r="I235" s="62">
        <f>SUMIFS('Base Notas '!$H:$H,'Base Notas '!$A:$A,'Estoque '!A235,'Base Notas '!$G:$G,'Estoque '!$I$5)</f>
        <v>0</v>
      </c>
      <c r="J235" s="63" t="e">
        <f t="shared" si="22"/>
        <v>#REF!</v>
      </c>
      <c r="K235" s="63" t="e">
        <f t="shared" si="23"/>
        <v>#REF!</v>
      </c>
      <c r="L235" s="61" t="e">
        <f>SUMIFS(#REF!,#REF!,'Estoque '!$L$5,#REF!,'Estoque '!A235)</f>
        <v>#REF!</v>
      </c>
      <c r="M235" s="64" t="e">
        <f>SUMIFS(#REF!,#REF!,'Estoque '!$M$5,#REF!,'Estoque '!A235)</f>
        <v>#REF!</v>
      </c>
      <c r="N235" s="68" t="e">
        <f t="shared" si="26"/>
        <v>#REF!</v>
      </c>
      <c r="O235" s="69" t="e">
        <f t="shared" si="27"/>
        <v>#REF!</v>
      </c>
      <c r="P235" s="67" t="str">
        <f t="shared" si="28"/>
        <v/>
      </c>
      <c r="Q235" s="67" t="str">
        <f t="shared" si="25"/>
        <v/>
      </c>
    </row>
    <row r="236" spans="1:17" ht="14.25" customHeight="1" x14ac:dyDescent="0.35">
      <c r="A236" s="4" t="str">
        <f t="shared" si="21"/>
        <v>19645341</v>
      </c>
      <c r="B236" s="9">
        <v>19645</v>
      </c>
      <c r="C236" t="s">
        <v>141</v>
      </c>
      <c r="D236">
        <v>341</v>
      </c>
      <c r="E236" s="59" t="e">
        <f>SUMIFS(Tratos!#REF!,Tratos!#REF!,'Estoque '!A236,Tratos!#REF!,'Estoque '!$E$5)</f>
        <v>#REF!</v>
      </c>
      <c r="F236" s="59" t="e">
        <f>SUMIFS(Tratos!#REF!,Tratos!#REF!,'Estoque '!A236,Tratos!#REF!,'Estoque '!$F$5)</f>
        <v>#REF!</v>
      </c>
      <c r="G236" s="60" t="e">
        <f>VLOOKUP(A236,Tratos!#REF!,7,0)</f>
        <v>#REF!</v>
      </c>
      <c r="H236" s="61">
        <f>SUMIFS('Base Notas '!$H:$H,'Base Notas '!$A:$A,'Estoque '!A236,'Base Notas '!$G:$G,'Estoque '!$H$5)</f>
        <v>0</v>
      </c>
      <c r="I236" s="62">
        <f>SUMIFS('Base Notas '!$H:$H,'Base Notas '!$A:$A,'Estoque '!A236,'Base Notas '!$G:$G,'Estoque '!$I$5)</f>
        <v>0</v>
      </c>
      <c r="J236" s="63" t="e">
        <f t="shared" si="22"/>
        <v>#REF!</v>
      </c>
      <c r="K236" s="63" t="e">
        <f t="shared" si="23"/>
        <v>#REF!</v>
      </c>
      <c r="L236" s="61" t="e">
        <f>SUMIFS(#REF!,#REF!,'Estoque '!$L$5,#REF!,'Estoque '!A236)</f>
        <v>#REF!</v>
      </c>
      <c r="M236" s="64" t="e">
        <f>SUMIFS(#REF!,#REF!,'Estoque '!$M$5,#REF!,'Estoque '!A236)</f>
        <v>#REF!</v>
      </c>
      <c r="N236" s="68" t="e">
        <f t="shared" si="26"/>
        <v>#REF!</v>
      </c>
      <c r="O236" s="69" t="e">
        <f t="shared" si="27"/>
        <v>#REF!</v>
      </c>
      <c r="P236" s="67" t="str">
        <f t="shared" si="28"/>
        <v/>
      </c>
      <c r="Q236" s="67" t="str">
        <f t="shared" si="25"/>
        <v/>
      </c>
    </row>
    <row r="237" spans="1:17" ht="14.25" customHeight="1" x14ac:dyDescent="0.35">
      <c r="A237" s="4" t="str">
        <f t="shared" si="21"/>
        <v>19645342</v>
      </c>
      <c r="B237" s="9">
        <v>19645</v>
      </c>
      <c r="C237" t="s">
        <v>141</v>
      </c>
      <c r="D237">
        <v>342</v>
      </c>
      <c r="E237" s="59" t="e">
        <f>SUMIFS(Tratos!#REF!,Tratos!#REF!,'Estoque '!A237,Tratos!#REF!,'Estoque '!$E$5)</f>
        <v>#REF!</v>
      </c>
      <c r="F237" s="59" t="e">
        <f>SUMIFS(Tratos!#REF!,Tratos!#REF!,'Estoque '!A237,Tratos!#REF!,'Estoque '!$F$5)</f>
        <v>#REF!</v>
      </c>
      <c r="G237" s="60" t="e">
        <f>VLOOKUP(A237,Tratos!#REF!,7,0)</f>
        <v>#REF!</v>
      </c>
      <c r="H237" s="61">
        <f>SUMIFS('Base Notas '!$H:$H,'Base Notas '!$A:$A,'Estoque '!A237,'Base Notas '!$G:$G,'Estoque '!$H$5)</f>
        <v>0</v>
      </c>
      <c r="I237" s="62">
        <f>SUMIFS('Base Notas '!$H:$H,'Base Notas '!$A:$A,'Estoque '!A237,'Base Notas '!$G:$G,'Estoque '!$I$5)</f>
        <v>0</v>
      </c>
      <c r="J237" s="63" t="e">
        <f t="shared" si="22"/>
        <v>#REF!</v>
      </c>
      <c r="K237" s="63" t="e">
        <f t="shared" si="23"/>
        <v>#REF!</v>
      </c>
      <c r="L237" s="61" t="e">
        <f>SUMIFS(#REF!,#REF!,'Estoque '!$L$5,#REF!,'Estoque '!A237)</f>
        <v>#REF!</v>
      </c>
      <c r="M237" s="64" t="e">
        <f>SUMIFS(#REF!,#REF!,'Estoque '!$M$5,#REF!,'Estoque '!A237)</f>
        <v>#REF!</v>
      </c>
      <c r="N237" s="68" t="e">
        <f t="shared" si="26"/>
        <v>#REF!</v>
      </c>
      <c r="O237" s="69" t="e">
        <f t="shared" si="27"/>
        <v>#REF!</v>
      </c>
      <c r="P237" s="67" t="str">
        <f t="shared" si="28"/>
        <v/>
      </c>
      <c r="Q237" s="67" t="str">
        <f t="shared" si="25"/>
        <v/>
      </c>
    </row>
    <row r="238" spans="1:17" ht="14.25" customHeight="1" x14ac:dyDescent="0.35">
      <c r="A238" s="4" t="str">
        <f t="shared" si="21"/>
        <v>19645343</v>
      </c>
      <c r="B238" s="9">
        <v>19645</v>
      </c>
      <c r="C238" t="s">
        <v>141</v>
      </c>
      <c r="D238">
        <v>343</v>
      </c>
      <c r="E238" s="59" t="e">
        <f>SUMIFS(Tratos!#REF!,Tratos!#REF!,'Estoque '!A238,Tratos!#REF!,'Estoque '!$E$5)</f>
        <v>#REF!</v>
      </c>
      <c r="F238" s="59" t="e">
        <f>SUMIFS(Tratos!#REF!,Tratos!#REF!,'Estoque '!A238,Tratos!#REF!,'Estoque '!$F$5)</f>
        <v>#REF!</v>
      </c>
      <c r="G238" s="60" t="e">
        <f>VLOOKUP(A238,Tratos!#REF!,7,0)</f>
        <v>#REF!</v>
      </c>
      <c r="H238" s="61">
        <f>SUMIFS('Base Notas '!$H:$H,'Base Notas '!$A:$A,'Estoque '!A238,'Base Notas '!$G:$G,'Estoque '!$H$5)</f>
        <v>0</v>
      </c>
      <c r="I238" s="62">
        <f>SUMIFS('Base Notas '!$H:$H,'Base Notas '!$A:$A,'Estoque '!A238,'Base Notas '!$G:$G,'Estoque '!$I$5)</f>
        <v>0</v>
      </c>
      <c r="J238" s="63" t="e">
        <f t="shared" si="22"/>
        <v>#REF!</v>
      </c>
      <c r="K238" s="63" t="e">
        <f t="shared" si="23"/>
        <v>#REF!</v>
      </c>
      <c r="L238" s="61" t="e">
        <f>SUMIFS(#REF!,#REF!,'Estoque '!$L$5,#REF!,'Estoque '!A238)</f>
        <v>#REF!</v>
      </c>
      <c r="M238" s="64" t="e">
        <f>SUMIFS(#REF!,#REF!,'Estoque '!$M$5,#REF!,'Estoque '!A238)</f>
        <v>#REF!</v>
      </c>
      <c r="N238" s="68" t="e">
        <f t="shared" si="26"/>
        <v>#REF!</v>
      </c>
      <c r="O238" s="69" t="e">
        <f t="shared" si="27"/>
        <v>#REF!</v>
      </c>
      <c r="P238" s="67" t="str">
        <f t="shared" si="28"/>
        <v/>
      </c>
      <c r="Q238" s="67" t="str">
        <f t="shared" si="25"/>
        <v/>
      </c>
    </row>
    <row r="239" spans="1:17" ht="14.25" customHeight="1" x14ac:dyDescent="0.35">
      <c r="A239" s="4" t="str">
        <f t="shared" si="21"/>
        <v>19645344</v>
      </c>
      <c r="B239" s="9">
        <v>19645</v>
      </c>
      <c r="C239" t="s">
        <v>141</v>
      </c>
      <c r="D239">
        <v>344</v>
      </c>
      <c r="E239" s="59" t="e">
        <f>SUMIFS(Tratos!#REF!,Tratos!#REF!,'Estoque '!A239,Tratos!#REF!,'Estoque '!$E$5)</f>
        <v>#REF!</v>
      </c>
      <c r="F239" s="59" t="e">
        <f>SUMIFS(Tratos!#REF!,Tratos!#REF!,'Estoque '!A239,Tratos!#REF!,'Estoque '!$F$5)</f>
        <v>#REF!</v>
      </c>
      <c r="G239" s="60" t="e">
        <f>VLOOKUP(A239,Tratos!#REF!,7,0)</f>
        <v>#REF!</v>
      </c>
      <c r="H239" s="61">
        <f>SUMIFS('Base Notas '!$H:$H,'Base Notas '!$A:$A,'Estoque '!A239,'Base Notas '!$G:$G,'Estoque '!$H$5)</f>
        <v>0</v>
      </c>
      <c r="I239" s="62">
        <f>SUMIFS('Base Notas '!$H:$H,'Base Notas '!$A:$A,'Estoque '!A239,'Base Notas '!$G:$G,'Estoque '!$I$5)</f>
        <v>0</v>
      </c>
      <c r="J239" s="63" t="e">
        <f t="shared" si="22"/>
        <v>#REF!</v>
      </c>
      <c r="K239" s="63" t="e">
        <f t="shared" si="23"/>
        <v>#REF!</v>
      </c>
      <c r="L239" s="61" t="e">
        <f>SUMIFS(#REF!,#REF!,'Estoque '!$L$5,#REF!,'Estoque '!A239)</f>
        <v>#REF!</v>
      </c>
      <c r="M239" s="64" t="e">
        <f>SUMIFS(#REF!,#REF!,'Estoque '!$M$5,#REF!,'Estoque '!A239)</f>
        <v>#REF!</v>
      </c>
      <c r="N239" s="68" t="e">
        <f t="shared" si="26"/>
        <v>#REF!</v>
      </c>
      <c r="O239" s="69" t="e">
        <f t="shared" si="27"/>
        <v>#REF!</v>
      </c>
      <c r="P239" s="67" t="str">
        <f t="shared" si="28"/>
        <v/>
      </c>
      <c r="Q239" s="67" t="str">
        <f t="shared" si="25"/>
        <v/>
      </c>
    </row>
    <row r="240" spans="1:17" ht="14.25" customHeight="1" x14ac:dyDescent="0.35">
      <c r="A240" s="4" t="str">
        <f t="shared" si="21"/>
        <v>19645345</v>
      </c>
      <c r="B240" s="9">
        <v>19645</v>
      </c>
      <c r="C240" t="s">
        <v>141</v>
      </c>
      <c r="D240">
        <v>345</v>
      </c>
      <c r="E240" s="59" t="e">
        <f>SUMIFS(Tratos!#REF!,Tratos!#REF!,'Estoque '!A240,Tratos!#REF!,'Estoque '!$E$5)</f>
        <v>#REF!</v>
      </c>
      <c r="F240" s="59" t="e">
        <f>SUMIFS(Tratos!#REF!,Tratos!#REF!,'Estoque '!A240,Tratos!#REF!,'Estoque '!$F$5)</f>
        <v>#REF!</v>
      </c>
      <c r="G240" s="60" t="e">
        <f>VLOOKUP(A240,Tratos!#REF!,7,0)</f>
        <v>#REF!</v>
      </c>
      <c r="H240" s="61">
        <f>SUMIFS('Base Notas '!$H:$H,'Base Notas '!$A:$A,'Estoque '!A240,'Base Notas '!$G:$G,'Estoque '!$H$5)</f>
        <v>0</v>
      </c>
      <c r="I240" s="62">
        <f>SUMIFS('Base Notas '!$H:$H,'Base Notas '!$A:$A,'Estoque '!A240,'Base Notas '!$G:$G,'Estoque '!$I$5)</f>
        <v>0</v>
      </c>
      <c r="J240" s="63" t="e">
        <f t="shared" si="22"/>
        <v>#REF!</v>
      </c>
      <c r="K240" s="63" t="e">
        <f t="shared" si="23"/>
        <v>#REF!</v>
      </c>
      <c r="L240" s="61" t="e">
        <f>SUMIFS(#REF!,#REF!,'Estoque '!$L$5,#REF!,'Estoque '!A240)</f>
        <v>#REF!</v>
      </c>
      <c r="M240" s="64" t="e">
        <f>SUMIFS(#REF!,#REF!,'Estoque '!$M$5,#REF!,'Estoque '!A240)</f>
        <v>#REF!</v>
      </c>
      <c r="N240" s="68" t="e">
        <f t="shared" si="26"/>
        <v>#REF!</v>
      </c>
      <c r="O240" s="69" t="e">
        <f t="shared" si="27"/>
        <v>#REF!</v>
      </c>
      <c r="P240" s="67" t="str">
        <f t="shared" si="28"/>
        <v/>
      </c>
      <c r="Q240" s="67" t="str">
        <f t="shared" si="25"/>
        <v/>
      </c>
    </row>
    <row r="241" spans="1:19" ht="14.25" customHeight="1" x14ac:dyDescent="0.35">
      <c r="A241" s="4" t="str">
        <f t="shared" si="21"/>
        <v>19645346</v>
      </c>
      <c r="B241" s="9">
        <v>19645</v>
      </c>
      <c r="C241" t="s">
        <v>141</v>
      </c>
      <c r="D241">
        <v>346</v>
      </c>
      <c r="E241" s="59" t="e">
        <f>SUMIFS(Tratos!#REF!,Tratos!#REF!,'Estoque '!A241,Tratos!#REF!,'Estoque '!$E$5)</f>
        <v>#REF!</v>
      </c>
      <c r="F241" s="59" t="e">
        <f>SUMIFS(Tratos!#REF!,Tratos!#REF!,'Estoque '!A241,Tratos!#REF!,'Estoque '!$F$5)</f>
        <v>#REF!</v>
      </c>
      <c r="G241" s="60" t="e">
        <f>VLOOKUP(A241,Tratos!#REF!,7,0)</f>
        <v>#REF!</v>
      </c>
      <c r="H241" s="61">
        <f>SUMIFS('Base Notas '!$H:$H,'Base Notas '!$A:$A,'Estoque '!A241,'Base Notas '!$G:$G,'Estoque '!$H$5)</f>
        <v>0</v>
      </c>
      <c r="I241" s="62">
        <f>SUMIFS('Base Notas '!$H:$H,'Base Notas '!$A:$A,'Estoque '!A241,'Base Notas '!$G:$G,'Estoque '!$I$5)</f>
        <v>0</v>
      </c>
      <c r="J241" s="63" t="e">
        <f t="shared" si="22"/>
        <v>#REF!</v>
      </c>
      <c r="K241" s="63" t="e">
        <f t="shared" si="23"/>
        <v>#REF!</v>
      </c>
      <c r="L241" s="61" t="e">
        <f>SUMIFS(#REF!,#REF!,'Estoque '!$L$5,#REF!,'Estoque '!A241)</f>
        <v>#REF!</v>
      </c>
      <c r="M241" s="64" t="e">
        <f>SUMIFS(#REF!,#REF!,'Estoque '!$M$5,#REF!,'Estoque '!A241)</f>
        <v>#REF!</v>
      </c>
      <c r="N241" s="68" t="e">
        <f t="shared" si="26"/>
        <v>#REF!</v>
      </c>
      <c r="O241" s="69" t="e">
        <f t="shared" si="27"/>
        <v>#REF!</v>
      </c>
      <c r="P241" s="67" t="str">
        <f t="shared" si="28"/>
        <v/>
      </c>
      <c r="Q241" s="67" t="str">
        <f t="shared" si="25"/>
        <v/>
      </c>
    </row>
    <row r="242" spans="1:19" ht="14.25" customHeight="1" x14ac:dyDescent="0.35">
      <c r="A242" s="4" t="str">
        <f t="shared" si="21"/>
        <v>19639338</v>
      </c>
      <c r="B242" s="9">
        <v>19639</v>
      </c>
      <c r="C242" t="s">
        <v>308</v>
      </c>
      <c r="D242">
        <v>338</v>
      </c>
      <c r="E242" s="59" t="e">
        <f>SUMIFS(Tratos!#REF!,Tratos!#REF!,'Estoque '!A242,Tratos!#REF!,'Estoque '!$E$5)</f>
        <v>#REF!</v>
      </c>
      <c r="F242" s="59" t="e">
        <f>SUMIFS(Tratos!#REF!,Tratos!#REF!,'Estoque '!A242,Tratos!#REF!,'Estoque '!$F$5)</f>
        <v>#REF!</v>
      </c>
      <c r="G242" s="60" t="e">
        <f>VLOOKUP(A242,Tratos!#REF!,7,0)</f>
        <v>#REF!</v>
      </c>
      <c r="H242" s="61">
        <f>SUMIFS('Base Notas '!$H:$H,'Base Notas '!$A:$A,'Estoque '!A242,'Base Notas '!$G:$G,'Estoque '!$H$5)</f>
        <v>0</v>
      </c>
      <c r="I242" s="62">
        <f>SUMIFS('Base Notas '!$H:$H,'Base Notas '!$A:$A,'Estoque '!A242,'Base Notas '!$G:$G,'Estoque '!$I$5)</f>
        <v>0</v>
      </c>
      <c r="J242" s="63" t="e">
        <f t="shared" si="22"/>
        <v>#REF!</v>
      </c>
      <c r="K242" s="63" t="e">
        <f t="shared" si="23"/>
        <v>#REF!</v>
      </c>
      <c r="L242" s="61" t="e">
        <f>SUMIFS(#REF!,#REF!,'Estoque '!$L$5,#REF!,'Estoque '!A242)</f>
        <v>#REF!</v>
      </c>
      <c r="M242" s="64" t="e">
        <f>SUMIFS(#REF!,#REF!,'Estoque '!$M$5,#REF!,'Estoque '!A242)</f>
        <v>#REF!</v>
      </c>
      <c r="N242" s="68" t="e">
        <f t="shared" si="26"/>
        <v>#REF!</v>
      </c>
      <c r="O242" s="69" t="e">
        <f t="shared" si="27"/>
        <v>#REF!</v>
      </c>
      <c r="P242" s="67" t="str">
        <f t="shared" si="28"/>
        <v/>
      </c>
      <c r="Q242" s="67" t="str">
        <f t="shared" si="25"/>
        <v/>
      </c>
    </row>
    <row r="243" spans="1:19" ht="14.25" customHeight="1" x14ac:dyDescent="0.35">
      <c r="A243" s="4" t="str">
        <f t="shared" si="21"/>
        <v>19637337</v>
      </c>
      <c r="B243" s="9">
        <v>19637</v>
      </c>
      <c r="C243" t="s">
        <v>309</v>
      </c>
      <c r="D243">
        <v>337</v>
      </c>
      <c r="E243" s="59" t="e">
        <f>SUMIFS(Tratos!#REF!,Tratos!#REF!,'Estoque '!A243,Tratos!#REF!,'Estoque '!$E$5)</f>
        <v>#REF!</v>
      </c>
      <c r="F243" s="59" t="e">
        <f>SUMIFS(Tratos!#REF!,Tratos!#REF!,'Estoque '!A243,Tratos!#REF!,'Estoque '!$F$5)</f>
        <v>#REF!</v>
      </c>
      <c r="G243" s="60" t="e">
        <f>VLOOKUP(A243,Tratos!#REF!,7,0)</f>
        <v>#REF!</v>
      </c>
      <c r="H243" s="61">
        <f>SUMIFS('Base Notas '!$H:$H,'Base Notas '!$A:$A,'Estoque '!A243,'Base Notas '!$G:$G,'Estoque '!$H$5)</f>
        <v>0</v>
      </c>
      <c r="I243" s="62">
        <f>SUMIFS('Base Notas '!$H:$H,'Base Notas '!$A:$A,'Estoque '!A243,'Base Notas '!$G:$G,'Estoque '!$I$5)</f>
        <v>0</v>
      </c>
      <c r="J243" s="63" t="e">
        <f t="shared" si="22"/>
        <v>#REF!</v>
      </c>
      <c r="K243" s="63" t="e">
        <f t="shared" si="23"/>
        <v>#REF!</v>
      </c>
      <c r="L243" s="61" t="e">
        <f>SUMIFS(#REF!,#REF!,'Estoque '!$L$5,#REF!,'Estoque '!A243)</f>
        <v>#REF!</v>
      </c>
      <c r="M243" s="64" t="e">
        <f>SUMIFS(#REF!,#REF!,'Estoque '!$M$5,#REF!,'Estoque '!A243)</f>
        <v>#REF!</v>
      </c>
      <c r="N243" s="68" t="e">
        <f t="shared" si="26"/>
        <v>#REF!</v>
      </c>
      <c r="O243" s="69" t="e">
        <f t="shared" si="27"/>
        <v>#REF!</v>
      </c>
      <c r="P243" s="67" t="str">
        <f t="shared" si="28"/>
        <v/>
      </c>
      <c r="Q243" s="67" t="str">
        <f t="shared" si="25"/>
        <v/>
      </c>
    </row>
    <row r="244" spans="1:19" ht="14.25" customHeight="1" x14ac:dyDescent="0.35">
      <c r="A244" s="4" t="str">
        <f t="shared" si="21"/>
        <v>19635335</v>
      </c>
      <c r="B244" s="9">
        <v>19635</v>
      </c>
      <c r="C244" t="s">
        <v>310</v>
      </c>
      <c r="D244">
        <v>335</v>
      </c>
      <c r="E244" s="59" t="e">
        <f>SUMIFS(Tratos!#REF!,Tratos!#REF!,'Estoque '!A244,Tratos!#REF!,'Estoque '!$E$5)</f>
        <v>#REF!</v>
      </c>
      <c r="F244" s="59" t="e">
        <f>SUMIFS(Tratos!#REF!,Tratos!#REF!,'Estoque '!A244,Tratos!#REF!,'Estoque '!$F$5)</f>
        <v>#REF!</v>
      </c>
      <c r="G244" s="60" t="e">
        <f>VLOOKUP(A244,Tratos!#REF!,7,0)</f>
        <v>#REF!</v>
      </c>
      <c r="H244" s="61">
        <f>SUMIFS('Base Notas '!$H:$H,'Base Notas '!$A:$A,'Estoque '!A244,'Base Notas '!$G:$G,'Estoque '!$H$5)</f>
        <v>0</v>
      </c>
      <c r="I244" s="62">
        <f>SUMIFS('Base Notas '!$H:$H,'Base Notas '!$A:$A,'Estoque '!A244,'Base Notas '!$G:$G,'Estoque '!$I$5)</f>
        <v>0</v>
      </c>
      <c r="J244" s="63" t="e">
        <f t="shared" si="22"/>
        <v>#REF!</v>
      </c>
      <c r="K244" s="63" t="e">
        <f t="shared" si="23"/>
        <v>#REF!</v>
      </c>
      <c r="L244" s="61" t="e">
        <f>SUMIFS(#REF!,#REF!,'Estoque '!$L$5,#REF!,'Estoque '!A244)</f>
        <v>#REF!</v>
      </c>
      <c r="M244" s="64" t="e">
        <f>SUMIFS(#REF!,#REF!,'Estoque '!$M$5,#REF!,'Estoque '!A244)</f>
        <v>#REF!</v>
      </c>
      <c r="N244" s="68" t="e">
        <f t="shared" si="26"/>
        <v>#REF!</v>
      </c>
      <c r="O244" s="69" t="e">
        <f t="shared" si="27"/>
        <v>#REF!</v>
      </c>
      <c r="P244" s="67" t="str">
        <f t="shared" si="28"/>
        <v/>
      </c>
      <c r="Q244" s="67" t="str">
        <f t="shared" si="25"/>
        <v/>
      </c>
    </row>
    <row r="245" spans="1:19" ht="14.25" customHeight="1" x14ac:dyDescent="0.35">
      <c r="A245" s="4" t="str">
        <f t="shared" si="21"/>
        <v>19633334</v>
      </c>
      <c r="B245" s="9">
        <v>19633</v>
      </c>
      <c r="C245" t="s">
        <v>311</v>
      </c>
      <c r="D245">
        <v>334</v>
      </c>
      <c r="E245" s="59" t="e">
        <f>SUMIFS(Tratos!#REF!,Tratos!#REF!,'Estoque '!A245,Tratos!#REF!,'Estoque '!$E$5)</f>
        <v>#REF!</v>
      </c>
      <c r="F245" s="59" t="e">
        <f>SUMIFS(Tratos!#REF!,Tratos!#REF!,'Estoque '!A245,Tratos!#REF!,'Estoque '!$F$5)</f>
        <v>#REF!</v>
      </c>
      <c r="G245" s="60" t="e">
        <f>VLOOKUP(A245,Tratos!#REF!,7,0)</f>
        <v>#REF!</v>
      </c>
      <c r="H245" s="61">
        <f>SUMIFS('Base Notas '!$H:$H,'Base Notas '!$A:$A,'Estoque '!A245,'Base Notas '!$G:$G,'Estoque '!$H$5)</f>
        <v>0</v>
      </c>
      <c r="I245" s="62">
        <f>SUMIFS('Base Notas '!$H:$H,'Base Notas '!$A:$A,'Estoque '!A245,'Base Notas '!$G:$G,'Estoque '!$I$5)</f>
        <v>0</v>
      </c>
      <c r="J245" s="63" t="e">
        <f t="shared" si="22"/>
        <v>#REF!</v>
      </c>
      <c r="K245" s="63" t="e">
        <f t="shared" si="23"/>
        <v>#REF!</v>
      </c>
      <c r="L245" s="61" t="e">
        <f>SUMIFS(#REF!,#REF!,'Estoque '!$L$5,#REF!,'Estoque '!A245)</f>
        <v>#REF!</v>
      </c>
      <c r="M245" s="64" t="e">
        <f>SUMIFS(#REF!,#REF!,'Estoque '!$M$5,#REF!,'Estoque '!A245)</f>
        <v>#REF!</v>
      </c>
      <c r="N245" s="68" t="e">
        <f t="shared" si="26"/>
        <v>#REF!</v>
      </c>
      <c r="O245" s="69" t="e">
        <f t="shared" si="27"/>
        <v>#REF!</v>
      </c>
      <c r="P245" s="67" t="str">
        <f t="shared" si="28"/>
        <v/>
      </c>
      <c r="Q245" s="67" t="str">
        <f t="shared" si="25"/>
        <v/>
      </c>
    </row>
    <row r="246" spans="1:19" ht="14.25" customHeight="1" x14ac:dyDescent="0.35">
      <c r="A246" s="4" t="str">
        <f t="shared" si="21"/>
        <v>19629327</v>
      </c>
      <c r="B246" s="9">
        <v>19629</v>
      </c>
      <c r="C246" t="s">
        <v>140</v>
      </c>
      <c r="D246">
        <v>327</v>
      </c>
      <c r="E246" s="59" t="e">
        <f>SUMIFS(Tratos!#REF!,Tratos!#REF!,'Estoque '!A246,Tratos!#REF!,'Estoque '!$E$5)</f>
        <v>#REF!</v>
      </c>
      <c r="F246" s="59" t="e">
        <f>SUMIFS(Tratos!#REF!,Tratos!#REF!,'Estoque '!A246,Tratos!#REF!,'Estoque '!$F$5)</f>
        <v>#REF!</v>
      </c>
      <c r="G246" s="60" t="e">
        <f>VLOOKUP(A246,Tratos!#REF!,7,0)</f>
        <v>#REF!</v>
      </c>
      <c r="H246" s="61">
        <f>SUMIFS('Base Notas '!$H:$H,'Base Notas '!$A:$A,'Estoque '!A246,'Base Notas '!$G:$G,'Estoque '!$H$5)</f>
        <v>0</v>
      </c>
      <c r="I246" s="62">
        <f>SUMIFS('Base Notas '!$H:$H,'Base Notas '!$A:$A,'Estoque '!A246,'Base Notas '!$G:$G,'Estoque '!$I$5)</f>
        <v>0</v>
      </c>
      <c r="J246" s="63" t="e">
        <f t="shared" si="22"/>
        <v>#REF!</v>
      </c>
      <c r="K246" s="63" t="e">
        <f t="shared" si="23"/>
        <v>#REF!</v>
      </c>
      <c r="L246" s="61" t="e">
        <f>SUMIFS(#REF!,#REF!,'Estoque '!$L$5,#REF!,'Estoque '!A246)</f>
        <v>#REF!</v>
      </c>
      <c r="M246" s="64" t="e">
        <f>SUMIFS(#REF!,#REF!,'Estoque '!$M$5,#REF!,'Estoque '!A246)</f>
        <v>#REF!</v>
      </c>
      <c r="N246" s="68" t="e">
        <f t="shared" si="26"/>
        <v>#REF!</v>
      </c>
      <c r="O246" s="69" t="e">
        <f t="shared" si="27"/>
        <v>#REF!</v>
      </c>
      <c r="P246" s="67" t="str">
        <f t="shared" si="28"/>
        <v/>
      </c>
      <c r="Q246" s="67" t="str">
        <f t="shared" si="25"/>
        <v/>
      </c>
      <c r="R246" t="s">
        <v>312</v>
      </c>
    </row>
    <row r="247" spans="1:19" s="70" customFormat="1" ht="14.25" customHeight="1" x14ac:dyDescent="0.35">
      <c r="A247" s="70" t="str">
        <f t="shared" si="21"/>
        <v>19629328</v>
      </c>
      <c r="B247" s="71">
        <v>19629</v>
      </c>
      <c r="C247" s="70" t="s">
        <v>140</v>
      </c>
      <c r="D247" s="70">
        <v>328</v>
      </c>
      <c r="E247" s="72" t="e">
        <f>SUMIFS(Tratos!#REF!,Tratos!#REF!,'Estoque '!A247,Tratos!#REF!,'Estoque '!$E$5)</f>
        <v>#REF!</v>
      </c>
      <c r="F247" s="72" t="e">
        <f>SUMIFS(Tratos!#REF!,Tratos!#REF!,'Estoque '!A247,Tratos!#REF!,'Estoque '!$F$5)</f>
        <v>#REF!</v>
      </c>
      <c r="G247" s="73" t="e">
        <f>VLOOKUP(A247,Tratos!#REF!,7,0)</f>
        <v>#REF!</v>
      </c>
      <c r="H247" s="74">
        <f>SUMIFS('Base Notas '!$H:$H,'Base Notas '!$A:$A,'Estoque '!A247,'Base Notas '!$G:$G,'Estoque '!$H$5)</f>
        <v>0</v>
      </c>
      <c r="I247" s="75">
        <f>SUMIFS('Base Notas '!$H:$H,'Base Notas '!$A:$A,'Estoque '!A247,'Base Notas '!$G:$G,'Estoque '!$I$5)</f>
        <v>0</v>
      </c>
      <c r="J247" s="75" t="e">
        <f t="shared" si="22"/>
        <v>#REF!</v>
      </c>
      <c r="K247" s="75" t="e">
        <f t="shared" si="23"/>
        <v>#REF!</v>
      </c>
      <c r="L247" s="74" t="e">
        <f>SUMIFS(#REF!,#REF!,'Estoque '!$L$5,#REF!,'Estoque '!A247)</f>
        <v>#REF!</v>
      </c>
      <c r="M247" s="76" t="e">
        <f>SUMIFS(#REF!,#REF!,'Estoque '!$M$5,#REF!,'Estoque '!A247)</f>
        <v>#REF!</v>
      </c>
      <c r="N247" s="77" t="e">
        <f t="shared" si="26"/>
        <v>#REF!</v>
      </c>
      <c r="O247" s="78" t="e">
        <f t="shared" si="27"/>
        <v>#REF!</v>
      </c>
      <c r="P247" s="79" t="str">
        <f t="shared" si="28"/>
        <v/>
      </c>
      <c r="Q247" s="79" t="str">
        <f t="shared" si="25"/>
        <v/>
      </c>
    </row>
    <row r="248" spans="1:19" ht="14.25" customHeight="1" x14ac:dyDescent="0.35">
      <c r="A248" s="4" t="str">
        <f t="shared" si="21"/>
        <v>19627331</v>
      </c>
      <c r="B248" s="9">
        <v>19627</v>
      </c>
      <c r="C248" t="s">
        <v>11</v>
      </c>
      <c r="D248">
        <v>331</v>
      </c>
      <c r="E248" s="59" t="e">
        <f>SUMIFS(Tratos!#REF!,Tratos!#REF!,'Estoque '!A248,Tratos!#REF!,'Estoque '!$E$5)</f>
        <v>#REF!</v>
      </c>
      <c r="F248" s="59" t="e">
        <f>SUMIFS(Tratos!#REF!,Tratos!#REF!,'Estoque '!A248,Tratos!#REF!,'Estoque '!$F$5)</f>
        <v>#REF!</v>
      </c>
      <c r="G248" s="60" t="e">
        <f>VLOOKUP(A248,Tratos!#REF!,7,0)</f>
        <v>#REF!</v>
      </c>
      <c r="H248" s="61">
        <f>SUMIFS('Base Notas '!$H:$H,'Base Notas '!$A:$A,'Estoque '!A248,'Base Notas '!$G:$G,'Estoque '!$H$5)</f>
        <v>0</v>
      </c>
      <c r="I248" s="62">
        <f>SUMIFS('Base Notas '!$H:$H,'Base Notas '!$A:$A,'Estoque '!A248,'Base Notas '!$G:$G,'Estoque '!$I$5)</f>
        <v>0</v>
      </c>
      <c r="J248" s="63" t="e">
        <f t="shared" si="22"/>
        <v>#REF!</v>
      </c>
      <c r="K248" s="63" t="e">
        <f t="shared" si="23"/>
        <v>#REF!</v>
      </c>
      <c r="L248" s="61" t="e">
        <f>SUMIFS(#REF!,#REF!,'Estoque '!$L$5,#REF!,'Estoque '!A248)</f>
        <v>#REF!</v>
      </c>
      <c r="M248" s="64" t="e">
        <f>SUMIFS(#REF!,#REF!,'Estoque '!$M$5,#REF!,'Estoque '!A248)</f>
        <v>#REF!</v>
      </c>
      <c r="N248" s="68" t="e">
        <f t="shared" si="26"/>
        <v>#REF!</v>
      </c>
      <c r="O248" s="69" t="e">
        <f t="shared" si="27"/>
        <v>#REF!</v>
      </c>
      <c r="P248" s="67" t="str">
        <f t="shared" si="28"/>
        <v/>
      </c>
      <c r="Q248" s="67" t="str">
        <f t="shared" si="25"/>
        <v/>
      </c>
      <c r="S248" t="s">
        <v>313</v>
      </c>
    </row>
    <row r="249" spans="1:19" ht="14.25" customHeight="1" x14ac:dyDescent="0.35">
      <c r="A249" s="4" t="str">
        <f t="shared" si="21"/>
        <v>19627332</v>
      </c>
      <c r="B249" s="9">
        <v>19627</v>
      </c>
      <c r="C249" t="s">
        <v>11</v>
      </c>
      <c r="D249">
        <v>332</v>
      </c>
      <c r="E249" s="59" t="e">
        <f>SUMIFS(Tratos!#REF!,Tratos!#REF!,'Estoque '!A249,Tratos!#REF!,'Estoque '!$E$5)</f>
        <v>#REF!</v>
      </c>
      <c r="F249" s="59" t="e">
        <f>SUMIFS(Tratos!#REF!,Tratos!#REF!,'Estoque '!A249,Tratos!#REF!,'Estoque '!$F$5)</f>
        <v>#REF!</v>
      </c>
      <c r="G249" s="60" t="e">
        <f>VLOOKUP(A249,Tratos!#REF!,7,0)</f>
        <v>#REF!</v>
      </c>
      <c r="H249" s="61">
        <f>SUMIFS('Base Notas '!$H:$H,'Base Notas '!$A:$A,'Estoque '!A249,'Base Notas '!$G:$G,'Estoque '!$H$5)</f>
        <v>0</v>
      </c>
      <c r="I249" s="62">
        <f>SUMIFS('Base Notas '!$H:$H,'Base Notas '!$A:$A,'Estoque '!A249,'Base Notas '!$G:$G,'Estoque '!$I$5)</f>
        <v>0</v>
      </c>
      <c r="J249" s="63" t="e">
        <f t="shared" si="22"/>
        <v>#REF!</v>
      </c>
      <c r="K249" s="63" t="e">
        <f t="shared" si="23"/>
        <v>#REF!</v>
      </c>
      <c r="L249" s="61" t="e">
        <f>SUMIFS(#REF!,#REF!,'Estoque '!$L$5,#REF!,'Estoque '!A249)</f>
        <v>#REF!</v>
      </c>
      <c r="M249" s="64" t="e">
        <f>SUMIFS(#REF!,#REF!,'Estoque '!$M$5,#REF!,'Estoque '!A249)</f>
        <v>#REF!</v>
      </c>
      <c r="N249" s="68" t="e">
        <f t="shared" si="26"/>
        <v>#REF!</v>
      </c>
      <c r="O249" s="69" t="e">
        <f t="shared" si="27"/>
        <v>#REF!</v>
      </c>
      <c r="P249" s="67" t="str">
        <f t="shared" si="28"/>
        <v/>
      </c>
      <c r="Q249" s="67" t="str">
        <f t="shared" si="25"/>
        <v/>
      </c>
    </row>
    <row r="250" spans="1:19" ht="14.25" customHeight="1" x14ac:dyDescent="0.35">
      <c r="A250" s="4" t="str">
        <f t="shared" si="21"/>
        <v>19625330</v>
      </c>
      <c r="B250" s="9">
        <v>19625</v>
      </c>
      <c r="C250" t="s">
        <v>139</v>
      </c>
      <c r="D250">
        <v>330</v>
      </c>
      <c r="E250" s="59" t="e">
        <f>SUMIFS(Tratos!#REF!,Tratos!#REF!,'Estoque '!A250,Tratos!#REF!,'Estoque '!$E$5)</f>
        <v>#REF!</v>
      </c>
      <c r="F250" s="59" t="e">
        <f>SUMIFS(Tratos!#REF!,Tratos!#REF!,'Estoque '!A250,Tratos!#REF!,'Estoque '!$F$5)</f>
        <v>#REF!</v>
      </c>
      <c r="G250" s="60" t="e">
        <f>VLOOKUP(A250,Tratos!#REF!,7,0)</f>
        <v>#REF!</v>
      </c>
      <c r="H250" s="61">
        <f>SUMIFS('Base Notas '!$H:$H,'Base Notas '!$A:$A,'Estoque '!A250,'Base Notas '!$G:$G,'Estoque '!$H$5)</f>
        <v>0</v>
      </c>
      <c r="I250" s="62">
        <f>SUMIFS('Base Notas '!$H:$H,'Base Notas '!$A:$A,'Estoque '!A250,'Base Notas '!$G:$G,'Estoque '!$I$5)</f>
        <v>0</v>
      </c>
      <c r="J250" s="63" t="e">
        <f t="shared" si="22"/>
        <v>#REF!</v>
      </c>
      <c r="K250" s="63" t="e">
        <f t="shared" si="23"/>
        <v>#REF!</v>
      </c>
      <c r="L250" s="61" t="e">
        <f>SUMIFS(#REF!,#REF!,'Estoque '!$L$5,#REF!,'Estoque '!A250)</f>
        <v>#REF!</v>
      </c>
      <c r="M250" s="64" t="e">
        <f>SUMIFS(#REF!,#REF!,'Estoque '!$M$5,#REF!,'Estoque '!A250)</f>
        <v>#REF!</v>
      </c>
      <c r="N250" s="68" t="e">
        <f t="shared" si="26"/>
        <v>#REF!</v>
      </c>
      <c r="O250" s="69" t="e">
        <f t="shared" si="27"/>
        <v>#REF!</v>
      </c>
      <c r="P250" s="67" t="str">
        <f t="shared" si="28"/>
        <v/>
      </c>
      <c r="Q250" s="67" t="str">
        <f t="shared" si="25"/>
        <v/>
      </c>
    </row>
    <row r="251" spans="1:19" ht="14.25" customHeight="1" x14ac:dyDescent="0.35">
      <c r="A251" s="4" t="str">
        <f t="shared" si="21"/>
        <v>19619336</v>
      </c>
      <c r="B251" s="9">
        <v>19619</v>
      </c>
      <c r="C251" t="s">
        <v>314</v>
      </c>
      <c r="D251">
        <v>336</v>
      </c>
      <c r="E251" s="59" t="e">
        <f>SUMIFS(Tratos!#REF!,Tratos!#REF!,'Estoque '!A251,Tratos!#REF!,'Estoque '!$E$5)</f>
        <v>#REF!</v>
      </c>
      <c r="F251" s="59" t="e">
        <f>SUMIFS(Tratos!#REF!,Tratos!#REF!,'Estoque '!A251,Tratos!#REF!,'Estoque '!$F$5)</f>
        <v>#REF!</v>
      </c>
      <c r="G251" s="60" t="e">
        <f>VLOOKUP(A251,Tratos!#REF!,7,0)</f>
        <v>#REF!</v>
      </c>
      <c r="H251" s="61">
        <f>SUMIFS('Base Notas '!$H:$H,'Base Notas '!$A:$A,'Estoque '!A251,'Base Notas '!$G:$G,'Estoque '!$H$5)</f>
        <v>0</v>
      </c>
      <c r="I251" s="62">
        <f>SUMIFS('Base Notas '!$H:$H,'Base Notas '!$A:$A,'Estoque '!A251,'Base Notas '!$G:$G,'Estoque '!$I$5)</f>
        <v>0</v>
      </c>
      <c r="J251" s="63" t="e">
        <f t="shared" si="22"/>
        <v>#REF!</v>
      </c>
      <c r="K251" s="63" t="e">
        <f t="shared" si="23"/>
        <v>#REF!</v>
      </c>
      <c r="L251" s="61" t="e">
        <f>SUMIFS(#REF!,#REF!,'Estoque '!$L$5,#REF!,'Estoque '!A251)</f>
        <v>#REF!</v>
      </c>
      <c r="M251" s="64" t="e">
        <f>SUMIFS(#REF!,#REF!,'Estoque '!$M$5,#REF!,'Estoque '!A251)</f>
        <v>#REF!</v>
      </c>
      <c r="N251" s="68" t="e">
        <f t="shared" si="26"/>
        <v>#REF!</v>
      </c>
      <c r="O251" s="69" t="e">
        <f t="shared" si="27"/>
        <v>#REF!</v>
      </c>
      <c r="P251" s="67" t="str">
        <f t="shared" si="28"/>
        <v/>
      </c>
      <c r="Q251" s="67" t="str">
        <f t="shared" si="25"/>
        <v/>
      </c>
    </row>
    <row r="252" spans="1:19" ht="14.25" customHeight="1" x14ac:dyDescent="0.35">
      <c r="A252" s="4" t="str">
        <f t="shared" si="21"/>
        <v>196181</v>
      </c>
      <c r="B252" s="9">
        <v>19618</v>
      </c>
      <c r="C252" t="s">
        <v>92</v>
      </c>
      <c r="D252">
        <v>1</v>
      </c>
      <c r="E252" s="59" t="e">
        <f>SUMIFS(Tratos!#REF!,Tratos!#REF!,'Estoque '!A252,Tratos!#REF!,'Estoque '!$E$5)</f>
        <v>#REF!</v>
      </c>
      <c r="F252" s="59" t="e">
        <f>SUMIFS(Tratos!#REF!,Tratos!#REF!,'Estoque '!A252,Tratos!#REF!,'Estoque '!$F$5)</f>
        <v>#REF!</v>
      </c>
      <c r="G252" s="60" t="e">
        <f>VLOOKUP(A252,Tratos!#REF!,7,0)</f>
        <v>#REF!</v>
      </c>
      <c r="H252" s="61">
        <f>SUMIFS('Base Notas '!$H:$H,'Base Notas '!$A:$A,'Estoque '!A252,'Base Notas '!$G:$G,'Estoque '!$H$5)</f>
        <v>0</v>
      </c>
      <c r="I252" s="62">
        <f>SUMIFS('Base Notas '!$H:$H,'Base Notas '!$A:$A,'Estoque '!A252,'Base Notas '!$G:$G,'Estoque '!$I$5)</f>
        <v>0</v>
      </c>
      <c r="J252" s="63" t="e">
        <f t="shared" si="22"/>
        <v>#REF!</v>
      </c>
      <c r="K252" s="63" t="e">
        <f t="shared" si="23"/>
        <v>#REF!</v>
      </c>
      <c r="L252" s="61" t="e">
        <f>SUMIFS(#REF!,#REF!,'Estoque '!$L$5,#REF!,'Estoque '!A252)</f>
        <v>#REF!</v>
      </c>
      <c r="M252" s="64" t="e">
        <f>SUMIFS(#REF!,#REF!,'Estoque '!$M$5,#REF!,'Estoque '!A252)</f>
        <v>#REF!</v>
      </c>
      <c r="N252" s="68" t="e">
        <f t="shared" si="26"/>
        <v>#REF!</v>
      </c>
      <c r="O252" s="69" t="e">
        <f t="shared" si="27"/>
        <v>#REF!</v>
      </c>
      <c r="P252" s="67" t="str">
        <f t="shared" si="28"/>
        <v/>
      </c>
      <c r="Q252" s="67" t="str">
        <f t="shared" si="25"/>
        <v/>
      </c>
    </row>
    <row r="253" spans="1:19" ht="14.25" customHeight="1" x14ac:dyDescent="0.35">
      <c r="A253" s="4" t="str">
        <f t="shared" si="21"/>
        <v>19602435</v>
      </c>
      <c r="B253" s="9">
        <v>19602</v>
      </c>
      <c r="C253" t="s">
        <v>315</v>
      </c>
      <c r="D253">
        <v>435</v>
      </c>
      <c r="E253" s="59" t="e">
        <f>SUMIFS(Tratos!#REF!,Tratos!#REF!,'Estoque '!A253,Tratos!#REF!,'Estoque '!$E$5)</f>
        <v>#REF!</v>
      </c>
      <c r="F253" s="59" t="e">
        <f>SUMIFS(Tratos!#REF!,Tratos!#REF!,'Estoque '!A253,Tratos!#REF!,'Estoque '!$F$5)</f>
        <v>#REF!</v>
      </c>
      <c r="G253" s="60" t="e">
        <f>VLOOKUP(A253,Tratos!#REF!,7,0)</f>
        <v>#REF!</v>
      </c>
      <c r="H253" s="61">
        <f>SUMIFS('Base Notas '!$H:$H,'Base Notas '!$A:$A,'Estoque '!A253,'Base Notas '!$G:$G,'Estoque '!$H$5)</f>
        <v>0</v>
      </c>
      <c r="I253" s="62">
        <f>SUMIFS('Base Notas '!$H:$H,'Base Notas '!$A:$A,'Estoque '!A253,'Base Notas '!$G:$G,'Estoque '!$I$5)</f>
        <v>0</v>
      </c>
      <c r="J253" s="63" t="e">
        <f t="shared" si="22"/>
        <v>#REF!</v>
      </c>
      <c r="K253" s="63" t="e">
        <f t="shared" si="23"/>
        <v>#REF!</v>
      </c>
      <c r="L253" s="61" t="e">
        <f>SUMIFS(#REF!,#REF!,'Estoque '!$L$5,#REF!,'Estoque '!A253)</f>
        <v>#REF!</v>
      </c>
      <c r="M253" s="64" t="e">
        <f>SUMIFS(#REF!,#REF!,'Estoque '!$M$5,#REF!,'Estoque '!A253)</f>
        <v>#REF!</v>
      </c>
      <c r="N253" s="68" t="e">
        <f t="shared" si="26"/>
        <v>#REF!</v>
      </c>
      <c r="O253" s="69" t="e">
        <f t="shared" si="27"/>
        <v>#REF!</v>
      </c>
      <c r="P253" s="67" t="str">
        <f t="shared" si="28"/>
        <v/>
      </c>
      <c r="Q253" s="67" t="str">
        <f t="shared" si="25"/>
        <v/>
      </c>
    </row>
    <row r="254" spans="1:19" ht="14.25" customHeight="1" x14ac:dyDescent="0.35">
      <c r="A254" s="4" t="str">
        <f t="shared" si="21"/>
        <v>19597452</v>
      </c>
      <c r="B254" s="9">
        <v>19597</v>
      </c>
      <c r="C254" t="s">
        <v>316</v>
      </c>
      <c r="D254">
        <v>452</v>
      </c>
      <c r="E254" s="59" t="e">
        <f>SUMIFS(Tratos!#REF!,Tratos!#REF!,'Estoque '!A254,Tratos!#REF!,'Estoque '!$E$5)</f>
        <v>#REF!</v>
      </c>
      <c r="F254" s="59" t="e">
        <f>SUMIFS(Tratos!#REF!,Tratos!#REF!,'Estoque '!A254,Tratos!#REF!,'Estoque '!$F$5)</f>
        <v>#REF!</v>
      </c>
      <c r="G254" s="60" t="e">
        <f>VLOOKUP(A254,Tratos!#REF!,7,0)</f>
        <v>#REF!</v>
      </c>
      <c r="H254" s="61">
        <f>SUMIFS('Base Notas '!$H:$H,'Base Notas '!$A:$A,'Estoque '!A254,'Base Notas '!$G:$G,'Estoque '!$H$5)</f>
        <v>0</v>
      </c>
      <c r="I254" s="62">
        <f>SUMIFS('Base Notas '!$H:$H,'Base Notas '!$A:$A,'Estoque '!A254,'Base Notas '!$G:$G,'Estoque '!$I$5)</f>
        <v>0</v>
      </c>
      <c r="J254" s="63" t="e">
        <f t="shared" si="22"/>
        <v>#REF!</v>
      </c>
      <c r="K254" s="63" t="e">
        <f t="shared" si="23"/>
        <v>#REF!</v>
      </c>
      <c r="L254" s="61" t="e">
        <f>SUMIFS(#REF!,#REF!,'Estoque '!$L$5,#REF!,'Estoque '!A254)</f>
        <v>#REF!</v>
      </c>
      <c r="M254" s="64" t="e">
        <f>SUMIFS(#REF!,#REF!,'Estoque '!$M$5,#REF!,'Estoque '!A254)</f>
        <v>#REF!</v>
      </c>
      <c r="N254" s="68" t="e">
        <f t="shared" si="26"/>
        <v>#REF!</v>
      </c>
      <c r="O254" s="69" t="e">
        <f t="shared" si="27"/>
        <v>#REF!</v>
      </c>
      <c r="P254" s="67" t="str">
        <f t="shared" si="28"/>
        <v/>
      </c>
      <c r="Q254" s="67" t="str">
        <f t="shared" si="25"/>
        <v/>
      </c>
    </row>
    <row r="255" spans="1:19" ht="14.25" customHeight="1" x14ac:dyDescent="0.35">
      <c r="A255" s="4" t="str">
        <f t="shared" si="21"/>
        <v>19596415</v>
      </c>
      <c r="B255" s="9">
        <v>19596</v>
      </c>
      <c r="C255" t="s">
        <v>202</v>
      </c>
      <c r="D255">
        <v>415</v>
      </c>
      <c r="E255" s="59" t="e">
        <f>SUMIFS(Tratos!#REF!,Tratos!#REF!,'Estoque '!A255,Tratos!#REF!,'Estoque '!$E$5)</f>
        <v>#REF!</v>
      </c>
      <c r="F255" s="59" t="e">
        <f>SUMIFS(Tratos!#REF!,Tratos!#REF!,'Estoque '!A255,Tratos!#REF!,'Estoque '!$F$5)</f>
        <v>#REF!</v>
      </c>
      <c r="G255" s="60" t="e">
        <f>VLOOKUP(A255,Tratos!#REF!,7,0)</f>
        <v>#REF!</v>
      </c>
      <c r="H255" s="61">
        <f>SUMIFS('Base Notas '!$H:$H,'Base Notas '!$A:$A,'Estoque '!A255,'Base Notas '!$G:$G,'Estoque '!$H$5)</f>
        <v>0</v>
      </c>
      <c r="I255" s="62">
        <f>SUMIFS('Base Notas '!$H:$H,'Base Notas '!$A:$A,'Estoque '!A255,'Base Notas '!$G:$G,'Estoque '!$I$5)</f>
        <v>0</v>
      </c>
      <c r="J255" s="63" t="e">
        <f t="shared" si="22"/>
        <v>#REF!</v>
      </c>
      <c r="K255" s="63" t="e">
        <f t="shared" si="23"/>
        <v>#REF!</v>
      </c>
      <c r="L255" s="61" t="e">
        <f>SUMIFS(#REF!,#REF!,'Estoque '!$L$5,#REF!,'Estoque '!A255)</f>
        <v>#REF!</v>
      </c>
      <c r="M255" s="64" t="e">
        <f>SUMIFS(#REF!,#REF!,'Estoque '!$M$5,#REF!,'Estoque '!A255)</f>
        <v>#REF!</v>
      </c>
      <c r="N255" s="68" t="e">
        <f t="shared" si="26"/>
        <v>#REF!</v>
      </c>
      <c r="O255" s="69" t="e">
        <f t="shared" si="27"/>
        <v>#REF!</v>
      </c>
      <c r="P255" s="67" t="str">
        <f t="shared" si="28"/>
        <v/>
      </c>
      <c r="Q255" s="67" t="str">
        <f t="shared" si="25"/>
        <v/>
      </c>
    </row>
    <row r="256" spans="1:19" ht="14.25" customHeight="1" x14ac:dyDescent="0.35">
      <c r="A256" s="4" t="str">
        <f t="shared" si="21"/>
        <v>19596419</v>
      </c>
      <c r="B256" s="9">
        <v>19596</v>
      </c>
      <c r="C256" t="s">
        <v>202</v>
      </c>
      <c r="D256">
        <v>419</v>
      </c>
      <c r="E256" s="59" t="e">
        <f>SUMIFS(Tratos!#REF!,Tratos!#REF!,'Estoque '!A256,Tratos!#REF!,'Estoque '!$E$5)</f>
        <v>#REF!</v>
      </c>
      <c r="F256" s="59" t="e">
        <f>SUMIFS(Tratos!#REF!,Tratos!#REF!,'Estoque '!A256,Tratos!#REF!,'Estoque '!$F$5)</f>
        <v>#REF!</v>
      </c>
      <c r="G256" s="60" t="e">
        <f>VLOOKUP(A256,Tratos!#REF!,7,0)</f>
        <v>#REF!</v>
      </c>
      <c r="H256" s="61">
        <f>SUMIFS('Base Notas '!$H:$H,'Base Notas '!$A:$A,'Estoque '!A256,'Base Notas '!$G:$G,'Estoque '!$H$5)</f>
        <v>0</v>
      </c>
      <c r="I256" s="62">
        <f>SUMIFS('Base Notas '!$H:$H,'Base Notas '!$A:$A,'Estoque '!A256,'Base Notas '!$G:$G,'Estoque '!$I$5)</f>
        <v>0</v>
      </c>
      <c r="J256" s="63" t="e">
        <f t="shared" si="22"/>
        <v>#REF!</v>
      </c>
      <c r="K256" s="63" t="e">
        <f t="shared" si="23"/>
        <v>#REF!</v>
      </c>
      <c r="L256" s="61" t="e">
        <f>SUMIFS(#REF!,#REF!,'Estoque '!$L$5,#REF!,'Estoque '!A256)</f>
        <v>#REF!</v>
      </c>
      <c r="M256" s="64" t="e">
        <f>SUMIFS(#REF!,#REF!,'Estoque '!$M$5,#REF!,'Estoque '!A256)</f>
        <v>#REF!</v>
      </c>
      <c r="N256" s="68" t="e">
        <f t="shared" si="26"/>
        <v>#REF!</v>
      </c>
      <c r="O256" s="69" t="e">
        <f t="shared" si="27"/>
        <v>#REF!</v>
      </c>
      <c r="P256" s="67" t="str">
        <f t="shared" si="28"/>
        <v/>
      </c>
      <c r="Q256" s="67" t="str">
        <f t="shared" si="25"/>
        <v/>
      </c>
    </row>
    <row r="257" spans="1:17" ht="14.25" customHeight="1" x14ac:dyDescent="0.35">
      <c r="A257" s="4" t="str">
        <f t="shared" si="21"/>
        <v>19569339</v>
      </c>
      <c r="B257" s="9">
        <v>19569</v>
      </c>
      <c r="C257" t="s">
        <v>19</v>
      </c>
      <c r="D257">
        <v>339</v>
      </c>
      <c r="E257" s="59" t="e">
        <f>SUMIFS(Tratos!#REF!,Tratos!#REF!,'Estoque '!A257,Tratos!#REF!,'Estoque '!$E$5)</f>
        <v>#REF!</v>
      </c>
      <c r="F257" s="59" t="e">
        <f>SUMIFS(Tratos!#REF!,Tratos!#REF!,'Estoque '!A257,Tratos!#REF!,'Estoque '!$F$5)</f>
        <v>#REF!</v>
      </c>
      <c r="G257" s="60" t="e">
        <f>VLOOKUP(A257,Tratos!#REF!,7,0)</f>
        <v>#REF!</v>
      </c>
      <c r="H257" s="61">
        <f>SUMIFS('Base Notas '!$H:$H,'Base Notas '!$A:$A,'Estoque '!A257,'Base Notas '!$G:$G,'Estoque '!$H$5)</f>
        <v>0</v>
      </c>
      <c r="I257" s="62">
        <f>SUMIFS('Base Notas '!$H:$H,'Base Notas '!$A:$A,'Estoque '!A257,'Base Notas '!$G:$G,'Estoque '!$I$5)</f>
        <v>0</v>
      </c>
      <c r="J257" s="63" t="e">
        <f t="shared" si="22"/>
        <v>#REF!</v>
      </c>
      <c r="K257" s="63" t="e">
        <f t="shared" si="23"/>
        <v>#REF!</v>
      </c>
      <c r="L257" s="61" t="e">
        <f>SUMIFS(#REF!,#REF!,'Estoque '!$L$5,#REF!,'Estoque '!A257)</f>
        <v>#REF!</v>
      </c>
      <c r="M257" s="64" t="e">
        <f>SUMIFS(#REF!,#REF!,'Estoque '!$M$5,#REF!,'Estoque '!A257)</f>
        <v>#REF!</v>
      </c>
      <c r="N257" s="68" t="e">
        <f t="shared" si="26"/>
        <v>#REF!</v>
      </c>
      <c r="O257" s="69" t="e">
        <f t="shared" si="27"/>
        <v>#REF!</v>
      </c>
      <c r="P257" s="67" t="str">
        <f t="shared" si="28"/>
        <v/>
      </c>
      <c r="Q257" s="67" t="str">
        <f t="shared" si="25"/>
        <v/>
      </c>
    </row>
    <row r="258" spans="1:17" ht="14.25" customHeight="1" x14ac:dyDescent="0.35">
      <c r="A258" s="4" t="str">
        <f t="shared" si="21"/>
        <v>19569384</v>
      </c>
      <c r="B258" s="9">
        <v>19569</v>
      </c>
      <c r="C258" t="s">
        <v>19</v>
      </c>
      <c r="D258">
        <v>384</v>
      </c>
      <c r="E258" s="59" t="e">
        <f>SUMIFS(Tratos!#REF!,Tratos!#REF!,'Estoque '!A258,Tratos!#REF!,'Estoque '!$E$5)</f>
        <v>#REF!</v>
      </c>
      <c r="F258" s="59" t="e">
        <f>SUMIFS(Tratos!#REF!,Tratos!#REF!,'Estoque '!A258,Tratos!#REF!,'Estoque '!$F$5)</f>
        <v>#REF!</v>
      </c>
      <c r="G258" s="60" t="e">
        <f>VLOOKUP(A258,Tratos!#REF!,7,0)</f>
        <v>#REF!</v>
      </c>
      <c r="H258" s="61">
        <f>SUMIFS('Base Notas '!$H:$H,'Base Notas '!$A:$A,'Estoque '!A258,'Base Notas '!$G:$G,'Estoque '!$H$5)</f>
        <v>0</v>
      </c>
      <c r="I258" s="62">
        <f>SUMIFS('Base Notas '!$H:$H,'Base Notas '!$A:$A,'Estoque '!A258,'Base Notas '!$G:$G,'Estoque '!$I$5)</f>
        <v>0</v>
      </c>
      <c r="J258" s="63" t="e">
        <f t="shared" si="22"/>
        <v>#REF!</v>
      </c>
      <c r="K258" s="63" t="e">
        <f t="shared" si="23"/>
        <v>#REF!</v>
      </c>
      <c r="L258" s="61" t="e">
        <f>SUMIFS(#REF!,#REF!,'Estoque '!$L$5,#REF!,'Estoque '!A258)</f>
        <v>#REF!</v>
      </c>
      <c r="M258" s="64" t="e">
        <f>SUMIFS(#REF!,#REF!,'Estoque '!$M$5,#REF!,'Estoque '!A258)</f>
        <v>#REF!</v>
      </c>
      <c r="N258" s="68" t="e">
        <f t="shared" si="26"/>
        <v>#REF!</v>
      </c>
      <c r="O258" s="69" t="e">
        <f t="shared" si="27"/>
        <v>#REF!</v>
      </c>
      <c r="P258" s="67" t="str">
        <f t="shared" si="28"/>
        <v/>
      </c>
      <c r="Q258" s="67" t="str">
        <f t="shared" si="25"/>
        <v/>
      </c>
    </row>
    <row r="259" spans="1:17" ht="14.25" customHeight="1" x14ac:dyDescent="0.35">
      <c r="A259" s="4" t="str">
        <f t="shared" si="21"/>
        <v>19559316</v>
      </c>
      <c r="B259" s="9">
        <v>19559</v>
      </c>
      <c r="C259" t="s">
        <v>299</v>
      </c>
      <c r="D259">
        <v>316</v>
      </c>
      <c r="E259" s="59" t="e">
        <f>SUMIFS(Tratos!#REF!,Tratos!#REF!,'Estoque '!A259,Tratos!#REF!,'Estoque '!$E$5)</f>
        <v>#REF!</v>
      </c>
      <c r="F259" s="59" t="e">
        <f>SUMIFS(Tratos!#REF!,Tratos!#REF!,'Estoque '!A259,Tratos!#REF!,'Estoque '!$F$5)</f>
        <v>#REF!</v>
      </c>
      <c r="G259" s="60" t="e">
        <f>VLOOKUP(A259,Tratos!#REF!,7,0)</f>
        <v>#REF!</v>
      </c>
      <c r="H259" s="61">
        <f>SUMIFS('Base Notas '!$H:$H,'Base Notas '!$A:$A,'Estoque '!A259,'Base Notas '!$G:$G,'Estoque '!$H$5)</f>
        <v>0</v>
      </c>
      <c r="I259" s="62">
        <f>SUMIFS('Base Notas '!$H:$H,'Base Notas '!$A:$A,'Estoque '!A259,'Base Notas '!$G:$G,'Estoque '!$I$5)</f>
        <v>0</v>
      </c>
      <c r="J259" s="63" t="e">
        <f t="shared" si="22"/>
        <v>#REF!</v>
      </c>
      <c r="K259" s="63" t="e">
        <f t="shared" si="23"/>
        <v>#REF!</v>
      </c>
      <c r="L259" s="61" t="e">
        <f>SUMIFS(#REF!,#REF!,'Estoque '!$L$5,#REF!,'Estoque '!A259)</f>
        <v>#REF!</v>
      </c>
      <c r="M259" s="64" t="e">
        <f>SUMIFS(#REF!,#REF!,'Estoque '!$M$5,#REF!,'Estoque '!A259)</f>
        <v>#REF!</v>
      </c>
      <c r="N259" s="68" t="e">
        <f t="shared" si="26"/>
        <v>#REF!</v>
      </c>
      <c r="O259" s="69" t="e">
        <f t="shared" si="27"/>
        <v>#REF!</v>
      </c>
      <c r="P259" s="67" t="str">
        <f t="shared" si="28"/>
        <v/>
      </c>
      <c r="Q259" s="67" t="str">
        <f t="shared" si="25"/>
        <v/>
      </c>
    </row>
    <row r="260" spans="1:17" ht="14.25" customHeight="1" x14ac:dyDescent="0.35">
      <c r="A260" s="4" t="str">
        <f t="shared" si="21"/>
        <v>19557314</v>
      </c>
      <c r="B260" s="9">
        <v>19557</v>
      </c>
      <c r="C260" t="s">
        <v>317</v>
      </c>
      <c r="D260">
        <v>314</v>
      </c>
      <c r="E260" s="59" t="e">
        <f>SUMIFS(Tratos!#REF!,Tratos!#REF!,'Estoque '!A260,Tratos!#REF!,'Estoque '!$E$5)</f>
        <v>#REF!</v>
      </c>
      <c r="F260" s="59" t="e">
        <f>SUMIFS(Tratos!#REF!,Tratos!#REF!,'Estoque '!A260,Tratos!#REF!,'Estoque '!$F$5)</f>
        <v>#REF!</v>
      </c>
      <c r="G260" s="60" t="e">
        <f>VLOOKUP(A260,Tratos!#REF!,7,0)</f>
        <v>#REF!</v>
      </c>
      <c r="H260" s="61">
        <f>SUMIFS('Base Notas '!$H:$H,'Base Notas '!$A:$A,'Estoque '!A260,'Base Notas '!$G:$G,'Estoque '!$H$5)</f>
        <v>0</v>
      </c>
      <c r="I260" s="62">
        <f>SUMIFS('Base Notas '!$H:$H,'Base Notas '!$A:$A,'Estoque '!A260,'Base Notas '!$G:$G,'Estoque '!$I$5)</f>
        <v>0</v>
      </c>
      <c r="J260" s="63" t="e">
        <f t="shared" si="22"/>
        <v>#REF!</v>
      </c>
      <c r="K260" s="63" t="e">
        <f t="shared" si="23"/>
        <v>#REF!</v>
      </c>
      <c r="L260" s="61" t="e">
        <f>SUMIFS(#REF!,#REF!,'Estoque '!$L$5,#REF!,'Estoque '!A260)</f>
        <v>#REF!</v>
      </c>
      <c r="M260" s="64" t="e">
        <f>SUMIFS(#REF!,#REF!,'Estoque '!$M$5,#REF!,'Estoque '!A260)</f>
        <v>#REF!</v>
      </c>
      <c r="N260" s="68" t="e">
        <f t="shared" si="26"/>
        <v>#REF!</v>
      </c>
      <c r="O260" s="69" t="e">
        <f t="shared" si="27"/>
        <v>#REF!</v>
      </c>
      <c r="P260" s="67" t="str">
        <f t="shared" si="28"/>
        <v/>
      </c>
      <c r="Q260" s="67" t="str">
        <f t="shared" si="25"/>
        <v/>
      </c>
    </row>
    <row r="261" spans="1:17" ht="14.25" customHeight="1" x14ac:dyDescent="0.35">
      <c r="A261" s="4" t="str">
        <f t="shared" si="21"/>
        <v>19555309</v>
      </c>
      <c r="B261" s="9">
        <v>19555</v>
      </c>
      <c r="C261" t="s">
        <v>83</v>
      </c>
      <c r="D261">
        <v>309</v>
      </c>
      <c r="E261" s="59" t="e">
        <f>SUMIFS(Tratos!#REF!,Tratos!#REF!,'Estoque '!A261,Tratos!#REF!,'Estoque '!$E$5)</f>
        <v>#REF!</v>
      </c>
      <c r="F261" s="59" t="e">
        <f>SUMIFS(Tratos!#REF!,Tratos!#REF!,'Estoque '!A261,Tratos!#REF!,'Estoque '!$F$5)</f>
        <v>#REF!</v>
      </c>
      <c r="G261" s="60" t="e">
        <f>VLOOKUP(A261,Tratos!#REF!,7,0)</f>
        <v>#REF!</v>
      </c>
      <c r="H261" s="61">
        <f>SUMIFS('Base Notas '!$H:$H,'Base Notas '!$A:$A,'Estoque '!A261,'Base Notas '!$G:$G,'Estoque '!$H$5)</f>
        <v>0</v>
      </c>
      <c r="I261" s="62">
        <f>SUMIFS('Base Notas '!$H:$H,'Base Notas '!$A:$A,'Estoque '!A261,'Base Notas '!$G:$G,'Estoque '!$I$5)</f>
        <v>0</v>
      </c>
      <c r="J261" s="63" t="e">
        <f t="shared" si="22"/>
        <v>#REF!</v>
      </c>
      <c r="K261" s="63" t="e">
        <f t="shared" si="23"/>
        <v>#REF!</v>
      </c>
      <c r="L261" s="61" t="e">
        <f>SUMIFS(#REF!,#REF!,'Estoque '!$L$5,#REF!,'Estoque '!A261)</f>
        <v>#REF!</v>
      </c>
      <c r="M261" s="64" t="e">
        <f>SUMIFS(#REF!,#REF!,'Estoque '!$M$5,#REF!,'Estoque '!A261)</f>
        <v>#REF!</v>
      </c>
      <c r="N261" s="68" t="e">
        <f t="shared" si="26"/>
        <v>#REF!</v>
      </c>
      <c r="O261" s="69" t="e">
        <f t="shared" si="27"/>
        <v>#REF!</v>
      </c>
      <c r="P261" s="67" t="str">
        <f t="shared" si="28"/>
        <v/>
      </c>
      <c r="Q261" s="67" t="str">
        <f t="shared" si="25"/>
        <v/>
      </c>
    </row>
    <row r="262" spans="1:17" ht="14.25" customHeight="1" x14ac:dyDescent="0.35">
      <c r="A262" s="4" t="str">
        <f t="shared" ref="A262:A325" si="29">B262&amp;D262</f>
        <v>19541310</v>
      </c>
      <c r="B262" s="9">
        <v>19541</v>
      </c>
      <c r="C262" t="s">
        <v>66</v>
      </c>
      <c r="D262">
        <v>310</v>
      </c>
      <c r="E262" s="59" t="e">
        <f>SUMIFS(Tratos!#REF!,Tratos!#REF!,'Estoque '!A262,Tratos!#REF!,'Estoque '!$E$5)</f>
        <v>#REF!</v>
      </c>
      <c r="F262" s="59" t="e">
        <f>SUMIFS(Tratos!#REF!,Tratos!#REF!,'Estoque '!A262,Tratos!#REF!,'Estoque '!$F$5)</f>
        <v>#REF!</v>
      </c>
      <c r="G262" s="60" t="e">
        <f>VLOOKUP(A262,Tratos!#REF!,7,0)</f>
        <v>#REF!</v>
      </c>
      <c r="H262" s="61">
        <f>SUMIFS('Base Notas '!$H:$H,'Base Notas '!$A:$A,'Estoque '!A262,'Base Notas '!$G:$G,'Estoque '!$H$5)</f>
        <v>0</v>
      </c>
      <c r="I262" s="62">
        <f>SUMIFS('Base Notas '!$H:$H,'Base Notas '!$A:$A,'Estoque '!A262,'Base Notas '!$G:$G,'Estoque '!$I$5)</f>
        <v>0</v>
      </c>
      <c r="J262" s="63" t="e">
        <f t="shared" ref="J262:J325" si="30">H262-E262</f>
        <v>#REF!</v>
      </c>
      <c r="K262" s="63" t="e">
        <f t="shared" ref="K262:K325" si="31">I262-F262</f>
        <v>#REF!</v>
      </c>
      <c r="L262" s="61" t="e">
        <f>SUMIFS(#REF!,#REF!,'Estoque '!$L$5,#REF!,'Estoque '!A262)</f>
        <v>#REF!</v>
      </c>
      <c r="M262" s="64" t="e">
        <f>SUMIFS(#REF!,#REF!,'Estoque '!$M$5,#REF!,'Estoque '!A262)</f>
        <v>#REF!</v>
      </c>
      <c r="N262" s="68" t="e">
        <f t="shared" si="26"/>
        <v>#REF!</v>
      </c>
      <c r="O262" s="69" t="e">
        <f t="shared" si="27"/>
        <v>#REF!</v>
      </c>
      <c r="P262" s="67" t="str">
        <f t="shared" si="28"/>
        <v/>
      </c>
      <c r="Q262" s="67" t="str">
        <f t="shared" ref="Q262:Q325" si="32">IFERROR(I262/M262-1,"")</f>
        <v/>
      </c>
    </row>
    <row r="263" spans="1:17" ht="14.25" customHeight="1" x14ac:dyDescent="0.35">
      <c r="A263" s="4" t="str">
        <f t="shared" si="29"/>
        <v>195221</v>
      </c>
      <c r="B263" s="9">
        <v>19522</v>
      </c>
      <c r="C263" t="s">
        <v>52</v>
      </c>
      <c r="D263">
        <v>1</v>
      </c>
      <c r="E263" s="59" t="e">
        <f>SUMIFS(Tratos!#REF!,Tratos!#REF!,'Estoque '!A263,Tratos!#REF!,'Estoque '!$E$5)</f>
        <v>#REF!</v>
      </c>
      <c r="F263" s="59" t="e">
        <f>SUMIFS(Tratos!#REF!,Tratos!#REF!,'Estoque '!A263,Tratos!#REF!,'Estoque '!$F$5)</f>
        <v>#REF!</v>
      </c>
      <c r="G263" s="60" t="e">
        <f>VLOOKUP(A263,Tratos!#REF!,7,0)</f>
        <v>#REF!</v>
      </c>
      <c r="H263" s="61">
        <f>SUMIFS('Base Notas '!$H:$H,'Base Notas '!$A:$A,'Estoque '!A263,'Base Notas '!$G:$G,'Estoque '!$H$5)</f>
        <v>0</v>
      </c>
      <c r="I263" s="62">
        <f>SUMIFS('Base Notas '!$H:$H,'Base Notas '!$A:$A,'Estoque '!A263,'Base Notas '!$G:$G,'Estoque '!$I$5)</f>
        <v>0</v>
      </c>
      <c r="J263" s="63" t="e">
        <f t="shared" si="30"/>
        <v>#REF!</v>
      </c>
      <c r="K263" s="63" t="e">
        <f t="shared" si="31"/>
        <v>#REF!</v>
      </c>
      <c r="L263" s="61" t="e">
        <f>SUMIFS(#REF!,#REF!,'Estoque '!$L$5,#REF!,'Estoque '!A263)</f>
        <v>#REF!</v>
      </c>
      <c r="M263" s="64" t="e">
        <f>SUMIFS(#REF!,#REF!,'Estoque '!$M$5,#REF!,'Estoque '!A263)</f>
        <v>#REF!</v>
      </c>
      <c r="N263" s="68" t="e">
        <f t="shared" si="26"/>
        <v>#REF!</v>
      </c>
      <c r="O263" s="69" t="e">
        <f t="shared" si="27"/>
        <v>#REF!</v>
      </c>
      <c r="P263" s="67" t="str">
        <f t="shared" si="28"/>
        <v/>
      </c>
      <c r="Q263" s="67" t="str">
        <f t="shared" si="32"/>
        <v/>
      </c>
    </row>
    <row r="264" spans="1:17" ht="14.25" customHeight="1" x14ac:dyDescent="0.35">
      <c r="A264" s="4" t="str">
        <f t="shared" si="29"/>
        <v>19501301</v>
      </c>
      <c r="B264" s="9">
        <v>19501</v>
      </c>
      <c r="C264" t="s">
        <v>19</v>
      </c>
      <c r="D264">
        <v>301</v>
      </c>
      <c r="E264" s="59" t="e">
        <f>SUMIFS(Tratos!#REF!,Tratos!#REF!,'Estoque '!A264,Tratos!#REF!,'Estoque '!$E$5)</f>
        <v>#REF!</v>
      </c>
      <c r="F264" s="59" t="e">
        <f>SUMIFS(Tratos!#REF!,Tratos!#REF!,'Estoque '!A264,Tratos!#REF!,'Estoque '!$F$5)</f>
        <v>#REF!</v>
      </c>
      <c r="G264" s="60" t="e">
        <f>VLOOKUP(A264,Tratos!#REF!,7,0)</f>
        <v>#REF!</v>
      </c>
      <c r="H264" s="61">
        <f>SUMIFS('Base Notas '!$H:$H,'Base Notas '!$A:$A,'Estoque '!A264,'Base Notas '!$G:$G,'Estoque '!$H$5)</f>
        <v>0</v>
      </c>
      <c r="I264" s="62">
        <f>SUMIFS('Base Notas '!$H:$H,'Base Notas '!$A:$A,'Estoque '!A264,'Base Notas '!$G:$G,'Estoque '!$I$5)</f>
        <v>0</v>
      </c>
      <c r="J264" s="63" t="e">
        <f t="shared" si="30"/>
        <v>#REF!</v>
      </c>
      <c r="K264" s="63" t="e">
        <f t="shared" si="31"/>
        <v>#REF!</v>
      </c>
      <c r="L264" s="61" t="e">
        <f>SUMIFS(#REF!,#REF!,'Estoque '!$L$5,#REF!,'Estoque '!A264)</f>
        <v>#REF!</v>
      </c>
      <c r="M264" s="64" t="e">
        <f>SUMIFS(#REF!,#REF!,'Estoque '!$M$5,#REF!,'Estoque '!A264)</f>
        <v>#REF!</v>
      </c>
      <c r="N264" s="68" t="e">
        <f t="shared" ref="N264:N327" si="33">H264-L264</f>
        <v>#REF!</v>
      </c>
      <c r="O264" s="69" t="e">
        <f t="shared" ref="O264:O327" si="34">I264-M264</f>
        <v>#REF!</v>
      </c>
      <c r="P264" s="67" t="str">
        <f t="shared" si="28"/>
        <v/>
      </c>
      <c r="Q264" s="67" t="str">
        <f t="shared" si="32"/>
        <v/>
      </c>
    </row>
    <row r="265" spans="1:17" ht="14.25" customHeight="1" x14ac:dyDescent="0.35">
      <c r="A265" s="4" t="str">
        <f t="shared" si="29"/>
        <v>194951</v>
      </c>
      <c r="B265" s="9">
        <v>19495</v>
      </c>
      <c r="C265" t="s">
        <v>241</v>
      </c>
      <c r="D265">
        <v>1</v>
      </c>
      <c r="E265" s="59" t="e">
        <f>SUMIFS(Tratos!#REF!,Tratos!#REF!,'Estoque '!A265,Tratos!#REF!,'Estoque '!$E$5)</f>
        <v>#REF!</v>
      </c>
      <c r="F265" s="59" t="e">
        <f>SUMIFS(Tratos!#REF!,Tratos!#REF!,'Estoque '!A265,Tratos!#REF!,'Estoque '!$F$5)</f>
        <v>#REF!</v>
      </c>
      <c r="G265" s="60" t="e">
        <f>VLOOKUP(A265,Tratos!#REF!,7,0)</f>
        <v>#REF!</v>
      </c>
      <c r="H265" s="61">
        <f>SUMIFS('Base Notas '!$H:$H,'Base Notas '!$A:$A,'Estoque '!A265,'Base Notas '!$G:$G,'Estoque '!$H$5)</f>
        <v>0</v>
      </c>
      <c r="I265" s="62">
        <f>SUMIFS('Base Notas '!$H:$H,'Base Notas '!$A:$A,'Estoque '!A265,'Base Notas '!$G:$G,'Estoque '!$I$5)</f>
        <v>0</v>
      </c>
      <c r="J265" s="63" t="e">
        <f t="shared" si="30"/>
        <v>#REF!</v>
      </c>
      <c r="K265" s="63" t="e">
        <f t="shared" si="31"/>
        <v>#REF!</v>
      </c>
      <c r="L265" s="61" t="e">
        <f>SUMIFS(#REF!,#REF!,'Estoque '!$L$5,#REF!,'Estoque '!A265)</f>
        <v>#REF!</v>
      </c>
      <c r="M265" s="64" t="e">
        <f>SUMIFS(#REF!,#REF!,'Estoque '!$M$5,#REF!,'Estoque '!A265)</f>
        <v>#REF!</v>
      </c>
      <c r="N265" s="68" t="e">
        <f t="shared" si="33"/>
        <v>#REF!</v>
      </c>
      <c r="O265" s="69" t="e">
        <f t="shared" si="34"/>
        <v>#REF!</v>
      </c>
      <c r="P265" s="67" t="str">
        <f t="shared" si="28"/>
        <v/>
      </c>
      <c r="Q265" s="67" t="str">
        <f t="shared" si="32"/>
        <v/>
      </c>
    </row>
    <row r="266" spans="1:17" ht="14.25" customHeight="1" x14ac:dyDescent="0.35">
      <c r="A266" s="4" t="str">
        <f t="shared" si="29"/>
        <v>194931</v>
      </c>
      <c r="B266" s="9">
        <v>19493</v>
      </c>
      <c r="C266" t="s">
        <v>16</v>
      </c>
      <c r="D266">
        <v>1</v>
      </c>
      <c r="E266" s="59" t="e">
        <f>SUMIFS(Tratos!#REF!,Tratos!#REF!,'Estoque '!A266,Tratos!#REF!,'Estoque '!$E$5)</f>
        <v>#REF!</v>
      </c>
      <c r="F266" s="59" t="e">
        <f>SUMIFS(Tratos!#REF!,Tratos!#REF!,'Estoque '!A266,Tratos!#REF!,'Estoque '!$F$5)</f>
        <v>#REF!</v>
      </c>
      <c r="G266" s="60" t="e">
        <f>VLOOKUP(A266,Tratos!#REF!,7,0)</f>
        <v>#REF!</v>
      </c>
      <c r="H266" s="61">
        <f>SUMIFS('Base Notas '!$H:$H,'Base Notas '!$A:$A,'Estoque '!A266,'Base Notas '!$G:$G,'Estoque '!$H$5)</f>
        <v>0</v>
      </c>
      <c r="I266" s="62">
        <f>SUMIFS('Base Notas '!$H:$H,'Base Notas '!$A:$A,'Estoque '!A266,'Base Notas '!$G:$G,'Estoque '!$I$5)</f>
        <v>0</v>
      </c>
      <c r="J266" s="63" t="e">
        <f t="shared" si="30"/>
        <v>#REF!</v>
      </c>
      <c r="K266" s="63" t="e">
        <f t="shared" si="31"/>
        <v>#REF!</v>
      </c>
      <c r="L266" s="61" t="e">
        <f>SUMIFS(#REF!,#REF!,'Estoque '!$L$5,#REF!,'Estoque '!A266)</f>
        <v>#REF!</v>
      </c>
      <c r="M266" s="64" t="e">
        <f>SUMIFS(#REF!,#REF!,'Estoque '!$M$5,#REF!,'Estoque '!A266)</f>
        <v>#REF!</v>
      </c>
      <c r="N266" s="68" t="e">
        <f t="shared" si="33"/>
        <v>#REF!</v>
      </c>
      <c r="O266" s="69" t="e">
        <f t="shared" si="34"/>
        <v>#REF!</v>
      </c>
      <c r="P266" s="67" t="str">
        <f t="shared" si="28"/>
        <v/>
      </c>
      <c r="Q266" s="67" t="str">
        <f t="shared" si="32"/>
        <v/>
      </c>
    </row>
    <row r="267" spans="1:17" ht="14.25" customHeight="1" x14ac:dyDescent="0.35">
      <c r="A267" s="4" t="str">
        <f t="shared" si="29"/>
        <v>19489299</v>
      </c>
      <c r="B267" s="9">
        <v>19489</v>
      </c>
      <c r="C267" t="s">
        <v>138</v>
      </c>
      <c r="D267">
        <v>299</v>
      </c>
      <c r="E267" s="59" t="e">
        <f>SUMIFS(Tratos!#REF!,Tratos!#REF!,'Estoque '!A267,Tratos!#REF!,'Estoque '!$E$5)</f>
        <v>#REF!</v>
      </c>
      <c r="F267" s="59" t="e">
        <f>SUMIFS(Tratos!#REF!,Tratos!#REF!,'Estoque '!A267,Tratos!#REF!,'Estoque '!$F$5)</f>
        <v>#REF!</v>
      </c>
      <c r="G267" s="60" t="e">
        <f>VLOOKUP(A267,Tratos!#REF!,7,0)</f>
        <v>#REF!</v>
      </c>
      <c r="H267" s="61">
        <f>SUMIFS('Base Notas '!$H:$H,'Base Notas '!$A:$A,'Estoque '!A267,'Base Notas '!$G:$G,'Estoque '!$H$5)</f>
        <v>0</v>
      </c>
      <c r="I267" s="62">
        <f>SUMIFS('Base Notas '!$H:$H,'Base Notas '!$A:$A,'Estoque '!A267,'Base Notas '!$G:$G,'Estoque '!$I$5)</f>
        <v>0</v>
      </c>
      <c r="J267" s="63" t="e">
        <f t="shared" si="30"/>
        <v>#REF!</v>
      </c>
      <c r="K267" s="63" t="e">
        <f t="shared" si="31"/>
        <v>#REF!</v>
      </c>
      <c r="L267" s="61" t="e">
        <f>SUMIFS(#REF!,#REF!,'Estoque '!$L$5,#REF!,'Estoque '!A267)</f>
        <v>#REF!</v>
      </c>
      <c r="M267" s="64" t="e">
        <f>SUMIFS(#REF!,#REF!,'Estoque '!$M$5,#REF!,'Estoque '!A267)</f>
        <v>#REF!</v>
      </c>
      <c r="N267" s="68" t="e">
        <f t="shared" si="33"/>
        <v>#REF!</v>
      </c>
      <c r="O267" s="69" t="e">
        <f t="shared" si="34"/>
        <v>#REF!</v>
      </c>
      <c r="P267" s="67" t="str">
        <f t="shared" si="28"/>
        <v/>
      </c>
      <c r="Q267" s="67" t="str">
        <f t="shared" si="32"/>
        <v/>
      </c>
    </row>
    <row r="268" spans="1:17" s="70" customFormat="1" ht="14.25" customHeight="1" x14ac:dyDescent="0.35">
      <c r="A268" s="70" t="str">
        <f t="shared" si="29"/>
        <v>19489321</v>
      </c>
      <c r="B268" s="71">
        <v>19489</v>
      </c>
      <c r="C268" s="70" t="s">
        <v>138</v>
      </c>
      <c r="D268" s="70">
        <v>321</v>
      </c>
      <c r="E268" s="72" t="e">
        <f>SUMIFS(Tratos!#REF!,Tratos!#REF!,'Estoque '!A268,Tratos!#REF!,'Estoque '!$E$5)</f>
        <v>#REF!</v>
      </c>
      <c r="F268" s="72" t="e">
        <f>SUMIFS(Tratos!#REF!,Tratos!#REF!,'Estoque '!A268,Tratos!#REF!,'Estoque '!$F$5)</f>
        <v>#REF!</v>
      </c>
      <c r="G268" s="73" t="e">
        <f>VLOOKUP(A268,Tratos!#REF!,7,0)</f>
        <v>#REF!</v>
      </c>
      <c r="H268" s="74">
        <f>SUMIFS('Base Notas '!$H:$H,'Base Notas '!$A:$A,'Estoque '!A268,'Base Notas '!$G:$G,'Estoque '!$H$5)</f>
        <v>0</v>
      </c>
      <c r="I268" s="75">
        <f>SUMIFS('Base Notas '!$H:$H,'Base Notas '!$A:$A,'Estoque '!A268,'Base Notas '!$G:$G,'Estoque '!$I$5)</f>
        <v>0</v>
      </c>
      <c r="J268" s="75" t="e">
        <f t="shared" si="30"/>
        <v>#REF!</v>
      </c>
      <c r="K268" s="75" t="e">
        <f t="shared" si="31"/>
        <v>#REF!</v>
      </c>
      <c r="L268" s="74" t="e">
        <f>SUMIFS(#REF!,#REF!,'Estoque '!$L$5,#REF!,'Estoque '!A268)</f>
        <v>#REF!</v>
      </c>
      <c r="M268" s="76" t="e">
        <f>SUMIFS(#REF!,#REF!,'Estoque '!$M$5,#REF!,'Estoque '!A268)</f>
        <v>#REF!</v>
      </c>
      <c r="N268" s="77" t="e">
        <f t="shared" si="33"/>
        <v>#REF!</v>
      </c>
      <c r="O268" s="78" t="e">
        <f t="shared" si="34"/>
        <v>#REF!</v>
      </c>
      <c r="P268" s="79" t="str">
        <f t="shared" si="28"/>
        <v/>
      </c>
      <c r="Q268" s="79" t="str">
        <f t="shared" si="32"/>
        <v/>
      </c>
    </row>
    <row r="269" spans="1:17" ht="14.25" customHeight="1" x14ac:dyDescent="0.35">
      <c r="A269" s="4" t="str">
        <f t="shared" si="29"/>
        <v>194871</v>
      </c>
      <c r="B269" s="9">
        <v>19487</v>
      </c>
      <c r="C269" t="s">
        <v>318</v>
      </c>
      <c r="D269">
        <v>1</v>
      </c>
      <c r="E269" s="59" t="e">
        <f>SUMIFS(Tratos!#REF!,Tratos!#REF!,'Estoque '!A269,Tratos!#REF!,'Estoque '!$E$5)</f>
        <v>#REF!</v>
      </c>
      <c r="F269" s="59" t="e">
        <f>SUMIFS(Tratos!#REF!,Tratos!#REF!,'Estoque '!A269,Tratos!#REF!,'Estoque '!$F$5)</f>
        <v>#REF!</v>
      </c>
      <c r="G269" s="60" t="e">
        <f>VLOOKUP(A269,Tratos!#REF!,7,0)</f>
        <v>#REF!</v>
      </c>
      <c r="H269" s="61">
        <f>SUMIFS('Base Notas '!$H:$H,'Base Notas '!$A:$A,'Estoque '!A269,'Base Notas '!$G:$G,'Estoque '!$H$5)</f>
        <v>0</v>
      </c>
      <c r="I269" s="62">
        <f>SUMIFS('Base Notas '!$H:$H,'Base Notas '!$A:$A,'Estoque '!A269,'Base Notas '!$G:$G,'Estoque '!$I$5)</f>
        <v>0</v>
      </c>
      <c r="J269" s="63" t="e">
        <f t="shared" si="30"/>
        <v>#REF!</v>
      </c>
      <c r="K269" s="63" t="e">
        <f t="shared" si="31"/>
        <v>#REF!</v>
      </c>
      <c r="L269" s="61" t="e">
        <f>SUMIFS(#REF!,#REF!,'Estoque '!$L$5,#REF!,'Estoque '!A269)</f>
        <v>#REF!</v>
      </c>
      <c r="M269" s="64" t="e">
        <f>SUMIFS(#REF!,#REF!,'Estoque '!$M$5,#REF!,'Estoque '!A269)</f>
        <v>#REF!</v>
      </c>
      <c r="N269" s="68" t="e">
        <f t="shared" si="33"/>
        <v>#REF!</v>
      </c>
      <c r="O269" s="69" t="e">
        <f t="shared" si="34"/>
        <v>#REF!</v>
      </c>
      <c r="P269" s="67" t="str">
        <f t="shared" si="28"/>
        <v/>
      </c>
      <c r="Q269" s="67" t="str">
        <f t="shared" si="32"/>
        <v/>
      </c>
    </row>
    <row r="270" spans="1:17" ht="14.25" customHeight="1" x14ac:dyDescent="0.35">
      <c r="A270" s="4" t="str">
        <f t="shared" si="29"/>
        <v>19469295</v>
      </c>
      <c r="B270" s="9">
        <v>19469</v>
      </c>
      <c r="C270" t="s">
        <v>5</v>
      </c>
      <c r="D270">
        <v>295</v>
      </c>
      <c r="E270" s="59" t="e">
        <f>SUMIFS(Tratos!#REF!,Tratos!#REF!,'Estoque '!A270,Tratos!#REF!,'Estoque '!$E$5)</f>
        <v>#REF!</v>
      </c>
      <c r="F270" s="59" t="e">
        <f>SUMIFS(Tratos!#REF!,Tratos!#REF!,'Estoque '!A270,Tratos!#REF!,'Estoque '!$F$5)</f>
        <v>#REF!</v>
      </c>
      <c r="G270" s="60" t="e">
        <f>VLOOKUP(A270,Tratos!#REF!,7,0)</f>
        <v>#REF!</v>
      </c>
      <c r="H270" s="61">
        <f>SUMIFS('Base Notas '!$H:$H,'Base Notas '!$A:$A,'Estoque '!A270,'Base Notas '!$G:$G,'Estoque '!$H$5)</f>
        <v>0</v>
      </c>
      <c r="I270" s="62">
        <f>SUMIFS('Base Notas '!$H:$H,'Base Notas '!$A:$A,'Estoque '!A270,'Base Notas '!$G:$G,'Estoque '!$I$5)</f>
        <v>0</v>
      </c>
      <c r="J270" s="63" t="e">
        <f t="shared" si="30"/>
        <v>#REF!</v>
      </c>
      <c r="K270" s="63" t="e">
        <f t="shared" si="31"/>
        <v>#REF!</v>
      </c>
      <c r="L270" s="61" t="e">
        <f>SUMIFS(#REF!,#REF!,'Estoque '!$L$5,#REF!,'Estoque '!A270)</f>
        <v>#REF!</v>
      </c>
      <c r="M270" s="64" t="e">
        <f>SUMIFS(#REF!,#REF!,'Estoque '!$M$5,#REF!,'Estoque '!A270)</f>
        <v>#REF!</v>
      </c>
      <c r="N270" s="68" t="e">
        <f t="shared" si="33"/>
        <v>#REF!</v>
      </c>
      <c r="O270" s="69" t="e">
        <f t="shared" si="34"/>
        <v>#REF!</v>
      </c>
      <c r="P270" s="67" t="str">
        <f t="shared" si="28"/>
        <v/>
      </c>
      <c r="Q270" s="67" t="str">
        <f t="shared" si="32"/>
        <v/>
      </c>
    </row>
    <row r="271" spans="1:17" ht="14.25" customHeight="1" x14ac:dyDescent="0.35">
      <c r="A271" s="4" t="str">
        <f t="shared" si="29"/>
        <v>19469296</v>
      </c>
      <c r="B271" s="9">
        <v>19469</v>
      </c>
      <c r="C271" t="s">
        <v>5</v>
      </c>
      <c r="D271">
        <v>296</v>
      </c>
      <c r="E271" s="59" t="e">
        <f>SUMIFS(Tratos!#REF!,Tratos!#REF!,'Estoque '!A271,Tratos!#REF!,'Estoque '!$E$5)</f>
        <v>#REF!</v>
      </c>
      <c r="F271" s="59" t="e">
        <f>SUMIFS(Tratos!#REF!,Tratos!#REF!,'Estoque '!A271,Tratos!#REF!,'Estoque '!$F$5)</f>
        <v>#REF!</v>
      </c>
      <c r="G271" s="60" t="e">
        <f>VLOOKUP(A271,Tratos!#REF!,7,0)</f>
        <v>#REF!</v>
      </c>
      <c r="H271" s="61">
        <f>SUMIFS('Base Notas '!$H:$H,'Base Notas '!$A:$A,'Estoque '!A271,'Base Notas '!$G:$G,'Estoque '!$H$5)</f>
        <v>0</v>
      </c>
      <c r="I271" s="62">
        <f>SUMIFS('Base Notas '!$H:$H,'Base Notas '!$A:$A,'Estoque '!A271,'Base Notas '!$G:$G,'Estoque '!$I$5)</f>
        <v>0</v>
      </c>
      <c r="J271" s="63" t="e">
        <f t="shared" si="30"/>
        <v>#REF!</v>
      </c>
      <c r="K271" s="63" t="e">
        <f t="shared" si="31"/>
        <v>#REF!</v>
      </c>
      <c r="L271" s="61" t="e">
        <f>SUMIFS(#REF!,#REF!,'Estoque '!$L$5,#REF!,'Estoque '!A271)</f>
        <v>#REF!</v>
      </c>
      <c r="M271" s="64" t="e">
        <f>SUMIFS(#REF!,#REF!,'Estoque '!$M$5,#REF!,'Estoque '!A271)</f>
        <v>#REF!</v>
      </c>
      <c r="N271" s="68" t="e">
        <f t="shared" si="33"/>
        <v>#REF!</v>
      </c>
      <c r="O271" s="69" t="e">
        <f t="shared" si="34"/>
        <v>#REF!</v>
      </c>
      <c r="P271" s="67" t="str">
        <f t="shared" si="28"/>
        <v/>
      </c>
      <c r="Q271" s="67" t="str">
        <f t="shared" si="32"/>
        <v/>
      </c>
    </row>
    <row r="272" spans="1:17" ht="14.25" customHeight="1" x14ac:dyDescent="0.35">
      <c r="A272" s="4" t="str">
        <f t="shared" si="29"/>
        <v>19469297</v>
      </c>
      <c r="B272" s="9">
        <v>19469</v>
      </c>
      <c r="C272" t="s">
        <v>5</v>
      </c>
      <c r="D272">
        <v>297</v>
      </c>
      <c r="E272" s="59" t="e">
        <f>SUMIFS(Tratos!#REF!,Tratos!#REF!,'Estoque '!A272,Tratos!#REF!,'Estoque '!$E$5)</f>
        <v>#REF!</v>
      </c>
      <c r="F272" s="59" t="e">
        <f>SUMIFS(Tratos!#REF!,Tratos!#REF!,'Estoque '!A272,Tratos!#REF!,'Estoque '!$F$5)</f>
        <v>#REF!</v>
      </c>
      <c r="G272" s="60" t="e">
        <f>VLOOKUP(A272,Tratos!#REF!,7,0)</f>
        <v>#REF!</v>
      </c>
      <c r="H272" s="61">
        <f>SUMIFS('Base Notas '!$H:$H,'Base Notas '!$A:$A,'Estoque '!A272,'Base Notas '!$G:$G,'Estoque '!$H$5)</f>
        <v>0</v>
      </c>
      <c r="I272" s="62">
        <f>SUMIFS('Base Notas '!$H:$H,'Base Notas '!$A:$A,'Estoque '!A272,'Base Notas '!$G:$G,'Estoque '!$I$5)</f>
        <v>0</v>
      </c>
      <c r="J272" s="63" t="e">
        <f t="shared" si="30"/>
        <v>#REF!</v>
      </c>
      <c r="K272" s="63" t="e">
        <f t="shared" si="31"/>
        <v>#REF!</v>
      </c>
      <c r="L272" s="61" t="e">
        <f>SUMIFS(#REF!,#REF!,'Estoque '!$L$5,#REF!,'Estoque '!A272)</f>
        <v>#REF!</v>
      </c>
      <c r="M272" s="64" t="e">
        <f>SUMIFS(#REF!,#REF!,'Estoque '!$M$5,#REF!,'Estoque '!A272)</f>
        <v>#REF!</v>
      </c>
      <c r="N272" s="68" t="e">
        <f t="shared" si="33"/>
        <v>#REF!</v>
      </c>
      <c r="O272" s="69" t="e">
        <f t="shared" si="34"/>
        <v>#REF!</v>
      </c>
      <c r="P272" s="67" t="str">
        <f t="shared" si="28"/>
        <v/>
      </c>
      <c r="Q272" s="67" t="str">
        <f t="shared" si="32"/>
        <v/>
      </c>
    </row>
    <row r="273" spans="1:17" ht="14.25" customHeight="1" x14ac:dyDescent="0.35">
      <c r="A273" s="4" t="str">
        <f t="shared" si="29"/>
        <v>194631</v>
      </c>
      <c r="B273" s="9">
        <v>19463</v>
      </c>
      <c r="C273" t="s">
        <v>143</v>
      </c>
      <c r="D273">
        <v>1</v>
      </c>
      <c r="E273" s="59" t="e">
        <f>SUMIFS(Tratos!#REF!,Tratos!#REF!,'Estoque '!A273,Tratos!#REF!,'Estoque '!$E$5)</f>
        <v>#REF!</v>
      </c>
      <c r="F273" s="59" t="e">
        <f>SUMIFS(Tratos!#REF!,Tratos!#REF!,'Estoque '!A273,Tratos!#REF!,'Estoque '!$F$5)</f>
        <v>#REF!</v>
      </c>
      <c r="G273" s="60" t="e">
        <f>VLOOKUP(A273,Tratos!#REF!,7,0)</f>
        <v>#REF!</v>
      </c>
      <c r="H273" s="61">
        <f>SUMIFS('Base Notas '!$H:$H,'Base Notas '!$A:$A,'Estoque '!A273,'Base Notas '!$G:$G,'Estoque '!$H$5)</f>
        <v>0</v>
      </c>
      <c r="I273" s="62">
        <f>SUMIFS('Base Notas '!$H:$H,'Base Notas '!$A:$A,'Estoque '!A273,'Base Notas '!$G:$G,'Estoque '!$I$5)</f>
        <v>0</v>
      </c>
      <c r="J273" s="63" t="e">
        <f t="shared" si="30"/>
        <v>#REF!</v>
      </c>
      <c r="K273" s="63" t="e">
        <f t="shared" si="31"/>
        <v>#REF!</v>
      </c>
      <c r="L273" s="61" t="e">
        <f>SUMIFS(#REF!,#REF!,'Estoque '!$L$5,#REF!,'Estoque '!A273)</f>
        <v>#REF!</v>
      </c>
      <c r="M273" s="64" t="e">
        <f>SUMIFS(#REF!,#REF!,'Estoque '!$M$5,#REF!,'Estoque '!A273)</f>
        <v>#REF!</v>
      </c>
      <c r="N273" s="68" t="e">
        <f t="shared" si="33"/>
        <v>#REF!</v>
      </c>
      <c r="O273" s="69" t="e">
        <f t="shared" si="34"/>
        <v>#REF!</v>
      </c>
      <c r="P273" s="67" t="str">
        <f t="shared" si="28"/>
        <v/>
      </c>
      <c r="Q273" s="67" t="str">
        <f t="shared" si="32"/>
        <v/>
      </c>
    </row>
    <row r="274" spans="1:17" ht="14.25" customHeight="1" x14ac:dyDescent="0.35">
      <c r="A274" s="4" t="str">
        <f t="shared" si="29"/>
        <v>19461293</v>
      </c>
      <c r="B274" s="9">
        <v>19461</v>
      </c>
      <c r="C274" t="s">
        <v>5</v>
      </c>
      <c r="D274">
        <v>293</v>
      </c>
      <c r="E274" s="59" t="e">
        <f>SUMIFS(Tratos!#REF!,Tratos!#REF!,'Estoque '!A274,Tratos!#REF!,'Estoque '!$E$5)</f>
        <v>#REF!</v>
      </c>
      <c r="F274" s="59" t="e">
        <f>SUMIFS(Tratos!#REF!,Tratos!#REF!,'Estoque '!A274,Tratos!#REF!,'Estoque '!$F$5)</f>
        <v>#REF!</v>
      </c>
      <c r="G274" s="60" t="e">
        <f>VLOOKUP(A274,Tratos!#REF!,7,0)</f>
        <v>#REF!</v>
      </c>
      <c r="H274" s="61">
        <f>SUMIFS('Base Notas '!$H:$H,'Base Notas '!$A:$A,'Estoque '!A274,'Base Notas '!$G:$G,'Estoque '!$H$5)</f>
        <v>0</v>
      </c>
      <c r="I274" s="62">
        <f>SUMIFS('Base Notas '!$H:$H,'Base Notas '!$A:$A,'Estoque '!A274,'Base Notas '!$G:$G,'Estoque '!$I$5)</f>
        <v>0</v>
      </c>
      <c r="J274" s="63" t="e">
        <f t="shared" si="30"/>
        <v>#REF!</v>
      </c>
      <c r="K274" s="63" t="e">
        <f t="shared" si="31"/>
        <v>#REF!</v>
      </c>
      <c r="L274" s="61" t="e">
        <f>SUMIFS(#REF!,#REF!,'Estoque '!$L$5,#REF!,'Estoque '!A274)</f>
        <v>#REF!</v>
      </c>
      <c r="M274" s="64" t="e">
        <f>SUMIFS(#REF!,#REF!,'Estoque '!$M$5,#REF!,'Estoque '!A274)</f>
        <v>#REF!</v>
      </c>
      <c r="N274" s="68" t="e">
        <f t="shared" si="33"/>
        <v>#REF!</v>
      </c>
      <c r="O274" s="69" t="e">
        <f t="shared" si="34"/>
        <v>#REF!</v>
      </c>
      <c r="P274" s="67" t="str">
        <f t="shared" si="28"/>
        <v/>
      </c>
      <c r="Q274" s="67" t="str">
        <f t="shared" si="32"/>
        <v/>
      </c>
    </row>
    <row r="275" spans="1:17" ht="14.25" customHeight="1" x14ac:dyDescent="0.35">
      <c r="A275" s="4" t="str">
        <f t="shared" si="29"/>
        <v>19461289</v>
      </c>
      <c r="B275" s="9">
        <v>19461</v>
      </c>
      <c r="C275" t="s">
        <v>5</v>
      </c>
      <c r="D275">
        <v>289</v>
      </c>
      <c r="E275" s="59" t="e">
        <f>SUMIFS(Tratos!#REF!,Tratos!#REF!,'Estoque '!A275,Tratos!#REF!,'Estoque '!$E$5)</f>
        <v>#REF!</v>
      </c>
      <c r="F275" s="59" t="e">
        <f>SUMIFS(Tratos!#REF!,Tratos!#REF!,'Estoque '!A275,Tratos!#REF!,'Estoque '!$F$5)</f>
        <v>#REF!</v>
      </c>
      <c r="G275" s="60" t="e">
        <f>VLOOKUP(A275,Tratos!#REF!,7,0)</f>
        <v>#REF!</v>
      </c>
      <c r="H275" s="61">
        <f>SUMIFS('Base Notas '!$H:$H,'Base Notas '!$A:$A,'Estoque '!A275,'Base Notas '!$G:$G,'Estoque '!$H$5)</f>
        <v>0</v>
      </c>
      <c r="I275" s="62">
        <f>SUMIFS('Base Notas '!$H:$H,'Base Notas '!$A:$A,'Estoque '!A275,'Base Notas '!$G:$G,'Estoque '!$I$5)</f>
        <v>0</v>
      </c>
      <c r="J275" s="63" t="e">
        <f t="shared" si="30"/>
        <v>#REF!</v>
      </c>
      <c r="K275" s="63" t="e">
        <f t="shared" si="31"/>
        <v>#REF!</v>
      </c>
      <c r="L275" s="61" t="e">
        <f>SUMIFS(#REF!,#REF!,'Estoque '!$L$5,#REF!,'Estoque '!A275)</f>
        <v>#REF!</v>
      </c>
      <c r="M275" s="64" t="e">
        <f>SUMIFS(#REF!,#REF!,'Estoque '!$M$5,#REF!,'Estoque '!A275)</f>
        <v>#REF!</v>
      </c>
      <c r="N275" s="68" t="e">
        <f t="shared" si="33"/>
        <v>#REF!</v>
      </c>
      <c r="O275" s="69" t="e">
        <f t="shared" si="34"/>
        <v>#REF!</v>
      </c>
      <c r="P275" s="67" t="str">
        <f t="shared" si="28"/>
        <v/>
      </c>
      <c r="Q275" s="67" t="str">
        <f t="shared" si="32"/>
        <v/>
      </c>
    </row>
    <row r="276" spans="1:17" ht="14.25" customHeight="1" x14ac:dyDescent="0.35">
      <c r="A276" s="4" t="str">
        <f t="shared" si="29"/>
        <v>19461290</v>
      </c>
      <c r="B276" s="9">
        <v>19461</v>
      </c>
      <c r="C276" t="s">
        <v>5</v>
      </c>
      <c r="D276">
        <v>290</v>
      </c>
      <c r="E276" s="59" t="e">
        <f>SUMIFS(Tratos!#REF!,Tratos!#REF!,'Estoque '!A276,Tratos!#REF!,'Estoque '!$E$5)</f>
        <v>#REF!</v>
      </c>
      <c r="F276" s="59" t="e">
        <f>SUMIFS(Tratos!#REF!,Tratos!#REF!,'Estoque '!A276,Tratos!#REF!,'Estoque '!$F$5)</f>
        <v>#REF!</v>
      </c>
      <c r="G276" s="60" t="e">
        <f>VLOOKUP(A276,Tratos!#REF!,7,0)</f>
        <v>#REF!</v>
      </c>
      <c r="H276" s="61">
        <f>SUMIFS('Base Notas '!$H:$H,'Base Notas '!$A:$A,'Estoque '!A276,'Base Notas '!$G:$G,'Estoque '!$H$5)</f>
        <v>0</v>
      </c>
      <c r="I276" s="62">
        <f>SUMIFS('Base Notas '!$H:$H,'Base Notas '!$A:$A,'Estoque '!A276,'Base Notas '!$G:$G,'Estoque '!$I$5)</f>
        <v>0</v>
      </c>
      <c r="J276" s="63" t="e">
        <f t="shared" si="30"/>
        <v>#REF!</v>
      </c>
      <c r="K276" s="63" t="e">
        <f t="shared" si="31"/>
        <v>#REF!</v>
      </c>
      <c r="L276" s="61" t="e">
        <f>SUMIFS(#REF!,#REF!,'Estoque '!$L$5,#REF!,'Estoque '!A276)</f>
        <v>#REF!</v>
      </c>
      <c r="M276" s="64" t="e">
        <f>SUMIFS(#REF!,#REF!,'Estoque '!$M$5,#REF!,'Estoque '!A276)</f>
        <v>#REF!</v>
      </c>
      <c r="N276" s="68" t="e">
        <f t="shared" si="33"/>
        <v>#REF!</v>
      </c>
      <c r="O276" s="69" t="e">
        <f t="shared" si="34"/>
        <v>#REF!</v>
      </c>
      <c r="P276" s="67" t="str">
        <f t="shared" si="28"/>
        <v/>
      </c>
      <c r="Q276" s="67" t="str">
        <f t="shared" si="32"/>
        <v/>
      </c>
    </row>
    <row r="277" spans="1:17" ht="14.25" customHeight="1" x14ac:dyDescent="0.35">
      <c r="A277" s="4" t="str">
        <f t="shared" si="29"/>
        <v>19461291</v>
      </c>
      <c r="B277" s="9">
        <v>19461</v>
      </c>
      <c r="C277" t="s">
        <v>5</v>
      </c>
      <c r="D277">
        <v>291</v>
      </c>
      <c r="E277" s="59" t="e">
        <f>SUMIFS(Tratos!#REF!,Tratos!#REF!,'Estoque '!A277,Tratos!#REF!,'Estoque '!$E$5)</f>
        <v>#REF!</v>
      </c>
      <c r="F277" s="59" t="e">
        <f>SUMIFS(Tratos!#REF!,Tratos!#REF!,'Estoque '!A277,Tratos!#REF!,'Estoque '!$F$5)</f>
        <v>#REF!</v>
      </c>
      <c r="G277" s="60" t="e">
        <f>VLOOKUP(A277,Tratos!#REF!,7,0)</f>
        <v>#REF!</v>
      </c>
      <c r="H277" s="61">
        <f>SUMIFS('Base Notas '!$H:$H,'Base Notas '!$A:$A,'Estoque '!A277,'Base Notas '!$G:$G,'Estoque '!$H$5)</f>
        <v>0</v>
      </c>
      <c r="I277" s="62">
        <f>SUMIFS('Base Notas '!$H:$H,'Base Notas '!$A:$A,'Estoque '!A277,'Base Notas '!$G:$G,'Estoque '!$I$5)</f>
        <v>0</v>
      </c>
      <c r="J277" s="63" t="e">
        <f t="shared" si="30"/>
        <v>#REF!</v>
      </c>
      <c r="K277" s="63" t="e">
        <f t="shared" si="31"/>
        <v>#REF!</v>
      </c>
      <c r="L277" s="61" t="e">
        <f>SUMIFS(#REF!,#REF!,'Estoque '!$L$5,#REF!,'Estoque '!A277)</f>
        <v>#REF!</v>
      </c>
      <c r="M277" s="64" t="e">
        <f>SUMIFS(#REF!,#REF!,'Estoque '!$M$5,#REF!,'Estoque '!A277)</f>
        <v>#REF!</v>
      </c>
      <c r="N277" s="68" t="e">
        <f t="shared" si="33"/>
        <v>#REF!</v>
      </c>
      <c r="O277" s="69" t="e">
        <f t="shared" si="34"/>
        <v>#REF!</v>
      </c>
      <c r="P277" s="67" t="str">
        <f t="shared" si="28"/>
        <v/>
      </c>
      <c r="Q277" s="67" t="str">
        <f t="shared" si="32"/>
        <v/>
      </c>
    </row>
    <row r="278" spans="1:17" ht="14.25" customHeight="1" x14ac:dyDescent="0.35">
      <c r="A278" s="4" t="str">
        <f t="shared" si="29"/>
        <v>19461292</v>
      </c>
      <c r="B278" s="9">
        <v>19461</v>
      </c>
      <c r="C278" t="s">
        <v>5</v>
      </c>
      <c r="D278">
        <v>292</v>
      </c>
      <c r="E278" s="59" t="e">
        <f>SUMIFS(Tratos!#REF!,Tratos!#REF!,'Estoque '!A278,Tratos!#REF!,'Estoque '!$E$5)</f>
        <v>#REF!</v>
      </c>
      <c r="F278" s="59" t="e">
        <f>SUMIFS(Tratos!#REF!,Tratos!#REF!,'Estoque '!A278,Tratos!#REF!,'Estoque '!$F$5)</f>
        <v>#REF!</v>
      </c>
      <c r="G278" s="60" t="e">
        <f>VLOOKUP(A278,Tratos!#REF!,7,0)</f>
        <v>#REF!</v>
      </c>
      <c r="H278" s="61">
        <f>SUMIFS('Base Notas '!$H:$H,'Base Notas '!$A:$A,'Estoque '!A278,'Base Notas '!$G:$G,'Estoque '!$H$5)</f>
        <v>0</v>
      </c>
      <c r="I278" s="62">
        <f>SUMIFS('Base Notas '!$H:$H,'Base Notas '!$A:$A,'Estoque '!A278,'Base Notas '!$G:$G,'Estoque '!$I$5)</f>
        <v>0</v>
      </c>
      <c r="J278" s="63" t="e">
        <f t="shared" si="30"/>
        <v>#REF!</v>
      </c>
      <c r="K278" s="63" t="e">
        <f t="shared" si="31"/>
        <v>#REF!</v>
      </c>
      <c r="L278" s="61" t="e">
        <f>SUMIFS(#REF!,#REF!,'Estoque '!$L$5,#REF!,'Estoque '!A278)</f>
        <v>#REF!</v>
      </c>
      <c r="M278" s="64" t="e">
        <f>SUMIFS(#REF!,#REF!,'Estoque '!$M$5,#REF!,'Estoque '!A278)</f>
        <v>#REF!</v>
      </c>
      <c r="N278" s="68" t="e">
        <f t="shared" si="33"/>
        <v>#REF!</v>
      </c>
      <c r="O278" s="69" t="e">
        <f t="shared" si="34"/>
        <v>#REF!</v>
      </c>
      <c r="P278" s="67" t="str">
        <f t="shared" si="28"/>
        <v/>
      </c>
      <c r="Q278" s="67" t="str">
        <f t="shared" si="32"/>
        <v/>
      </c>
    </row>
    <row r="279" spans="1:17" ht="14.25" customHeight="1" x14ac:dyDescent="0.35">
      <c r="A279" s="4" t="str">
        <f t="shared" si="29"/>
        <v>19461317</v>
      </c>
      <c r="B279" s="9">
        <v>19461</v>
      </c>
      <c r="C279" t="s">
        <v>5</v>
      </c>
      <c r="D279">
        <v>317</v>
      </c>
      <c r="E279" s="59" t="e">
        <f>SUMIFS(Tratos!#REF!,Tratos!#REF!,'Estoque '!A279,Tratos!#REF!,'Estoque '!$E$5)</f>
        <v>#REF!</v>
      </c>
      <c r="F279" s="59" t="e">
        <f>SUMIFS(Tratos!#REF!,Tratos!#REF!,'Estoque '!A279,Tratos!#REF!,'Estoque '!$F$5)</f>
        <v>#REF!</v>
      </c>
      <c r="G279" s="60" t="e">
        <f>VLOOKUP(A279,Tratos!#REF!,7,0)</f>
        <v>#REF!</v>
      </c>
      <c r="H279" s="61">
        <f>SUMIFS('Base Notas '!$H:$H,'Base Notas '!$A:$A,'Estoque '!A279,'Base Notas '!$G:$G,'Estoque '!$H$5)</f>
        <v>0</v>
      </c>
      <c r="I279" s="62">
        <f>SUMIFS('Base Notas '!$H:$H,'Base Notas '!$A:$A,'Estoque '!A279,'Base Notas '!$G:$G,'Estoque '!$I$5)</f>
        <v>0</v>
      </c>
      <c r="J279" s="63" t="e">
        <f t="shared" si="30"/>
        <v>#REF!</v>
      </c>
      <c r="K279" s="63" t="e">
        <f t="shared" si="31"/>
        <v>#REF!</v>
      </c>
      <c r="L279" s="61" t="e">
        <f>SUMIFS(#REF!,#REF!,'Estoque '!$L$5,#REF!,'Estoque '!A279)</f>
        <v>#REF!</v>
      </c>
      <c r="M279" s="64" t="e">
        <f>SUMIFS(#REF!,#REF!,'Estoque '!$M$5,#REF!,'Estoque '!A279)</f>
        <v>#REF!</v>
      </c>
      <c r="N279" s="68" t="e">
        <f t="shared" si="33"/>
        <v>#REF!</v>
      </c>
      <c r="O279" s="69" t="e">
        <f t="shared" si="34"/>
        <v>#REF!</v>
      </c>
      <c r="P279" s="67" t="str">
        <f t="shared" si="28"/>
        <v/>
      </c>
      <c r="Q279" s="67" t="str">
        <f t="shared" si="32"/>
        <v/>
      </c>
    </row>
    <row r="280" spans="1:17" ht="14.25" customHeight="1" x14ac:dyDescent="0.35">
      <c r="A280" s="4" t="str">
        <f t="shared" si="29"/>
        <v>19461318</v>
      </c>
      <c r="B280" s="9">
        <v>19461</v>
      </c>
      <c r="C280" t="s">
        <v>5</v>
      </c>
      <c r="D280">
        <v>318</v>
      </c>
      <c r="E280" s="59" t="e">
        <f>SUMIFS(Tratos!#REF!,Tratos!#REF!,'Estoque '!A280,Tratos!#REF!,'Estoque '!$E$5)</f>
        <v>#REF!</v>
      </c>
      <c r="F280" s="59" t="e">
        <f>SUMIFS(Tratos!#REF!,Tratos!#REF!,'Estoque '!A280,Tratos!#REF!,'Estoque '!$F$5)</f>
        <v>#REF!</v>
      </c>
      <c r="G280" s="60" t="e">
        <f>VLOOKUP(A280,Tratos!#REF!,7,0)</f>
        <v>#REF!</v>
      </c>
      <c r="H280" s="61">
        <f>SUMIFS('Base Notas '!$H:$H,'Base Notas '!$A:$A,'Estoque '!A280,'Base Notas '!$G:$G,'Estoque '!$H$5)</f>
        <v>0</v>
      </c>
      <c r="I280" s="62">
        <f>SUMIFS('Base Notas '!$H:$H,'Base Notas '!$A:$A,'Estoque '!A280,'Base Notas '!$G:$G,'Estoque '!$I$5)</f>
        <v>0</v>
      </c>
      <c r="J280" s="63" t="e">
        <f t="shared" si="30"/>
        <v>#REF!</v>
      </c>
      <c r="K280" s="63" t="e">
        <f t="shared" si="31"/>
        <v>#REF!</v>
      </c>
      <c r="L280" s="61" t="e">
        <f>SUMIFS(#REF!,#REF!,'Estoque '!$L$5,#REF!,'Estoque '!A280)</f>
        <v>#REF!</v>
      </c>
      <c r="M280" s="64" t="e">
        <f>SUMIFS(#REF!,#REF!,'Estoque '!$M$5,#REF!,'Estoque '!A280)</f>
        <v>#REF!</v>
      </c>
      <c r="N280" s="68" t="e">
        <f t="shared" si="33"/>
        <v>#REF!</v>
      </c>
      <c r="O280" s="69" t="e">
        <f t="shared" si="34"/>
        <v>#REF!</v>
      </c>
      <c r="P280" s="67" t="str">
        <f t="shared" ref="P280:P343" si="35">IFERROR(E280/L280-1,"")</f>
        <v/>
      </c>
      <c r="Q280" s="67" t="str">
        <f t="shared" si="32"/>
        <v/>
      </c>
    </row>
    <row r="281" spans="1:17" ht="14.25" customHeight="1" x14ac:dyDescent="0.35">
      <c r="A281" s="4" t="str">
        <f t="shared" si="29"/>
        <v>194521</v>
      </c>
      <c r="B281" s="9">
        <v>19452</v>
      </c>
      <c r="C281" t="s">
        <v>292</v>
      </c>
      <c r="D281">
        <v>1</v>
      </c>
      <c r="E281" s="59" t="e">
        <f>SUMIFS(Tratos!#REF!,Tratos!#REF!,'Estoque '!A281,Tratos!#REF!,'Estoque '!$E$5)</f>
        <v>#REF!</v>
      </c>
      <c r="F281" s="59" t="e">
        <f>SUMIFS(Tratos!#REF!,Tratos!#REF!,'Estoque '!A281,Tratos!#REF!,'Estoque '!$F$5)</f>
        <v>#REF!</v>
      </c>
      <c r="G281" s="60" t="e">
        <f>VLOOKUP(A281,Tratos!#REF!,7,0)</f>
        <v>#REF!</v>
      </c>
      <c r="H281" s="61">
        <f>SUMIFS('Base Notas '!$H:$H,'Base Notas '!$A:$A,'Estoque '!A281,'Base Notas '!$G:$G,'Estoque '!$H$5)</f>
        <v>0</v>
      </c>
      <c r="I281" s="62">
        <f>SUMIFS('Base Notas '!$H:$H,'Base Notas '!$A:$A,'Estoque '!A281,'Base Notas '!$G:$G,'Estoque '!$I$5)</f>
        <v>0</v>
      </c>
      <c r="J281" s="63" t="e">
        <f t="shared" si="30"/>
        <v>#REF!</v>
      </c>
      <c r="K281" s="63" t="e">
        <f t="shared" si="31"/>
        <v>#REF!</v>
      </c>
      <c r="L281" s="61" t="e">
        <f>SUMIFS(#REF!,#REF!,'Estoque '!$L$5,#REF!,'Estoque '!A281)</f>
        <v>#REF!</v>
      </c>
      <c r="M281" s="64" t="e">
        <f>SUMIFS(#REF!,#REF!,'Estoque '!$M$5,#REF!,'Estoque '!A281)</f>
        <v>#REF!</v>
      </c>
      <c r="N281" s="68" t="e">
        <f t="shared" si="33"/>
        <v>#REF!</v>
      </c>
      <c r="O281" s="69" t="e">
        <f t="shared" si="34"/>
        <v>#REF!</v>
      </c>
      <c r="P281" s="67" t="str">
        <f t="shared" si="35"/>
        <v/>
      </c>
      <c r="Q281" s="67" t="str">
        <f t="shared" si="32"/>
        <v/>
      </c>
    </row>
    <row r="282" spans="1:17" ht="14.25" customHeight="1" x14ac:dyDescent="0.35">
      <c r="A282" s="4" t="str">
        <f t="shared" si="29"/>
        <v>19447287</v>
      </c>
      <c r="B282" s="9">
        <v>19447</v>
      </c>
      <c r="C282" t="s">
        <v>319</v>
      </c>
      <c r="D282">
        <v>287</v>
      </c>
      <c r="E282" s="59" t="e">
        <f>SUMIFS(Tratos!#REF!,Tratos!#REF!,'Estoque '!A282,Tratos!#REF!,'Estoque '!$E$5)</f>
        <v>#REF!</v>
      </c>
      <c r="F282" s="59" t="e">
        <f>SUMIFS(Tratos!#REF!,Tratos!#REF!,'Estoque '!A282,Tratos!#REF!,'Estoque '!$F$5)</f>
        <v>#REF!</v>
      </c>
      <c r="G282" s="60" t="e">
        <f>VLOOKUP(A282,Tratos!#REF!,7,0)</f>
        <v>#REF!</v>
      </c>
      <c r="H282" s="61">
        <f>SUMIFS('Base Notas '!$H:$H,'Base Notas '!$A:$A,'Estoque '!A282,'Base Notas '!$G:$G,'Estoque '!$H$5)</f>
        <v>0</v>
      </c>
      <c r="I282" s="62">
        <f>SUMIFS('Base Notas '!$H:$H,'Base Notas '!$A:$A,'Estoque '!A282,'Base Notas '!$G:$G,'Estoque '!$I$5)</f>
        <v>0</v>
      </c>
      <c r="J282" s="63" t="e">
        <f t="shared" si="30"/>
        <v>#REF!</v>
      </c>
      <c r="K282" s="63" t="e">
        <f t="shared" si="31"/>
        <v>#REF!</v>
      </c>
      <c r="L282" s="61" t="e">
        <f>SUMIFS(#REF!,#REF!,'Estoque '!$L$5,#REF!,'Estoque '!A282)</f>
        <v>#REF!</v>
      </c>
      <c r="M282" s="64" t="e">
        <f>SUMIFS(#REF!,#REF!,'Estoque '!$M$5,#REF!,'Estoque '!A282)</f>
        <v>#REF!</v>
      </c>
      <c r="N282" s="68" t="e">
        <f t="shared" si="33"/>
        <v>#REF!</v>
      </c>
      <c r="O282" s="69" t="e">
        <f t="shared" si="34"/>
        <v>#REF!</v>
      </c>
      <c r="P282" s="67" t="str">
        <f t="shared" si="35"/>
        <v/>
      </c>
      <c r="Q282" s="67" t="str">
        <f t="shared" si="32"/>
        <v/>
      </c>
    </row>
    <row r="283" spans="1:17" ht="14.25" customHeight="1" x14ac:dyDescent="0.35">
      <c r="A283" s="4" t="str">
        <f t="shared" si="29"/>
        <v>19445294</v>
      </c>
      <c r="B283" s="9">
        <v>19445</v>
      </c>
      <c r="C283" t="s">
        <v>319</v>
      </c>
      <c r="D283">
        <v>294</v>
      </c>
      <c r="E283" s="59" t="e">
        <f>SUMIFS(Tratos!#REF!,Tratos!#REF!,'Estoque '!A283,Tratos!#REF!,'Estoque '!$E$5)</f>
        <v>#REF!</v>
      </c>
      <c r="F283" s="59" t="e">
        <f>SUMIFS(Tratos!#REF!,Tratos!#REF!,'Estoque '!A283,Tratos!#REF!,'Estoque '!$F$5)</f>
        <v>#REF!</v>
      </c>
      <c r="G283" s="60" t="e">
        <f>VLOOKUP(A283,Tratos!#REF!,7,0)</f>
        <v>#REF!</v>
      </c>
      <c r="H283" s="61">
        <f>SUMIFS('Base Notas '!$H:$H,'Base Notas '!$A:$A,'Estoque '!A283,'Base Notas '!$G:$G,'Estoque '!$H$5)</f>
        <v>0</v>
      </c>
      <c r="I283" s="62">
        <f>SUMIFS('Base Notas '!$H:$H,'Base Notas '!$A:$A,'Estoque '!A283,'Base Notas '!$G:$G,'Estoque '!$I$5)</f>
        <v>0</v>
      </c>
      <c r="J283" s="63" t="e">
        <f t="shared" si="30"/>
        <v>#REF!</v>
      </c>
      <c r="K283" s="63" t="e">
        <f t="shared" si="31"/>
        <v>#REF!</v>
      </c>
      <c r="L283" s="61" t="e">
        <f>SUMIFS(#REF!,#REF!,'Estoque '!$L$5,#REF!,'Estoque '!A283)</f>
        <v>#REF!</v>
      </c>
      <c r="M283" s="64" t="e">
        <f>SUMIFS(#REF!,#REF!,'Estoque '!$M$5,#REF!,'Estoque '!A283)</f>
        <v>#REF!</v>
      </c>
      <c r="N283" s="68" t="e">
        <f t="shared" si="33"/>
        <v>#REF!</v>
      </c>
      <c r="O283" s="69" t="e">
        <f t="shared" si="34"/>
        <v>#REF!</v>
      </c>
      <c r="P283" s="67" t="str">
        <f t="shared" si="35"/>
        <v/>
      </c>
      <c r="Q283" s="67" t="str">
        <f t="shared" si="32"/>
        <v/>
      </c>
    </row>
    <row r="284" spans="1:17" ht="14.25" customHeight="1" x14ac:dyDescent="0.35">
      <c r="A284" s="4" t="str">
        <f t="shared" si="29"/>
        <v>194371</v>
      </c>
      <c r="B284" s="9">
        <v>19437</v>
      </c>
      <c r="C284" t="s">
        <v>320</v>
      </c>
      <c r="D284">
        <v>1</v>
      </c>
      <c r="E284" s="59" t="e">
        <f>SUMIFS(Tratos!#REF!,Tratos!#REF!,'Estoque '!A284,Tratos!#REF!,'Estoque '!$E$5)</f>
        <v>#REF!</v>
      </c>
      <c r="F284" s="59" t="e">
        <f>SUMIFS(Tratos!#REF!,Tratos!#REF!,'Estoque '!A284,Tratos!#REF!,'Estoque '!$F$5)</f>
        <v>#REF!</v>
      </c>
      <c r="G284" s="60" t="e">
        <f>VLOOKUP(A284,Tratos!#REF!,7,0)</f>
        <v>#REF!</v>
      </c>
      <c r="H284" s="61">
        <f>SUMIFS('Base Notas '!$H:$H,'Base Notas '!$A:$A,'Estoque '!A284,'Base Notas '!$G:$G,'Estoque '!$H$5)</f>
        <v>0</v>
      </c>
      <c r="I284" s="62">
        <f>SUMIFS('Base Notas '!$H:$H,'Base Notas '!$A:$A,'Estoque '!A284,'Base Notas '!$G:$G,'Estoque '!$I$5)</f>
        <v>0</v>
      </c>
      <c r="J284" s="63" t="e">
        <f t="shared" si="30"/>
        <v>#REF!</v>
      </c>
      <c r="K284" s="63" t="e">
        <f t="shared" si="31"/>
        <v>#REF!</v>
      </c>
      <c r="L284" s="61" t="e">
        <f>SUMIFS(#REF!,#REF!,'Estoque '!$L$5,#REF!,'Estoque '!A284)</f>
        <v>#REF!</v>
      </c>
      <c r="M284" s="64" t="e">
        <f>SUMIFS(#REF!,#REF!,'Estoque '!$M$5,#REF!,'Estoque '!A284)</f>
        <v>#REF!</v>
      </c>
      <c r="N284" s="68" t="e">
        <f t="shared" si="33"/>
        <v>#REF!</v>
      </c>
      <c r="O284" s="69" t="e">
        <f t="shared" si="34"/>
        <v>#REF!</v>
      </c>
      <c r="P284" s="67" t="str">
        <f t="shared" si="35"/>
        <v/>
      </c>
      <c r="Q284" s="67" t="str">
        <f t="shared" si="32"/>
        <v/>
      </c>
    </row>
    <row r="285" spans="1:17" ht="14.25" customHeight="1" x14ac:dyDescent="0.35">
      <c r="A285" s="4" t="str">
        <f t="shared" si="29"/>
        <v>19431286</v>
      </c>
      <c r="B285" s="9">
        <v>19431</v>
      </c>
      <c r="C285" t="s">
        <v>321</v>
      </c>
      <c r="D285">
        <v>286</v>
      </c>
      <c r="E285" s="59" t="e">
        <f>SUMIFS(Tratos!#REF!,Tratos!#REF!,'Estoque '!A285,Tratos!#REF!,'Estoque '!$E$5)</f>
        <v>#REF!</v>
      </c>
      <c r="F285" s="59" t="e">
        <f>SUMIFS(Tratos!#REF!,Tratos!#REF!,'Estoque '!A285,Tratos!#REF!,'Estoque '!$F$5)</f>
        <v>#REF!</v>
      </c>
      <c r="G285" s="60" t="e">
        <f>VLOOKUP(A285,Tratos!#REF!,7,0)</f>
        <v>#REF!</v>
      </c>
      <c r="H285" s="61">
        <f>SUMIFS('Base Notas '!$H:$H,'Base Notas '!$A:$A,'Estoque '!A285,'Base Notas '!$G:$G,'Estoque '!$H$5)</f>
        <v>0</v>
      </c>
      <c r="I285" s="62">
        <f>SUMIFS('Base Notas '!$H:$H,'Base Notas '!$A:$A,'Estoque '!A285,'Base Notas '!$G:$G,'Estoque '!$I$5)</f>
        <v>0</v>
      </c>
      <c r="J285" s="63" t="e">
        <f t="shared" si="30"/>
        <v>#REF!</v>
      </c>
      <c r="K285" s="63" t="e">
        <f t="shared" si="31"/>
        <v>#REF!</v>
      </c>
      <c r="L285" s="61" t="e">
        <f>SUMIFS(#REF!,#REF!,'Estoque '!$L$5,#REF!,'Estoque '!A285)</f>
        <v>#REF!</v>
      </c>
      <c r="M285" s="64" t="e">
        <f>SUMIFS(#REF!,#REF!,'Estoque '!$M$5,#REF!,'Estoque '!A285)</f>
        <v>#REF!</v>
      </c>
      <c r="N285" s="68" t="e">
        <f t="shared" si="33"/>
        <v>#REF!</v>
      </c>
      <c r="O285" s="69" t="e">
        <f t="shared" si="34"/>
        <v>#REF!</v>
      </c>
      <c r="P285" s="67" t="str">
        <f t="shared" si="35"/>
        <v/>
      </c>
      <c r="Q285" s="67" t="str">
        <f t="shared" si="32"/>
        <v/>
      </c>
    </row>
    <row r="286" spans="1:17" ht="14.25" customHeight="1" x14ac:dyDescent="0.35">
      <c r="A286" s="4" t="str">
        <f t="shared" si="29"/>
        <v>19425580</v>
      </c>
      <c r="B286" s="9">
        <v>19425</v>
      </c>
      <c r="C286" t="s">
        <v>322</v>
      </c>
      <c r="D286">
        <v>580</v>
      </c>
      <c r="E286" s="59" t="e">
        <f>SUMIFS(Tratos!#REF!,Tratos!#REF!,'Estoque '!A286,Tratos!#REF!,'Estoque '!$E$5)</f>
        <v>#REF!</v>
      </c>
      <c r="F286" s="59" t="e">
        <f>SUMIFS(Tratos!#REF!,Tratos!#REF!,'Estoque '!A286,Tratos!#REF!,'Estoque '!$F$5)</f>
        <v>#REF!</v>
      </c>
      <c r="G286" s="60" t="e">
        <f>VLOOKUP(A286,Tratos!#REF!,7,0)</f>
        <v>#REF!</v>
      </c>
      <c r="H286" s="61">
        <f>SUMIFS('Base Notas '!$H:$H,'Base Notas '!$A:$A,'Estoque '!A286,'Base Notas '!$G:$G,'Estoque '!$H$5)</f>
        <v>0</v>
      </c>
      <c r="I286" s="62">
        <f>SUMIFS('Base Notas '!$H:$H,'Base Notas '!$A:$A,'Estoque '!A286,'Base Notas '!$G:$G,'Estoque '!$I$5)</f>
        <v>0</v>
      </c>
      <c r="J286" s="63" t="e">
        <f t="shared" si="30"/>
        <v>#REF!</v>
      </c>
      <c r="K286" s="63" t="e">
        <f t="shared" si="31"/>
        <v>#REF!</v>
      </c>
      <c r="L286" s="61" t="e">
        <f>SUMIFS(#REF!,#REF!,'Estoque '!$L$5,#REF!,'Estoque '!A286)</f>
        <v>#REF!</v>
      </c>
      <c r="M286" s="64" t="e">
        <f>SUMIFS(#REF!,#REF!,'Estoque '!$M$5,#REF!,'Estoque '!A286)</f>
        <v>#REF!</v>
      </c>
      <c r="N286" s="68" t="e">
        <f t="shared" si="33"/>
        <v>#REF!</v>
      </c>
      <c r="O286" s="69" t="e">
        <f t="shared" si="34"/>
        <v>#REF!</v>
      </c>
      <c r="P286" s="67" t="str">
        <f t="shared" si="35"/>
        <v/>
      </c>
      <c r="Q286" s="67" t="str">
        <f t="shared" si="32"/>
        <v/>
      </c>
    </row>
    <row r="287" spans="1:17" ht="14.25" customHeight="1" x14ac:dyDescent="0.35">
      <c r="A287" s="4" t="str">
        <f t="shared" si="29"/>
        <v>194201</v>
      </c>
      <c r="B287" s="9">
        <v>19420</v>
      </c>
      <c r="C287" t="s">
        <v>323</v>
      </c>
      <c r="D287">
        <v>1</v>
      </c>
      <c r="E287" s="59" t="e">
        <f>SUMIFS(Tratos!#REF!,Tratos!#REF!,'Estoque '!A287,Tratos!#REF!,'Estoque '!$E$5)</f>
        <v>#REF!</v>
      </c>
      <c r="F287" s="59" t="e">
        <f>SUMIFS(Tratos!#REF!,Tratos!#REF!,'Estoque '!A287,Tratos!#REF!,'Estoque '!$F$5)</f>
        <v>#REF!</v>
      </c>
      <c r="G287" s="60" t="e">
        <f>VLOOKUP(A287,Tratos!#REF!,7,0)</f>
        <v>#REF!</v>
      </c>
      <c r="H287" s="61">
        <f>SUMIFS('Base Notas '!$H:$H,'Base Notas '!$A:$A,'Estoque '!A287,'Base Notas '!$G:$G,'Estoque '!$H$5)</f>
        <v>0</v>
      </c>
      <c r="I287" s="62">
        <f>SUMIFS('Base Notas '!$H:$H,'Base Notas '!$A:$A,'Estoque '!A287,'Base Notas '!$G:$G,'Estoque '!$I$5)</f>
        <v>0</v>
      </c>
      <c r="J287" s="63" t="e">
        <f t="shared" si="30"/>
        <v>#REF!</v>
      </c>
      <c r="K287" s="63" t="e">
        <f t="shared" si="31"/>
        <v>#REF!</v>
      </c>
      <c r="L287" s="61" t="e">
        <f>SUMIFS(#REF!,#REF!,'Estoque '!$L$5,#REF!,'Estoque '!A287)</f>
        <v>#REF!</v>
      </c>
      <c r="M287" s="64" t="e">
        <f>SUMIFS(#REF!,#REF!,'Estoque '!$M$5,#REF!,'Estoque '!A287)</f>
        <v>#REF!</v>
      </c>
      <c r="N287" s="68" t="e">
        <f t="shared" si="33"/>
        <v>#REF!</v>
      </c>
      <c r="O287" s="69" t="e">
        <f t="shared" si="34"/>
        <v>#REF!</v>
      </c>
      <c r="P287" s="67" t="str">
        <f t="shared" si="35"/>
        <v/>
      </c>
      <c r="Q287" s="67" t="str">
        <f t="shared" si="32"/>
        <v/>
      </c>
    </row>
    <row r="288" spans="1:17" ht="14.25" customHeight="1" x14ac:dyDescent="0.35">
      <c r="A288" s="4" t="str">
        <f t="shared" si="29"/>
        <v>194202</v>
      </c>
      <c r="B288" s="9">
        <v>19420</v>
      </c>
      <c r="C288" t="s">
        <v>323</v>
      </c>
      <c r="D288">
        <v>2</v>
      </c>
      <c r="E288" s="59" t="e">
        <f>SUMIFS(Tratos!#REF!,Tratos!#REF!,'Estoque '!A288,Tratos!#REF!,'Estoque '!$E$5)</f>
        <v>#REF!</v>
      </c>
      <c r="F288" s="59" t="e">
        <f>SUMIFS(Tratos!#REF!,Tratos!#REF!,'Estoque '!A288,Tratos!#REF!,'Estoque '!$F$5)</f>
        <v>#REF!</v>
      </c>
      <c r="G288" s="60" t="e">
        <f>VLOOKUP(A288,Tratos!#REF!,7,0)</f>
        <v>#REF!</v>
      </c>
      <c r="H288" s="61">
        <f>SUMIFS('Base Notas '!$H:$H,'Base Notas '!$A:$A,'Estoque '!A288,'Base Notas '!$G:$G,'Estoque '!$H$5)</f>
        <v>0</v>
      </c>
      <c r="I288" s="62">
        <f>SUMIFS('Base Notas '!$H:$H,'Base Notas '!$A:$A,'Estoque '!A288,'Base Notas '!$G:$G,'Estoque '!$I$5)</f>
        <v>0</v>
      </c>
      <c r="J288" s="63" t="e">
        <f t="shared" si="30"/>
        <v>#REF!</v>
      </c>
      <c r="K288" s="63" t="e">
        <f t="shared" si="31"/>
        <v>#REF!</v>
      </c>
      <c r="L288" s="61" t="e">
        <f>SUMIFS(#REF!,#REF!,'Estoque '!$L$5,#REF!,'Estoque '!A288)</f>
        <v>#REF!</v>
      </c>
      <c r="M288" s="64" t="e">
        <f>SUMIFS(#REF!,#REF!,'Estoque '!$M$5,#REF!,'Estoque '!A288)</f>
        <v>#REF!</v>
      </c>
      <c r="N288" s="68" t="e">
        <f t="shared" si="33"/>
        <v>#REF!</v>
      </c>
      <c r="O288" s="69" t="e">
        <f t="shared" si="34"/>
        <v>#REF!</v>
      </c>
      <c r="P288" s="67" t="str">
        <f t="shared" si="35"/>
        <v/>
      </c>
      <c r="Q288" s="67" t="str">
        <f t="shared" si="32"/>
        <v/>
      </c>
    </row>
    <row r="289" spans="1:17" ht="14.25" customHeight="1" x14ac:dyDescent="0.35">
      <c r="A289" s="4" t="str">
        <f t="shared" si="29"/>
        <v>19369285</v>
      </c>
      <c r="B289" s="9">
        <v>19369</v>
      </c>
      <c r="C289" t="s">
        <v>67</v>
      </c>
      <c r="D289">
        <v>285</v>
      </c>
      <c r="E289" s="59" t="e">
        <f>SUMIFS(Tratos!#REF!,Tratos!#REF!,'Estoque '!A289,Tratos!#REF!,'Estoque '!$E$5)</f>
        <v>#REF!</v>
      </c>
      <c r="F289" s="59" t="e">
        <f>SUMIFS(Tratos!#REF!,Tratos!#REF!,'Estoque '!A289,Tratos!#REF!,'Estoque '!$F$5)</f>
        <v>#REF!</v>
      </c>
      <c r="G289" s="60" t="e">
        <f>VLOOKUP(A289,Tratos!#REF!,7,0)</f>
        <v>#REF!</v>
      </c>
      <c r="H289" s="61">
        <f>SUMIFS('Base Notas '!$H:$H,'Base Notas '!$A:$A,'Estoque '!A289,'Base Notas '!$G:$G,'Estoque '!$H$5)</f>
        <v>0</v>
      </c>
      <c r="I289" s="62">
        <f>SUMIFS('Base Notas '!$H:$H,'Base Notas '!$A:$A,'Estoque '!A289,'Base Notas '!$G:$G,'Estoque '!$I$5)</f>
        <v>0</v>
      </c>
      <c r="J289" s="63" t="e">
        <f t="shared" si="30"/>
        <v>#REF!</v>
      </c>
      <c r="K289" s="63" t="e">
        <f t="shared" si="31"/>
        <v>#REF!</v>
      </c>
      <c r="L289" s="61" t="e">
        <f>SUMIFS(#REF!,#REF!,'Estoque '!$L$5,#REF!,'Estoque '!A289)</f>
        <v>#REF!</v>
      </c>
      <c r="M289" s="64" t="e">
        <f>SUMIFS(#REF!,#REF!,'Estoque '!$M$5,#REF!,'Estoque '!A289)</f>
        <v>#REF!</v>
      </c>
      <c r="N289" s="68" t="e">
        <f t="shared" si="33"/>
        <v>#REF!</v>
      </c>
      <c r="O289" s="69" t="e">
        <f t="shared" si="34"/>
        <v>#REF!</v>
      </c>
      <c r="P289" s="67" t="str">
        <f t="shared" si="35"/>
        <v/>
      </c>
      <c r="Q289" s="67" t="str">
        <f t="shared" si="32"/>
        <v/>
      </c>
    </row>
    <row r="290" spans="1:17" ht="14.25" customHeight="1" x14ac:dyDescent="0.35">
      <c r="A290" s="4" t="str">
        <f t="shared" si="29"/>
        <v>19365987</v>
      </c>
      <c r="B290" s="9">
        <v>19365</v>
      </c>
      <c r="C290" t="s">
        <v>251</v>
      </c>
      <c r="D290">
        <v>987</v>
      </c>
      <c r="E290" s="59" t="e">
        <f>SUMIFS(Tratos!#REF!,Tratos!#REF!,'Estoque '!A290,Tratos!#REF!,'Estoque '!$E$5)</f>
        <v>#REF!</v>
      </c>
      <c r="F290" s="59" t="e">
        <f>SUMIFS(Tratos!#REF!,Tratos!#REF!,'Estoque '!A290,Tratos!#REF!,'Estoque '!$F$5)</f>
        <v>#REF!</v>
      </c>
      <c r="G290" s="60" t="e">
        <f>VLOOKUP(A290,Tratos!#REF!,7,0)</f>
        <v>#REF!</v>
      </c>
      <c r="H290" s="61">
        <f>SUMIFS('Base Notas '!$H:$H,'Base Notas '!$A:$A,'Estoque '!A290,'Base Notas '!$G:$G,'Estoque '!$H$5)</f>
        <v>0</v>
      </c>
      <c r="I290" s="62">
        <f>SUMIFS('Base Notas '!$H:$H,'Base Notas '!$A:$A,'Estoque '!A290,'Base Notas '!$G:$G,'Estoque '!$I$5)</f>
        <v>0</v>
      </c>
      <c r="J290" s="63" t="e">
        <f t="shared" si="30"/>
        <v>#REF!</v>
      </c>
      <c r="K290" s="63" t="e">
        <f t="shared" si="31"/>
        <v>#REF!</v>
      </c>
      <c r="L290" s="61" t="e">
        <f>SUMIFS(#REF!,#REF!,'Estoque '!$L$5,#REF!,'Estoque '!A290)</f>
        <v>#REF!</v>
      </c>
      <c r="M290" s="64" t="e">
        <f>SUMIFS(#REF!,#REF!,'Estoque '!$M$5,#REF!,'Estoque '!A290)</f>
        <v>#REF!</v>
      </c>
      <c r="N290" s="68" t="e">
        <f t="shared" si="33"/>
        <v>#REF!</v>
      </c>
      <c r="O290" s="69" t="e">
        <f t="shared" si="34"/>
        <v>#REF!</v>
      </c>
      <c r="P290" s="67" t="str">
        <f t="shared" si="35"/>
        <v/>
      </c>
      <c r="Q290" s="67" t="str">
        <f t="shared" si="32"/>
        <v/>
      </c>
    </row>
    <row r="291" spans="1:17" ht="14.25" customHeight="1" x14ac:dyDescent="0.35">
      <c r="A291" s="4" t="str">
        <f t="shared" si="29"/>
        <v>19363986</v>
      </c>
      <c r="B291" s="9">
        <v>19363</v>
      </c>
      <c r="C291" t="s">
        <v>196</v>
      </c>
      <c r="D291">
        <v>986</v>
      </c>
      <c r="E291" s="59" t="e">
        <f>SUMIFS(Tratos!#REF!,Tratos!#REF!,'Estoque '!A291,Tratos!#REF!,'Estoque '!$E$5)</f>
        <v>#REF!</v>
      </c>
      <c r="F291" s="59" t="e">
        <f>SUMIFS(Tratos!#REF!,Tratos!#REF!,'Estoque '!A291,Tratos!#REF!,'Estoque '!$F$5)</f>
        <v>#REF!</v>
      </c>
      <c r="G291" s="60" t="e">
        <f>VLOOKUP(A291,Tratos!#REF!,7,0)</f>
        <v>#REF!</v>
      </c>
      <c r="H291" s="61">
        <f>SUMIFS('Base Notas '!$H:$H,'Base Notas '!$A:$A,'Estoque '!A291,'Base Notas '!$G:$G,'Estoque '!$H$5)</f>
        <v>0</v>
      </c>
      <c r="I291" s="62">
        <f>SUMIFS('Base Notas '!$H:$H,'Base Notas '!$A:$A,'Estoque '!A291,'Base Notas '!$G:$G,'Estoque '!$I$5)</f>
        <v>0</v>
      </c>
      <c r="J291" s="63" t="e">
        <f t="shared" si="30"/>
        <v>#REF!</v>
      </c>
      <c r="K291" s="63" t="e">
        <f t="shared" si="31"/>
        <v>#REF!</v>
      </c>
      <c r="L291" s="61" t="e">
        <f>SUMIFS(#REF!,#REF!,'Estoque '!$L$5,#REF!,'Estoque '!A291)</f>
        <v>#REF!</v>
      </c>
      <c r="M291" s="64" t="e">
        <f>SUMIFS(#REF!,#REF!,'Estoque '!$M$5,#REF!,'Estoque '!A291)</f>
        <v>#REF!</v>
      </c>
      <c r="N291" s="68" t="e">
        <f t="shared" si="33"/>
        <v>#REF!</v>
      </c>
      <c r="O291" s="69" t="e">
        <f t="shared" si="34"/>
        <v>#REF!</v>
      </c>
      <c r="P291" s="67" t="str">
        <f t="shared" si="35"/>
        <v/>
      </c>
      <c r="Q291" s="67" t="str">
        <f t="shared" si="32"/>
        <v/>
      </c>
    </row>
    <row r="292" spans="1:17" ht="14.25" customHeight="1" x14ac:dyDescent="0.35">
      <c r="A292" s="4" t="str">
        <f t="shared" si="29"/>
        <v>19343284</v>
      </c>
      <c r="B292" s="9">
        <v>19343</v>
      </c>
      <c r="C292" t="s">
        <v>42</v>
      </c>
      <c r="D292">
        <v>284</v>
      </c>
      <c r="E292" s="59" t="e">
        <f>SUMIFS(Tratos!#REF!,Tratos!#REF!,'Estoque '!A292,Tratos!#REF!,'Estoque '!$E$5)</f>
        <v>#REF!</v>
      </c>
      <c r="F292" s="59" t="e">
        <f>SUMIFS(Tratos!#REF!,Tratos!#REF!,'Estoque '!A292,Tratos!#REF!,'Estoque '!$F$5)</f>
        <v>#REF!</v>
      </c>
      <c r="G292" s="60" t="e">
        <f>VLOOKUP(A292,Tratos!#REF!,7,0)</f>
        <v>#REF!</v>
      </c>
      <c r="H292" s="61">
        <f>SUMIFS('Base Notas '!$H:$H,'Base Notas '!$A:$A,'Estoque '!A292,'Base Notas '!$G:$G,'Estoque '!$H$5)</f>
        <v>0</v>
      </c>
      <c r="I292" s="62">
        <f>SUMIFS('Base Notas '!$H:$H,'Base Notas '!$A:$A,'Estoque '!A292,'Base Notas '!$G:$G,'Estoque '!$I$5)</f>
        <v>0</v>
      </c>
      <c r="J292" s="63" t="e">
        <f t="shared" si="30"/>
        <v>#REF!</v>
      </c>
      <c r="K292" s="63" t="e">
        <f t="shared" si="31"/>
        <v>#REF!</v>
      </c>
      <c r="L292" s="61" t="e">
        <f>SUMIFS(#REF!,#REF!,'Estoque '!$L$5,#REF!,'Estoque '!A292)</f>
        <v>#REF!</v>
      </c>
      <c r="M292" s="64" t="e">
        <f>SUMIFS(#REF!,#REF!,'Estoque '!$M$5,#REF!,'Estoque '!A292)</f>
        <v>#REF!</v>
      </c>
      <c r="N292" s="68" t="e">
        <f t="shared" si="33"/>
        <v>#REF!</v>
      </c>
      <c r="O292" s="69" t="e">
        <f t="shared" si="34"/>
        <v>#REF!</v>
      </c>
      <c r="P292" s="67" t="str">
        <f t="shared" si="35"/>
        <v/>
      </c>
      <c r="Q292" s="67" t="str">
        <f t="shared" si="32"/>
        <v/>
      </c>
    </row>
    <row r="293" spans="1:17" ht="14.25" customHeight="1" x14ac:dyDescent="0.35">
      <c r="A293" s="4" t="str">
        <f t="shared" si="29"/>
        <v>19335575</v>
      </c>
      <c r="B293" s="9">
        <v>19335</v>
      </c>
      <c r="C293" t="s">
        <v>257</v>
      </c>
      <c r="D293">
        <v>575</v>
      </c>
      <c r="E293" s="59" t="e">
        <f>SUMIFS(Tratos!#REF!,Tratos!#REF!,'Estoque '!A293,Tratos!#REF!,'Estoque '!$E$5)</f>
        <v>#REF!</v>
      </c>
      <c r="F293" s="59" t="e">
        <f>SUMIFS(Tratos!#REF!,Tratos!#REF!,'Estoque '!A293,Tratos!#REF!,'Estoque '!$F$5)</f>
        <v>#REF!</v>
      </c>
      <c r="G293" s="60" t="e">
        <f>VLOOKUP(A293,Tratos!#REF!,7,0)</f>
        <v>#REF!</v>
      </c>
      <c r="H293" s="61">
        <f>SUMIFS('Base Notas '!$H:$H,'Base Notas '!$A:$A,'Estoque '!A293,'Base Notas '!$G:$G,'Estoque '!$H$5)</f>
        <v>0</v>
      </c>
      <c r="I293" s="62">
        <f>SUMIFS('Base Notas '!$H:$H,'Base Notas '!$A:$A,'Estoque '!A293,'Base Notas '!$G:$G,'Estoque '!$I$5)</f>
        <v>0</v>
      </c>
      <c r="J293" s="63" t="e">
        <f t="shared" si="30"/>
        <v>#REF!</v>
      </c>
      <c r="K293" s="63" t="e">
        <f t="shared" si="31"/>
        <v>#REF!</v>
      </c>
      <c r="L293" s="61" t="e">
        <f>SUMIFS(#REF!,#REF!,'Estoque '!$L$5,#REF!,'Estoque '!A293)</f>
        <v>#REF!</v>
      </c>
      <c r="M293" s="64" t="e">
        <f>SUMIFS(#REF!,#REF!,'Estoque '!$M$5,#REF!,'Estoque '!A293)</f>
        <v>#REF!</v>
      </c>
      <c r="N293" s="68" t="e">
        <f t="shared" si="33"/>
        <v>#REF!</v>
      </c>
      <c r="O293" s="69" t="e">
        <f t="shared" si="34"/>
        <v>#REF!</v>
      </c>
      <c r="P293" s="67" t="str">
        <f t="shared" si="35"/>
        <v/>
      </c>
      <c r="Q293" s="67" t="str">
        <f t="shared" si="32"/>
        <v/>
      </c>
    </row>
    <row r="294" spans="1:17" ht="14.25" customHeight="1" x14ac:dyDescent="0.35">
      <c r="A294" s="4" t="str">
        <f t="shared" si="29"/>
        <v>19334585</v>
      </c>
      <c r="B294" s="9">
        <v>19334</v>
      </c>
      <c r="C294" t="s">
        <v>131</v>
      </c>
      <c r="D294">
        <v>585</v>
      </c>
      <c r="E294" s="59" t="e">
        <f>SUMIFS(Tratos!#REF!,Tratos!#REF!,'Estoque '!A294,Tratos!#REF!,'Estoque '!$E$5)</f>
        <v>#REF!</v>
      </c>
      <c r="F294" s="59" t="e">
        <f>SUMIFS(Tratos!#REF!,Tratos!#REF!,'Estoque '!A294,Tratos!#REF!,'Estoque '!$F$5)</f>
        <v>#REF!</v>
      </c>
      <c r="G294" s="60" t="e">
        <f>VLOOKUP(A294,Tratos!#REF!,7,0)</f>
        <v>#REF!</v>
      </c>
      <c r="H294" s="61">
        <f>SUMIFS('Base Notas '!$H:$H,'Base Notas '!$A:$A,'Estoque '!A294,'Base Notas '!$G:$G,'Estoque '!$H$5)</f>
        <v>0</v>
      </c>
      <c r="I294" s="62">
        <f>SUMIFS('Base Notas '!$H:$H,'Base Notas '!$A:$A,'Estoque '!A294,'Base Notas '!$G:$G,'Estoque '!$I$5)</f>
        <v>0</v>
      </c>
      <c r="J294" s="63" t="e">
        <f t="shared" si="30"/>
        <v>#REF!</v>
      </c>
      <c r="K294" s="63" t="e">
        <f t="shared" si="31"/>
        <v>#REF!</v>
      </c>
      <c r="L294" s="61" t="e">
        <f>SUMIFS(#REF!,#REF!,'Estoque '!$L$5,#REF!,'Estoque '!A294)</f>
        <v>#REF!</v>
      </c>
      <c r="M294" s="64" t="e">
        <f>SUMIFS(#REF!,#REF!,'Estoque '!$M$5,#REF!,'Estoque '!A294)</f>
        <v>#REF!</v>
      </c>
      <c r="N294" s="68" t="e">
        <f t="shared" si="33"/>
        <v>#REF!</v>
      </c>
      <c r="O294" s="69" t="e">
        <f t="shared" si="34"/>
        <v>#REF!</v>
      </c>
      <c r="P294" s="67" t="str">
        <f t="shared" si="35"/>
        <v/>
      </c>
      <c r="Q294" s="67" t="str">
        <f t="shared" si="32"/>
        <v/>
      </c>
    </row>
    <row r="295" spans="1:17" ht="14.25" customHeight="1" x14ac:dyDescent="0.35">
      <c r="A295" s="4" t="str">
        <f t="shared" si="29"/>
        <v>19333965</v>
      </c>
      <c r="B295" s="9">
        <v>19333</v>
      </c>
      <c r="C295" t="s">
        <v>324</v>
      </c>
      <c r="D295">
        <v>965</v>
      </c>
      <c r="E295" s="59" t="e">
        <f>SUMIFS(Tratos!#REF!,Tratos!#REF!,'Estoque '!A295,Tratos!#REF!,'Estoque '!$E$5)</f>
        <v>#REF!</v>
      </c>
      <c r="F295" s="59" t="e">
        <f>SUMIFS(Tratos!#REF!,Tratos!#REF!,'Estoque '!A295,Tratos!#REF!,'Estoque '!$F$5)</f>
        <v>#REF!</v>
      </c>
      <c r="G295" s="60" t="e">
        <f>VLOOKUP(A295,Tratos!#REF!,7,0)</f>
        <v>#REF!</v>
      </c>
      <c r="H295" s="61">
        <f>SUMIFS('Base Notas '!$H:$H,'Base Notas '!$A:$A,'Estoque '!A295,'Base Notas '!$G:$G,'Estoque '!$H$5)</f>
        <v>0</v>
      </c>
      <c r="I295" s="62">
        <f>SUMIFS('Base Notas '!$H:$H,'Base Notas '!$A:$A,'Estoque '!A295,'Base Notas '!$G:$G,'Estoque '!$I$5)</f>
        <v>0</v>
      </c>
      <c r="J295" s="63" t="e">
        <f t="shared" si="30"/>
        <v>#REF!</v>
      </c>
      <c r="K295" s="63" t="e">
        <f t="shared" si="31"/>
        <v>#REF!</v>
      </c>
      <c r="L295" s="61" t="e">
        <f>SUMIFS(#REF!,#REF!,'Estoque '!$L$5,#REF!,'Estoque '!A295)</f>
        <v>#REF!</v>
      </c>
      <c r="M295" s="64" t="e">
        <f>SUMIFS(#REF!,#REF!,'Estoque '!$M$5,#REF!,'Estoque '!A295)</f>
        <v>#REF!</v>
      </c>
      <c r="N295" s="68" t="e">
        <f t="shared" si="33"/>
        <v>#REF!</v>
      </c>
      <c r="O295" s="69" t="e">
        <f t="shared" si="34"/>
        <v>#REF!</v>
      </c>
      <c r="P295" s="67" t="str">
        <f t="shared" si="35"/>
        <v/>
      </c>
      <c r="Q295" s="67" t="str">
        <f t="shared" si="32"/>
        <v/>
      </c>
    </row>
    <row r="296" spans="1:17" ht="14.25" customHeight="1" x14ac:dyDescent="0.35">
      <c r="A296" s="4" t="str">
        <f t="shared" si="29"/>
        <v>19315279</v>
      </c>
      <c r="B296" s="9">
        <v>19315</v>
      </c>
      <c r="C296" t="s">
        <v>3</v>
      </c>
      <c r="D296">
        <v>279</v>
      </c>
      <c r="E296" s="59" t="e">
        <f>SUMIFS(Tratos!#REF!,Tratos!#REF!,'Estoque '!A296,Tratos!#REF!,'Estoque '!$E$5)</f>
        <v>#REF!</v>
      </c>
      <c r="F296" s="59" t="e">
        <f>SUMIFS(Tratos!#REF!,Tratos!#REF!,'Estoque '!A296,Tratos!#REF!,'Estoque '!$F$5)</f>
        <v>#REF!</v>
      </c>
      <c r="G296" s="60" t="e">
        <f>VLOOKUP(A296,Tratos!#REF!,7,0)</f>
        <v>#REF!</v>
      </c>
      <c r="H296" s="61">
        <f>SUMIFS('Base Notas '!$H:$H,'Base Notas '!$A:$A,'Estoque '!A296,'Base Notas '!$G:$G,'Estoque '!$H$5)</f>
        <v>0</v>
      </c>
      <c r="I296" s="62">
        <f>SUMIFS('Base Notas '!$H:$H,'Base Notas '!$A:$A,'Estoque '!A296,'Base Notas '!$G:$G,'Estoque '!$I$5)</f>
        <v>0</v>
      </c>
      <c r="J296" s="63" t="e">
        <f t="shared" si="30"/>
        <v>#REF!</v>
      </c>
      <c r="K296" s="63" t="e">
        <f t="shared" si="31"/>
        <v>#REF!</v>
      </c>
      <c r="L296" s="61" t="e">
        <f>SUMIFS(#REF!,#REF!,'Estoque '!$L$5,#REF!,'Estoque '!A296)</f>
        <v>#REF!</v>
      </c>
      <c r="M296" s="64" t="e">
        <f>SUMIFS(#REF!,#REF!,'Estoque '!$M$5,#REF!,'Estoque '!A296)</f>
        <v>#REF!</v>
      </c>
      <c r="N296" s="68" t="e">
        <f t="shared" si="33"/>
        <v>#REF!</v>
      </c>
      <c r="O296" s="69" t="e">
        <f t="shared" si="34"/>
        <v>#REF!</v>
      </c>
      <c r="P296" s="67" t="str">
        <f t="shared" si="35"/>
        <v/>
      </c>
      <c r="Q296" s="67" t="str">
        <f t="shared" si="32"/>
        <v/>
      </c>
    </row>
    <row r="297" spans="1:17" ht="14.25" customHeight="1" x14ac:dyDescent="0.35">
      <c r="A297" s="4" t="str">
        <f t="shared" si="29"/>
        <v>19310959</v>
      </c>
      <c r="B297" s="9">
        <v>19310</v>
      </c>
      <c r="C297" t="s">
        <v>137</v>
      </c>
      <c r="D297">
        <v>959</v>
      </c>
      <c r="E297" s="59" t="e">
        <f>SUMIFS(Tratos!#REF!,Tratos!#REF!,'Estoque '!A297,Tratos!#REF!,'Estoque '!$E$5)</f>
        <v>#REF!</v>
      </c>
      <c r="F297" s="59" t="e">
        <f>SUMIFS(Tratos!#REF!,Tratos!#REF!,'Estoque '!A297,Tratos!#REF!,'Estoque '!$F$5)</f>
        <v>#REF!</v>
      </c>
      <c r="G297" s="60" t="e">
        <f>VLOOKUP(A297,Tratos!#REF!,7,0)</f>
        <v>#REF!</v>
      </c>
      <c r="H297" s="61">
        <f>SUMIFS('Base Notas '!$H:$H,'Base Notas '!$A:$A,'Estoque '!A297,'Base Notas '!$G:$G,'Estoque '!$H$5)</f>
        <v>0</v>
      </c>
      <c r="I297" s="62">
        <f>SUMIFS('Base Notas '!$H:$H,'Base Notas '!$A:$A,'Estoque '!A297,'Base Notas '!$G:$G,'Estoque '!$I$5)</f>
        <v>0</v>
      </c>
      <c r="J297" s="63" t="e">
        <f t="shared" si="30"/>
        <v>#REF!</v>
      </c>
      <c r="K297" s="63" t="e">
        <f t="shared" si="31"/>
        <v>#REF!</v>
      </c>
      <c r="L297" s="61" t="e">
        <f>SUMIFS(#REF!,#REF!,'Estoque '!$L$5,#REF!,'Estoque '!A297)</f>
        <v>#REF!</v>
      </c>
      <c r="M297" s="64" t="e">
        <f>SUMIFS(#REF!,#REF!,'Estoque '!$M$5,#REF!,'Estoque '!A297)</f>
        <v>#REF!</v>
      </c>
      <c r="N297" s="68" t="e">
        <f t="shared" si="33"/>
        <v>#REF!</v>
      </c>
      <c r="O297" s="69" t="e">
        <f t="shared" si="34"/>
        <v>#REF!</v>
      </c>
      <c r="P297" s="67" t="str">
        <f t="shared" si="35"/>
        <v/>
      </c>
      <c r="Q297" s="67" t="str">
        <f t="shared" si="32"/>
        <v/>
      </c>
    </row>
    <row r="298" spans="1:17" ht="14.25" customHeight="1" x14ac:dyDescent="0.35">
      <c r="A298" s="4" t="str">
        <f t="shared" si="29"/>
        <v>19309278</v>
      </c>
      <c r="B298" s="9">
        <v>19309</v>
      </c>
      <c r="C298" t="s">
        <v>76</v>
      </c>
      <c r="D298">
        <v>278</v>
      </c>
      <c r="E298" s="59" t="e">
        <f>SUMIFS(Tratos!#REF!,Tratos!#REF!,'Estoque '!A298,Tratos!#REF!,'Estoque '!$E$5)</f>
        <v>#REF!</v>
      </c>
      <c r="F298" s="59" t="e">
        <f>SUMIFS(Tratos!#REF!,Tratos!#REF!,'Estoque '!A298,Tratos!#REF!,'Estoque '!$F$5)</f>
        <v>#REF!</v>
      </c>
      <c r="G298" s="60" t="e">
        <f>VLOOKUP(A298,Tratos!#REF!,7,0)</f>
        <v>#REF!</v>
      </c>
      <c r="H298" s="61">
        <f>SUMIFS('Base Notas '!$H:$H,'Base Notas '!$A:$A,'Estoque '!A298,'Base Notas '!$G:$G,'Estoque '!$H$5)</f>
        <v>0</v>
      </c>
      <c r="I298" s="62">
        <f>SUMIFS('Base Notas '!$H:$H,'Base Notas '!$A:$A,'Estoque '!A298,'Base Notas '!$G:$G,'Estoque '!$I$5)</f>
        <v>0</v>
      </c>
      <c r="J298" s="63" t="e">
        <f t="shared" si="30"/>
        <v>#REF!</v>
      </c>
      <c r="K298" s="63" t="e">
        <f t="shared" si="31"/>
        <v>#REF!</v>
      </c>
      <c r="L298" s="61" t="e">
        <f>SUMIFS(#REF!,#REF!,'Estoque '!$L$5,#REF!,'Estoque '!A298)</f>
        <v>#REF!</v>
      </c>
      <c r="M298" s="64" t="e">
        <f>SUMIFS(#REF!,#REF!,'Estoque '!$M$5,#REF!,'Estoque '!A298)</f>
        <v>#REF!</v>
      </c>
      <c r="N298" s="68" t="e">
        <f t="shared" si="33"/>
        <v>#REF!</v>
      </c>
      <c r="O298" s="69" t="e">
        <f t="shared" si="34"/>
        <v>#REF!</v>
      </c>
      <c r="P298" s="67" t="str">
        <f t="shared" si="35"/>
        <v/>
      </c>
      <c r="Q298" s="67" t="str">
        <f t="shared" si="32"/>
        <v/>
      </c>
    </row>
    <row r="299" spans="1:17" ht="14.25" customHeight="1" x14ac:dyDescent="0.35">
      <c r="A299" s="4" t="str">
        <f t="shared" si="29"/>
        <v>19301281</v>
      </c>
      <c r="B299" s="9">
        <v>19301</v>
      </c>
      <c r="C299" t="s">
        <v>325</v>
      </c>
      <c r="D299">
        <v>281</v>
      </c>
      <c r="E299" s="59" t="e">
        <f>SUMIFS(Tratos!#REF!,Tratos!#REF!,'Estoque '!A299,Tratos!#REF!,'Estoque '!$E$5)</f>
        <v>#REF!</v>
      </c>
      <c r="F299" s="59" t="e">
        <f>SUMIFS(Tratos!#REF!,Tratos!#REF!,'Estoque '!A299,Tratos!#REF!,'Estoque '!$F$5)</f>
        <v>#REF!</v>
      </c>
      <c r="G299" s="60" t="e">
        <f>VLOOKUP(A299,Tratos!#REF!,7,0)</f>
        <v>#REF!</v>
      </c>
      <c r="H299" s="61">
        <f>SUMIFS('Base Notas '!$H:$H,'Base Notas '!$A:$A,'Estoque '!A299,'Base Notas '!$G:$G,'Estoque '!$H$5)</f>
        <v>103.36</v>
      </c>
      <c r="I299" s="62">
        <f>SUMIFS('Base Notas '!$H:$H,'Base Notas '!$A:$A,'Estoque '!A299,'Base Notas '!$G:$G,'Estoque '!$I$5)</f>
        <v>0</v>
      </c>
      <c r="J299" s="63" t="e">
        <f t="shared" si="30"/>
        <v>#REF!</v>
      </c>
      <c r="K299" s="63" t="e">
        <f t="shared" si="31"/>
        <v>#REF!</v>
      </c>
      <c r="L299" s="61" t="e">
        <f>SUMIFS(#REF!,#REF!,'Estoque '!$L$5,#REF!,'Estoque '!A299)</f>
        <v>#REF!</v>
      </c>
      <c r="M299" s="64" t="e">
        <f>SUMIFS(#REF!,#REF!,'Estoque '!$M$5,#REF!,'Estoque '!A299)</f>
        <v>#REF!</v>
      </c>
      <c r="N299" s="68" t="e">
        <f t="shared" si="33"/>
        <v>#REF!</v>
      </c>
      <c r="O299" s="69" t="e">
        <f t="shared" si="34"/>
        <v>#REF!</v>
      </c>
      <c r="P299" s="67" t="str">
        <f t="shared" si="35"/>
        <v/>
      </c>
      <c r="Q299" s="67" t="str">
        <f t="shared" si="32"/>
        <v/>
      </c>
    </row>
    <row r="300" spans="1:17" ht="14.25" customHeight="1" x14ac:dyDescent="0.35">
      <c r="A300" s="4" t="str">
        <f t="shared" si="29"/>
        <v>19301282</v>
      </c>
      <c r="B300" s="9">
        <v>19301</v>
      </c>
      <c r="C300" t="s">
        <v>325</v>
      </c>
      <c r="D300">
        <v>282</v>
      </c>
      <c r="E300" s="59" t="e">
        <f>SUMIFS(Tratos!#REF!,Tratos!#REF!,'Estoque '!A300,Tratos!#REF!,'Estoque '!$E$5)</f>
        <v>#REF!</v>
      </c>
      <c r="F300" s="59" t="e">
        <f>SUMIFS(Tratos!#REF!,Tratos!#REF!,'Estoque '!A300,Tratos!#REF!,'Estoque '!$F$5)</f>
        <v>#REF!</v>
      </c>
      <c r="G300" s="60" t="e">
        <f>VLOOKUP(A300,Tratos!#REF!,7,0)</f>
        <v>#REF!</v>
      </c>
      <c r="H300" s="61">
        <f>SUMIFS('Base Notas '!$H:$H,'Base Notas '!$A:$A,'Estoque '!A300,'Base Notas '!$G:$G,'Estoque '!$H$5)</f>
        <v>383.34000000000003</v>
      </c>
      <c r="I300" s="62">
        <f>SUMIFS('Base Notas '!$H:$H,'Base Notas '!$A:$A,'Estoque '!A300,'Base Notas '!$G:$G,'Estoque '!$I$5)</f>
        <v>0</v>
      </c>
      <c r="J300" s="63" t="e">
        <f t="shared" si="30"/>
        <v>#REF!</v>
      </c>
      <c r="K300" s="63" t="e">
        <f t="shared" si="31"/>
        <v>#REF!</v>
      </c>
      <c r="L300" s="61" t="e">
        <f>SUMIFS(#REF!,#REF!,'Estoque '!$L$5,#REF!,'Estoque '!A300)</f>
        <v>#REF!</v>
      </c>
      <c r="M300" s="64" t="e">
        <f>SUMIFS(#REF!,#REF!,'Estoque '!$M$5,#REF!,'Estoque '!A300)</f>
        <v>#REF!</v>
      </c>
      <c r="N300" s="68" t="e">
        <f t="shared" si="33"/>
        <v>#REF!</v>
      </c>
      <c r="O300" s="69" t="e">
        <f t="shared" si="34"/>
        <v>#REF!</v>
      </c>
      <c r="P300" s="67" t="str">
        <f t="shared" si="35"/>
        <v/>
      </c>
      <c r="Q300" s="67" t="str">
        <f t="shared" si="32"/>
        <v/>
      </c>
    </row>
    <row r="301" spans="1:17" ht="14.25" customHeight="1" x14ac:dyDescent="0.35">
      <c r="A301" s="4" t="str">
        <f t="shared" si="29"/>
        <v>19301283</v>
      </c>
      <c r="B301" s="9">
        <v>19301</v>
      </c>
      <c r="C301" t="s">
        <v>325</v>
      </c>
      <c r="D301">
        <v>283</v>
      </c>
      <c r="E301" s="59" t="e">
        <f>SUMIFS(Tratos!#REF!,Tratos!#REF!,'Estoque '!A301,Tratos!#REF!,'Estoque '!$E$5)</f>
        <v>#REF!</v>
      </c>
      <c r="F301" s="59" t="e">
        <f>SUMIFS(Tratos!#REF!,Tratos!#REF!,'Estoque '!A301,Tratos!#REF!,'Estoque '!$F$5)</f>
        <v>#REF!</v>
      </c>
      <c r="G301" s="60" t="e">
        <f>VLOOKUP(A301,Tratos!#REF!,7,0)</f>
        <v>#REF!</v>
      </c>
      <c r="H301" s="61">
        <f>SUMIFS('Base Notas '!$H:$H,'Base Notas '!$A:$A,'Estoque '!A301,'Base Notas '!$G:$G,'Estoque '!$H$5)</f>
        <v>236.41</v>
      </c>
      <c r="I301" s="62">
        <f>SUMIFS('Base Notas '!$H:$H,'Base Notas '!$A:$A,'Estoque '!A301,'Base Notas '!$G:$G,'Estoque '!$I$5)</f>
        <v>0</v>
      </c>
      <c r="J301" s="63" t="e">
        <f t="shared" si="30"/>
        <v>#REF!</v>
      </c>
      <c r="K301" s="63" t="e">
        <f t="shared" si="31"/>
        <v>#REF!</v>
      </c>
      <c r="L301" s="61" t="e">
        <f>SUMIFS(#REF!,#REF!,'Estoque '!$L$5,#REF!,'Estoque '!A301)</f>
        <v>#REF!</v>
      </c>
      <c r="M301" s="64" t="e">
        <f>SUMIFS(#REF!,#REF!,'Estoque '!$M$5,#REF!,'Estoque '!A301)</f>
        <v>#REF!</v>
      </c>
      <c r="N301" s="68" t="e">
        <f t="shared" si="33"/>
        <v>#REF!</v>
      </c>
      <c r="O301" s="69" t="e">
        <f t="shared" si="34"/>
        <v>#REF!</v>
      </c>
      <c r="P301" s="67" t="str">
        <f t="shared" si="35"/>
        <v/>
      </c>
      <c r="Q301" s="67" t="str">
        <f t="shared" si="32"/>
        <v/>
      </c>
    </row>
    <row r="302" spans="1:17" ht="14.25" customHeight="1" x14ac:dyDescent="0.35">
      <c r="A302" s="4" t="str">
        <f t="shared" si="29"/>
        <v>19301425</v>
      </c>
      <c r="B302" s="9">
        <v>19301</v>
      </c>
      <c r="C302" t="s">
        <v>325</v>
      </c>
      <c r="D302">
        <v>425</v>
      </c>
      <c r="E302" s="59" t="e">
        <f>SUMIFS(Tratos!#REF!,Tratos!#REF!,'Estoque '!A302,Tratos!#REF!,'Estoque '!$E$5)</f>
        <v>#REF!</v>
      </c>
      <c r="F302" s="59" t="e">
        <f>SUMIFS(Tratos!#REF!,Tratos!#REF!,'Estoque '!A302,Tratos!#REF!,'Estoque '!$F$5)</f>
        <v>#REF!</v>
      </c>
      <c r="G302" s="60" t="e">
        <f>VLOOKUP(A302,Tratos!#REF!,7,0)</f>
        <v>#REF!</v>
      </c>
      <c r="H302" s="61">
        <f>SUMIFS('Base Notas '!$H:$H,'Base Notas '!$A:$A,'Estoque '!A302,'Base Notas '!$G:$G,'Estoque '!$H$5)</f>
        <v>0</v>
      </c>
      <c r="I302" s="62">
        <f>SUMIFS('Base Notas '!$H:$H,'Base Notas '!$A:$A,'Estoque '!A302,'Base Notas '!$G:$G,'Estoque '!$I$5)</f>
        <v>0</v>
      </c>
      <c r="J302" s="63" t="e">
        <f t="shared" si="30"/>
        <v>#REF!</v>
      </c>
      <c r="K302" s="63" t="e">
        <f t="shared" si="31"/>
        <v>#REF!</v>
      </c>
      <c r="L302" s="61" t="e">
        <f>SUMIFS(#REF!,#REF!,'Estoque '!$L$5,#REF!,'Estoque '!A302)</f>
        <v>#REF!</v>
      </c>
      <c r="M302" s="64" t="e">
        <f>SUMIFS(#REF!,#REF!,'Estoque '!$M$5,#REF!,'Estoque '!A302)</f>
        <v>#REF!</v>
      </c>
      <c r="N302" s="68" t="e">
        <f t="shared" si="33"/>
        <v>#REF!</v>
      </c>
      <c r="O302" s="69" t="e">
        <f t="shared" si="34"/>
        <v>#REF!</v>
      </c>
      <c r="P302" s="67" t="str">
        <f t="shared" si="35"/>
        <v/>
      </c>
      <c r="Q302" s="67" t="str">
        <f t="shared" si="32"/>
        <v/>
      </c>
    </row>
    <row r="303" spans="1:17" ht="14.25" customHeight="1" x14ac:dyDescent="0.35">
      <c r="A303" s="4" t="str">
        <f t="shared" si="29"/>
        <v>19291277</v>
      </c>
      <c r="B303" s="9">
        <v>19291</v>
      </c>
      <c r="C303" t="s">
        <v>74</v>
      </c>
      <c r="D303">
        <v>277</v>
      </c>
      <c r="E303" s="59" t="e">
        <f>SUMIFS(Tratos!#REF!,Tratos!#REF!,'Estoque '!A303,Tratos!#REF!,'Estoque '!$E$5)</f>
        <v>#REF!</v>
      </c>
      <c r="F303" s="59" t="e">
        <f>SUMIFS(Tratos!#REF!,Tratos!#REF!,'Estoque '!A303,Tratos!#REF!,'Estoque '!$F$5)</f>
        <v>#REF!</v>
      </c>
      <c r="G303" s="60" t="e">
        <f>VLOOKUP(A303,Tratos!#REF!,7,0)</f>
        <v>#REF!</v>
      </c>
      <c r="H303" s="61">
        <f>SUMIFS('Base Notas '!$H:$H,'Base Notas '!$A:$A,'Estoque '!A303,'Base Notas '!$G:$G,'Estoque '!$H$5)</f>
        <v>0</v>
      </c>
      <c r="I303" s="62">
        <f>SUMIFS('Base Notas '!$H:$H,'Base Notas '!$A:$A,'Estoque '!A303,'Base Notas '!$G:$G,'Estoque '!$I$5)</f>
        <v>0</v>
      </c>
      <c r="J303" s="63" t="e">
        <f t="shared" si="30"/>
        <v>#REF!</v>
      </c>
      <c r="K303" s="63" t="e">
        <f t="shared" si="31"/>
        <v>#REF!</v>
      </c>
      <c r="L303" s="61" t="e">
        <f>SUMIFS(#REF!,#REF!,'Estoque '!$L$5,#REF!,'Estoque '!A303)</f>
        <v>#REF!</v>
      </c>
      <c r="M303" s="64" t="e">
        <f>SUMIFS(#REF!,#REF!,'Estoque '!$M$5,#REF!,'Estoque '!A303)</f>
        <v>#REF!</v>
      </c>
      <c r="N303" s="68" t="e">
        <f t="shared" si="33"/>
        <v>#REF!</v>
      </c>
      <c r="O303" s="69" t="e">
        <f t="shared" si="34"/>
        <v>#REF!</v>
      </c>
      <c r="P303" s="67" t="str">
        <f t="shared" si="35"/>
        <v/>
      </c>
      <c r="Q303" s="67" t="str">
        <f t="shared" si="32"/>
        <v/>
      </c>
    </row>
    <row r="304" spans="1:17" ht="14.25" customHeight="1" x14ac:dyDescent="0.35">
      <c r="A304" s="4" t="str">
        <f t="shared" si="29"/>
        <v>19289276</v>
      </c>
      <c r="B304" s="9">
        <v>19289</v>
      </c>
      <c r="C304" t="s">
        <v>326</v>
      </c>
      <c r="D304">
        <v>276</v>
      </c>
      <c r="E304" s="59" t="e">
        <f>SUMIFS(Tratos!#REF!,Tratos!#REF!,'Estoque '!A304,Tratos!#REF!,'Estoque '!$E$5)</f>
        <v>#REF!</v>
      </c>
      <c r="F304" s="59" t="e">
        <f>SUMIFS(Tratos!#REF!,Tratos!#REF!,'Estoque '!A304,Tratos!#REF!,'Estoque '!$F$5)</f>
        <v>#REF!</v>
      </c>
      <c r="G304" s="60" t="e">
        <f>VLOOKUP(A304,Tratos!#REF!,7,0)</f>
        <v>#REF!</v>
      </c>
      <c r="H304" s="61">
        <f>SUMIFS('Base Notas '!$H:$H,'Base Notas '!$A:$A,'Estoque '!A304,'Base Notas '!$G:$G,'Estoque '!$H$5)</f>
        <v>0</v>
      </c>
      <c r="I304" s="62">
        <f>SUMIFS('Base Notas '!$H:$H,'Base Notas '!$A:$A,'Estoque '!A304,'Base Notas '!$G:$G,'Estoque '!$I$5)</f>
        <v>0</v>
      </c>
      <c r="J304" s="63" t="e">
        <f t="shared" si="30"/>
        <v>#REF!</v>
      </c>
      <c r="K304" s="63" t="e">
        <f t="shared" si="31"/>
        <v>#REF!</v>
      </c>
      <c r="L304" s="61" t="e">
        <f>SUMIFS(#REF!,#REF!,'Estoque '!$L$5,#REF!,'Estoque '!A304)</f>
        <v>#REF!</v>
      </c>
      <c r="M304" s="64" t="e">
        <f>SUMIFS(#REF!,#REF!,'Estoque '!$M$5,#REF!,'Estoque '!A304)</f>
        <v>#REF!</v>
      </c>
      <c r="N304" s="68" t="e">
        <f t="shared" si="33"/>
        <v>#REF!</v>
      </c>
      <c r="O304" s="69" t="e">
        <f t="shared" si="34"/>
        <v>#REF!</v>
      </c>
      <c r="P304" s="67" t="str">
        <f t="shared" si="35"/>
        <v/>
      </c>
      <c r="Q304" s="67" t="str">
        <f t="shared" si="32"/>
        <v/>
      </c>
    </row>
    <row r="305" spans="1:17" ht="14.25" customHeight="1" x14ac:dyDescent="0.35">
      <c r="A305" s="4" t="str">
        <f t="shared" si="29"/>
        <v>19282949</v>
      </c>
      <c r="B305" s="9">
        <v>19282</v>
      </c>
      <c r="C305" t="s">
        <v>327</v>
      </c>
      <c r="D305">
        <v>949</v>
      </c>
      <c r="E305" s="59" t="e">
        <f>SUMIFS(Tratos!#REF!,Tratos!#REF!,'Estoque '!A305,Tratos!#REF!,'Estoque '!$E$5)</f>
        <v>#REF!</v>
      </c>
      <c r="F305" s="59" t="e">
        <f>SUMIFS(Tratos!#REF!,Tratos!#REF!,'Estoque '!A305,Tratos!#REF!,'Estoque '!$F$5)</f>
        <v>#REF!</v>
      </c>
      <c r="G305" s="60" t="e">
        <f>VLOOKUP(A305,Tratos!#REF!,7,0)</f>
        <v>#REF!</v>
      </c>
      <c r="H305" s="61">
        <f>SUMIFS('Base Notas '!$H:$H,'Base Notas '!$A:$A,'Estoque '!A305,'Base Notas '!$G:$G,'Estoque '!$H$5)</f>
        <v>0</v>
      </c>
      <c r="I305" s="62">
        <f>SUMIFS('Base Notas '!$H:$H,'Base Notas '!$A:$A,'Estoque '!A305,'Base Notas '!$G:$G,'Estoque '!$I$5)</f>
        <v>0</v>
      </c>
      <c r="J305" s="63" t="e">
        <f t="shared" si="30"/>
        <v>#REF!</v>
      </c>
      <c r="K305" s="63" t="e">
        <f t="shared" si="31"/>
        <v>#REF!</v>
      </c>
      <c r="L305" s="61" t="e">
        <f>SUMIFS(#REF!,#REF!,'Estoque '!$L$5,#REF!,'Estoque '!A305)</f>
        <v>#REF!</v>
      </c>
      <c r="M305" s="64" t="e">
        <f>SUMIFS(#REF!,#REF!,'Estoque '!$M$5,#REF!,'Estoque '!A305)</f>
        <v>#REF!</v>
      </c>
      <c r="N305" s="68" t="e">
        <f t="shared" si="33"/>
        <v>#REF!</v>
      </c>
      <c r="O305" s="69" t="e">
        <f t="shared" si="34"/>
        <v>#REF!</v>
      </c>
      <c r="P305" s="67" t="str">
        <f t="shared" si="35"/>
        <v/>
      </c>
      <c r="Q305" s="67" t="str">
        <f t="shared" si="32"/>
        <v/>
      </c>
    </row>
    <row r="306" spans="1:17" ht="14.25" customHeight="1" x14ac:dyDescent="0.35">
      <c r="A306" s="4" t="str">
        <f t="shared" si="29"/>
        <v>19280947</v>
      </c>
      <c r="B306" s="9">
        <v>19280</v>
      </c>
      <c r="C306" t="s">
        <v>328</v>
      </c>
      <c r="D306">
        <v>947</v>
      </c>
      <c r="E306" s="59" t="e">
        <f>SUMIFS(Tratos!#REF!,Tratos!#REF!,'Estoque '!A306,Tratos!#REF!,'Estoque '!$E$5)</f>
        <v>#REF!</v>
      </c>
      <c r="F306" s="59" t="e">
        <f>SUMIFS(Tratos!#REF!,Tratos!#REF!,'Estoque '!A306,Tratos!#REF!,'Estoque '!$F$5)</f>
        <v>#REF!</v>
      </c>
      <c r="G306" s="60" t="e">
        <f>VLOOKUP(A306,Tratos!#REF!,7,0)</f>
        <v>#REF!</v>
      </c>
      <c r="H306" s="61">
        <f>SUMIFS('Base Notas '!$H:$H,'Base Notas '!$A:$A,'Estoque '!A306,'Base Notas '!$G:$G,'Estoque '!$H$5)</f>
        <v>0</v>
      </c>
      <c r="I306" s="62">
        <f>SUMIFS('Base Notas '!$H:$H,'Base Notas '!$A:$A,'Estoque '!A306,'Base Notas '!$G:$G,'Estoque '!$I$5)</f>
        <v>0</v>
      </c>
      <c r="J306" s="63" t="e">
        <f t="shared" si="30"/>
        <v>#REF!</v>
      </c>
      <c r="K306" s="63" t="e">
        <f t="shared" si="31"/>
        <v>#REF!</v>
      </c>
      <c r="L306" s="61" t="e">
        <f>SUMIFS(#REF!,#REF!,'Estoque '!$L$5,#REF!,'Estoque '!A306)</f>
        <v>#REF!</v>
      </c>
      <c r="M306" s="64" t="e">
        <f>SUMIFS(#REF!,#REF!,'Estoque '!$M$5,#REF!,'Estoque '!A306)</f>
        <v>#REF!</v>
      </c>
      <c r="N306" s="68" t="e">
        <f t="shared" si="33"/>
        <v>#REF!</v>
      </c>
      <c r="O306" s="69" t="e">
        <f t="shared" si="34"/>
        <v>#REF!</v>
      </c>
      <c r="P306" s="67" t="str">
        <f t="shared" si="35"/>
        <v/>
      </c>
      <c r="Q306" s="67" t="str">
        <f t="shared" si="32"/>
        <v/>
      </c>
    </row>
    <row r="307" spans="1:17" ht="14.25" customHeight="1" x14ac:dyDescent="0.35">
      <c r="A307" s="4" t="str">
        <f t="shared" si="29"/>
        <v>19271275</v>
      </c>
      <c r="B307" s="9">
        <v>19271</v>
      </c>
      <c r="C307" t="s">
        <v>52</v>
      </c>
      <c r="D307">
        <v>275</v>
      </c>
      <c r="E307" s="59" t="e">
        <f>SUMIFS(Tratos!#REF!,Tratos!#REF!,'Estoque '!A307,Tratos!#REF!,'Estoque '!$E$5)</f>
        <v>#REF!</v>
      </c>
      <c r="F307" s="59" t="e">
        <f>SUMIFS(Tratos!#REF!,Tratos!#REF!,'Estoque '!A307,Tratos!#REF!,'Estoque '!$F$5)</f>
        <v>#REF!</v>
      </c>
      <c r="G307" s="60" t="e">
        <f>VLOOKUP(A307,Tratos!#REF!,7,0)</f>
        <v>#REF!</v>
      </c>
      <c r="H307" s="61">
        <f>SUMIFS('Base Notas '!$H:$H,'Base Notas '!$A:$A,'Estoque '!A307,'Base Notas '!$G:$G,'Estoque '!$H$5)</f>
        <v>0</v>
      </c>
      <c r="I307" s="62">
        <f>SUMIFS('Base Notas '!$H:$H,'Base Notas '!$A:$A,'Estoque '!A307,'Base Notas '!$G:$G,'Estoque '!$I$5)</f>
        <v>0</v>
      </c>
      <c r="J307" s="63" t="e">
        <f t="shared" si="30"/>
        <v>#REF!</v>
      </c>
      <c r="K307" s="63" t="e">
        <f t="shared" si="31"/>
        <v>#REF!</v>
      </c>
      <c r="L307" s="61" t="e">
        <f>SUMIFS(#REF!,#REF!,'Estoque '!$L$5,#REF!,'Estoque '!A307)</f>
        <v>#REF!</v>
      </c>
      <c r="M307" s="64" t="e">
        <f>SUMIFS(#REF!,#REF!,'Estoque '!$M$5,#REF!,'Estoque '!A307)</f>
        <v>#REF!</v>
      </c>
      <c r="N307" s="68" t="e">
        <f t="shared" si="33"/>
        <v>#REF!</v>
      </c>
      <c r="O307" s="69" t="e">
        <f t="shared" si="34"/>
        <v>#REF!</v>
      </c>
      <c r="P307" s="67" t="str">
        <f t="shared" si="35"/>
        <v/>
      </c>
      <c r="Q307" s="67" t="str">
        <f t="shared" si="32"/>
        <v/>
      </c>
    </row>
    <row r="308" spans="1:17" ht="14.25" customHeight="1" x14ac:dyDescent="0.35">
      <c r="A308" s="4" t="str">
        <f t="shared" si="29"/>
        <v>19265274</v>
      </c>
      <c r="B308" s="9">
        <v>19265</v>
      </c>
      <c r="C308" t="s">
        <v>72</v>
      </c>
      <c r="D308">
        <v>274</v>
      </c>
      <c r="E308" s="59" t="e">
        <f>SUMIFS(Tratos!#REF!,Tratos!#REF!,'Estoque '!A308,Tratos!#REF!,'Estoque '!$E$5)</f>
        <v>#REF!</v>
      </c>
      <c r="F308" s="59" t="e">
        <f>SUMIFS(Tratos!#REF!,Tratos!#REF!,'Estoque '!A308,Tratos!#REF!,'Estoque '!$F$5)</f>
        <v>#REF!</v>
      </c>
      <c r="G308" s="60" t="e">
        <f>VLOOKUP(A308,Tratos!#REF!,7,0)</f>
        <v>#REF!</v>
      </c>
      <c r="H308" s="61">
        <f>SUMIFS('Base Notas '!$H:$H,'Base Notas '!$A:$A,'Estoque '!A308,'Base Notas '!$G:$G,'Estoque '!$H$5)</f>
        <v>0</v>
      </c>
      <c r="I308" s="62">
        <f>SUMIFS('Base Notas '!$H:$H,'Base Notas '!$A:$A,'Estoque '!A308,'Base Notas '!$G:$G,'Estoque '!$I$5)</f>
        <v>0</v>
      </c>
      <c r="J308" s="63" t="e">
        <f t="shared" si="30"/>
        <v>#REF!</v>
      </c>
      <c r="K308" s="63" t="e">
        <f t="shared" si="31"/>
        <v>#REF!</v>
      </c>
      <c r="L308" s="61" t="e">
        <f>SUMIFS(#REF!,#REF!,'Estoque '!$L$5,#REF!,'Estoque '!A308)</f>
        <v>#REF!</v>
      </c>
      <c r="M308" s="64" t="e">
        <f>SUMIFS(#REF!,#REF!,'Estoque '!$M$5,#REF!,'Estoque '!A308)</f>
        <v>#REF!</v>
      </c>
      <c r="N308" s="68" t="e">
        <f t="shared" si="33"/>
        <v>#REF!</v>
      </c>
      <c r="O308" s="69" t="e">
        <f t="shared" si="34"/>
        <v>#REF!</v>
      </c>
      <c r="P308" s="67" t="str">
        <f t="shared" si="35"/>
        <v/>
      </c>
      <c r="Q308" s="67" t="str">
        <f t="shared" si="32"/>
        <v/>
      </c>
    </row>
    <row r="309" spans="1:17" ht="14.25" customHeight="1" x14ac:dyDescent="0.35">
      <c r="A309" s="4" t="str">
        <f t="shared" si="29"/>
        <v>19260935</v>
      </c>
      <c r="B309" s="9">
        <v>19260</v>
      </c>
      <c r="C309" t="s">
        <v>329</v>
      </c>
      <c r="D309">
        <v>935</v>
      </c>
      <c r="E309" s="59" t="e">
        <f>SUMIFS(Tratos!#REF!,Tratos!#REF!,'Estoque '!A309,Tratos!#REF!,'Estoque '!$E$5)</f>
        <v>#REF!</v>
      </c>
      <c r="F309" s="59" t="e">
        <f>SUMIFS(Tratos!#REF!,Tratos!#REF!,'Estoque '!A309,Tratos!#REF!,'Estoque '!$F$5)</f>
        <v>#REF!</v>
      </c>
      <c r="G309" s="60" t="e">
        <f>VLOOKUP(A309,Tratos!#REF!,7,0)</f>
        <v>#REF!</v>
      </c>
      <c r="H309" s="61">
        <f>SUMIFS('Base Notas '!$H:$H,'Base Notas '!$A:$A,'Estoque '!A309,'Base Notas '!$G:$G,'Estoque '!$H$5)</f>
        <v>0</v>
      </c>
      <c r="I309" s="62">
        <f>SUMIFS('Base Notas '!$H:$H,'Base Notas '!$A:$A,'Estoque '!A309,'Base Notas '!$G:$G,'Estoque '!$I$5)</f>
        <v>0</v>
      </c>
      <c r="J309" s="63" t="e">
        <f t="shared" si="30"/>
        <v>#REF!</v>
      </c>
      <c r="K309" s="63" t="e">
        <f t="shared" si="31"/>
        <v>#REF!</v>
      </c>
      <c r="L309" s="61" t="e">
        <f>SUMIFS(#REF!,#REF!,'Estoque '!$L$5,#REF!,'Estoque '!A309)</f>
        <v>#REF!</v>
      </c>
      <c r="M309" s="64" t="e">
        <f>SUMIFS(#REF!,#REF!,'Estoque '!$M$5,#REF!,'Estoque '!A309)</f>
        <v>#REF!</v>
      </c>
      <c r="N309" s="68" t="e">
        <f t="shared" si="33"/>
        <v>#REF!</v>
      </c>
      <c r="O309" s="69" t="e">
        <f t="shared" si="34"/>
        <v>#REF!</v>
      </c>
      <c r="P309" s="67" t="str">
        <f t="shared" si="35"/>
        <v/>
      </c>
      <c r="Q309" s="67" t="str">
        <f t="shared" si="32"/>
        <v/>
      </c>
    </row>
    <row r="310" spans="1:17" ht="14.25" customHeight="1" x14ac:dyDescent="0.35">
      <c r="A310" s="4" t="str">
        <f t="shared" si="29"/>
        <v>19259934</v>
      </c>
      <c r="B310" s="9">
        <v>19259</v>
      </c>
      <c r="C310" t="s">
        <v>330</v>
      </c>
      <c r="D310">
        <v>934</v>
      </c>
      <c r="E310" s="59" t="e">
        <f>SUMIFS(Tratos!#REF!,Tratos!#REF!,'Estoque '!A310,Tratos!#REF!,'Estoque '!$E$5)</f>
        <v>#REF!</v>
      </c>
      <c r="F310" s="59" t="e">
        <f>SUMIFS(Tratos!#REF!,Tratos!#REF!,'Estoque '!A310,Tratos!#REF!,'Estoque '!$F$5)</f>
        <v>#REF!</v>
      </c>
      <c r="G310" s="60" t="e">
        <f>VLOOKUP(A310,Tratos!#REF!,7,0)</f>
        <v>#REF!</v>
      </c>
      <c r="H310" s="61">
        <f>SUMIFS('Base Notas '!$H:$H,'Base Notas '!$A:$A,'Estoque '!A310,'Base Notas '!$G:$G,'Estoque '!$H$5)</f>
        <v>0</v>
      </c>
      <c r="I310" s="62">
        <f>SUMIFS('Base Notas '!$H:$H,'Base Notas '!$A:$A,'Estoque '!A310,'Base Notas '!$G:$G,'Estoque '!$I$5)</f>
        <v>0</v>
      </c>
      <c r="J310" s="63" t="e">
        <f t="shared" si="30"/>
        <v>#REF!</v>
      </c>
      <c r="K310" s="63" t="e">
        <f t="shared" si="31"/>
        <v>#REF!</v>
      </c>
      <c r="L310" s="61" t="e">
        <f>SUMIFS(#REF!,#REF!,'Estoque '!$L$5,#REF!,'Estoque '!A310)</f>
        <v>#REF!</v>
      </c>
      <c r="M310" s="64" t="e">
        <f>SUMIFS(#REF!,#REF!,'Estoque '!$M$5,#REF!,'Estoque '!A310)</f>
        <v>#REF!</v>
      </c>
      <c r="N310" s="68" t="e">
        <f t="shared" si="33"/>
        <v>#REF!</v>
      </c>
      <c r="O310" s="69" t="e">
        <f t="shared" si="34"/>
        <v>#REF!</v>
      </c>
      <c r="P310" s="67" t="str">
        <f t="shared" si="35"/>
        <v/>
      </c>
      <c r="Q310" s="67" t="str">
        <f t="shared" si="32"/>
        <v/>
      </c>
    </row>
    <row r="311" spans="1:17" ht="14.25" customHeight="1" x14ac:dyDescent="0.35">
      <c r="A311" s="4" t="str">
        <f t="shared" si="29"/>
        <v>19252928</v>
      </c>
      <c r="B311" s="9">
        <v>19252</v>
      </c>
      <c r="C311" t="s">
        <v>331</v>
      </c>
      <c r="D311">
        <v>928</v>
      </c>
      <c r="E311" s="59" t="e">
        <f>SUMIFS(Tratos!#REF!,Tratos!#REF!,'Estoque '!A311,Tratos!#REF!,'Estoque '!$E$5)</f>
        <v>#REF!</v>
      </c>
      <c r="F311" s="59" t="e">
        <f>SUMIFS(Tratos!#REF!,Tratos!#REF!,'Estoque '!A311,Tratos!#REF!,'Estoque '!$F$5)</f>
        <v>#REF!</v>
      </c>
      <c r="G311" s="60" t="e">
        <f>VLOOKUP(A311,Tratos!#REF!,7,0)</f>
        <v>#REF!</v>
      </c>
      <c r="H311" s="61">
        <f>SUMIFS('Base Notas '!$H:$H,'Base Notas '!$A:$A,'Estoque '!A311,'Base Notas '!$G:$G,'Estoque '!$H$5)</f>
        <v>0</v>
      </c>
      <c r="I311" s="62">
        <f>SUMIFS('Base Notas '!$H:$H,'Base Notas '!$A:$A,'Estoque '!A311,'Base Notas '!$G:$G,'Estoque '!$I$5)</f>
        <v>0</v>
      </c>
      <c r="J311" s="63" t="e">
        <f t="shared" si="30"/>
        <v>#REF!</v>
      </c>
      <c r="K311" s="63" t="e">
        <f t="shared" si="31"/>
        <v>#REF!</v>
      </c>
      <c r="L311" s="61" t="e">
        <f>SUMIFS(#REF!,#REF!,'Estoque '!$L$5,#REF!,'Estoque '!A311)</f>
        <v>#REF!</v>
      </c>
      <c r="M311" s="64" t="e">
        <f>SUMIFS(#REF!,#REF!,'Estoque '!$M$5,#REF!,'Estoque '!A311)</f>
        <v>#REF!</v>
      </c>
      <c r="N311" s="68" t="e">
        <f t="shared" si="33"/>
        <v>#REF!</v>
      </c>
      <c r="O311" s="69" t="e">
        <f t="shared" si="34"/>
        <v>#REF!</v>
      </c>
      <c r="P311" s="67" t="str">
        <f t="shared" si="35"/>
        <v/>
      </c>
      <c r="Q311" s="67" t="str">
        <f t="shared" si="32"/>
        <v/>
      </c>
    </row>
    <row r="312" spans="1:17" ht="14.25" customHeight="1" x14ac:dyDescent="0.35">
      <c r="A312" s="4" t="str">
        <f t="shared" si="29"/>
        <v>19247751</v>
      </c>
      <c r="B312" s="9">
        <v>19247</v>
      </c>
      <c r="C312" t="s">
        <v>332</v>
      </c>
      <c r="D312">
        <v>751</v>
      </c>
      <c r="E312" s="59" t="e">
        <f>SUMIFS(Tratos!#REF!,Tratos!#REF!,'Estoque '!A312,Tratos!#REF!,'Estoque '!$E$5)</f>
        <v>#REF!</v>
      </c>
      <c r="F312" s="59" t="e">
        <f>SUMIFS(Tratos!#REF!,Tratos!#REF!,'Estoque '!A312,Tratos!#REF!,'Estoque '!$F$5)</f>
        <v>#REF!</v>
      </c>
      <c r="G312" s="60" t="e">
        <f>VLOOKUP(A312,Tratos!#REF!,7,0)</f>
        <v>#REF!</v>
      </c>
      <c r="H312" s="61">
        <f>SUMIFS('Base Notas '!$H:$H,'Base Notas '!$A:$A,'Estoque '!A312,'Base Notas '!$G:$G,'Estoque '!$H$5)</f>
        <v>0</v>
      </c>
      <c r="I312" s="62">
        <f>SUMIFS('Base Notas '!$H:$H,'Base Notas '!$A:$A,'Estoque '!A312,'Base Notas '!$G:$G,'Estoque '!$I$5)</f>
        <v>0</v>
      </c>
      <c r="J312" s="63" t="e">
        <f t="shared" si="30"/>
        <v>#REF!</v>
      </c>
      <c r="K312" s="63" t="e">
        <f t="shared" si="31"/>
        <v>#REF!</v>
      </c>
      <c r="L312" s="61" t="e">
        <f>SUMIFS(#REF!,#REF!,'Estoque '!$L$5,#REF!,'Estoque '!A312)</f>
        <v>#REF!</v>
      </c>
      <c r="M312" s="64" t="e">
        <f>SUMIFS(#REF!,#REF!,'Estoque '!$M$5,#REF!,'Estoque '!A312)</f>
        <v>#REF!</v>
      </c>
      <c r="N312" s="68" t="e">
        <f t="shared" si="33"/>
        <v>#REF!</v>
      </c>
      <c r="O312" s="69" t="e">
        <f t="shared" si="34"/>
        <v>#REF!</v>
      </c>
      <c r="P312" s="67" t="str">
        <f t="shared" si="35"/>
        <v/>
      </c>
      <c r="Q312" s="67" t="str">
        <f t="shared" si="32"/>
        <v/>
      </c>
    </row>
    <row r="313" spans="1:17" ht="14.25" customHeight="1" x14ac:dyDescent="0.35">
      <c r="A313" s="4" t="str">
        <f t="shared" si="29"/>
        <v>192351</v>
      </c>
      <c r="B313" s="9">
        <v>19235</v>
      </c>
      <c r="C313" t="s">
        <v>147</v>
      </c>
      <c r="D313">
        <v>1</v>
      </c>
      <c r="E313" s="59" t="e">
        <f>SUMIFS(Tratos!#REF!,Tratos!#REF!,'Estoque '!A313,Tratos!#REF!,'Estoque '!$E$5)</f>
        <v>#REF!</v>
      </c>
      <c r="F313" s="59" t="e">
        <f>SUMIFS(Tratos!#REF!,Tratos!#REF!,'Estoque '!A313,Tratos!#REF!,'Estoque '!$F$5)</f>
        <v>#REF!</v>
      </c>
      <c r="G313" s="60" t="e">
        <f>VLOOKUP(A313,Tratos!#REF!,7,0)</f>
        <v>#REF!</v>
      </c>
      <c r="H313" s="61">
        <f>SUMIFS('Base Notas '!$H:$H,'Base Notas '!$A:$A,'Estoque '!A313,'Base Notas '!$G:$G,'Estoque '!$H$5)</f>
        <v>0</v>
      </c>
      <c r="I313" s="62">
        <f>SUMIFS('Base Notas '!$H:$H,'Base Notas '!$A:$A,'Estoque '!A313,'Base Notas '!$G:$G,'Estoque '!$I$5)</f>
        <v>0</v>
      </c>
      <c r="J313" s="63" t="e">
        <f t="shared" si="30"/>
        <v>#REF!</v>
      </c>
      <c r="K313" s="63" t="e">
        <f t="shared" si="31"/>
        <v>#REF!</v>
      </c>
      <c r="L313" s="61" t="e">
        <f>SUMIFS(#REF!,#REF!,'Estoque '!$L$5,#REF!,'Estoque '!A313)</f>
        <v>#REF!</v>
      </c>
      <c r="M313" s="64" t="e">
        <f>SUMIFS(#REF!,#REF!,'Estoque '!$M$5,#REF!,'Estoque '!A313)</f>
        <v>#REF!</v>
      </c>
      <c r="N313" s="68" t="e">
        <f t="shared" si="33"/>
        <v>#REF!</v>
      </c>
      <c r="O313" s="69" t="e">
        <f t="shared" si="34"/>
        <v>#REF!</v>
      </c>
      <c r="P313" s="67" t="str">
        <f t="shared" si="35"/>
        <v/>
      </c>
      <c r="Q313" s="67" t="str">
        <f t="shared" si="32"/>
        <v/>
      </c>
    </row>
    <row r="314" spans="1:17" s="5" customFormat="1" ht="14.25" customHeight="1" x14ac:dyDescent="0.35">
      <c r="A314" s="5" t="str">
        <f t="shared" si="29"/>
        <v>19223269</v>
      </c>
      <c r="B314" s="81">
        <v>19223</v>
      </c>
      <c r="C314" s="5" t="s">
        <v>54</v>
      </c>
      <c r="D314" s="5">
        <v>269</v>
      </c>
      <c r="E314" s="6" t="e">
        <f>SUMIFS(Tratos!#REF!,Tratos!#REF!,'Estoque '!A314,Tratos!#REF!,'Estoque '!$E$5)</f>
        <v>#REF!</v>
      </c>
      <c r="F314" s="6" t="e">
        <f>SUMIFS(Tratos!#REF!,Tratos!#REF!,'Estoque '!A314,Tratos!#REF!,'Estoque '!$F$5)</f>
        <v>#REF!</v>
      </c>
      <c r="G314" s="82" t="e">
        <f>VLOOKUP(A314,Tratos!#REF!,7,0)</f>
        <v>#REF!</v>
      </c>
      <c r="H314" s="83">
        <f>SUMIFS('Base Notas '!$H:$H,'Base Notas '!$A:$A,'Estoque '!A314,'Base Notas '!$G:$G,'Estoque '!$H$5)</f>
        <v>0</v>
      </c>
      <c r="I314" s="84">
        <f>SUMIFS('Base Notas '!$H:$H,'Base Notas '!$A:$A,'Estoque '!A314,'Base Notas '!$G:$G,'Estoque '!$I$5)</f>
        <v>0</v>
      </c>
      <c r="J314" s="84" t="e">
        <f t="shared" si="30"/>
        <v>#REF!</v>
      </c>
      <c r="K314" s="84" t="e">
        <f t="shared" si="31"/>
        <v>#REF!</v>
      </c>
      <c r="L314" s="83" t="e">
        <f>SUMIFS(#REF!,#REF!,'Estoque '!$L$5,#REF!,'Estoque '!A314)</f>
        <v>#REF!</v>
      </c>
      <c r="M314" s="85" t="e">
        <f>SUMIFS(#REF!,#REF!,'Estoque '!$M$5,#REF!,'Estoque '!A314)</f>
        <v>#REF!</v>
      </c>
      <c r="N314" s="86" t="e">
        <f t="shared" si="33"/>
        <v>#REF!</v>
      </c>
      <c r="O314" s="87" t="e">
        <f t="shared" si="34"/>
        <v>#REF!</v>
      </c>
      <c r="P314" s="88" t="str">
        <f t="shared" si="35"/>
        <v/>
      </c>
      <c r="Q314" s="88" t="str">
        <f t="shared" si="32"/>
        <v/>
      </c>
    </row>
    <row r="315" spans="1:17" ht="14.25" customHeight="1" x14ac:dyDescent="0.35">
      <c r="A315" s="4" t="str">
        <f t="shared" si="29"/>
        <v>19202954</v>
      </c>
      <c r="B315" s="9">
        <v>19202</v>
      </c>
      <c r="C315" t="s">
        <v>82</v>
      </c>
      <c r="D315">
        <v>954</v>
      </c>
      <c r="E315" s="59" t="e">
        <f>SUMIFS(Tratos!#REF!,Tratos!#REF!,'Estoque '!A315,Tratos!#REF!,'Estoque '!$E$5)</f>
        <v>#REF!</v>
      </c>
      <c r="F315" s="59" t="e">
        <f>SUMIFS(Tratos!#REF!,Tratos!#REF!,'Estoque '!A315,Tratos!#REF!,'Estoque '!$F$5)</f>
        <v>#REF!</v>
      </c>
      <c r="G315" s="60" t="e">
        <f>VLOOKUP(A315,Tratos!#REF!,7,0)</f>
        <v>#REF!</v>
      </c>
      <c r="H315" s="61">
        <f>SUMIFS('Base Notas '!$H:$H,'Base Notas '!$A:$A,'Estoque '!A315,'Base Notas '!$G:$G,'Estoque '!$H$5)</f>
        <v>0</v>
      </c>
      <c r="I315" s="62">
        <f>SUMIFS('Base Notas '!$H:$H,'Base Notas '!$A:$A,'Estoque '!A315,'Base Notas '!$G:$G,'Estoque '!$I$5)</f>
        <v>0</v>
      </c>
      <c r="J315" s="63" t="e">
        <f t="shared" si="30"/>
        <v>#REF!</v>
      </c>
      <c r="K315" s="63" t="e">
        <f t="shared" si="31"/>
        <v>#REF!</v>
      </c>
      <c r="L315" s="61" t="e">
        <f>SUMIFS(#REF!,#REF!,'Estoque '!$L$5,#REF!,'Estoque '!A315)</f>
        <v>#REF!</v>
      </c>
      <c r="M315" s="64" t="e">
        <f>SUMIFS(#REF!,#REF!,'Estoque '!$M$5,#REF!,'Estoque '!A315)</f>
        <v>#REF!</v>
      </c>
      <c r="N315" s="68" t="e">
        <f t="shared" si="33"/>
        <v>#REF!</v>
      </c>
      <c r="O315" s="69" t="e">
        <f t="shared" si="34"/>
        <v>#REF!</v>
      </c>
      <c r="P315" s="67" t="str">
        <f t="shared" si="35"/>
        <v/>
      </c>
      <c r="Q315" s="67" t="str">
        <f t="shared" si="32"/>
        <v/>
      </c>
    </row>
    <row r="316" spans="1:17" ht="14.25" customHeight="1" x14ac:dyDescent="0.35">
      <c r="A316" s="4" t="str">
        <f t="shared" si="29"/>
        <v>19197886</v>
      </c>
      <c r="B316" s="9">
        <v>19197</v>
      </c>
      <c r="C316" t="s">
        <v>333</v>
      </c>
      <c r="D316">
        <v>886</v>
      </c>
      <c r="E316" s="59" t="e">
        <f>SUMIFS(Tratos!#REF!,Tratos!#REF!,'Estoque '!A316,Tratos!#REF!,'Estoque '!$E$5)</f>
        <v>#REF!</v>
      </c>
      <c r="F316" s="59" t="e">
        <f>SUMIFS(Tratos!#REF!,Tratos!#REF!,'Estoque '!A316,Tratos!#REF!,'Estoque '!$F$5)</f>
        <v>#REF!</v>
      </c>
      <c r="G316" s="60" t="e">
        <f>VLOOKUP(A316,Tratos!#REF!,7,0)</f>
        <v>#REF!</v>
      </c>
      <c r="H316" s="61">
        <f>SUMIFS('Base Notas '!$H:$H,'Base Notas '!$A:$A,'Estoque '!A316,'Base Notas '!$G:$G,'Estoque '!$H$5)</f>
        <v>0</v>
      </c>
      <c r="I316" s="62">
        <f>SUMIFS('Base Notas '!$H:$H,'Base Notas '!$A:$A,'Estoque '!A316,'Base Notas '!$G:$G,'Estoque '!$I$5)</f>
        <v>0</v>
      </c>
      <c r="J316" s="63" t="e">
        <f t="shared" si="30"/>
        <v>#REF!</v>
      </c>
      <c r="K316" s="63" t="e">
        <f t="shared" si="31"/>
        <v>#REF!</v>
      </c>
      <c r="L316" s="61" t="e">
        <f>SUMIFS(#REF!,#REF!,'Estoque '!$L$5,#REF!,'Estoque '!A316)</f>
        <v>#REF!</v>
      </c>
      <c r="M316" s="64" t="e">
        <f>SUMIFS(#REF!,#REF!,'Estoque '!$M$5,#REF!,'Estoque '!A316)</f>
        <v>#REF!</v>
      </c>
      <c r="N316" s="68" t="e">
        <f t="shared" si="33"/>
        <v>#REF!</v>
      </c>
      <c r="O316" s="69" t="e">
        <f t="shared" si="34"/>
        <v>#REF!</v>
      </c>
      <c r="P316" s="67" t="str">
        <f t="shared" si="35"/>
        <v/>
      </c>
      <c r="Q316" s="67" t="str">
        <f t="shared" si="32"/>
        <v/>
      </c>
    </row>
    <row r="317" spans="1:17" ht="14.25" customHeight="1" x14ac:dyDescent="0.35">
      <c r="A317" s="4" t="str">
        <f t="shared" si="29"/>
        <v>19166819</v>
      </c>
      <c r="B317" s="9">
        <v>19166</v>
      </c>
      <c r="C317" t="s">
        <v>334</v>
      </c>
      <c r="D317">
        <v>819</v>
      </c>
      <c r="E317" s="59" t="e">
        <f>SUMIFS(Tratos!#REF!,Tratos!#REF!,'Estoque '!A317,Tratos!#REF!,'Estoque '!$E$5)</f>
        <v>#REF!</v>
      </c>
      <c r="F317" s="59" t="e">
        <f>SUMIFS(Tratos!#REF!,Tratos!#REF!,'Estoque '!A317,Tratos!#REF!,'Estoque '!$F$5)</f>
        <v>#REF!</v>
      </c>
      <c r="G317" s="60" t="e">
        <f>VLOOKUP(A317,Tratos!#REF!,7,0)</f>
        <v>#REF!</v>
      </c>
      <c r="H317" s="61">
        <f>SUMIFS('Base Notas '!$H:$H,'Base Notas '!$A:$A,'Estoque '!A317,'Base Notas '!$G:$G,'Estoque '!$H$5)</f>
        <v>0</v>
      </c>
      <c r="I317" s="62">
        <f>SUMIFS('Base Notas '!$H:$H,'Base Notas '!$A:$A,'Estoque '!A317,'Base Notas '!$G:$G,'Estoque '!$I$5)</f>
        <v>0</v>
      </c>
      <c r="J317" s="63" t="e">
        <f t="shared" si="30"/>
        <v>#REF!</v>
      </c>
      <c r="K317" s="63" t="e">
        <f t="shared" si="31"/>
        <v>#REF!</v>
      </c>
      <c r="L317" s="61" t="e">
        <f>SUMIFS(#REF!,#REF!,'Estoque '!$L$5,#REF!,'Estoque '!A317)</f>
        <v>#REF!</v>
      </c>
      <c r="M317" s="64" t="e">
        <f>SUMIFS(#REF!,#REF!,'Estoque '!$M$5,#REF!,'Estoque '!A317)</f>
        <v>#REF!</v>
      </c>
      <c r="N317" s="68" t="e">
        <f t="shared" si="33"/>
        <v>#REF!</v>
      </c>
      <c r="O317" s="69" t="e">
        <f t="shared" si="34"/>
        <v>#REF!</v>
      </c>
      <c r="P317" s="67" t="str">
        <f t="shared" si="35"/>
        <v/>
      </c>
      <c r="Q317" s="67" t="str">
        <f t="shared" si="32"/>
        <v/>
      </c>
    </row>
    <row r="318" spans="1:17" ht="14.25" customHeight="1" x14ac:dyDescent="0.35">
      <c r="A318" s="4" t="str">
        <f t="shared" si="29"/>
        <v>19157855</v>
      </c>
      <c r="B318" s="9">
        <v>19157</v>
      </c>
      <c r="C318" t="s">
        <v>82</v>
      </c>
      <c r="D318">
        <v>855</v>
      </c>
      <c r="E318" s="59" t="e">
        <f>SUMIFS(Tratos!#REF!,Tratos!#REF!,'Estoque '!A318,Tratos!#REF!,'Estoque '!$E$5)</f>
        <v>#REF!</v>
      </c>
      <c r="F318" s="59" t="e">
        <f>SUMIFS(Tratos!#REF!,Tratos!#REF!,'Estoque '!A318,Tratos!#REF!,'Estoque '!$F$5)</f>
        <v>#REF!</v>
      </c>
      <c r="G318" s="60" t="e">
        <f>VLOOKUP(A318,Tratos!#REF!,7,0)</f>
        <v>#REF!</v>
      </c>
      <c r="H318" s="61">
        <f>SUMIFS('Base Notas '!$H:$H,'Base Notas '!$A:$A,'Estoque '!A318,'Base Notas '!$G:$G,'Estoque '!$H$5)</f>
        <v>0</v>
      </c>
      <c r="I318" s="62">
        <f>SUMIFS('Base Notas '!$H:$H,'Base Notas '!$A:$A,'Estoque '!A318,'Base Notas '!$G:$G,'Estoque '!$I$5)</f>
        <v>0</v>
      </c>
      <c r="J318" s="63" t="e">
        <f t="shared" si="30"/>
        <v>#REF!</v>
      </c>
      <c r="K318" s="63" t="e">
        <f t="shared" si="31"/>
        <v>#REF!</v>
      </c>
      <c r="L318" s="61" t="e">
        <f>SUMIFS(#REF!,#REF!,'Estoque '!$L$5,#REF!,'Estoque '!A318)</f>
        <v>#REF!</v>
      </c>
      <c r="M318" s="64" t="e">
        <f>SUMIFS(#REF!,#REF!,'Estoque '!$M$5,#REF!,'Estoque '!A318)</f>
        <v>#REF!</v>
      </c>
      <c r="N318" s="68" t="e">
        <f t="shared" si="33"/>
        <v>#REF!</v>
      </c>
      <c r="O318" s="69" t="e">
        <f t="shared" si="34"/>
        <v>#REF!</v>
      </c>
      <c r="P318" s="67" t="str">
        <f t="shared" si="35"/>
        <v/>
      </c>
      <c r="Q318" s="67" t="str">
        <f t="shared" si="32"/>
        <v/>
      </c>
    </row>
    <row r="319" spans="1:17" ht="14.25" customHeight="1" x14ac:dyDescent="0.35">
      <c r="A319" s="4" t="str">
        <f t="shared" si="29"/>
        <v>19156663</v>
      </c>
      <c r="B319" s="9">
        <v>19156</v>
      </c>
      <c r="C319" t="s">
        <v>335</v>
      </c>
      <c r="D319">
        <v>663</v>
      </c>
      <c r="E319" s="59" t="e">
        <f>SUMIFS(Tratos!#REF!,Tratos!#REF!,'Estoque '!A319,Tratos!#REF!,'Estoque '!$E$5)</f>
        <v>#REF!</v>
      </c>
      <c r="F319" s="59" t="e">
        <f>SUMIFS(Tratos!#REF!,Tratos!#REF!,'Estoque '!A319,Tratos!#REF!,'Estoque '!$F$5)</f>
        <v>#REF!</v>
      </c>
      <c r="G319" s="60" t="e">
        <f>VLOOKUP(A319,Tratos!#REF!,7,0)</f>
        <v>#REF!</v>
      </c>
      <c r="H319" s="61">
        <f>SUMIFS('Base Notas '!$H:$H,'Base Notas '!$A:$A,'Estoque '!A319,'Base Notas '!$G:$G,'Estoque '!$H$5)</f>
        <v>0</v>
      </c>
      <c r="I319" s="62">
        <f>SUMIFS('Base Notas '!$H:$H,'Base Notas '!$A:$A,'Estoque '!A319,'Base Notas '!$G:$G,'Estoque '!$I$5)</f>
        <v>0</v>
      </c>
      <c r="J319" s="63" t="e">
        <f t="shared" si="30"/>
        <v>#REF!</v>
      </c>
      <c r="K319" s="63" t="e">
        <f t="shared" si="31"/>
        <v>#REF!</v>
      </c>
      <c r="L319" s="61" t="e">
        <f>SUMIFS(#REF!,#REF!,'Estoque '!$L$5,#REF!,'Estoque '!A319)</f>
        <v>#REF!</v>
      </c>
      <c r="M319" s="64" t="e">
        <f>SUMIFS(#REF!,#REF!,'Estoque '!$M$5,#REF!,'Estoque '!A319)</f>
        <v>#REF!</v>
      </c>
      <c r="N319" s="68" t="e">
        <f t="shared" si="33"/>
        <v>#REF!</v>
      </c>
      <c r="O319" s="69" t="e">
        <f t="shared" si="34"/>
        <v>#REF!</v>
      </c>
      <c r="P319" s="67" t="str">
        <f t="shared" si="35"/>
        <v/>
      </c>
      <c r="Q319" s="67" t="str">
        <f t="shared" si="32"/>
        <v/>
      </c>
    </row>
    <row r="320" spans="1:17" ht="14.25" customHeight="1" x14ac:dyDescent="0.35">
      <c r="A320" s="4" t="str">
        <f t="shared" si="29"/>
        <v>191551</v>
      </c>
      <c r="B320" s="9">
        <v>19155</v>
      </c>
      <c r="C320" t="s">
        <v>336</v>
      </c>
      <c r="D320">
        <v>1</v>
      </c>
      <c r="E320" s="59" t="e">
        <f>SUMIFS(Tratos!#REF!,Tratos!#REF!,'Estoque '!A320,Tratos!#REF!,'Estoque '!$E$5)</f>
        <v>#REF!</v>
      </c>
      <c r="F320" s="59" t="e">
        <f>SUMIFS(Tratos!#REF!,Tratos!#REF!,'Estoque '!A320,Tratos!#REF!,'Estoque '!$F$5)</f>
        <v>#REF!</v>
      </c>
      <c r="G320" s="60" t="e">
        <f>VLOOKUP(A320,Tratos!#REF!,7,0)</f>
        <v>#REF!</v>
      </c>
      <c r="H320" s="61">
        <f>SUMIFS('Base Notas '!$H:$H,'Base Notas '!$A:$A,'Estoque '!A320,'Base Notas '!$G:$G,'Estoque '!$H$5)</f>
        <v>0</v>
      </c>
      <c r="I320" s="62">
        <f>SUMIFS('Base Notas '!$H:$H,'Base Notas '!$A:$A,'Estoque '!A320,'Base Notas '!$G:$G,'Estoque '!$I$5)</f>
        <v>0</v>
      </c>
      <c r="J320" s="63" t="e">
        <f t="shared" si="30"/>
        <v>#REF!</v>
      </c>
      <c r="K320" s="63" t="e">
        <f t="shared" si="31"/>
        <v>#REF!</v>
      </c>
      <c r="L320" s="61" t="e">
        <f>SUMIFS(#REF!,#REF!,'Estoque '!$L$5,#REF!,'Estoque '!A320)</f>
        <v>#REF!</v>
      </c>
      <c r="M320" s="64" t="e">
        <f>SUMIFS(#REF!,#REF!,'Estoque '!$M$5,#REF!,'Estoque '!A320)</f>
        <v>#REF!</v>
      </c>
      <c r="N320" s="68" t="e">
        <f t="shared" si="33"/>
        <v>#REF!</v>
      </c>
      <c r="O320" s="69" t="e">
        <f t="shared" si="34"/>
        <v>#REF!</v>
      </c>
      <c r="P320" s="67" t="str">
        <f t="shared" si="35"/>
        <v/>
      </c>
      <c r="Q320" s="67" t="str">
        <f t="shared" si="32"/>
        <v/>
      </c>
    </row>
    <row r="321" spans="1:17" ht="14.25" customHeight="1" x14ac:dyDescent="0.35">
      <c r="A321" s="4" t="str">
        <f t="shared" si="29"/>
        <v>19121266</v>
      </c>
      <c r="B321" s="9">
        <v>19121</v>
      </c>
      <c r="C321" t="s">
        <v>14</v>
      </c>
      <c r="D321">
        <v>266</v>
      </c>
      <c r="E321" s="59" t="e">
        <f>SUMIFS(Tratos!#REF!,Tratos!#REF!,'Estoque '!A321,Tratos!#REF!,'Estoque '!$E$5)</f>
        <v>#REF!</v>
      </c>
      <c r="F321" s="59" t="e">
        <f>SUMIFS(Tratos!#REF!,Tratos!#REF!,'Estoque '!A321,Tratos!#REF!,'Estoque '!$F$5)</f>
        <v>#REF!</v>
      </c>
      <c r="G321" s="60" t="e">
        <f>VLOOKUP(A321,Tratos!#REF!,7,0)</f>
        <v>#REF!</v>
      </c>
      <c r="H321" s="61">
        <f>SUMIFS('Base Notas '!$H:$H,'Base Notas '!$A:$A,'Estoque '!A321,'Base Notas '!$G:$G,'Estoque '!$H$5)</f>
        <v>0</v>
      </c>
      <c r="I321" s="62">
        <f>SUMIFS('Base Notas '!$H:$H,'Base Notas '!$A:$A,'Estoque '!A321,'Base Notas '!$G:$G,'Estoque '!$I$5)</f>
        <v>0</v>
      </c>
      <c r="J321" s="63" t="e">
        <f t="shared" si="30"/>
        <v>#REF!</v>
      </c>
      <c r="K321" s="63" t="e">
        <f t="shared" si="31"/>
        <v>#REF!</v>
      </c>
      <c r="L321" s="61" t="e">
        <f>SUMIFS(#REF!,#REF!,'Estoque '!$L$5,#REF!,'Estoque '!A321)</f>
        <v>#REF!</v>
      </c>
      <c r="M321" s="64" t="e">
        <f>SUMIFS(#REF!,#REF!,'Estoque '!$M$5,#REF!,'Estoque '!A321)</f>
        <v>#REF!</v>
      </c>
      <c r="N321" s="68" t="e">
        <f t="shared" si="33"/>
        <v>#REF!</v>
      </c>
      <c r="O321" s="69" t="e">
        <f t="shared" si="34"/>
        <v>#REF!</v>
      </c>
      <c r="P321" s="67" t="str">
        <f t="shared" si="35"/>
        <v/>
      </c>
      <c r="Q321" s="67" t="str">
        <f t="shared" si="32"/>
        <v/>
      </c>
    </row>
    <row r="322" spans="1:17" ht="14.25" customHeight="1" x14ac:dyDescent="0.35">
      <c r="A322" s="4" t="str">
        <f t="shared" si="29"/>
        <v>19119265</v>
      </c>
      <c r="B322" s="9">
        <v>19119</v>
      </c>
      <c r="C322" t="s">
        <v>137</v>
      </c>
      <c r="D322">
        <v>265</v>
      </c>
      <c r="E322" s="59" t="e">
        <f>SUMIFS(Tratos!#REF!,Tratos!#REF!,'Estoque '!A322,Tratos!#REF!,'Estoque '!$E$5)</f>
        <v>#REF!</v>
      </c>
      <c r="F322" s="59" t="e">
        <f>SUMIFS(Tratos!#REF!,Tratos!#REF!,'Estoque '!A322,Tratos!#REF!,'Estoque '!$F$5)</f>
        <v>#REF!</v>
      </c>
      <c r="G322" s="60" t="e">
        <f>VLOOKUP(A322,Tratos!#REF!,7,0)</f>
        <v>#REF!</v>
      </c>
      <c r="H322" s="61">
        <f>SUMIFS('Base Notas '!$H:$H,'Base Notas '!$A:$A,'Estoque '!A322,'Base Notas '!$G:$G,'Estoque '!$H$5)</f>
        <v>0</v>
      </c>
      <c r="I322" s="62">
        <f>SUMIFS('Base Notas '!$H:$H,'Base Notas '!$A:$A,'Estoque '!A322,'Base Notas '!$G:$G,'Estoque '!$I$5)</f>
        <v>0</v>
      </c>
      <c r="J322" s="63" t="e">
        <f t="shared" si="30"/>
        <v>#REF!</v>
      </c>
      <c r="K322" s="63" t="e">
        <f t="shared" si="31"/>
        <v>#REF!</v>
      </c>
      <c r="L322" s="61" t="e">
        <f>SUMIFS(#REF!,#REF!,'Estoque '!$L$5,#REF!,'Estoque '!A322)</f>
        <v>#REF!</v>
      </c>
      <c r="M322" s="64" t="e">
        <f>SUMIFS(#REF!,#REF!,'Estoque '!$M$5,#REF!,'Estoque '!A322)</f>
        <v>#REF!</v>
      </c>
      <c r="N322" s="68" t="e">
        <f t="shared" si="33"/>
        <v>#REF!</v>
      </c>
      <c r="O322" s="69" t="e">
        <f t="shared" si="34"/>
        <v>#REF!</v>
      </c>
      <c r="P322" s="67" t="str">
        <f t="shared" si="35"/>
        <v/>
      </c>
      <c r="Q322" s="67" t="str">
        <f t="shared" si="32"/>
        <v/>
      </c>
    </row>
    <row r="323" spans="1:17" ht="14.25" customHeight="1" x14ac:dyDescent="0.35">
      <c r="A323" s="4" t="str">
        <f t="shared" si="29"/>
        <v>19115747</v>
      </c>
      <c r="B323" s="9">
        <v>19115</v>
      </c>
      <c r="C323" t="s">
        <v>337</v>
      </c>
      <c r="D323">
        <v>747</v>
      </c>
      <c r="E323" s="59" t="e">
        <f>SUMIFS(Tratos!#REF!,Tratos!#REF!,'Estoque '!A323,Tratos!#REF!,'Estoque '!$E$5)</f>
        <v>#REF!</v>
      </c>
      <c r="F323" s="59" t="e">
        <f>SUMIFS(Tratos!#REF!,Tratos!#REF!,'Estoque '!A323,Tratos!#REF!,'Estoque '!$F$5)</f>
        <v>#REF!</v>
      </c>
      <c r="G323" s="60" t="e">
        <f>VLOOKUP(A323,Tratos!#REF!,7,0)</f>
        <v>#REF!</v>
      </c>
      <c r="H323" s="61">
        <f>SUMIFS('Base Notas '!$H:$H,'Base Notas '!$A:$A,'Estoque '!A323,'Base Notas '!$G:$G,'Estoque '!$H$5)</f>
        <v>0</v>
      </c>
      <c r="I323" s="62">
        <f>SUMIFS('Base Notas '!$H:$H,'Base Notas '!$A:$A,'Estoque '!A323,'Base Notas '!$G:$G,'Estoque '!$I$5)</f>
        <v>0</v>
      </c>
      <c r="J323" s="63" t="e">
        <f t="shared" si="30"/>
        <v>#REF!</v>
      </c>
      <c r="K323" s="63" t="e">
        <f t="shared" si="31"/>
        <v>#REF!</v>
      </c>
      <c r="L323" s="61" t="e">
        <f>SUMIFS(#REF!,#REF!,'Estoque '!$L$5,#REF!,'Estoque '!A323)</f>
        <v>#REF!</v>
      </c>
      <c r="M323" s="64" t="e">
        <f>SUMIFS(#REF!,#REF!,'Estoque '!$M$5,#REF!,'Estoque '!A323)</f>
        <v>#REF!</v>
      </c>
      <c r="N323" s="68" t="e">
        <f t="shared" si="33"/>
        <v>#REF!</v>
      </c>
      <c r="O323" s="69" t="e">
        <f t="shared" si="34"/>
        <v>#REF!</v>
      </c>
      <c r="P323" s="67" t="str">
        <f t="shared" si="35"/>
        <v/>
      </c>
      <c r="Q323" s="67" t="str">
        <f t="shared" si="32"/>
        <v/>
      </c>
    </row>
    <row r="324" spans="1:17" ht="14.25" customHeight="1" x14ac:dyDescent="0.35">
      <c r="A324" s="4" t="str">
        <f t="shared" si="29"/>
        <v>19093744</v>
      </c>
      <c r="B324" s="9">
        <v>19093</v>
      </c>
      <c r="C324" t="s">
        <v>82</v>
      </c>
      <c r="D324">
        <v>744</v>
      </c>
      <c r="E324" s="59" t="e">
        <f>SUMIFS(Tratos!#REF!,Tratos!#REF!,'Estoque '!A324,Tratos!#REF!,'Estoque '!$E$5)</f>
        <v>#REF!</v>
      </c>
      <c r="F324" s="59" t="e">
        <f>SUMIFS(Tratos!#REF!,Tratos!#REF!,'Estoque '!A324,Tratos!#REF!,'Estoque '!$F$5)</f>
        <v>#REF!</v>
      </c>
      <c r="G324" s="60" t="e">
        <f>VLOOKUP(A324,Tratos!#REF!,7,0)</f>
        <v>#REF!</v>
      </c>
      <c r="H324" s="61">
        <f>SUMIFS('Base Notas '!$H:$H,'Base Notas '!$A:$A,'Estoque '!A324,'Base Notas '!$G:$G,'Estoque '!$H$5)</f>
        <v>0</v>
      </c>
      <c r="I324" s="62">
        <f>SUMIFS('Base Notas '!$H:$H,'Base Notas '!$A:$A,'Estoque '!A324,'Base Notas '!$G:$G,'Estoque '!$I$5)</f>
        <v>0</v>
      </c>
      <c r="J324" s="63" t="e">
        <f t="shared" si="30"/>
        <v>#REF!</v>
      </c>
      <c r="K324" s="63" t="e">
        <f t="shared" si="31"/>
        <v>#REF!</v>
      </c>
      <c r="L324" s="61" t="e">
        <f>SUMIFS(#REF!,#REF!,'Estoque '!$L$5,#REF!,'Estoque '!A324)</f>
        <v>#REF!</v>
      </c>
      <c r="M324" s="64" t="e">
        <f>SUMIFS(#REF!,#REF!,'Estoque '!$M$5,#REF!,'Estoque '!A324)</f>
        <v>#REF!</v>
      </c>
      <c r="N324" s="68" t="e">
        <f t="shared" si="33"/>
        <v>#REF!</v>
      </c>
      <c r="O324" s="69" t="e">
        <f t="shared" si="34"/>
        <v>#REF!</v>
      </c>
      <c r="P324" s="67" t="str">
        <f t="shared" si="35"/>
        <v/>
      </c>
      <c r="Q324" s="67" t="str">
        <f t="shared" si="32"/>
        <v/>
      </c>
    </row>
    <row r="325" spans="1:17" ht="14.25" customHeight="1" x14ac:dyDescent="0.35">
      <c r="A325" s="4" t="str">
        <f t="shared" si="29"/>
        <v>19091743</v>
      </c>
      <c r="B325" s="9">
        <v>19091</v>
      </c>
      <c r="C325" t="s">
        <v>82</v>
      </c>
      <c r="D325">
        <v>743</v>
      </c>
      <c r="E325" s="59" t="e">
        <f>SUMIFS(Tratos!#REF!,Tratos!#REF!,'Estoque '!A325,Tratos!#REF!,'Estoque '!$E$5)</f>
        <v>#REF!</v>
      </c>
      <c r="F325" s="59" t="e">
        <f>SUMIFS(Tratos!#REF!,Tratos!#REF!,'Estoque '!A325,Tratos!#REF!,'Estoque '!$F$5)</f>
        <v>#REF!</v>
      </c>
      <c r="G325" s="60" t="e">
        <f>VLOOKUP(A325,Tratos!#REF!,7,0)</f>
        <v>#REF!</v>
      </c>
      <c r="H325" s="61">
        <f>SUMIFS('Base Notas '!$H:$H,'Base Notas '!$A:$A,'Estoque '!A325,'Base Notas '!$G:$G,'Estoque '!$H$5)</f>
        <v>0</v>
      </c>
      <c r="I325" s="62">
        <f>SUMIFS('Base Notas '!$H:$H,'Base Notas '!$A:$A,'Estoque '!A325,'Base Notas '!$G:$G,'Estoque '!$I$5)</f>
        <v>0</v>
      </c>
      <c r="J325" s="63" t="e">
        <f t="shared" si="30"/>
        <v>#REF!</v>
      </c>
      <c r="K325" s="63" t="e">
        <f t="shared" si="31"/>
        <v>#REF!</v>
      </c>
      <c r="L325" s="61" t="e">
        <f>SUMIFS(#REF!,#REF!,'Estoque '!$L$5,#REF!,'Estoque '!A325)</f>
        <v>#REF!</v>
      </c>
      <c r="M325" s="64" t="e">
        <f>SUMIFS(#REF!,#REF!,'Estoque '!$M$5,#REF!,'Estoque '!A325)</f>
        <v>#REF!</v>
      </c>
      <c r="N325" s="68" t="e">
        <f t="shared" si="33"/>
        <v>#REF!</v>
      </c>
      <c r="O325" s="69" t="e">
        <f t="shared" si="34"/>
        <v>#REF!</v>
      </c>
      <c r="P325" s="67" t="str">
        <f t="shared" si="35"/>
        <v/>
      </c>
      <c r="Q325" s="67" t="str">
        <f t="shared" si="32"/>
        <v/>
      </c>
    </row>
    <row r="326" spans="1:17" ht="14.25" customHeight="1" x14ac:dyDescent="0.35">
      <c r="A326" s="4" t="str">
        <f t="shared" ref="A326:A389" si="36">B326&amp;D326</f>
        <v>19089733</v>
      </c>
      <c r="B326" s="9">
        <v>19089</v>
      </c>
      <c r="C326" t="s">
        <v>338</v>
      </c>
      <c r="D326">
        <v>733</v>
      </c>
      <c r="E326" s="59" t="e">
        <f>SUMIFS(Tratos!#REF!,Tratos!#REF!,'Estoque '!A326,Tratos!#REF!,'Estoque '!$E$5)</f>
        <v>#REF!</v>
      </c>
      <c r="F326" s="59" t="e">
        <f>SUMIFS(Tratos!#REF!,Tratos!#REF!,'Estoque '!A326,Tratos!#REF!,'Estoque '!$F$5)</f>
        <v>#REF!</v>
      </c>
      <c r="G326" s="60" t="e">
        <f>VLOOKUP(A326,Tratos!#REF!,7,0)</f>
        <v>#REF!</v>
      </c>
      <c r="H326" s="61">
        <f>SUMIFS('Base Notas '!$H:$H,'Base Notas '!$A:$A,'Estoque '!A326,'Base Notas '!$G:$G,'Estoque '!$H$5)</f>
        <v>0</v>
      </c>
      <c r="I326" s="62">
        <f>SUMIFS('Base Notas '!$H:$H,'Base Notas '!$A:$A,'Estoque '!A326,'Base Notas '!$G:$G,'Estoque '!$I$5)</f>
        <v>0</v>
      </c>
      <c r="J326" s="63" t="e">
        <f t="shared" ref="J326:J389" si="37">H326-E326</f>
        <v>#REF!</v>
      </c>
      <c r="K326" s="63" t="e">
        <f t="shared" ref="K326:K389" si="38">I326-F326</f>
        <v>#REF!</v>
      </c>
      <c r="L326" s="61" t="e">
        <f>SUMIFS(#REF!,#REF!,'Estoque '!$L$5,#REF!,'Estoque '!A326)</f>
        <v>#REF!</v>
      </c>
      <c r="M326" s="64" t="e">
        <f>SUMIFS(#REF!,#REF!,'Estoque '!$M$5,#REF!,'Estoque '!A326)</f>
        <v>#REF!</v>
      </c>
      <c r="N326" s="68" t="e">
        <f t="shared" si="33"/>
        <v>#REF!</v>
      </c>
      <c r="O326" s="69" t="e">
        <f t="shared" si="34"/>
        <v>#REF!</v>
      </c>
      <c r="P326" s="67" t="str">
        <f t="shared" si="35"/>
        <v/>
      </c>
      <c r="Q326" s="67" t="str">
        <f t="shared" ref="Q326:Q389" si="39">IFERROR(I326/M326-1,"")</f>
        <v/>
      </c>
    </row>
    <row r="327" spans="1:17" ht="14.25" customHeight="1" x14ac:dyDescent="0.35">
      <c r="A327" s="4" t="str">
        <f t="shared" si="36"/>
        <v>19031264</v>
      </c>
      <c r="B327" s="9">
        <v>19031</v>
      </c>
      <c r="C327" t="s">
        <v>339</v>
      </c>
      <c r="D327">
        <v>264</v>
      </c>
      <c r="E327" s="59" t="e">
        <f>SUMIFS(Tratos!#REF!,Tratos!#REF!,'Estoque '!A327,Tratos!#REF!,'Estoque '!$E$5)</f>
        <v>#REF!</v>
      </c>
      <c r="F327" s="59" t="e">
        <f>SUMIFS(Tratos!#REF!,Tratos!#REF!,'Estoque '!A327,Tratos!#REF!,'Estoque '!$F$5)</f>
        <v>#REF!</v>
      </c>
      <c r="G327" s="60" t="e">
        <f>VLOOKUP(A327,Tratos!#REF!,7,0)</f>
        <v>#REF!</v>
      </c>
      <c r="H327" s="61">
        <f>SUMIFS('Base Notas '!$H:$H,'Base Notas '!$A:$A,'Estoque '!A327,'Base Notas '!$G:$G,'Estoque '!$H$5)</f>
        <v>0</v>
      </c>
      <c r="I327" s="62">
        <f>SUMIFS('Base Notas '!$H:$H,'Base Notas '!$A:$A,'Estoque '!A327,'Base Notas '!$G:$G,'Estoque '!$I$5)</f>
        <v>0</v>
      </c>
      <c r="J327" s="63" t="e">
        <f t="shared" si="37"/>
        <v>#REF!</v>
      </c>
      <c r="K327" s="63" t="e">
        <f t="shared" si="38"/>
        <v>#REF!</v>
      </c>
      <c r="L327" s="61" t="e">
        <f>SUMIFS(#REF!,#REF!,'Estoque '!$L$5,#REF!,'Estoque '!A327)</f>
        <v>#REF!</v>
      </c>
      <c r="M327" s="64" t="e">
        <f>SUMIFS(#REF!,#REF!,'Estoque '!$M$5,#REF!,'Estoque '!A327)</f>
        <v>#REF!</v>
      </c>
      <c r="N327" s="68" t="e">
        <f t="shared" si="33"/>
        <v>#REF!</v>
      </c>
      <c r="O327" s="69" t="e">
        <f t="shared" si="34"/>
        <v>#REF!</v>
      </c>
      <c r="P327" s="67" t="str">
        <f t="shared" si="35"/>
        <v/>
      </c>
      <c r="Q327" s="67" t="str">
        <f t="shared" si="39"/>
        <v/>
      </c>
    </row>
    <row r="328" spans="1:17" ht="14.25" customHeight="1" x14ac:dyDescent="0.35">
      <c r="A328" s="4" t="str">
        <f t="shared" si="36"/>
        <v>19031267</v>
      </c>
      <c r="B328" s="9">
        <v>19031</v>
      </c>
      <c r="C328" t="s">
        <v>339</v>
      </c>
      <c r="D328">
        <v>267</v>
      </c>
      <c r="E328" s="59" t="e">
        <f>SUMIFS(Tratos!#REF!,Tratos!#REF!,'Estoque '!A328,Tratos!#REF!,'Estoque '!$E$5)</f>
        <v>#REF!</v>
      </c>
      <c r="F328" s="59" t="e">
        <f>SUMIFS(Tratos!#REF!,Tratos!#REF!,'Estoque '!A328,Tratos!#REF!,'Estoque '!$F$5)</f>
        <v>#REF!</v>
      </c>
      <c r="G328" s="60" t="e">
        <f>VLOOKUP(A328,Tratos!#REF!,7,0)</f>
        <v>#REF!</v>
      </c>
      <c r="H328" s="61">
        <f>SUMIFS('Base Notas '!$H:$H,'Base Notas '!$A:$A,'Estoque '!A328,'Base Notas '!$G:$G,'Estoque '!$H$5)</f>
        <v>0</v>
      </c>
      <c r="I328" s="62">
        <f>SUMIFS('Base Notas '!$H:$H,'Base Notas '!$A:$A,'Estoque '!A328,'Base Notas '!$G:$G,'Estoque '!$I$5)</f>
        <v>0</v>
      </c>
      <c r="J328" s="63" t="e">
        <f t="shared" si="37"/>
        <v>#REF!</v>
      </c>
      <c r="K328" s="63" t="e">
        <f t="shared" si="38"/>
        <v>#REF!</v>
      </c>
      <c r="L328" s="61" t="e">
        <f>SUMIFS(#REF!,#REF!,'Estoque '!$L$5,#REF!,'Estoque '!A328)</f>
        <v>#REF!</v>
      </c>
      <c r="M328" s="64" t="e">
        <f>SUMIFS(#REF!,#REF!,'Estoque '!$M$5,#REF!,'Estoque '!A328)</f>
        <v>#REF!</v>
      </c>
      <c r="N328" s="68" t="e">
        <f t="shared" ref="N328:N391" si="40">H328-L328</f>
        <v>#REF!</v>
      </c>
      <c r="O328" s="69" t="e">
        <f t="shared" ref="O328:O391" si="41">I328-M328</f>
        <v>#REF!</v>
      </c>
      <c r="P328" s="67" t="str">
        <f t="shared" si="35"/>
        <v/>
      </c>
      <c r="Q328" s="67" t="str">
        <f t="shared" si="39"/>
        <v/>
      </c>
    </row>
    <row r="329" spans="1:17" s="70" customFormat="1" ht="14.25" customHeight="1" x14ac:dyDescent="0.35">
      <c r="A329" s="70" t="str">
        <f t="shared" si="36"/>
        <v>19020263</v>
      </c>
      <c r="B329" s="71">
        <v>19020</v>
      </c>
      <c r="C329" s="70" t="s">
        <v>340</v>
      </c>
      <c r="D329" s="70">
        <v>263</v>
      </c>
      <c r="E329" s="72" t="e">
        <f>SUMIFS(Tratos!#REF!,Tratos!#REF!,'Estoque '!A329,Tratos!#REF!,'Estoque '!$E$5)</f>
        <v>#REF!</v>
      </c>
      <c r="F329" s="72" t="e">
        <f>SUMIFS(Tratos!#REF!,Tratos!#REF!,'Estoque '!A329,Tratos!#REF!,'Estoque '!$F$5)</f>
        <v>#REF!</v>
      </c>
      <c r="G329" s="73" t="e">
        <f>VLOOKUP(A329,Tratos!#REF!,7,0)</f>
        <v>#REF!</v>
      </c>
      <c r="H329" s="74">
        <f>SUMIFS('Base Notas '!$H:$H,'Base Notas '!$A:$A,'Estoque '!A329,'Base Notas '!$G:$G,'Estoque '!$H$5)</f>
        <v>0</v>
      </c>
      <c r="I329" s="75">
        <f>SUMIFS('Base Notas '!$H:$H,'Base Notas '!$A:$A,'Estoque '!A329,'Base Notas '!$G:$G,'Estoque '!$I$5)</f>
        <v>0</v>
      </c>
      <c r="J329" s="75" t="e">
        <f t="shared" si="37"/>
        <v>#REF!</v>
      </c>
      <c r="K329" s="75" t="e">
        <f t="shared" si="38"/>
        <v>#REF!</v>
      </c>
      <c r="L329" s="74" t="e">
        <f>SUMIFS(#REF!,#REF!,'Estoque '!$L$5,#REF!,'Estoque '!A329)</f>
        <v>#REF!</v>
      </c>
      <c r="M329" s="76" t="e">
        <f>SUMIFS(#REF!,#REF!,'Estoque '!$M$5,#REF!,'Estoque '!A329)</f>
        <v>#REF!</v>
      </c>
      <c r="N329" s="77" t="e">
        <f t="shared" si="40"/>
        <v>#REF!</v>
      </c>
      <c r="O329" s="78" t="e">
        <f t="shared" si="41"/>
        <v>#REF!</v>
      </c>
      <c r="P329" s="79" t="str">
        <f t="shared" si="35"/>
        <v/>
      </c>
      <c r="Q329" s="79" t="str">
        <f t="shared" si="39"/>
        <v/>
      </c>
    </row>
    <row r="330" spans="1:17" ht="14.25" customHeight="1" x14ac:dyDescent="0.35">
      <c r="A330" s="4" t="str">
        <f t="shared" si="36"/>
        <v>19005562</v>
      </c>
      <c r="B330" s="9">
        <v>19005</v>
      </c>
      <c r="C330" t="s">
        <v>341</v>
      </c>
      <c r="D330">
        <v>562</v>
      </c>
      <c r="E330" s="59" t="e">
        <f>SUMIFS(Tratos!#REF!,Tratos!#REF!,'Estoque '!A330,Tratos!#REF!,'Estoque '!$E$5)</f>
        <v>#REF!</v>
      </c>
      <c r="F330" s="59" t="e">
        <f>SUMIFS(Tratos!#REF!,Tratos!#REF!,'Estoque '!A330,Tratos!#REF!,'Estoque '!$F$5)</f>
        <v>#REF!</v>
      </c>
      <c r="G330" s="60" t="e">
        <f>VLOOKUP(A330,Tratos!#REF!,7,0)</f>
        <v>#REF!</v>
      </c>
      <c r="H330" s="61">
        <f>SUMIFS('Base Notas '!$H:$H,'Base Notas '!$A:$A,'Estoque '!A330,'Base Notas '!$G:$G,'Estoque '!$H$5)</f>
        <v>0</v>
      </c>
      <c r="I330" s="62">
        <f>SUMIFS('Base Notas '!$H:$H,'Base Notas '!$A:$A,'Estoque '!A330,'Base Notas '!$G:$G,'Estoque '!$I$5)</f>
        <v>0</v>
      </c>
      <c r="J330" s="63" t="e">
        <f t="shared" si="37"/>
        <v>#REF!</v>
      </c>
      <c r="K330" s="63" t="e">
        <f t="shared" si="38"/>
        <v>#REF!</v>
      </c>
      <c r="L330" s="61" t="e">
        <f>SUMIFS(#REF!,#REF!,'Estoque '!$L$5,#REF!,'Estoque '!A330)</f>
        <v>#REF!</v>
      </c>
      <c r="M330" s="64" t="e">
        <f>SUMIFS(#REF!,#REF!,'Estoque '!$M$5,#REF!,'Estoque '!A330)</f>
        <v>#REF!</v>
      </c>
      <c r="N330" s="68" t="e">
        <f t="shared" si="40"/>
        <v>#REF!</v>
      </c>
      <c r="O330" s="69" t="e">
        <f t="shared" si="41"/>
        <v>#REF!</v>
      </c>
      <c r="P330" s="67" t="str">
        <f t="shared" si="35"/>
        <v/>
      </c>
      <c r="Q330" s="67" t="str">
        <f t="shared" si="39"/>
        <v/>
      </c>
    </row>
    <row r="331" spans="1:17" ht="14.25" customHeight="1" x14ac:dyDescent="0.35">
      <c r="A331" s="4" t="str">
        <f t="shared" si="36"/>
        <v>181081</v>
      </c>
      <c r="B331" s="9">
        <v>18108</v>
      </c>
      <c r="C331" t="s">
        <v>342</v>
      </c>
      <c r="D331">
        <v>1</v>
      </c>
      <c r="E331" s="59" t="e">
        <f>SUMIFS(Tratos!#REF!,Tratos!#REF!,'Estoque '!A331,Tratos!#REF!,'Estoque '!$E$5)</f>
        <v>#REF!</v>
      </c>
      <c r="F331" s="59" t="e">
        <f>SUMIFS(Tratos!#REF!,Tratos!#REF!,'Estoque '!A331,Tratos!#REF!,'Estoque '!$F$5)</f>
        <v>#REF!</v>
      </c>
      <c r="G331" s="60" t="e">
        <f>VLOOKUP(A331,Tratos!#REF!,7,0)</f>
        <v>#REF!</v>
      </c>
      <c r="H331" s="61">
        <f>SUMIFS('Base Notas '!$H:$H,'Base Notas '!$A:$A,'Estoque '!A331,'Base Notas '!$G:$G,'Estoque '!$H$5)</f>
        <v>0</v>
      </c>
      <c r="I331" s="62">
        <f>SUMIFS('Base Notas '!$H:$H,'Base Notas '!$A:$A,'Estoque '!A331,'Base Notas '!$G:$G,'Estoque '!$I$5)</f>
        <v>0</v>
      </c>
      <c r="J331" s="63" t="e">
        <f t="shared" si="37"/>
        <v>#REF!</v>
      </c>
      <c r="K331" s="63" t="e">
        <f t="shared" si="38"/>
        <v>#REF!</v>
      </c>
      <c r="L331" s="61" t="e">
        <f>SUMIFS(#REF!,#REF!,'Estoque '!$L$5,#REF!,'Estoque '!A331)</f>
        <v>#REF!</v>
      </c>
      <c r="M331" s="64" t="e">
        <f>SUMIFS(#REF!,#REF!,'Estoque '!$M$5,#REF!,'Estoque '!A331)</f>
        <v>#REF!</v>
      </c>
      <c r="N331" s="68" t="e">
        <f t="shared" si="40"/>
        <v>#REF!</v>
      </c>
      <c r="O331" s="69" t="e">
        <f t="shared" si="41"/>
        <v>#REF!</v>
      </c>
      <c r="P331" s="67" t="str">
        <f t="shared" si="35"/>
        <v/>
      </c>
      <c r="Q331" s="67" t="str">
        <f t="shared" si="39"/>
        <v/>
      </c>
    </row>
    <row r="332" spans="1:17" ht="14.25" customHeight="1" x14ac:dyDescent="0.35">
      <c r="A332" s="4" t="str">
        <f t="shared" si="36"/>
        <v>9947835</v>
      </c>
      <c r="B332" s="9">
        <v>9947</v>
      </c>
      <c r="C332" t="s">
        <v>343</v>
      </c>
      <c r="D332">
        <v>835</v>
      </c>
      <c r="E332" s="59" t="e">
        <f>SUMIFS(Tratos!#REF!,Tratos!#REF!,'Estoque '!A332,Tratos!#REF!,'Estoque '!$E$5)</f>
        <v>#REF!</v>
      </c>
      <c r="F332" s="59" t="e">
        <f>SUMIFS(Tratos!#REF!,Tratos!#REF!,'Estoque '!A332,Tratos!#REF!,'Estoque '!$F$5)</f>
        <v>#REF!</v>
      </c>
      <c r="G332" s="60" t="e">
        <f>VLOOKUP(A332,Tratos!#REF!,7,0)</f>
        <v>#REF!</v>
      </c>
      <c r="H332" s="61">
        <f>SUMIFS('Base Notas '!$H:$H,'Base Notas '!$A:$A,'Estoque '!A332,'Base Notas '!$G:$G,'Estoque '!$H$5)</f>
        <v>0</v>
      </c>
      <c r="I332" s="62">
        <f>SUMIFS('Base Notas '!$H:$H,'Base Notas '!$A:$A,'Estoque '!A332,'Base Notas '!$G:$G,'Estoque '!$I$5)</f>
        <v>0</v>
      </c>
      <c r="J332" s="63" t="e">
        <f t="shared" si="37"/>
        <v>#REF!</v>
      </c>
      <c r="K332" s="63" t="e">
        <f t="shared" si="38"/>
        <v>#REF!</v>
      </c>
      <c r="L332" s="61" t="e">
        <f>SUMIFS(#REF!,#REF!,'Estoque '!$L$5,#REF!,'Estoque '!A332)</f>
        <v>#REF!</v>
      </c>
      <c r="M332" s="64" t="e">
        <f>SUMIFS(#REF!,#REF!,'Estoque '!$M$5,#REF!,'Estoque '!A332)</f>
        <v>#REF!</v>
      </c>
      <c r="N332" s="68" t="e">
        <f t="shared" si="40"/>
        <v>#REF!</v>
      </c>
      <c r="O332" s="69" t="e">
        <f t="shared" si="41"/>
        <v>#REF!</v>
      </c>
      <c r="P332" s="67" t="str">
        <f t="shared" si="35"/>
        <v/>
      </c>
      <c r="Q332" s="67" t="str">
        <f t="shared" si="39"/>
        <v/>
      </c>
    </row>
    <row r="333" spans="1:17" ht="14.25" customHeight="1" x14ac:dyDescent="0.35">
      <c r="A333" s="4" t="str">
        <f t="shared" si="36"/>
        <v>9931827</v>
      </c>
      <c r="B333" s="9">
        <v>9931</v>
      </c>
      <c r="C333" t="s">
        <v>38</v>
      </c>
      <c r="D333">
        <v>827</v>
      </c>
      <c r="E333" s="59" t="e">
        <f>SUMIFS(Tratos!#REF!,Tratos!#REF!,'Estoque '!A333,Tratos!#REF!,'Estoque '!$E$5)</f>
        <v>#REF!</v>
      </c>
      <c r="F333" s="59" t="e">
        <f>SUMIFS(Tratos!#REF!,Tratos!#REF!,'Estoque '!A333,Tratos!#REF!,'Estoque '!$F$5)</f>
        <v>#REF!</v>
      </c>
      <c r="G333" s="60" t="e">
        <f>VLOOKUP(A333,Tratos!#REF!,7,0)</f>
        <v>#REF!</v>
      </c>
      <c r="H333" s="61">
        <f>SUMIFS('Base Notas '!$H:$H,'Base Notas '!$A:$A,'Estoque '!A333,'Base Notas '!$G:$G,'Estoque '!$H$5)</f>
        <v>0</v>
      </c>
      <c r="I333" s="62">
        <f>SUMIFS('Base Notas '!$H:$H,'Base Notas '!$A:$A,'Estoque '!A333,'Base Notas '!$G:$G,'Estoque '!$I$5)</f>
        <v>0</v>
      </c>
      <c r="J333" s="63" t="e">
        <f t="shared" si="37"/>
        <v>#REF!</v>
      </c>
      <c r="K333" s="63" t="e">
        <f t="shared" si="38"/>
        <v>#REF!</v>
      </c>
      <c r="L333" s="61" t="e">
        <f>SUMIFS(#REF!,#REF!,'Estoque '!$L$5,#REF!,'Estoque '!A333)</f>
        <v>#REF!</v>
      </c>
      <c r="M333" s="64" t="e">
        <f>SUMIFS(#REF!,#REF!,'Estoque '!$M$5,#REF!,'Estoque '!A333)</f>
        <v>#REF!</v>
      </c>
      <c r="N333" s="68" t="e">
        <f t="shared" si="40"/>
        <v>#REF!</v>
      </c>
      <c r="O333" s="69" t="e">
        <f t="shared" si="41"/>
        <v>#REF!</v>
      </c>
      <c r="P333" s="67" t="str">
        <f t="shared" si="35"/>
        <v/>
      </c>
      <c r="Q333" s="67" t="str">
        <f t="shared" si="39"/>
        <v/>
      </c>
    </row>
    <row r="334" spans="1:17" ht="14.25" customHeight="1" x14ac:dyDescent="0.35">
      <c r="A334" s="4" t="str">
        <f t="shared" si="36"/>
        <v>9923822</v>
      </c>
      <c r="B334" s="9">
        <v>9923</v>
      </c>
      <c r="C334" t="s">
        <v>344</v>
      </c>
      <c r="D334">
        <v>822</v>
      </c>
      <c r="E334" s="59" t="e">
        <f>SUMIFS(Tratos!#REF!,Tratos!#REF!,'Estoque '!A334,Tratos!#REF!,'Estoque '!$E$5)</f>
        <v>#REF!</v>
      </c>
      <c r="F334" s="59" t="e">
        <f>SUMIFS(Tratos!#REF!,Tratos!#REF!,'Estoque '!A334,Tratos!#REF!,'Estoque '!$F$5)</f>
        <v>#REF!</v>
      </c>
      <c r="G334" s="60" t="e">
        <f>VLOOKUP(A334,Tratos!#REF!,7,0)</f>
        <v>#REF!</v>
      </c>
      <c r="H334" s="61">
        <f>SUMIFS('Base Notas '!$H:$H,'Base Notas '!$A:$A,'Estoque '!A334,'Base Notas '!$G:$G,'Estoque '!$H$5)</f>
        <v>0</v>
      </c>
      <c r="I334" s="62">
        <f>SUMIFS('Base Notas '!$H:$H,'Base Notas '!$A:$A,'Estoque '!A334,'Base Notas '!$G:$G,'Estoque '!$I$5)</f>
        <v>0</v>
      </c>
      <c r="J334" s="63" t="e">
        <f t="shared" si="37"/>
        <v>#REF!</v>
      </c>
      <c r="K334" s="63" t="e">
        <f t="shared" si="38"/>
        <v>#REF!</v>
      </c>
      <c r="L334" s="61" t="e">
        <f>SUMIFS(#REF!,#REF!,'Estoque '!$L$5,#REF!,'Estoque '!A334)</f>
        <v>#REF!</v>
      </c>
      <c r="M334" s="64" t="e">
        <f>SUMIFS(#REF!,#REF!,'Estoque '!$M$5,#REF!,'Estoque '!A334)</f>
        <v>#REF!</v>
      </c>
      <c r="N334" s="68" t="e">
        <f t="shared" si="40"/>
        <v>#REF!</v>
      </c>
      <c r="O334" s="69" t="e">
        <f t="shared" si="41"/>
        <v>#REF!</v>
      </c>
      <c r="P334" s="67" t="str">
        <f t="shared" si="35"/>
        <v/>
      </c>
      <c r="Q334" s="67" t="str">
        <f t="shared" si="39"/>
        <v/>
      </c>
    </row>
    <row r="335" spans="1:17" ht="14.25" customHeight="1" x14ac:dyDescent="0.35">
      <c r="A335" s="4" t="str">
        <f t="shared" si="36"/>
        <v>9840508</v>
      </c>
      <c r="B335" s="9">
        <v>9840</v>
      </c>
      <c r="C335" t="s">
        <v>263</v>
      </c>
      <c r="D335">
        <v>508</v>
      </c>
      <c r="E335" s="59" t="e">
        <f>SUMIFS(Tratos!#REF!,Tratos!#REF!,'Estoque '!A335,Tratos!#REF!,'Estoque '!$E$5)</f>
        <v>#REF!</v>
      </c>
      <c r="F335" s="59" t="e">
        <f>SUMIFS(Tratos!#REF!,Tratos!#REF!,'Estoque '!A335,Tratos!#REF!,'Estoque '!$F$5)</f>
        <v>#REF!</v>
      </c>
      <c r="G335" s="60" t="e">
        <f>VLOOKUP(A335,Tratos!#REF!,7,0)</f>
        <v>#REF!</v>
      </c>
      <c r="H335" s="61">
        <f>SUMIFS('Base Notas '!$H:$H,'Base Notas '!$A:$A,'Estoque '!A335,'Base Notas '!$G:$G,'Estoque '!$H$5)</f>
        <v>0</v>
      </c>
      <c r="I335" s="62">
        <f>SUMIFS('Base Notas '!$H:$H,'Base Notas '!$A:$A,'Estoque '!A335,'Base Notas '!$G:$G,'Estoque '!$I$5)</f>
        <v>0</v>
      </c>
      <c r="J335" s="63" t="e">
        <f t="shared" si="37"/>
        <v>#REF!</v>
      </c>
      <c r="K335" s="63" t="e">
        <f t="shared" si="38"/>
        <v>#REF!</v>
      </c>
      <c r="L335" s="61" t="e">
        <f>SUMIFS(#REF!,#REF!,'Estoque '!$L$5,#REF!,'Estoque '!A335)</f>
        <v>#REF!</v>
      </c>
      <c r="M335" s="64" t="e">
        <f>SUMIFS(#REF!,#REF!,'Estoque '!$M$5,#REF!,'Estoque '!A335)</f>
        <v>#REF!</v>
      </c>
      <c r="N335" s="68" t="e">
        <f t="shared" si="40"/>
        <v>#REF!</v>
      </c>
      <c r="O335" s="69" t="e">
        <f t="shared" si="41"/>
        <v>#REF!</v>
      </c>
      <c r="P335" s="67" t="str">
        <f t="shared" si="35"/>
        <v/>
      </c>
      <c r="Q335" s="67" t="str">
        <f t="shared" si="39"/>
        <v/>
      </c>
    </row>
    <row r="336" spans="1:17" ht="14.25" customHeight="1" x14ac:dyDescent="0.35">
      <c r="A336" s="4" t="str">
        <f t="shared" si="36"/>
        <v>9834512</v>
      </c>
      <c r="B336" s="9">
        <v>9834</v>
      </c>
      <c r="C336" t="s">
        <v>241</v>
      </c>
      <c r="D336">
        <v>512</v>
      </c>
      <c r="E336" s="59" t="e">
        <f>SUMIFS(Tratos!#REF!,Tratos!#REF!,'Estoque '!A336,Tratos!#REF!,'Estoque '!$E$5)</f>
        <v>#REF!</v>
      </c>
      <c r="F336" s="59" t="e">
        <f>SUMIFS(Tratos!#REF!,Tratos!#REF!,'Estoque '!A336,Tratos!#REF!,'Estoque '!$F$5)</f>
        <v>#REF!</v>
      </c>
      <c r="G336" s="60" t="e">
        <f>VLOOKUP(A336,Tratos!#REF!,7,0)</f>
        <v>#REF!</v>
      </c>
      <c r="H336" s="61">
        <f>SUMIFS('Base Notas '!$H:$H,'Base Notas '!$A:$A,'Estoque '!A336,'Base Notas '!$G:$G,'Estoque '!$H$5)</f>
        <v>0</v>
      </c>
      <c r="I336" s="62">
        <f>SUMIFS('Base Notas '!$H:$H,'Base Notas '!$A:$A,'Estoque '!A336,'Base Notas '!$G:$G,'Estoque '!$I$5)</f>
        <v>0</v>
      </c>
      <c r="J336" s="63" t="e">
        <f t="shared" si="37"/>
        <v>#REF!</v>
      </c>
      <c r="K336" s="63" t="e">
        <f t="shared" si="38"/>
        <v>#REF!</v>
      </c>
      <c r="L336" s="61" t="e">
        <f>SUMIFS(#REF!,#REF!,'Estoque '!$L$5,#REF!,'Estoque '!A336)</f>
        <v>#REF!</v>
      </c>
      <c r="M336" s="64" t="e">
        <f>SUMIFS(#REF!,#REF!,'Estoque '!$M$5,#REF!,'Estoque '!A336)</f>
        <v>#REF!</v>
      </c>
      <c r="N336" s="68" t="e">
        <f t="shared" si="40"/>
        <v>#REF!</v>
      </c>
      <c r="O336" s="69" t="e">
        <f t="shared" si="41"/>
        <v>#REF!</v>
      </c>
      <c r="P336" s="67" t="str">
        <f t="shared" si="35"/>
        <v/>
      </c>
      <c r="Q336" s="67" t="str">
        <f t="shared" si="39"/>
        <v/>
      </c>
    </row>
    <row r="337" spans="1:17" ht="14.25" customHeight="1" x14ac:dyDescent="0.35">
      <c r="A337" s="4" t="str">
        <f t="shared" si="36"/>
        <v>9832455</v>
      </c>
      <c r="B337" s="9">
        <v>9832</v>
      </c>
      <c r="C337" t="s">
        <v>345</v>
      </c>
      <c r="D337">
        <v>455</v>
      </c>
      <c r="E337" s="59" t="e">
        <f>SUMIFS(Tratos!#REF!,Tratos!#REF!,'Estoque '!A337,Tratos!#REF!,'Estoque '!$E$5)</f>
        <v>#REF!</v>
      </c>
      <c r="F337" s="59" t="e">
        <f>SUMIFS(Tratos!#REF!,Tratos!#REF!,'Estoque '!A337,Tratos!#REF!,'Estoque '!$F$5)</f>
        <v>#REF!</v>
      </c>
      <c r="G337" s="60" t="e">
        <f>VLOOKUP(A337,Tratos!#REF!,7,0)</f>
        <v>#REF!</v>
      </c>
      <c r="H337" s="61">
        <f>SUMIFS('Base Notas '!$H:$H,'Base Notas '!$A:$A,'Estoque '!A337,'Base Notas '!$G:$G,'Estoque '!$H$5)</f>
        <v>0</v>
      </c>
      <c r="I337" s="62">
        <f>SUMIFS('Base Notas '!$H:$H,'Base Notas '!$A:$A,'Estoque '!A337,'Base Notas '!$G:$G,'Estoque '!$I$5)</f>
        <v>0</v>
      </c>
      <c r="J337" s="63" t="e">
        <f t="shared" si="37"/>
        <v>#REF!</v>
      </c>
      <c r="K337" s="63" t="e">
        <f t="shared" si="38"/>
        <v>#REF!</v>
      </c>
      <c r="L337" s="61" t="e">
        <f>SUMIFS(#REF!,#REF!,'Estoque '!$L$5,#REF!,'Estoque '!A337)</f>
        <v>#REF!</v>
      </c>
      <c r="M337" s="64" t="e">
        <f>SUMIFS(#REF!,#REF!,'Estoque '!$M$5,#REF!,'Estoque '!A337)</f>
        <v>#REF!</v>
      </c>
      <c r="N337" s="68" t="e">
        <f t="shared" si="40"/>
        <v>#REF!</v>
      </c>
      <c r="O337" s="69" t="e">
        <f t="shared" si="41"/>
        <v>#REF!</v>
      </c>
      <c r="P337" s="67" t="str">
        <f t="shared" si="35"/>
        <v/>
      </c>
      <c r="Q337" s="67" t="str">
        <f t="shared" si="39"/>
        <v/>
      </c>
    </row>
    <row r="338" spans="1:17" ht="14.25" customHeight="1" x14ac:dyDescent="0.35">
      <c r="A338" s="4" t="str">
        <f t="shared" si="36"/>
        <v>9831454</v>
      </c>
      <c r="B338" s="9">
        <v>9831</v>
      </c>
      <c r="C338" t="s">
        <v>35</v>
      </c>
      <c r="D338">
        <v>454</v>
      </c>
      <c r="E338" s="59" t="e">
        <f>SUMIFS(Tratos!#REF!,Tratos!#REF!,'Estoque '!A338,Tratos!#REF!,'Estoque '!$E$5)</f>
        <v>#REF!</v>
      </c>
      <c r="F338" s="59" t="e">
        <f>SUMIFS(Tratos!#REF!,Tratos!#REF!,'Estoque '!A338,Tratos!#REF!,'Estoque '!$F$5)</f>
        <v>#REF!</v>
      </c>
      <c r="G338" s="60" t="e">
        <f>VLOOKUP(A338,Tratos!#REF!,7,0)</f>
        <v>#REF!</v>
      </c>
      <c r="H338" s="61">
        <f>SUMIFS('Base Notas '!$H:$H,'Base Notas '!$A:$A,'Estoque '!A338,'Base Notas '!$G:$G,'Estoque '!$H$5)</f>
        <v>0</v>
      </c>
      <c r="I338" s="62">
        <f>SUMIFS('Base Notas '!$H:$H,'Base Notas '!$A:$A,'Estoque '!A338,'Base Notas '!$G:$G,'Estoque '!$I$5)</f>
        <v>0</v>
      </c>
      <c r="J338" s="63" t="e">
        <f t="shared" si="37"/>
        <v>#REF!</v>
      </c>
      <c r="K338" s="63" t="e">
        <f t="shared" si="38"/>
        <v>#REF!</v>
      </c>
      <c r="L338" s="61" t="e">
        <f>SUMIFS(#REF!,#REF!,'Estoque '!$L$5,#REF!,'Estoque '!A338)</f>
        <v>#REF!</v>
      </c>
      <c r="M338" s="64" t="e">
        <f>SUMIFS(#REF!,#REF!,'Estoque '!$M$5,#REF!,'Estoque '!A338)</f>
        <v>#REF!</v>
      </c>
      <c r="N338" s="68" t="e">
        <f t="shared" si="40"/>
        <v>#REF!</v>
      </c>
      <c r="O338" s="69" t="e">
        <f t="shared" si="41"/>
        <v>#REF!</v>
      </c>
      <c r="P338" s="67" t="str">
        <f t="shared" si="35"/>
        <v/>
      </c>
      <c r="Q338" s="67" t="str">
        <f t="shared" si="39"/>
        <v/>
      </c>
    </row>
    <row r="339" spans="1:17" ht="14.25" customHeight="1" x14ac:dyDescent="0.35">
      <c r="A339" s="4" t="str">
        <f t="shared" si="36"/>
        <v>9830585</v>
      </c>
      <c r="B339" s="9">
        <v>9830</v>
      </c>
      <c r="C339" t="s">
        <v>82</v>
      </c>
      <c r="D339">
        <v>585</v>
      </c>
      <c r="E339" s="59" t="e">
        <f>SUMIFS(Tratos!#REF!,Tratos!#REF!,'Estoque '!A339,Tratos!#REF!,'Estoque '!$E$5)</f>
        <v>#REF!</v>
      </c>
      <c r="F339" s="59" t="e">
        <f>SUMIFS(Tratos!#REF!,Tratos!#REF!,'Estoque '!A339,Tratos!#REF!,'Estoque '!$F$5)</f>
        <v>#REF!</v>
      </c>
      <c r="G339" s="60" t="e">
        <f>VLOOKUP(A339,Tratos!#REF!,7,0)</f>
        <v>#REF!</v>
      </c>
      <c r="H339" s="61">
        <f>SUMIFS('Base Notas '!$H:$H,'Base Notas '!$A:$A,'Estoque '!A339,'Base Notas '!$G:$G,'Estoque '!$H$5)</f>
        <v>0</v>
      </c>
      <c r="I339" s="62">
        <f>SUMIFS('Base Notas '!$H:$H,'Base Notas '!$A:$A,'Estoque '!A339,'Base Notas '!$G:$G,'Estoque '!$I$5)</f>
        <v>0</v>
      </c>
      <c r="J339" s="63" t="e">
        <f t="shared" si="37"/>
        <v>#REF!</v>
      </c>
      <c r="K339" s="63" t="e">
        <f t="shared" si="38"/>
        <v>#REF!</v>
      </c>
      <c r="L339" s="61" t="e">
        <f>SUMIFS(#REF!,#REF!,'Estoque '!$L$5,#REF!,'Estoque '!A339)</f>
        <v>#REF!</v>
      </c>
      <c r="M339" s="64" t="e">
        <f>SUMIFS(#REF!,#REF!,'Estoque '!$M$5,#REF!,'Estoque '!A339)</f>
        <v>#REF!</v>
      </c>
      <c r="N339" s="68" t="e">
        <f t="shared" si="40"/>
        <v>#REF!</v>
      </c>
      <c r="O339" s="69" t="e">
        <f t="shared" si="41"/>
        <v>#REF!</v>
      </c>
      <c r="P339" s="67" t="str">
        <f t="shared" si="35"/>
        <v/>
      </c>
      <c r="Q339" s="67" t="str">
        <f t="shared" si="39"/>
        <v/>
      </c>
    </row>
    <row r="340" spans="1:17" ht="14.25" customHeight="1" x14ac:dyDescent="0.35">
      <c r="A340" s="4" t="str">
        <f t="shared" si="36"/>
        <v>9822867</v>
      </c>
      <c r="B340" s="9">
        <v>9822</v>
      </c>
      <c r="C340" t="s">
        <v>346</v>
      </c>
      <c r="D340">
        <v>867</v>
      </c>
      <c r="E340" s="59" t="e">
        <f>SUMIFS(Tratos!#REF!,Tratos!#REF!,'Estoque '!A340,Tratos!#REF!,'Estoque '!$E$5)</f>
        <v>#REF!</v>
      </c>
      <c r="F340" s="59" t="e">
        <f>SUMIFS(Tratos!#REF!,Tratos!#REF!,'Estoque '!A340,Tratos!#REF!,'Estoque '!$F$5)</f>
        <v>#REF!</v>
      </c>
      <c r="G340" s="60" t="e">
        <f>VLOOKUP(A340,Tratos!#REF!,7,0)</f>
        <v>#REF!</v>
      </c>
      <c r="H340" s="61">
        <f>SUMIFS('Base Notas '!$H:$H,'Base Notas '!$A:$A,'Estoque '!A340,'Base Notas '!$G:$G,'Estoque '!$H$5)</f>
        <v>0</v>
      </c>
      <c r="I340" s="62">
        <f>SUMIFS('Base Notas '!$H:$H,'Base Notas '!$A:$A,'Estoque '!A340,'Base Notas '!$G:$G,'Estoque '!$I$5)</f>
        <v>0</v>
      </c>
      <c r="J340" s="63" t="e">
        <f t="shared" si="37"/>
        <v>#REF!</v>
      </c>
      <c r="K340" s="63" t="e">
        <f t="shared" si="38"/>
        <v>#REF!</v>
      </c>
      <c r="L340" s="61" t="e">
        <f>SUMIFS(#REF!,#REF!,'Estoque '!$L$5,#REF!,'Estoque '!A340)</f>
        <v>#REF!</v>
      </c>
      <c r="M340" s="64" t="e">
        <f>SUMIFS(#REF!,#REF!,'Estoque '!$M$5,#REF!,'Estoque '!A340)</f>
        <v>#REF!</v>
      </c>
      <c r="N340" s="68" t="e">
        <f t="shared" si="40"/>
        <v>#REF!</v>
      </c>
      <c r="O340" s="69" t="e">
        <f t="shared" si="41"/>
        <v>#REF!</v>
      </c>
      <c r="P340" s="67" t="str">
        <f t="shared" si="35"/>
        <v/>
      </c>
      <c r="Q340" s="67" t="str">
        <f t="shared" si="39"/>
        <v/>
      </c>
    </row>
    <row r="341" spans="1:17" ht="14.25" customHeight="1" x14ac:dyDescent="0.35">
      <c r="A341" s="4" t="str">
        <f t="shared" si="36"/>
        <v>97911</v>
      </c>
      <c r="B341" s="9">
        <v>9791</v>
      </c>
      <c r="C341" t="s">
        <v>9</v>
      </c>
      <c r="D341">
        <v>1</v>
      </c>
      <c r="E341" s="59" t="e">
        <f>SUMIFS(Tratos!#REF!,Tratos!#REF!,'Estoque '!A341,Tratos!#REF!,'Estoque '!$E$5)</f>
        <v>#REF!</v>
      </c>
      <c r="F341" s="59" t="e">
        <f>SUMIFS(Tratos!#REF!,Tratos!#REF!,'Estoque '!A341,Tratos!#REF!,'Estoque '!$F$5)</f>
        <v>#REF!</v>
      </c>
      <c r="G341" s="60" t="e">
        <f>VLOOKUP(A341,Tratos!#REF!,7,0)</f>
        <v>#REF!</v>
      </c>
      <c r="H341" s="61">
        <f>SUMIFS('Base Notas '!$H:$H,'Base Notas '!$A:$A,'Estoque '!A341,'Base Notas '!$G:$G,'Estoque '!$H$5)</f>
        <v>0</v>
      </c>
      <c r="I341" s="62">
        <f>SUMIFS('Base Notas '!$H:$H,'Base Notas '!$A:$A,'Estoque '!A341,'Base Notas '!$G:$G,'Estoque '!$I$5)</f>
        <v>0</v>
      </c>
      <c r="J341" s="63" t="e">
        <f t="shared" si="37"/>
        <v>#REF!</v>
      </c>
      <c r="K341" s="63" t="e">
        <f t="shared" si="38"/>
        <v>#REF!</v>
      </c>
      <c r="L341" s="61" t="e">
        <f>SUMIFS(#REF!,#REF!,'Estoque '!$L$5,#REF!,'Estoque '!A341)</f>
        <v>#REF!</v>
      </c>
      <c r="M341" s="64" t="e">
        <f>SUMIFS(#REF!,#REF!,'Estoque '!$M$5,#REF!,'Estoque '!A341)</f>
        <v>#REF!</v>
      </c>
      <c r="N341" s="68" t="e">
        <f t="shared" si="40"/>
        <v>#REF!</v>
      </c>
      <c r="O341" s="69" t="e">
        <f t="shared" si="41"/>
        <v>#REF!</v>
      </c>
      <c r="P341" s="67" t="str">
        <f t="shared" si="35"/>
        <v/>
      </c>
      <c r="Q341" s="67" t="str">
        <f t="shared" si="39"/>
        <v/>
      </c>
    </row>
    <row r="342" spans="1:17" ht="14.25" customHeight="1" x14ac:dyDescent="0.35">
      <c r="A342" s="4" t="str">
        <f t="shared" si="36"/>
        <v>9691521</v>
      </c>
      <c r="B342" s="9">
        <v>9691</v>
      </c>
      <c r="C342" t="s">
        <v>35</v>
      </c>
      <c r="D342">
        <v>521</v>
      </c>
      <c r="E342" s="59" t="e">
        <f>SUMIFS(Tratos!#REF!,Tratos!#REF!,'Estoque '!A342,Tratos!#REF!,'Estoque '!$E$5)</f>
        <v>#REF!</v>
      </c>
      <c r="F342" s="59" t="e">
        <f>SUMIFS(Tratos!#REF!,Tratos!#REF!,'Estoque '!A342,Tratos!#REF!,'Estoque '!$F$5)</f>
        <v>#REF!</v>
      </c>
      <c r="G342" s="60" t="e">
        <f>VLOOKUP(A342,Tratos!#REF!,7,0)</f>
        <v>#REF!</v>
      </c>
      <c r="H342" s="61">
        <f>SUMIFS('Base Notas '!$H:$H,'Base Notas '!$A:$A,'Estoque '!A342,'Base Notas '!$G:$G,'Estoque '!$H$5)</f>
        <v>0</v>
      </c>
      <c r="I342" s="62">
        <f>SUMIFS('Base Notas '!$H:$H,'Base Notas '!$A:$A,'Estoque '!A342,'Base Notas '!$G:$G,'Estoque '!$I$5)</f>
        <v>0</v>
      </c>
      <c r="J342" s="63" t="e">
        <f t="shared" si="37"/>
        <v>#REF!</v>
      </c>
      <c r="K342" s="63" t="e">
        <f t="shared" si="38"/>
        <v>#REF!</v>
      </c>
      <c r="L342" s="61" t="e">
        <f>SUMIFS(#REF!,#REF!,'Estoque '!$L$5,#REF!,'Estoque '!A342)</f>
        <v>#REF!</v>
      </c>
      <c r="M342" s="64" t="e">
        <f>SUMIFS(#REF!,#REF!,'Estoque '!$M$5,#REF!,'Estoque '!A342)</f>
        <v>#REF!</v>
      </c>
      <c r="N342" s="68" t="e">
        <f t="shared" si="40"/>
        <v>#REF!</v>
      </c>
      <c r="O342" s="69" t="e">
        <f t="shared" si="41"/>
        <v>#REF!</v>
      </c>
      <c r="P342" s="67" t="str">
        <f t="shared" si="35"/>
        <v/>
      </c>
      <c r="Q342" s="67" t="str">
        <f t="shared" si="39"/>
        <v/>
      </c>
    </row>
    <row r="343" spans="1:17" ht="14.25" customHeight="1" x14ac:dyDescent="0.35">
      <c r="A343" s="4" t="str">
        <f t="shared" si="36"/>
        <v>9583546</v>
      </c>
      <c r="B343" s="9">
        <v>9583</v>
      </c>
      <c r="C343" t="s">
        <v>347</v>
      </c>
      <c r="D343">
        <v>546</v>
      </c>
      <c r="E343" s="59" t="e">
        <f>SUMIFS(Tratos!#REF!,Tratos!#REF!,'Estoque '!A343,Tratos!#REF!,'Estoque '!$E$5)</f>
        <v>#REF!</v>
      </c>
      <c r="F343" s="59" t="e">
        <f>SUMIFS(Tratos!#REF!,Tratos!#REF!,'Estoque '!A343,Tratos!#REF!,'Estoque '!$F$5)</f>
        <v>#REF!</v>
      </c>
      <c r="G343" s="60" t="e">
        <f>VLOOKUP(A343,Tratos!#REF!,7,0)</f>
        <v>#REF!</v>
      </c>
      <c r="H343" s="61">
        <f>SUMIFS('Base Notas '!$H:$H,'Base Notas '!$A:$A,'Estoque '!A343,'Base Notas '!$G:$G,'Estoque '!$H$5)</f>
        <v>0</v>
      </c>
      <c r="I343" s="62">
        <f>SUMIFS('Base Notas '!$H:$H,'Base Notas '!$A:$A,'Estoque '!A343,'Base Notas '!$G:$G,'Estoque '!$I$5)</f>
        <v>0</v>
      </c>
      <c r="J343" s="63" t="e">
        <f t="shared" si="37"/>
        <v>#REF!</v>
      </c>
      <c r="K343" s="63" t="e">
        <f t="shared" si="38"/>
        <v>#REF!</v>
      </c>
      <c r="L343" s="61" t="e">
        <f>SUMIFS(#REF!,#REF!,'Estoque '!$L$5,#REF!,'Estoque '!A343)</f>
        <v>#REF!</v>
      </c>
      <c r="M343" s="64" t="e">
        <f>SUMIFS(#REF!,#REF!,'Estoque '!$M$5,#REF!,'Estoque '!A343)</f>
        <v>#REF!</v>
      </c>
      <c r="N343" s="68" t="e">
        <f t="shared" si="40"/>
        <v>#REF!</v>
      </c>
      <c r="O343" s="69" t="e">
        <f t="shared" si="41"/>
        <v>#REF!</v>
      </c>
      <c r="P343" s="67" t="str">
        <f t="shared" si="35"/>
        <v/>
      </c>
      <c r="Q343" s="67" t="str">
        <f t="shared" si="39"/>
        <v/>
      </c>
    </row>
    <row r="344" spans="1:17" ht="14.25" customHeight="1" x14ac:dyDescent="0.35">
      <c r="A344" s="4" t="str">
        <f t="shared" si="36"/>
        <v>9582532</v>
      </c>
      <c r="B344" s="9">
        <v>9582</v>
      </c>
      <c r="C344" t="s">
        <v>35</v>
      </c>
      <c r="D344">
        <v>532</v>
      </c>
      <c r="E344" s="59" t="e">
        <f>SUMIFS(Tratos!#REF!,Tratos!#REF!,'Estoque '!A344,Tratos!#REF!,'Estoque '!$E$5)</f>
        <v>#REF!</v>
      </c>
      <c r="F344" s="59" t="e">
        <f>SUMIFS(Tratos!#REF!,Tratos!#REF!,'Estoque '!A344,Tratos!#REF!,'Estoque '!$F$5)</f>
        <v>#REF!</v>
      </c>
      <c r="G344" s="60" t="e">
        <f>VLOOKUP(A344,Tratos!#REF!,7,0)</f>
        <v>#REF!</v>
      </c>
      <c r="H344" s="61">
        <f>SUMIFS('Base Notas '!$H:$H,'Base Notas '!$A:$A,'Estoque '!A344,'Base Notas '!$G:$G,'Estoque '!$H$5)</f>
        <v>0</v>
      </c>
      <c r="I344" s="62">
        <f>SUMIFS('Base Notas '!$H:$H,'Base Notas '!$A:$A,'Estoque '!A344,'Base Notas '!$G:$G,'Estoque '!$I$5)</f>
        <v>0</v>
      </c>
      <c r="J344" s="63" t="e">
        <f t="shared" si="37"/>
        <v>#REF!</v>
      </c>
      <c r="K344" s="63" t="e">
        <f t="shared" si="38"/>
        <v>#REF!</v>
      </c>
      <c r="L344" s="61" t="e">
        <f>SUMIFS(#REF!,#REF!,'Estoque '!$L$5,#REF!,'Estoque '!A344)</f>
        <v>#REF!</v>
      </c>
      <c r="M344" s="64" t="e">
        <f>SUMIFS(#REF!,#REF!,'Estoque '!$M$5,#REF!,'Estoque '!A344)</f>
        <v>#REF!</v>
      </c>
      <c r="N344" s="68" t="e">
        <f t="shared" si="40"/>
        <v>#REF!</v>
      </c>
      <c r="O344" s="69" t="e">
        <f t="shared" si="41"/>
        <v>#REF!</v>
      </c>
      <c r="P344" s="67" t="str">
        <f t="shared" ref="P344:P407" si="42">IFERROR(E344/L344-1,"")</f>
        <v/>
      </c>
      <c r="Q344" s="67" t="str">
        <f t="shared" si="39"/>
        <v/>
      </c>
    </row>
    <row r="345" spans="1:17" ht="14.25" customHeight="1" x14ac:dyDescent="0.35">
      <c r="A345" s="4" t="str">
        <f t="shared" si="36"/>
        <v>9552254</v>
      </c>
      <c r="B345" s="9">
        <v>9552</v>
      </c>
      <c r="C345" t="s">
        <v>99</v>
      </c>
      <c r="D345">
        <v>254</v>
      </c>
      <c r="E345" s="59" t="e">
        <f>SUMIFS(Tratos!#REF!,Tratos!#REF!,'Estoque '!A345,Tratos!#REF!,'Estoque '!$E$5)</f>
        <v>#REF!</v>
      </c>
      <c r="F345" s="59" t="e">
        <f>SUMIFS(Tratos!#REF!,Tratos!#REF!,'Estoque '!A345,Tratos!#REF!,'Estoque '!$F$5)</f>
        <v>#REF!</v>
      </c>
      <c r="G345" s="60" t="e">
        <f>VLOOKUP(A345,Tratos!#REF!,7,0)</f>
        <v>#REF!</v>
      </c>
      <c r="H345" s="61">
        <f>SUMIFS('Base Notas '!$H:$H,'Base Notas '!$A:$A,'Estoque '!A345,'Base Notas '!$G:$G,'Estoque '!$H$5)</f>
        <v>0</v>
      </c>
      <c r="I345" s="62">
        <f>SUMIFS('Base Notas '!$H:$H,'Base Notas '!$A:$A,'Estoque '!A345,'Base Notas '!$G:$G,'Estoque '!$I$5)</f>
        <v>0</v>
      </c>
      <c r="J345" s="63" t="e">
        <f t="shared" si="37"/>
        <v>#REF!</v>
      </c>
      <c r="K345" s="63" t="e">
        <f t="shared" si="38"/>
        <v>#REF!</v>
      </c>
      <c r="L345" s="61" t="e">
        <f>SUMIFS(#REF!,#REF!,'Estoque '!$L$5,#REF!,'Estoque '!A345)</f>
        <v>#REF!</v>
      </c>
      <c r="M345" s="64" t="e">
        <f>SUMIFS(#REF!,#REF!,'Estoque '!$M$5,#REF!,'Estoque '!A345)</f>
        <v>#REF!</v>
      </c>
      <c r="N345" s="68" t="e">
        <f t="shared" si="40"/>
        <v>#REF!</v>
      </c>
      <c r="O345" s="69" t="e">
        <f t="shared" si="41"/>
        <v>#REF!</v>
      </c>
      <c r="P345" s="67" t="str">
        <f t="shared" si="42"/>
        <v/>
      </c>
      <c r="Q345" s="67" t="str">
        <f t="shared" si="39"/>
        <v/>
      </c>
    </row>
    <row r="346" spans="1:17" ht="14.25" customHeight="1" x14ac:dyDescent="0.35">
      <c r="A346" s="4" t="str">
        <f t="shared" si="36"/>
        <v>9550253</v>
      </c>
      <c r="B346" s="9">
        <v>9550</v>
      </c>
      <c r="C346" t="s">
        <v>70</v>
      </c>
      <c r="D346">
        <v>253</v>
      </c>
      <c r="E346" s="59" t="e">
        <f>SUMIFS(Tratos!#REF!,Tratos!#REF!,'Estoque '!A346,Tratos!#REF!,'Estoque '!$E$5)</f>
        <v>#REF!</v>
      </c>
      <c r="F346" s="59" t="e">
        <f>SUMIFS(Tratos!#REF!,Tratos!#REF!,'Estoque '!A346,Tratos!#REF!,'Estoque '!$F$5)</f>
        <v>#REF!</v>
      </c>
      <c r="G346" s="60" t="e">
        <f>VLOOKUP(A346,Tratos!#REF!,7,0)</f>
        <v>#REF!</v>
      </c>
      <c r="H346" s="61">
        <f>SUMIFS('Base Notas '!$H:$H,'Base Notas '!$A:$A,'Estoque '!A346,'Base Notas '!$G:$G,'Estoque '!$H$5)</f>
        <v>0</v>
      </c>
      <c r="I346" s="62">
        <f>SUMIFS('Base Notas '!$H:$H,'Base Notas '!$A:$A,'Estoque '!A346,'Base Notas '!$G:$G,'Estoque '!$I$5)</f>
        <v>0</v>
      </c>
      <c r="J346" s="63" t="e">
        <f t="shared" si="37"/>
        <v>#REF!</v>
      </c>
      <c r="K346" s="63" t="e">
        <f t="shared" si="38"/>
        <v>#REF!</v>
      </c>
      <c r="L346" s="61" t="e">
        <f>SUMIFS(#REF!,#REF!,'Estoque '!$L$5,#REF!,'Estoque '!A346)</f>
        <v>#REF!</v>
      </c>
      <c r="M346" s="64" t="e">
        <f>SUMIFS(#REF!,#REF!,'Estoque '!$M$5,#REF!,'Estoque '!A346)</f>
        <v>#REF!</v>
      </c>
      <c r="N346" s="68" t="e">
        <f t="shared" si="40"/>
        <v>#REF!</v>
      </c>
      <c r="O346" s="69" t="e">
        <f t="shared" si="41"/>
        <v>#REF!</v>
      </c>
      <c r="P346" s="67" t="str">
        <f t="shared" si="42"/>
        <v/>
      </c>
      <c r="Q346" s="67" t="str">
        <f t="shared" si="39"/>
        <v/>
      </c>
    </row>
    <row r="347" spans="1:17" ht="14.25" customHeight="1" x14ac:dyDescent="0.35">
      <c r="A347" s="4" t="str">
        <f t="shared" si="36"/>
        <v>9545606</v>
      </c>
      <c r="B347" s="9">
        <v>9545</v>
      </c>
      <c r="C347" t="s">
        <v>348</v>
      </c>
      <c r="D347">
        <v>606</v>
      </c>
      <c r="E347" s="59" t="e">
        <f>SUMIFS(Tratos!#REF!,Tratos!#REF!,'Estoque '!A347,Tratos!#REF!,'Estoque '!$E$5)</f>
        <v>#REF!</v>
      </c>
      <c r="F347" s="59" t="e">
        <f>SUMIFS(Tratos!#REF!,Tratos!#REF!,'Estoque '!A347,Tratos!#REF!,'Estoque '!$F$5)</f>
        <v>#REF!</v>
      </c>
      <c r="G347" s="60" t="e">
        <f>VLOOKUP(A347,Tratos!#REF!,7,0)</f>
        <v>#REF!</v>
      </c>
      <c r="H347" s="61">
        <f>SUMIFS('Base Notas '!$H:$H,'Base Notas '!$A:$A,'Estoque '!A347,'Base Notas '!$G:$G,'Estoque '!$H$5)</f>
        <v>0</v>
      </c>
      <c r="I347" s="62">
        <f>SUMIFS('Base Notas '!$H:$H,'Base Notas '!$A:$A,'Estoque '!A347,'Base Notas '!$G:$G,'Estoque '!$I$5)</f>
        <v>0</v>
      </c>
      <c r="J347" s="63" t="e">
        <f t="shared" si="37"/>
        <v>#REF!</v>
      </c>
      <c r="K347" s="63" t="e">
        <f t="shared" si="38"/>
        <v>#REF!</v>
      </c>
      <c r="L347" s="61" t="e">
        <f>SUMIFS(#REF!,#REF!,'Estoque '!$L$5,#REF!,'Estoque '!A347)</f>
        <v>#REF!</v>
      </c>
      <c r="M347" s="64" t="e">
        <f>SUMIFS(#REF!,#REF!,'Estoque '!$M$5,#REF!,'Estoque '!A347)</f>
        <v>#REF!</v>
      </c>
      <c r="N347" s="68" t="e">
        <f t="shared" si="40"/>
        <v>#REF!</v>
      </c>
      <c r="O347" s="69" t="e">
        <f t="shared" si="41"/>
        <v>#REF!</v>
      </c>
      <c r="P347" s="67" t="str">
        <f t="shared" si="42"/>
        <v/>
      </c>
      <c r="Q347" s="67" t="str">
        <f t="shared" si="39"/>
        <v/>
      </c>
    </row>
    <row r="348" spans="1:17" ht="14.25" customHeight="1" x14ac:dyDescent="0.35">
      <c r="A348" s="4" t="str">
        <f t="shared" si="36"/>
        <v>9543826</v>
      </c>
      <c r="B348" s="9">
        <v>9543</v>
      </c>
      <c r="C348" t="s">
        <v>349</v>
      </c>
      <c r="D348">
        <v>826</v>
      </c>
      <c r="E348" s="59" t="e">
        <f>SUMIFS(Tratos!#REF!,Tratos!#REF!,'Estoque '!A348,Tratos!#REF!,'Estoque '!$E$5)</f>
        <v>#REF!</v>
      </c>
      <c r="F348" s="59" t="e">
        <f>SUMIFS(Tratos!#REF!,Tratos!#REF!,'Estoque '!A348,Tratos!#REF!,'Estoque '!$F$5)</f>
        <v>#REF!</v>
      </c>
      <c r="G348" s="60" t="e">
        <f>VLOOKUP(A348,Tratos!#REF!,7,0)</f>
        <v>#REF!</v>
      </c>
      <c r="H348" s="61">
        <f>SUMIFS('Base Notas '!$H:$H,'Base Notas '!$A:$A,'Estoque '!A348,'Base Notas '!$G:$G,'Estoque '!$H$5)</f>
        <v>0</v>
      </c>
      <c r="I348" s="62">
        <f>SUMIFS('Base Notas '!$H:$H,'Base Notas '!$A:$A,'Estoque '!A348,'Base Notas '!$G:$G,'Estoque '!$I$5)</f>
        <v>0</v>
      </c>
      <c r="J348" s="63" t="e">
        <f t="shared" si="37"/>
        <v>#REF!</v>
      </c>
      <c r="K348" s="63" t="e">
        <f t="shared" si="38"/>
        <v>#REF!</v>
      </c>
      <c r="L348" s="61" t="e">
        <f>SUMIFS(#REF!,#REF!,'Estoque '!$L$5,#REF!,'Estoque '!A348)</f>
        <v>#REF!</v>
      </c>
      <c r="M348" s="64" t="e">
        <f>SUMIFS(#REF!,#REF!,'Estoque '!$M$5,#REF!,'Estoque '!A348)</f>
        <v>#REF!</v>
      </c>
      <c r="N348" s="68" t="e">
        <f t="shared" si="40"/>
        <v>#REF!</v>
      </c>
      <c r="O348" s="69" t="e">
        <f t="shared" si="41"/>
        <v>#REF!</v>
      </c>
      <c r="P348" s="67" t="str">
        <f t="shared" si="42"/>
        <v/>
      </c>
      <c r="Q348" s="67" t="str">
        <f t="shared" si="39"/>
        <v/>
      </c>
    </row>
    <row r="349" spans="1:17" ht="14.25" customHeight="1" x14ac:dyDescent="0.35">
      <c r="A349" s="4" t="str">
        <f t="shared" si="36"/>
        <v>9543904</v>
      </c>
      <c r="B349" s="9">
        <v>9543</v>
      </c>
      <c r="C349" t="s">
        <v>349</v>
      </c>
      <c r="D349">
        <v>904</v>
      </c>
      <c r="E349" s="59" t="e">
        <f>SUMIFS(Tratos!#REF!,Tratos!#REF!,'Estoque '!A349,Tratos!#REF!,'Estoque '!$E$5)</f>
        <v>#REF!</v>
      </c>
      <c r="F349" s="59" t="e">
        <f>SUMIFS(Tratos!#REF!,Tratos!#REF!,'Estoque '!A349,Tratos!#REF!,'Estoque '!$F$5)</f>
        <v>#REF!</v>
      </c>
      <c r="G349" s="60" t="e">
        <f>VLOOKUP(A349,Tratos!#REF!,7,0)</f>
        <v>#REF!</v>
      </c>
      <c r="H349" s="61">
        <f>SUMIFS('Base Notas '!$H:$H,'Base Notas '!$A:$A,'Estoque '!A349,'Base Notas '!$G:$G,'Estoque '!$H$5)</f>
        <v>0</v>
      </c>
      <c r="I349" s="62">
        <f>SUMIFS('Base Notas '!$H:$H,'Base Notas '!$A:$A,'Estoque '!A349,'Base Notas '!$G:$G,'Estoque '!$I$5)</f>
        <v>0</v>
      </c>
      <c r="J349" s="63" t="e">
        <f t="shared" si="37"/>
        <v>#REF!</v>
      </c>
      <c r="K349" s="63" t="e">
        <f t="shared" si="38"/>
        <v>#REF!</v>
      </c>
      <c r="L349" s="61" t="e">
        <f>SUMIFS(#REF!,#REF!,'Estoque '!$L$5,#REF!,'Estoque '!A349)</f>
        <v>#REF!</v>
      </c>
      <c r="M349" s="64" t="e">
        <f>SUMIFS(#REF!,#REF!,'Estoque '!$M$5,#REF!,'Estoque '!A349)</f>
        <v>#REF!</v>
      </c>
      <c r="N349" s="68" t="e">
        <f t="shared" si="40"/>
        <v>#REF!</v>
      </c>
      <c r="O349" s="69" t="e">
        <f t="shared" si="41"/>
        <v>#REF!</v>
      </c>
      <c r="P349" s="67" t="str">
        <f t="shared" si="42"/>
        <v/>
      </c>
      <c r="Q349" s="67" t="str">
        <f t="shared" si="39"/>
        <v/>
      </c>
    </row>
    <row r="350" spans="1:17" ht="14.25" customHeight="1" x14ac:dyDescent="0.35">
      <c r="A350" s="4" t="str">
        <f t="shared" si="36"/>
        <v>9532247</v>
      </c>
      <c r="B350" s="9">
        <v>9532</v>
      </c>
      <c r="C350" t="s">
        <v>1</v>
      </c>
      <c r="D350">
        <v>247</v>
      </c>
      <c r="E350" s="59" t="e">
        <f>SUMIFS(Tratos!#REF!,Tratos!#REF!,'Estoque '!A350,Tratos!#REF!,'Estoque '!$E$5)</f>
        <v>#REF!</v>
      </c>
      <c r="F350" s="59" t="e">
        <f>SUMIFS(Tratos!#REF!,Tratos!#REF!,'Estoque '!A350,Tratos!#REF!,'Estoque '!$F$5)</f>
        <v>#REF!</v>
      </c>
      <c r="G350" s="60" t="e">
        <f>VLOOKUP(A350,Tratos!#REF!,7,0)</f>
        <v>#REF!</v>
      </c>
      <c r="H350" s="61">
        <f>SUMIFS('Base Notas '!$H:$H,'Base Notas '!$A:$A,'Estoque '!A350,'Base Notas '!$G:$G,'Estoque '!$H$5)</f>
        <v>0</v>
      </c>
      <c r="I350" s="62">
        <f>SUMIFS('Base Notas '!$H:$H,'Base Notas '!$A:$A,'Estoque '!A350,'Base Notas '!$G:$G,'Estoque '!$I$5)</f>
        <v>0</v>
      </c>
      <c r="J350" s="63" t="e">
        <f t="shared" si="37"/>
        <v>#REF!</v>
      </c>
      <c r="K350" s="63" t="e">
        <f t="shared" si="38"/>
        <v>#REF!</v>
      </c>
      <c r="L350" s="61" t="e">
        <f>SUMIFS(#REF!,#REF!,'Estoque '!$L$5,#REF!,'Estoque '!A350)</f>
        <v>#REF!</v>
      </c>
      <c r="M350" s="64" t="e">
        <f>SUMIFS(#REF!,#REF!,'Estoque '!$M$5,#REF!,'Estoque '!A350)</f>
        <v>#REF!</v>
      </c>
      <c r="N350" s="68" t="e">
        <f t="shared" si="40"/>
        <v>#REF!</v>
      </c>
      <c r="O350" s="69" t="e">
        <f t="shared" si="41"/>
        <v>#REF!</v>
      </c>
      <c r="P350" s="67" t="str">
        <f t="shared" si="42"/>
        <v/>
      </c>
      <c r="Q350" s="67" t="str">
        <f t="shared" si="39"/>
        <v/>
      </c>
    </row>
    <row r="351" spans="1:17" ht="14.25" customHeight="1" x14ac:dyDescent="0.35">
      <c r="A351" s="4" t="str">
        <f t="shared" si="36"/>
        <v>9532248</v>
      </c>
      <c r="B351" s="9">
        <v>9532</v>
      </c>
      <c r="C351" t="s">
        <v>1</v>
      </c>
      <c r="D351">
        <v>248</v>
      </c>
      <c r="E351" s="59" t="e">
        <f>SUMIFS(Tratos!#REF!,Tratos!#REF!,'Estoque '!A351,Tratos!#REF!,'Estoque '!$E$5)</f>
        <v>#REF!</v>
      </c>
      <c r="F351" s="59" t="e">
        <f>SUMIFS(Tratos!#REF!,Tratos!#REF!,'Estoque '!A351,Tratos!#REF!,'Estoque '!$F$5)</f>
        <v>#REF!</v>
      </c>
      <c r="G351" s="60" t="e">
        <f>VLOOKUP(A351,Tratos!#REF!,7,0)</f>
        <v>#REF!</v>
      </c>
      <c r="H351" s="61">
        <f>SUMIFS('Base Notas '!$H:$H,'Base Notas '!$A:$A,'Estoque '!A351,'Base Notas '!$G:$G,'Estoque '!$H$5)</f>
        <v>0</v>
      </c>
      <c r="I351" s="62">
        <f>SUMIFS('Base Notas '!$H:$H,'Base Notas '!$A:$A,'Estoque '!A351,'Base Notas '!$G:$G,'Estoque '!$I$5)</f>
        <v>0</v>
      </c>
      <c r="J351" s="63" t="e">
        <f t="shared" si="37"/>
        <v>#REF!</v>
      </c>
      <c r="K351" s="63" t="e">
        <f t="shared" si="38"/>
        <v>#REF!</v>
      </c>
      <c r="L351" s="61" t="e">
        <f>SUMIFS(#REF!,#REF!,'Estoque '!$L$5,#REF!,'Estoque '!A351)</f>
        <v>#REF!</v>
      </c>
      <c r="M351" s="64" t="e">
        <f>SUMIFS(#REF!,#REF!,'Estoque '!$M$5,#REF!,'Estoque '!A351)</f>
        <v>#REF!</v>
      </c>
      <c r="N351" s="68" t="e">
        <f t="shared" si="40"/>
        <v>#REF!</v>
      </c>
      <c r="O351" s="69" t="e">
        <f t="shared" si="41"/>
        <v>#REF!</v>
      </c>
      <c r="P351" s="67" t="str">
        <f t="shared" si="42"/>
        <v/>
      </c>
      <c r="Q351" s="67" t="str">
        <f t="shared" si="39"/>
        <v/>
      </c>
    </row>
    <row r="352" spans="1:17" ht="14.25" customHeight="1" x14ac:dyDescent="0.35">
      <c r="A352" s="4" t="str">
        <f t="shared" si="36"/>
        <v>9532249</v>
      </c>
      <c r="B352" s="9">
        <v>9532</v>
      </c>
      <c r="C352" t="s">
        <v>1</v>
      </c>
      <c r="D352">
        <v>249</v>
      </c>
      <c r="E352" s="59" t="e">
        <f>SUMIFS(Tratos!#REF!,Tratos!#REF!,'Estoque '!A352,Tratos!#REF!,'Estoque '!$E$5)</f>
        <v>#REF!</v>
      </c>
      <c r="F352" s="59" t="e">
        <f>SUMIFS(Tratos!#REF!,Tratos!#REF!,'Estoque '!A352,Tratos!#REF!,'Estoque '!$F$5)</f>
        <v>#REF!</v>
      </c>
      <c r="G352" s="60" t="e">
        <f>VLOOKUP(A352,Tratos!#REF!,7,0)</f>
        <v>#REF!</v>
      </c>
      <c r="H352" s="61">
        <f>SUMIFS('Base Notas '!$H:$H,'Base Notas '!$A:$A,'Estoque '!A352,'Base Notas '!$G:$G,'Estoque '!$H$5)</f>
        <v>0</v>
      </c>
      <c r="I352" s="62">
        <f>SUMIFS('Base Notas '!$H:$H,'Base Notas '!$A:$A,'Estoque '!A352,'Base Notas '!$G:$G,'Estoque '!$I$5)</f>
        <v>0</v>
      </c>
      <c r="J352" s="63" t="e">
        <f t="shared" si="37"/>
        <v>#REF!</v>
      </c>
      <c r="K352" s="63" t="e">
        <f t="shared" si="38"/>
        <v>#REF!</v>
      </c>
      <c r="L352" s="61" t="e">
        <f>SUMIFS(#REF!,#REF!,'Estoque '!$L$5,#REF!,'Estoque '!A352)</f>
        <v>#REF!</v>
      </c>
      <c r="M352" s="64" t="e">
        <f>SUMIFS(#REF!,#REF!,'Estoque '!$M$5,#REF!,'Estoque '!A352)</f>
        <v>#REF!</v>
      </c>
      <c r="N352" s="68" t="e">
        <f t="shared" si="40"/>
        <v>#REF!</v>
      </c>
      <c r="O352" s="69" t="e">
        <f t="shared" si="41"/>
        <v>#REF!</v>
      </c>
      <c r="P352" s="67" t="str">
        <f t="shared" si="42"/>
        <v/>
      </c>
      <c r="Q352" s="67" t="str">
        <f t="shared" si="39"/>
        <v/>
      </c>
    </row>
    <row r="353" spans="1:17" ht="14.25" customHeight="1" x14ac:dyDescent="0.35">
      <c r="A353" s="4" t="str">
        <f t="shared" si="36"/>
        <v>9532250</v>
      </c>
      <c r="B353" s="9">
        <v>9532</v>
      </c>
      <c r="C353" t="s">
        <v>1</v>
      </c>
      <c r="D353">
        <v>250</v>
      </c>
      <c r="E353" s="59" t="e">
        <f>SUMIFS(Tratos!#REF!,Tratos!#REF!,'Estoque '!A353,Tratos!#REF!,'Estoque '!$E$5)</f>
        <v>#REF!</v>
      </c>
      <c r="F353" s="59" t="e">
        <f>SUMIFS(Tratos!#REF!,Tratos!#REF!,'Estoque '!A353,Tratos!#REF!,'Estoque '!$F$5)</f>
        <v>#REF!</v>
      </c>
      <c r="G353" s="60" t="e">
        <f>VLOOKUP(A353,Tratos!#REF!,7,0)</f>
        <v>#REF!</v>
      </c>
      <c r="H353" s="61">
        <f>SUMIFS('Base Notas '!$H:$H,'Base Notas '!$A:$A,'Estoque '!A353,'Base Notas '!$G:$G,'Estoque '!$H$5)</f>
        <v>0</v>
      </c>
      <c r="I353" s="62">
        <f>SUMIFS('Base Notas '!$H:$H,'Base Notas '!$A:$A,'Estoque '!A353,'Base Notas '!$G:$G,'Estoque '!$I$5)</f>
        <v>0</v>
      </c>
      <c r="J353" s="63" t="e">
        <f t="shared" si="37"/>
        <v>#REF!</v>
      </c>
      <c r="K353" s="63" t="e">
        <f t="shared" si="38"/>
        <v>#REF!</v>
      </c>
      <c r="L353" s="61" t="e">
        <f>SUMIFS(#REF!,#REF!,'Estoque '!$L$5,#REF!,'Estoque '!A353)</f>
        <v>#REF!</v>
      </c>
      <c r="M353" s="64" t="e">
        <f>SUMIFS(#REF!,#REF!,'Estoque '!$M$5,#REF!,'Estoque '!A353)</f>
        <v>#REF!</v>
      </c>
      <c r="N353" s="68" t="e">
        <f t="shared" si="40"/>
        <v>#REF!</v>
      </c>
      <c r="O353" s="69" t="e">
        <f t="shared" si="41"/>
        <v>#REF!</v>
      </c>
      <c r="P353" s="67" t="str">
        <f t="shared" si="42"/>
        <v/>
      </c>
      <c r="Q353" s="67" t="str">
        <f t="shared" si="39"/>
        <v/>
      </c>
    </row>
    <row r="354" spans="1:17" ht="14.25" customHeight="1" x14ac:dyDescent="0.35">
      <c r="A354" s="4" t="str">
        <f t="shared" si="36"/>
        <v>9530651</v>
      </c>
      <c r="B354" s="9">
        <v>9530</v>
      </c>
      <c r="C354" t="s">
        <v>35</v>
      </c>
      <c r="D354">
        <v>651</v>
      </c>
      <c r="E354" s="59" t="e">
        <f>SUMIFS(Tratos!#REF!,Tratos!#REF!,'Estoque '!A354,Tratos!#REF!,'Estoque '!$E$5)</f>
        <v>#REF!</v>
      </c>
      <c r="F354" s="59" t="e">
        <f>SUMIFS(Tratos!#REF!,Tratos!#REF!,'Estoque '!A354,Tratos!#REF!,'Estoque '!$F$5)</f>
        <v>#REF!</v>
      </c>
      <c r="G354" s="60" t="e">
        <f>VLOOKUP(A354,Tratos!#REF!,7,0)</f>
        <v>#REF!</v>
      </c>
      <c r="H354" s="61">
        <f>SUMIFS('Base Notas '!$H:$H,'Base Notas '!$A:$A,'Estoque '!A354,'Base Notas '!$G:$G,'Estoque '!$H$5)</f>
        <v>0</v>
      </c>
      <c r="I354" s="62">
        <f>SUMIFS('Base Notas '!$H:$H,'Base Notas '!$A:$A,'Estoque '!A354,'Base Notas '!$G:$G,'Estoque '!$I$5)</f>
        <v>0</v>
      </c>
      <c r="J354" s="63" t="e">
        <f t="shared" si="37"/>
        <v>#REF!</v>
      </c>
      <c r="K354" s="63" t="e">
        <f t="shared" si="38"/>
        <v>#REF!</v>
      </c>
      <c r="L354" s="61" t="e">
        <f>SUMIFS(#REF!,#REF!,'Estoque '!$L$5,#REF!,'Estoque '!A354)</f>
        <v>#REF!</v>
      </c>
      <c r="M354" s="64" t="e">
        <f>SUMIFS(#REF!,#REF!,'Estoque '!$M$5,#REF!,'Estoque '!A354)</f>
        <v>#REF!</v>
      </c>
      <c r="N354" s="68" t="e">
        <f t="shared" si="40"/>
        <v>#REF!</v>
      </c>
      <c r="O354" s="69" t="e">
        <f t="shared" si="41"/>
        <v>#REF!</v>
      </c>
      <c r="P354" s="67" t="str">
        <f t="shared" si="42"/>
        <v/>
      </c>
      <c r="Q354" s="67" t="str">
        <f t="shared" si="39"/>
        <v/>
      </c>
    </row>
    <row r="355" spans="1:17" ht="14.25" customHeight="1" x14ac:dyDescent="0.35">
      <c r="A355" s="4" t="str">
        <f t="shared" si="36"/>
        <v>9521246</v>
      </c>
      <c r="B355" s="9">
        <v>9521</v>
      </c>
      <c r="C355" t="s">
        <v>350</v>
      </c>
      <c r="D355">
        <v>246</v>
      </c>
      <c r="E355" s="59" t="e">
        <f>SUMIFS(Tratos!#REF!,Tratos!#REF!,'Estoque '!A355,Tratos!#REF!,'Estoque '!$E$5)</f>
        <v>#REF!</v>
      </c>
      <c r="F355" s="59" t="e">
        <f>SUMIFS(Tratos!#REF!,Tratos!#REF!,'Estoque '!A355,Tratos!#REF!,'Estoque '!$F$5)</f>
        <v>#REF!</v>
      </c>
      <c r="G355" s="60" t="e">
        <f>VLOOKUP(A355,Tratos!#REF!,7,0)</f>
        <v>#REF!</v>
      </c>
      <c r="H355" s="61">
        <f>SUMIFS('Base Notas '!$H:$H,'Base Notas '!$A:$A,'Estoque '!A355,'Base Notas '!$G:$G,'Estoque '!$H$5)</f>
        <v>0</v>
      </c>
      <c r="I355" s="62">
        <f>SUMIFS('Base Notas '!$H:$H,'Base Notas '!$A:$A,'Estoque '!A355,'Base Notas '!$G:$G,'Estoque '!$I$5)</f>
        <v>0</v>
      </c>
      <c r="J355" s="63" t="e">
        <f t="shared" si="37"/>
        <v>#REF!</v>
      </c>
      <c r="K355" s="63" t="e">
        <f t="shared" si="38"/>
        <v>#REF!</v>
      </c>
      <c r="L355" s="61" t="e">
        <f>SUMIFS(#REF!,#REF!,'Estoque '!$L$5,#REF!,'Estoque '!A355)</f>
        <v>#REF!</v>
      </c>
      <c r="M355" s="64" t="e">
        <f>SUMIFS(#REF!,#REF!,'Estoque '!$M$5,#REF!,'Estoque '!A355)</f>
        <v>#REF!</v>
      </c>
      <c r="N355" s="68" t="e">
        <f t="shared" si="40"/>
        <v>#REF!</v>
      </c>
      <c r="O355" s="69" t="e">
        <f t="shared" si="41"/>
        <v>#REF!</v>
      </c>
      <c r="P355" s="67" t="str">
        <f t="shared" si="42"/>
        <v/>
      </c>
      <c r="Q355" s="67" t="str">
        <f t="shared" si="39"/>
        <v/>
      </c>
    </row>
    <row r="356" spans="1:17" ht="14.25" customHeight="1" x14ac:dyDescent="0.35">
      <c r="A356" s="4" t="str">
        <f t="shared" si="36"/>
        <v>9484244</v>
      </c>
      <c r="B356" s="9">
        <v>9484</v>
      </c>
      <c r="C356" t="s">
        <v>135</v>
      </c>
      <c r="D356">
        <v>244</v>
      </c>
      <c r="E356" s="59" t="e">
        <f>SUMIFS(Tratos!#REF!,Tratos!#REF!,'Estoque '!A356,Tratos!#REF!,'Estoque '!$E$5)</f>
        <v>#REF!</v>
      </c>
      <c r="F356" s="59" t="e">
        <f>SUMIFS(Tratos!#REF!,Tratos!#REF!,'Estoque '!A356,Tratos!#REF!,'Estoque '!$F$5)</f>
        <v>#REF!</v>
      </c>
      <c r="G356" s="60" t="e">
        <f>VLOOKUP(A356,Tratos!#REF!,7,0)</f>
        <v>#REF!</v>
      </c>
      <c r="H356" s="61">
        <f>SUMIFS('Base Notas '!$H:$H,'Base Notas '!$A:$A,'Estoque '!A356,'Base Notas '!$G:$G,'Estoque '!$H$5)</f>
        <v>0</v>
      </c>
      <c r="I356" s="62">
        <f>SUMIFS('Base Notas '!$H:$H,'Base Notas '!$A:$A,'Estoque '!A356,'Base Notas '!$G:$G,'Estoque '!$I$5)</f>
        <v>0</v>
      </c>
      <c r="J356" s="63" t="e">
        <f t="shared" si="37"/>
        <v>#REF!</v>
      </c>
      <c r="K356" s="63" t="e">
        <f t="shared" si="38"/>
        <v>#REF!</v>
      </c>
      <c r="L356" s="61" t="e">
        <f>SUMIFS(#REF!,#REF!,'Estoque '!$L$5,#REF!,'Estoque '!A356)</f>
        <v>#REF!</v>
      </c>
      <c r="M356" s="64" t="e">
        <f>SUMIFS(#REF!,#REF!,'Estoque '!$M$5,#REF!,'Estoque '!A356)</f>
        <v>#REF!</v>
      </c>
      <c r="N356" s="68" t="e">
        <f t="shared" si="40"/>
        <v>#REF!</v>
      </c>
      <c r="O356" s="69" t="e">
        <f t="shared" si="41"/>
        <v>#REF!</v>
      </c>
      <c r="P356" s="67" t="str">
        <f t="shared" si="42"/>
        <v/>
      </c>
      <c r="Q356" s="67" t="str">
        <f t="shared" si="39"/>
        <v/>
      </c>
    </row>
    <row r="357" spans="1:17" ht="14.25" customHeight="1" x14ac:dyDescent="0.35">
      <c r="A357" s="4" t="str">
        <f t="shared" si="36"/>
        <v>9484243</v>
      </c>
      <c r="B357" s="9">
        <v>9484</v>
      </c>
      <c r="C357" t="s">
        <v>135</v>
      </c>
      <c r="D357">
        <v>243</v>
      </c>
      <c r="E357" s="59" t="e">
        <f>SUMIFS(Tratos!#REF!,Tratos!#REF!,'Estoque '!A357,Tratos!#REF!,'Estoque '!$E$5)</f>
        <v>#REF!</v>
      </c>
      <c r="F357" s="59" t="e">
        <f>SUMIFS(Tratos!#REF!,Tratos!#REF!,'Estoque '!A357,Tratos!#REF!,'Estoque '!$F$5)</f>
        <v>#REF!</v>
      </c>
      <c r="G357" s="60" t="e">
        <f>VLOOKUP(A357,Tratos!#REF!,7,0)</f>
        <v>#REF!</v>
      </c>
      <c r="H357" s="61">
        <f>SUMIFS('Base Notas '!$H:$H,'Base Notas '!$A:$A,'Estoque '!A357,'Base Notas '!$G:$G,'Estoque '!$H$5)</f>
        <v>0</v>
      </c>
      <c r="I357" s="62">
        <f>SUMIFS('Base Notas '!$H:$H,'Base Notas '!$A:$A,'Estoque '!A357,'Base Notas '!$G:$G,'Estoque '!$I$5)</f>
        <v>0</v>
      </c>
      <c r="J357" s="63" t="e">
        <f t="shared" si="37"/>
        <v>#REF!</v>
      </c>
      <c r="K357" s="63" t="e">
        <f t="shared" si="38"/>
        <v>#REF!</v>
      </c>
      <c r="L357" s="61" t="e">
        <f>SUMIFS(#REF!,#REF!,'Estoque '!$L$5,#REF!,'Estoque '!A357)</f>
        <v>#REF!</v>
      </c>
      <c r="M357" s="64" t="e">
        <f>SUMIFS(#REF!,#REF!,'Estoque '!$M$5,#REF!,'Estoque '!A357)</f>
        <v>#REF!</v>
      </c>
      <c r="N357" s="68" t="e">
        <f t="shared" si="40"/>
        <v>#REF!</v>
      </c>
      <c r="O357" s="69" t="e">
        <f t="shared" si="41"/>
        <v>#REF!</v>
      </c>
      <c r="P357" s="67" t="str">
        <f t="shared" si="42"/>
        <v/>
      </c>
      <c r="Q357" s="67" t="str">
        <f t="shared" si="39"/>
        <v/>
      </c>
    </row>
    <row r="358" spans="1:17" ht="14.25" customHeight="1" x14ac:dyDescent="0.35">
      <c r="A358" s="4" t="str">
        <f t="shared" si="36"/>
        <v>9468240</v>
      </c>
      <c r="B358" s="9">
        <v>9468</v>
      </c>
      <c r="C358" t="s">
        <v>351</v>
      </c>
      <c r="D358">
        <v>240</v>
      </c>
      <c r="E358" s="59" t="e">
        <f>SUMIFS(Tratos!#REF!,Tratos!#REF!,'Estoque '!A358,Tratos!#REF!,'Estoque '!$E$5)</f>
        <v>#REF!</v>
      </c>
      <c r="F358" s="59" t="e">
        <f>SUMIFS(Tratos!#REF!,Tratos!#REF!,'Estoque '!A358,Tratos!#REF!,'Estoque '!$F$5)</f>
        <v>#REF!</v>
      </c>
      <c r="G358" s="60" t="e">
        <f>VLOOKUP(A358,Tratos!#REF!,7,0)</f>
        <v>#REF!</v>
      </c>
      <c r="H358" s="61">
        <f>SUMIFS('Base Notas '!$H:$H,'Base Notas '!$A:$A,'Estoque '!A358,'Base Notas '!$G:$G,'Estoque '!$H$5)</f>
        <v>0</v>
      </c>
      <c r="I358" s="62">
        <f>SUMIFS('Base Notas '!$H:$H,'Base Notas '!$A:$A,'Estoque '!A358,'Base Notas '!$G:$G,'Estoque '!$I$5)</f>
        <v>0</v>
      </c>
      <c r="J358" s="63" t="e">
        <f t="shared" si="37"/>
        <v>#REF!</v>
      </c>
      <c r="K358" s="63" t="e">
        <f t="shared" si="38"/>
        <v>#REF!</v>
      </c>
      <c r="L358" s="61" t="e">
        <f>SUMIFS(#REF!,#REF!,'Estoque '!$L$5,#REF!,'Estoque '!A358)</f>
        <v>#REF!</v>
      </c>
      <c r="M358" s="64" t="e">
        <f>SUMIFS(#REF!,#REF!,'Estoque '!$M$5,#REF!,'Estoque '!A358)</f>
        <v>#REF!</v>
      </c>
      <c r="N358" s="68" t="e">
        <f t="shared" si="40"/>
        <v>#REF!</v>
      </c>
      <c r="O358" s="69" t="e">
        <f t="shared" si="41"/>
        <v>#REF!</v>
      </c>
      <c r="P358" s="67" t="str">
        <f t="shared" si="42"/>
        <v/>
      </c>
      <c r="Q358" s="67" t="str">
        <f t="shared" si="39"/>
        <v/>
      </c>
    </row>
    <row r="359" spans="1:17" ht="14.25" customHeight="1" x14ac:dyDescent="0.35">
      <c r="A359" s="4" t="str">
        <f t="shared" si="36"/>
        <v>9462239</v>
      </c>
      <c r="B359" s="9">
        <v>9462</v>
      </c>
      <c r="C359" t="s">
        <v>352</v>
      </c>
      <c r="D359">
        <v>239</v>
      </c>
      <c r="E359" s="59" t="e">
        <f>SUMIFS(Tratos!#REF!,Tratos!#REF!,'Estoque '!A359,Tratos!#REF!,'Estoque '!$E$5)</f>
        <v>#REF!</v>
      </c>
      <c r="F359" s="59" t="e">
        <f>SUMIFS(Tratos!#REF!,Tratos!#REF!,'Estoque '!A359,Tratos!#REF!,'Estoque '!$F$5)</f>
        <v>#REF!</v>
      </c>
      <c r="G359" s="60" t="e">
        <f>VLOOKUP(A359,Tratos!#REF!,7,0)</f>
        <v>#REF!</v>
      </c>
      <c r="H359" s="61">
        <f>SUMIFS('Base Notas '!$H:$H,'Base Notas '!$A:$A,'Estoque '!A359,'Base Notas '!$G:$G,'Estoque '!$H$5)</f>
        <v>0</v>
      </c>
      <c r="I359" s="62">
        <f>SUMIFS('Base Notas '!$H:$H,'Base Notas '!$A:$A,'Estoque '!A359,'Base Notas '!$G:$G,'Estoque '!$I$5)</f>
        <v>0</v>
      </c>
      <c r="J359" s="63" t="e">
        <f t="shared" si="37"/>
        <v>#REF!</v>
      </c>
      <c r="K359" s="63" t="e">
        <f t="shared" si="38"/>
        <v>#REF!</v>
      </c>
      <c r="L359" s="61" t="e">
        <f>SUMIFS(#REF!,#REF!,'Estoque '!$L$5,#REF!,'Estoque '!A359)</f>
        <v>#REF!</v>
      </c>
      <c r="M359" s="64" t="e">
        <f>SUMIFS(#REF!,#REF!,'Estoque '!$M$5,#REF!,'Estoque '!A359)</f>
        <v>#REF!</v>
      </c>
      <c r="N359" s="68" t="e">
        <f t="shared" si="40"/>
        <v>#REF!</v>
      </c>
      <c r="O359" s="69" t="e">
        <f t="shared" si="41"/>
        <v>#REF!</v>
      </c>
      <c r="P359" s="67" t="str">
        <f t="shared" si="42"/>
        <v/>
      </c>
      <c r="Q359" s="67" t="str">
        <f t="shared" si="39"/>
        <v/>
      </c>
    </row>
    <row r="360" spans="1:17" ht="14.25" customHeight="1" x14ac:dyDescent="0.35">
      <c r="A360" s="4" t="str">
        <f t="shared" si="36"/>
        <v>9454505</v>
      </c>
      <c r="B360" s="9">
        <v>9454</v>
      </c>
      <c r="C360" t="s">
        <v>353</v>
      </c>
      <c r="D360">
        <v>505</v>
      </c>
      <c r="E360" s="59" t="e">
        <f>SUMIFS(Tratos!#REF!,Tratos!#REF!,'Estoque '!A360,Tratos!#REF!,'Estoque '!$E$5)</f>
        <v>#REF!</v>
      </c>
      <c r="F360" s="59" t="e">
        <f>SUMIFS(Tratos!#REF!,Tratos!#REF!,'Estoque '!A360,Tratos!#REF!,'Estoque '!$F$5)</f>
        <v>#REF!</v>
      </c>
      <c r="G360" s="60" t="e">
        <f>VLOOKUP(A360,Tratos!#REF!,7,0)</f>
        <v>#REF!</v>
      </c>
      <c r="H360" s="61">
        <f>SUMIFS('Base Notas '!$H:$H,'Base Notas '!$A:$A,'Estoque '!A360,'Base Notas '!$G:$G,'Estoque '!$H$5)</f>
        <v>0</v>
      </c>
      <c r="I360" s="62">
        <f>SUMIFS('Base Notas '!$H:$H,'Base Notas '!$A:$A,'Estoque '!A360,'Base Notas '!$G:$G,'Estoque '!$I$5)</f>
        <v>0</v>
      </c>
      <c r="J360" s="63" t="e">
        <f t="shared" si="37"/>
        <v>#REF!</v>
      </c>
      <c r="K360" s="63" t="e">
        <f t="shared" si="38"/>
        <v>#REF!</v>
      </c>
      <c r="L360" s="61" t="e">
        <f>SUMIFS(#REF!,#REF!,'Estoque '!$L$5,#REF!,'Estoque '!A360)</f>
        <v>#REF!</v>
      </c>
      <c r="M360" s="64" t="e">
        <f>SUMIFS(#REF!,#REF!,'Estoque '!$M$5,#REF!,'Estoque '!A360)</f>
        <v>#REF!</v>
      </c>
      <c r="N360" s="68" t="e">
        <f t="shared" si="40"/>
        <v>#REF!</v>
      </c>
      <c r="O360" s="69" t="e">
        <f t="shared" si="41"/>
        <v>#REF!</v>
      </c>
      <c r="P360" s="67" t="str">
        <f t="shared" si="42"/>
        <v/>
      </c>
      <c r="Q360" s="67" t="str">
        <f t="shared" si="39"/>
        <v/>
      </c>
    </row>
    <row r="361" spans="1:17" ht="14.25" customHeight="1" x14ac:dyDescent="0.35">
      <c r="A361" s="4" t="str">
        <f t="shared" si="36"/>
        <v>9443238</v>
      </c>
      <c r="B361" s="9">
        <v>9443</v>
      </c>
      <c r="C361" t="s">
        <v>354</v>
      </c>
      <c r="D361">
        <v>238</v>
      </c>
      <c r="E361" s="59" t="e">
        <f>SUMIFS(Tratos!#REF!,Tratos!#REF!,'Estoque '!A361,Tratos!#REF!,'Estoque '!$E$5)</f>
        <v>#REF!</v>
      </c>
      <c r="F361" s="59" t="e">
        <f>SUMIFS(Tratos!#REF!,Tratos!#REF!,'Estoque '!A361,Tratos!#REF!,'Estoque '!$F$5)</f>
        <v>#REF!</v>
      </c>
      <c r="G361" s="60" t="e">
        <f>VLOOKUP(A361,Tratos!#REF!,7,0)</f>
        <v>#REF!</v>
      </c>
      <c r="H361" s="61">
        <f>SUMIFS('Base Notas '!$H:$H,'Base Notas '!$A:$A,'Estoque '!A361,'Base Notas '!$G:$G,'Estoque '!$H$5)</f>
        <v>0</v>
      </c>
      <c r="I361" s="62">
        <f>SUMIFS('Base Notas '!$H:$H,'Base Notas '!$A:$A,'Estoque '!A361,'Base Notas '!$G:$G,'Estoque '!$I$5)</f>
        <v>0</v>
      </c>
      <c r="J361" s="63" t="e">
        <f t="shared" si="37"/>
        <v>#REF!</v>
      </c>
      <c r="K361" s="63" t="e">
        <f t="shared" si="38"/>
        <v>#REF!</v>
      </c>
      <c r="L361" s="61" t="e">
        <f>SUMIFS(#REF!,#REF!,'Estoque '!$L$5,#REF!,'Estoque '!A361)</f>
        <v>#REF!</v>
      </c>
      <c r="M361" s="64" t="e">
        <f>SUMIFS(#REF!,#REF!,'Estoque '!$M$5,#REF!,'Estoque '!A361)</f>
        <v>#REF!</v>
      </c>
      <c r="N361" s="68" t="e">
        <f t="shared" si="40"/>
        <v>#REF!</v>
      </c>
      <c r="O361" s="69" t="e">
        <f t="shared" si="41"/>
        <v>#REF!</v>
      </c>
      <c r="P361" s="67" t="str">
        <f t="shared" si="42"/>
        <v/>
      </c>
      <c r="Q361" s="67" t="str">
        <f t="shared" si="39"/>
        <v/>
      </c>
    </row>
    <row r="362" spans="1:17" ht="14.25" customHeight="1" x14ac:dyDescent="0.35">
      <c r="A362" s="4" t="str">
        <f t="shared" si="36"/>
        <v>9441237</v>
      </c>
      <c r="B362" s="9">
        <v>9441</v>
      </c>
      <c r="C362" t="s">
        <v>355</v>
      </c>
      <c r="D362">
        <v>237</v>
      </c>
      <c r="E362" s="59" t="e">
        <f>SUMIFS(Tratos!#REF!,Tratos!#REF!,'Estoque '!A362,Tratos!#REF!,'Estoque '!$E$5)</f>
        <v>#REF!</v>
      </c>
      <c r="F362" s="59" t="e">
        <f>SUMIFS(Tratos!#REF!,Tratos!#REF!,'Estoque '!A362,Tratos!#REF!,'Estoque '!$F$5)</f>
        <v>#REF!</v>
      </c>
      <c r="G362" s="60" t="e">
        <f>VLOOKUP(A362,Tratos!#REF!,7,0)</f>
        <v>#REF!</v>
      </c>
      <c r="H362" s="61">
        <f>SUMIFS('Base Notas '!$H:$H,'Base Notas '!$A:$A,'Estoque '!A362,'Base Notas '!$G:$G,'Estoque '!$H$5)</f>
        <v>0</v>
      </c>
      <c r="I362" s="62">
        <f>SUMIFS('Base Notas '!$H:$H,'Base Notas '!$A:$A,'Estoque '!A362,'Base Notas '!$G:$G,'Estoque '!$I$5)</f>
        <v>0</v>
      </c>
      <c r="J362" s="63" t="e">
        <f t="shared" si="37"/>
        <v>#REF!</v>
      </c>
      <c r="K362" s="63" t="e">
        <f t="shared" si="38"/>
        <v>#REF!</v>
      </c>
      <c r="L362" s="61" t="e">
        <f>SUMIFS(#REF!,#REF!,'Estoque '!$L$5,#REF!,'Estoque '!A362)</f>
        <v>#REF!</v>
      </c>
      <c r="M362" s="64" t="e">
        <f>SUMIFS(#REF!,#REF!,'Estoque '!$M$5,#REF!,'Estoque '!A362)</f>
        <v>#REF!</v>
      </c>
      <c r="N362" s="68" t="e">
        <f t="shared" si="40"/>
        <v>#REF!</v>
      </c>
      <c r="O362" s="69" t="e">
        <f t="shared" si="41"/>
        <v>#REF!</v>
      </c>
      <c r="P362" s="67" t="str">
        <f t="shared" si="42"/>
        <v/>
      </c>
      <c r="Q362" s="67" t="str">
        <f t="shared" si="39"/>
        <v/>
      </c>
    </row>
    <row r="363" spans="1:17" ht="14.25" customHeight="1" x14ac:dyDescent="0.35">
      <c r="A363" s="4" t="str">
        <f t="shared" si="36"/>
        <v>9385333</v>
      </c>
      <c r="B363" s="9">
        <v>9385</v>
      </c>
      <c r="C363" t="s">
        <v>356</v>
      </c>
      <c r="D363">
        <v>333</v>
      </c>
      <c r="E363" s="59" t="e">
        <f>SUMIFS(Tratos!#REF!,Tratos!#REF!,'Estoque '!A363,Tratos!#REF!,'Estoque '!$E$5)</f>
        <v>#REF!</v>
      </c>
      <c r="F363" s="59" t="e">
        <f>SUMIFS(Tratos!#REF!,Tratos!#REF!,'Estoque '!A363,Tratos!#REF!,'Estoque '!$F$5)</f>
        <v>#REF!</v>
      </c>
      <c r="G363" s="60" t="e">
        <f>VLOOKUP(A363,Tratos!#REF!,7,0)</f>
        <v>#REF!</v>
      </c>
      <c r="H363" s="61">
        <f>SUMIFS('Base Notas '!$H:$H,'Base Notas '!$A:$A,'Estoque '!A363,'Base Notas '!$G:$G,'Estoque '!$H$5)</f>
        <v>0</v>
      </c>
      <c r="I363" s="62">
        <f>SUMIFS('Base Notas '!$H:$H,'Base Notas '!$A:$A,'Estoque '!A363,'Base Notas '!$G:$G,'Estoque '!$I$5)</f>
        <v>0</v>
      </c>
      <c r="J363" s="63" t="e">
        <f t="shared" si="37"/>
        <v>#REF!</v>
      </c>
      <c r="K363" s="63" t="e">
        <f t="shared" si="38"/>
        <v>#REF!</v>
      </c>
      <c r="L363" s="61" t="e">
        <f>SUMIFS(#REF!,#REF!,'Estoque '!$L$5,#REF!,'Estoque '!A363)</f>
        <v>#REF!</v>
      </c>
      <c r="M363" s="64" t="e">
        <f>SUMIFS(#REF!,#REF!,'Estoque '!$M$5,#REF!,'Estoque '!A363)</f>
        <v>#REF!</v>
      </c>
      <c r="N363" s="68" t="e">
        <f t="shared" si="40"/>
        <v>#REF!</v>
      </c>
      <c r="O363" s="69" t="e">
        <f t="shared" si="41"/>
        <v>#REF!</v>
      </c>
      <c r="P363" s="67" t="str">
        <f t="shared" si="42"/>
        <v/>
      </c>
      <c r="Q363" s="67" t="str">
        <f t="shared" si="39"/>
        <v/>
      </c>
    </row>
    <row r="364" spans="1:17" ht="14.25" customHeight="1" x14ac:dyDescent="0.35">
      <c r="A364" s="4" t="str">
        <f t="shared" si="36"/>
        <v>9385462</v>
      </c>
      <c r="B364" s="9">
        <v>9385</v>
      </c>
      <c r="C364" t="s">
        <v>356</v>
      </c>
      <c r="D364">
        <v>462</v>
      </c>
      <c r="E364" s="59" t="e">
        <f>SUMIFS(Tratos!#REF!,Tratos!#REF!,'Estoque '!A364,Tratos!#REF!,'Estoque '!$E$5)</f>
        <v>#REF!</v>
      </c>
      <c r="F364" s="59" t="e">
        <f>SUMIFS(Tratos!#REF!,Tratos!#REF!,'Estoque '!A364,Tratos!#REF!,'Estoque '!$F$5)</f>
        <v>#REF!</v>
      </c>
      <c r="G364" s="60" t="e">
        <f>VLOOKUP(A364,Tratos!#REF!,7,0)</f>
        <v>#REF!</v>
      </c>
      <c r="H364" s="61">
        <f>SUMIFS('Base Notas '!$H:$H,'Base Notas '!$A:$A,'Estoque '!A364,'Base Notas '!$G:$G,'Estoque '!$H$5)</f>
        <v>0</v>
      </c>
      <c r="I364" s="62">
        <f>SUMIFS('Base Notas '!$H:$H,'Base Notas '!$A:$A,'Estoque '!A364,'Base Notas '!$G:$G,'Estoque '!$I$5)</f>
        <v>0</v>
      </c>
      <c r="J364" s="63" t="e">
        <f t="shared" si="37"/>
        <v>#REF!</v>
      </c>
      <c r="K364" s="63" t="e">
        <f t="shared" si="38"/>
        <v>#REF!</v>
      </c>
      <c r="L364" s="61" t="e">
        <f>SUMIFS(#REF!,#REF!,'Estoque '!$L$5,#REF!,'Estoque '!A364)</f>
        <v>#REF!</v>
      </c>
      <c r="M364" s="64" t="e">
        <f>SUMIFS(#REF!,#REF!,'Estoque '!$M$5,#REF!,'Estoque '!A364)</f>
        <v>#REF!</v>
      </c>
      <c r="N364" s="68" t="e">
        <f t="shared" si="40"/>
        <v>#REF!</v>
      </c>
      <c r="O364" s="69" t="e">
        <f t="shared" si="41"/>
        <v>#REF!</v>
      </c>
      <c r="P364" s="67" t="str">
        <f t="shared" si="42"/>
        <v/>
      </c>
      <c r="Q364" s="67" t="str">
        <f t="shared" si="39"/>
        <v/>
      </c>
    </row>
    <row r="365" spans="1:17" ht="14.25" customHeight="1" x14ac:dyDescent="0.35">
      <c r="A365" s="4" t="str">
        <f t="shared" si="36"/>
        <v>9372585</v>
      </c>
      <c r="B365" s="9">
        <v>9372</v>
      </c>
      <c r="C365" t="s">
        <v>131</v>
      </c>
      <c r="D365">
        <v>585</v>
      </c>
      <c r="E365" s="59" t="e">
        <f>SUMIFS(Tratos!#REF!,Tratos!#REF!,'Estoque '!A365,Tratos!#REF!,'Estoque '!$E$5)</f>
        <v>#REF!</v>
      </c>
      <c r="F365" s="59" t="e">
        <f>SUMIFS(Tratos!#REF!,Tratos!#REF!,'Estoque '!A365,Tratos!#REF!,'Estoque '!$F$5)</f>
        <v>#REF!</v>
      </c>
      <c r="G365" s="60" t="e">
        <f>VLOOKUP(A365,Tratos!#REF!,7,0)</f>
        <v>#REF!</v>
      </c>
      <c r="H365" s="61">
        <f>SUMIFS('Base Notas '!$H:$H,'Base Notas '!$A:$A,'Estoque '!A365,'Base Notas '!$G:$G,'Estoque '!$H$5)</f>
        <v>0</v>
      </c>
      <c r="I365" s="62">
        <f>SUMIFS('Base Notas '!$H:$H,'Base Notas '!$A:$A,'Estoque '!A365,'Base Notas '!$G:$G,'Estoque '!$I$5)</f>
        <v>0</v>
      </c>
      <c r="J365" s="63" t="e">
        <f t="shared" si="37"/>
        <v>#REF!</v>
      </c>
      <c r="K365" s="63" t="e">
        <f t="shared" si="38"/>
        <v>#REF!</v>
      </c>
      <c r="L365" s="61" t="e">
        <f>SUMIFS(#REF!,#REF!,'Estoque '!$L$5,#REF!,'Estoque '!A365)</f>
        <v>#REF!</v>
      </c>
      <c r="M365" s="64" t="e">
        <f>SUMIFS(#REF!,#REF!,'Estoque '!$M$5,#REF!,'Estoque '!A365)</f>
        <v>#REF!</v>
      </c>
      <c r="N365" s="68" t="e">
        <f t="shared" si="40"/>
        <v>#REF!</v>
      </c>
      <c r="O365" s="69" t="e">
        <f t="shared" si="41"/>
        <v>#REF!</v>
      </c>
      <c r="P365" s="67" t="str">
        <f t="shared" si="42"/>
        <v/>
      </c>
      <c r="Q365" s="67" t="str">
        <f t="shared" si="39"/>
        <v/>
      </c>
    </row>
    <row r="366" spans="1:17" ht="14.25" customHeight="1" x14ac:dyDescent="0.35">
      <c r="A366" s="4" t="str">
        <f t="shared" si="36"/>
        <v>9197219</v>
      </c>
      <c r="B366" s="9">
        <v>9197</v>
      </c>
      <c r="C366" t="s">
        <v>357</v>
      </c>
      <c r="D366">
        <v>219</v>
      </c>
      <c r="E366" s="59" t="e">
        <f>SUMIFS(Tratos!#REF!,Tratos!#REF!,'Estoque '!A366,Tratos!#REF!,'Estoque '!$E$5)</f>
        <v>#REF!</v>
      </c>
      <c r="F366" s="59" t="e">
        <f>SUMIFS(Tratos!#REF!,Tratos!#REF!,'Estoque '!A366,Tratos!#REF!,'Estoque '!$F$5)</f>
        <v>#REF!</v>
      </c>
      <c r="G366" s="60" t="e">
        <f>VLOOKUP(A366,Tratos!#REF!,7,0)</f>
        <v>#REF!</v>
      </c>
      <c r="H366" s="61">
        <f>SUMIFS('Base Notas '!$H:$H,'Base Notas '!$A:$A,'Estoque '!A366,'Base Notas '!$G:$G,'Estoque '!$H$5)</f>
        <v>0</v>
      </c>
      <c r="I366" s="62">
        <f>SUMIFS('Base Notas '!$H:$H,'Base Notas '!$A:$A,'Estoque '!A366,'Base Notas '!$G:$G,'Estoque '!$I$5)</f>
        <v>0</v>
      </c>
      <c r="J366" s="63" t="e">
        <f t="shared" si="37"/>
        <v>#REF!</v>
      </c>
      <c r="K366" s="63" t="e">
        <f t="shared" si="38"/>
        <v>#REF!</v>
      </c>
      <c r="L366" s="61" t="e">
        <f>SUMIFS(#REF!,#REF!,'Estoque '!$L$5,#REF!,'Estoque '!A366)</f>
        <v>#REF!</v>
      </c>
      <c r="M366" s="64" t="e">
        <f>SUMIFS(#REF!,#REF!,'Estoque '!$M$5,#REF!,'Estoque '!A366)</f>
        <v>#REF!</v>
      </c>
      <c r="N366" s="68" t="e">
        <f t="shared" si="40"/>
        <v>#REF!</v>
      </c>
      <c r="O366" s="69" t="e">
        <f t="shared" si="41"/>
        <v>#REF!</v>
      </c>
      <c r="P366" s="67" t="str">
        <f t="shared" si="42"/>
        <v/>
      </c>
      <c r="Q366" s="67" t="str">
        <f t="shared" si="39"/>
        <v/>
      </c>
    </row>
    <row r="367" spans="1:17" ht="14.25" customHeight="1" x14ac:dyDescent="0.35">
      <c r="A367" s="4" t="str">
        <f t="shared" si="36"/>
        <v>9194215</v>
      </c>
      <c r="B367" s="9">
        <v>9194</v>
      </c>
      <c r="C367" t="s">
        <v>358</v>
      </c>
      <c r="D367">
        <v>215</v>
      </c>
      <c r="E367" s="59" t="e">
        <f>SUMIFS(Tratos!#REF!,Tratos!#REF!,'Estoque '!A367,Tratos!#REF!,'Estoque '!$E$5)</f>
        <v>#REF!</v>
      </c>
      <c r="F367" s="59" t="e">
        <f>SUMIFS(Tratos!#REF!,Tratos!#REF!,'Estoque '!A367,Tratos!#REF!,'Estoque '!$F$5)</f>
        <v>#REF!</v>
      </c>
      <c r="G367" s="60" t="e">
        <f>VLOOKUP(A367,Tratos!#REF!,7,0)</f>
        <v>#REF!</v>
      </c>
      <c r="H367" s="61">
        <f>SUMIFS('Base Notas '!$H:$H,'Base Notas '!$A:$A,'Estoque '!A367,'Base Notas '!$G:$G,'Estoque '!$H$5)</f>
        <v>0</v>
      </c>
      <c r="I367" s="62">
        <f>SUMIFS('Base Notas '!$H:$H,'Base Notas '!$A:$A,'Estoque '!A367,'Base Notas '!$G:$G,'Estoque '!$I$5)</f>
        <v>0</v>
      </c>
      <c r="J367" s="63" t="e">
        <f t="shared" si="37"/>
        <v>#REF!</v>
      </c>
      <c r="K367" s="63" t="e">
        <f t="shared" si="38"/>
        <v>#REF!</v>
      </c>
      <c r="L367" s="61" t="e">
        <f>SUMIFS(#REF!,#REF!,'Estoque '!$L$5,#REF!,'Estoque '!A367)</f>
        <v>#REF!</v>
      </c>
      <c r="M367" s="64" t="e">
        <f>SUMIFS(#REF!,#REF!,'Estoque '!$M$5,#REF!,'Estoque '!A367)</f>
        <v>#REF!</v>
      </c>
      <c r="N367" s="68" t="e">
        <f t="shared" si="40"/>
        <v>#REF!</v>
      </c>
      <c r="O367" s="69" t="e">
        <f t="shared" si="41"/>
        <v>#REF!</v>
      </c>
      <c r="P367" s="67" t="str">
        <f t="shared" si="42"/>
        <v/>
      </c>
      <c r="Q367" s="67" t="str">
        <f t="shared" si="39"/>
        <v/>
      </c>
    </row>
    <row r="368" spans="1:17" ht="14.25" customHeight="1" x14ac:dyDescent="0.35">
      <c r="A368" s="4" t="str">
        <f t="shared" si="36"/>
        <v>9193214</v>
      </c>
      <c r="B368" s="9">
        <v>9193</v>
      </c>
      <c r="C368" t="s">
        <v>359</v>
      </c>
      <c r="D368">
        <v>214</v>
      </c>
      <c r="E368" s="59" t="e">
        <f>SUMIFS(Tratos!#REF!,Tratos!#REF!,'Estoque '!A368,Tratos!#REF!,'Estoque '!$E$5)</f>
        <v>#REF!</v>
      </c>
      <c r="F368" s="59" t="e">
        <f>SUMIFS(Tratos!#REF!,Tratos!#REF!,'Estoque '!A368,Tratos!#REF!,'Estoque '!$F$5)</f>
        <v>#REF!</v>
      </c>
      <c r="G368" s="60" t="e">
        <f>VLOOKUP(A368,Tratos!#REF!,7,0)</f>
        <v>#REF!</v>
      </c>
      <c r="H368" s="61">
        <f>SUMIFS('Base Notas '!$H:$H,'Base Notas '!$A:$A,'Estoque '!A368,'Base Notas '!$G:$G,'Estoque '!$H$5)</f>
        <v>0</v>
      </c>
      <c r="I368" s="62">
        <f>SUMIFS('Base Notas '!$H:$H,'Base Notas '!$A:$A,'Estoque '!A368,'Base Notas '!$G:$G,'Estoque '!$I$5)</f>
        <v>0</v>
      </c>
      <c r="J368" s="63" t="e">
        <f t="shared" si="37"/>
        <v>#REF!</v>
      </c>
      <c r="K368" s="63" t="e">
        <f t="shared" si="38"/>
        <v>#REF!</v>
      </c>
      <c r="L368" s="61" t="e">
        <f>SUMIFS(#REF!,#REF!,'Estoque '!$L$5,#REF!,'Estoque '!A368)</f>
        <v>#REF!</v>
      </c>
      <c r="M368" s="64" t="e">
        <f>SUMIFS(#REF!,#REF!,'Estoque '!$M$5,#REF!,'Estoque '!A368)</f>
        <v>#REF!</v>
      </c>
      <c r="N368" s="68" t="e">
        <f t="shared" si="40"/>
        <v>#REF!</v>
      </c>
      <c r="O368" s="69" t="e">
        <f t="shared" si="41"/>
        <v>#REF!</v>
      </c>
      <c r="P368" s="67" t="str">
        <f t="shared" si="42"/>
        <v/>
      </c>
      <c r="Q368" s="67" t="str">
        <f t="shared" si="39"/>
        <v/>
      </c>
    </row>
    <row r="369" spans="1:17" ht="14.25" customHeight="1" x14ac:dyDescent="0.35">
      <c r="A369" s="4" t="str">
        <f t="shared" si="36"/>
        <v>9192213</v>
      </c>
      <c r="B369" s="9">
        <v>9192</v>
      </c>
      <c r="C369" t="s">
        <v>86</v>
      </c>
      <c r="D369">
        <v>213</v>
      </c>
      <c r="E369" s="59" t="e">
        <f>SUMIFS(Tratos!#REF!,Tratos!#REF!,'Estoque '!A369,Tratos!#REF!,'Estoque '!$E$5)</f>
        <v>#REF!</v>
      </c>
      <c r="F369" s="59" t="e">
        <f>SUMIFS(Tratos!#REF!,Tratos!#REF!,'Estoque '!A369,Tratos!#REF!,'Estoque '!$F$5)</f>
        <v>#REF!</v>
      </c>
      <c r="G369" s="60" t="e">
        <f>VLOOKUP(A369,Tratos!#REF!,7,0)</f>
        <v>#REF!</v>
      </c>
      <c r="H369" s="61">
        <f>SUMIFS('Base Notas '!$H:$H,'Base Notas '!$A:$A,'Estoque '!A369,'Base Notas '!$G:$G,'Estoque '!$H$5)</f>
        <v>0</v>
      </c>
      <c r="I369" s="62">
        <f>SUMIFS('Base Notas '!$H:$H,'Base Notas '!$A:$A,'Estoque '!A369,'Base Notas '!$G:$G,'Estoque '!$I$5)</f>
        <v>0</v>
      </c>
      <c r="J369" s="63" t="e">
        <f t="shared" si="37"/>
        <v>#REF!</v>
      </c>
      <c r="K369" s="63" t="e">
        <f t="shared" si="38"/>
        <v>#REF!</v>
      </c>
      <c r="L369" s="61" t="e">
        <f>SUMIFS(#REF!,#REF!,'Estoque '!$L$5,#REF!,'Estoque '!A369)</f>
        <v>#REF!</v>
      </c>
      <c r="M369" s="64" t="e">
        <f>SUMIFS(#REF!,#REF!,'Estoque '!$M$5,#REF!,'Estoque '!A369)</f>
        <v>#REF!</v>
      </c>
      <c r="N369" s="68" t="e">
        <f t="shared" si="40"/>
        <v>#REF!</v>
      </c>
      <c r="O369" s="69" t="e">
        <f t="shared" si="41"/>
        <v>#REF!</v>
      </c>
      <c r="P369" s="67" t="str">
        <f t="shared" si="42"/>
        <v/>
      </c>
      <c r="Q369" s="67" t="str">
        <f t="shared" si="39"/>
        <v/>
      </c>
    </row>
    <row r="370" spans="1:17" ht="14.25" customHeight="1" x14ac:dyDescent="0.35">
      <c r="A370" s="4" t="str">
        <f t="shared" si="36"/>
        <v>9191212</v>
      </c>
      <c r="B370" s="9">
        <v>9191</v>
      </c>
      <c r="C370" t="s">
        <v>85</v>
      </c>
      <c r="D370">
        <v>212</v>
      </c>
      <c r="E370" s="59" t="e">
        <f>SUMIFS(Tratos!#REF!,Tratos!#REF!,'Estoque '!A370,Tratos!#REF!,'Estoque '!$E$5)</f>
        <v>#REF!</v>
      </c>
      <c r="F370" s="59" t="e">
        <f>SUMIFS(Tratos!#REF!,Tratos!#REF!,'Estoque '!A370,Tratos!#REF!,'Estoque '!$F$5)</f>
        <v>#REF!</v>
      </c>
      <c r="G370" s="60" t="e">
        <f>VLOOKUP(A370,Tratos!#REF!,7,0)</f>
        <v>#REF!</v>
      </c>
      <c r="H370" s="61">
        <f>SUMIFS('Base Notas '!$H:$H,'Base Notas '!$A:$A,'Estoque '!A370,'Base Notas '!$G:$G,'Estoque '!$H$5)</f>
        <v>0</v>
      </c>
      <c r="I370" s="62">
        <f>SUMIFS('Base Notas '!$H:$H,'Base Notas '!$A:$A,'Estoque '!A370,'Base Notas '!$G:$G,'Estoque '!$I$5)</f>
        <v>0</v>
      </c>
      <c r="J370" s="63" t="e">
        <f t="shared" si="37"/>
        <v>#REF!</v>
      </c>
      <c r="K370" s="63" t="e">
        <f t="shared" si="38"/>
        <v>#REF!</v>
      </c>
      <c r="L370" s="61" t="e">
        <f>SUMIFS(#REF!,#REF!,'Estoque '!$L$5,#REF!,'Estoque '!A370)</f>
        <v>#REF!</v>
      </c>
      <c r="M370" s="64" t="e">
        <f>SUMIFS(#REF!,#REF!,'Estoque '!$M$5,#REF!,'Estoque '!A370)</f>
        <v>#REF!</v>
      </c>
      <c r="N370" s="68" t="e">
        <f t="shared" si="40"/>
        <v>#REF!</v>
      </c>
      <c r="O370" s="69" t="e">
        <f t="shared" si="41"/>
        <v>#REF!</v>
      </c>
      <c r="P370" s="67" t="str">
        <f t="shared" si="42"/>
        <v/>
      </c>
      <c r="Q370" s="67" t="str">
        <f t="shared" si="39"/>
        <v/>
      </c>
    </row>
    <row r="371" spans="1:17" ht="14.25" customHeight="1" x14ac:dyDescent="0.35">
      <c r="A371" s="4" t="str">
        <f t="shared" si="36"/>
        <v>9189222</v>
      </c>
      <c r="B371" s="9">
        <v>9189</v>
      </c>
      <c r="C371" t="s">
        <v>53</v>
      </c>
      <c r="D371">
        <v>222</v>
      </c>
      <c r="E371" s="59" t="e">
        <f>SUMIFS(Tratos!#REF!,Tratos!#REF!,'Estoque '!A371,Tratos!#REF!,'Estoque '!$E$5)</f>
        <v>#REF!</v>
      </c>
      <c r="F371" s="59" t="e">
        <f>SUMIFS(Tratos!#REF!,Tratos!#REF!,'Estoque '!A371,Tratos!#REF!,'Estoque '!$F$5)</f>
        <v>#REF!</v>
      </c>
      <c r="G371" s="60" t="e">
        <f>VLOOKUP(A371,Tratos!#REF!,7,0)</f>
        <v>#REF!</v>
      </c>
      <c r="H371" s="61">
        <f>SUMIFS('Base Notas '!$H:$H,'Base Notas '!$A:$A,'Estoque '!A371,'Base Notas '!$G:$G,'Estoque '!$H$5)</f>
        <v>0</v>
      </c>
      <c r="I371" s="62">
        <f>SUMIFS('Base Notas '!$H:$H,'Base Notas '!$A:$A,'Estoque '!A371,'Base Notas '!$G:$G,'Estoque '!$I$5)</f>
        <v>0</v>
      </c>
      <c r="J371" s="63" t="e">
        <f t="shared" si="37"/>
        <v>#REF!</v>
      </c>
      <c r="K371" s="63" t="e">
        <f t="shared" si="38"/>
        <v>#REF!</v>
      </c>
      <c r="L371" s="61" t="e">
        <f>SUMIFS(#REF!,#REF!,'Estoque '!$L$5,#REF!,'Estoque '!A371)</f>
        <v>#REF!</v>
      </c>
      <c r="M371" s="64" t="e">
        <f>SUMIFS(#REF!,#REF!,'Estoque '!$M$5,#REF!,'Estoque '!A371)</f>
        <v>#REF!</v>
      </c>
      <c r="N371" s="68" t="e">
        <f t="shared" si="40"/>
        <v>#REF!</v>
      </c>
      <c r="O371" s="69" t="e">
        <f t="shared" si="41"/>
        <v>#REF!</v>
      </c>
      <c r="P371" s="67" t="str">
        <f t="shared" si="42"/>
        <v/>
      </c>
      <c r="Q371" s="67" t="str">
        <f t="shared" si="39"/>
        <v/>
      </c>
    </row>
    <row r="372" spans="1:17" ht="14.25" customHeight="1" x14ac:dyDescent="0.35">
      <c r="A372" s="4" t="str">
        <f t="shared" si="36"/>
        <v>9189223</v>
      </c>
      <c r="B372" s="9">
        <v>9189</v>
      </c>
      <c r="C372" t="s">
        <v>53</v>
      </c>
      <c r="D372">
        <v>223</v>
      </c>
      <c r="E372" s="59" t="e">
        <f>SUMIFS(Tratos!#REF!,Tratos!#REF!,'Estoque '!A372,Tratos!#REF!,'Estoque '!$E$5)</f>
        <v>#REF!</v>
      </c>
      <c r="F372" s="59" t="e">
        <f>SUMIFS(Tratos!#REF!,Tratos!#REF!,'Estoque '!A372,Tratos!#REF!,'Estoque '!$F$5)</f>
        <v>#REF!</v>
      </c>
      <c r="G372" s="60" t="e">
        <f>VLOOKUP(A372,Tratos!#REF!,7,0)</f>
        <v>#REF!</v>
      </c>
      <c r="H372" s="61">
        <f>SUMIFS('Base Notas '!$H:$H,'Base Notas '!$A:$A,'Estoque '!A372,'Base Notas '!$G:$G,'Estoque '!$H$5)</f>
        <v>0</v>
      </c>
      <c r="I372" s="62">
        <f>SUMIFS('Base Notas '!$H:$H,'Base Notas '!$A:$A,'Estoque '!A372,'Base Notas '!$G:$G,'Estoque '!$I$5)</f>
        <v>0</v>
      </c>
      <c r="J372" s="63" t="e">
        <f t="shared" si="37"/>
        <v>#REF!</v>
      </c>
      <c r="K372" s="63" t="e">
        <f t="shared" si="38"/>
        <v>#REF!</v>
      </c>
      <c r="L372" s="61" t="e">
        <f>SUMIFS(#REF!,#REF!,'Estoque '!$L$5,#REF!,'Estoque '!A372)</f>
        <v>#REF!</v>
      </c>
      <c r="M372" s="64" t="e">
        <f>SUMIFS(#REF!,#REF!,'Estoque '!$M$5,#REF!,'Estoque '!A372)</f>
        <v>#REF!</v>
      </c>
      <c r="N372" s="68" t="e">
        <f t="shared" si="40"/>
        <v>#REF!</v>
      </c>
      <c r="O372" s="69" t="e">
        <f t="shared" si="41"/>
        <v>#REF!</v>
      </c>
      <c r="P372" s="67" t="str">
        <f t="shared" si="42"/>
        <v/>
      </c>
      <c r="Q372" s="67" t="str">
        <f t="shared" si="39"/>
        <v/>
      </c>
    </row>
    <row r="373" spans="1:17" ht="14.25" customHeight="1" x14ac:dyDescent="0.35">
      <c r="A373" s="4" t="str">
        <f t="shared" si="36"/>
        <v>9188217</v>
      </c>
      <c r="B373" s="9">
        <v>9188</v>
      </c>
      <c r="C373" t="s">
        <v>76</v>
      </c>
      <c r="D373">
        <v>217</v>
      </c>
      <c r="E373" s="59" t="e">
        <f>SUMIFS(Tratos!#REF!,Tratos!#REF!,'Estoque '!A373,Tratos!#REF!,'Estoque '!$E$5)</f>
        <v>#REF!</v>
      </c>
      <c r="F373" s="59" t="e">
        <f>SUMIFS(Tratos!#REF!,Tratos!#REF!,'Estoque '!A373,Tratos!#REF!,'Estoque '!$F$5)</f>
        <v>#REF!</v>
      </c>
      <c r="G373" s="60" t="e">
        <f>VLOOKUP(A373,Tratos!#REF!,7,0)</f>
        <v>#REF!</v>
      </c>
      <c r="H373" s="61">
        <f>SUMIFS('Base Notas '!$H:$H,'Base Notas '!$A:$A,'Estoque '!A373,'Base Notas '!$G:$G,'Estoque '!$H$5)</f>
        <v>0</v>
      </c>
      <c r="I373" s="62">
        <f>SUMIFS('Base Notas '!$H:$H,'Base Notas '!$A:$A,'Estoque '!A373,'Base Notas '!$G:$G,'Estoque '!$I$5)</f>
        <v>0</v>
      </c>
      <c r="J373" s="63" t="e">
        <f t="shared" si="37"/>
        <v>#REF!</v>
      </c>
      <c r="K373" s="63" t="e">
        <f t="shared" si="38"/>
        <v>#REF!</v>
      </c>
      <c r="L373" s="61" t="e">
        <f>SUMIFS(#REF!,#REF!,'Estoque '!$L$5,#REF!,'Estoque '!A373)</f>
        <v>#REF!</v>
      </c>
      <c r="M373" s="64" t="e">
        <f>SUMIFS(#REF!,#REF!,'Estoque '!$M$5,#REF!,'Estoque '!A373)</f>
        <v>#REF!</v>
      </c>
      <c r="N373" s="68" t="e">
        <f t="shared" si="40"/>
        <v>#REF!</v>
      </c>
      <c r="O373" s="69" t="e">
        <f t="shared" si="41"/>
        <v>#REF!</v>
      </c>
      <c r="P373" s="67" t="str">
        <f t="shared" si="42"/>
        <v/>
      </c>
      <c r="Q373" s="67" t="str">
        <f t="shared" si="39"/>
        <v/>
      </c>
    </row>
    <row r="374" spans="1:17" ht="14.25" customHeight="1" x14ac:dyDescent="0.35">
      <c r="A374" s="4" t="str">
        <f t="shared" si="36"/>
        <v>9187216</v>
      </c>
      <c r="B374" s="9">
        <v>9187</v>
      </c>
      <c r="C374" t="s">
        <v>53</v>
      </c>
      <c r="D374">
        <v>216</v>
      </c>
      <c r="E374" s="59" t="e">
        <f>SUMIFS(Tratos!#REF!,Tratos!#REF!,'Estoque '!A374,Tratos!#REF!,'Estoque '!$E$5)</f>
        <v>#REF!</v>
      </c>
      <c r="F374" s="59" t="e">
        <f>SUMIFS(Tratos!#REF!,Tratos!#REF!,'Estoque '!A374,Tratos!#REF!,'Estoque '!$F$5)</f>
        <v>#REF!</v>
      </c>
      <c r="G374" s="60" t="e">
        <f>VLOOKUP(A374,Tratos!#REF!,7,0)</f>
        <v>#REF!</v>
      </c>
      <c r="H374" s="61">
        <f>SUMIFS('Base Notas '!$H:$H,'Base Notas '!$A:$A,'Estoque '!A374,'Base Notas '!$G:$G,'Estoque '!$H$5)</f>
        <v>0</v>
      </c>
      <c r="I374" s="62">
        <f>SUMIFS('Base Notas '!$H:$H,'Base Notas '!$A:$A,'Estoque '!A374,'Base Notas '!$G:$G,'Estoque '!$I$5)</f>
        <v>0</v>
      </c>
      <c r="J374" s="63" t="e">
        <f t="shared" si="37"/>
        <v>#REF!</v>
      </c>
      <c r="K374" s="63" t="e">
        <f t="shared" si="38"/>
        <v>#REF!</v>
      </c>
      <c r="L374" s="61" t="e">
        <f>SUMIFS(#REF!,#REF!,'Estoque '!$L$5,#REF!,'Estoque '!A374)</f>
        <v>#REF!</v>
      </c>
      <c r="M374" s="64" t="e">
        <f>SUMIFS(#REF!,#REF!,'Estoque '!$M$5,#REF!,'Estoque '!A374)</f>
        <v>#REF!</v>
      </c>
      <c r="N374" s="68" t="e">
        <f t="shared" si="40"/>
        <v>#REF!</v>
      </c>
      <c r="O374" s="69" t="e">
        <f t="shared" si="41"/>
        <v>#REF!</v>
      </c>
      <c r="P374" s="67" t="str">
        <f t="shared" si="42"/>
        <v/>
      </c>
      <c r="Q374" s="67" t="str">
        <f t="shared" si="39"/>
        <v/>
      </c>
    </row>
    <row r="375" spans="1:17" ht="14.25" customHeight="1" x14ac:dyDescent="0.35">
      <c r="A375" s="4" t="str">
        <f t="shared" si="36"/>
        <v>9184207</v>
      </c>
      <c r="B375" s="9">
        <v>9184</v>
      </c>
      <c r="C375" t="s">
        <v>28</v>
      </c>
      <c r="D375">
        <v>207</v>
      </c>
      <c r="E375" s="59" t="e">
        <f>SUMIFS(Tratos!#REF!,Tratos!#REF!,'Estoque '!A375,Tratos!#REF!,'Estoque '!$E$5)</f>
        <v>#REF!</v>
      </c>
      <c r="F375" s="59" t="e">
        <f>SUMIFS(Tratos!#REF!,Tratos!#REF!,'Estoque '!A375,Tratos!#REF!,'Estoque '!$F$5)</f>
        <v>#REF!</v>
      </c>
      <c r="G375" s="60" t="e">
        <f>VLOOKUP(A375,Tratos!#REF!,7,0)</f>
        <v>#REF!</v>
      </c>
      <c r="H375" s="61">
        <f>SUMIFS('Base Notas '!$H:$H,'Base Notas '!$A:$A,'Estoque '!A375,'Base Notas '!$G:$G,'Estoque '!$H$5)</f>
        <v>0</v>
      </c>
      <c r="I375" s="62">
        <f>SUMIFS('Base Notas '!$H:$H,'Base Notas '!$A:$A,'Estoque '!A375,'Base Notas '!$G:$G,'Estoque '!$I$5)</f>
        <v>0</v>
      </c>
      <c r="J375" s="63" t="e">
        <f t="shared" si="37"/>
        <v>#REF!</v>
      </c>
      <c r="K375" s="63" t="e">
        <f t="shared" si="38"/>
        <v>#REF!</v>
      </c>
      <c r="L375" s="61" t="e">
        <f>SUMIFS(#REF!,#REF!,'Estoque '!$L$5,#REF!,'Estoque '!A375)</f>
        <v>#REF!</v>
      </c>
      <c r="M375" s="64" t="e">
        <f>SUMIFS(#REF!,#REF!,'Estoque '!$M$5,#REF!,'Estoque '!A375)</f>
        <v>#REF!</v>
      </c>
      <c r="N375" s="68" t="e">
        <f t="shared" si="40"/>
        <v>#REF!</v>
      </c>
      <c r="O375" s="69" t="e">
        <f t="shared" si="41"/>
        <v>#REF!</v>
      </c>
      <c r="P375" s="67" t="str">
        <f t="shared" si="42"/>
        <v/>
      </c>
      <c r="Q375" s="67" t="str">
        <f t="shared" si="39"/>
        <v/>
      </c>
    </row>
    <row r="376" spans="1:17" ht="14.25" customHeight="1" x14ac:dyDescent="0.35">
      <c r="A376" s="4" t="str">
        <f t="shared" si="36"/>
        <v>9182205</v>
      </c>
      <c r="B376" s="9">
        <v>9182</v>
      </c>
      <c r="C376" t="s">
        <v>16</v>
      </c>
      <c r="D376">
        <v>205</v>
      </c>
      <c r="E376" s="59" t="e">
        <f>SUMIFS(Tratos!#REF!,Tratos!#REF!,'Estoque '!A376,Tratos!#REF!,'Estoque '!$E$5)</f>
        <v>#REF!</v>
      </c>
      <c r="F376" s="59" t="e">
        <f>SUMIFS(Tratos!#REF!,Tratos!#REF!,'Estoque '!A376,Tratos!#REF!,'Estoque '!$F$5)</f>
        <v>#REF!</v>
      </c>
      <c r="G376" s="60" t="e">
        <f>VLOOKUP(A376,Tratos!#REF!,7,0)</f>
        <v>#REF!</v>
      </c>
      <c r="H376" s="61">
        <f>SUMIFS('Base Notas '!$H:$H,'Base Notas '!$A:$A,'Estoque '!A376,'Base Notas '!$G:$G,'Estoque '!$H$5)</f>
        <v>0</v>
      </c>
      <c r="I376" s="62">
        <f>SUMIFS('Base Notas '!$H:$H,'Base Notas '!$A:$A,'Estoque '!A376,'Base Notas '!$G:$G,'Estoque '!$I$5)</f>
        <v>0</v>
      </c>
      <c r="J376" s="63" t="e">
        <f t="shared" si="37"/>
        <v>#REF!</v>
      </c>
      <c r="K376" s="63" t="e">
        <f t="shared" si="38"/>
        <v>#REF!</v>
      </c>
      <c r="L376" s="61" t="e">
        <f>SUMIFS(#REF!,#REF!,'Estoque '!$L$5,#REF!,'Estoque '!A376)</f>
        <v>#REF!</v>
      </c>
      <c r="M376" s="64" t="e">
        <f>SUMIFS(#REF!,#REF!,'Estoque '!$M$5,#REF!,'Estoque '!A376)</f>
        <v>#REF!</v>
      </c>
      <c r="N376" s="68" t="e">
        <f t="shared" si="40"/>
        <v>#REF!</v>
      </c>
      <c r="O376" s="69" t="e">
        <f t="shared" si="41"/>
        <v>#REF!</v>
      </c>
      <c r="P376" s="67" t="str">
        <f t="shared" si="42"/>
        <v/>
      </c>
      <c r="Q376" s="67" t="str">
        <f t="shared" si="39"/>
        <v/>
      </c>
    </row>
    <row r="377" spans="1:17" ht="14.25" customHeight="1" x14ac:dyDescent="0.35">
      <c r="A377" s="4" t="str">
        <f t="shared" si="36"/>
        <v>9181204</v>
      </c>
      <c r="B377" s="9">
        <v>9181</v>
      </c>
      <c r="C377" t="s">
        <v>360</v>
      </c>
      <c r="D377">
        <v>204</v>
      </c>
      <c r="E377" s="59" t="e">
        <f>SUMIFS(Tratos!#REF!,Tratos!#REF!,'Estoque '!A377,Tratos!#REF!,'Estoque '!$E$5)</f>
        <v>#REF!</v>
      </c>
      <c r="F377" s="59" t="e">
        <f>SUMIFS(Tratos!#REF!,Tratos!#REF!,'Estoque '!A377,Tratos!#REF!,'Estoque '!$F$5)</f>
        <v>#REF!</v>
      </c>
      <c r="G377" s="60" t="e">
        <f>VLOOKUP(A377,Tratos!#REF!,7,0)</f>
        <v>#REF!</v>
      </c>
      <c r="H377" s="61">
        <f>SUMIFS('Base Notas '!$H:$H,'Base Notas '!$A:$A,'Estoque '!A377,'Base Notas '!$G:$G,'Estoque '!$H$5)</f>
        <v>0</v>
      </c>
      <c r="I377" s="62">
        <f>SUMIFS('Base Notas '!$H:$H,'Base Notas '!$A:$A,'Estoque '!A377,'Base Notas '!$G:$G,'Estoque '!$I$5)</f>
        <v>0</v>
      </c>
      <c r="J377" s="63" t="e">
        <f t="shared" si="37"/>
        <v>#REF!</v>
      </c>
      <c r="K377" s="63" t="e">
        <f t="shared" si="38"/>
        <v>#REF!</v>
      </c>
      <c r="L377" s="61" t="e">
        <f>SUMIFS(#REF!,#REF!,'Estoque '!$L$5,#REF!,'Estoque '!A377)</f>
        <v>#REF!</v>
      </c>
      <c r="M377" s="64" t="e">
        <f>SUMIFS(#REF!,#REF!,'Estoque '!$M$5,#REF!,'Estoque '!A377)</f>
        <v>#REF!</v>
      </c>
      <c r="N377" s="68" t="e">
        <f t="shared" si="40"/>
        <v>#REF!</v>
      </c>
      <c r="O377" s="69" t="e">
        <f t="shared" si="41"/>
        <v>#REF!</v>
      </c>
      <c r="P377" s="67" t="str">
        <f t="shared" si="42"/>
        <v/>
      </c>
      <c r="Q377" s="67" t="str">
        <f t="shared" si="39"/>
        <v/>
      </c>
    </row>
    <row r="378" spans="1:17" ht="14.25" customHeight="1" x14ac:dyDescent="0.35">
      <c r="A378" s="4" t="str">
        <f t="shared" si="36"/>
        <v>9180203</v>
      </c>
      <c r="B378" s="9">
        <v>9180</v>
      </c>
      <c r="C378" t="s">
        <v>83</v>
      </c>
      <c r="D378">
        <v>203</v>
      </c>
      <c r="E378" s="59" t="e">
        <f>SUMIFS(Tratos!#REF!,Tratos!#REF!,'Estoque '!A378,Tratos!#REF!,'Estoque '!$E$5)</f>
        <v>#REF!</v>
      </c>
      <c r="F378" s="59" t="e">
        <f>SUMIFS(Tratos!#REF!,Tratos!#REF!,'Estoque '!A378,Tratos!#REF!,'Estoque '!$F$5)</f>
        <v>#REF!</v>
      </c>
      <c r="G378" s="60" t="e">
        <f>VLOOKUP(A378,Tratos!#REF!,7,0)</f>
        <v>#REF!</v>
      </c>
      <c r="H378" s="61">
        <f>SUMIFS('Base Notas '!$H:$H,'Base Notas '!$A:$A,'Estoque '!A378,'Base Notas '!$G:$G,'Estoque '!$H$5)</f>
        <v>0</v>
      </c>
      <c r="I378" s="62">
        <f>SUMIFS('Base Notas '!$H:$H,'Base Notas '!$A:$A,'Estoque '!A378,'Base Notas '!$G:$G,'Estoque '!$I$5)</f>
        <v>0</v>
      </c>
      <c r="J378" s="63" t="e">
        <f t="shared" si="37"/>
        <v>#REF!</v>
      </c>
      <c r="K378" s="63" t="e">
        <f t="shared" si="38"/>
        <v>#REF!</v>
      </c>
      <c r="L378" s="61" t="e">
        <f>SUMIFS(#REF!,#REF!,'Estoque '!$L$5,#REF!,'Estoque '!A378)</f>
        <v>#REF!</v>
      </c>
      <c r="M378" s="64" t="e">
        <f>SUMIFS(#REF!,#REF!,'Estoque '!$M$5,#REF!,'Estoque '!A378)</f>
        <v>#REF!</v>
      </c>
      <c r="N378" s="68" t="e">
        <f t="shared" si="40"/>
        <v>#REF!</v>
      </c>
      <c r="O378" s="69" t="e">
        <f t="shared" si="41"/>
        <v>#REF!</v>
      </c>
      <c r="P378" s="67" t="str">
        <f t="shared" si="42"/>
        <v/>
      </c>
      <c r="Q378" s="67" t="str">
        <f t="shared" si="39"/>
        <v/>
      </c>
    </row>
    <row r="379" spans="1:17" ht="14.25" customHeight="1" x14ac:dyDescent="0.35">
      <c r="A379" s="4" t="str">
        <f t="shared" si="36"/>
        <v>9178199</v>
      </c>
      <c r="B379" s="9">
        <v>9178</v>
      </c>
      <c r="C379" t="s">
        <v>35</v>
      </c>
      <c r="D379">
        <v>199</v>
      </c>
      <c r="E379" s="59" t="e">
        <f>SUMIFS(Tratos!#REF!,Tratos!#REF!,'Estoque '!A379,Tratos!#REF!,'Estoque '!$E$5)</f>
        <v>#REF!</v>
      </c>
      <c r="F379" s="59" t="e">
        <f>SUMIFS(Tratos!#REF!,Tratos!#REF!,'Estoque '!A379,Tratos!#REF!,'Estoque '!$F$5)</f>
        <v>#REF!</v>
      </c>
      <c r="G379" s="60" t="e">
        <f>VLOOKUP(A379,Tratos!#REF!,7,0)</f>
        <v>#REF!</v>
      </c>
      <c r="H379" s="61">
        <f>SUMIFS('Base Notas '!$H:$H,'Base Notas '!$A:$A,'Estoque '!A379,'Base Notas '!$G:$G,'Estoque '!$H$5)</f>
        <v>0</v>
      </c>
      <c r="I379" s="62">
        <f>SUMIFS('Base Notas '!$H:$H,'Base Notas '!$A:$A,'Estoque '!A379,'Base Notas '!$G:$G,'Estoque '!$I$5)</f>
        <v>0</v>
      </c>
      <c r="J379" s="63" t="e">
        <f t="shared" si="37"/>
        <v>#REF!</v>
      </c>
      <c r="K379" s="63" t="e">
        <f t="shared" si="38"/>
        <v>#REF!</v>
      </c>
      <c r="L379" s="61" t="e">
        <f>SUMIFS(#REF!,#REF!,'Estoque '!$L$5,#REF!,'Estoque '!A379)</f>
        <v>#REF!</v>
      </c>
      <c r="M379" s="64" t="e">
        <f>SUMIFS(#REF!,#REF!,'Estoque '!$M$5,#REF!,'Estoque '!A379)</f>
        <v>#REF!</v>
      </c>
      <c r="N379" s="68" t="e">
        <f t="shared" si="40"/>
        <v>#REF!</v>
      </c>
      <c r="O379" s="69" t="e">
        <f t="shared" si="41"/>
        <v>#REF!</v>
      </c>
      <c r="P379" s="67" t="str">
        <f t="shared" si="42"/>
        <v/>
      </c>
      <c r="Q379" s="67" t="str">
        <f t="shared" si="39"/>
        <v/>
      </c>
    </row>
    <row r="380" spans="1:17" ht="14.25" customHeight="1" x14ac:dyDescent="0.35">
      <c r="A380" s="4" t="str">
        <f t="shared" si="36"/>
        <v>9177196</v>
      </c>
      <c r="B380" s="9">
        <v>9177</v>
      </c>
      <c r="C380" t="s">
        <v>78</v>
      </c>
      <c r="D380">
        <v>196</v>
      </c>
      <c r="E380" s="59" t="e">
        <f>SUMIFS(Tratos!#REF!,Tratos!#REF!,'Estoque '!A380,Tratos!#REF!,'Estoque '!$E$5)</f>
        <v>#REF!</v>
      </c>
      <c r="F380" s="59" t="e">
        <f>SUMIFS(Tratos!#REF!,Tratos!#REF!,'Estoque '!A380,Tratos!#REF!,'Estoque '!$F$5)</f>
        <v>#REF!</v>
      </c>
      <c r="G380" s="60" t="e">
        <f>VLOOKUP(A380,Tratos!#REF!,7,0)</f>
        <v>#REF!</v>
      </c>
      <c r="H380" s="61">
        <f>SUMIFS('Base Notas '!$H:$H,'Base Notas '!$A:$A,'Estoque '!A380,'Base Notas '!$G:$G,'Estoque '!$H$5)</f>
        <v>0</v>
      </c>
      <c r="I380" s="62">
        <f>SUMIFS('Base Notas '!$H:$H,'Base Notas '!$A:$A,'Estoque '!A380,'Base Notas '!$G:$G,'Estoque '!$I$5)</f>
        <v>0</v>
      </c>
      <c r="J380" s="63" t="e">
        <f t="shared" si="37"/>
        <v>#REF!</v>
      </c>
      <c r="K380" s="63" t="e">
        <f t="shared" si="38"/>
        <v>#REF!</v>
      </c>
      <c r="L380" s="61" t="e">
        <f>SUMIFS(#REF!,#REF!,'Estoque '!$L$5,#REF!,'Estoque '!A380)</f>
        <v>#REF!</v>
      </c>
      <c r="M380" s="64" t="e">
        <f>SUMIFS(#REF!,#REF!,'Estoque '!$M$5,#REF!,'Estoque '!A380)</f>
        <v>#REF!</v>
      </c>
      <c r="N380" s="68" t="e">
        <f t="shared" si="40"/>
        <v>#REF!</v>
      </c>
      <c r="O380" s="69" t="e">
        <f t="shared" si="41"/>
        <v>#REF!</v>
      </c>
      <c r="P380" s="67" t="str">
        <f t="shared" si="42"/>
        <v/>
      </c>
      <c r="Q380" s="67" t="str">
        <f t="shared" si="39"/>
        <v/>
      </c>
    </row>
    <row r="381" spans="1:17" ht="14.25" customHeight="1" x14ac:dyDescent="0.35">
      <c r="A381" s="4" t="str">
        <f t="shared" si="36"/>
        <v>9177198</v>
      </c>
      <c r="B381" s="9">
        <v>9177</v>
      </c>
      <c r="C381" t="s">
        <v>78</v>
      </c>
      <c r="D381">
        <v>198</v>
      </c>
      <c r="E381" s="59" t="e">
        <f>SUMIFS(Tratos!#REF!,Tratos!#REF!,'Estoque '!A381,Tratos!#REF!,'Estoque '!$E$5)</f>
        <v>#REF!</v>
      </c>
      <c r="F381" s="59" t="e">
        <f>SUMIFS(Tratos!#REF!,Tratos!#REF!,'Estoque '!A381,Tratos!#REF!,'Estoque '!$F$5)</f>
        <v>#REF!</v>
      </c>
      <c r="G381" s="60" t="e">
        <f>VLOOKUP(A381,Tratos!#REF!,7,0)</f>
        <v>#REF!</v>
      </c>
      <c r="H381" s="61">
        <f>SUMIFS('Base Notas '!$H:$H,'Base Notas '!$A:$A,'Estoque '!A381,'Base Notas '!$G:$G,'Estoque '!$H$5)</f>
        <v>0</v>
      </c>
      <c r="I381" s="62">
        <f>SUMIFS('Base Notas '!$H:$H,'Base Notas '!$A:$A,'Estoque '!A381,'Base Notas '!$G:$G,'Estoque '!$I$5)</f>
        <v>0</v>
      </c>
      <c r="J381" s="63" t="e">
        <f t="shared" si="37"/>
        <v>#REF!</v>
      </c>
      <c r="K381" s="63" t="e">
        <f t="shared" si="38"/>
        <v>#REF!</v>
      </c>
      <c r="L381" s="61" t="e">
        <f>SUMIFS(#REF!,#REF!,'Estoque '!$L$5,#REF!,'Estoque '!A381)</f>
        <v>#REF!</v>
      </c>
      <c r="M381" s="64" t="e">
        <f>SUMIFS(#REF!,#REF!,'Estoque '!$M$5,#REF!,'Estoque '!A381)</f>
        <v>#REF!</v>
      </c>
      <c r="N381" s="68" t="e">
        <f t="shared" si="40"/>
        <v>#REF!</v>
      </c>
      <c r="O381" s="69" t="e">
        <f t="shared" si="41"/>
        <v>#REF!</v>
      </c>
      <c r="P381" s="67" t="str">
        <f t="shared" si="42"/>
        <v/>
      </c>
      <c r="Q381" s="67" t="str">
        <f t="shared" si="39"/>
        <v/>
      </c>
    </row>
    <row r="382" spans="1:17" ht="14.25" customHeight="1" x14ac:dyDescent="0.35">
      <c r="A382" s="4" t="str">
        <f t="shared" si="36"/>
        <v>9177197</v>
      </c>
      <c r="B382" s="9">
        <v>9177</v>
      </c>
      <c r="C382" t="s">
        <v>78</v>
      </c>
      <c r="D382">
        <v>197</v>
      </c>
      <c r="E382" s="59" t="e">
        <f>SUMIFS(Tratos!#REF!,Tratos!#REF!,'Estoque '!A382,Tratos!#REF!,'Estoque '!$E$5)</f>
        <v>#REF!</v>
      </c>
      <c r="F382" s="59" t="e">
        <f>SUMIFS(Tratos!#REF!,Tratos!#REF!,'Estoque '!A382,Tratos!#REF!,'Estoque '!$F$5)</f>
        <v>#REF!</v>
      </c>
      <c r="G382" s="60" t="e">
        <f>VLOOKUP(A382,Tratos!#REF!,7,0)</f>
        <v>#REF!</v>
      </c>
      <c r="H382" s="61">
        <f>SUMIFS('Base Notas '!$H:$H,'Base Notas '!$A:$A,'Estoque '!A382,'Base Notas '!$G:$G,'Estoque '!$H$5)</f>
        <v>0</v>
      </c>
      <c r="I382" s="62">
        <f>SUMIFS('Base Notas '!$H:$H,'Base Notas '!$A:$A,'Estoque '!A382,'Base Notas '!$G:$G,'Estoque '!$I$5)</f>
        <v>0</v>
      </c>
      <c r="J382" s="63" t="e">
        <f t="shared" si="37"/>
        <v>#REF!</v>
      </c>
      <c r="K382" s="63" t="e">
        <f t="shared" si="38"/>
        <v>#REF!</v>
      </c>
      <c r="L382" s="61" t="e">
        <f>SUMIFS(#REF!,#REF!,'Estoque '!$L$5,#REF!,'Estoque '!A382)</f>
        <v>#REF!</v>
      </c>
      <c r="M382" s="64" t="e">
        <f>SUMIFS(#REF!,#REF!,'Estoque '!$M$5,#REF!,'Estoque '!A382)</f>
        <v>#REF!</v>
      </c>
      <c r="N382" s="68" t="e">
        <f t="shared" si="40"/>
        <v>#REF!</v>
      </c>
      <c r="O382" s="69" t="e">
        <f t="shared" si="41"/>
        <v>#REF!</v>
      </c>
      <c r="P382" s="67" t="str">
        <f t="shared" si="42"/>
        <v/>
      </c>
      <c r="Q382" s="67" t="str">
        <f t="shared" si="39"/>
        <v/>
      </c>
    </row>
    <row r="383" spans="1:17" ht="14.25" customHeight="1" x14ac:dyDescent="0.35">
      <c r="A383" s="4" t="str">
        <f t="shared" si="36"/>
        <v>9175191</v>
      </c>
      <c r="B383" s="9">
        <v>9175</v>
      </c>
      <c r="C383" t="s">
        <v>338</v>
      </c>
      <c r="D383">
        <v>191</v>
      </c>
      <c r="E383" s="59" t="e">
        <f>SUMIFS(Tratos!#REF!,Tratos!#REF!,'Estoque '!A383,Tratos!#REF!,'Estoque '!$E$5)</f>
        <v>#REF!</v>
      </c>
      <c r="F383" s="59" t="e">
        <f>SUMIFS(Tratos!#REF!,Tratos!#REF!,'Estoque '!A383,Tratos!#REF!,'Estoque '!$F$5)</f>
        <v>#REF!</v>
      </c>
      <c r="G383" s="60" t="e">
        <f>VLOOKUP(A383,Tratos!#REF!,7,0)</f>
        <v>#REF!</v>
      </c>
      <c r="H383" s="61">
        <f>SUMIFS('Base Notas '!$H:$H,'Base Notas '!$A:$A,'Estoque '!A383,'Base Notas '!$G:$G,'Estoque '!$H$5)</f>
        <v>0</v>
      </c>
      <c r="I383" s="62">
        <f>SUMIFS('Base Notas '!$H:$H,'Base Notas '!$A:$A,'Estoque '!A383,'Base Notas '!$G:$G,'Estoque '!$I$5)</f>
        <v>0</v>
      </c>
      <c r="J383" s="63" t="e">
        <f t="shared" si="37"/>
        <v>#REF!</v>
      </c>
      <c r="K383" s="63" t="e">
        <f t="shared" si="38"/>
        <v>#REF!</v>
      </c>
      <c r="L383" s="61" t="e">
        <f>SUMIFS(#REF!,#REF!,'Estoque '!$L$5,#REF!,'Estoque '!A383)</f>
        <v>#REF!</v>
      </c>
      <c r="M383" s="64" t="e">
        <f>SUMIFS(#REF!,#REF!,'Estoque '!$M$5,#REF!,'Estoque '!A383)</f>
        <v>#REF!</v>
      </c>
      <c r="N383" s="68" t="e">
        <f t="shared" si="40"/>
        <v>#REF!</v>
      </c>
      <c r="O383" s="69" t="e">
        <f t="shared" si="41"/>
        <v>#REF!</v>
      </c>
      <c r="P383" s="67" t="str">
        <f t="shared" si="42"/>
        <v/>
      </c>
      <c r="Q383" s="67" t="str">
        <f t="shared" si="39"/>
        <v/>
      </c>
    </row>
    <row r="384" spans="1:17" ht="14.25" customHeight="1" x14ac:dyDescent="0.35">
      <c r="A384" s="4" t="str">
        <f t="shared" si="36"/>
        <v>9175192</v>
      </c>
      <c r="B384" s="9">
        <v>9175</v>
      </c>
      <c r="C384" t="s">
        <v>338</v>
      </c>
      <c r="D384">
        <v>192</v>
      </c>
      <c r="E384" s="59" t="e">
        <f>SUMIFS(Tratos!#REF!,Tratos!#REF!,'Estoque '!A384,Tratos!#REF!,'Estoque '!$E$5)</f>
        <v>#REF!</v>
      </c>
      <c r="F384" s="59" t="e">
        <f>SUMIFS(Tratos!#REF!,Tratos!#REF!,'Estoque '!A384,Tratos!#REF!,'Estoque '!$F$5)</f>
        <v>#REF!</v>
      </c>
      <c r="G384" s="60" t="e">
        <f>VLOOKUP(A384,Tratos!#REF!,7,0)</f>
        <v>#REF!</v>
      </c>
      <c r="H384" s="61">
        <f>SUMIFS('Base Notas '!$H:$H,'Base Notas '!$A:$A,'Estoque '!A384,'Base Notas '!$G:$G,'Estoque '!$H$5)</f>
        <v>0</v>
      </c>
      <c r="I384" s="62">
        <f>SUMIFS('Base Notas '!$H:$H,'Base Notas '!$A:$A,'Estoque '!A384,'Base Notas '!$G:$G,'Estoque '!$I$5)</f>
        <v>0</v>
      </c>
      <c r="J384" s="63" t="e">
        <f t="shared" si="37"/>
        <v>#REF!</v>
      </c>
      <c r="K384" s="63" t="e">
        <f t="shared" si="38"/>
        <v>#REF!</v>
      </c>
      <c r="L384" s="61" t="e">
        <f>SUMIFS(#REF!,#REF!,'Estoque '!$L$5,#REF!,'Estoque '!A384)</f>
        <v>#REF!</v>
      </c>
      <c r="M384" s="64" t="e">
        <f>SUMIFS(#REF!,#REF!,'Estoque '!$M$5,#REF!,'Estoque '!A384)</f>
        <v>#REF!</v>
      </c>
      <c r="N384" s="68" t="e">
        <f t="shared" si="40"/>
        <v>#REF!</v>
      </c>
      <c r="O384" s="69" t="e">
        <f t="shared" si="41"/>
        <v>#REF!</v>
      </c>
      <c r="P384" s="67" t="str">
        <f t="shared" si="42"/>
        <v/>
      </c>
      <c r="Q384" s="67" t="str">
        <f t="shared" si="39"/>
        <v/>
      </c>
    </row>
    <row r="385" spans="1:17" ht="14.25" customHeight="1" x14ac:dyDescent="0.35">
      <c r="A385" s="4" t="str">
        <f t="shared" si="36"/>
        <v>9175252</v>
      </c>
      <c r="B385" s="9">
        <v>9175</v>
      </c>
      <c r="C385" t="s">
        <v>338</v>
      </c>
      <c r="D385">
        <v>252</v>
      </c>
      <c r="E385" s="59" t="e">
        <f>SUMIFS(Tratos!#REF!,Tratos!#REF!,'Estoque '!A385,Tratos!#REF!,'Estoque '!$E$5)</f>
        <v>#REF!</v>
      </c>
      <c r="F385" s="59" t="e">
        <f>SUMIFS(Tratos!#REF!,Tratos!#REF!,'Estoque '!A385,Tratos!#REF!,'Estoque '!$F$5)</f>
        <v>#REF!</v>
      </c>
      <c r="G385" s="60" t="e">
        <f>VLOOKUP(A385,Tratos!#REF!,7,0)</f>
        <v>#REF!</v>
      </c>
      <c r="H385" s="61">
        <f>SUMIFS('Base Notas '!$H:$H,'Base Notas '!$A:$A,'Estoque '!A385,'Base Notas '!$G:$G,'Estoque '!$H$5)</f>
        <v>0</v>
      </c>
      <c r="I385" s="62">
        <f>SUMIFS('Base Notas '!$H:$H,'Base Notas '!$A:$A,'Estoque '!A385,'Base Notas '!$G:$G,'Estoque '!$I$5)</f>
        <v>0</v>
      </c>
      <c r="J385" s="63" t="e">
        <f t="shared" si="37"/>
        <v>#REF!</v>
      </c>
      <c r="K385" s="63" t="e">
        <f t="shared" si="38"/>
        <v>#REF!</v>
      </c>
      <c r="L385" s="61" t="e">
        <f>SUMIFS(#REF!,#REF!,'Estoque '!$L$5,#REF!,'Estoque '!A385)</f>
        <v>#REF!</v>
      </c>
      <c r="M385" s="64" t="e">
        <f>SUMIFS(#REF!,#REF!,'Estoque '!$M$5,#REF!,'Estoque '!A385)</f>
        <v>#REF!</v>
      </c>
      <c r="N385" s="68" t="e">
        <f t="shared" si="40"/>
        <v>#REF!</v>
      </c>
      <c r="O385" s="69" t="e">
        <f t="shared" si="41"/>
        <v>#REF!</v>
      </c>
      <c r="P385" s="67" t="str">
        <f t="shared" si="42"/>
        <v/>
      </c>
      <c r="Q385" s="67" t="str">
        <f t="shared" si="39"/>
        <v/>
      </c>
    </row>
    <row r="386" spans="1:17" ht="14.25" customHeight="1" x14ac:dyDescent="0.35">
      <c r="A386" s="4" t="str">
        <f t="shared" si="36"/>
        <v>9174147</v>
      </c>
      <c r="B386" s="9">
        <v>9174</v>
      </c>
      <c r="C386" t="s">
        <v>80</v>
      </c>
      <c r="D386">
        <v>147</v>
      </c>
      <c r="E386" s="59" t="e">
        <f>SUMIFS(Tratos!#REF!,Tratos!#REF!,'Estoque '!A386,Tratos!#REF!,'Estoque '!$E$5)</f>
        <v>#REF!</v>
      </c>
      <c r="F386" s="59" t="e">
        <f>SUMIFS(Tratos!#REF!,Tratos!#REF!,'Estoque '!A386,Tratos!#REF!,'Estoque '!$F$5)</f>
        <v>#REF!</v>
      </c>
      <c r="G386" s="60" t="e">
        <f>VLOOKUP(A386,Tratos!#REF!,7,0)</f>
        <v>#REF!</v>
      </c>
      <c r="H386" s="61">
        <f>SUMIFS('Base Notas '!$H:$H,'Base Notas '!$A:$A,'Estoque '!A386,'Base Notas '!$G:$G,'Estoque '!$H$5)</f>
        <v>0</v>
      </c>
      <c r="I386" s="62">
        <f>SUMIFS('Base Notas '!$H:$H,'Base Notas '!$A:$A,'Estoque '!A386,'Base Notas '!$G:$G,'Estoque '!$I$5)</f>
        <v>0</v>
      </c>
      <c r="J386" s="63" t="e">
        <f t="shared" si="37"/>
        <v>#REF!</v>
      </c>
      <c r="K386" s="63" t="e">
        <f t="shared" si="38"/>
        <v>#REF!</v>
      </c>
      <c r="L386" s="61" t="e">
        <f>SUMIFS(#REF!,#REF!,'Estoque '!$L$5,#REF!,'Estoque '!A386)</f>
        <v>#REF!</v>
      </c>
      <c r="M386" s="64" t="e">
        <f>SUMIFS(#REF!,#REF!,'Estoque '!$M$5,#REF!,'Estoque '!A386)</f>
        <v>#REF!</v>
      </c>
      <c r="N386" s="68" t="e">
        <f t="shared" si="40"/>
        <v>#REF!</v>
      </c>
      <c r="O386" s="69" t="e">
        <f t="shared" si="41"/>
        <v>#REF!</v>
      </c>
      <c r="P386" s="67" t="str">
        <f t="shared" si="42"/>
        <v/>
      </c>
      <c r="Q386" s="67" t="str">
        <f t="shared" si="39"/>
        <v/>
      </c>
    </row>
    <row r="387" spans="1:17" ht="14.25" customHeight="1" x14ac:dyDescent="0.35">
      <c r="A387" s="4" t="str">
        <f t="shared" si="36"/>
        <v>9173190</v>
      </c>
      <c r="B387" s="9">
        <v>9173</v>
      </c>
      <c r="C387" t="s">
        <v>361</v>
      </c>
      <c r="D387">
        <v>190</v>
      </c>
      <c r="E387" s="59" t="e">
        <f>SUMIFS(Tratos!#REF!,Tratos!#REF!,'Estoque '!A387,Tratos!#REF!,'Estoque '!$E$5)</f>
        <v>#REF!</v>
      </c>
      <c r="F387" s="59" t="e">
        <f>SUMIFS(Tratos!#REF!,Tratos!#REF!,'Estoque '!A387,Tratos!#REF!,'Estoque '!$F$5)</f>
        <v>#REF!</v>
      </c>
      <c r="G387" s="60" t="e">
        <f>VLOOKUP(A387,Tratos!#REF!,7,0)</f>
        <v>#REF!</v>
      </c>
      <c r="H387" s="61">
        <f>SUMIFS('Base Notas '!$H:$H,'Base Notas '!$A:$A,'Estoque '!A387,'Base Notas '!$G:$G,'Estoque '!$H$5)</f>
        <v>0</v>
      </c>
      <c r="I387" s="62">
        <f>SUMIFS('Base Notas '!$H:$H,'Base Notas '!$A:$A,'Estoque '!A387,'Base Notas '!$G:$G,'Estoque '!$I$5)</f>
        <v>0</v>
      </c>
      <c r="J387" s="63" t="e">
        <f t="shared" si="37"/>
        <v>#REF!</v>
      </c>
      <c r="K387" s="63" t="e">
        <f t="shared" si="38"/>
        <v>#REF!</v>
      </c>
      <c r="L387" s="61" t="e">
        <f>SUMIFS(#REF!,#REF!,'Estoque '!$L$5,#REF!,'Estoque '!A387)</f>
        <v>#REF!</v>
      </c>
      <c r="M387" s="64" t="e">
        <f>SUMIFS(#REF!,#REF!,'Estoque '!$M$5,#REF!,'Estoque '!A387)</f>
        <v>#REF!</v>
      </c>
      <c r="N387" s="68" t="e">
        <f t="shared" si="40"/>
        <v>#REF!</v>
      </c>
      <c r="O387" s="69" t="e">
        <f t="shared" si="41"/>
        <v>#REF!</v>
      </c>
      <c r="P387" s="67" t="str">
        <f t="shared" si="42"/>
        <v/>
      </c>
      <c r="Q387" s="67" t="str">
        <f t="shared" si="39"/>
        <v/>
      </c>
    </row>
    <row r="388" spans="1:17" ht="14.25" customHeight="1" x14ac:dyDescent="0.35">
      <c r="A388" s="4" t="str">
        <f t="shared" si="36"/>
        <v>9172186</v>
      </c>
      <c r="B388" s="9">
        <v>9172</v>
      </c>
      <c r="C388" t="s">
        <v>16</v>
      </c>
      <c r="D388">
        <v>186</v>
      </c>
      <c r="E388" s="59" t="e">
        <f>SUMIFS(Tratos!#REF!,Tratos!#REF!,'Estoque '!A388,Tratos!#REF!,'Estoque '!$E$5)</f>
        <v>#REF!</v>
      </c>
      <c r="F388" s="59" t="e">
        <f>SUMIFS(Tratos!#REF!,Tratos!#REF!,'Estoque '!A388,Tratos!#REF!,'Estoque '!$F$5)</f>
        <v>#REF!</v>
      </c>
      <c r="G388" s="60" t="e">
        <f>VLOOKUP(A388,Tratos!#REF!,7,0)</f>
        <v>#REF!</v>
      </c>
      <c r="H388" s="61">
        <f>SUMIFS('Base Notas '!$H:$H,'Base Notas '!$A:$A,'Estoque '!A388,'Base Notas '!$G:$G,'Estoque '!$H$5)</f>
        <v>0</v>
      </c>
      <c r="I388" s="62">
        <f>SUMIFS('Base Notas '!$H:$H,'Base Notas '!$A:$A,'Estoque '!A388,'Base Notas '!$G:$G,'Estoque '!$I$5)</f>
        <v>0</v>
      </c>
      <c r="J388" s="63" t="e">
        <f t="shared" si="37"/>
        <v>#REF!</v>
      </c>
      <c r="K388" s="63" t="e">
        <f t="shared" si="38"/>
        <v>#REF!</v>
      </c>
      <c r="L388" s="61" t="e">
        <f>SUMIFS(#REF!,#REF!,'Estoque '!$L$5,#REF!,'Estoque '!A388)</f>
        <v>#REF!</v>
      </c>
      <c r="M388" s="64" t="e">
        <f>SUMIFS(#REF!,#REF!,'Estoque '!$M$5,#REF!,'Estoque '!A388)</f>
        <v>#REF!</v>
      </c>
      <c r="N388" s="68" t="e">
        <f t="shared" si="40"/>
        <v>#REF!</v>
      </c>
      <c r="O388" s="69" t="e">
        <f t="shared" si="41"/>
        <v>#REF!</v>
      </c>
      <c r="P388" s="67" t="str">
        <f t="shared" si="42"/>
        <v/>
      </c>
      <c r="Q388" s="67" t="str">
        <f t="shared" si="39"/>
        <v/>
      </c>
    </row>
    <row r="389" spans="1:17" ht="14.25" customHeight="1" x14ac:dyDescent="0.35">
      <c r="A389" s="4" t="str">
        <f t="shared" si="36"/>
        <v>9171182</v>
      </c>
      <c r="B389" s="9">
        <v>9171</v>
      </c>
      <c r="C389" t="s">
        <v>9</v>
      </c>
      <c r="D389">
        <v>182</v>
      </c>
      <c r="E389" s="59" t="e">
        <f>SUMIFS(Tratos!#REF!,Tratos!#REF!,'Estoque '!A389,Tratos!#REF!,'Estoque '!$E$5)</f>
        <v>#REF!</v>
      </c>
      <c r="F389" s="59" t="e">
        <f>SUMIFS(Tratos!#REF!,Tratos!#REF!,'Estoque '!A389,Tratos!#REF!,'Estoque '!$F$5)</f>
        <v>#REF!</v>
      </c>
      <c r="G389" s="60" t="e">
        <f>VLOOKUP(A389,Tratos!#REF!,7,0)</f>
        <v>#REF!</v>
      </c>
      <c r="H389" s="61">
        <f>SUMIFS('Base Notas '!$H:$H,'Base Notas '!$A:$A,'Estoque '!A389,'Base Notas '!$G:$G,'Estoque '!$H$5)</f>
        <v>0</v>
      </c>
      <c r="I389" s="62">
        <f>SUMIFS('Base Notas '!$H:$H,'Base Notas '!$A:$A,'Estoque '!A389,'Base Notas '!$G:$G,'Estoque '!$I$5)</f>
        <v>0</v>
      </c>
      <c r="J389" s="63" t="e">
        <f t="shared" si="37"/>
        <v>#REF!</v>
      </c>
      <c r="K389" s="63" t="e">
        <f t="shared" si="38"/>
        <v>#REF!</v>
      </c>
      <c r="L389" s="61" t="e">
        <f>SUMIFS(#REF!,#REF!,'Estoque '!$L$5,#REF!,'Estoque '!A389)</f>
        <v>#REF!</v>
      </c>
      <c r="M389" s="64" t="e">
        <f>SUMIFS(#REF!,#REF!,'Estoque '!$M$5,#REF!,'Estoque '!A389)</f>
        <v>#REF!</v>
      </c>
      <c r="N389" s="68" t="e">
        <f t="shared" si="40"/>
        <v>#REF!</v>
      </c>
      <c r="O389" s="69" t="e">
        <f t="shared" si="41"/>
        <v>#REF!</v>
      </c>
      <c r="P389" s="67" t="str">
        <f t="shared" si="42"/>
        <v/>
      </c>
      <c r="Q389" s="67" t="str">
        <f t="shared" si="39"/>
        <v/>
      </c>
    </row>
    <row r="390" spans="1:17" ht="14.25" customHeight="1" x14ac:dyDescent="0.35">
      <c r="A390" s="4" t="str">
        <f t="shared" ref="A390:A453" si="43">B390&amp;D390</f>
        <v>9170180</v>
      </c>
      <c r="B390" s="9">
        <v>9170</v>
      </c>
      <c r="C390" t="s">
        <v>362</v>
      </c>
      <c r="D390">
        <v>180</v>
      </c>
      <c r="E390" s="59" t="e">
        <f>SUMIFS(Tratos!#REF!,Tratos!#REF!,'Estoque '!A390,Tratos!#REF!,'Estoque '!$E$5)</f>
        <v>#REF!</v>
      </c>
      <c r="F390" s="59" t="e">
        <f>SUMIFS(Tratos!#REF!,Tratos!#REF!,'Estoque '!A390,Tratos!#REF!,'Estoque '!$F$5)</f>
        <v>#REF!</v>
      </c>
      <c r="G390" s="60" t="e">
        <f>VLOOKUP(A390,Tratos!#REF!,7,0)</f>
        <v>#REF!</v>
      </c>
      <c r="H390" s="61">
        <f>SUMIFS('Base Notas '!$H:$H,'Base Notas '!$A:$A,'Estoque '!A390,'Base Notas '!$G:$G,'Estoque '!$H$5)</f>
        <v>0</v>
      </c>
      <c r="I390" s="62">
        <f>SUMIFS('Base Notas '!$H:$H,'Base Notas '!$A:$A,'Estoque '!A390,'Base Notas '!$G:$G,'Estoque '!$I$5)</f>
        <v>0</v>
      </c>
      <c r="J390" s="63" t="e">
        <f t="shared" ref="J390:J453" si="44">H390-E390</f>
        <v>#REF!</v>
      </c>
      <c r="K390" s="63" t="e">
        <f t="shared" ref="K390:K453" si="45">I390-F390</f>
        <v>#REF!</v>
      </c>
      <c r="L390" s="61" t="e">
        <f>SUMIFS(#REF!,#REF!,'Estoque '!$L$5,#REF!,'Estoque '!A390)</f>
        <v>#REF!</v>
      </c>
      <c r="M390" s="64" t="e">
        <f>SUMIFS(#REF!,#REF!,'Estoque '!$M$5,#REF!,'Estoque '!A390)</f>
        <v>#REF!</v>
      </c>
      <c r="N390" s="68" t="e">
        <f t="shared" si="40"/>
        <v>#REF!</v>
      </c>
      <c r="O390" s="69" t="e">
        <f t="shared" si="41"/>
        <v>#REF!</v>
      </c>
      <c r="P390" s="67" t="str">
        <f t="shared" si="42"/>
        <v/>
      </c>
      <c r="Q390" s="67" t="str">
        <f t="shared" ref="Q390:Q453" si="46">IFERROR(I390/M390-1,"")</f>
        <v/>
      </c>
    </row>
    <row r="391" spans="1:17" ht="14.25" customHeight="1" x14ac:dyDescent="0.35">
      <c r="A391" s="4" t="str">
        <f t="shared" si="43"/>
        <v>9170181</v>
      </c>
      <c r="B391" s="9">
        <v>9170</v>
      </c>
      <c r="C391" t="s">
        <v>362</v>
      </c>
      <c r="D391">
        <v>181</v>
      </c>
      <c r="E391" s="59" t="e">
        <f>SUMIFS(Tratos!#REF!,Tratos!#REF!,'Estoque '!A391,Tratos!#REF!,'Estoque '!$E$5)</f>
        <v>#REF!</v>
      </c>
      <c r="F391" s="59" t="e">
        <f>SUMIFS(Tratos!#REF!,Tratos!#REF!,'Estoque '!A391,Tratos!#REF!,'Estoque '!$F$5)</f>
        <v>#REF!</v>
      </c>
      <c r="G391" s="60" t="e">
        <f>VLOOKUP(A391,Tratos!#REF!,7,0)</f>
        <v>#REF!</v>
      </c>
      <c r="H391" s="61">
        <f>SUMIFS('Base Notas '!$H:$H,'Base Notas '!$A:$A,'Estoque '!A391,'Base Notas '!$G:$G,'Estoque '!$H$5)</f>
        <v>0</v>
      </c>
      <c r="I391" s="62">
        <f>SUMIFS('Base Notas '!$H:$H,'Base Notas '!$A:$A,'Estoque '!A391,'Base Notas '!$G:$G,'Estoque '!$I$5)</f>
        <v>0</v>
      </c>
      <c r="J391" s="63" t="e">
        <f t="shared" si="44"/>
        <v>#REF!</v>
      </c>
      <c r="K391" s="63" t="e">
        <f t="shared" si="45"/>
        <v>#REF!</v>
      </c>
      <c r="L391" s="61" t="e">
        <f>SUMIFS(#REF!,#REF!,'Estoque '!$L$5,#REF!,'Estoque '!A391)</f>
        <v>#REF!</v>
      </c>
      <c r="M391" s="64" t="e">
        <f>SUMIFS(#REF!,#REF!,'Estoque '!$M$5,#REF!,'Estoque '!A391)</f>
        <v>#REF!</v>
      </c>
      <c r="N391" s="68" t="e">
        <f t="shared" si="40"/>
        <v>#REF!</v>
      </c>
      <c r="O391" s="69" t="e">
        <f t="shared" si="41"/>
        <v>#REF!</v>
      </c>
      <c r="P391" s="67" t="str">
        <f t="shared" si="42"/>
        <v/>
      </c>
      <c r="Q391" s="67" t="str">
        <f t="shared" si="46"/>
        <v/>
      </c>
    </row>
    <row r="392" spans="1:17" ht="14.25" customHeight="1" x14ac:dyDescent="0.35">
      <c r="A392" s="4" t="str">
        <f t="shared" si="43"/>
        <v>9169329</v>
      </c>
      <c r="B392" s="9">
        <v>9169</v>
      </c>
      <c r="C392" t="s">
        <v>82</v>
      </c>
      <c r="D392">
        <v>329</v>
      </c>
      <c r="E392" s="59" t="e">
        <f>SUMIFS(Tratos!#REF!,Tratos!#REF!,'Estoque '!A392,Tratos!#REF!,'Estoque '!$E$5)</f>
        <v>#REF!</v>
      </c>
      <c r="F392" s="59" t="e">
        <f>SUMIFS(Tratos!#REF!,Tratos!#REF!,'Estoque '!A392,Tratos!#REF!,'Estoque '!$F$5)</f>
        <v>#REF!</v>
      </c>
      <c r="G392" s="60" t="e">
        <f>VLOOKUP(A392,Tratos!#REF!,7,0)</f>
        <v>#REF!</v>
      </c>
      <c r="H392" s="61">
        <f>SUMIFS('Base Notas '!$H:$H,'Base Notas '!$A:$A,'Estoque '!A392,'Base Notas '!$G:$G,'Estoque '!$H$5)</f>
        <v>0</v>
      </c>
      <c r="I392" s="62">
        <f>SUMIFS('Base Notas '!$H:$H,'Base Notas '!$A:$A,'Estoque '!A392,'Base Notas '!$G:$G,'Estoque '!$I$5)</f>
        <v>0</v>
      </c>
      <c r="J392" s="63" t="e">
        <f t="shared" si="44"/>
        <v>#REF!</v>
      </c>
      <c r="K392" s="63" t="e">
        <f t="shared" si="45"/>
        <v>#REF!</v>
      </c>
      <c r="L392" s="61" t="e">
        <f>SUMIFS(#REF!,#REF!,'Estoque '!$L$5,#REF!,'Estoque '!A392)</f>
        <v>#REF!</v>
      </c>
      <c r="M392" s="64" t="e">
        <f>SUMIFS(#REF!,#REF!,'Estoque '!$M$5,#REF!,'Estoque '!A392)</f>
        <v>#REF!</v>
      </c>
      <c r="N392" s="68" t="e">
        <f t="shared" ref="N392:N455" si="47">H392-L392</f>
        <v>#REF!</v>
      </c>
      <c r="O392" s="69" t="e">
        <f t="shared" ref="O392:O455" si="48">I392-M392</f>
        <v>#REF!</v>
      </c>
      <c r="P392" s="67" t="str">
        <f t="shared" si="42"/>
        <v/>
      </c>
      <c r="Q392" s="67" t="str">
        <f t="shared" si="46"/>
        <v/>
      </c>
    </row>
    <row r="393" spans="1:17" ht="14.25" customHeight="1" x14ac:dyDescent="0.35">
      <c r="A393" s="4" t="str">
        <f t="shared" si="43"/>
        <v>9168178</v>
      </c>
      <c r="B393" s="9">
        <v>9168</v>
      </c>
      <c r="C393" t="s">
        <v>288</v>
      </c>
      <c r="D393">
        <v>178</v>
      </c>
      <c r="E393" s="59" t="e">
        <f>SUMIFS(Tratos!#REF!,Tratos!#REF!,'Estoque '!A393,Tratos!#REF!,'Estoque '!$E$5)</f>
        <v>#REF!</v>
      </c>
      <c r="F393" s="59" t="e">
        <f>SUMIFS(Tratos!#REF!,Tratos!#REF!,'Estoque '!A393,Tratos!#REF!,'Estoque '!$F$5)</f>
        <v>#REF!</v>
      </c>
      <c r="G393" s="60" t="e">
        <f>VLOOKUP(A393,Tratos!#REF!,7,0)</f>
        <v>#REF!</v>
      </c>
      <c r="H393" s="61">
        <f>SUMIFS('Base Notas '!$H:$H,'Base Notas '!$A:$A,'Estoque '!A393,'Base Notas '!$G:$G,'Estoque '!$H$5)</f>
        <v>0</v>
      </c>
      <c r="I393" s="62">
        <f>SUMIFS('Base Notas '!$H:$H,'Base Notas '!$A:$A,'Estoque '!A393,'Base Notas '!$G:$G,'Estoque '!$I$5)</f>
        <v>0</v>
      </c>
      <c r="J393" s="63" t="e">
        <f t="shared" si="44"/>
        <v>#REF!</v>
      </c>
      <c r="K393" s="63" t="e">
        <f t="shared" si="45"/>
        <v>#REF!</v>
      </c>
      <c r="L393" s="61" t="e">
        <f>SUMIFS(#REF!,#REF!,'Estoque '!$L$5,#REF!,'Estoque '!A393)</f>
        <v>#REF!</v>
      </c>
      <c r="M393" s="64" t="e">
        <f>SUMIFS(#REF!,#REF!,'Estoque '!$M$5,#REF!,'Estoque '!A393)</f>
        <v>#REF!</v>
      </c>
      <c r="N393" s="68" t="e">
        <f t="shared" si="47"/>
        <v>#REF!</v>
      </c>
      <c r="O393" s="69" t="e">
        <f t="shared" si="48"/>
        <v>#REF!</v>
      </c>
      <c r="P393" s="67" t="str">
        <f t="shared" si="42"/>
        <v/>
      </c>
      <c r="Q393" s="67" t="str">
        <f t="shared" si="46"/>
        <v/>
      </c>
    </row>
    <row r="394" spans="1:17" ht="14.25" customHeight="1" x14ac:dyDescent="0.35">
      <c r="A394" s="4" t="str">
        <f t="shared" si="43"/>
        <v>9167175</v>
      </c>
      <c r="B394" s="9">
        <v>9167</v>
      </c>
      <c r="C394" t="s">
        <v>363</v>
      </c>
      <c r="D394">
        <v>175</v>
      </c>
      <c r="E394" s="59" t="e">
        <f>SUMIFS(Tratos!#REF!,Tratos!#REF!,'Estoque '!A394,Tratos!#REF!,'Estoque '!$E$5)</f>
        <v>#REF!</v>
      </c>
      <c r="F394" s="59" t="e">
        <f>SUMIFS(Tratos!#REF!,Tratos!#REF!,'Estoque '!A394,Tratos!#REF!,'Estoque '!$F$5)</f>
        <v>#REF!</v>
      </c>
      <c r="G394" s="60" t="e">
        <f>VLOOKUP(A394,Tratos!#REF!,7,0)</f>
        <v>#REF!</v>
      </c>
      <c r="H394" s="61">
        <f>SUMIFS('Base Notas '!$H:$H,'Base Notas '!$A:$A,'Estoque '!A394,'Base Notas '!$G:$G,'Estoque '!$H$5)</f>
        <v>0</v>
      </c>
      <c r="I394" s="62">
        <f>SUMIFS('Base Notas '!$H:$H,'Base Notas '!$A:$A,'Estoque '!A394,'Base Notas '!$G:$G,'Estoque '!$I$5)</f>
        <v>0</v>
      </c>
      <c r="J394" s="63" t="e">
        <f t="shared" si="44"/>
        <v>#REF!</v>
      </c>
      <c r="K394" s="63" t="e">
        <f t="shared" si="45"/>
        <v>#REF!</v>
      </c>
      <c r="L394" s="61" t="e">
        <f>SUMIFS(#REF!,#REF!,'Estoque '!$L$5,#REF!,'Estoque '!A394)</f>
        <v>#REF!</v>
      </c>
      <c r="M394" s="64" t="e">
        <f>SUMIFS(#REF!,#REF!,'Estoque '!$M$5,#REF!,'Estoque '!A394)</f>
        <v>#REF!</v>
      </c>
      <c r="N394" s="68" t="e">
        <f t="shared" si="47"/>
        <v>#REF!</v>
      </c>
      <c r="O394" s="69" t="e">
        <f t="shared" si="48"/>
        <v>#REF!</v>
      </c>
      <c r="P394" s="67" t="str">
        <f t="shared" si="42"/>
        <v/>
      </c>
      <c r="Q394" s="67" t="str">
        <f t="shared" si="46"/>
        <v/>
      </c>
    </row>
    <row r="395" spans="1:17" ht="14.25" customHeight="1" x14ac:dyDescent="0.35">
      <c r="A395" s="4" t="str">
        <f t="shared" si="43"/>
        <v>9167176</v>
      </c>
      <c r="B395" s="9">
        <v>9167</v>
      </c>
      <c r="C395" t="s">
        <v>363</v>
      </c>
      <c r="D395">
        <v>176</v>
      </c>
      <c r="E395" s="59" t="e">
        <f>SUMIFS(Tratos!#REF!,Tratos!#REF!,'Estoque '!A395,Tratos!#REF!,'Estoque '!$E$5)</f>
        <v>#REF!</v>
      </c>
      <c r="F395" s="59" t="e">
        <f>SUMIFS(Tratos!#REF!,Tratos!#REF!,'Estoque '!A395,Tratos!#REF!,'Estoque '!$F$5)</f>
        <v>#REF!</v>
      </c>
      <c r="G395" s="60" t="e">
        <f>VLOOKUP(A395,Tratos!#REF!,7,0)</f>
        <v>#REF!</v>
      </c>
      <c r="H395" s="61">
        <f>SUMIFS('Base Notas '!$H:$H,'Base Notas '!$A:$A,'Estoque '!A395,'Base Notas '!$G:$G,'Estoque '!$H$5)</f>
        <v>0</v>
      </c>
      <c r="I395" s="62">
        <f>SUMIFS('Base Notas '!$H:$H,'Base Notas '!$A:$A,'Estoque '!A395,'Base Notas '!$G:$G,'Estoque '!$I$5)</f>
        <v>0</v>
      </c>
      <c r="J395" s="63" t="e">
        <f t="shared" si="44"/>
        <v>#REF!</v>
      </c>
      <c r="K395" s="63" t="e">
        <f t="shared" si="45"/>
        <v>#REF!</v>
      </c>
      <c r="L395" s="61" t="e">
        <f>SUMIFS(#REF!,#REF!,'Estoque '!$L$5,#REF!,'Estoque '!A395)</f>
        <v>#REF!</v>
      </c>
      <c r="M395" s="64" t="e">
        <f>SUMIFS(#REF!,#REF!,'Estoque '!$M$5,#REF!,'Estoque '!A395)</f>
        <v>#REF!</v>
      </c>
      <c r="N395" s="68" t="e">
        <f t="shared" si="47"/>
        <v>#REF!</v>
      </c>
      <c r="O395" s="69" t="e">
        <f t="shared" si="48"/>
        <v>#REF!</v>
      </c>
      <c r="P395" s="67" t="str">
        <f t="shared" si="42"/>
        <v/>
      </c>
      <c r="Q395" s="67" t="str">
        <f t="shared" si="46"/>
        <v/>
      </c>
    </row>
    <row r="396" spans="1:17" ht="14.25" customHeight="1" x14ac:dyDescent="0.35">
      <c r="A396" s="4" t="str">
        <f t="shared" si="43"/>
        <v>9167177</v>
      </c>
      <c r="B396" s="9">
        <v>9167</v>
      </c>
      <c r="C396" t="s">
        <v>363</v>
      </c>
      <c r="D396">
        <v>177</v>
      </c>
      <c r="E396" s="59" t="e">
        <f>SUMIFS(Tratos!#REF!,Tratos!#REF!,'Estoque '!A396,Tratos!#REF!,'Estoque '!$E$5)</f>
        <v>#REF!</v>
      </c>
      <c r="F396" s="59" t="e">
        <f>SUMIFS(Tratos!#REF!,Tratos!#REF!,'Estoque '!A396,Tratos!#REF!,'Estoque '!$F$5)</f>
        <v>#REF!</v>
      </c>
      <c r="G396" s="60" t="e">
        <f>VLOOKUP(A396,Tratos!#REF!,7,0)</f>
        <v>#REF!</v>
      </c>
      <c r="H396" s="61">
        <f>SUMIFS('Base Notas '!$H:$H,'Base Notas '!$A:$A,'Estoque '!A396,'Base Notas '!$G:$G,'Estoque '!$H$5)</f>
        <v>0</v>
      </c>
      <c r="I396" s="62">
        <f>SUMIFS('Base Notas '!$H:$H,'Base Notas '!$A:$A,'Estoque '!A396,'Base Notas '!$G:$G,'Estoque '!$I$5)</f>
        <v>0</v>
      </c>
      <c r="J396" s="63" t="e">
        <f t="shared" si="44"/>
        <v>#REF!</v>
      </c>
      <c r="K396" s="63" t="e">
        <f t="shared" si="45"/>
        <v>#REF!</v>
      </c>
      <c r="L396" s="61" t="e">
        <f>SUMIFS(#REF!,#REF!,'Estoque '!$L$5,#REF!,'Estoque '!A396)</f>
        <v>#REF!</v>
      </c>
      <c r="M396" s="64" t="e">
        <f>SUMIFS(#REF!,#REF!,'Estoque '!$M$5,#REF!,'Estoque '!A396)</f>
        <v>#REF!</v>
      </c>
      <c r="N396" s="68" t="e">
        <f t="shared" si="47"/>
        <v>#REF!</v>
      </c>
      <c r="O396" s="69" t="e">
        <f t="shared" si="48"/>
        <v>#REF!</v>
      </c>
      <c r="P396" s="67" t="str">
        <f t="shared" si="42"/>
        <v/>
      </c>
      <c r="Q396" s="67" t="str">
        <f t="shared" si="46"/>
        <v/>
      </c>
    </row>
    <row r="397" spans="1:17" ht="14.25" customHeight="1" x14ac:dyDescent="0.35">
      <c r="A397" s="4" t="str">
        <f t="shared" si="43"/>
        <v>9166189</v>
      </c>
      <c r="B397" s="9">
        <v>9166</v>
      </c>
      <c r="C397" t="s">
        <v>364</v>
      </c>
      <c r="D397">
        <v>189</v>
      </c>
      <c r="E397" s="59" t="e">
        <f>SUMIFS(Tratos!#REF!,Tratos!#REF!,'Estoque '!A397,Tratos!#REF!,'Estoque '!$E$5)</f>
        <v>#REF!</v>
      </c>
      <c r="F397" s="59" t="e">
        <f>SUMIFS(Tratos!#REF!,Tratos!#REF!,'Estoque '!A397,Tratos!#REF!,'Estoque '!$F$5)</f>
        <v>#REF!</v>
      </c>
      <c r="G397" s="60" t="e">
        <f>VLOOKUP(A397,Tratos!#REF!,7,0)</f>
        <v>#REF!</v>
      </c>
      <c r="H397" s="61">
        <f>SUMIFS('Base Notas '!$H:$H,'Base Notas '!$A:$A,'Estoque '!A397,'Base Notas '!$G:$G,'Estoque '!$H$5)</f>
        <v>0</v>
      </c>
      <c r="I397" s="62">
        <f>SUMIFS('Base Notas '!$H:$H,'Base Notas '!$A:$A,'Estoque '!A397,'Base Notas '!$G:$G,'Estoque '!$I$5)</f>
        <v>0</v>
      </c>
      <c r="J397" s="63" t="e">
        <f t="shared" si="44"/>
        <v>#REF!</v>
      </c>
      <c r="K397" s="63" t="e">
        <f t="shared" si="45"/>
        <v>#REF!</v>
      </c>
      <c r="L397" s="61" t="e">
        <f>SUMIFS(#REF!,#REF!,'Estoque '!$L$5,#REF!,'Estoque '!A397)</f>
        <v>#REF!</v>
      </c>
      <c r="M397" s="64" t="e">
        <f>SUMIFS(#REF!,#REF!,'Estoque '!$M$5,#REF!,'Estoque '!A397)</f>
        <v>#REF!</v>
      </c>
      <c r="N397" s="68" t="e">
        <f t="shared" si="47"/>
        <v>#REF!</v>
      </c>
      <c r="O397" s="69" t="e">
        <f t="shared" si="48"/>
        <v>#REF!</v>
      </c>
      <c r="P397" s="67" t="str">
        <f t="shared" si="42"/>
        <v/>
      </c>
      <c r="Q397" s="67" t="str">
        <f t="shared" si="46"/>
        <v/>
      </c>
    </row>
    <row r="398" spans="1:17" ht="14.25" customHeight="1" x14ac:dyDescent="0.35">
      <c r="A398" s="4" t="str">
        <f t="shared" si="43"/>
        <v>9164173</v>
      </c>
      <c r="B398" s="9">
        <v>9164</v>
      </c>
      <c r="C398" t="s">
        <v>35</v>
      </c>
      <c r="D398">
        <v>173</v>
      </c>
      <c r="E398" s="59" t="e">
        <f>SUMIFS(Tratos!#REF!,Tratos!#REF!,'Estoque '!A398,Tratos!#REF!,'Estoque '!$E$5)</f>
        <v>#REF!</v>
      </c>
      <c r="F398" s="59" t="e">
        <f>SUMIFS(Tratos!#REF!,Tratos!#REF!,'Estoque '!A398,Tratos!#REF!,'Estoque '!$F$5)</f>
        <v>#REF!</v>
      </c>
      <c r="G398" s="60" t="e">
        <f>VLOOKUP(A398,Tratos!#REF!,7,0)</f>
        <v>#REF!</v>
      </c>
      <c r="H398" s="61">
        <f>SUMIFS('Base Notas '!$H:$H,'Base Notas '!$A:$A,'Estoque '!A398,'Base Notas '!$G:$G,'Estoque '!$H$5)</f>
        <v>0</v>
      </c>
      <c r="I398" s="62">
        <f>SUMIFS('Base Notas '!$H:$H,'Base Notas '!$A:$A,'Estoque '!A398,'Base Notas '!$G:$G,'Estoque '!$I$5)</f>
        <v>0</v>
      </c>
      <c r="J398" s="63" t="e">
        <f t="shared" si="44"/>
        <v>#REF!</v>
      </c>
      <c r="K398" s="63" t="e">
        <f t="shared" si="45"/>
        <v>#REF!</v>
      </c>
      <c r="L398" s="61" t="e">
        <f>SUMIFS(#REF!,#REF!,'Estoque '!$L$5,#REF!,'Estoque '!A398)</f>
        <v>#REF!</v>
      </c>
      <c r="M398" s="64" t="e">
        <f>SUMIFS(#REF!,#REF!,'Estoque '!$M$5,#REF!,'Estoque '!A398)</f>
        <v>#REF!</v>
      </c>
      <c r="N398" s="68" t="e">
        <f t="shared" si="47"/>
        <v>#REF!</v>
      </c>
      <c r="O398" s="69" t="e">
        <f t="shared" si="48"/>
        <v>#REF!</v>
      </c>
      <c r="P398" s="67" t="str">
        <f t="shared" si="42"/>
        <v/>
      </c>
      <c r="Q398" s="67" t="str">
        <f t="shared" si="46"/>
        <v/>
      </c>
    </row>
    <row r="399" spans="1:17" ht="14.25" customHeight="1" x14ac:dyDescent="0.35">
      <c r="A399" s="4" t="str">
        <f t="shared" si="43"/>
        <v>9162171</v>
      </c>
      <c r="B399" s="9">
        <v>9162</v>
      </c>
      <c r="C399" t="s">
        <v>133</v>
      </c>
      <c r="D399">
        <v>171</v>
      </c>
      <c r="E399" s="59" t="e">
        <f>SUMIFS(Tratos!#REF!,Tratos!#REF!,'Estoque '!A399,Tratos!#REF!,'Estoque '!$E$5)</f>
        <v>#REF!</v>
      </c>
      <c r="F399" s="59" t="e">
        <f>SUMIFS(Tratos!#REF!,Tratos!#REF!,'Estoque '!A399,Tratos!#REF!,'Estoque '!$F$5)</f>
        <v>#REF!</v>
      </c>
      <c r="G399" s="60" t="e">
        <f>VLOOKUP(A399,Tratos!#REF!,7,0)</f>
        <v>#REF!</v>
      </c>
      <c r="H399" s="61">
        <f>SUMIFS('Base Notas '!$H:$H,'Base Notas '!$A:$A,'Estoque '!A399,'Base Notas '!$G:$G,'Estoque '!$H$5)</f>
        <v>0</v>
      </c>
      <c r="I399" s="62">
        <f>SUMIFS('Base Notas '!$H:$H,'Base Notas '!$A:$A,'Estoque '!A399,'Base Notas '!$G:$G,'Estoque '!$I$5)</f>
        <v>0</v>
      </c>
      <c r="J399" s="63" t="e">
        <f t="shared" si="44"/>
        <v>#REF!</v>
      </c>
      <c r="K399" s="63" t="e">
        <f t="shared" si="45"/>
        <v>#REF!</v>
      </c>
      <c r="L399" s="61" t="e">
        <f>SUMIFS(#REF!,#REF!,'Estoque '!$L$5,#REF!,'Estoque '!A399)</f>
        <v>#REF!</v>
      </c>
      <c r="M399" s="64" t="e">
        <f>SUMIFS(#REF!,#REF!,'Estoque '!$M$5,#REF!,'Estoque '!A399)</f>
        <v>#REF!</v>
      </c>
      <c r="N399" s="68" t="e">
        <f t="shared" si="47"/>
        <v>#REF!</v>
      </c>
      <c r="O399" s="69" t="e">
        <f t="shared" si="48"/>
        <v>#REF!</v>
      </c>
      <c r="P399" s="67" t="str">
        <f t="shared" si="42"/>
        <v/>
      </c>
      <c r="Q399" s="67" t="str">
        <f t="shared" si="46"/>
        <v/>
      </c>
    </row>
    <row r="400" spans="1:17" s="5" customFormat="1" ht="14.25" customHeight="1" x14ac:dyDescent="0.35">
      <c r="A400" s="5" t="str">
        <f t="shared" si="43"/>
        <v>9161111</v>
      </c>
      <c r="B400" s="81">
        <v>9161</v>
      </c>
      <c r="C400" s="5" t="s">
        <v>132</v>
      </c>
      <c r="D400" s="5">
        <v>111</v>
      </c>
      <c r="E400" s="6" t="e">
        <f>SUMIFS(Tratos!#REF!,Tratos!#REF!,'Estoque '!A400,Tratos!#REF!,'Estoque '!$E$5)</f>
        <v>#REF!</v>
      </c>
      <c r="F400" s="6" t="e">
        <f>SUMIFS(Tratos!#REF!,Tratos!#REF!,'Estoque '!A400,Tratos!#REF!,'Estoque '!$F$5)</f>
        <v>#REF!</v>
      </c>
      <c r="G400" s="82" t="e">
        <f>VLOOKUP(A400,Tratos!#REF!,7,0)</f>
        <v>#REF!</v>
      </c>
      <c r="H400" s="83">
        <f>SUMIFS('Base Notas '!$H:$H,'Base Notas '!$A:$A,'Estoque '!A400,'Base Notas '!$G:$G,'Estoque '!$H$5)</f>
        <v>0</v>
      </c>
      <c r="I400" s="84">
        <f>SUMIFS('Base Notas '!$H:$H,'Base Notas '!$A:$A,'Estoque '!A400,'Base Notas '!$G:$G,'Estoque '!$I$5)</f>
        <v>0</v>
      </c>
      <c r="J400" s="84" t="e">
        <f t="shared" si="44"/>
        <v>#REF!</v>
      </c>
      <c r="K400" s="84" t="e">
        <f t="shared" si="45"/>
        <v>#REF!</v>
      </c>
      <c r="L400" s="83" t="e">
        <f>SUMIFS(#REF!,#REF!,'Estoque '!$L$5,#REF!,'Estoque '!A400)</f>
        <v>#REF!</v>
      </c>
      <c r="M400" s="85" t="e">
        <f>SUMIFS(#REF!,#REF!,'Estoque '!$M$5,#REF!,'Estoque '!A400)</f>
        <v>#REF!</v>
      </c>
      <c r="N400" s="86" t="e">
        <f t="shared" si="47"/>
        <v>#REF!</v>
      </c>
      <c r="O400" s="87" t="e">
        <f t="shared" si="48"/>
        <v>#REF!</v>
      </c>
      <c r="P400" s="88" t="str">
        <f t="shared" si="42"/>
        <v/>
      </c>
      <c r="Q400" s="88" t="str">
        <f t="shared" si="46"/>
        <v/>
      </c>
    </row>
    <row r="401" spans="1:17" ht="14.25" customHeight="1" x14ac:dyDescent="0.35">
      <c r="A401" s="4" t="str">
        <f t="shared" si="43"/>
        <v>9159109</v>
      </c>
      <c r="B401" s="9">
        <v>9159</v>
      </c>
      <c r="C401" t="s">
        <v>365</v>
      </c>
      <c r="D401">
        <v>109</v>
      </c>
      <c r="E401" s="59" t="e">
        <f>SUMIFS(Tratos!#REF!,Tratos!#REF!,'Estoque '!A401,Tratos!#REF!,'Estoque '!$E$5)</f>
        <v>#REF!</v>
      </c>
      <c r="F401" s="59" t="e">
        <f>SUMIFS(Tratos!#REF!,Tratos!#REF!,'Estoque '!A401,Tratos!#REF!,'Estoque '!$F$5)</f>
        <v>#REF!</v>
      </c>
      <c r="G401" s="60" t="e">
        <f>VLOOKUP(A401,Tratos!#REF!,7,0)</f>
        <v>#REF!</v>
      </c>
      <c r="H401" s="61">
        <f>SUMIFS('Base Notas '!$H:$H,'Base Notas '!$A:$A,'Estoque '!A401,'Base Notas '!$G:$G,'Estoque '!$H$5)</f>
        <v>0</v>
      </c>
      <c r="I401" s="62">
        <f>SUMIFS('Base Notas '!$H:$H,'Base Notas '!$A:$A,'Estoque '!A401,'Base Notas '!$G:$G,'Estoque '!$I$5)</f>
        <v>0</v>
      </c>
      <c r="J401" s="63" t="e">
        <f t="shared" si="44"/>
        <v>#REF!</v>
      </c>
      <c r="K401" s="63" t="e">
        <f t="shared" si="45"/>
        <v>#REF!</v>
      </c>
      <c r="L401" s="61" t="e">
        <f>SUMIFS(#REF!,#REF!,'Estoque '!$L$5,#REF!,'Estoque '!A401)</f>
        <v>#REF!</v>
      </c>
      <c r="M401" s="64" t="e">
        <f>SUMIFS(#REF!,#REF!,'Estoque '!$M$5,#REF!,'Estoque '!A401)</f>
        <v>#REF!</v>
      </c>
      <c r="N401" s="68" t="e">
        <f t="shared" si="47"/>
        <v>#REF!</v>
      </c>
      <c r="O401" s="69" t="e">
        <f t="shared" si="48"/>
        <v>#REF!</v>
      </c>
      <c r="P401" s="67" t="str">
        <f t="shared" si="42"/>
        <v/>
      </c>
      <c r="Q401" s="67" t="str">
        <f t="shared" si="46"/>
        <v/>
      </c>
    </row>
    <row r="402" spans="1:17" ht="14.25" customHeight="1" x14ac:dyDescent="0.35">
      <c r="A402" s="4" t="str">
        <f t="shared" si="43"/>
        <v>9158106</v>
      </c>
      <c r="B402" s="9">
        <v>9158</v>
      </c>
      <c r="C402" t="s">
        <v>366</v>
      </c>
      <c r="D402">
        <v>106</v>
      </c>
      <c r="E402" s="59" t="e">
        <f>SUMIFS(Tratos!#REF!,Tratos!#REF!,'Estoque '!A402,Tratos!#REF!,'Estoque '!$E$5)</f>
        <v>#REF!</v>
      </c>
      <c r="F402" s="59" t="e">
        <f>SUMIFS(Tratos!#REF!,Tratos!#REF!,'Estoque '!A402,Tratos!#REF!,'Estoque '!$F$5)</f>
        <v>#REF!</v>
      </c>
      <c r="G402" s="60" t="e">
        <f>VLOOKUP(A402,Tratos!#REF!,7,0)</f>
        <v>#REF!</v>
      </c>
      <c r="H402" s="61">
        <f>SUMIFS('Base Notas '!$H:$H,'Base Notas '!$A:$A,'Estoque '!A402,'Base Notas '!$G:$G,'Estoque '!$H$5)</f>
        <v>0</v>
      </c>
      <c r="I402" s="62">
        <f>SUMIFS('Base Notas '!$H:$H,'Base Notas '!$A:$A,'Estoque '!A402,'Base Notas '!$G:$G,'Estoque '!$I$5)</f>
        <v>0</v>
      </c>
      <c r="J402" s="63" t="e">
        <f t="shared" si="44"/>
        <v>#REF!</v>
      </c>
      <c r="K402" s="63" t="e">
        <f t="shared" si="45"/>
        <v>#REF!</v>
      </c>
      <c r="L402" s="61" t="e">
        <f>SUMIFS(#REF!,#REF!,'Estoque '!$L$5,#REF!,'Estoque '!A402)</f>
        <v>#REF!</v>
      </c>
      <c r="M402" s="64" t="e">
        <f>SUMIFS(#REF!,#REF!,'Estoque '!$M$5,#REF!,'Estoque '!A402)</f>
        <v>#REF!</v>
      </c>
      <c r="N402" s="68" t="e">
        <f t="shared" si="47"/>
        <v>#REF!</v>
      </c>
      <c r="O402" s="69" t="e">
        <f t="shared" si="48"/>
        <v>#REF!</v>
      </c>
      <c r="P402" s="67" t="str">
        <f t="shared" si="42"/>
        <v/>
      </c>
      <c r="Q402" s="67" t="str">
        <f t="shared" si="46"/>
        <v/>
      </c>
    </row>
    <row r="403" spans="1:17" ht="14.25" customHeight="1" x14ac:dyDescent="0.35">
      <c r="A403" s="4" t="str">
        <f t="shared" si="43"/>
        <v>9157104</v>
      </c>
      <c r="B403" s="9">
        <v>9157</v>
      </c>
      <c r="C403" t="s">
        <v>367</v>
      </c>
      <c r="D403">
        <v>104</v>
      </c>
      <c r="E403" s="59" t="e">
        <f>SUMIFS(Tratos!#REF!,Tratos!#REF!,'Estoque '!A403,Tratos!#REF!,'Estoque '!$E$5)</f>
        <v>#REF!</v>
      </c>
      <c r="F403" s="59" t="e">
        <f>SUMIFS(Tratos!#REF!,Tratos!#REF!,'Estoque '!A403,Tratos!#REF!,'Estoque '!$F$5)</f>
        <v>#REF!</v>
      </c>
      <c r="G403" s="60" t="e">
        <f>VLOOKUP(A403,Tratos!#REF!,7,0)</f>
        <v>#REF!</v>
      </c>
      <c r="H403" s="61">
        <f>SUMIFS('Base Notas '!$H:$H,'Base Notas '!$A:$A,'Estoque '!A403,'Base Notas '!$G:$G,'Estoque '!$H$5)</f>
        <v>0</v>
      </c>
      <c r="I403" s="62">
        <f>SUMIFS('Base Notas '!$H:$H,'Base Notas '!$A:$A,'Estoque '!A403,'Base Notas '!$G:$G,'Estoque '!$I$5)</f>
        <v>0</v>
      </c>
      <c r="J403" s="63" t="e">
        <f t="shared" si="44"/>
        <v>#REF!</v>
      </c>
      <c r="K403" s="63" t="e">
        <f t="shared" si="45"/>
        <v>#REF!</v>
      </c>
      <c r="L403" s="61" t="e">
        <f>SUMIFS(#REF!,#REF!,'Estoque '!$L$5,#REF!,'Estoque '!A403)</f>
        <v>#REF!</v>
      </c>
      <c r="M403" s="64" t="e">
        <f>SUMIFS(#REF!,#REF!,'Estoque '!$M$5,#REF!,'Estoque '!A403)</f>
        <v>#REF!</v>
      </c>
      <c r="N403" s="68" t="e">
        <f t="shared" si="47"/>
        <v>#REF!</v>
      </c>
      <c r="O403" s="69" t="e">
        <f t="shared" si="48"/>
        <v>#REF!</v>
      </c>
      <c r="P403" s="67" t="str">
        <f t="shared" si="42"/>
        <v/>
      </c>
      <c r="Q403" s="67" t="str">
        <f t="shared" si="46"/>
        <v/>
      </c>
    </row>
    <row r="404" spans="1:17" ht="14.25" customHeight="1" x14ac:dyDescent="0.35">
      <c r="A404" s="4" t="str">
        <f t="shared" si="43"/>
        <v>9156103</v>
      </c>
      <c r="B404" s="9">
        <v>9156</v>
      </c>
      <c r="C404" t="s">
        <v>368</v>
      </c>
      <c r="D404">
        <v>103</v>
      </c>
      <c r="E404" s="59" t="e">
        <f>SUMIFS(Tratos!#REF!,Tratos!#REF!,'Estoque '!A404,Tratos!#REF!,'Estoque '!$E$5)</f>
        <v>#REF!</v>
      </c>
      <c r="F404" s="59" t="e">
        <f>SUMIFS(Tratos!#REF!,Tratos!#REF!,'Estoque '!A404,Tratos!#REF!,'Estoque '!$F$5)</f>
        <v>#REF!</v>
      </c>
      <c r="G404" s="60" t="e">
        <f>VLOOKUP(A404,Tratos!#REF!,7,0)</f>
        <v>#REF!</v>
      </c>
      <c r="H404" s="61">
        <f>SUMIFS('Base Notas '!$H:$H,'Base Notas '!$A:$A,'Estoque '!A404,'Base Notas '!$G:$G,'Estoque '!$H$5)</f>
        <v>0</v>
      </c>
      <c r="I404" s="62">
        <f>SUMIFS('Base Notas '!$H:$H,'Base Notas '!$A:$A,'Estoque '!A404,'Base Notas '!$G:$G,'Estoque '!$I$5)</f>
        <v>0</v>
      </c>
      <c r="J404" s="63" t="e">
        <f t="shared" si="44"/>
        <v>#REF!</v>
      </c>
      <c r="K404" s="63" t="e">
        <f t="shared" si="45"/>
        <v>#REF!</v>
      </c>
      <c r="L404" s="61" t="e">
        <f>SUMIFS(#REF!,#REF!,'Estoque '!$L$5,#REF!,'Estoque '!A404)</f>
        <v>#REF!</v>
      </c>
      <c r="M404" s="64" t="e">
        <f>SUMIFS(#REF!,#REF!,'Estoque '!$M$5,#REF!,'Estoque '!A404)</f>
        <v>#REF!</v>
      </c>
      <c r="N404" s="68" t="e">
        <f t="shared" si="47"/>
        <v>#REF!</v>
      </c>
      <c r="O404" s="69" t="e">
        <f t="shared" si="48"/>
        <v>#REF!</v>
      </c>
      <c r="P404" s="67" t="str">
        <f t="shared" si="42"/>
        <v/>
      </c>
      <c r="Q404" s="67" t="str">
        <f t="shared" si="46"/>
        <v/>
      </c>
    </row>
    <row r="405" spans="1:17" ht="14.25" customHeight="1" x14ac:dyDescent="0.35">
      <c r="A405" s="4" t="str">
        <f t="shared" si="43"/>
        <v>9155356</v>
      </c>
      <c r="B405" s="9">
        <v>9155</v>
      </c>
      <c r="C405" t="s">
        <v>369</v>
      </c>
      <c r="D405">
        <v>356</v>
      </c>
      <c r="E405" s="59" t="e">
        <f>SUMIFS(Tratos!#REF!,Tratos!#REF!,'Estoque '!A405,Tratos!#REF!,'Estoque '!$E$5)</f>
        <v>#REF!</v>
      </c>
      <c r="F405" s="59" t="e">
        <f>SUMIFS(Tratos!#REF!,Tratos!#REF!,'Estoque '!A405,Tratos!#REF!,'Estoque '!$F$5)</f>
        <v>#REF!</v>
      </c>
      <c r="G405" s="60" t="e">
        <f>VLOOKUP(A405,Tratos!#REF!,7,0)</f>
        <v>#REF!</v>
      </c>
      <c r="H405" s="61">
        <f>SUMIFS('Base Notas '!$H:$H,'Base Notas '!$A:$A,'Estoque '!A405,'Base Notas '!$G:$G,'Estoque '!$H$5)</f>
        <v>0</v>
      </c>
      <c r="I405" s="62">
        <f>SUMIFS('Base Notas '!$H:$H,'Base Notas '!$A:$A,'Estoque '!A405,'Base Notas '!$G:$G,'Estoque '!$I$5)</f>
        <v>0</v>
      </c>
      <c r="J405" s="63" t="e">
        <f t="shared" si="44"/>
        <v>#REF!</v>
      </c>
      <c r="K405" s="63" t="e">
        <f t="shared" si="45"/>
        <v>#REF!</v>
      </c>
      <c r="L405" s="61" t="e">
        <f>SUMIFS(#REF!,#REF!,'Estoque '!$L$5,#REF!,'Estoque '!A405)</f>
        <v>#REF!</v>
      </c>
      <c r="M405" s="64" t="e">
        <f>SUMIFS(#REF!,#REF!,'Estoque '!$M$5,#REF!,'Estoque '!A405)</f>
        <v>#REF!</v>
      </c>
      <c r="N405" s="68" t="e">
        <f t="shared" si="47"/>
        <v>#REF!</v>
      </c>
      <c r="O405" s="69" t="e">
        <f t="shared" si="48"/>
        <v>#REF!</v>
      </c>
      <c r="P405" s="67" t="str">
        <f t="shared" si="42"/>
        <v/>
      </c>
      <c r="Q405" s="67" t="str">
        <f t="shared" si="46"/>
        <v/>
      </c>
    </row>
    <row r="406" spans="1:17" ht="14.25" customHeight="1" x14ac:dyDescent="0.35">
      <c r="A406" s="4" t="str">
        <f t="shared" si="43"/>
        <v>9146158</v>
      </c>
      <c r="B406" s="9">
        <v>9146</v>
      </c>
      <c r="C406" t="s">
        <v>131</v>
      </c>
      <c r="D406">
        <v>158</v>
      </c>
      <c r="E406" s="59" t="e">
        <f>SUMIFS(Tratos!#REF!,Tratos!#REF!,'Estoque '!A406,Tratos!#REF!,'Estoque '!$E$5)</f>
        <v>#REF!</v>
      </c>
      <c r="F406" s="59" t="e">
        <f>SUMIFS(Tratos!#REF!,Tratos!#REF!,'Estoque '!A406,Tratos!#REF!,'Estoque '!$F$5)</f>
        <v>#REF!</v>
      </c>
      <c r="G406" s="60" t="e">
        <f>VLOOKUP(A406,Tratos!#REF!,7,0)</f>
        <v>#REF!</v>
      </c>
      <c r="H406" s="61">
        <f>SUMIFS('Base Notas '!$H:$H,'Base Notas '!$A:$A,'Estoque '!A406,'Base Notas '!$G:$G,'Estoque '!$H$5)</f>
        <v>0</v>
      </c>
      <c r="I406" s="62">
        <f>SUMIFS('Base Notas '!$H:$H,'Base Notas '!$A:$A,'Estoque '!A406,'Base Notas '!$G:$G,'Estoque '!$I$5)</f>
        <v>0</v>
      </c>
      <c r="J406" s="63" t="e">
        <f t="shared" si="44"/>
        <v>#REF!</v>
      </c>
      <c r="K406" s="63" t="e">
        <f t="shared" si="45"/>
        <v>#REF!</v>
      </c>
      <c r="L406" s="61" t="e">
        <f>SUMIFS(#REF!,#REF!,'Estoque '!$L$5,#REF!,'Estoque '!A406)</f>
        <v>#REF!</v>
      </c>
      <c r="M406" s="64" t="e">
        <f>SUMIFS(#REF!,#REF!,'Estoque '!$M$5,#REF!,'Estoque '!A406)</f>
        <v>#REF!</v>
      </c>
      <c r="N406" s="68" t="e">
        <f t="shared" si="47"/>
        <v>#REF!</v>
      </c>
      <c r="O406" s="69" t="e">
        <f t="shared" si="48"/>
        <v>#REF!</v>
      </c>
      <c r="P406" s="67" t="str">
        <f t="shared" si="42"/>
        <v/>
      </c>
      <c r="Q406" s="67" t="str">
        <f t="shared" si="46"/>
        <v/>
      </c>
    </row>
    <row r="407" spans="1:17" ht="14.25" customHeight="1" x14ac:dyDescent="0.35">
      <c r="A407" s="4" t="str">
        <f t="shared" si="43"/>
        <v>9146159</v>
      </c>
      <c r="B407" s="9">
        <v>9146</v>
      </c>
      <c r="C407" t="s">
        <v>131</v>
      </c>
      <c r="D407">
        <v>159</v>
      </c>
      <c r="E407" s="59" t="e">
        <f>SUMIFS(Tratos!#REF!,Tratos!#REF!,'Estoque '!A407,Tratos!#REF!,'Estoque '!$E$5)</f>
        <v>#REF!</v>
      </c>
      <c r="F407" s="59" t="e">
        <f>SUMIFS(Tratos!#REF!,Tratos!#REF!,'Estoque '!A407,Tratos!#REF!,'Estoque '!$F$5)</f>
        <v>#REF!</v>
      </c>
      <c r="G407" s="60" t="e">
        <f>VLOOKUP(A407,Tratos!#REF!,7,0)</f>
        <v>#REF!</v>
      </c>
      <c r="H407" s="61">
        <f>SUMIFS('Base Notas '!$H:$H,'Base Notas '!$A:$A,'Estoque '!A407,'Base Notas '!$G:$G,'Estoque '!$H$5)</f>
        <v>0</v>
      </c>
      <c r="I407" s="62">
        <f>SUMIFS('Base Notas '!$H:$H,'Base Notas '!$A:$A,'Estoque '!A407,'Base Notas '!$G:$G,'Estoque '!$I$5)</f>
        <v>0</v>
      </c>
      <c r="J407" s="63" t="e">
        <f t="shared" si="44"/>
        <v>#REF!</v>
      </c>
      <c r="K407" s="63" t="e">
        <f t="shared" si="45"/>
        <v>#REF!</v>
      </c>
      <c r="L407" s="61" t="e">
        <f>SUMIFS(#REF!,#REF!,'Estoque '!$L$5,#REF!,'Estoque '!A407)</f>
        <v>#REF!</v>
      </c>
      <c r="M407" s="64" t="e">
        <f>SUMIFS(#REF!,#REF!,'Estoque '!$M$5,#REF!,'Estoque '!A407)</f>
        <v>#REF!</v>
      </c>
      <c r="N407" s="68" t="e">
        <f t="shared" si="47"/>
        <v>#REF!</v>
      </c>
      <c r="O407" s="69" t="e">
        <f t="shared" si="48"/>
        <v>#REF!</v>
      </c>
      <c r="P407" s="67" t="str">
        <f t="shared" si="42"/>
        <v/>
      </c>
      <c r="Q407" s="67" t="str">
        <f t="shared" si="46"/>
        <v/>
      </c>
    </row>
    <row r="408" spans="1:17" ht="14.25" customHeight="1" x14ac:dyDescent="0.35">
      <c r="A408" s="4" t="str">
        <f t="shared" si="43"/>
        <v>9145155</v>
      </c>
      <c r="B408" s="9">
        <v>9145</v>
      </c>
      <c r="C408" t="s">
        <v>370</v>
      </c>
      <c r="D408">
        <v>155</v>
      </c>
      <c r="E408" s="59" t="e">
        <f>SUMIFS(Tratos!#REF!,Tratos!#REF!,'Estoque '!A408,Tratos!#REF!,'Estoque '!$E$5)</f>
        <v>#REF!</v>
      </c>
      <c r="F408" s="59" t="e">
        <f>SUMIFS(Tratos!#REF!,Tratos!#REF!,'Estoque '!A408,Tratos!#REF!,'Estoque '!$F$5)</f>
        <v>#REF!</v>
      </c>
      <c r="G408" s="60" t="e">
        <f>VLOOKUP(A408,Tratos!#REF!,7,0)</f>
        <v>#REF!</v>
      </c>
      <c r="H408" s="61">
        <f>SUMIFS('Base Notas '!$H:$H,'Base Notas '!$A:$A,'Estoque '!A408,'Base Notas '!$G:$G,'Estoque '!$H$5)</f>
        <v>0</v>
      </c>
      <c r="I408" s="62">
        <f>SUMIFS('Base Notas '!$H:$H,'Base Notas '!$A:$A,'Estoque '!A408,'Base Notas '!$G:$G,'Estoque '!$I$5)</f>
        <v>0</v>
      </c>
      <c r="J408" s="63" t="e">
        <f t="shared" si="44"/>
        <v>#REF!</v>
      </c>
      <c r="K408" s="63" t="e">
        <f t="shared" si="45"/>
        <v>#REF!</v>
      </c>
      <c r="L408" s="61" t="e">
        <f>SUMIFS(#REF!,#REF!,'Estoque '!$L$5,#REF!,'Estoque '!A408)</f>
        <v>#REF!</v>
      </c>
      <c r="M408" s="64" t="e">
        <f>SUMIFS(#REF!,#REF!,'Estoque '!$M$5,#REF!,'Estoque '!A408)</f>
        <v>#REF!</v>
      </c>
      <c r="N408" s="68" t="e">
        <f t="shared" si="47"/>
        <v>#REF!</v>
      </c>
      <c r="O408" s="69" t="e">
        <f t="shared" si="48"/>
        <v>#REF!</v>
      </c>
      <c r="P408" s="67" t="str">
        <f t="shared" ref="P408:P471" si="49">IFERROR(E408/L408-1,"")</f>
        <v/>
      </c>
      <c r="Q408" s="67" t="str">
        <f t="shared" si="46"/>
        <v/>
      </c>
    </row>
    <row r="409" spans="1:17" ht="14.25" customHeight="1" x14ac:dyDescent="0.35">
      <c r="A409" s="4" t="str">
        <f t="shared" si="43"/>
        <v>9145156</v>
      </c>
      <c r="B409" s="9">
        <v>9145</v>
      </c>
      <c r="C409" t="s">
        <v>370</v>
      </c>
      <c r="D409">
        <v>156</v>
      </c>
      <c r="E409" s="59" t="e">
        <f>SUMIFS(Tratos!#REF!,Tratos!#REF!,'Estoque '!A409,Tratos!#REF!,'Estoque '!$E$5)</f>
        <v>#REF!</v>
      </c>
      <c r="F409" s="59" t="e">
        <f>SUMIFS(Tratos!#REF!,Tratos!#REF!,'Estoque '!A409,Tratos!#REF!,'Estoque '!$F$5)</f>
        <v>#REF!</v>
      </c>
      <c r="G409" s="60" t="e">
        <f>VLOOKUP(A409,Tratos!#REF!,7,0)</f>
        <v>#REF!</v>
      </c>
      <c r="H409" s="61">
        <f>SUMIFS('Base Notas '!$H:$H,'Base Notas '!$A:$A,'Estoque '!A409,'Base Notas '!$G:$G,'Estoque '!$H$5)</f>
        <v>0</v>
      </c>
      <c r="I409" s="62">
        <f>SUMIFS('Base Notas '!$H:$H,'Base Notas '!$A:$A,'Estoque '!A409,'Base Notas '!$G:$G,'Estoque '!$I$5)</f>
        <v>0</v>
      </c>
      <c r="J409" s="63" t="e">
        <f t="shared" si="44"/>
        <v>#REF!</v>
      </c>
      <c r="K409" s="63" t="e">
        <f t="shared" si="45"/>
        <v>#REF!</v>
      </c>
      <c r="L409" s="61" t="e">
        <f>SUMIFS(#REF!,#REF!,'Estoque '!$L$5,#REF!,'Estoque '!A409)</f>
        <v>#REF!</v>
      </c>
      <c r="M409" s="64" t="e">
        <f>SUMIFS(#REF!,#REF!,'Estoque '!$M$5,#REF!,'Estoque '!A409)</f>
        <v>#REF!</v>
      </c>
      <c r="N409" s="68" t="e">
        <f t="shared" si="47"/>
        <v>#REF!</v>
      </c>
      <c r="O409" s="69" t="e">
        <f t="shared" si="48"/>
        <v>#REF!</v>
      </c>
      <c r="P409" s="67" t="str">
        <f t="shared" si="49"/>
        <v/>
      </c>
      <c r="Q409" s="67" t="str">
        <f t="shared" si="46"/>
        <v/>
      </c>
    </row>
    <row r="410" spans="1:17" ht="14.25" customHeight="1" x14ac:dyDescent="0.35">
      <c r="A410" s="4" t="str">
        <f t="shared" si="43"/>
        <v>9143163</v>
      </c>
      <c r="B410" s="9">
        <v>9143</v>
      </c>
      <c r="C410" t="s">
        <v>41</v>
      </c>
      <c r="D410">
        <v>163</v>
      </c>
      <c r="E410" s="59" t="e">
        <f>SUMIFS(Tratos!#REF!,Tratos!#REF!,'Estoque '!A410,Tratos!#REF!,'Estoque '!$E$5)</f>
        <v>#REF!</v>
      </c>
      <c r="F410" s="59" t="e">
        <f>SUMIFS(Tratos!#REF!,Tratos!#REF!,'Estoque '!A410,Tratos!#REF!,'Estoque '!$F$5)</f>
        <v>#REF!</v>
      </c>
      <c r="G410" s="60" t="e">
        <f>VLOOKUP(A410,Tratos!#REF!,7,0)</f>
        <v>#REF!</v>
      </c>
      <c r="H410" s="61">
        <f>SUMIFS('Base Notas '!$H:$H,'Base Notas '!$A:$A,'Estoque '!A410,'Base Notas '!$G:$G,'Estoque '!$H$5)</f>
        <v>0</v>
      </c>
      <c r="I410" s="62">
        <f>SUMIFS('Base Notas '!$H:$H,'Base Notas '!$A:$A,'Estoque '!A410,'Base Notas '!$G:$G,'Estoque '!$I$5)</f>
        <v>0</v>
      </c>
      <c r="J410" s="63" t="e">
        <f t="shared" si="44"/>
        <v>#REF!</v>
      </c>
      <c r="K410" s="63" t="e">
        <f t="shared" si="45"/>
        <v>#REF!</v>
      </c>
      <c r="L410" s="61" t="e">
        <f>SUMIFS(#REF!,#REF!,'Estoque '!$L$5,#REF!,'Estoque '!A410)</f>
        <v>#REF!</v>
      </c>
      <c r="M410" s="64" t="e">
        <f>SUMIFS(#REF!,#REF!,'Estoque '!$M$5,#REF!,'Estoque '!A410)</f>
        <v>#REF!</v>
      </c>
      <c r="N410" s="68" t="e">
        <f t="shared" si="47"/>
        <v>#REF!</v>
      </c>
      <c r="O410" s="69" t="e">
        <f t="shared" si="48"/>
        <v>#REF!</v>
      </c>
      <c r="P410" s="67" t="str">
        <f t="shared" si="49"/>
        <v/>
      </c>
      <c r="Q410" s="67" t="str">
        <f t="shared" si="46"/>
        <v/>
      </c>
    </row>
    <row r="411" spans="1:17" ht="14.25" customHeight="1" x14ac:dyDescent="0.35">
      <c r="A411" s="4" t="str">
        <f t="shared" si="43"/>
        <v>9143166</v>
      </c>
      <c r="B411" s="9">
        <v>9143</v>
      </c>
      <c r="C411" t="s">
        <v>41</v>
      </c>
      <c r="D411">
        <v>166</v>
      </c>
      <c r="E411" s="59" t="e">
        <f>SUMIFS(Tratos!#REF!,Tratos!#REF!,'Estoque '!A411,Tratos!#REF!,'Estoque '!$E$5)</f>
        <v>#REF!</v>
      </c>
      <c r="F411" s="59" t="e">
        <f>SUMIFS(Tratos!#REF!,Tratos!#REF!,'Estoque '!A411,Tratos!#REF!,'Estoque '!$F$5)</f>
        <v>#REF!</v>
      </c>
      <c r="G411" s="60" t="e">
        <f>VLOOKUP(A411,Tratos!#REF!,7,0)</f>
        <v>#REF!</v>
      </c>
      <c r="H411" s="61">
        <f>SUMIFS('Base Notas '!$H:$H,'Base Notas '!$A:$A,'Estoque '!A411,'Base Notas '!$G:$G,'Estoque '!$H$5)</f>
        <v>0</v>
      </c>
      <c r="I411" s="62">
        <f>SUMIFS('Base Notas '!$H:$H,'Base Notas '!$A:$A,'Estoque '!A411,'Base Notas '!$G:$G,'Estoque '!$I$5)</f>
        <v>0</v>
      </c>
      <c r="J411" s="63" t="e">
        <f t="shared" si="44"/>
        <v>#REF!</v>
      </c>
      <c r="K411" s="63" t="e">
        <f t="shared" si="45"/>
        <v>#REF!</v>
      </c>
      <c r="L411" s="61" t="e">
        <f>SUMIFS(#REF!,#REF!,'Estoque '!$L$5,#REF!,'Estoque '!A411)</f>
        <v>#REF!</v>
      </c>
      <c r="M411" s="64" t="e">
        <f>SUMIFS(#REF!,#REF!,'Estoque '!$M$5,#REF!,'Estoque '!A411)</f>
        <v>#REF!</v>
      </c>
      <c r="N411" s="68" t="e">
        <f t="shared" si="47"/>
        <v>#REF!</v>
      </c>
      <c r="O411" s="69" t="e">
        <f t="shared" si="48"/>
        <v>#REF!</v>
      </c>
      <c r="P411" s="67" t="str">
        <f t="shared" si="49"/>
        <v/>
      </c>
      <c r="Q411" s="67" t="str">
        <f t="shared" si="46"/>
        <v/>
      </c>
    </row>
    <row r="412" spans="1:17" ht="14.25" customHeight="1" x14ac:dyDescent="0.35">
      <c r="A412" s="4" t="str">
        <f t="shared" si="43"/>
        <v>9143150</v>
      </c>
      <c r="B412" s="9">
        <v>9143</v>
      </c>
      <c r="C412" t="s">
        <v>41</v>
      </c>
      <c r="D412">
        <v>150</v>
      </c>
      <c r="E412" s="59" t="e">
        <f>SUMIFS(Tratos!#REF!,Tratos!#REF!,'Estoque '!A412,Tratos!#REF!,'Estoque '!$E$5)</f>
        <v>#REF!</v>
      </c>
      <c r="F412" s="59" t="e">
        <f>SUMIFS(Tratos!#REF!,Tratos!#REF!,'Estoque '!A412,Tratos!#REF!,'Estoque '!$F$5)</f>
        <v>#REF!</v>
      </c>
      <c r="G412" s="60" t="e">
        <f>VLOOKUP(A412,Tratos!#REF!,7,0)</f>
        <v>#REF!</v>
      </c>
      <c r="H412" s="61">
        <f>SUMIFS('Base Notas '!$H:$H,'Base Notas '!$A:$A,'Estoque '!A412,'Base Notas '!$G:$G,'Estoque '!$H$5)</f>
        <v>0</v>
      </c>
      <c r="I412" s="62">
        <f>SUMIFS('Base Notas '!$H:$H,'Base Notas '!$A:$A,'Estoque '!A412,'Base Notas '!$G:$G,'Estoque '!$I$5)</f>
        <v>0</v>
      </c>
      <c r="J412" s="63" t="e">
        <f t="shared" si="44"/>
        <v>#REF!</v>
      </c>
      <c r="K412" s="63" t="e">
        <f t="shared" si="45"/>
        <v>#REF!</v>
      </c>
      <c r="L412" s="61" t="e">
        <f>SUMIFS(#REF!,#REF!,'Estoque '!$L$5,#REF!,'Estoque '!A412)</f>
        <v>#REF!</v>
      </c>
      <c r="M412" s="64" t="e">
        <f>SUMIFS(#REF!,#REF!,'Estoque '!$M$5,#REF!,'Estoque '!A412)</f>
        <v>#REF!</v>
      </c>
      <c r="N412" s="68" t="e">
        <f t="shared" si="47"/>
        <v>#REF!</v>
      </c>
      <c r="O412" s="69" t="e">
        <f t="shared" si="48"/>
        <v>#REF!</v>
      </c>
      <c r="P412" s="67" t="str">
        <f t="shared" si="49"/>
        <v/>
      </c>
      <c r="Q412" s="67" t="str">
        <f t="shared" si="46"/>
        <v/>
      </c>
    </row>
    <row r="413" spans="1:17" ht="14.25" customHeight="1" x14ac:dyDescent="0.35">
      <c r="A413" s="4" t="str">
        <f t="shared" si="43"/>
        <v>9143160</v>
      </c>
      <c r="B413" s="9">
        <v>9143</v>
      </c>
      <c r="C413" t="s">
        <v>41</v>
      </c>
      <c r="D413">
        <v>160</v>
      </c>
      <c r="E413" s="59" t="e">
        <f>SUMIFS(Tratos!#REF!,Tratos!#REF!,'Estoque '!A413,Tratos!#REF!,'Estoque '!$E$5)</f>
        <v>#REF!</v>
      </c>
      <c r="F413" s="59" t="e">
        <f>SUMIFS(Tratos!#REF!,Tratos!#REF!,'Estoque '!A413,Tratos!#REF!,'Estoque '!$F$5)</f>
        <v>#REF!</v>
      </c>
      <c r="G413" s="60" t="e">
        <f>VLOOKUP(A413,Tratos!#REF!,7,0)</f>
        <v>#REF!</v>
      </c>
      <c r="H413" s="61">
        <f>SUMIFS('Base Notas '!$H:$H,'Base Notas '!$A:$A,'Estoque '!A413,'Base Notas '!$G:$G,'Estoque '!$H$5)</f>
        <v>0</v>
      </c>
      <c r="I413" s="62">
        <f>SUMIFS('Base Notas '!$H:$H,'Base Notas '!$A:$A,'Estoque '!A413,'Base Notas '!$G:$G,'Estoque '!$I$5)</f>
        <v>0</v>
      </c>
      <c r="J413" s="63" t="e">
        <f t="shared" si="44"/>
        <v>#REF!</v>
      </c>
      <c r="K413" s="63" t="e">
        <f t="shared" si="45"/>
        <v>#REF!</v>
      </c>
      <c r="L413" s="61" t="e">
        <f>SUMIFS(#REF!,#REF!,'Estoque '!$L$5,#REF!,'Estoque '!A413)</f>
        <v>#REF!</v>
      </c>
      <c r="M413" s="64" t="e">
        <f>SUMIFS(#REF!,#REF!,'Estoque '!$M$5,#REF!,'Estoque '!A413)</f>
        <v>#REF!</v>
      </c>
      <c r="N413" s="68" t="e">
        <f t="shared" si="47"/>
        <v>#REF!</v>
      </c>
      <c r="O413" s="69" t="e">
        <f t="shared" si="48"/>
        <v>#REF!</v>
      </c>
      <c r="P413" s="67" t="str">
        <f t="shared" si="49"/>
        <v/>
      </c>
      <c r="Q413" s="67" t="str">
        <f t="shared" si="46"/>
        <v/>
      </c>
    </row>
    <row r="414" spans="1:17" s="70" customFormat="1" ht="14.25" customHeight="1" x14ac:dyDescent="0.35">
      <c r="A414" s="70" t="str">
        <f t="shared" si="43"/>
        <v>9143161</v>
      </c>
      <c r="B414" s="71">
        <v>9143</v>
      </c>
      <c r="C414" s="70" t="s">
        <v>41</v>
      </c>
      <c r="D414" s="70">
        <v>161</v>
      </c>
      <c r="E414" s="72" t="e">
        <f>SUMIFS(Tratos!#REF!,Tratos!#REF!,'Estoque '!A414,Tratos!#REF!,'Estoque '!$E$5)</f>
        <v>#REF!</v>
      </c>
      <c r="F414" s="72" t="e">
        <f>SUMIFS(Tratos!#REF!,Tratos!#REF!,'Estoque '!A414,Tratos!#REF!,'Estoque '!$F$5)</f>
        <v>#REF!</v>
      </c>
      <c r="G414" s="73" t="e">
        <f>VLOOKUP(A414,Tratos!#REF!,7,0)</f>
        <v>#REF!</v>
      </c>
      <c r="H414" s="74">
        <f>SUMIFS('Base Notas '!$H:$H,'Base Notas '!$A:$A,'Estoque '!A414,'Base Notas '!$G:$G,'Estoque '!$H$5)</f>
        <v>0</v>
      </c>
      <c r="I414" s="75">
        <f>SUMIFS('Base Notas '!$H:$H,'Base Notas '!$A:$A,'Estoque '!A414,'Base Notas '!$G:$G,'Estoque '!$I$5)</f>
        <v>0</v>
      </c>
      <c r="J414" s="75" t="e">
        <f t="shared" si="44"/>
        <v>#REF!</v>
      </c>
      <c r="K414" s="75" t="e">
        <f t="shared" si="45"/>
        <v>#REF!</v>
      </c>
      <c r="L414" s="74" t="e">
        <f>SUMIFS(#REF!,#REF!,'Estoque '!$L$5,#REF!,'Estoque '!A414)</f>
        <v>#REF!</v>
      </c>
      <c r="M414" s="76" t="e">
        <f>SUMIFS(#REF!,#REF!,'Estoque '!$M$5,#REF!,'Estoque '!A414)</f>
        <v>#REF!</v>
      </c>
      <c r="N414" s="77" t="e">
        <f t="shared" si="47"/>
        <v>#REF!</v>
      </c>
      <c r="O414" s="78" t="e">
        <f t="shared" si="48"/>
        <v>#REF!</v>
      </c>
      <c r="P414" s="79" t="str">
        <f t="shared" si="49"/>
        <v/>
      </c>
      <c r="Q414" s="79" t="str">
        <f t="shared" si="46"/>
        <v/>
      </c>
    </row>
    <row r="415" spans="1:17" ht="14.25" customHeight="1" x14ac:dyDescent="0.35">
      <c r="A415" s="4" t="str">
        <f t="shared" si="43"/>
        <v>9143164</v>
      </c>
      <c r="B415" s="9">
        <v>9143</v>
      </c>
      <c r="C415" t="s">
        <v>41</v>
      </c>
      <c r="D415">
        <v>164</v>
      </c>
      <c r="E415" s="59" t="e">
        <f>SUMIFS(Tratos!#REF!,Tratos!#REF!,'Estoque '!A415,Tratos!#REF!,'Estoque '!$E$5)</f>
        <v>#REF!</v>
      </c>
      <c r="F415" s="59" t="e">
        <f>SUMIFS(Tratos!#REF!,Tratos!#REF!,'Estoque '!A415,Tratos!#REF!,'Estoque '!$F$5)</f>
        <v>#REF!</v>
      </c>
      <c r="G415" s="60" t="e">
        <f>VLOOKUP(A415,Tratos!#REF!,7,0)</f>
        <v>#REF!</v>
      </c>
      <c r="H415" s="61">
        <f>SUMIFS('Base Notas '!$H:$H,'Base Notas '!$A:$A,'Estoque '!A415,'Base Notas '!$G:$G,'Estoque '!$H$5)</f>
        <v>0</v>
      </c>
      <c r="I415" s="62">
        <f>SUMIFS('Base Notas '!$H:$H,'Base Notas '!$A:$A,'Estoque '!A415,'Base Notas '!$G:$G,'Estoque '!$I$5)</f>
        <v>0</v>
      </c>
      <c r="J415" s="63" t="e">
        <f t="shared" si="44"/>
        <v>#REF!</v>
      </c>
      <c r="K415" s="63" t="e">
        <f t="shared" si="45"/>
        <v>#REF!</v>
      </c>
      <c r="L415" s="61" t="e">
        <f>SUMIFS(#REF!,#REF!,'Estoque '!$L$5,#REF!,'Estoque '!A415)</f>
        <v>#REF!</v>
      </c>
      <c r="M415" s="64" t="e">
        <f>SUMIFS(#REF!,#REF!,'Estoque '!$M$5,#REF!,'Estoque '!A415)</f>
        <v>#REF!</v>
      </c>
      <c r="N415" s="68" t="e">
        <f t="shared" si="47"/>
        <v>#REF!</v>
      </c>
      <c r="O415" s="69" t="e">
        <f t="shared" si="48"/>
        <v>#REF!</v>
      </c>
      <c r="P415" s="67" t="str">
        <f t="shared" si="49"/>
        <v/>
      </c>
      <c r="Q415" s="67" t="str">
        <f t="shared" si="46"/>
        <v/>
      </c>
    </row>
    <row r="416" spans="1:17" ht="14.25" customHeight="1" x14ac:dyDescent="0.35">
      <c r="A416" s="4" t="str">
        <f t="shared" si="43"/>
        <v>9143165</v>
      </c>
      <c r="B416" s="9">
        <v>9143</v>
      </c>
      <c r="C416" t="s">
        <v>41</v>
      </c>
      <c r="D416">
        <v>165</v>
      </c>
      <c r="E416" s="59" t="e">
        <f>SUMIFS(Tratos!#REF!,Tratos!#REF!,'Estoque '!A416,Tratos!#REF!,'Estoque '!$E$5)</f>
        <v>#REF!</v>
      </c>
      <c r="F416" s="59" t="e">
        <f>SUMIFS(Tratos!#REF!,Tratos!#REF!,'Estoque '!A416,Tratos!#REF!,'Estoque '!$F$5)</f>
        <v>#REF!</v>
      </c>
      <c r="G416" s="60" t="e">
        <f>VLOOKUP(A416,Tratos!#REF!,7,0)</f>
        <v>#REF!</v>
      </c>
      <c r="H416" s="61">
        <f>SUMIFS('Base Notas '!$H:$H,'Base Notas '!$A:$A,'Estoque '!A416,'Base Notas '!$G:$G,'Estoque '!$H$5)</f>
        <v>0</v>
      </c>
      <c r="I416" s="62">
        <f>SUMIFS('Base Notas '!$H:$H,'Base Notas '!$A:$A,'Estoque '!A416,'Base Notas '!$G:$G,'Estoque '!$I$5)</f>
        <v>0</v>
      </c>
      <c r="J416" s="63" t="e">
        <f t="shared" si="44"/>
        <v>#REF!</v>
      </c>
      <c r="K416" s="63" t="e">
        <f t="shared" si="45"/>
        <v>#REF!</v>
      </c>
      <c r="L416" s="61" t="e">
        <f>SUMIFS(#REF!,#REF!,'Estoque '!$L$5,#REF!,'Estoque '!A416)</f>
        <v>#REF!</v>
      </c>
      <c r="M416" s="64" t="e">
        <f>SUMIFS(#REF!,#REF!,'Estoque '!$M$5,#REF!,'Estoque '!A416)</f>
        <v>#REF!</v>
      </c>
      <c r="N416" s="68" t="e">
        <f t="shared" si="47"/>
        <v>#REF!</v>
      </c>
      <c r="O416" s="69" t="e">
        <f t="shared" si="48"/>
        <v>#REF!</v>
      </c>
      <c r="P416" s="67" t="str">
        <f t="shared" si="49"/>
        <v/>
      </c>
      <c r="Q416" s="67" t="str">
        <f t="shared" si="46"/>
        <v/>
      </c>
    </row>
    <row r="417" spans="1:18" ht="14.25" customHeight="1" x14ac:dyDescent="0.35">
      <c r="A417" s="4" t="str">
        <f t="shared" si="43"/>
        <v>9142148</v>
      </c>
      <c r="B417" s="9">
        <v>9142</v>
      </c>
      <c r="C417" t="s">
        <v>130</v>
      </c>
      <c r="D417">
        <v>148</v>
      </c>
      <c r="E417" s="59" t="e">
        <f>SUMIFS(Tratos!#REF!,Tratos!#REF!,'Estoque '!A417,Tratos!#REF!,'Estoque '!$E$5)</f>
        <v>#REF!</v>
      </c>
      <c r="F417" s="59" t="e">
        <f>SUMIFS(Tratos!#REF!,Tratos!#REF!,'Estoque '!A417,Tratos!#REF!,'Estoque '!$F$5)</f>
        <v>#REF!</v>
      </c>
      <c r="G417" s="60" t="e">
        <f>VLOOKUP(A417,Tratos!#REF!,7,0)</f>
        <v>#REF!</v>
      </c>
      <c r="H417" s="61">
        <f>SUMIFS('Base Notas '!$H:$H,'Base Notas '!$A:$A,'Estoque '!A417,'Base Notas '!$G:$G,'Estoque '!$H$5)</f>
        <v>0</v>
      </c>
      <c r="I417" s="62">
        <f>SUMIFS('Base Notas '!$H:$H,'Base Notas '!$A:$A,'Estoque '!A417,'Base Notas '!$G:$G,'Estoque '!$I$5)</f>
        <v>0</v>
      </c>
      <c r="J417" s="63" t="e">
        <f t="shared" si="44"/>
        <v>#REF!</v>
      </c>
      <c r="K417" s="63" t="e">
        <f t="shared" si="45"/>
        <v>#REF!</v>
      </c>
      <c r="L417" s="61" t="e">
        <f>SUMIFS(#REF!,#REF!,'Estoque '!$L$5,#REF!,'Estoque '!A417)</f>
        <v>#REF!</v>
      </c>
      <c r="M417" s="64" t="e">
        <f>SUMIFS(#REF!,#REF!,'Estoque '!$M$5,#REF!,'Estoque '!A417)</f>
        <v>#REF!</v>
      </c>
      <c r="N417" s="68" t="e">
        <f t="shared" si="47"/>
        <v>#REF!</v>
      </c>
      <c r="O417" s="69" t="e">
        <f t="shared" si="48"/>
        <v>#REF!</v>
      </c>
      <c r="P417" s="67" t="str">
        <f t="shared" si="49"/>
        <v/>
      </c>
      <c r="Q417" s="67" t="str">
        <f t="shared" si="46"/>
        <v/>
      </c>
    </row>
    <row r="418" spans="1:18" ht="14.25" customHeight="1" x14ac:dyDescent="0.35">
      <c r="A418" s="4" t="str">
        <f t="shared" si="43"/>
        <v>9139144</v>
      </c>
      <c r="B418" s="9">
        <v>9139</v>
      </c>
      <c r="C418" t="s">
        <v>371</v>
      </c>
      <c r="D418">
        <v>144</v>
      </c>
      <c r="E418" s="59" t="e">
        <f>SUMIFS(Tratos!#REF!,Tratos!#REF!,'Estoque '!A418,Tratos!#REF!,'Estoque '!$E$5)</f>
        <v>#REF!</v>
      </c>
      <c r="F418" s="59" t="e">
        <f>SUMIFS(Tratos!#REF!,Tratos!#REF!,'Estoque '!A418,Tratos!#REF!,'Estoque '!$F$5)</f>
        <v>#REF!</v>
      </c>
      <c r="G418" s="60" t="e">
        <f>VLOOKUP(A418,Tratos!#REF!,7,0)</f>
        <v>#REF!</v>
      </c>
      <c r="H418" s="61">
        <f>SUMIFS('Base Notas '!$H:$H,'Base Notas '!$A:$A,'Estoque '!A418,'Base Notas '!$G:$G,'Estoque '!$H$5)</f>
        <v>0</v>
      </c>
      <c r="I418" s="62">
        <f>SUMIFS('Base Notas '!$H:$H,'Base Notas '!$A:$A,'Estoque '!A418,'Base Notas '!$G:$G,'Estoque '!$I$5)</f>
        <v>0</v>
      </c>
      <c r="J418" s="63" t="e">
        <f t="shared" si="44"/>
        <v>#REF!</v>
      </c>
      <c r="K418" s="63" t="e">
        <f t="shared" si="45"/>
        <v>#REF!</v>
      </c>
      <c r="L418" s="61" t="e">
        <f>SUMIFS(#REF!,#REF!,'Estoque '!$L$5,#REF!,'Estoque '!A418)</f>
        <v>#REF!</v>
      </c>
      <c r="M418" s="64" t="e">
        <f>SUMIFS(#REF!,#REF!,'Estoque '!$M$5,#REF!,'Estoque '!A418)</f>
        <v>#REF!</v>
      </c>
      <c r="N418" s="68" t="e">
        <f t="shared" si="47"/>
        <v>#REF!</v>
      </c>
      <c r="O418" s="69" t="e">
        <f t="shared" si="48"/>
        <v>#REF!</v>
      </c>
      <c r="P418" s="67" t="str">
        <f t="shared" si="49"/>
        <v/>
      </c>
      <c r="Q418" s="67" t="str">
        <f t="shared" si="46"/>
        <v/>
      </c>
    </row>
    <row r="419" spans="1:18" ht="14.25" customHeight="1" x14ac:dyDescent="0.35">
      <c r="A419" s="4" t="str">
        <f t="shared" si="43"/>
        <v>9139145</v>
      </c>
      <c r="B419" s="9">
        <v>9139</v>
      </c>
      <c r="C419" t="s">
        <v>371</v>
      </c>
      <c r="D419">
        <v>145</v>
      </c>
      <c r="E419" s="59" t="e">
        <f>SUMIFS(Tratos!#REF!,Tratos!#REF!,'Estoque '!A419,Tratos!#REF!,'Estoque '!$E$5)</f>
        <v>#REF!</v>
      </c>
      <c r="F419" s="59" t="e">
        <f>SUMIFS(Tratos!#REF!,Tratos!#REF!,'Estoque '!A419,Tratos!#REF!,'Estoque '!$F$5)</f>
        <v>#REF!</v>
      </c>
      <c r="G419" s="60" t="e">
        <f>VLOOKUP(A419,Tratos!#REF!,7,0)</f>
        <v>#REF!</v>
      </c>
      <c r="H419" s="61">
        <f>SUMIFS('Base Notas '!$H:$H,'Base Notas '!$A:$A,'Estoque '!A419,'Base Notas '!$G:$G,'Estoque '!$H$5)</f>
        <v>0</v>
      </c>
      <c r="I419" s="62">
        <f>SUMIFS('Base Notas '!$H:$H,'Base Notas '!$A:$A,'Estoque '!A419,'Base Notas '!$G:$G,'Estoque '!$I$5)</f>
        <v>0</v>
      </c>
      <c r="J419" s="63" t="e">
        <f t="shared" si="44"/>
        <v>#REF!</v>
      </c>
      <c r="K419" s="63" t="e">
        <f t="shared" si="45"/>
        <v>#REF!</v>
      </c>
      <c r="L419" s="61" t="e">
        <f>SUMIFS(#REF!,#REF!,'Estoque '!$L$5,#REF!,'Estoque '!A419)</f>
        <v>#REF!</v>
      </c>
      <c r="M419" s="64" t="e">
        <f>SUMIFS(#REF!,#REF!,'Estoque '!$M$5,#REF!,'Estoque '!A419)</f>
        <v>#REF!</v>
      </c>
      <c r="N419" s="68" t="e">
        <f t="shared" si="47"/>
        <v>#REF!</v>
      </c>
      <c r="O419" s="69" t="e">
        <f t="shared" si="48"/>
        <v>#REF!</v>
      </c>
      <c r="P419" s="67" t="str">
        <f t="shared" si="49"/>
        <v/>
      </c>
      <c r="Q419" s="67" t="str">
        <f t="shared" si="46"/>
        <v/>
      </c>
    </row>
    <row r="420" spans="1:18" ht="14.25" customHeight="1" x14ac:dyDescent="0.35">
      <c r="A420" s="4" t="str">
        <f t="shared" si="43"/>
        <v>9139383</v>
      </c>
      <c r="B420" s="9">
        <v>9139</v>
      </c>
      <c r="C420" t="s">
        <v>371</v>
      </c>
      <c r="D420">
        <v>383</v>
      </c>
      <c r="E420" s="59" t="e">
        <f>SUMIFS(Tratos!#REF!,Tratos!#REF!,'Estoque '!A420,Tratos!#REF!,'Estoque '!$E$5)</f>
        <v>#REF!</v>
      </c>
      <c r="F420" s="59" t="e">
        <f>SUMIFS(Tratos!#REF!,Tratos!#REF!,'Estoque '!A420,Tratos!#REF!,'Estoque '!$F$5)</f>
        <v>#REF!</v>
      </c>
      <c r="G420" s="60" t="e">
        <f>VLOOKUP(A420,Tratos!#REF!,7,0)</f>
        <v>#REF!</v>
      </c>
      <c r="H420" s="61">
        <f>SUMIFS('Base Notas '!$H:$H,'Base Notas '!$A:$A,'Estoque '!A420,'Base Notas '!$G:$G,'Estoque '!$H$5)</f>
        <v>0</v>
      </c>
      <c r="I420" s="62">
        <f>SUMIFS('Base Notas '!$H:$H,'Base Notas '!$A:$A,'Estoque '!A420,'Base Notas '!$G:$G,'Estoque '!$I$5)</f>
        <v>0</v>
      </c>
      <c r="J420" s="63" t="e">
        <f t="shared" si="44"/>
        <v>#REF!</v>
      </c>
      <c r="K420" s="63" t="e">
        <f t="shared" si="45"/>
        <v>#REF!</v>
      </c>
      <c r="L420" s="61" t="e">
        <f>SUMIFS(#REF!,#REF!,'Estoque '!$L$5,#REF!,'Estoque '!A420)</f>
        <v>#REF!</v>
      </c>
      <c r="M420" s="64" t="e">
        <f>SUMIFS(#REF!,#REF!,'Estoque '!$M$5,#REF!,'Estoque '!A420)</f>
        <v>#REF!</v>
      </c>
      <c r="N420" s="68" t="e">
        <f t="shared" si="47"/>
        <v>#REF!</v>
      </c>
      <c r="O420" s="69" t="e">
        <f t="shared" si="48"/>
        <v>#REF!</v>
      </c>
      <c r="P420" s="67" t="str">
        <f t="shared" si="49"/>
        <v/>
      </c>
      <c r="Q420" s="67" t="str">
        <f t="shared" si="46"/>
        <v/>
      </c>
    </row>
    <row r="421" spans="1:18" ht="14.25" customHeight="1" x14ac:dyDescent="0.35">
      <c r="A421" s="4" t="str">
        <f t="shared" si="43"/>
        <v>9138143</v>
      </c>
      <c r="B421" s="9">
        <v>9138</v>
      </c>
      <c r="C421" t="s">
        <v>7</v>
      </c>
      <c r="D421">
        <v>143</v>
      </c>
      <c r="E421" s="59" t="e">
        <f>SUMIFS(Tratos!#REF!,Tratos!#REF!,'Estoque '!A421,Tratos!#REF!,'Estoque '!$E$5)</f>
        <v>#REF!</v>
      </c>
      <c r="F421" s="59" t="e">
        <f>SUMIFS(Tratos!#REF!,Tratos!#REF!,'Estoque '!A421,Tratos!#REF!,'Estoque '!$F$5)</f>
        <v>#REF!</v>
      </c>
      <c r="G421" s="60" t="e">
        <f>VLOOKUP(A421,Tratos!#REF!,7,0)</f>
        <v>#REF!</v>
      </c>
      <c r="H421" s="61">
        <f>SUMIFS('Base Notas '!$H:$H,'Base Notas '!$A:$A,'Estoque '!A421,'Base Notas '!$G:$G,'Estoque '!$H$5)</f>
        <v>0</v>
      </c>
      <c r="I421" s="62">
        <f>SUMIFS('Base Notas '!$H:$H,'Base Notas '!$A:$A,'Estoque '!A421,'Base Notas '!$G:$G,'Estoque '!$I$5)</f>
        <v>0</v>
      </c>
      <c r="J421" s="63" t="e">
        <f t="shared" si="44"/>
        <v>#REF!</v>
      </c>
      <c r="K421" s="63" t="e">
        <f t="shared" si="45"/>
        <v>#REF!</v>
      </c>
      <c r="L421" s="61" t="e">
        <f>SUMIFS(#REF!,#REF!,'Estoque '!$L$5,#REF!,'Estoque '!A421)</f>
        <v>#REF!</v>
      </c>
      <c r="M421" s="64" t="e">
        <f>SUMIFS(#REF!,#REF!,'Estoque '!$M$5,#REF!,'Estoque '!A421)</f>
        <v>#REF!</v>
      </c>
      <c r="N421" s="68" t="e">
        <f t="shared" si="47"/>
        <v>#REF!</v>
      </c>
      <c r="O421" s="69" t="e">
        <f t="shared" si="48"/>
        <v>#REF!</v>
      </c>
      <c r="P421" s="67" t="str">
        <f t="shared" si="49"/>
        <v/>
      </c>
      <c r="Q421" s="67" t="str">
        <f t="shared" si="46"/>
        <v/>
      </c>
    </row>
    <row r="422" spans="1:18" ht="14.25" customHeight="1" x14ac:dyDescent="0.35">
      <c r="A422" s="4" t="str">
        <f t="shared" si="43"/>
        <v>9138151</v>
      </c>
      <c r="B422" s="9">
        <v>9138</v>
      </c>
      <c r="C422" t="s">
        <v>7</v>
      </c>
      <c r="D422">
        <v>151</v>
      </c>
      <c r="E422" s="59" t="e">
        <f>SUMIFS(Tratos!#REF!,Tratos!#REF!,'Estoque '!A422,Tratos!#REF!,'Estoque '!$E$5)</f>
        <v>#REF!</v>
      </c>
      <c r="F422" s="59" t="e">
        <f>SUMIFS(Tratos!#REF!,Tratos!#REF!,'Estoque '!A422,Tratos!#REF!,'Estoque '!$F$5)</f>
        <v>#REF!</v>
      </c>
      <c r="G422" s="60" t="e">
        <f>VLOOKUP(A422,Tratos!#REF!,7,0)</f>
        <v>#REF!</v>
      </c>
      <c r="H422" s="61">
        <f>SUMIFS('Base Notas '!$H:$H,'Base Notas '!$A:$A,'Estoque '!A422,'Base Notas '!$G:$G,'Estoque '!$H$5)</f>
        <v>0</v>
      </c>
      <c r="I422" s="62">
        <f>SUMIFS('Base Notas '!$H:$H,'Base Notas '!$A:$A,'Estoque '!A422,'Base Notas '!$G:$G,'Estoque '!$I$5)</f>
        <v>0</v>
      </c>
      <c r="J422" s="63" t="e">
        <f t="shared" si="44"/>
        <v>#REF!</v>
      </c>
      <c r="K422" s="63" t="e">
        <f t="shared" si="45"/>
        <v>#REF!</v>
      </c>
      <c r="L422" s="61" t="e">
        <f>SUMIFS(#REF!,#REF!,'Estoque '!$L$5,#REF!,'Estoque '!A422)</f>
        <v>#REF!</v>
      </c>
      <c r="M422" s="64" t="e">
        <f>SUMIFS(#REF!,#REF!,'Estoque '!$M$5,#REF!,'Estoque '!A422)</f>
        <v>#REF!</v>
      </c>
      <c r="N422" s="68" t="e">
        <f t="shared" si="47"/>
        <v>#REF!</v>
      </c>
      <c r="O422" s="69" t="e">
        <f t="shared" si="48"/>
        <v>#REF!</v>
      </c>
      <c r="P422" s="67" t="str">
        <f t="shared" si="49"/>
        <v/>
      </c>
      <c r="Q422" s="67" t="str">
        <f t="shared" si="46"/>
        <v/>
      </c>
    </row>
    <row r="423" spans="1:18" ht="14.25" customHeight="1" x14ac:dyDescent="0.35">
      <c r="A423" s="4" t="str">
        <f t="shared" si="43"/>
        <v>9138152</v>
      </c>
      <c r="B423" s="9">
        <v>9138</v>
      </c>
      <c r="C423" t="s">
        <v>7</v>
      </c>
      <c r="D423">
        <v>152</v>
      </c>
      <c r="E423" s="59" t="e">
        <f>SUMIFS(Tratos!#REF!,Tratos!#REF!,'Estoque '!A423,Tratos!#REF!,'Estoque '!$E$5)</f>
        <v>#REF!</v>
      </c>
      <c r="F423" s="59" t="e">
        <f>SUMIFS(Tratos!#REF!,Tratos!#REF!,'Estoque '!A423,Tratos!#REF!,'Estoque '!$F$5)</f>
        <v>#REF!</v>
      </c>
      <c r="G423" s="60" t="e">
        <f>VLOOKUP(A423,Tratos!#REF!,7,0)</f>
        <v>#REF!</v>
      </c>
      <c r="H423" s="61">
        <f>SUMIFS('Base Notas '!$H:$H,'Base Notas '!$A:$A,'Estoque '!A423,'Base Notas '!$G:$G,'Estoque '!$H$5)</f>
        <v>0</v>
      </c>
      <c r="I423" s="62">
        <f>SUMIFS('Base Notas '!$H:$H,'Base Notas '!$A:$A,'Estoque '!A423,'Base Notas '!$G:$G,'Estoque '!$I$5)</f>
        <v>0</v>
      </c>
      <c r="J423" s="63" t="e">
        <f t="shared" si="44"/>
        <v>#REF!</v>
      </c>
      <c r="K423" s="63" t="e">
        <f t="shared" si="45"/>
        <v>#REF!</v>
      </c>
      <c r="L423" s="61" t="e">
        <f>SUMIFS(#REF!,#REF!,'Estoque '!$L$5,#REF!,'Estoque '!A423)</f>
        <v>#REF!</v>
      </c>
      <c r="M423" s="64" t="e">
        <f>SUMIFS(#REF!,#REF!,'Estoque '!$M$5,#REF!,'Estoque '!A423)</f>
        <v>#REF!</v>
      </c>
      <c r="N423" s="68" t="e">
        <f t="shared" si="47"/>
        <v>#REF!</v>
      </c>
      <c r="O423" s="69" t="e">
        <f t="shared" si="48"/>
        <v>#REF!</v>
      </c>
      <c r="P423" s="67" t="str">
        <f t="shared" si="49"/>
        <v/>
      </c>
      <c r="Q423" s="67" t="str">
        <f t="shared" si="46"/>
        <v/>
      </c>
    </row>
    <row r="424" spans="1:18" ht="14.25" customHeight="1" x14ac:dyDescent="0.35">
      <c r="A424" s="4" t="str">
        <f t="shared" si="43"/>
        <v>9138153</v>
      </c>
      <c r="B424" s="9">
        <v>9138</v>
      </c>
      <c r="C424" t="s">
        <v>7</v>
      </c>
      <c r="D424">
        <v>153</v>
      </c>
      <c r="E424" s="59" t="e">
        <f>SUMIFS(Tratos!#REF!,Tratos!#REF!,'Estoque '!A424,Tratos!#REF!,'Estoque '!$E$5)</f>
        <v>#REF!</v>
      </c>
      <c r="F424" s="59" t="e">
        <f>SUMIFS(Tratos!#REF!,Tratos!#REF!,'Estoque '!A424,Tratos!#REF!,'Estoque '!$F$5)</f>
        <v>#REF!</v>
      </c>
      <c r="G424" s="60" t="e">
        <f>VLOOKUP(A424,Tratos!#REF!,7,0)</f>
        <v>#REF!</v>
      </c>
      <c r="H424" s="61">
        <f>SUMIFS('Base Notas '!$H:$H,'Base Notas '!$A:$A,'Estoque '!A424,'Base Notas '!$G:$G,'Estoque '!$H$5)</f>
        <v>0</v>
      </c>
      <c r="I424" s="62">
        <f>SUMIFS('Base Notas '!$H:$H,'Base Notas '!$A:$A,'Estoque '!A424,'Base Notas '!$G:$G,'Estoque '!$I$5)</f>
        <v>0</v>
      </c>
      <c r="J424" s="63" t="e">
        <f t="shared" si="44"/>
        <v>#REF!</v>
      </c>
      <c r="K424" s="63" t="e">
        <f t="shared" si="45"/>
        <v>#REF!</v>
      </c>
      <c r="L424" s="61" t="e">
        <f>SUMIFS(#REF!,#REF!,'Estoque '!$L$5,#REF!,'Estoque '!A424)</f>
        <v>#REF!</v>
      </c>
      <c r="M424" s="64" t="e">
        <f>SUMIFS(#REF!,#REF!,'Estoque '!$M$5,#REF!,'Estoque '!A424)</f>
        <v>#REF!</v>
      </c>
      <c r="N424" s="68" t="e">
        <f t="shared" si="47"/>
        <v>#REF!</v>
      </c>
      <c r="O424" s="69" t="e">
        <f t="shared" si="48"/>
        <v>#REF!</v>
      </c>
      <c r="P424" s="67" t="str">
        <f t="shared" si="49"/>
        <v/>
      </c>
      <c r="Q424" s="67" t="str">
        <f t="shared" si="46"/>
        <v/>
      </c>
    </row>
    <row r="425" spans="1:18" ht="14.25" customHeight="1" x14ac:dyDescent="0.35">
      <c r="A425" s="4" t="str">
        <f t="shared" si="43"/>
        <v>9138157</v>
      </c>
      <c r="B425" s="9">
        <v>9138</v>
      </c>
      <c r="C425" t="s">
        <v>7</v>
      </c>
      <c r="D425">
        <v>157</v>
      </c>
      <c r="E425" s="59" t="e">
        <f>SUMIFS(Tratos!#REF!,Tratos!#REF!,'Estoque '!A425,Tratos!#REF!,'Estoque '!$E$5)</f>
        <v>#REF!</v>
      </c>
      <c r="F425" s="59" t="e">
        <f>SUMIFS(Tratos!#REF!,Tratos!#REF!,'Estoque '!A425,Tratos!#REF!,'Estoque '!$F$5)</f>
        <v>#REF!</v>
      </c>
      <c r="G425" s="60" t="e">
        <f>VLOOKUP(A425,Tratos!#REF!,7,0)</f>
        <v>#REF!</v>
      </c>
      <c r="H425" s="61">
        <f>SUMIFS('Base Notas '!$H:$H,'Base Notas '!$A:$A,'Estoque '!A425,'Base Notas '!$G:$G,'Estoque '!$H$5)</f>
        <v>0</v>
      </c>
      <c r="I425" s="62">
        <f>SUMIFS('Base Notas '!$H:$H,'Base Notas '!$A:$A,'Estoque '!A425,'Base Notas '!$G:$G,'Estoque '!$I$5)</f>
        <v>0</v>
      </c>
      <c r="J425" s="63" t="e">
        <f t="shared" si="44"/>
        <v>#REF!</v>
      </c>
      <c r="K425" s="63" t="e">
        <f t="shared" si="45"/>
        <v>#REF!</v>
      </c>
      <c r="L425" s="61" t="e">
        <f>SUMIFS(#REF!,#REF!,'Estoque '!$L$5,#REF!,'Estoque '!A425)</f>
        <v>#REF!</v>
      </c>
      <c r="M425" s="64" t="e">
        <f>SUMIFS(#REF!,#REF!,'Estoque '!$M$5,#REF!,'Estoque '!A425)</f>
        <v>#REF!</v>
      </c>
      <c r="N425" s="68" t="e">
        <f t="shared" si="47"/>
        <v>#REF!</v>
      </c>
      <c r="O425" s="69" t="e">
        <f t="shared" si="48"/>
        <v>#REF!</v>
      </c>
      <c r="P425" s="67" t="str">
        <f t="shared" si="49"/>
        <v/>
      </c>
      <c r="Q425" s="67" t="str">
        <f t="shared" si="46"/>
        <v/>
      </c>
      <c r="R425" t="s">
        <v>372</v>
      </c>
    </row>
    <row r="426" spans="1:18" ht="14.25" customHeight="1" x14ac:dyDescent="0.35">
      <c r="A426" s="4" t="str">
        <f t="shared" si="43"/>
        <v>9134167</v>
      </c>
      <c r="B426" s="9">
        <v>9134</v>
      </c>
      <c r="C426" t="s">
        <v>129</v>
      </c>
      <c r="D426">
        <v>167</v>
      </c>
      <c r="E426" s="59" t="e">
        <f>SUMIFS(Tratos!#REF!,Tratos!#REF!,'Estoque '!A426,Tratos!#REF!,'Estoque '!$E$5)</f>
        <v>#REF!</v>
      </c>
      <c r="F426" s="59" t="e">
        <f>SUMIFS(Tratos!#REF!,Tratos!#REF!,'Estoque '!A426,Tratos!#REF!,'Estoque '!$F$5)</f>
        <v>#REF!</v>
      </c>
      <c r="G426" s="60" t="e">
        <f>VLOOKUP(A426,Tratos!#REF!,7,0)</f>
        <v>#REF!</v>
      </c>
      <c r="H426" s="61">
        <f>SUMIFS('Base Notas '!$H:$H,'Base Notas '!$A:$A,'Estoque '!A426,'Base Notas '!$G:$G,'Estoque '!$H$5)</f>
        <v>0</v>
      </c>
      <c r="I426" s="62">
        <f>SUMIFS('Base Notas '!$H:$H,'Base Notas '!$A:$A,'Estoque '!A426,'Base Notas '!$G:$G,'Estoque '!$I$5)</f>
        <v>0</v>
      </c>
      <c r="J426" s="63" t="e">
        <f t="shared" si="44"/>
        <v>#REF!</v>
      </c>
      <c r="K426" s="63" t="e">
        <f t="shared" si="45"/>
        <v>#REF!</v>
      </c>
      <c r="L426" s="61" t="e">
        <f>SUMIFS(#REF!,#REF!,'Estoque '!$L$5,#REF!,'Estoque '!A426)</f>
        <v>#REF!</v>
      </c>
      <c r="M426" s="64" t="e">
        <f>SUMIFS(#REF!,#REF!,'Estoque '!$M$5,#REF!,'Estoque '!A426)</f>
        <v>#REF!</v>
      </c>
      <c r="N426" s="68" t="e">
        <f t="shared" si="47"/>
        <v>#REF!</v>
      </c>
      <c r="O426" s="69" t="e">
        <f t="shared" si="48"/>
        <v>#REF!</v>
      </c>
      <c r="P426" s="67" t="str">
        <f t="shared" si="49"/>
        <v/>
      </c>
      <c r="Q426" s="67" t="str">
        <f t="shared" si="46"/>
        <v/>
      </c>
    </row>
    <row r="427" spans="1:18" ht="14.25" customHeight="1" x14ac:dyDescent="0.35">
      <c r="A427" s="4" t="str">
        <f t="shared" si="43"/>
        <v>9134168</v>
      </c>
      <c r="B427" s="9">
        <v>9134</v>
      </c>
      <c r="C427" t="s">
        <v>129</v>
      </c>
      <c r="D427">
        <v>168</v>
      </c>
      <c r="E427" s="59" t="e">
        <f>SUMIFS(Tratos!#REF!,Tratos!#REF!,'Estoque '!A427,Tratos!#REF!,'Estoque '!$E$5)</f>
        <v>#REF!</v>
      </c>
      <c r="F427" s="59" t="e">
        <f>SUMIFS(Tratos!#REF!,Tratos!#REF!,'Estoque '!A427,Tratos!#REF!,'Estoque '!$F$5)</f>
        <v>#REF!</v>
      </c>
      <c r="G427" s="60" t="e">
        <f>VLOOKUP(A427,Tratos!#REF!,7,0)</f>
        <v>#REF!</v>
      </c>
      <c r="H427" s="61">
        <f>SUMIFS('Base Notas '!$H:$H,'Base Notas '!$A:$A,'Estoque '!A427,'Base Notas '!$G:$G,'Estoque '!$H$5)</f>
        <v>0</v>
      </c>
      <c r="I427" s="62">
        <f>SUMIFS('Base Notas '!$H:$H,'Base Notas '!$A:$A,'Estoque '!A427,'Base Notas '!$G:$G,'Estoque '!$I$5)</f>
        <v>0</v>
      </c>
      <c r="J427" s="63" t="e">
        <f t="shared" si="44"/>
        <v>#REF!</v>
      </c>
      <c r="K427" s="63" t="e">
        <f t="shared" si="45"/>
        <v>#REF!</v>
      </c>
      <c r="L427" s="61" t="e">
        <f>SUMIFS(#REF!,#REF!,'Estoque '!$L$5,#REF!,'Estoque '!A427)</f>
        <v>#REF!</v>
      </c>
      <c r="M427" s="64" t="e">
        <f>SUMIFS(#REF!,#REF!,'Estoque '!$M$5,#REF!,'Estoque '!A427)</f>
        <v>#REF!</v>
      </c>
      <c r="N427" s="68" t="e">
        <f t="shared" si="47"/>
        <v>#REF!</v>
      </c>
      <c r="O427" s="69" t="e">
        <f t="shared" si="48"/>
        <v>#REF!</v>
      </c>
      <c r="P427" s="67" t="str">
        <f t="shared" si="49"/>
        <v/>
      </c>
      <c r="Q427" s="67" t="str">
        <f t="shared" si="46"/>
        <v/>
      </c>
    </row>
    <row r="428" spans="1:18" ht="14.25" customHeight="1" x14ac:dyDescent="0.35">
      <c r="A428" s="4" t="str">
        <f t="shared" si="43"/>
        <v>9134169</v>
      </c>
      <c r="B428" s="9">
        <v>9134</v>
      </c>
      <c r="C428" t="s">
        <v>129</v>
      </c>
      <c r="D428">
        <v>169</v>
      </c>
      <c r="E428" s="59" t="e">
        <f>SUMIFS(Tratos!#REF!,Tratos!#REF!,'Estoque '!A428,Tratos!#REF!,'Estoque '!$E$5)</f>
        <v>#REF!</v>
      </c>
      <c r="F428" s="59" t="e">
        <f>SUMIFS(Tratos!#REF!,Tratos!#REF!,'Estoque '!A428,Tratos!#REF!,'Estoque '!$F$5)</f>
        <v>#REF!</v>
      </c>
      <c r="G428" s="60" t="e">
        <f>VLOOKUP(A428,Tratos!#REF!,7,0)</f>
        <v>#REF!</v>
      </c>
      <c r="H428" s="61">
        <f>SUMIFS('Base Notas '!$H:$H,'Base Notas '!$A:$A,'Estoque '!A428,'Base Notas '!$G:$G,'Estoque '!$H$5)</f>
        <v>0</v>
      </c>
      <c r="I428" s="62">
        <f>SUMIFS('Base Notas '!$H:$H,'Base Notas '!$A:$A,'Estoque '!A428,'Base Notas '!$G:$G,'Estoque '!$I$5)</f>
        <v>0</v>
      </c>
      <c r="J428" s="63" t="e">
        <f t="shared" si="44"/>
        <v>#REF!</v>
      </c>
      <c r="K428" s="63" t="e">
        <f t="shared" si="45"/>
        <v>#REF!</v>
      </c>
      <c r="L428" s="61" t="e">
        <f>SUMIFS(#REF!,#REF!,'Estoque '!$L$5,#REF!,'Estoque '!A428)</f>
        <v>#REF!</v>
      </c>
      <c r="M428" s="64" t="e">
        <f>SUMIFS(#REF!,#REF!,'Estoque '!$M$5,#REF!,'Estoque '!A428)</f>
        <v>#REF!</v>
      </c>
      <c r="N428" s="68" t="e">
        <f t="shared" si="47"/>
        <v>#REF!</v>
      </c>
      <c r="O428" s="69" t="e">
        <f t="shared" si="48"/>
        <v>#REF!</v>
      </c>
      <c r="P428" s="67" t="str">
        <f t="shared" si="49"/>
        <v/>
      </c>
      <c r="Q428" s="67" t="str">
        <f t="shared" si="46"/>
        <v/>
      </c>
    </row>
    <row r="429" spans="1:18" ht="14.25" customHeight="1" x14ac:dyDescent="0.35">
      <c r="A429" s="4" t="str">
        <f t="shared" si="43"/>
        <v>9134187</v>
      </c>
      <c r="B429" s="9">
        <v>9134</v>
      </c>
      <c r="C429" t="s">
        <v>129</v>
      </c>
      <c r="D429">
        <v>187</v>
      </c>
      <c r="E429" s="59" t="e">
        <f>SUMIFS(Tratos!#REF!,Tratos!#REF!,'Estoque '!A429,Tratos!#REF!,'Estoque '!$E$5)</f>
        <v>#REF!</v>
      </c>
      <c r="F429" s="59" t="e">
        <f>SUMIFS(Tratos!#REF!,Tratos!#REF!,'Estoque '!A429,Tratos!#REF!,'Estoque '!$F$5)</f>
        <v>#REF!</v>
      </c>
      <c r="G429" s="60" t="e">
        <f>VLOOKUP(A429,Tratos!#REF!,7,0)</f>
        <v>#REF!</v>
      </c>
      <c r="H429" s="61">
        <f>SUMIFS('Base Notas '!$H:$H,'Base Notas '!$A:$A,'Estoque '!A429,'Base Notas '!$G:$G,'Estoque '!$H$5)</f>
        <v>0</v>
      </c>
      <c r="I429" s="62">
        <f>SUMIFS('Base Notas '!$H:$H,'Base Notas '!$A:$A,'Estoque '!A429,'Base Notas '!$G:$G,'Estoque '!$I$5)</f>
        <v>0</v>
      </c>
      <c r="J429" s="63" t="e">
        <f t="shared" si="44"/>
        <v>#REF!</v>
      </c>
      <c r="K429" s="63" t="e">
        <f t="shared" si="45"/>
        <v>#REF!</v>
      </c>
      <c r="L429" s="61" t="e">
        <f>SUMIFS(#REF!,#REF!,'Estoque '!$L$5,#REF!,'Estoque '!A429)</f>
        <v>#REF!</v>
      </c>
      <c r="M429" s="64" t="e">
        <f>SUMIFS(#REF!,#REF!,'Estoque '!$M$5,#REF!,'Estoque '!A429)</f>
        <v>#REF!</v>
      </c>
      <c r="N429" s="68" t="e">
        <f t="shared" si="47"/>
        <v>#REF!</v>
      </c>
      <c r="O429" s="69" t="e">
        <f t="shared" si="48"/>
        <v>#REF!</v>
      </c>
      <c r="P429" s="67" t="str">
        <f t="shared" si="49"/>
        <v/>
      </c>
      <c r="Q429" s="67" t="str">
        <f t="shared" si="46"/>
        <v/>
      </c>
    </row>
    <row r="430" spans="1:18" ht="14.25" customHeight="1" x14ac:dyDescent="0.35">
      <c r="A430" s="4" t="str">
        <f t="shared" si="43"/>
        <v>9134188</v>
      </c>
      <c r="B430" s="9">
        <v>9134</v>
      </c>
      <c r="C430" t="s">
        <v>129</v>
      </c>
      <c r="D430">
        <v>188</v>
      </c>
      <c r="E430" s="59" t="e">
        <f>SUMIFS(Tratos!#REF!,Tratos!#REF!,'Estoque '!A430,Tratos!#REF!,'Estoque '!$E$5)</f>
        <v>#REF!</v>
      </c>
      <c r="F430" s="59" t="e">
        <f>SUMIFS(Tratos!#REF!,Tratos!#REF!,'Estoque '!A430,Tratos!#REF!,'Estoque '!$F$5)</f>
        <v>#REF!</v>
      </c>
      <c r="G430" s="60" t="e">
        <f>VLOOKUP(A430,Tratos!#REF!,7,0)</f>
        <v>#REF!</v>
      </c>
      <c r="H430" s="61">
        <f>SUMIFS('Base Notas '!$H:$H,'Base Notas '!$A:$A,'Estoque '!A430,'Base Notas '!$G:$G,'Estoque '!$H$5)</f>
        <v>0</v>
      </c>
      <c r="I430" s="62">
        <f>SUMIFS('Base Notas '!$H:$H,'Base Notas '!$A:$A,'Estoque '!A430,'Base Notas '!$G:$G,'Estoque '!$I$5)</f>
        <v>0</v>
      </c>
      <c r="J430" s="63" t="e">
        <f t="shared" si="44"/>
        <v>#REF!</v>
      </c>
      <c r="K430" s="63" t="e">
        <f t="shared" si="45"/>
        <v>#REF!</v>
      </c>
      <c r="L430" s="61" t="e">
        <f>SUMIFS(#REF!,#REF!,'Estoque '!$L$5,#REF!,'Estoque '!A430)</f>
        <v>#REF!</v>
      </c>
      <c r="M430" s="64" t="e">
        <f>SUMIFS(#REF!,#REF!,'Estoque '!$M$5,#REF!,'Estoque '!A430)</f>
        <v>#REF!</v>
      </c>
      <c r="N430" s="68" t="e">
        <f t="shared" si="47"/>
        <v>#REF!</v>
      </c>
      <c r="O430" s="69" t="e">
        <f t="shared" si="48"/>
        <v>#REF!</v>
      </c>
      <c r="P430" s="67" t="str">
        <f t="shared" si="49"/>
        <v/>
      </c>
      <c r="Q430" s="67" t="str">
        <f t="shared" si="46"/>
        <v/>
      </c>
    </row>
    <row r="431" spans="1:18" ht="14.25" customHeight="1" x14ac:dyDescent="0.35">
      <c r="A431" s="4" t="str">
        <f t="shared" si="43"/>
        <v>9134200</v>
      </c>
      <c r="B431" s="9">
        <v>9134</v>
      </c>
      <c r="C431" t="s">
        <v>129</v>
      </c>
      <c r="D431">
        <v>200</v>
      </c>
      <c r="E431" s="59" t="e">
        <f>SUMIFS(Tratos!#REF!,Tratos!#REF!,'Estoque '!A431,Tratos!#REF!,'Estoque '!$E$5)</f>
        <v>#REF!</v>
      </c>
      <c r="F431" s="59" t="e">
        <f>SUMIFS(Tratos!#REF!,Tratos!#REF!,'Estoque '!A431,Tratos!#REF!,'Estoque '!$F$5)</f>
        <v>#REF!</v>
      </c>
      <c r="G431" s="60" t="e">
        <f>VLOOKUP(A431,Tratos!#REF!,7,0)</f>
        <v>#REF!</v>
      </c>
      <c r="H431" s="61">
        <f>SUMIFS('Base Notas '!$H:$H,'Base Notas '!$A:$A,'Estoque '!A431,'Base Notas '!$G:$G,'Estoque '!$H$5)</f>
        <v>0</v>
      </c>
      <c r="I431" s="62">
        <f>SUMIFS('Base Notas '!$H:$H,'Base Notas '!$A:$A,'Estoque '!A431,'Base Notas '!$G:$G,'Estoque '!$I$5)</f>
        <v>0</v>
      </c>
      <c r="J431" s="63" t="e">
        <f t="shared" si="44"/>
        <v>#REF!</v>
      </c>
      <c r="K431" s="63" t="e">
        <f t="shared" si="45"/>
        <v>#REF!</v>
      </c>
      <c r="L431" s="61" t="e">
        <f>SUMIFS(#REF!,#REF!,'Estoque '!$L$5,#REF!,'Estoque '!A431)</f>
        <v>#REF!</v>
      </c>
      <c r="M431" s="64" t="e">
        <f>SUMIFS(#REF!,#REF!,'Estoque '!$M$5,#REF!,'Estoque '!A431)</f>
        <v>#REF!</v>
      </c>
      <c r="N431" s="68" t="e">
        <f t="shared" si="47"/>
        <v>#REF!</v>
      </c>
      <c r="O431" s="69" t="e">
        <f t="shared" si="48"/>
        <v>#REF!</v>
      </c>
      <c r="P431" s="67" t="str">
        <f t="shared" si="49"/>
        <v/>
      </c>
      <c r="Q431" s="67" t="str">
        <f t="shared" si="46"/>
        <v/>
      </c>
    </row>
    <row r="432" spans="1:18" ht="14.25" customHeight="1" x14ac:dyDescent="0.35">
      <c r="A432" s="4" t="str">
        <f t="shared" si="43"/>
        <v>9132136</v>
      </c>
      <c r="B432" s="9">
        <v>9132</v>
      </c>
      <c r="C432" t="s">
        <v>63</v>
      </c>
      <c r="D432">
        <v>136</v>
      </c>
      <c r="E432" s="59" t="e">
        <f>SUMIFS(Tratos!#REF!,Tratos!#REF!,'Estoque '!A432,Tratos!#REF!,'Estoque '!$E$5)</f>
        <v>#REF!</v>
      </c>
      <c r="F432" s="59" t="e">
        <f>SUMIFS(Tratos!#REF!,Tratos!#REF!,'Estoque '!A432,Tratos!#REF!,'Estoque '!$F$5)</f>
        <v>#REF!</v>
      </c>
      <c r="G432" s="60" t="e">
        <f>VLOOKUP(A432,Tratos!#REF!,7,0)</f>
        <v>#REF!</v>
      </c>
      <c r="H432" s="61">
        <f>SUMIFS('Base Notas '!$H:$H,'Base Notas '!$A:$A,'Estoque '!A432,'Base Notas '!$G:$G,'Estoque '!$H$5)</f>
        <v>0</v>
      </c>
      <c r="I432" s="62">
        <f>SUMIFS('Base Notas '!$H:$H,'Base Notas '!$A:$A,'Estoque '!A432,'Base Notas '!$G:$G,'Estoque '!$I$5)</f>
        <v>0</v>
      </c>
      <c r="J432" s="63" t="e">
        <f t="shared" si="44"/>
        <v>#REF!</v>
      </c>
      <c r="K432" s="63" t="e">
        <f t="shared" si="45"/>
        <v>#REF!</v>
      </c>
      <c r="L432" s="61" t="e">
        <f>SUMIFS(#REF!,#REF!,'Estoque '!$L$5,#REF!,'Estoque '!A432)</f>
        <v>#REF!</v>
      </c>
      <c r="M432" s="64" t="e">
        <f>SUMIFS(#REF!,#REF!,'Estoque '!$M$5,#REF!,'Estoque '!A432)</f>
        <v>#REF!</v>
      </c>
      <c r="N432" s="68" t="e">
        <f t="shared" si="47"/>
        <v>#REF!</v>
      </c>
      <c r="O432" s="69" t="e">
        <f t="shared" si="48"/>
        <v>#REF!</v>
      </c>
      <c r="P432" s="67" t="str">
        <f t="shared" si="49"/>
        <v/>
      </c>
      <c r="Q432" s="67" t="str">
        <f t="shared" si="46"/>
        <v/>
      </c>
    </row>
    <row r="433" spans="1:17" ht="14.25" customHeight="1" x14ac:dyDescent="0.35">
      <c r="A433" s="4" t="str">
        <f t="shared" si="43"/>
        <v>9130360</v>
      </c>
      <c r="B433" s="9">
        <v>9130</v>
      </c>
      <c r="C433" t="s">
        <v>30</v>
      </c>
      <c r="D433">
        <v>360</v>
      </c>
      <c r="E433" s="59" t="e">
        <f>SUMIFS(Tratos!#REF!,Tratos!#REF!,'Estoque '!A433,Tratos!#REF!,'Estoque '!$E$5)</f>
        <v>#REF!</v>
      </c>
      <c r="F433" s="59" t="e">
        <f>SUMIFS(Tratos!#REF!,Tratos!#REF!,'Estoque '!A433,Tratos!#REF!,'Estoque '!$F$5)</f>
        <v>#REF!</v>
      </c>
      <c r="G433" s="60" t="e">
        <f>VLOOKUP(A433,Tratos!#REF!,7,0)</f>
        <v>#REF!</v>
      </c>
      <c r="H433" s="61">
        <f>SUMIFS('Base Notas '!$H:$H,'Base Notas '!$A:$A,'Estoque '!A433,'Base Notas '!$G:$G,'Estoque '!$H$5)</f>
        <v>0</v>
      </c>
      <c r="I433" s="62">
        <f>SUMIFS('Base Notas '!$H:$H,'Base Notas '!$A:$A,'Estoque '!A433,'Base Notas '!$G:$G,'Estoque '!$I$5)</f>
        <v>0</v>
      </c>
      <c r="J433" s="63" t="e">
        <f t="shared" si="44"/>
        <v>#REF!</v>
      </c>
      <c r="K433" s="63" t="e">
        <f t="shared" si="45"/>
        <v>#REF!</v>
      </c>
      <c r="L433" s="61" t="e">
        <f>SUMIFS(#REF!,#REF!,'Estoque '!$L$5,#REF!,'Estoque '!A433)</f>
        <v>#REF!</v>
      </c>
      <c r="M433" s="64" t="e">
        <f>SUMIFS(#REF!,#REF!,'Estoque '!$M$5,#REF!,'Estoque '!A433)</f>
        <v>#REF!</v>
      </c>
      <c r="N433" s="68" t="e">
        <f t="shared" si="47"/>
        <v>#REF!</v>
      </c>
      <c r="O433" s="69" t="e">
        <f t="shared" si="48"/>
        <v>#REF!</v>
      </c>
      <c r="P433" s="67" t="str">
        <f t="shared" si="49"/>
        <v/>
      </c>
      <c r="Q433" s="67" t="str">
        <f t="shared" si="46"/>
        <v/>
      </c>
    </row>
    <row r="434" spans="1:17" ht="14.25" customHeight="1" x14ac:dyDescent="0.35">
      <c r="A434" s="4" t="str">
        <f t="shared" si="43"/>
        <v>9126129</v>
      </c>
      <c r="B434" s="9">
        <v>9126</v>
      </c>
      <c r="C434" t="s">
        <v>61</v>
      </c>
      <c r="D434">
        <v>129</v>
      </c>
      <c r="E434" s="59" t="e">
        <f>SUMIFS(Tratos!#REF!,Tratos!#REF!,'Estoque '!A434,Tratos!#REF!,'Estoque '!$E$5)</f>
        <v>#REF!</v>
      </c>
      <c r="F434" s="59" t="e">
        <f>SUMIFS(Tratos!#REF!,Tratos!#REF!,'Estoque '!A434,Tratos!#REF!,'Estoque '!$F$5)</f>
        <v>#REF!</v>
      </c>
      <c r="G434" s="60" t="e">
        <f>VLOOKUP(A434,Tratos!#REF!,7,0)</f>
        <v>#REF!</v>
      </c>
      <c r="H434" s="61">
        <f>SUMIFS('Base Notas '!$H:$H,'Base Notas '!$A:$A,'Estoque '!A434,'Base Notas '!$G:$G,'Estoque '!$H$5)</f>
        <v>0</v>
      </c>
      <c r="I434" s="62">
        <f>SUMIFS('Base Notas '!$H:$H,'Base Notas '!$A:$A,'Estoque '!A434,'Base Notas '!$G:$G,'Estoque '!$I$5)</f>
        <v>0</v>
      </c>
      <c r="J434" s="63" t="e">
        <f t="shared" si="44"/>
        <v>#REF!</v>
      </c>
      <c r="K434" s="63" t="e">
        <f t="shared" si="45"/>
        <v>#REF!</v>
      </c>
      <c r="L434" s="61" t="e">
        <f>SUMIFS(#REF!,#REF!,'Estoque '!$L$5,#REF!,'Estoque '!A434)</f>
        <v>#REF!</v>
      </c>
      <c r="M434" s="64" t="e">
        <f>SUMIFS(#REF!,#REF!,'Estoque '!$M$5,#REF!,'Estoque '!A434)</f>
        <v>#REF!</v>
      </c>
      <c r="N434" s="68" t="e">
        <f t="shared" si="47"/>
        <v>#REF!</v>
      </c>
      <c r="O434" s="69" t="e">
        <f t="shared" si="48"/>
        <v>#REF!</v>
      </c>
      <c r="P434" s="67" t="str">
        <f t="shared" si="49"/>
        <v/>
      </c>
      <c r="Q434" s="67" t="str">
        <f t="shared" si="46"/>
        <v/>
      </c>
    </row>
    <row r="435" spans="1:17" ht="14.25" customHeight="1" x14ac:dyDescent="0.35">
      <c r="A435" s="4" t="str">
        <f t="shared" si="43"/>
        <v>9125128</v>
      </c>
      <c r="B435" s="9">
        <v>9125</v>
      </c>
      <c r="C435" t="s">
        <v>373</v>
      </c>
      <c r="D435">
        <v>128</v>
      </c>
      <c r="E435" s="59" t="e">
        <f>SUMIFS(Tratos!#REF!,Tratos!#REF!,'Estoque '!A435,Tratos!#REF!,'Estoque '!$E$5)</f>
        <v>#REF!</v>
      </c>
      <c r="F435" s="59" t="e">
        <f>SUMIFS(Tratos!#REF!,Tratos!#REF!,'Estoque '!A435,Tratos!#REF!,'Estoque '!$F$5)</f>
        <v>#REF!</v>
      </c>
      <c r="G435" s="60" t="e">
        <f>VLOOKUP(A435,Tratos!#REF!,7,0)</f>
        <v>#REF!</v>
      </c>
      <c r="H435" s="61">
        <f>SUMIFS('Base Notas '!$H:$H,'Base Notas '!$A:$A,'Estoque '!A435,'Base Notas '!$G:$G,'Estoque '!$H$5)</f>
        <v>0</v>
      </c>
      <c r="I435" s="62">
        <f>SUMIFS('Base Notas '!$H:$H,'Base Notas '!$A:$A,'Estoque '!A435,'Base Notas '!$G:$G,'Estoque '!$I$5)</f>
        <v>0</v>
      </c>
      <c r="J435" s="63" t="e">
        <f t="shared" si="44"/>
        <v>#REF!</v>
      </c>
      <c r="K435" s="63" t="e">
        <f t="shared" si="45"/>
        <v>#REF!</v>
      </c>
      <c r="L435" s="61" t="e">
        <f>SUMIFS(#REF!,#REF!,'Estoque '!$L$5,#REF!,'Estoque '!A435)</f>
        <v>#REF!</v>
      </c>
      <c r="M435" s="64" t="e">
        <f>SUMIFS(#REF!,#REF!,'Estoque '!$M$5,#REF!,'Estoque '!A435)</f>
        <v>#REF!</v>
      </c>
      <c r="N435" s="68" t="e">
        <f t="shared" si="47"/>
        <v>#REF!</v>
      </c>
      <c r="O435" s="69" t="e">
        <f t="shared" si="48"/>
        <v>#REF!</v>
      </c>
      <c r="P435" s="67" t="str">
        <f t="shared" si="49"/>
        <v/>
      </c>
      <c r="Q435" s="67" t="str">
        <f t="shared" si="46"/>
        <v/>
      </c>
    </row>
    <row r="436" spans="1:17" ht="14.25" customHeight="1" x14ac:dyDescent="0.35">
      <c r="A436" s="4" t="str">
        <f t="shared" si="43"/>
        <v>9123123</v>
      </c>
      <c r="B436" s="9">
        <v>9123</v>
      </c>
      <c r="C436" t="s">
        <v>374</v>
      </c>
      <c r="D436">
        <v>123</v>
      </c>
      <c r="E436" s="59" t="e">
        <f>SUMIFS(Tratos!#REF!,Tratos!#REF!,'Estoque '!A436,Tratos!#REF!,'Estoque '!$E$5)</f>
        <v>#REF!</v>
      </c>
      <c r="F436" s="59" t="e">
        <f>SUMIFS(Tratos!#REF!,Tratos!#REF!,'Estoque '!A436,Tratos!#REF!,'Estoque '!$F$5)</f>
        <v>#REF!</v>
      </c>
      <c r="G436" s="60" t="e">
        <f>VLOOKUP(A436,Tratos!#REF!,7,0)</f>
        <v>#REF!</v>
      </c>
      <c r="H436" s="61">
        <f>SUMIFS('Base Notas '!$H:$H,'Base Notas '!$A:$A,'Estoque '!A436,'Base Notas '!$G:$G,'Estoque '!$H$5)</f>
        <v>0</v>
      </c>
      <c r="I436" s="62">
        <f>SUMIFS('Base Notas '!$H:$H,'Base Notas '!$A:$A,'Estoque '!A436,'Base Notas '!$G:$G,'Estoque '!$I$5)</f>
        <v>0</v>
      </c>
      <c r="J436" s="63" t="e">
        <f t="shared" si="44"/>
        <v>#REF!</v>
      </c>
      <c r="K436" s="63" t="e">
        <f t="shared" si="45"/>
        <v>#REF!</v>
      </c>
      <c r="L436" s="61" t="e">
        <f>SUMIFS(#REF!,#REF!,'Estoque '!$L$5,#REF!,'Estoque '!A436)</f>
        <v>#REF!</v>
      </c>
      <c r="M436" s="64" t="e">
        <f>SUMIFS(#REF!,#REF!,'Estoque '!$M$5,#REF!,'Estoque '!A436)</f>
        <v>#REF!</v>
      </c>
      <c r="N436" s="68" t="e">
        <f t="shared" si="47"/>
        <v>#REF!</v>
      </c>
      <c r="O436" s="69" t="e">
        <f t="shared" si="48"/>
        <v>#REF!</v>
      </c>
      <c r="P436" s="67" t="str">
        <f t="shared" si="49"/>
        <v/>
      </c>
      <c r="Q436" s="67" t="str">
        <f t="shared" si="46"/>
        <v/>
      </c>
    </row>
    <row r="437" spans="1:17" ht="14.25" customHeight="1" x14ac:dyDescent="0.35">
      <c r="A437" s="4" t="str">
        <f t="shared" si="43"/>
        <v>9122122</v>
      </c>
      <c r="B437" s="9">
        <v>9122</v>
      </c>
      <c r="C437" t="s">
        <v>87</v>
      </c>
      <c r="D437">
        <v>122</v>
      </c>
      <c r="E437" s="59" t="e">
        <f>SUMIFS(Tratos!#REF!,Tratos!#REF!,'Estoque '!A437,Tratos!#REF!,'Estoque '!$E$5)</f>
        <v>#REF!</v>
      </c>
      <c r="F437" s="59" t="e">
        <f>SUMIFS(Tratos!#REF!,Tratos!#REF!,'Estoque '!A437,Tratos!#REF!,'Estoque '!$F$5)</f>
        <v>#REF!</v>
      </c>
      <c r="G437" s="60" t="e">
        <f>VLOOKUP(A437,Tratos!#REF!,7,0)</f>
        <v>#REF!</v>
      </c>
      <c r="H437" s="61">
        <f>SUMIFS('Base Notas '!$H:$H,'Base Notas '!$A:$A,'Estoque '!A437,'Base Notas '!$G:$G,'Estoque '!$H$5)</f>
        <v>0</v>
      </c>
      <c r="I437" s="62">
        <f>SUMIFS('Base Notas '!$H:$H,'Base Notas '!$A:$A,'Estoque '!A437,'Base Notas '!$G:$G,'Estoque '!$I$5)</f>
        <v>0</v>
      </c>
      <c r="J437" s="63" t="e">
        <f t="shared" si="44"/>
        <v>#REF!</v>
      </c>
      <c r="K437" s="63" t="e">
        <f t="shared" si="45"/>
        <v>#REF!</v>
      </c>
      <c r="L437" s="61" t="e">
        <f>SUMIFS(#REF!,#REF!,'Estoque '!$L$5,#REF!,'Estoque '!A437)</f>
        <v>#REF!</v>
      </c>
      <c r="M437" s="64" t="e">
        <f>SUMIFS(#REF!,#REF!,'Estoque '!$M$5,#REF!,'Estoque '!A437)</f>
        <v>#REF!</v>
      </c>
      <c r="N437" s="68" t="e">
        <f t="shared" si="47"/>
        <v>#REF!</v>
      </c>
      <c r="O437" s="69" t="e">
        <f t="shared" si="48"/>
        <v>#REF!</v>
      </c>
      <c r="P437" s="67" t="str">
        <f t="shared" si="49"/>
        <v/>
      </c>
      <c r="Q437" s="67" t="str">
        <f t="shared" si="46"/>
        <v/>
      </c>
    </row>
    <row r="438" spans="1:17" ht="14.25" customHeight="1" x14ac:dyDescent="0.35">
      <c r="A438" s="4" t="str">
        <f t="shared" si="43"/>
        <v>9122121</v>
      </c>
      <c r="B438" s="9">
        <v>9122</v>
      </c>
      <c r="C438" t="s">
        <v>87</v>
      </c>
      <c r="D438">
        <v>121</v>
      </c>
      <c r="E438" s="59" t="e">
        <f>SUMIFS(Tratos!#REF!,Tratos!#REF!,'Estoque '!A438,Tratos!#REF!,'Estoque '!$E$5)</f>
        <v>#REF!</v>
      </c>
      <c r="F438" s="59" t="e">
        <f>SUMIFS(Tratos!#REF!,Tratos!#REF!,'Estoque '!A438,Tratos!#REF!,'Estoque '!$F$5)</f>
        <v>#REF!</v>
      </c>
      <c r="G438" s="60" t="e">
        <f>VLOOKUP(A438,Tratos!#REF!,7,0)</f>
        <v>#REF!</v>
      </c>
      <c r="H438" s="61">
        <f>SUMIFS('Base Notas '!$H:$H,'Base Notas '!$A:$A,'Estoque '!A438,'Base Notas '!$G:$G,'Estoque '!$H$5)</f>
        <v>0</v>
      </c>
      <c r="I438" s="62">
        <f>SUMIFS('Base Notas '!$H:$H,'Base Notas '!$A:$A,'Estoque '!A438,'Base Notas '!$G:$G,'Estoque '!$I$5)</f>
        <v>0</v>
      </c>
      <c r="J438" s="63" t="e">
        <f t="shared" si="44"/>
        <v>#REF!</v>
      </c>
      <c r="K438" s="63" t="e">
        <f t="shared" si="45"/>
        <v>#REF!</v>
      </c>
      <c r="L438" s="61" t="e">
        <f>SUMIFS(#REF!,#REF!,'Estoque '!$L$5,#REF!,'Estoque '!A438)</f>
        <v>#REF!</v>
      </c>
      <c r="M438" s="64" t="e">
        <f>SUMIFS(#REF!,#REF!,'Estoque '!$M$5,#REF!,'Estoque '!A438)</f>
        <v>#REF!</v>
      </c>
      <c r="N438" s="68" t="e">
        <f t="shared" si="47"/>
        <v>#REF!</v>
      </c>
      <c r="O438" s="69" t="e">
        <f t="shared" si="48"/>
        <v>#REF!</v>
      </c>
      <c r="P438" s="67" t="str">
        <f t="shared" si="49"/>
        <v/>
      </c>
      <c r="Q438" s="67" t="str">
        <f t="shared" si="46"/>
        <v/>
      </c>
    </row>
    <row r="439" spans="1:17" ht="14.25" customHeight="1" x14ac:dyDescent="0.35">
      <c r="A439" s="4" t="str">
        <f t="shared" si="43"/>
        <v>9122137</v>
      </c>
      <c r="B439" s="9">
        <v>9122</v>
      </c>
      <c r="C439" t="s">
        <v>87</v>
      </c>
      <c r="D439">
        <v>137</v>
      </c>
      <c r="E439" s="59" t="e">
        <f>SUMIFS(Tratos!#REF!,Tratos!#REF!,'Estoque '!A439,Tratos!#REF!,'Estoque '!$E$5)</f>
        <v>#REF!</v>
      </c>
      <c r="F439" s="59" t="e">
        <f>SUMIFS(Tratos!#REF!,Tratos!#REF!,'Estoque '!A439,Tratos!#REF!,'Estoque '!$F$5)</f>
        <v>#REF!</v>
      </c>
      <c r="G439" s="60" t="e">
        <f>VLOOKUP(A439,Tratos!#REF!,7,0)</f>
        <v>#REF!</v>
      </c>
      <c r="H439" s="61">
        <f>SUMIFS('Base Notas '!$H:$H,'Base Notas '!$A:$A,'Estoque '!A439,'Base Notas '!$G:$G,'Estoque '!$H$5)</f>
        <v>0</v>
      </c>
      <c r="I439" s="62">
        <f>SUMIFS('Base Notas '!$H:$H,'Base Notas '!$A:$A,'Estoque '!A439,'Base Notas '!$G:$G,'Estoque '!$I$5)</f>
        <v>0</v>
      </c>
      <c r="J439" s="63" t="e">
        <f t="shared" si="44"/>
        <v>#REF!</v>
      </c>
      <c r="K439" s="63" t="e">
        <f t="shared" si="45"/>
        <v>#REF!</v>
      </c>
      <c r="L439" s="61" t="e">
        <f>SUMIFS(#REF!,#REF!,'Estoque '!$L$5,#REF!,'Estoque '!A439)</f>
        <v>#REF!</v>
      </c>
      <c r="M439" s="64" t="e">
        <f>SUMIFS(#REF!,#REF!,'Estoque '!$M$5,#REF!,'Estoque '!A439)</f>
        <v>#REF!</v>
      </c>
      <c r="N439" s="68" t="e">
        <f t="shared" si="47"/>
        <v>#REF!</v>
      </c>
      <c r="O439" s="69" t="e">
        <f t="shared" si="48"/>
        <v>#REF!</v>
      </c>
      <c r="P439" s="67" t="str">
        <f t="shared" si="49"/>
        <v/>
      </c>
      <c r="Q439" s="67" t="str">
        <f t="shared" si="46"/>
        <v/>
      </c>
    </row>
    <row r="440" spans="1:17" ht="14.25" customHeight="1" x14ac:dyDescent="0.35">
      <c r="A440" s="4" t="str">
        <f t="shared" si="43"/>
        <v>9121427</v>
      </c>
      <c r="B440" s="9">
        <v>9121</v>
      </c>
      <c r="C440" t="s">
        <v>260</v>
      </c>
      <c r="D440">
        <v>427</v>
      </c>
      <c r="E440" s="59" t="e">
        <f>SUMIFS(Tratos!#REF!,Tratos!#REF!,'Estoque '!A440,Tratos!#REF!,'Estoque '!$E$5)</f>
        <v>#REF!</v>
      </c>
      <c r="F440" s="59" t="e">
        <f>SUMIFS(Tratos!#REF!,Tratos!#REF!,'Estoque '!A440,Tratos!#REF!,'Estoque '!$F$5)</f>
        <v>#REF!</v>
      </c>
      <c r="G440" s="60" t="e">
        <f>VLOOKUP(A440,Tratos!#REF!,7,0)</f>
        <v>#REF!</v>
      </c>
      <c r="H440" s="61">
        <f>SUMIFS('Base Notas '!$H:$H,'Base Notas '!$A:$A,'Estoque '!A440,'Base Notas '!$G:$G,'Estoque '!$H$5)</f>
        <v>0</v>
      </c>
      <c r="I440" s="62">
        <f>SUMIFS('Base Notas '!$H:$H,'Base Notas '!$A:$A,'Estoque '!A440,'Base Notas '!$G:$G,'Estoque '!$I$5)</f>
        <v>0</v>
      </c>
      <c r="J440" s="63" t="e">
        <f t="shared" si="44"/>
        <v>#REF!</v>
      </c>
      <c r="K440" s="63" t="e">
        <f t="shared" si="45"/>
        <v>#REF!</v>
      </c>
      <c r="L440" s="61" t="e">
        <f>SUMIFS(#REF!,#REF!,'Estoque '!$L$5,#REF!,'Estoque '!A440)</f>
        <v>#REF!</v>
      </c>
      <c r="M440" s="64" t="e">
        <f>SUMIFS(#REF!,#REF!,'Estoque '!$M$5,#REF!,'Estoque '!A440)</f>
        <v>#REF!</v>
      </c>
      <c r="N440" s="68" t="e">
        <f t="shared" si="47"/>
        <v>#REF!</v>
      </c>
      <c r="O440" s="69" t="e">
        <f t="shared" si="48"/>
        <v>#REF!</v>
      </c>
      <c r="P440" s="67" t="str">
        <f t="shared" si="49"/>
        <v/>
      </c>
      <c r="Q440" s="67" t="str">
        <f t="shared" si="46"/>
        <v/>
      </c>
    </row>
    <row r="441" spans="1:17" ht="14.25" customHeight="1" x14ac:dyDescent="0.35">
      <c r="A441" s="4" t="str">
        <f t="shared" si="43"/>
        <v>9120118</v>
      </c>
      <c r="B441" s="9">
        <v>9120</v>
      </c>
      <c r="C441" t="s">
        <v>375</v>
      </c>
      <c r="D441">
        <v>118</v>
      </c>
      <c r="E441" s="59" t="e">
        <f>SUMIFS(Tratos!#REF!,Tratos!#REF!,'Estoque '!A441,Tratos!#REF!,'Estoque '!$E$5)</f>
        <v>#REF!</v>
      </c>
      <c r="F441" s="59" t="e">
        <f>SUMIFS(Tratos!#REF!,Tratos!#REF!,'Estoque '!A441,Tratos!#REF!,'Estoque '!$F$5)</f>
        <v>#REF!</v>
      </c>
      <c r="G441" s="60" t="e">
        <f>VLOOKUP(A441,Tratos!#REF!,7,0)</f>
        <v>#REF!</v>
      </c>
      <c r="H441" s="61">
        <f>SUMIFS('Base Notas '!$H:$H,'Base Notas '!$A:$A,'Estoque '!A441,'Base Notas '!$G:$G,'Estoque '!$H$5)</f>
        <v>0</v>
      </c>
      <c r="I441" s="62">
        <f>SUMIFS('Base Notas '!$H:$H,'Base Notas '!$A:$A,'Estoque '!A441,'Base Notas '!$G:$G,'Estoque '!$I$5)</f>
        <v>0</v>
      </c>
      <c r="J441" s="63" t="e">
        <f t="shared" si="44"/>
        <v>#REF!</v>
      </c>
      <c r="K441" s="63" t="e">
        <f t="shared" si="45"/>
        <v>#REF!</v>
      </c>
      <c r="L441" s="61" t="e">
        <f>SUMIFS(#REF!,#REF!,'Estoque '!$L$5,#REF!,'Estoque '!A441)</f>
        <v>#REF!</v>
      </c>
      <c r="M441" s="64" t="e">
        <f>SUMIFS(#REF!,#REF!,'Estoque '!$M$5,#REF!,'Estoque '!A441)</f>
        <v>#REF!</v>
      </c>
      <c r="N441" s="68" t="e">
        <f t="shared" si="47"/>
        <v>#REF!</v>
      </c>
      <c r="O441" s="69" t="e">
        <f t="shared" si="48"/>
        <v>#REF!</v>
      </c>
      <c r="P441" s="67" t="str">
        <f t="shared" si="49"/>
        <v/>
      </c>
      <c r="Q441" s="67" t="str">
        <f t="shared" si="46"/>
        <v/>
      </c>
    </row>
    <row r="442" spans="1:17" ht="14.25" customHeight="1" x14ac:dyDescent="0.35">
      <c r="A442" s="4" t="str">
        <f t="shared" si="43"/>
        <v>9118116</v>
      </c>
      <c r="B442" s="9">
        <v>9118</v>
      </c>
      <c r="C442" t="s">
        <v>376</v>
      </c>
      <c r="D442">
        <v>116</v>
      </c>
      <c r="E442" s="59" t="e">
        <f>SUMIFS(Tratos!#REF!,Tratos!#REF!,'Estoque '!A442,Tratos!#REF!,'Estoque '!$E$5)</f>
        <v>#REF!</v>
      </c>
      <c r="F442" s="59" t="e">
        <f>SUMIFS(Tratos!#REF!,Tratos!#REF!,'Estoque '!A442,Tratos!#REF!,'Estoque '!$F$5)</f>
        <v>#REF!</v>
      </c>
      <c r="G442" s="60" t="e">
        <f>VLOOKUP(A442,Tratos!#REF!,7,0)</f>
        <v>#REF!</v>
      </c>
      <c r="H442" s="61">
        <f>SUMIFS('Base Notas '!$H:$H,'Base Notas '!$A:$A,'Estoque '!A442,'Base Notas '!$G:$G,'Estoque '!$H$5)</f>
        <v>0</v>
      </c>
      <c r="I442" s="62">
        <f>SUMIFS('Base Notas '!$H:$H,'Base Notas '!$A:$A,'Estoque '!A442,'Base Notas '!$G:$G,'Estoque '!$I$5)</f>
        <v>0</v>
      </c>
      <c r="J442" s="63" t="e">
        <f t="shared" si="44"/>
        <v>#REF!</v>
      </c>
      <c r="K442" s="63" t="e">
        <f t="shared" si="45"/>
        <v>#REF!</v>
      </c>
      <c r="L442" s="61" t="e">
        <f>SUMIFS(#REF!,#REF!,'Estoque '!$L$5,#REF!,'Estoque '!A442)</f>
        <v>#REF!</v>
      </c>
      <c r="M442" s="64" t="e">
        <f>SUMIFS(#REF!,#REF!,'Estoque '!$M$5,#REF!,'Estoque '!A442)</f>
        <v>#REF!</v>
      </c>
      <c r="N442" s="68" t="e">
        <f t="shared" si="47"/>
        <v>#REF!</v>
      </c>
      <c r="O442" s="69" t="e">
        <f t="shared" si="48"/>
        <v>#REF!</v>
      </c>
      <c r="P442" s="67" t="str">
        <f t="shared" si="49"/>
        <v/>
      </c>
      <c r="Q442" s="67" t="str">
        <f t="shared" si="46"/>
        <v/>
      </c>
    </row>
    <row r="443" spans="1:17" ht="14.25" customHeight="1" x14ac:dyDescent="0.35">
      <c r="A443" s="4" t="str">
        <f t="shared" si="43"/>
        <v>9118115</v>
      </c>
      <c r="B443" s="9">
        <v>9118</v>
      </c>
      <c r="C443" t="s">
        <v>376</v>
      </c>
      <c r="D443">
        <v>115</v>
      </c>
      <c r="E443" s="59" t="e">
        <f>SUMIFS(Tratos!#REF!,Tratos!#REF!,'Estoque '!A443,Tratos!#REF!,'Estoque '!$E$5)</f>
        <v>#REF!</v>
      </c>
      <c r="F443" s="59" t="e">
        <f>SUMIFS(Tratos!#REF!,Tratos!#REF!,'Estoque '!A443,Tratos!#REF!,'Estoque '!$F$5)</f>
        <v>#REF!</v>
      </c>
      <c r="G443" s="60" t="e">
        <f>VLOOKUP(A443,Tratos!#REF!,7,0)</f>
        <v>#REF!</v>
      </c>
      <c r="H443" s="61">
        <f>SUMIFS('Base Notas '!$H:$H,'Base Notas '!$A:$A,'Estoque '!A443,'Base Notas '!$G:$G,'Estoque '!$H$5)</f>
        <v>0</v>
      </c>
      <c r="I443" s="62">
        <f>SUMIFS('Base Notas '!$H:$H,'Base Notas '!$A:$A,'Estoque '!A443,'Base Notas '!$G:$G,'Estoque '!$I$5)</f>
        <v>0</v>
      </c>
      <c r="J443" s="63" t="e">
        <f t="shared" si="44"/>
        <v>#REF!</v>
      </c>
      <c r="K443" s="63" t="e">
        <f t="shared" si="45"/>
        <v>#REF!</v>
      </c>
      <c r="L443" s="61" t="e">
        <f>SUMIFS(#REF!,#REF!,'Estoque '!$L$5,#REF!,'Estoque '!A443)</f>
        <v>#REF!</v>
      </c>
      <c r="M443" s="64" t="e">
        <f>SUMIFS(#REF!,#REF!,'Estoque '!$M$5,#REF!,'Estoque '!A443)</f>
        <v>#REF!</v>
      </c>
      <c r="N443" s="68" t="e">
        <f t="shared" si="47"/>
        <v>#REF!</v>
      </c>
      <c r="O443" s="69" t="e">
        <f t="shared" si="48"/>
        <v>#REF!</v>
      </c>
      <c r="P443" s="67" t="str">
        <f t="shared" si="49"/>
        <v/>
      </c>
      <c r="Q443" s="67" t="str">
        <f t="shared" si="46"/>
        <v/>
      </c>
    </row>
    <row r="444" spans="1:17" ht="14.25" customHeight="1" x14ac:dyDescent="0.35">
      <c r="A444" s="4" t="str">
        <f t="shared" si="43"/>
        <v>9118260</v>
      </c>
      <c r="B444" s="9">
        <v>9118</v>
      </c>
      <c r="C444" t="s">
        <v>376</v>
      </c>
      <c r="D444">
        <v>260</v>
      </c>
      <c r="E444" s="59" t="e">
        <f>SUMIFS(Tratos!#REF!,Tratos!#REF!,'Estoque '!A444,Tratos!#REF!,'Estoque '!$E$5)</f>
        <v>#REF!</v>
      </c>
      <c r="F444" s="59" t="e">
        <f>SUMIFS(Tratos!#REF!,Tratos!#REF!,'Estoque '!A444,Tratos!#REF!,'Estoque '!$F$5)</f>
        <v>#REF!</v>
      </c>
      <c r="G444" s="60" t="e">
        <f>VLOOKUP(A444,Tratos!#REF!,7,0)</f>
        <v>#REF!</v>
      </c>
      <c r="H444" s="61">
        <f>SUMIFS('Base Notas '!$H:$H,'Base Notas '!$A:$A,'Estoque '!A444,'Base Notas '!$G:$G,'Estoque '!$H$5)</f>
        <v>0</v>
      </c>
      <c r="I444" s="62">
        <f>SUMIFS('Base Notas '!$H:$H,'Base Notas '!$A:$A,'Estoque '!A444,'Base Notas '!$G:$G,'Estoque '!$I$5)</f>
        <v>0</v>
      </c>
      <c r="J444" s="63" t="e">
        <f t="shared" si="44"/>
        <v>#REF!</v>
      </c>
      <c r="K444" s="63" t="e">
        <f t="shared" si="45"/>
        <v>#REF!</v>
      </c>
      <c r="L444" s="61" t="e">
        <f>SUMIFS(#REF!,#REF!,'Estoque '!$L$5,#REF!,'Estoque '!A444)</f>
        <v>#REF!</v>
      </c>
      <c r="M444" s="64" t="e">
        <f>SUMIFS(#REF!,#REF!,'Estoque '!$M$5,#REF!,'Estoque '!A444)</f>
        <v>#REF!</v>
      </c>
      <c r="N444" s="68" t="e">
        <f t="shared" si="47"/>
        <v>#REF!</v>
      </c>
      <c r="O444" s="69" t="e">
        <f t="shared" si="48"/>
        <v>#REF!</v>
      </c>
      <c r="P444" s="67" t="str">
        <f t="shared" si="49"/>
        <v/>
      </c>
      <c r="Q444" s="67" t="str">
        <f t="shared" si="46"/>
        <v/>
      </c>
    </row>
    <row r="445" spans="1:17" ht="14.25" customHeight="1" x14ac:dyDescent="0.35">
      <c r="A445" s="4" t="str">
        <f t="shared" si="43"/>
        <v>9115170</v>
      </c>
      <c r="B445" s="9">
        <v>9115</v>
      </c>
      <c r="C445" t="s">
        <v>38</v>
      </c>
      <c r="D445">
        <v>170</v>
      </c>
      <c r="E445" s="59" t="e">
        <f>SUMIFS(Tratos!#REF!,Tratos!#REF!,'Estoque '!A445,Tratos!#REF!,'Estoque '!$E$5)</f>
        <v>#REF!</v>
      </c>
      <c r="F445" s="59" t="e">
        <f>SUMIFS(Tratos!#REF!,Tratos!#REF!,'Estoque '!A445,Tratos!#REF!,'Estoque '!$F$5)</f>
        <v>#REF!</v>
      </c>
      <c r="G445" s="60" t="e">
        <f>VLOOKUP(A445,Tratos!#REF!,7,0)</f>
        <v>#REF!</v>
      </c>
      <c r="H445" s="61">
        <f>SUMIFS('Base Notas '!$H:$H,'Base Notas '!$A:$A,'Estoque '!A445,'Base Notas '!$G:$G,'Estoque '!$H$5)</f>
        <v>0</v>
      </c>
      <c r="I445" s="62">
        <f>SUMIFS('Base Notas '!$H:$H,'Base Notas '!$A:$A,'Estoque '!A445,'Base Notas '!$G:$G,'Estoque '!$I$5)</f>
        <v>0</v>
      </c>
      <c r="J445" s="63" t="e">
        <f t="shared" si="44"/>
        <v>#REF!</v>
      </c>
      <c r="K445" s="63" t="e">
        <f t="shared" si="45"/>
        <v>#REF!</v>
      </c>
      <c r="L445" s="61" t="e">
        <f>SUMIFS(#REF!,#REF!,'Estoque '!$L$5,#REF!,'Estoque '!A445)</f>
        <v>#REF!</v>
      </c>
      <c r="M445" s="64" t="e">
        <f>SUMIFS(#REF!,#REF!,'Estoque '!$M$5,#REF!,'Estoque '!A445)</f>
        <v>#REF!</v>
      </c>
      <c r="N445" s="68" t="e">
        <f t="shared" si="47"/>
        <v>#REF!</v>
      </c>
      <c r="O445" s="69" t="e">
        <f t="shared" si="48"/>
        <v>#REF!</v>
      </c>
      <c r="P445" s="67" t="str">
        <f t="shared" si="49"/>
        <v/>
      </c>
      <c r="Q445" s="67" t="str">
        <f t="shared" si="46"/>
        <v/>
      </c>
    </row>
    <row r="446" spans="1:17" ht="14.25" customHeight="1" x14ac:dyDescent="0.35">
      <c r="A446" s="4" t="str">
        <f t="shared" si="43"/>
        <v>9113107</v>
      </c>
      <c r="B446" s="9">
        <v>9113</v>
      </c>
      <c r="C446" t="s">
        <v>26</v>
      </c>
      <c r="D446">
        <v>107</v>
      </c>
      <c r="E446" s="59" t="e">
        <f>SUMIFS(Tratos!#REF!,Tratos!#REF!,'Estoque '!A446,Tratos!#REF!,'Estoque '!$E$5)</f>
        <v>#REF!</v>
      </c>
      <c r="F446" s="59" t="e">
        <f>SUMIFS(Tratos!#REF!,Tratos!#REF!,'Estoque '!A446,Tratos!#REF!,'Estoque '!$F$5)</f>
        <v>#REF!</v>
      </c>
      <c r="G446" s="60" t="e">
        <f>VLOOKUP(A446,Tratos!#REF!,7,0)</f>
        <v>#REF!</v>
      </c>
      <c r="H446" s="61">
        <f>SUMIFS('Base Notas '!$H:$H,'Base Notas '!$A:$A,'Estoque '!A446,'Base Notas '!$G:$G,'Estoque '!$H$5)</f>
        <v>0</v>
      </c>
      <c r="I446" s="62">
        <f>SUMIFS('Base Notas '!$H:$H,'Base Notas '!$A:$A,'Estoque '!A446,'Base Notas '!$G:$G,'Estoque '!$I$5)</f>
        <v>0</v>
      </c>
      <c r="J446" s="63" t="e">
        <f t="shared" si="44"/>
        <v>#REF!</v>
      </c>
      <c r="K446" s="63" t="e">
        <f t="shared" si="45"/>
        <v>#REF!</v>
      </c>
      <c r="L446" s="61" t="e">
        <f>SUMIFS(#REF!,#REF!,'Estoque '!$L$5,#REF!,'Estoque '!A446)</f>
        <v>#REF!</v>
      </c>
      <c r="M446" s="64" t="e">
        <f>SUMIFS(#REF!,#REF!,'Estoque '!$M$5,#REF!,'Estoque '!A446)</f>
        <v>#REF!</v>
      </c>
      <c r="N446" s="68" t="e">
        <f t="shared" si="47"/>
        <v>#REF!</v>
      </c>
      <c r="O446" s="69" t="e">
        <f t="shared" si="48"/>
        <v>#REF!</v>
      </c>
      <c r="P446" s="67" t="str">
        <f t="shared" si="49"/>
        <v/>
      </c>
      <c r="Q446" s="67" t="str">
        <f t="shared" si="46"/>
        <v/>
      </c>
    </row>
    <row r="447" spans="1:17" ht="14.25" customHeight="1" x14ac:dyDescent="0.35">
      <c r="A447" s="4" t="str">
        <f t="shared" si="43"/>
        <v>9113108</v>
      </c>
      <c r="B447" s="9">
        <v>9113</v>
      </c>
      <c r="C447" t="s">
        <v>26</v>
      </c>
      <c r="D447">
        <v>108</v>
      </c>
      <c r="E447" s="59" t="e">
        <f>SUMIFS(Tratos!#REF!,Tratos!#REF!,'Estoque '!A447,Tratos!#REF!,'Estoque '!$E$5)</f>
        <v>#REF!</v>
      </c>
      <c r="F447" s="59" t="e">
        <f>SUMIFS(Tratos!#REF!,Tratos!#REF!,'Estoque '!A447,Tratos!#REF!,'Estoque '!$F$5)</f>
        <v>#REF!</v>
      </c>
      <c r="G447" s="60" t="e">
        <f>VLOOKUP(A447,Tratos!#REF!,7,0)</f>
        <v>#REF!</v>
      </c>
      <c r="H447" s="61">
        <f>SUMIFS('Base Notas '!$H:$H,'Base Notas '!$A:$A,'Estoque '!A447,'Base Notas '!$G:$G,'Estoque '!$H$5)</f>
        <v>0</v>
      </c>
      <c r="I447" s="62">
        <f>SUMIFS('Base Notas '!$H:$H,'Base Notas '!$A:$A,'Estoque '!A447,'Base Notas '!$G:$G,'Estoque '!$I$5)</f>
        <v>0</v>
      </c>
      <c r="J447" s="63" t="e">
        <f t="shared" si="44"/>
        <v>#REF!</v>
      </c>
      <c r="K447" s="63" t="e">
        <f t="shared" si="45"/>
        <v>#REF!</v>
      </c>
      <c r="L447" s="61" t="e">
        <f>SUMIFS(#REF!,#REF!,'Estoque '!$L$5,#REF!,'Estoque '!A447)</f>
        <v>#REF!</v>
      </c>
      <c r="M447" s="64" t="e">
        <f>SUMIFS(#REF!,#REF!,'Estoque '!$M$5,#REF!,'Estoque '!A447)</f>
        <v>#REF!</v>
      </c>
      <c r="N447" s="68" t="e">
        <f t="shared" si="47"/>
        <v>#REF!</v>
      </c>
      <c r="O447" s="69" t="e">
        <f t="shared" si="48"/>
        <v>#REF!</v>
      </c>
      <c r="P447" s="67" t="str">
        <f t="shared" si="49"/>
        <v/>
      </c>
      <c r="Q447" s="67" t="str">
        <f t="shared" si="46"/>
        <v/>
      </c>
    </row>
    <row r="448" spans="1:17" ht="14.25" customHeight="1" x14ac:dyDescent="0.35">
      <c r="A448" s="4" t="str">
        <f t="shared" si="43"/>
        <v>9113124</v>
      </c>
      <c r="B448" s="9">
        <v>9113</v>
      </c>
      <c r="C448" t="s">
        <v>26</v>
      </c>
      <c r="D448">
        <v>124</v>
      </c>
      <c r="E448" s="59" t="e">
        <f>SUMIFS(Tratos!#REF!,Tratos!#REF!,'Estoque '!A448,Tratos!#REF!,'Estoque '!$E$5)</f>
        <v>#REF!</v>
      </c>
      <c r="F448" s="59" t="e">
        <f>SUMIFS(Tratos!#REF!,Tratos!#REF!,'Estoque '!A448,Tratos!#REF!,'Estoque '!$F$5)</f>
        <v>#REF!</v>
      </c>
      <c r="G448" s="60" t="e">
        <f>VLOOKUP(A448,Tratos!#REF!,7,0)</f>
        <v>#REF!</v>
      </c>
      <c r="H448" s="61">
        <f>SUMIFS('Base Notas '!$H:$H,'Base Notas '!$A:$A,'Estoque '!A448,'Base Notas '!$G:$G,'Estoque '!$H$5)</f>
        <v>0</v>
      </c>
      <c r="I448" s="62">
        <f>SUMIFS('Base Notas '!$H:$H,'Base Notas '!$A:$A,'Estoque '!A448,'Base Notas '!$G:$G,'Estoque '!$I$5)</f>
        <v>0</v>
      </c>
      <c r="J448" s="63" t="e">
        <f t="shared" si="44"/>
        <v>#REF!</v>
      </c>
      <c r="K448" s="63" t="e">
        <f t="shared" si="45"/>
        <v>#REF!</v>
      </c>
      <c r="L448" s="61" t="e">
        <f>SUMIFS(#REF!,#REF!,'Estoque '!$L$5,#REF!,'Estoque '!A448)</f>
        <v>#REF!</v>
      </c>
      <c r="M448" s="64" t="e">
        <f>SUMIFS(#REF!,#REF!,'Estoque '!$M$5,#REF!,'Estoque '!A448)</f>
        <v>#REF!</v>
      </c>
      <c r="N448" s="68" t="e">
        <f t="shared" si="47"/>
        <v>#REF!</v>
      </c>
      <c r="O448" s="69" t="e">
        <f t="shared" si="48"/>
        <v>#REF!</v>
      </c>
      <c r="P448" s="67" t="str">
        <f t="shared" si="49"/>
        <v/>
      </c>
      <c r="Q448" s="67" t="str">
        <f t="shared" si="46"/>
        <v/>
      </c>
    </row>
    <row r="449" spans="1:17" ht="14.25" customHeight="1" x14ac:dyDescent="0.35">
      <c r="A449" s="4" t="str">
        <f t="shared" si="43"/>
        <v>9113141</v>
      </c>
      <c r="B449" s="9">
        <v>9113</v>
      </c>
      <c r="C449" t="s">
        <v>26</v>
      </c>
      <c r="D449">
        <v>141</v>
      </c>
      <c r="E449" s="59" t="e">
        <f>SUMIFS(Tratos!#REF!,Tratos!#REF!,'Estoque '!A449,Tratos!#REF!,'Estoque '!$E$5)</f>
        <v>#REF!</v>
      </c>
      <c r="F449" s="59" t="e">
        <f>SUMIFS(Tratos!#REF!,Tratos!#REF!,'Estoque '!A449,Tratos!#REF!,'Estoque '!$F$5)</f>
        <v>#REF!</v>
      </c>
      <c r="G449" s="60" t="e">
        <f>VLOOKUP(A449,Tratos!#REF!,7,0)</f>
        <v>#REF!</v>
      </c>
      <c r="H449" s="61">
        <f>SUMIFS('Base Notas '!$H:$H,'Base Notas '!$A:$A,'Estoque '!A449,'Base Notas '!$G:$G,'Estoque '!$H$5)</f>
        <v>0</v>
      </c>
      <c r="I449" s="62">
        <f>SUMIFS('Base Notas '!$H:$H,'Base Notas '!$A:$A,'Estoque '!A449,'Base Notas '!$G:$G,'Estoque '!$I$5)</f>
        <v>0</v>
      </c>
      <c r="J449" s="63" t="e">
        <f t="shared" si="44"/>
        <v>#REF!</v>
      </c>
      <c r="K449" s="63" t="e">
        <f t="shared" si="45"/>
        <v>#REF!</v>
      </c>
      <c r="L449" s="61" t="e">
        <f>SUMIFS(#REF!,#REF!,'Estoque '!$L$5,#REF!,'Estoque '!A449)</f>
        <v>#REF!</v>
      </c>
      <c r="M449" s="64" t="e">
        <f>SUMIFS(#REF!,#REF!,'Estoque '!$M$5,#REF!,'Estoque '!A449)</f>
        <v>#REF!</v>
      </c>
      <c r="N449" s="68" t="e">
        <f t="shared" si="47"/>
        <v>#REF!</v>
      </c>
      <c r="O449" s="69" t="e">
        <f t="shared" si="48"/>
        <v>#REF!</v>
      </c>
      <c r="P449" s="67" t="str">
        <f t="shared" si="49"/>
        <v/>
      </c>
      <c r="Q449" s="67" t="str">
        <f t="shared" si="46"/>
        <v/>
      </c>
    </row>
    <row r="450" spans="1:17" ht="14.25" customHeight="1" x14ac:dyDescent="0.35">
      <c r="A450" s="4" t="str">
        <f t="shared" si="43"/>
        <v>9111112</v>
      </c>
      <c r="B450" s="9">
        <v>9111</v>
      </c>
      <c r="C450" t="s">
        <v>25</v>
      </c>
      <c r="D450">
        <v>112</v>
      </c>
      <c r="E450" s="59" t="e">
        <f>SUMIFS(Tratos!#REF!,Tratos!#REF!,'Estoque '!A450,Tratos!#REF!,'Estoque '!$E$5)</f>
        <v>#REF!</v>
      </c>
      <c r="F450" s="59" t="e">
        <f>SUMIFS(Tratos!#REF!,Tratos!#REF!,'Estoque '!A450,Tratos!#REF!,'Estoque '!$F$5)</f>
        <v>#REF!</v>
      </c>
      <c r="G450" s="60" t="e">
        <f>VLOOKUP(A450,Tratos!#REF!,7,0)</f>
        <v>#REF!</v>
      </c>
      <c r="H450" s="61">
        <f>SUMIFS('Base Notas '!$H:$H,'Base Notas '!$A:$A,'Estoque '!A450,'Base Notas '!$G:$G,'Estoque '!$H$5)</f>
        <v>0</v>
      </c>
      <c r="I450" s="62">
        <f>SUMIFS('Base Notas '!$H:$H,'Base Notas '!$A:$A,'Estoque '!A450,'Base Notas '!$G:$G,'Estoque '!$I$5)</f>
        <v>0</v>
      </c>
      <c r="J450" s="63" t="e">
        <f t="shared" si="44"/>
        <v>#REF!</v>
      </c>
      <c r="K450" s="63" t="e">
        <f t="shared" si="45"/>
        <v>#REF!</v>
      </c>
      <c r="L450" s="61" t="e">
        <f>SUMIFS(#REF!,#REF!,'Estoque '!$L$5,#REF!,'Estoque '!A450)</f>
        <v>#REF!</v>
      </c>
      <c r="M450" s="64" t="e">
        <f>SUMIFS(#REF!,#REF!,'Estoque '!$M$5,#REF!,'Estoque '!A450)</f>
        <v>#REF!</v>
      </c>
      <c r="N450" s="68" t="e">
        <f t="shared" si="47"/>
        <v>#REF!</v>
      </c>
      <c r="O450" s="69" t="e">
        <f t="shared" si="48"/>
        <v>#REF!</v>
      </c>
      <c r="P450" s="67" t="str">
        <f t="shared" si="49"/>
        <v/>
      </c>
      <c r="Q450" s="67" t="str">
        <f t="shared" si="46"/>
        <v/>
      </c>
    </row>
    <row r="451" spans="1:17" ht="14.25" customHeight="1" x14ac:dyDescent="0.35">
      <c r="A451" s="4" t="str">
        <f t="shared" si="43"/>
        <v>9111113</v>
      </c>
      <c r="B451" s="9">
        <v>9111</v>
      </c>
      <c r="C451" t="s">
        <v>25</v>
      </c>
      <c r="D451">
        <v>113</v>
      </c>
      <c r="E451" s="59" t="e">
        <f>SUMIFS(Tratos!#REF!,Tratos!#REF!,'Estoque '!A451,Tratos!#REF!,'Estoque '!$E$5)</f>
        <v>#REF!</v>
      </c>
      <c r="F451" s="59" t="e">
        <f>SUMIFS(Tratos!#REF!,Tratos!#REF!,'Estoque '!A451,Tratos!#REF!,'Estoque '!$F$5)</f>
        <v>#REF!</v>
      </c>
      <c r="G451" s="60" t="e">
        <f>VLOOKUP(A451,Tratos!#REF!,7,0)</f>
        <v>#REF!</v>
      </c>
      <c r="H451" s="61">
        <f>SUMIFS('Base Notas '!$H:$H,'Base Notas '!$A:$A,'Estoque '!A451,'Base Notas '!$G:$G,'Estoque '!$H$5)</f>
        <v>0</v>
      </c>
      <c r="I451" s="62">
        <f>SUMIFS('Base Notas '!$H:$H,'Base Notas '!$A:$A,'Estoque '!A451,'Base Notas '!$G:$G,'Estoque '!$I$5)</f>
        <v>0</v>
      </c>
      <c r="J451" s="63" t="e">
        <f t="shared" si="44"/>
        <v>#REF!</v>
      </c>
      <c r="K451" s="63" t="e">
        <f t="shared" si="45"/>
        <v>#REF!</v>
      </c>
      <c r="L451" s="61" t="e">
        <f>SUMIFS(#REF!,#REF!,'Estoque '!$L$5,#REF!,'Estoque '!A451)</f>
        <v>#REF!</v>
      </c>
      <c r="M451" s="64" t="e">
        <f>SUMIFS(#REF!,#REF!,'Estoque '!$M$5,#REF!,'Estoque '!A451)</f>
        <v>#REF!</v>
      </c>
      <c r="N451" s="68" t="e">
        <f t="shared" si="47"/>
        <v>#REF!</v>
      </c>
      <c r="O451" s="69" t="e">
        <f t="shared" si="48"/>
        <v>#REF!</v>
      </c>
      <c r="P451" s="67" t="str">
        <f t="shared" si="49"/>
        <v/>
      </c>
      <c r="Q451" s="67" t="str">
        <f t="shared" si="46"/>
        <v/>
      </c>
    </row>
    <row r="452" spans="1:17" ht="14.25" customHeight="1" x14ac:dyDescent="0.35">
      <c r="A452" s="4" t="str">
        <f t="shared" si="43"/>
        <v>9110102</v>
      </c>
      <c r="B452" s="9">
        <v>9110</v>
      </c>
      <c r="C452" t="s">
        <v>58</v>
      </c>
      <c r="D452">
        <v>102</v>
      </c>
      <c r="E452" s="59" t="e">
        <f>SUMIFS(Tratos!#REF!,Tratos!#REF!,'Estoque '!A452,Tratos!#REF!,'Estoque '!$E$5)</f>
        <v>#REF!</v>
      </c>
      <c r="F452" s="59" t="e">
        <f>SUMIFS(Tratos!#REF!,Tratos!#REF!,'Estoque '!A452,Tratos!#REF!,'Estoque '!$F$5)</f>
        <v>#REF!</v>
      </c>
      <c r="G452" s="60" t="e">
        <f>VLOOKUP(A452,Tratos!#REF!,7,0)</f>
        <v>#REF!</v>
      </c>
      <c r="H452" s="61">
        <f>SUMIFS('Base Notas '!$H:$H,'Base Notas '!$A:$A,'Estoque '!A452,'Base Notas '!$G:$G,'Estoque '!$H$5)</f>
        <v>0</v>
      </c>
      <c r="I452" s="62">
        <f>SUMIFS('Base Notas '!$H:$H,'Base Notas '!$A:$A,'Estoque '!A452,'Base Notas '!$G:$G,'Estoque '!$I$5)</f>
        <v>0</v>
      </c>
      <c r="J452" s="63" t="e">
        <f t="shared" si="44"/>
        <v>#REF!</v>
      </c>
      <c r="K452" s="63" t="e">
        <f t="shared" si="45"/>
        <v>#REF!</v>
      </c>
      <c r="L452" s="61" t="e">
        <f>SUMIFS(#REF!,#REF!,'Estoque '!$L$5,#REF!,'Estoque '!A452)</f>
        <v>#REF!</v>
      </c>
      <c r="M452" s="64" t="e">
        <f>SUMIFS(#REF!,#REF!,'Estoque '!$M$5,#REF!,'Estoque '!A452)</f>
        <v>#REF!</v>
      </c>
      <c r="N452" s="68" t="e">
        <f t="shared" si="47"/>
        <v>#REF!</v>
      </c>
      <c r="O452" s="69" t="e">
        <f t="shared" si="48"/>
        <v>#REF!</v>
      </c>
      <c r="P452" s="67" t="str">
        <f t="shared" si="49"/>
        <v/>
      </c>
      <c r="Q452" s="67" t="str">
        <f t="shared" si="46"/>
        <v/>
      </c>
    </row>
    <row r="453" spans="1:17" ht="14.25" customHeight="1" x14ac:dyDescent="0.35">
      <c r="A453" s="4" t="str">
        <f t="shared" si="43"/>
        <v>9109101</v>
      </c>
      <c r="B453" s="9">
        <v>9109</v>
      </c>
      <c r="C453" t="s">
        <v>377</v>
      </c>
      <c r="D453">
        <v>101</v>
      </c>
      <c r="E453" s="59" t="e">
        <f>SUMIFS(Tratos!#REF!,Tratos!#REF!,'Estoque '!A453,Tratos!#REF!,'Estoque '!$E$5)</f>
        <v>#REF!</v>
      </c>
      <c r="F453" s="59" t="e">
        <f>SUMIFS(Tratos!#REF!,Tratos!#REF!,'Estoque '!A453,Tratos!#REF!,'Estoque '!$F$5)</f>
        <v>#REF!</v>
      </c>
      <c r="G453" s="60" t="e">
        <f>VLOOKUP(A453,Tratos!#REF!,7,0)</f>
        <v>#REF!</v>
      </c>
      <c r="H453" s="61">
        <f>SUMIFS('Base Notas '!$H:$H,'Base Notas '!$A:$A,'Estoque '!A453,'Base Notas '!$G:$G,'Estoque '!$H$5)</f>
        <v>0</v>
      </c>
      <c r="I453" s="62">
        <f>SUMIFS('Base Notas '!$H:$H,'Base Notas '!$A:$A,'Estoque '!A453,'Base Notas '!$G:$G,'Estoque '!$I$5)</f>
        <v>0</v>
      </c>
      <c r="J453" s="63" t="e">
        <f t="shared" si="44"/>
        <v>#REF!</v>
      </c>
      <c r="K453" s="63" t="e">
        <f t="shared" si="45"/>
        <v>#REF!</v>
      </c>
      <c r="L453" s="61" t="e">
        <f>SUMIFS(#REF!,#REF!,'Estoque '!$L$5,#REF!,'Estoque '!A453)</f>
        <v>#REF!</v>
      </c>
      <c r="M453" s="64" t="e">
        <f>SUMIFS(#REF!,#REF!,'Estoque '!$M$5,#REF!,'Estoque '!A453)</f>
        <v>#REF!</v>
      </c>
      <c r="N453" s="68" t="e">
        <f t="shared" si="47"/>
        <v>#REF!</v>
      </c>
      <c r="O453" s="69" t="e">
        <f t="shared" si="48"/>
        <v>#REF!</v>
      </c>
      <c r="P453" s="67" t="str">
        <f t="shared" si="49"/>
        <v/>
      </c>
      <c r="Q453" s="67" t="str">
        <f t="shared" si="46"/>
        <v/>
      </c>
    </row>
    <row r="454" spans="1:17" ht="14.25" customHeight="1" x14ac:dyDescent="0.35">
      <c r="A454" s="4" t="str">
        <f t="shared" ref="A454:A481" si="50">B454&amp;D454</f>
        <v>9099889</v>
      </c>
      <c r="B454" s="9">
        <v>9099</v>
      </c>
      <c r="C454" t="s">
        <v>378</v>
      </c>
      <c r="D454">
        <v>889</v>
      </c>
      <c r="E454" s="59" t="e">
        <f>SUMIFS(Tratos!#REF!,Tratos!#REF!,'Estoque '!A454,Tratos!#REF!,'Estoque '!$E$5)</f>
        <v>#REF!</v>
      </c>
      <c r="F454" s="59" t="e">
        <f>SUMIFS(Tratos!#REF!,Tratos!#REF!,'Estoque '!A454,Tratos!#REF!,'Estoque '!$F$5)</f>
        <v>#REF!</v>
      </c>
      <c r="G454" s="60" t="e">
        <f>VLOOKUP(A454,Tratos!#REF!,7,0)</f>
        <v>#REF!</v>
      </c>
      <c r="H454" s="61">
        <f>SUMIFS('Base Notas '!$H:$H,'Base Notas '!$A:$A,'Estoque '!A454,'Base Notas '!$G:$G,'Estoque '!$H$5)</f>
        <v>0</v>
      </c>
      <c r="I454" s="62">
        <f>SUMIFS('Base Notas '!$H:$H,'Base Notas '!$A:$A,'Estoque '!A454,'Base Notas '!$G:$G,'Estoque '!$I$5)</f>
        <v>0</v>
      </c>
      <c r="J454" s="63" t="e">
        <f t="shared" ref="J454:J481" si="51">H454-E454</f>
        <v>#REF!</v>
      </c>
      <c r="K454" s="63" t="e">
        <f t="shared" ref="K454:K481" si="52">I454-F454</f>
        <v>#REF!</v>
      </c>
      <c r="L454" s="61" t="e">
        <f>SUMIFS(#REF!,#REF!,'Estoque '!$L$5,#REF!,'Estoque '!A454)</f>
        <v>#REF!</v>
      </c>
      <c r="M454" s="64" t="e">
        <f>SUMIFS(#REF!,#REF!,'Estoque '!$M$5,#REF!,'Estoque '!A454)</f>
        <v>#REF!</v>
      </c>
      <c r="N454" s="68" t="e">
        <f t="shared" si="47"/>
        <v>#REF!</v>
      </c>
      <c r="O454" s="69" t="e">
        <f t="shared" si="48"/>
        <v>#REF!</v>
      </c>
      <c r="P454" s="67" t="str">
        <f t="shared" si="49"/>
        <v/>
      </c>
      <c r="Q454" s="67" t="str">
        <f t="shared" ref="Q454:Q481" si="53">IFERROR(I454/M454-1,"")</f>
        <v/>
      </c>
    </row>
    <row r="455" spans="1:17" ht="14.25" customHeight="1" x14ac:dyDescent="0.35">
      <c r="A455" s="4" t="str">
        <f t="shared" si="50"/>
        <v>9098889</v>
      </c>
      <c r="B455" s="9">
        <v>9098</v>
      </c>
      <c r="C455" t="s">
        <v>379</v>
      </c>
      <c r="D455">
        <v>889</v>
      </c>
      <c r="E455" s="59" t="e">
        <f>SUMIFS(Tratos!#REF!,Tratos!#REF!,'Estoque '!A455,Tratos!#REF!,'Estoque '!$E$5)</f>
        <v>#REF!</v>
      </c>
      <c r="F455" s="59" t="e">
        <f>SUMIFS(Tratos!#REF!,Tratos!#REF!,'Estoque '!A455,Tratos!#REF!,'Estoque '!$F$5)</f>
        <v>#REF!</v>
      </c>
      <c r="G455" s="60" t="e">
        <f>VLOOKUP(A455,Tratos!#REF!,7,0)</f>
        <v>#REF!</v>
      </c>
      <c r="H455" s="61">
        <f>SUMIFS('Base Notas '!$H:$H,'Base Notas '!$A:$A,'Estoque '!A455,'Base Notas '!$G:$G,'Estoque '!$H$5)</f>
        <v>0</v>
      </c>
      <c r="I455" s="62">
        <f>SUMIFS('Base Notas '!$H:$H,'Base Notas '!$A:$A,'Estoque '!A455,'Base Notas '!$G:$G,'Estoque '!$I$5)</f>
        <v>0</v>
      </c>
      <c r="J455" s="63" t="e">
        <f t="shared" si="51"/>
        <v>#REF!</v>
      </c>
      <c r="K455" s="63" t="e">
        <f t="shared" si="52"/>
        <v>#REF!</v>
      </c>
      <c r="L455" s="61" t="e">
        <f>SUMIFS(#REF!,#REF!,'Estoque '!$L$5,#REF!,'Estoque '!A455)</f>
        <v>#REF!</v>
      </c>
      <c r="M455" s="64" t="e">
        <f>SUMIFS(#REF!,#REF!,'Estoque '!$M$5,#REF!,'Estoque '!A455)</f>
        <v>#REF!</v>
      </c>
      <c r="N455" s="68" t="e">
        <f t="shared" si="47"/>
        <v>#REF!</v>
      </c>
      <c r="O455" s="69" t="e">
        <f t="shared" si="48"/>
        <v>#REF!</v>
      </c>
      <c r="P455" s="67" t="str">
        <f t="shared" si="49"/>
        <v/>
      </c>
      <c r="Q455" s="67" t="str">
        <f t="shared" si="53"/>
        <v/>
      </c>
    </row>
    <row r="456" spans="1:17" ht="14.25" customHeight="1" x14ac:dyDescent="0.35">
      <c r="A456" s="4" t="str">
        <f t="shared" si="50"/>
        <v>9097889</v>
      </c>
      <c r="B456" s="9">
        <v>9097</v>
      </c>
      <c r="C456" t="s">
        <v>380</v>
      </c>
      <c r="D456">
        <v>889</v>
      </c>
      <c r="E456" s="59" t="e">
        <f>SUMIFS(Tratos!#REF!,Tratos!#REF!,'Estoque '!A456,Tratos!#REF!,'Estoque '!$E$5)</f>
        <v>#REF!</v>
      </c>
      <c r="F456" s="59" t="e">
        <f>SUMIFS(Tratos!#REF!,Tratos!#REF!,'Estoque '!A456,Tratos!#REF!,'Estoque '!$F$5)</f>
        <v>#REF!</v>
      </c>
      <c r="G456" s="60" t="e">
        <f>VLOOKUP(A456,Tratos!#REF!,7,0)</f>
        <v>#REF!</v>
      </c>
      <c r="H456" s="61">
        <f>SUMIFS('Base Notas '!$H:$H,'Base Notas '!$A:$A,'Estoque '!A456,'Base Notas '!$G:$G,'Estoque '!$H$5)</f>
        <v>0</v>
      </c>
      <c r="I456" s="62">
        <f>SUMIFS('Base Notas '!$H:$H,'Base Notas '!$A:$A,'Estoque '!A456,'Base Notas '!$G:$G,'Estoque '!$I$5)</f>
        <v>0</v>
      </c>
      <c r="J456" s="63" t="e">
        <f t="shared" si="51"/>
        <v>#REF!</v>
      </c>
      <c r="K456" s="63" t="e">
        <f t="shared" si="52"/>
        <v>#REF!</v>
      </c>
      <c r="L456" s="61" t="e">
        <f>SUMIFS(#REF!,#REF!,'Estoque '!$L$5,#REF!,'Estoque '!A456)</f>
        <v>#REF!</v>
      </c>
      <c r="M456" s="64" t="e">
        <f>SUMIFS(#REF!,#REF!,'Estoque '!$M$5,#REF!,'Estoque '!A456)</f>
        <v>#REF!</v>
      </c>
      <c r="N456" s="68" t="e">
        <f t="shared" ref="N456:N481" si="54">H456-L456</f>
        <v>#REF!</v>
      </c>
      <c r="O456" s="69" t="e">
        <f t="shared" ref="O456:O481" si="55">I456-M456</f>
        <v>#REF!</v>
      </c>
      <c r="P456" s="67" t="str">
        <f t="shared" si="49"/>
        <v/>
      </c>
      <c r="Q456" s="67" t="str">
        <f t="shared" si="53"/>
        <v/>
      </c>
    </row>
    <row r="457" spans="1:17" ht="14.25" customHeight="1" x14ac:dyDescent="0.35">
      <c r="A457" s="4" t="str">
        <f t="shared" si="50"/>
        <v>900923</v>
      </c>
      <c r="B457" s="9">
        <v>9009</v>
      </c>
      <c r="C457" t="s">
        <v>59</v>
      </c>
      <c r="D457">
        <v>23</v>
      </c>
      <c r="E457" s="59" t="e">
        <f>SUMIFS(Tratos!#REF!,Tratos!#REF!,'Estoque '!A457,Tratos!#REF!,'Estoque '!$E$5)</f>
        <v>#REF!</v>
      </c>
      <c r="F457" s="59" t="e">
        <f>SUMIFS(Tratos!#REF!,Tratos!#REF!,'Estoque '!A457,Tratos!#REF!,'Estoque '!$F$5)</f>
        <v>#REF!</v>
      </c>
      <c r="G457" s="60" t="e">
        <f>VLOOKUP(A457,Tratos!#REF!,7,0)</f>
        <v>#REF!</v>
      </c>
      <c r="H457" s="61">
        <f>SUMIFS('Base Notas '!$H:$H,'Base Notas '!$A:$A,'Estoque '!A457,'Base Notas '!$G:$G,'Estoque '!$H$5)</f>
        <v>0</v>
      </c>
      <c r="I457" s="62">
        <f>SUMIFS('Base Notas '!$H:$H,'Base Notas '!$A:$A,'Estoque '!A457,'Base Notas '!$G:$G,'Estoque '!$I$5)</f>
        <v>0</v>
      </c>
      <c r="J457" s="63" t="e">
        <f t="shared" si="51"/>
        <v>#REF!</v>
      </c>
      <c r="K457" s="63" t="e">
        <f t="shared" si="52"/>
        <v>#REF!</v>
      </c>
      <c r="L457" s="61" t="e">
        <f>SUMIFS(#REF!,#REF!,'Estoque '!$L$5,#REF!,'Estoque '!A457)</f>
        <v>#REF!</v>
      </c>
      <c r="M457" s="64" t="e">
        <f>SUMIFS(#REF!,#REF!,'Estoque '!$M$5,#REF!,'Estoque '!A457)</f>
        <v>#REF!</v>
      </c>
      <c r="N457" s="68" t="e">
        <f t="shared" si="54"/>
        <v>#REF!</v>
      </c>
      <c r="O457" s="69" t="e">
        <f t="shared" si="55"/>
        <v>#REF!</v>
      </c>
      <c r="P457" s="67" t="str">
        <f t="shared" si="49"/>
        <v/>
      </c>
      <c r="Q457" s="67" t="str">
        <f t="shared" si="53"/>
        <v/>
      </c>
    </row>
    <row r="458" spans="1:17" ht="14.25" customHeight="1" x14ac:dyDescent="0.35">
      <c r="A458" s="4" t="str">
        <f t="shared" si="50"/>
        <v>900924</v>
      </c>
      <c r="B458" s="9">
        <v>9009</v>
      </c>
      <c r="C458" t="s">
        <v>59</v>
      </c>
      <c r="D458">
        <v>24</v>
      </c>
      <c r="E458" s="59" t="e">
        <f>SUMIFS(Tratos!#REF!,Tratos!#REF!,'Estoque '!A458,Tratos!#REF!,'Estoque '!$E$5)</f>
        <v>#REF!</v>
      </c>
      <c r="F458" s="59" t="e">
        <f>SUMIFS(Tratos!#REF!,Tratos!#REF!,'Estoque '!A458,Tratos!#REF!,'Estoque '!$F$5)</f>
        <v>#REF!</v>
      </c>
      <c r="G458" s="60" t="e">
        <f>VLOOKUP(A458,Tratos!#REF!,7,0)</f>
        <v>#REF!</v>
      </c>
      <c r="H458" s="61">
        <f>SUMIFS('Base Notas '!$H:$H,'Base Notas '!$A:$A,'Estoque '!A458,'Base Notas '!$G:$G,'Estoque '!$H$5)</f>
        <v>0</v>
      </c>
      <c r="I458" s="62">
        <f>SUMIFS('Base Notas '!$H:$H,'Base Notas '!$A:$A,'Estoque '!A458,'Base Notas '!$G:$G,'Estoque '!$I$5)</f>
        <v>0</v>
      </c>
      <c r="J458" s="63" t="e">
        <f t="shared" si="51"/>
        <v>#REF!</v>
      </c>
      <c r="K458" s="63" t="e">
        <f t="shared" si="52"/>
        <v>#REF!</v>
      </c>
      <c r="L458" s="61" t="e">
        <f>SUMIFS(#REF!,#REF!,'Estoque '!$L$5,#REF!,'Estoque '!A458)</f>
        <v>#REF!</v>
      </c>
      <c r="M458" s="64" t="e">
        <f>SUMIFS(#REF!,#REF!,'Estoque '!$M$5,#REF!,'Estoque '!A458)</f>
        <v>#REF!</v>
      </c>
      <c r="N458" s="68" t="e">
        <f t="shared" si="54"/>
        <v>#REF!</v>
      </c>
      <c r="O458" s="69" t="e">
        <f t="shared" si="55"/>
        <v>#REF!</v>
      </c>
      <c r="P458" s="67" t="str">
        <f t="shared" si="49"/>
        <v/>
      </c>
      <c r="Q458" s="67" t="str">
        <f t="shared" si="53"/>
        <v/>
      </c>
    </row>
    <row r="459" spans="1:17" ht="14.25" customHeight="1" x14ac:dyDescent="0.35">
      <c r="A459" s="4" t="str">
        <f t="shared" si="50"/>
        <v>900822</v>
      </c>
      <c r="B459" s="9">
        <v>9008</v>
      </c>
      <c r="C459" t="s">
        <v>56</v>
      </c>
      <c r="D459">
        <v>22</v>
      </c>
      <c r="E459" s="59" t="e">
        <f>SUMIFS(Tratos!#REF!,Tratos!#REF!,'Estoque '!A459,Tratos!#REF!,'Estoque '!$E$5)</f>
        <v>#REF!</v>
      </c>
      <c r="F459" s="59" t="e">
        <f>SUMIFS(Tratos!#REF!,Tratos!#REF!,'Estoque '!A459,Tratos!#REF!,'Estoque '!$F$5)</f>
        <v>#REF!</v>
      </c>
      <c r="G459" s="60" t="e">
        <f>VLOOKUP(A459,Tratos!#REF!,7,0)</f>
        <v>#REF!</v>
      </c>
      <c r="H459" s="61">
        <f>SUMIFS('Base Notas '!$H:$H,'Base Notas '!$A:$A,'Estoque '!A459,'Base Notas '!$G:$G,'Estoque '!$H$5)</f>
        <v>0</v>
      </c>
      <c r="I459" s="62">
        <f>SUMIFS('Base Notas '!$H:$H,'Base Notas '!$A:$A,'Estoque '!A459,'Base Notas '!$G:$G,'Estoque '!$I$5)</f>
        <v>0</v>
      </c>
      <c r="J459" s="63" t="e">
        <f t="shared" si="51"/>
        <v>#REF!</v>
      </c>
      <c r="K459" s="63" t="e">
        <f t="shared" si="52"/>
        <v>#REF!</v>
      </c>
      <c r="L459" s="61" t="e">
        <f>SUMIFS(#REF!,#REF!,'Estoque '!$L$5,#REF!,'Estoque '!A459)</f>
        <v>#REF!</v>
      </c>
      <c r="M459" s="64" t="e">
        <f>SUMIFS(#REF!,#REF!,'Estoque '!$M$5,#REF!,'Estoque '!A459)</f>
        <v>#REF!</v>
      </c>
      <c r="N459" s="68" t="e">
        <f t="shared" si="54"/>
        <v>#REF!</v>
      </c>
      <c r="O459" s="69" t="e">
        <f t="shared" si="55"/>
        <v>#REF!</v>
      </c>
      <c r="P459" s="67" t="str">
        <f t="shared" si="49"/>
        <v/>
      </c>
      <c r="Q459" s="67" t="str">
        <f t="shared" si="53"/>
        <v/>
      </c>
    </row>
    <row r="460" spans="1:17" ht="14.25" customHeight="1" x14ac:dyDescent="0.35">
      <c r="A460" s="4" t="str">
        <f t="shared" si="50"/>
        <v>900721</v>
      </c>
      <c r="B460" s="9">
        <v>9007</v>
      </c>
      <c r="C460" t="s">
        <v>381</v>
      </c>
      <c r="D460">
        <v>21</v>
      </c>
      <c r="E460" s="59" t="e">
        <f>SUMIFS(Tratos!#REF!,Tratos!#REF!,'Estoque '!A460,Tratos!#REF!,'Estoque '!$E$5)</f>
        <v>#REF!</v>
      </c>
      <c r="F460" s="59" t="e">
        <f>SUMIFS(Tratos!#REF!,Tratos!#REF!,'Estoque '!A460,Tratos!#REF!,'Estoque '!$F$5)</f>
        <v>#REF!</v>
      </c>
      <c r="G460" s="60" t="e">
        <f>VLOOKUP(A460,Tratos!#REF!,7,0)</f>
        <v>#REF!</v>
      </c>
      <c r="H460" s="61">
        <f>SUMIFS('Base Notas '!$H:$H,'Base Notas '!$A:$A,'Estoque '!A460,'Base Notas '!$G:$G,'Estoque '!$H$5)</f>
        <v>0</v>
      </c>
      <c r="I460" s="62">
        <f>SUMIFS('Base Notas '!$H:$H,'Base Notas '!$A:$A,'Estoque '!A460,'Base Notas '!$G:$G,'Estoque '!$I$5)</f>
        <v>0</v>
      </c>
      <c r="J460" s="63" t="e">
        <f t="shared" si="51"/>
        <v>#REF!</v>
      </c>
      <c r="K460" s="63" t="e">
        <f t="shared" si="52"/>
        <v>#REF!</v>
      </c>
      <c r="L460" s="61" t="e">
        <f>SUMIFS(#REF!,#REF!,'Estoque '!$L$5,#REF!,'Estoque '!A460)</f>
        <v>#REF!</v>
      </c>
      <c r="M460" s="64" t="e">
        <f>SUMIFS(#REF!,#REF!,'Estoque '!$M$5,#REF!,'Estoque '!A460)</f>
        <v>#REF!</v>
      </c>
      <c r="N460" s="68" t="e">
        <f t="shared" si="54"/>
        <v>#REF!</v>
      </c>
      <c r="O460" s="69" t="e">
        <f t="shared" si="55"/>
        <v>#REF!</v>
      </c>
      <c r="P460" s="67" t="str">
        <f t="shared" si="49"/>
        <v/>
      </c>
      <c r="Q460" s="67" t="str">
        <f t="shared" si="53"/>
        <v/>
      </c>
    </row>
    <row r="461" spans="1:17" ht="14.25" customHeight="1" x14ac:dyDescent="0.35">
      <c r="A461" s="4" t="str">
        <f t="shared" si="50"/>
        <v>900515</v>
      </c>
      <c r="B461" s="9">
        <v>9005</v>
      </c>
      <c r="C461" t="s">
        <v>382</v>
      </c>
      <c r="D461">
        <v>15</v>
      </c>
      <c r="E461" s="59" t="e">
        <f>SUMIFS(Tratos!#REF!,Tratos!#REF!,'Estoque '!A461,Tratos!#REF!,'Estoque '!$E$5)</f>
        <v>#REF!</v>
      </c>
      <c r="F461" s="59" t="e">
        <f>SUMIFS(Tratos!#REF!,Tratos!#REF!,'Estoque '!A461,Tratos!#REF!,'Estoque '!$F$5)</f>
        <v>#REF!</v>
      </c>
      <c r="G461" s="60" t="e">
        <f>VLOOKUP(A461,Tratos!#REF!,7,0)</f>
        <v>#REF!</v>
      </c>
      <c r="H461" s="61">
        <f>SUMIFS('Base Notas '!$H:$H,'Base Notas '!$A:$A,'Estoque '!A461,'Base Notas '!$G:$G,'Estoque '!$H$5)</f>
        <v>0</v>
      </c>
      <c r="I461" s="62">
        <f>SUMIFS('Base Notas '!$H:$H,'Base Notas '!$A:$A,'Estoque '!A461,'Base Notas '!$G:$G,'Estoque '!$I$5)</f>
        <v>0</v>
      </c>
      <c r="J461" s="63" t="e">
        <f t="shared" si="51"/>
        <v>#REF!</v>
      </c>
      <c r="K461" s="63" t="e">
        <f t="shared" si="52"/>
        <v>#REF!</v>
      </c>
      <c r="L461" s="61" t="e">
        <f>SUMIFS(#REF!,#REF!,'Estoque '!$L$5,#REF!,'Estoque '!A461)</f>
        <v>#REF!</v>
      </c>
      <c r="M461" s="64" t="e">
        <f>SUMIFS(#REF!,#REF!,'Estoque '!$M$5,#REF!,'Estoque '!A461)</f>
        <v>#REF!</v>
      </c>
      <c r="N461" s="68" t="e">
        <f t="shared" si="54"/>
        <v>#REF!</v>
      </c>
      <c r="O461" s="69" t="e">
        <f t="shared" si="55"/>
        <v>#REF!</v>
      </c>
      <c r="P461" s="67" t="str">
        <f t="shared" si="49"/>
        <v/>
      </c>
      <c r="Q461" s="67" t="str">
        <f t="shared" si="53"/>
        <v/>
      </c>
    </row>
    <row r="462" spans="1:17" ht="14.25" customHeight="1" x14ac:dyDescent="0.35">
      <c r="A462" s="4" t="str">
        <f t="shared" si="50"/>
        <v>900516</v>
      </c>
      <c r="B462" s="9">
        <v>9005</v>
      </c>
      <c r="C462" t="s">
        <v>382</v>
      </c>
      <c r="D462">
        <v>16</v>
      </c>
      <c r="E462" s="59" t="e">
        <f>SUMIFS(Tratos!#REF!,Tratos!#REF!,'Estoque '!A462,Tratos!#REF!,'Estoque '!$E$5)</f>
        <v>#REF!</v>
      </c>
      <c r="F462" s="59" t="e">
        <f>SUMIFS(Tratos!#REF!,Tratos!#REF!,'Estoque '!A462,Tratos!#REF!,'Estoque '!$F$5)</f>
        <v>#REF!</v>
      </c>
      <c r="G462" s="60" t="e">
        <f>VLOOKUP(A462,Tratos!#REF!,7,0)</f>
        <v>#REF!</v>
      </c>
      <c r="H462" s="61">
        <f>SUMIFS('Base Notas '!$H:$H,'Base Notas '!$A:$A,'Estoque '!A462,'Base Notas '!$G:$G,'Estoque '!$H$5)</f>
        <v>0</v>
      </c>
      <c r="I462" s="62">
        <f>SUMIFS('Base Notas '!$H:$H,'Base Notas '!$A:$A,'Estoque '!A462,'Base Notas '!$G:$G,'Estoque '!$I$5)</f>
        <v>0</v>
      </c>
      <c r="J462" s="63" t="e">
        <f t="shared" si="51"/>
        <v>#REF!</v>
      </c>
      <c r="K462" s="63" t="e">
        <f t="shared" si="52"/>
        <v>#REF!</v>
      </c>
      <c r="L462" s="61" t="e">
        <f>SUMIFS(#REF!,#REF!,'Estoque '!$L$5,#REF!,'Estoque '!A462)</f>
        <v>#REF!</v>
      </c>
      <c r="M462" s="64" t="e">
        <f>SUMIFS(#REF!,#REF!,'Estoque '!$M$5,#REF!,'Estoque '!A462)</f>
        <v>#REF!</v>
      </c>
      <c r="N462" s="68" t="e">
        <f t="shared" si="54"/>
        <v>#REF!</v>
      </c>
      <c r="O462" s="69" t="e">
        <f t="shared" si="55"/>
        <v>#REF!</v>
      </c>
      <c r="P462" s="67" t="str">
        <f t="shared" si="49"/>
        <v/>
      </c>
      <c r="Q462" s="67" t="str">
        <f t="shared" si="53"/>
        <v/>
      </c>
    </row>
    <row r="463" spans="1:17" ht="14.25" customHeight="1" x14ac:dyDescent="0.35">
      <c r="A463" s="4" t="str">
        <f t="shared" si="50"/>
        <v>900517</v>
      </c>
      <c r="B463" s="9">
        <v>9005</v>
      </c>
      <c r="C463" t="s">
        <v>382</v>
      </c>
      <c r="D463">
        <v>17</v>
      </c>
      <c r="E463" s="59" t="e">
        <f>SUMIFS(Tratos!#REF!,Tratos!#REF!,'Estoque '!A463,Tratos!#REF!,'Estoque '!$E$5)</f>
        <v>#REF!</v>
      </c>
      <c r="F463" s="59" t="e">
        <f>SUMIFS(Tratos!#REF!,Tratos!#REF!,'Estoque '!A463,Tratos!#REF!,'Estoque '!$F$5)</f>
        <v>#REF!</v>
      </c>
      <c r="G463" s="60" t="e">
        <f>VLOOKUP(A463,Tratos!#REF!,7,0)</f>
        <v>#REF!</v>
      </c>
      <c r="H463" s="61">
        <f>SUMIFS('Base Notas '!$H:$H,'Base Notas '!$A:$A,'Estoque '!A463,'Base Notas '!$G:$G,'Estoque '!$H$5)</f>
        <v>0</v>
      </c>
      <c r="I463" s="62">
        <f>SUMIFS('Base Notas '!$H:$H,'Base Notas '!$A:$A,'Estoque '!A463,'Base Notas '!$G:$G,'Estoque '!$I$5)</f>
        <v>0</v>
      </c>
      <c r="J463" s="63" t="e">
        <f t="shared" si="51"/>
        <v>#REF!</v>
      </c>
      <c r="K463" s="63" t="e">
        <f t="shared" si="52"/>
        <v>#REF!</v>
      </c>
      <c r="L463" s="61" t="e">
        <f>SUMIFS(#REF!,#REF!,'Estoque '!$L$5,#REF!,'Estoque '!A463)</f>
        <v>#REF!</v>
      </c>
      <c r="M463" s="64" t="e">
        <f>SUMIFS(#REF!,#REF!,'Estoque '!$M$5,#REF!,'Estoque '!A463)</f>
        <v>#REF!</v>
      </c>
      <c r="N463" s="68" t="e">
        <f t="shared" si="54"/>
        <v>#REF!</v>
      </c>
      <c r="O463" s="69" t="e">
        <f t="shared" si="55"/>
        <v>#REF!</v>
      </c>
      <c r="P463" s="67" t="str">
        <f t="shared" si="49"/>
        <v/>
      </c>
      <c r="Q463" s="67" t="str">
        <f t="shared" si="53"/>
        <v/>
      </c>
    </row>
    <row r="464" spans="1:17" ht="14.25" customHeight="1" x14ac:dyDescent="0.35">
      <c r="A464" s="4" t="str">
        <f t="shared" si="50"/>
        <v>900518</v>
      </c>
      <c r="B464" s="9">
        <v>9005</v>
      </c>
      <c r="C464" t="s">
        <v>382</v>
      </c>
      <c r="D464">
        <v>18</v>
      </c>
      <c r="E464" s="59" t="e">
        <f>SUMIFS(Tratos!#REF!,Tratos!#REF!,'Estoque '!A464,Tratos!#REF!,'Estoque '!$E$5)</f>
        <v>#REF!</v>
      </c>
      <c r="F464" s="59" t="e">
        <f>SUMIFS(Tratos!#REF!,Tratos!#REF!,'Estoque '!A464,Tratos!#REF!,'Estoque '!$F$5)</f>
        <v>#REF!</v>
      </c>
      <c r="G464" s="60" t="e">
        <f>VLOOKUP(A464,Tratos!#REF!,7,0)</f>
        <v>#REF!</v>
      </c>
      <c r="H464" s="61">
        <f>SUMIFS('Base Notas '!$H:$H,'Base Notas '!$A:$A,'Estoque '!A464,'Base Notas '!$G:$G,'Estoque '!$H$5)</f>
        <v>0</v>
      </c>
      <c r="I464" s="62">
        <f>SUMIFS('Base Notas '!$H:$H,'Base Notas '!$A:$A,'Estoque '!A464,'Base Notas '!$G:$G,'Estoque '!$I$5)</f>
        <v>0</v>
      </c>
      <c r="J464" s="63" t="e">
        <f t="shared" si="51"/>
        <v>#REF!</v>
      </c>
      <c r="K464" s="63" t="e">
        <f t="shared" si="52"/>
        <v>#REF!</v>
      </c>
      <c r="L464" s="61" t="e">
        <f>SUMIFS(#REF!,#REF!,'Estoque '!$L$5,#REF!,'Estoque '!A464)</f>
        <v>#REF!</v>
      </c>
      <c r="M464" s="64" t="e">
        <f>SUMIFS(#REF!,#REF!,'Estoque '!$M$5,#REF!,'Estoque '!A464)</f>
        <v>#REF!</v>
      </c>
      <c r="N464" s="68" t="e">
        <f t="shared" si="54"/>
        <v>#REF!</v>
      </c>
      <c r="O464" s="69" t="e">
        <f t="shared" si="55"/>
        <v>#REF!</v>
      </c>
      <c r="P464" s="67" t="str">
        <f t="shared" si="49"/>
        <v/>
      </c>
      <c r="Q464" s="67" t="str">
        <f t="shared" si="53"/>
        <v/>
      </c>
    </row>
    <row r="465" spans="1:17" ht="14.25" customHeight="1" x14ac:dyDescent="0.35">
      <c r="A465" s="4" t="str">
        <f t="shared" si="50"/>
        <v>900313</v>
      </c>
      <c r="B465" s="9">
        <v>9003</v>
      </c>
      <c r="C465" t="s">
        <v>42</v>
      </c>
      <c r="D465">
        <v>13</v>
      </c>
      <c r="E465" s="59" t="e">
        <f>SUMIFS(Tratos!#REF!,Tratos!#REF!,'Estoque '!A465,Tratos!#REF!,'Estoque '!$E$5)</f>
        <v>#REF!</v>
      </c>
      <c r="F465" s="59" t="e">
        <f>SUMIFS(Tratos!#REF!,Tratos!#REF!,'Estoque '!A465,Tratos!#REF!,'Estoque '!$F$5)</f>
        <v>#REF!</v>
      </c>
      <c r="G465" s="60" t="e">
        <f>VLOOKUP(A465,Tratos!#REF!,7,0)</f>
        <v>#REF!</v>
      </c>
      <c r="H465" s="61">
        <f>SUMIFS('Base Notas '!$H:$H,'Base Notas '!$A:$A,'Estoque '!A465,'Base Notas '!$G:$G,'Estoque '!$H$5)</f>
        <v>0</v>
      </c>
      <c r="I465" s="62">
        <f>SUMIFS('Base Notas '!$H:$H,'Base Notas '!$A:$A,'Estoque '!A465,'Base Notas '!$G:$G,'Estoque '!$I$5)</f>
        <v>0</v>
      </c>
      <c r="J465" s="63" t="e">
        <f t="shared" si="51"/>
        <v>#REF!</v>
      </c>
      <c r="K465" s="63" t="e">
        <f t="shared" si="52"/>
        <v>#REF!</v>
      </c>
      <c r="L465" s="61" t="e">
        <f>SUMIFS(#REF!,#REF!,'Estoque '!$L$5,#REF!,'Estoque '!A465)</f>
        <v>#REF!</v>
      </c>
      <c r="M465" s="64" t="e">
        <f>SUMIFS(#REF!,#REF!,'Estoque '!$M$5,#REF!,'Estoque '!A465)</f>
        <v>#REF!</v>
      </c>
      <c r="N465" s="68" t="e">
        <f t="shared" si="54"/>
        <v>#REF!</v>
      </c>
      <c r="O465" s="69" t="e">
        <f t="shared" si="55"/>
        <v>#REF!</v>
      </c>
      <c r="P465" s="67" t="str">
        <f t="shared" si="49"/>
        <v/>
      </c>
      <c r="Q465" s="67" t="str">
        <f t="shared" si="53"/>
        <v/>
      </c>
    </row>
    <row r="466" spans="1:17" ht="14.25" customHeight="1" x14ac:dyDescent="0.35">
      <c r="A466" t="str">
        <f t="shared" si="50"/>
        <v>900312</v>
      </c>
      <c r="B466" s="9">
        <v>9003</v>
      </c>
      <c r="C466" t="s">
        <v>42</v>
      </c>
      <c r="D466">
        <v>12</v>
      </c>
      <c r="E466" s="1" t="e">
        <f>SUMIFS(Tratos!#REF!,Tratos!#REF!,'Estoque '!A466,Tratos!#REF!,'Estoque '!$E$5)</f>
        <v>#REF!</v>
      </c>
      <c r="F466" s="1" t="e">
        <f>SUMIFS(Tratos!#REF!,Tratos!#REF!,'Estoque '!A466,Tratos!#REF!,'Estoque '!$F$5)</f>
        <v>#REF!</v>
      </c>
      <c r="G466" s="27" t="e">
        <f>VLOOKUP(A466,Tratos!#REF!,7,0)</f>
        <v>#REF!</v>
      </c>
      <c r="H466" s="61">
        <f>SUMIFS('Base Notas '!$H:$H,'Base Notas '!$A:$A,'Estoque '!A466,'Base Notas '!$G:$G,'Estoque '!$H$5)</f>
        <v>0</v>
      </c>
      <c r="I466" s="62">
        <f>SUMIFS('Base Notas '!$H:$H,'Base Notas '!$A:$A,'Estoque '!A466,'Base Notas '!$G:$G,'Estoque '!$I$5)</f>
        <v>0</v>
      </c>
      <c r="J466" s="62" t="e">
        <f t="shared" si="51"/>
        <v>#REF!</v>
      </c>
      <c r="K466" s="62" t="e">
        <f t="shared" si="52"/>
        <v>#REF!</v>
      </c>
      <c r="L466" s="61" t="e">
        <f>SUMIFS(#REF!,#REF!,'Estoque '!$L$5,#REF!,'Estoque '!A466)</f>
        <v>#REF!</v>
      </c>
      <c r="M466" s="64" t="e">
        <f>SUMIFS(#REF!,#REF!,'Estoque '!$M$5,#REF!,'Estoque '!A466)</f>
        <v>#REF!</v>
      </c>
      <c r="N466" s="89" t="e">
        <f t="shared" si="54"/>
        <v>#REF!</v>
      </c>
      <c r="O466" s="90" t="e">
        <f t="shared" si="55"/>
        <v>#REF!</v>
      </c>
      <c r="P466" s="67" t="str">
        <f t="shared" si="49"/>
        <v/>
      </c>
      <c r="Q466" s="67" t="str">
        <f t="shared" si="53"/>
        <v/>
      </c>
    </row>
    <row r="467" spans="1:17" ht="14.25" customHeight="1" x14ac:dyDescent="0.35">
      <c r="A467" s="4" t="str">
        <f t="shared" si="50"/>
        <v>900311</v>
      </c>
      <c r="B467" s="9">
        <v>9003</v>
      </c>
      <c r="C467" t="s">
        <v>42</v>
      </c>
      <c r="D467">
        <v>11</v>
      </c>
      <c r="E467" s="59" t="e">
        <f>SUMIFS(Tratos!#REF!,Tratos!#REF!,'Estoque '!A467,Tratos!#REF!,'Estoque '!$E$5)</f>
        <v>#REF!</v>
      </c>
      <c r="F467" s="59" t="e">
        <f>SUMIFS(Tratos!#REF!,Tratos!#REF!,'Estoque '!A467,Tratos!#REF!,'Estoque '!$F$5)</f>
        <v>#REF!</v>
      </c>
      <c r="G467" s="60" t="e">
        <f>VLOOKUP(A467,Tratos!#REF!,7,0)</f>
        <v>#REF!</v>
      </c>
      <c r="H467" s="61">
        <f>SUMIFS('Base Notas '!$H:$H,'Base Notas '!$A:$A,'Estoque '!A467,'Base Notas '!$G:$G,'Estoque '!$H$5)</f>
        <v>0</v>
      </c>
      <c r="I467" s="62">
        <f>SUMIFS('Base Notas '!$H:$H,'Base Notas '!$A:$A,'Estoque '!A467,'Base Notas '!$G:$G,'Estoque '!$I$5)</f>
        <v>0</v>
      </c>
      <c r="J467" s="63" t="e">
        <f t="shared" si="51"/>
        <v>#REF!</v>
      </c>
      <c r="K467" s="63" t="e">
        <f t="shared" si="52"/>
        <v>#REF!</v>
      </c>
      <c r="L467" s="61" t="e">
        <f>SUMIFS(#REF!,#REF!,'Estoque '!$L$5,#REF!,'Estoque '!A467)</f>
        <v>#REF!</v>
      </c>
      <c r="M467" s="64" t="e">
        <f>SUMIFS(#REF!,#REF!,'Estoque '!$M$5,#REF!,'Estoque '!A467)</f>
        <v>#REF!</v>
      </c>
      <c r="N467" s="68" t="e">
        <f t="shared" si="54"/>
        <v>#REF!</v>
      </c>
      <c r="O467" s="69" t="e">
        <f t="shared" si="55"/>
        <v>#REF!</v>
      </c>
      <c r="P467" s="67" t="str">
        <f t="shared" si="49"/>
        <v/>
      </c>
      <c r="Q467" s="67" t="str">
        <f t="shared" si="53"/>
        <v/>
      </c>
    </row>
    <row r="468" spans="1:17" ht="14.25" customHeight="1" x14ac:dyDescent="0.35">
      <c r="A468" s="4" t="str">
        <f t="shared" si="50"/>
        <v>900310</v>
      </c>
      <c r="B468" s="9">
        <v>9003</v>
      </c>
      <c r="C468" t="s">
        <v>42</v>
      </c>
      <c r="D468">
        <v>10</v>
      </c>
      <c r="E468" s="59" t="e">
        <f>SUMIFS(Tratos!#REF!,Tratos!#REF!,'Estoque '!A468,Tratos!#REF!,'Estoque '!$E$5)</f>
        <v>#REF!</v>
      </c>
      <c r="F468" s="59" t="e">
        <f>SUMIFS(Tratos!#REF!,Tratos!#REF!,'Estoque '!A468,Tratos!#REF!,'Estoque '!$F$5)</f>
        <v>#REF!</v>
      </c>
      <c r="G468" s="60" t="e">
        <f>VLOOKUP(A468,Tratos!#REF!,7,0)</f>
        <v>#REF!</v>
      </c>
      <c r="H468" s="61">
        <f>SUMIFS('Base Notas '!$H:$H,'Base Notas '!$A:$A,'Estoque '!A468,'Base Notas '!$G:$G,'Estoque '!$H$5)</f>
        <v>0</v>
      </c>
      <c r="I468" s="62">
        <f>SUMIFS('Base Notas '!$H:$H,'Base Notas '!$A:$A,'Estoque '!A468,'Base Notas '!$G:$G,'Estoque '!$I$5)</f>
        <v>0</v>
      </c>
      <c r="J468" s="63" t="e">
        <f t="shared" si="51"/>
        <v>#REF!</v>
      </c>
      <c r="K468" s="63" t="e">
        <f t="shared" si="52"/>
        <v>#REF!</v>
      </c>
      <c r="L468" s="61" t="e">
        <f>SUMIFS(#REF!,#REF!,'Estoque '!$L$5,#REF!,'Estoque '!A468)</f>
        <v>#REF!</v>
      </c>
      <c r="M468" s="64" t="e">
        <f>SUMIFS(#REF!,#REF!,'Estoque '!$M$5,#REF!,'Estoque '!A468)</f>
        <v>#REF!</v>
      </c>
      <c r="N468" s="68" t="e">
        <f t="shared" si="54"/>
        <v>#REF!</v>
      </c>
      <c r="O468" s="69" t="e">
        <f t="shared" si="55"/>
        <v>#REF!</v>
      </c>
      <c r="P468" s="67" t="str">
        <f t="shared" si="49"/>
        <v/>
      </c>
      <c r="Q468" s="67" t="str">
        <f t="shared" si="53"/>
        <v/>
      </c>
    </row>
    <row r="469" spans="1:17" ht="14.25" customHeight="1" x14ac:dyDescent="0.35">
      <c r="A469" s="4" t="str">
        <f t="shared" si="50"/>
        <v>90029</v>
      </c>
      <c r="B469" s="9">
        <v>9002</v>
      </c>
      <c r="C469" t="s">
        <v>202</v>
      </c>
      <c r="D469">
        <v>9</v>
      </c>
      <c r="E469" s="59" t="e">
        <f>SUMIFS(Tratos!#REF!,Tratos!#REF!,'Estoque '!A469,Tratos!#REF!,'Estoque '!$E$5)</f>
        <v>#REF!</v>
      </c>
      <c r="F469" s="59" t="e">
        <f>SUMIFS(Tratos!#REF!,Tratos!#REF!,'Estoque '!A469,Tratos!#REF!,'Estoque '!$F$5)</f>
        <v>#REF!</v>
      </c>
      <c r="G469" s="60" t="e">
        <f>VLOOKUP(A469,Tratos!#REF!,7,0)</f>
        <v>#REF!</v>
      </c>
      <c r="H469" s="61">
        <f>SUMIFS('Base Notas '!$H:$H,'Base Notas '!$A:$A,'Estoque '!A469,'Base Notas '!$G:$G,'Estoque '!$H$5)</f>
        <v>0</v>
      </c>
      <c r="I469" s="62">
        <f>SUMIFS('Base Notas '!$H:$H,'Base Notas '!$A:$A,'Estoque '!A469,'Base Notas '!$G:$G,'Estoque '!$I$5)</f>
        <v>0</v>
      </c>
      <c r="J469" s="63" t="e">
        <f t="shared" si="51"/>
        <v>#REF!</v>
      </c>
      <c r="K469" s="63" t="e">
        <f t="shared" si="52"/>
        <v>#REF!</v>
      </c>
      <c r="L469" s="61" t="e">
        <f>SUMIFS(#REF!,#REF!,'Estoque '!$L$5,#REF!,'Estoque '!A469)</f>
        <v>#REF!</v>
      </c>
      <c r="M469" s="64" t="e">
        <f>SUMIFS(#REF!,#REF!,'Estoque '!$M$5,#REF!,'Estoque '!A469)</f>
        <v>#REF!</v>
      </c>
      <c r="N469" s="68" t="e">
        <f t="shared" si="54"/>
        <v>#REF!</v>
      </c>
      <c r="O469" s="69" t="e">
        <f t="shared" si="55"/>
        <v>#REF!</v>
      </c>
      <c r="P469" s="67" t="str">
        <f t="shared" si="49"/>
        <v/>
      </c>
      <c r="Q469" s="67" t="str">
        <f t="shared" si="53"/>
        <v/>
      </c>
    </row>
    <row r="470" spans="1:17" ht="14.25" customHeight="1" x14ac:dyDescent="0.35">
      <c r="A470" s="4" t="str">
        <f t="shared" si="50"/>
        <v>90028</v>
      </c>
      <c r="B470" s="9">
        <v>9002</v>
      </c>
      <c r="C470" t="s">
        <v>202</v>
      </c>
      <c r="D470">
        <v>8</v>
      </c>
      <c r="E470" s="59" t="e">
        <f>SUMIFS(Tratos!#REF!,Tratos!#REF!,'Estoque '!A470,Tratos!#REF!,'Estoque '!$E$5)</f>
        <v>#REF!</v>
      </c>
      <c r="F470" s="59" t="e">
        <f>SUMIFS(Tratos!#REF!,Tratos!#REF!,'Estoque '!A470,Tratos!#REF!,'Estoque '!$F$5)</f>
        <v>#REF!</v>
      </c>
      <c r="G470" s="60" t="e">
        <f>VLOOKUP(A470,Tratos!#REF!,7,0)</f>
        <v>#REF!</v>
      </c>
      <c r="H470" s="61">
        <f>SUMIFS('Base Notas '!$H:$H,'Base Notas '!$A:$A,'Estoque '!A470,'Base Notas '!$G:$G,'Estoque '!$H$5)</f>
        <v>0</v>
      </c>
      <c r="I470" s="62">
        <f>SUMIFS('Base Notas '!$H:$H,'Base Notas '!$A:$A,'Estoque '!A470,'Base Notas '!$G:$G,'Estoque '!$I$5)</f>
        <v>0</v>
      </c>
      <c r="J470" s="63" t="e">
        <f t="shared" si="51"/>
        <v>#REF!</v>
      </c>
      <c r="K470" s="63" t="e">
        <f t="shared" si="52"/>
        <v>#REF!</v>
      </c>
      <c r="L470" s="61" t="e">
        <f>SUMIFS(#REF!,#REF!,'Estoque '!$L$5,#REF!,'Estoque '!A470)</f>
        <v>#REF!</v>
      </c>
      <c r="M470" s="64" t="e">
        <f>SUMIFS(#REF!,#REF!,'Estoque '!$M$5,#REF!,'Estoque '!A470)</f>
        <v>#REF!</v>
      </c>
      <c r="N470" s="68" t="e">
        <f t="shared" si="54"/>
        <v>#REF!</v>
      </c>
      <c r="O470" s="69" t="e">
        <f t="shared" si="55"/>
        <v>#REF!</v>
      </c>
      <c r="P470" s="67" t="str">
        <f t="shared" si="49"/>
        <v/>
      </c>
      <c r="Q470" s="67" t="str">
        <f t="shared" si="53"/>
        <v/>
      </c>
    </row>
    <row r="471" spans="1:17" ht="14.25" customHeight="1" x14ac:dyDescent="0.35">
      <c r="A471" s="4" t="str">
        <f t="shared" si="50"/>
        <v>90026</v>
      </c>
      <c r="B471" s="9">
        <v>9002</v>
      </c>
      <c r="C471" t="s">
        <v>202</v>
      </c>
      <c r="D471">
        <v>6</v>
      </c>
      <c r="E471" s="59" t="e">
        <f>SUMIFS(Tratos!#REF!,Tratos!#REF!,'Estoque '!A471,Tratos!#REF!,'Estoque '!$E$5)</f>
        <v>#REF!</v>
      </c>
      <c r="F471" s="59" t="e">
        <f>SUMIFS(Tratos!#REF!,Tratos!#REF!,'Estoque '!A471,Tratos!#REF!,'Estoque '!$F$5)</f>
        <v>#REF!</v>
      </c>
      <c r="G471" s="60" t="e">
        <f>VLOOKUP(A471,Tratos!#REF!,7,0)</f>
        <v>#REF!</v>
      </c>
      <c r="H471" s="61">
        <f>SUMIFS('Base Notas '!$H:$H,'Base Notas '!$A:$A,'Estoque '!A471,'Base Notas '!$G:$G,'Estoque '!$H$5)</f>
        <v>0</v>
      </c>
      <c r="I471" s="62">
        <f>SUMIFS('Base Notas '!$H:$H,'Base Notas '!$A:$A,'Estoque '!A471,'Base Notas '!$G:$G,'Estoque '!$I$5)</f>
        <v>0</v>
      </c>
      <c r="J471" s="63" t="e">
        <f t="shared" si="51"/>
        <v>#REF!</v>
      </c>
      <c r="K471" s="63" t="e">
        <f t="shared" si="52"/>
        <v>#REF!</v>
      </c>
      <c r="L471" s="61" t="e">
        <f>SUMIFS(#REF!,#REF!,'Estoque '!$L$5,#REF!,'Estoque '!A471)</f>
        <v>#REF!</v>
      </c>
      <c r="M471" s="64" t="e">
        <f>SUMIFS(#REF!,#REF!,'Estoque '!$M$5,#REF!,'Estoque '!A471)</f>
        <v>#REF!</v>
      </c>
      <c r="N471" s="68" t="e">
        <f t="shared" si="54"/>
        <v>#REF!</v>
      </c>
      <c r="O471" s="69" t="e">
        <f t="shared" si="55"/>
        <v>#REF!</v>
      </c>
      <c r="P471" s="67" t="str">
        <f t="shared" si="49"/>
        <v/>
      </c>
      <c r="Q471" s="67" t="str">
        <f t="shared" si="53"/>
        <v/>
      </c>
    </row>
    <row r="472" spans="1:17" ht="14.25" customHeight="1" x14ac:dyDescent="0.35">
      <c r="A472" s="4" t="str">
        <f t="shared" si="50"/>
        <v>90017</v>
      </c>
      <c r="B472" s="9">
        <v>9001</v>
      </c>
      <c r="C472" t="s">
        <v>8</v>
      </c>
      <c r="D472">
        <v>7</v>
      </c>
      <c r="E472" s="59" t="e">
        <f>SUMIFS(Tratos!#REF!,Tratos!#REF!,'Estoque '!A472,Tratos!#REF!,'Estoque '!$E$5)</f>
        <v>#REF!</v>
      </c>
      <c r="F472" s="59" t="e">
        <f>SUMIFS(Tratos!#REF!,Tratos!#REF!,'Estoque '!A472,Tratos!#REF!,'Estoque '!$F$5)</f>
        <v>#REF!</v>
      </c>
      <c r="G472" s="60" t="e">
        <f>VLOOKUP(A472,Tratos!#REF!,7,0)</f>
        <v>#REF!</v>
      </c>
      <c r="H472" s="61">
        <f>SUMIFS('Base Notas '!$H:$H,'Base Notas '!$A:$A,'Estoque '!A472,'Base Notas '!$G:$G,'Estoque '!$H$5)</f>
        <v>0</v>
      </c>
      <c r="I472" s="62">
        <f>SUMIFS('Base Notas '!$H:$H,'Base Notas '!$A:$A,'Estoque '!A472,'Base Notas '!$G:$G,'Estoque '!$I$5)</f>
        <v>0</v>
      </c>
      <c r="J472" s="63" t="e">
        <f t="shared" si="51"/>
        <v>#REF!</v>
      </c>
      <c r="K472" s="63" t="e">
        <f t="shared" si="52"/>
        <v>#REF!</v>
      </c>
      <c r="L472" s="61" t="e">
        <f>SUMIFS(#REF!,#REF!,'Estoque '!$L$5,#REF!,'Estoque '!A472)</f>
        <v>#REF!</v>
      </c>
      <c r="M472" s="64" t="e">
        <f>SUMIFS(#REF!,#REF!,'Estoque '!$M$5,#REF!,'Estoque '!A472)</f>
        <v>#REF!</v>
      </c>
      <c r="N472" s="68" t="e">
        <f t="shared" si="54"/>
        <v>#REF!</v>
      </c>
      <c r="O472" s="69" t="e">
        <f t="shared" si="55"/>
        <v>#REF!</v>
      </c>
      <c r="P472" s="67" t="str">
        <f t="shared" ref="P472:P481" si="56">IFERROR(E472/L472-1,"")</f>
        <v/>
      </c>
      <c r="Q472" s="67" t="str">
        <f t="shared" si="53"/>
        <v/>
      </c>
    </row>
    <row r="473" spans="1:17" ht="14.25" customHeight="1" x14ac:dyDescent="0.35">
      <c r="A473" s="4" t="str">
        <f t="shared" si="50"/>
        <v>90015</v>
      </c>
      <c r="B473" s="9">
        <v>9001</v>
      </c>
      <c r="C473" t="s">
        <v>8</v>
      </c>
      <c r="D473">
        <v>5</v>
      </c>
      <c r="E473" s="59" t="e">
        <f>SUMIFS(Tratos!#REF!,Tratos!#REF!,'Estoque '!A473,Tratos!#REF!,'Estoque '!$E$5)</f>
        <v>#REF!</v>
      </c>
      <c r="F473" s="59" t="e">
        <f>SUMIFS(Tratos!#REF!,Tratos!#REF!,'Estoque '!A473,Tratos!#REF!,'Estoque '!$F$5)</f>
        <v>#REF!</v>
      </c>
      <c r="G473" s="60" t="e">
        <f>VLOOKUP(A473,Tratos!#REF!,7,0)</f>
        <v>#REF!</v>
      </c>
      <c r="H473" s="61">
        <f>SUMIFS('Base Notas '!$H:$H,'Base Notas '!$A:$A,'Estoque '!A473,'Base Notas '!$G:$G,'Estoque '!$H$5)</f>
        <v>0</v>
      </c>
      <c r="I473" s="62">
        <f>SUMIFS('Base Notas '!$H:$H,'Base Notas '!$A:$A,'Estoque '!A473,'Base Notas '!$G:$G,'Estoque '!$I$5)</f>
        <v>0</v>
      </c>
      <c r="J473" s="63" t="e">
        <f t="shared" si="51"/>
        <v>#REF!</v>
      </c>
      <c r="K473" s="63" t="e">
        <f t="shared" si="52"/>
        <v>#REF!</v>
      </c>
      <c r="L473" s="61" t="e">
        <f>SUMIFS(#REF!,#REF!,'Estoque '!$L$5,#REF!,'Estoque '!A473)</f>
        <v>#REF!</v>
      </c>
      <c r="M473" s="64" t="e">
        <f>SUMIFS(#REF!,#REF!,'Estoque '!$M$5,#REF!,'Estoque '!A473)</f>
        <v>#REF!</v>
      </c>
      <c r="N473" s="68" t="e">
        <f t="shared" si="54"/>
        <v>#REF!</v>
      </c>
      <c r="O473" s="69" t="e">
        <f t="shared" si="55"/>
        <v>#REF!</v>
      </c>
      <c r="P473" s="67" t="str">
        <f t="shared" si="56"/>
        <v/>
      </c>
      <c r="Q473" s="67" t="str">
        <f t="shared" si="53"/>
        <v/>
      </c>
    </row>
    <row r="474" spans="1:17" ht="14.25" customHeight="1" x14ac:dyDescent="0.35">
      <c r="A474" s="4" t="str">
        <f t="shared" si="50"/>
        <v>90014</v>
      </c>
      <c r="B474" s="9">
        <v>9001</v>
      </c>
      <c r="C474" t="s">
        <v>8</v>
      </c>
      <c r="D474">
        <v>4</v>
      </c>
      <c r="E474" s="59" t="e">
        <f>SUMIFS(Tratos!#REF!,Tratos!#REF!,'Estoque '!A474,Tratos!#REF!,'Estoque '!$E$5)</f>
        <v>#REF!</v>
      </c>
      <c r="F474" s="59" t="e">
        <f>SUMIFS(Tratos!#REF!,Tratos!#REF!,'Estoque '!A474,Tratos!#REF!,'Estoque '!$F$5)</f>
        <v>#REF!</v>
      </c>
      <c r="G474" s="60" t="e">
        <f>VLOOKUP(A474,Tratos!#REF!,7,0)</f>
        <v>#REF!</v>
      </c>
      <c r="H474" s="61">
        <f>SUMIFS('Base Notas '!$H:$H,'Base Notas '!$A:$A,'Estoque '!A474,'Base Notas '!$G:$G,'Estoque '!$H$5)</f>
        <v>0</v>
      </c>
      <c r="I474" s="62">
        <f>SUMIFS('Base Notas '!$H:$H,'Base Notas '!$A:$A,'Estoque '!A474,'Base Notas '!$G:$G,'Estoque '!$I$5)</f>
        <v>0</v>
      </c>
      <c r="J474" s="63" t="e">
        <f t="shared" si="51"/>
        <v>#REF!</v>
      </c>
      <c r="K474" s="63" t="e">
        <f t="shared" si="52"/>
        <v>#REF!</v>
      </c>
      <c r="L474" s="61" t="e">
        <f>SUMIFS(#REF!,#REF!,'Estoque '!$L$5,#REF!,'Estoque '!A474)</f>
        <v>#REF!</v>
      </c>
      <c r="M474" s="64" t="e">
        <f>SUMIFS(#REF!,#REF!,'Estoque '!$M$5,#REF!,'Estoque '!A474)</f>
        <v>#REF!</v>
      </c>
      <c r="N474" s="68" t="e">
        <f t="shared" si="54"/>
        <v>#REF!</v>
      </c>
      <c r="O474" s="69" t="e">
        <f t="shared" si="55"/>
        <v>#REF!</v>
      </c>
      <c r="P474" s="67" t="str">
        <f t="shared" si="56"/>
        <v/>
      </c>
      <c r="Q474" s="67" t="str">
        <f t="shared" si="53"/>
        <v/>
      </c>
    </row>
    <row r="475" spans="1:17" ht="14.25" customHeight="1" x14ac:dyDescent="0.35">
      <c r="A475" s="4" t="str">
        <f t="shared" si="50"/>
        <v>90013</v>
      </c>
      <c r="B475" s="9">
        <v>9001</v>
      </c>
      <c r="C475" t="s">
        <v>8</v>
      </c>
      <c r="D475">
        <v>3</v>
      </c>
      <c r="E475" s="59" t="e">
        <f>SUMIFS(Tratos!#REF!,Tratos!#REF!,'Estoque '!A475,Tratos!#REF!,'Estoque '!$E$5)</f>
        <v>#REF!</v>
      </c>
      <c r="F475" s="59" t="e">
        <f>SUMIFS(Tratos!#REF!,Tratos!#REF!,'Estoque '!A475,Tratos!#REF!,'Estoque '!$F$5)</f>
        <v>#REF!</v>
      </c>
      <c r="G475" s="60" t="e">
        <f>VLOOKUP(A475,Tratos!#REF!,7,0)</f>
        <v>#REF!</v>
      </c>
      <c r="H475" s="61">
        <f>SUMIFS('Base Notas '!$H:$H,'Base Notas '!$A:$A,'Estoque '!A475,'Base Notas '!$G:$G,'Estoque '!$H$5)</f>
        <v>0</v>
      </c>
      <c r="I475" s="62">
        <f>SUMIFS('Base Notas '!$H:$H,'Base Notas '!$A:$A,'Estoque '!A475,'Base Notas '!$G:$G,'Estoque '!$I$5)</f>
        <v>0</v>
      </c>
      <c r="J475" s="63" t="e">
        <f t="shared" si="51"/>
        <v>#REF!</v>
      </c>
      <c r="K475" s="63" t="e">
        <f t="shared" si="52"/>
        <v>#REF!</v>
      </c>
      <c r="L475" s="61" t="e">
        <f>SUMIFS(#REF!,#REF!,'Estoque '!$L$5,#REF!,'Estoque '!A475)</f>
        <v>#REF!</v>
      </c>
      <c r="M475" s="64" t="e">
        <f>SUMIFS(#REF!,#REF!,'Estoque '!$M$5,#REF!,'Estoque '!A475)</f>
        <v>#REF!</v>
      </c>
      <c r="N475" s="68" t="e">
        <f t="shared" si="54"/>
        <v>#REF!</v>
      </c>
      <c r="O475" s="69" t="e">
        <f t="shared" si="55"/>
        <v>#REF!</v>
      </c>
      <c r="P475" s="67" t="str">
        <f t="shared" si="56"/>
        <v/>
      </c>
      <c r="Q475" s="67" t="str">
        <f t="shared" si="53"/>
        <v/>
      </c>
    </row>
    <row r="476" spans="1:17" ht="14.25" customHeight="1" x14ac:dyDescent="0.35">
      <c r="A476" s="4" t="str">
        <f t="shared" si="50"/>
        <v>90012</v>
      </c>
      <c r="B476" s="9">
        <v>9001</v>
      </c>
      <c r="C476" t="s">
        <v>8</v>
      </c>
      <c r="D476">
        <v>2</v>
      </c>
      <c r="E476" s="59" t="e">
        <f>SUMIFS(Tratos!#REF!,Tratos!#REF!,'Estoque '!A476,Tratos!#REF!,'Estoque '!$E$5)</f>
        <v>#REF!</v>
      </c>
      <c r="F476" s="59" t="e">
        <f>SUMIFS(Tratos!#REF!,Tratos!#REF!,'Estoque '!A476,Tratos!#REF!,'Estoque '!$F$5)</f>
        <v>#REF!</v>
      </c>
      <c r="G476" s="60" t="e">
        <f>VLOOKUP(A476,Tratos!#REF!,7,0)</f>
        <v>#REF!</v>
      </c>
      <c r="H476" s="61">
        <f>SUMIFS('Base Notas '!$H:$H,'Base Notas '!$A:$A,'Estoque '!A476,'Base Notas '!$G:$G,'Estoque '!$H$5)</f>
        <v>0</v>
      </c>
      <c r="I476" s="62">
        <f>SUMIFS('Base Notas '!$H:$H,'Base Notas '!$A:$A,'Estoque '!A476,'Base Notas '!$G:$G,'Estoque '!$I$5)</f>
        <v>0</v>
      </c>
      <c r="J476" s="63" t="e">
        <f t="shared" si="51"/>
        <v>#REF!</v>
      </c>
      <c r="K476" s="63" t="e">
        <f t="shared" si="52"/>
        <v>#REF!</v>
      </c>
      <c r="L476" s="61" t="e">
        <f>SUMIFS(#REF!,#REF!,'Estoque '!$L$5,#REF!,'Estoque '!A476)</f>
        <v>#REF!</v>
      </c>
      <c r="M476" s="64" t="e">
        <f>SUMIFS(#REF!,#REF!,'Estoque '!$M$5,#REF!,'Estoque '!A476)</f>
        <v>#REF!</v>
      </c>
      <c r="N476" s="68" t="e">
        <f t="shared" si="54"/>
        <v>#REF!</v>
      </c>
      <c r="O476" s="69" t="e">
        <f t="shared" si="55"/>
        <v>#REF!</v>
      </c>
      <c r="P476" s="67" t="str">
        <f t="shared" si="56"/>
        <v/>
      </c>
      <c r="Q476" s="67" t="str">
        <f t="shared" si="53"/>
        <v/>
      </c>
    </row>
    <row r="477" spans="1:17" ht="14.25" customHeight="1" x14ac:dyDescent="0.35">
      <c r="A477" s="4" t="str">
        <f t="shared" si="50"/>
        <v>90011</v>
      </c>
      <c r="B477" s="9">
        <v>9001</v>
      </c>
      <c r="C477" t="s">
        <v>8</v>
      </c>
      <c r="D477">
        <v>1</v>
      </c>
      <c r="E477" s="59" t="e">
        <f>SUMIFS(Tratos!#REF!,Tratos!#REF!,'Estoque '!A477,Tratos!#REF!,'Estoque '!$E$5)</f>
        <v>#REF!</v>
      </c>
      <c r="F477" s="59" t="e">
        <f>SUMIFS(Tratos!#REF!,Tratos!#REF!,'Estoque '!A477,Tratos!#REF!,'Estoque '!$F$5)</f>
        <v>#REF!</v>
      </c>
      <c r="G477" s="60" t="e">
        <f>VLOOKUP(A477,Tratos!#REF!,7,0)</f>
        <v>#REF!</v>
      </c>
      <c r="H477" s="61">
        <f>SUMIFS('Base Notas '!$H:$H,'Base Notas '!$A:$A,'Estoque '!A477,'Base Notas '!$G:$G,'Estoque '!$H$5)</f>
        <v>0</v>
      </c>
      <c r="I477" s="62">
        <f>SUMIFS('Base Notas '!$H:$H,'Base Notas '!$A:$A,'Estoque '!A477,'Base Notas '!$G:$G,'Estoque '!$I$5)</f>
        <v>0</v>
      </c>
      <c r="J477" s="63" t="e">
        <f t="shared" si="51"/>
        <v>#REF!</v>
      </c>
      <c r="K477" s="63" t="e">
        <f t="shared" si="52"/>
        <v>#REF!</v>
      </c>
      <c r="L477" s="61" t="e">
        <f>SUMIFS(#REF!,#REF!,'Estoque '!$L$5,#REF!,'Estoque '!A477)</f>
        <v>#REF!</v>
      </c>
      <c r="M477" s="64" t="e">
        <f>SUMIFS(#REF!,#REF!,'Estoque '!$M$5,#REF!,'Estoque '!A477)</f>
        <v>#REF!</v>
      </c>
      <c r="N477" s="91" t="e">
        <f t="shared" si="54"/>
        <v>#REF!</v>
      </c>
      <c r="O477" s="92" t="e">
        <f t="shared" si="55"/>
        <v>#REF!</v>
      </c>
      <c r="P477" s="67" t="str">
        <f t="shared" si="56"/>
        <v/>
      </c>
      <c r="Q477" s="67" t="str">
        <f t="shared" si="53"/>
        <v/>
      </c>
    </row>
    <row r="478" spans="1:17" ht="14.25" customHeight="1" x14ac:dyDescent="0.35">
      <c r="A478" s="4" t="str">
        <f t="shared" si="50"/>
        <v>61175528</v>
      </c>
      <c r="B478" s="9">
        <v>61175</v>
      </c>
      <c r="C478" t="s">
        <v>383</v>
      </c>
      <c r="D478">
        <v>528</v>
      </c>
      <c r="E478" s="59" t="e">
        <f>SUMIFS(Tratos!#REF!,Tratos!#REF!,'Estoque '!A478,Tratos!#REF!,'Estoque '!$E$5)</f>
        <v>#REF!</v>
      </c>
      <c r="F478" s="59" t="e">
        <f>SUMIFS(Tratos!#REF!,Tratos!#REF!,'Estoque '!A478,Tratos!#REF!,'Estoque '!$F$5)</f>
        <v>#REF!</v>
      </c>
      <c r="G478" s="60" t="e">
        <f>VLOOKUP(A478,Tratos!#REF!,7,0)</f>
        <v>#REF!</v>
      </c>
      <c r="H478" s="61">
        <f>SUMIFS('Base Notas '!$H:$H,'Base Notas '!$A:$A,'Estoque '!A478,'Base Notas '!$G:$G,'Estoque '!$H$5)</f>
        <v>0</v>
      </c>
      <c r="I478" s="62">
        <f>SUMIFS('Base Notas '!$H:$H,'Base Notas '!$A:$A,'Estoque '!A478,'Base Notas '!$G:$G,'Estoque '!$I$5)</f>
        <v>0</v>
      </c>
      <c r="J478" s="63" t="e">
        <f t="shared" si="51"/>
        <v>#REF!</v>
      </c>
      <c r="K478" s="63" t="e">
        <f t="shared" si="52"/>
        <v>#REF!</v>
      </c>
      <c r="L478" s="61" t="e">
        <f>SUMIFS(#REF!,#REF!,'Estoque '!$L$5,#REF!,'Estoque '!A478)</f>
        <v>#REF!</v>
      </c>
      <c r="M478" s="64" t="e">
        <f>SUMIFS(#REF!,#REF!,'Estoque '!$M$5,#REF!,'Estoque '!A478)</f>
        <v>#REF!</v>
      </c>
      <c r="N478" s="91" t="e">
        <f t="shared" si="54"/>
        <v>#REF!</v>
      </c>
      <c r="O478" s="92" t="e">
        <f t="shared" si="55"/>
        <v>#REF!</v>
      </c>
      <c r="P478" s="67" t="str">
        <f t="shared" si="56"/>
        <v/>
      </c>
      <c r="Q478" s="67" t="str">
        <f t="shared" si="53"/>
        <v/>
      </c>
    </row>
    <row r="479" spans="1:17" ht="14.25" customHeight="1" x14ac:dyDescent="0.35">
      <c r="A479" s="4" t="str">
        <f t="shared" si="50"/>
        <v>57569186</v>
      </c>
      <c r="B479" s="9">
        <v>57569</v>
      </c>
      <c r="C479" t="s">
        <v>13</v>
      </c>
      <c r="D479">
        <v>186</v>
      </c>
      <c r="E479" s="59" t="e">
        <f>SUMIFS(Tratos!#REF!,Tratos!#REF!,'Estoque '!A479,Tratos!#REF!,'Estoque '!$E$5)</f>
        <v>#REF!</v>
      </c>
      <c r="F479" s="59" t="e">
        <f>SUMIFS(Tratos!#REF!,Tratos!#REF!,'Estoque '!A479,Tratos!#REF!,'Estoque '!$F$5)</f>
        <v>#REF!</v>
      </c>
      <c r="G479" s="60" t="e">
        <f>VLOOKUP(A479,Tratos!#REF!,7,0)</f>
        <v>#REF!</v>
      </c>
      <c r="H479" s="61">
        <f>SUMIFS('Base Notas '!$H:$H,'Base Notas '!$A:$A,'Estoque '!A479,'Base Notas '!$G:$G,'Estoque '!$H$5)</f>
        <v>0</v>
      </c>
      <c r="I479" s="62">
        <f>SUMIFS('Base Notas '!$H:$H,'Base Notas '!$A:$A,'Estoque '!A479,'Base Notas '!$G:$G,'Estoque '!$I$5)</f>
        <v>0</v>
      </c>
      <c r="J479" s="63" t="e">
        <f t="shared" si="51"/>
        <v>#REF!</v>
      </c>
      <c r="K479" s="63" t="e">
        <f t="shared" si="52"/>
        <v>#REF!</v>
      </c>
      <c r="L479" s="61" t="e">
        <f>SUMIFS(#REF!,#REF!,'Estoque '!$L$5,#REF!,'Estoque '!A479)</f>
        <v>#REF!</v>
      </c>
      <c r="M479" s="64" t="e">
        <f>SUMIFS(#REF!,#REF!,'Estoque '!$M$5,#REF!,'Estoque '!A479)</f>
        <v>#REF!</v>
      </c>
      <c r="N479" s="91" t="e">
        <f t="shared" si="54"/>
        <v>#REF!</v>
      </c>
      <c r="O479" s="92" t="e">
        <f t="shared" si="55"/>
        <v>#REF!</v>
      </c>
      <c r="P479" s="67" t="str">
        <f t="shared" si="56"/>
        <v/>
      </c>
      <c r="Q479" s="67" t="str">
        <f t="shared" si="53"/>
        <v/>
      </c>
    </row>
    <row r="480" spans="1:17" ht="14.25" customHeight="1" x14ac:dyDescent="0.35">
      <c r="A480" s="4" t="str">
        <f t="shared" si="50"/>
        <v>84569790</v>
      </c>
      <c r="B480" s="31">
        <v>84569</v>
      </c>
      <c r="C480" t="s">
        <v>27</v>
      </c>
      <c r="D480">
        <v>790</v>
      </c>
      <c r="E480" s="59" t="e">
        <f>SUMIFS(Tratos!#REF!,Tratos!#REF!,'Estoque '!A480,Tratos!#REF!,'Estoque '!$E$5)</f>
        <v>#REF!</v>
      </c>
      <c r="F480" s="59" t="e">
        <f>SUMIFS(Tratos!#REF!,Tratos!#REF!,'Estoque '!A480,Tratos!#REF!,'Estoque '!$F$5)</f>
        <v>#REF!</v>
      </c>
      <c r="G480" s="60" t="e">
        <f>VLOOKUP(A480,Tratos!#REF!,7,0)</f>
        <v>#REF!</v>
      </c>
      <c r="H480" s="61">
        <f>SUMIFS('Base Notas '!$H:$H,'Base Notas '!$A:$A,'Estoque '!A480,'Base Notas '!$G:$G,'Estoque '!$H$5)</f>
        <v>0</v>
      </c>
      <c r="I480" s="62">
        <f>SUMIFS('Base Notas '!$H:$H,'Base Notas '!$A:$A,'Estoque '!A480,'Base Notas '!$G:$G,'Estoque '!$I$5)</f>
        <v>0</v>
      </c>
      <c r="J480" s="63" t="e">
        <f t="shared" si="51"/>
        <v>#REF!</v>
      </c>
      <c r="K480" s="63" t="e">
        <f t="shared" si="52"/>
        <v>#REF!</v>
      </c>
      <c r="L480" s="61" t="e">
        <f>SUMIFS(#REF!,#REF!,'Estoque '!$L$5,#REF!,'Estoque '!A480)</f>
        <v>#REF!</v>
      </c>
      <c r="M480" s="64" t="e">
        <f>SUMIFS(#REF!,#REF!,'Estoque '!$M$5,#REF!,'Estoque '!A480)</f>
        <v>#REF!</v>
      </c>
      <c r="N480" s="91" t="e">
        <f t="shared" si="54"/>
        <v>#REF!</v>
      </c>
      <c r="O480" s="92" t="e">
        <f t="shared" si="55"/>
        <v>#REF!</v>
      </c>
      <c r="P480" s="67" t="str">
        <f t="shared" si="56"/>
        <v/>
      </c>
      <c r="Q480" s="67" t="str">
        <f t="shared" si="53"/>
        <v/>
      </c>
    </row>
    <row r="481" spans="1:25" ht="14.25" customHeight="1" x14ac:dyDescent="0.35">
      <c r="A481" s="4" t="str">
        <f t="shared" si="50"/>
        <v>96569791</v>
      </c>
      <c r="B481" s="31">
        <v>96569</v>
      </c>
      <c r="C481" t="s">
        <v>82</v>
      </c>
      <c r="D481">
        <v>791</v>
      </c>
      <c r="E481" s="59" t="e">
        <f>SUMIFS(Tratos!#REF!,Tratos!#REF!,'Estoque '!A481,Tratos!#REF!,'Estoque '!$E$5)</f>
        <v>#REF!</v>
      </c>
      <c r="F481" s="59" t="e">
        <f>SUMIFS(Tratos!#REF!,Tratos!#REF!,'Estoque '!A481,Tratos!#REF!,'Estoque '!$F$5)</f>
        <v>#REF!</v>
      </c>
      <c r="G481" s="60" t="e">
        <f>VLOOKUP(A481,Tratos!#REF!,7,0)</f>
        <v>#REF!</v>
      </c>
      <c r="H481" s="61">
        <f>SUMIFS('Base Notas '!$H:$H,'Base Notas '!$A:$A,'Estoque '!A481,'Base Notas '!$G:$G,'Estoque '!$H$5)</f>
        <v>0</v>
      </c>
      <c r="I481" s="62">
        <f>SUMIFS('Base Notas '!$H:$H,'Base Notas '!$A:$A,'Estoque '!A481,'Base Notas '!$G:$G,'Estoque '!$I$5)</f>
        <v>0</v>
      </c>
      <c r="J481" s="63" t="e">
        <f t="shared" si="51"/>
        <v>#REF!</v>
      </c>
      <c r="K481" s="63" t="e">
        <f t="shared" si="52"/>
        <v>#REF!</v>
      </c>
      <c r="L481" s="61" t="e">
        <f>SUMIFS(#REF!,#REF!,'Estoque '!$L$5,#REF!,'Estoque '!A481)</f>
        <v>#REF!</v>
      </c>
      <c r="M481" s="64" t="e">
        <f>SUMIFS(#REF!,#REF!,'Estoque '!$M$5,#REF!,'Estoque '!A481)</f>
        <v>#REF!</v>
      </c>
      <c r="N481" s="91" t="e">
        <f t="shared" si="54"/>
        <v>#REF!</v>
      </c>
      <c r="O481" s="92" t="e">
        <f t="shared" si="55"/>
        <v>#REF!</v>
      </c>
      <c r="P481" s="67" t="str">
        <f t="shared" si="56"/>
        <v/>
      </c>
      <c r="Q481" s="67" t="str">
        <f t="shared" si="53"/>
        <v/>
      </c>
    </row>
    <row r="482" spans="1:25" ht="14.25" customHeight="1" x14ac:dyDescent="0.35">
      <c r="A482" s="4"/>
      <c r="X482">
        <v>200</v>
      </c>
      <c r="Y482" s="31" t="s">
        <v>384</v>
      </c>
    </row>
    <row r="483" spans="1:25" ht="14.25" customHeight="1" x14ac:dyDescent="0.35">
      <c r="X483">
        <v>100</v>
      </c>
      <c r="Y483" s="93">
        <v>0.1</v>
      </c>
    </row>
    <row r="486" spans="1:25" ht="14.25" customHeight="1" x14ac:dyDescent="0.35">
      <c r="W486" t="s">
        <v>385</v>
      </c>
      <c r="X486" s="94">
        <v>193</v>
      </c>
    </row>
    <row r="487" spans="1:25" ht="14.25" customHeight="1" x14ac:dyDescent="0.35">
      <c r="I487" s="95"/>
    </row>
    <row r="489" spans="1:25" ht="14.25" customHeight="1" x14ac:dyDescent="0.35">
      <c r="C489" s="9"/>
    </row>
    <row r="497" spans="3:8" ht="14.25" customHeight="1" x14ac:dyDescent="0.35">
      <c r="C497" s="9"/>
    </row>
    <row r="499" spans="3:8" ht="14.25" customHeight="1" x14ac:dyDescent="0.35">
      <c r="H499" s="9"/>
    </row>
    <row r="501" spans="3:8" ht="14.25" customHeight="1" x14ac:dyDescent="0.35">
      <c r="C501">
        <v>185</v>
      </c>
    </row>
  </sheetData>
  <autoFilter ref="A5:Q483" xr:uid="{00000000-0009-0000-0000-000003000000}"/>
  <mergeCells count="21">
    <mergeCell ref="A1:S3"/>
    <mergeCell ref="T2:X2"/>
    <mergeCell ref="Y2:AC2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4:D4"/>
    <mergeCell ref="E4:F4"/>
    <mergeCell ref="H4:I4"/>
    <mergeCell ref="J4:K4"/>
    <mergeCell ref="L4:M4"/>
    <mergeCell ref="N4:O4"/>
    <mergeCell ref="P4:Q4"/>
    <mergeCell ref="R4:S4"/>
  </mergeCells>
  <conditionalFormatting sqref="A1 A4:A477 A479:A1048576">
    <cfRule type="duplicateValues" dxfId="22" priority="3"/>
  </conditionalFormatting>
  <conditionalFormatting sqref="A478">
    <cfRule type="duplicateValues" dxfId="21" priority="2"/>
  </conditionalFormatting>
  <pageMargins left="0.51180555555555596" right="0.51180555555555596" top="0.78749999999999998" bottom="0.78749999999999998" header="0.511811023622047" footer="0.31527777777777799"/>
  <pageSetup paperSize="9" fitToHeight="0" orientation="portrait" horizontalDpi="300" verticalDpi="300"/>
  <headerFooter>
    <oddFooter>&amp;L&amp;10 #Interno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793"/>
  <sheetViews>
    <sheetView zoomScaleNormal="100" workbookViewId="0">
      <selection activeCell="BJ19" sqref="BJ18:BJ19"/>
    </sheetView>
  </sheetViews>
  <sheetFormatPr defaultColWidth="8.6328125" defaultRowHeight="14.5" x14ac:dyDescent="0.35"/>
  <cols>
    <col min="1" max="1" width="12.54296875" customWidth="1"/>
    <col min="2" max="2" width="12.81640625" style="96" customWidth="1"/>
    <col min="3" max="3" width="8.81640625" style="96" customWidth="1"/>
    <col min="4" max="4" width="8.453125" customWidth="1"/>
    <col min="5" max="5" width="9.54296875" customWidth="1"/>
    <col min="6" max="6" width="11" customWidth="1"/>
    <col min="7" max="7" width="11.1796875" customWidth="1"/>
    <col min="8" max="9" width="7.453125" customWidth="1"/>
    <col min="10" max="10" width="33.54296875" customWidth="1"/>
    <col min="11" max="11" width="7.81640625" customWidth="1"/>
    <col min="12" max="12" width="9.81640625" customWidth="1"/>
    <col min="13" max="13" width="8.81640625" customWidth="1"/>
    <col min="14" max="14" width="14.1796875" customWidth="1"/>
    <col min="15" max="15" width="11" customWidth="1"/>
    <col min="16" max="16" width="13.54296875" customWidth="1"/>
    <col min="17" max="17" width="12.81640625" customWidth="1"/>
    <col min="18" max="18" width="13.453125" customWidth="1"/>
    <col min="19" max="19" width="15.1796875" customWidth="1"/>
    <col min="20" max="20" width="20.1796875" customWidth="1"/>
    <col min="21" max="21" width="12.453125" customWidth="1"/>
    <col min="22" max="22" width="16" customWidth="1"/>
    <col min="23" max="23" width="9.453125" customWidth="1"/>
    <col min="24" max="24" width="13.54296875" customWidth="1"/>
    <col min="25" max="25" width="11.453125" customWidth="1"/>
    <col min="26" max="26" width="16.7265625" customWidth="1"/>
    <col min="27" max="27" width="17.7265625" customWidth="1"/>
    <col min="28" max="28" width="13.26953125" customWidth="1"/>
    <col min="29" max="29" width="11.7265625" customWidth="1"/>
    <col min="30" max="30" width="12.7265625" customWidth="1"/>
    <col min="31" max="31" width="10.453125" customWidth="1"/>
    <col min="32" max="32" width="11.54296875" customWidth="1"/>
    <col min="33" max="33" width="14.54296875" customWidth="1"/>
    <col min="34" max="34" width="13.1796875" customWidth="1"/>
    <col min="35" max="35" width="15.26953125" customWidth="1"/>
    <col min="36" max="36" width="12" customWidth="1"/>
    <col min="37" max="37" width="11.54296875" customWidth="1"/>
    <col min="38" max="38" width="11.81640625" customWidth="1"/>
    <col min="39" max="39" width="16.54296875" customWidth="1"/>
    <col min="40" max="40" width="13.26953125" customWidth="1"/>
    <col min="41" max="41" width="12.1796875" customWidth="1"/>
    <col min="42" max="42" width="12.81640625" customWidth="1"/>
    <col min="43" max="43" width="13.54296875" customWidth="1"/>
    <col min="44" max="44" width="12.453125" customWidth="1"/>
    <col min="45" max="45" width="12.7265625" customWidth="1"/>
    <col min="46" max="46" width="14.54296875" customWidth="1"/>
    <col min="47" max="47" width="13.453125" customWidth="1"/>
    <col min="48" max="48" width="13.7265625" customWidth="1"/>
    <col min="49" max="49" width="14.54296875" customWidth="1"/>
    <col min="50" max="50" width="13.453125" customWidth="1"/>
    <col min="51" max="51" width="13.7265625" customWidth="1"/>
    <col min="52" max="52" width="14" customWidth="1"/>
    <col min="53" max="53" width="12.81640625" customWidth="1"/>
    <col min="54" max="54" width="13.1796875" customWidth="1"/>
    <col min="55" max="55" width="13.453125" customWidth="1"/>
    <col min="56" max="56" width="14.1796875" style="2" customWidth="1"/>
    <col min="57" max="57" width="12.1796875" customWidth="1"/>
    <col min="58" max="58" width="9.1796875" customWidth="1"/>
    <col min="59" max="59" width="32.453125" customWidth="1"/>
    <col min="60" max="60" width="6.54296875" customWidth="1"/>
    <col min="61" max="61" width="9.81640625" customWidth="1"/>
  </cols>
  <sheetData>
    <row r="1" spans="1:61" ht="14.25" customHeight="1" x14ac:dyDescent="0.35">
      <c r="A1" s="97" t="s">
        <v>386</v>
      </c>
      <c r="B1" s="96" t="s">
        <v>387</v>
      </c>
      <c r="C1" s="98" t="s">
        <v>107</v>
      </c>
      <c r="D1" s="99" t="s">
        <v>108</v>
      </c>
      <c r="E1" s="99" t="s">
        <v>388</v>
      </c>
      <c r="F1" s="99" t="s">
        <v>389</v>
      </c>
      <c r="G1" s="20" t="s">
        <v>390</v>
      </c>
      <c r="H1" s="20" t="s">
        <v>391</v>
      </c>
      <c r="I1" s="20" t="s">
        <v>392</v>
      </c>
      <c r="J1" s="20" t="s">
        <v>110</v>
      </c>
      <c r="K1" s="20" t="s">
        <v>393</v>
      </c>
      <c r="L1" s="20" t="s">
        <v>394</v>
      </c>
      <c r="M1" s="20" t="s">
        <v>395</v>
      </c>
      <c r="N1" s="100" t="s">
        <v>396</v>
      </c>
      <c r="O1" s="100" t="s">
        <v>397</v>
      </c>
      <c r="P1" s="101" t="s">
        <v>398</v>
      </c>
      <c r="Q1" s="101" t="s">
        <v>399</v>
      </c>
      <c r="R1" s="101" t="s">
        <v>400</v>
      </c>
      <c r="S1" s="101" t="s">
        <v>401</v>
      </c>
      <c r="T1" s="101" t="s">
        <v>402</v>
      </c>
      <c r="U1" s="99" t="s">
        <v>403</v>
      </c>
      <c r="V1" s="99" t="s">
        <v>404</v>
      </c>
      <c r="W1" s="99" t="s">
        <v>405</v>
      </c>
      <c r="X1" s="99" t="s">
        <v>406</v>
      </c>
      <c r="Y1" s="99" t="s">
        <v>407</v>
      </c>
      <c r="Z1" s="102" t="s">
        <v>408</v>
      </c>
      <c r="AA1" s="99" t="s">
        <v>409</v>
      </c>
      <c r="AB1" s="99" t="s">
        <v>410</v>
      </c>
      <c r="AC1" s="99" t="s">
        <v>411</v>
      </c>
      <c r="AD1" s="99" t="s">
        <v>412</v>
      </c>
      <c r="AE1" s="99" t="s">
        <v>413</v>
      </c>
      <c r="AF1" s="99" t="s">
        <v>414</v>
      </c>
      <c r="AG1" s="99" t="s">
        <v>415</v>
      </c>
      <c r="AH1" s="99" t="s">
        <v>416</v>
      </c>
      <c r="AI1" s="99" t="s">
        <v>417</v>
      </c>
      <c r="AJ1" s="99" t="s">
        <v>418</v>
      </c>
      <c r="AK1" s="99" t="s">
        <v>419</v>
      </c>
      <c r="AL1" s="99" t="s">
        <v>420</v>
      </c>
      <c r="AM1" s="99" t="s">
        <v>421</v>
      </c>
      <c r="AN1" s="99" t="s">
        <v>422</v>
      </c>
      <c r="AO1" s="99" t="s">
        <v>423</v>
      </c>
      <c r="AP1" s="99" t="s">
        <v>424</v>
      </c>
      <c r="AQ1" s="99" t="s">
        <v>425</v>
      </c>
      <c r="AR1" s="99" t="s">
        <v>426</v>
      </c>
      <c r="AS1" s="99" t="s">
        <v>427</v>
      </c>
      <c r="AT1" s="99" t="s">
        <v>428</v>
      </c>
      <c r="AU1" s="99" t="s">
        <v>429</v>
      </c>
      <c r="AV1" s="99" t="s">
        <v>430</v>
      </c>
      <c r="AW1" s="99" t="s">
        <v>431</v>
      </c>
      <c r="AX1" s="99" t="s">
        <v>432</v>
      </c>
      <c r="AY1" s="99" t="s">
        <v>433</v>
      </c>
      <c r="AZ1" s="99" t="s">
        <v>434</v>
      </c>
      <c r="BA1" s="99" t="s">
        <v>435</v>
      </c>
      <c r="BB1" s="99" t="s">
        <v>436</v>
      </c>
      <c r="BC1" s="99" t="s">
        <v>437</v>
      </c>
      <c r="BD1" s="103" t="s">
        <v>438</v>
      </c>
      <c r="BE1" s="99" t="s">
        <v>439</v>
      </c>
      <c r="BF1" s="99" t="s">
        <v>440</v>
      </c>
      <c r="BG1" s="99" t="s">
        <v>441</v>
      </c>
      <c r="BH1" s="99" t="s">
        <v>442</v>
      </c>
      <c r="BI1" s="99" t="s">
        <v>443</v>
      </c>
    </row>
    <row r="2" spans="1:61" ht="14.25" customHeight="1" x14ac:dyDescent="0.35">
      <c r="B2" s="96" t="str">
        <f t="shared" ref="B2:B65" si="0">CONCATENATE(I2,K2,L2)</f>
        <v>900111</v>
      </c>
      <c r="C2" s="96" t="str">
        <f t="shared" ref="C2:C65" si="1">CONCATENATE(I2,K2)</f>
        <v>90011</v>
      </c>
      <c r="D2">
        <v>22526</v>
      </c>
      <c r="E2" t="s">
        <v>120</v>
      </c>
      <c r="F2">
        <v>61</v>
      </c>
      <c r="G2" t="s">
        <v>124</v>
      </c>
      <c r="H2">
        <v>71</v>
      </c>
      <c r="I2">
        <v>9001</v>
      </c>
      <c r="J2" t="s">
        <v>8</v>
      </c>
      <c r="K2">
        <v>1</v>
      </c>
      <c r="L2">
        <v>1</v>
      </c>
      <c r="M2">
        <v>2</v>
      </c>
      <c r="O2">
        <v>18.59</v>
      </c>
      <c r="P2">
        <v>0</v>
      </c>
      <c r="Q2" t="s">
        <v>444</v>
      </c>
      <c r="R2" t="s">
        <v>445</v>
      </c>
      <c r="S2">
        <v>5</v>
      </c>
      <c r="T2" t="s">
        <v>446</v>
      </c>
      <c r="U2">
        <v>1</v>
      </c>
      <c r="V2">
        <v>44268</v>
      </c>
      <c r="W2">
        <v>350</v>
      </c>
      <c r="X2" t="s">
        <v>447</v>
      </c>
      <c r="Y2" s="2" t="s">
        <v>447</v>
      </c>
      <c r="Z2" s="2"/>
      <c r="AB2" t="s">
        <v>447</v>
      </c>
      <c r="AC2" t="s">
        <v>448</v>
      </c>
      <c r="AD2" t="s">
        <v>447</v>
      </c>
      <c r="AE2" t="s">
        <v>447</v>
      </c>
      <c r="AF2" t="s">
        <v>447</v>
      </c>
      <c r="AG2">
        <v>2</v>
      </c>
      <c r="AH2">
        <v>0</v>
      </c>
      <c r="AI2">
        <v>5</v>
      </c>
      <c r="AJ2">
        <v>0</v>
      </c>
      <c r="AK2">
        <v>61</v>
      </c>
      <c r="AL2" t="s">
        <v>449</v>
      </c>
      <c r="AM2" t="s">
        <v>450</v>
      </c>
      <c r="AN2">
        <v>18.59</v>
      </c>
      <c r="AO2">
        <v>84.74</v>
      </c>
      <c r="AP2">
        <v>1575.3166000000001</v>
      </c>
      <c r="AQ2">
        <v>18.59</v>
      </c>
      <c r="AR2">
        <v>75.069999999999993</v>
      </c>
      <c r="AS2">
        <v>1395.5513000000001</v>
      </c>
      <c r="BC2" t="s">
        <v>451</v>
      </c>
      <c r="BD2" s="2">
        <v>45830</v>
      </c>
      <c r="BE2">
        <v>583.34</v>
      </c>
      <c r="BF2" t="s">
        <v>452</v>
      </c>
      <c r="BG2" t="s">
        <v>453</v>
      </c>
      <c r="BH2" s="1">
        <f ca="1">TODAY()-BD2</f>
        <v>293</v>
      </c>
    </row>
    <row r="3" spans="1:61" ht="14.25" customHeight="1" x14ac:dyDescent="0.35">
      <c r="B3" s="96" t="str">
        <f t="shared" si="0"/>
        <v>900112</v>
      </c>
      <c r="C3" s="96" t="str">
        <f t="shared" si="1"/>
        <v>90011</v>
      </c>
      <c r="D3">
        <v>22526</v>
      </c>
      <c r="E3" t="s">
        <v>120</v>
      </c>
      <c r="F3">
        <v>61</v>
      </c>
      <c r="G3" t="s">
        <v>124</v>
      </c>
      <c r="H3">
        <v>71</v>
      </c>
      <c r="I3">
        <v>9001</v>
      </c>
      <c r="J3" t="s">
        <v>8</v>
      </c>
      <c r="K3">
        <v>1</v>
      </c>
      <c r="L3">
        <v>2</v>
      </c>
      <c r="M3">
        <v>2</v>
      </c>
      <c r="O3">
        <v>5.08</v>
      </c>
      <c r="P3">
        <v>0</v>
      </c>
      <c r="Q3" t="s">
        <v>444</v>
      </c>
      <c r="R3" t="s">
        <v>445</v>
      </c>
      <c r="S3">
        <v>5</v>
      </c>
      <c r="T3" t="s">
        <v>446</v>
      </c>
      <c r="U3">
        <v>1</v>
      </c>
      <c r="V3">
        <v>44266</v>
      </c>
      <c r="W3">
        <v>350</v>
      </c>
      <c r="X3" t="s">
        <v>447</v>
      </c>
      <c r="Y3" s="2" t="s">
        <v>447</v>
      </c>
      <c r="Z3" s="2"/>
      <c r="AB3" t="s">
        <v>447</v>
      </c>
      <c r="AC3" t="s">
        <v>448</v>
      </c>
      <c r="AD3" t="s">
        <v>447</v>
      </c>
      <c r="AE3" t="s">
        <v>447</v>
      </c>
      <c r="AF3" t="s">
        <v>447</v>
      </c>
      <c r="AG3">
        <v>2</v>
      </c>
      <c r="AH3">
        <v>0</v>
      </c>
      <c r="AI3">
        <v>5</v>
      </c>
      <c r="AJ3">
        <v>0</v>
      </c>
      <c r="AK3">
        <v>61</v>
      </c>
      <c r="AL3" t="s">
        <v>449</v>
      </c>
      <c r="AM3" t="s">
        <v>450</v>
      </c>
      <c r="AN3">
        <v>5.08</v>
      </c>
      <c r="AO3">
        <v>84.74</v>
      </c>
      <c r="AP3">
        <v>430.47919999999999</v>
      </c>
      <c r="AQ3">
        <v>5.08</v>
      </c>
      <c r="AR3">
        <v>75.069999999999993</v>
      </c>
      <c r="AS3">
        <v>381.35559999999998</v>
      </c>
      <c r="BC3" t="s">
        <v>451</v>
      </c>
      <c r="BD3" s="2">
        <v>45830</v>
      </c>
      <c r="BE3">
        <v>542.29</v>
      </c>
      <c r="BF3" t="s">
        <v>452</v>
      </c>
      <c r="BG3" t="s">
        <v>453</v>
      </c>
      <c r="BH3" s="1">
        <f t="shared" ref="BH3:BH65" ca="1" si="2">TODAY()-BD3</f>
        <v>293</v>
      </c>
    </row>
    <row r="4" spans="1:61" ht="14.25" customHeight="1" x14ac:dyDescent="0.35">
      <c r="B4" s="96" t="str">
        <f t="shared" si="0"/>
        <v>900113</v>
      </c>
      <c r="C4" s="96" t="str">
        <f t="shared" si="1"/>
        <v>90011</v>
      </c>
      <c r="D4">
        <v>22526</v>
      </c>
      <c r="E4" t="s">
        <v>120</v>
      </c>
      <c r="F4">
        <v>61</v>
      </c>
      <c r="G4" t="s">
        <v>124</v>
      </c>
      <c r="H4">
        <v>71</v>
      </c>
      <c r="I4">
        <v>9001</v>
      </c>
      <c r="J4" t="s">
        <v>8</v>
      </c>
      <c r="K4">
        <v>1</v>
      </c>
      <c r="L4">
        <v>3</v>
      </c>
      <c r="M4">
        <v>2</v>
      </c>
      <c r="O4">
        <v>26.06</v>
      </c>
      <c r="P4">
        <v>0</v>
      </c>
      <c r="Q4" t="s">
        <v>444</v>
      </c>
      <c r="R4" t="s">
        <v>445</v>
      </c>
      <c r="S4">
        <v>5</v>
      </c>
      <c r="T4" t="s">
        <v>446</v>
      </c>
      <c r="U4">
        <v>1</v>
      </c>
      <c r="V4">
        <v>44268</v>
      </c>
      <c r="W4">
        <v>350</v>
      </c>
      <c r="X4" t="s">
        <v>447</v>
      </c>
      <c r="Y4" s="2" t="s">
        <v>447</v>
      </c>
      <c r="Z4" s="2"/>
      <c r="AB4" t="s">
        <v>447</v>
      </c>
      <c r="AC4" t="s">
        <v>448</v>
      </c>
      <c r="AD4" t="s">
        <v>447</v>
      </c>
      <c r="AE4" t="s">
        <v>447</v>
      </c>
      <c r="AF4" t="s">
        <v>447</v>
      </c>
      <c r="AG4">
        <v>2</v>
      </c>
      <c r="AH4">
        <v>0</v>
      </c>
      <c r="AI4">
        <v>5</v>
      </c>
      <c r="AJ4">
        <v>0</v>
      </c>
      <c r="AK4">
        <v>61</v>
      </c>
      <c r="AL4" t="s">
        <v>449</v>
      </c>
      <c r="AM4" t="s">
        <v>450</v>
      </c>
      <c r="AN4">
        <v>26.06</v>
      </c>
      <c r="AO4">
        <v>84.74</v>
      </c>
      <c r="AP4">
        <v>2208.3244</v>
      </c>
      <c r="AQ4">
        <v>26.06</v>
      </c>
      <c r="AR4">
        <v>75.069999999999993</v>
      </c>
      <c r="AS4">
        <v>1956.3242</v>
      </c>
      <c r="BC4" t="s">
        <v>451</v>
      </c>
      <c r="BD4" s="2">
        <v>45830</v>
      </c>
      <c r="BE4">
        <v>2591.48</v>
      </c>
      <c r="BF4" t="s">
        <v>452</v>
      </c>
      <c r="BG4" t="s">
        <v>453</v>
      </c>
      <c r="BH4" s="1">
        <f t="shared" ca="1" si="2"/>
        <v>293</v>
      </c>
    </row>
    <row r="5" spans="1:61" ht="14.25" customHeight="1" x14ac:dyDescent="0.35">
      <c r="B5" s="96" t="str">
        <f t="shared" si="0"/>
        <v>900114</v>
      </c>
      <c r="C5" s="96" t="str">
        <f t="shared" si="1"/>
        <v>90011</v>
      </c>
      <c r="D5">
        <v>22526</v>
      </c>
      <c r="E5" t="s">
        <v>120</v>
      </c>
      <c r="F5">
        <v>61</v>
      </c>
      <c r="G5" t="s">
        <v>124</v>
      </c>
      <c r="H5">
        <v>71</v>
      </c>
      <c r="I5">
        <v>9001</v>
      </c>
      <c r="J5" t="s">
        <v>8</v>
      </c>
      <c r="K5">
        <v>1</v>
      </c>
      <c r="L5">
        <v>4</v>
      </c>
      <c r="M5">
        <v>2</v>
      </c>
      <c r="O5">
        <v>2.08</v>
      </c>
      <c r="P5">
        <v>0</v>
      </c>
      <c r="Q5" t="s">
        <v>444</v>
      </c>
      <c r="R5" t="s">
        <v>445</v>
      </c>
      <c r="S5">
        <v>5</v>
      </c>
      <c r="T5" t="s">
        <v>446</v>
      </c>
      <c r="U5">
        <v>1</v>
      </c>
      <c r="V5">
        <v>44268</v>
      </c>
      <c r="W5">
        <v>350</v>
      </c>
      <c r="X5" t="s">
        <v>447</v>
      </c>
      <c r="Y5" s="2" t="s">
        <v>447</v>
      </c>
      <c r="Z5" s="2"/>
      <c r="AB5" t="s">
        <v>447</v>
      </c>
      <c r="AC5" t="s">
        <v>448</v>
      </c>
      <c r="AD5" t="s">
        <v>447</v>
      </c>
      <c r="AE5" t="s">
        <v>447</v>
      </c>
      <c r="AF5" t="s">
        <v>447</v>
      </c>
      <c r="AG5">
        <v>2</v>
      </c>
      <c r="AH5">
        <v>0</v>
      </c>
      <c r="AI5">
        <v>5</v>
      </c>
      <c r="AJ5">
        <v>0</v>
      </c>
      <c r="AK5">
        <v>61</v>
      </c>
      <c r="AL5" t="s">
        <v>449</v>
      </c>
      <c r="AM5" t="s">
        <v>450</v>
      </c>
      <c r="AN5">
        <v>2.08</v>
      </c>
      <c r="AO5">
        <v>84.74</v>
      </c>
      <c r="AP5">
        <v>176.25919999999999</v>
      </c>
      <c r="AQ5">
        <v>2.08</v>
      </c>
      <c r="AR5">
        <v>75.069999999999993</v>
      </c>
      <c r="AS5">
        <v>156.1456</v>
      </c>
      <c r="BC5" t="s">
        <v>451</v>
      </c>
      <c r="BD5" s="2">
        <v>45830</v>
      </c>
      <c r="BE5">
        <v>147.5</v>
      </c>
      <c r="BF5" t="s">
        <v>452</v>
      </c>
      <c r="BG5" t="s">
        <v>453</v>
      </c>
      <c r="BH5" s="1">
        <f t="shared" ca="1" si="2"/>
        <v>293</v>
      </c>
    </row>
    <row r="6" spans="1:61" ht="14.25" customHeight="1" x14ac:dyDescent="0.35">
      <c r="B6" s="96" t="str">
        <f t="shared" si="0"/>
        <v>900115</v>
      </c>
      <c r="C6" s="96" t="str">
        <f t="shared" si="1"/>
        <v>90011</v>
      </c>
      <c r="D6">
        <v>22526</v>
      </c>
      <c r="E6" t="s">
        <v>120</v>
      </c>
      <c r="F6">
        <v>61</v>
      </c>
      <c r="G6" t="s">
        <v>124</v>
      </c>
      <c r="H6">
        <v>71</v>
      </c>
      <c r="I6">
        <v>9001</v>
      </c>
      <c r="J6" t="s">
        <v>8</v>
      </c>
      <c r="K6">
        <v>1</v>
      </c>
      <c r="L6">
        <v>5</v>
      </c>
      <c r="M6">
        <v>2</v>
      </c>
      <c r="O6">
        <v>0.95</v>
      </c>
      <c r="P6">
        <v>0</v>
      </c>
      <c r="Q6" t="s">
        <v>444</v>
      </c>
      <c r="R6" t="s">
        <v>445</v>
      </c>
      <c r="S6">
        <v>5</v>
      </c>
      <c r="T6" t="s">
        <v>446</v>
      </c>
      <c r="U6">
        <v>1</v>
      </c>
      <c r="V6">
        <v>44268</v>
      </c>
      <c r="W6">
        <v>350</v>
      </c>
      <c r="X6" t="s">
        <v>447</v>
      </c>
      <c r="Y6" s="2" t="s">
        <v>447</v>
      </c>
      <c r="Z6" s="2"/>
      <c r="AB6" t="s">
        <v>447</v>
      </c>
      <c r="AC6" t="s">
        <v>448</v>
      </c>
      <c r="AD6" t="s">
        <v>447</v>
      </c>
      <c r="AE6" t="s">
        <v>447</v>
      </c>
      <c r="AF6" t="s">
        <v>447</v>
      </c>
      <c r="AG6">
        <v>2</v>
      </c>
      <c r="AH6">
        <v>0</v>
      </c>
      <c r="AI6">
        <v>5</v>
      </c>
      <c r="AJ6">
        <v>0</v>
      </c>
      <c r="AK6">
        <v>61</v>
      </c>
      <c r="AL6" t="s">
        <v>449</v>
      </c>
      <c r="AM6" t="s">
        <v>450</v>
      </c>
      <c r="AN6">
        <v>0.95</v>
      </c>
      <c r="AO6">
        <v>84.74</v>
      </c>
      <c r="AP6">
        <v>80.503</v>
      </c>
      <c r="AQ6">
        <v>0.95</v>
      </c>
      <c r="AR6">
        <v>75.069999999999993</v>
      </c>
      <c r="AS6">
        <v>71.316500000000005</v>
      </c>
      <c r="BC6" t="s">
        <v>451</v>
      </c>
      <c r="BD6" s="2">
        <v>45830</v>
      </c>
      <c r="BE6">
        <v>98.47</v>
      </c>
      <c r="BF6" t="s">
        <v>452</v>
      </c>
      <c r="BG6" t="s">
        <v>453</v>
      </c>
      <c r="BH6" s="1">
        <f t="shared" ca="1" si="2"/>
        <v>293</v>
      </c>
    </row>
    <row r="7" spans="1:61" ht="14.25" customHeight="1" x14ac:dyDescent="0.35">
      <c r="B7" s="96" t="str">
        <f t="shared" si="0"/>
        <v>900116</v>
      </c>
      <c r="C7" s="96" t="str">
        <f t="shared" si="1"/>
        <v>90011</v>
      </c>
      <c r="D7">
        <v>22526</v>
      </c>
      <c r="E7" t="s">
        <v>120</v>
      </c>
      <c r="F7">
        <v>61</v>
      </c>
      <c r="G7" t="s">
        <v>124</v>
      </c>
      <c r="H7">
        <v>71</v>
      </c>
      <c r="I7">
        <v>9001</v>
      </c>
      <c r="J7" t="s">
        <v>8</v>
      </c>
      <c r="K7">
        <v>1</v>
      </c>
      <c r="L7">
        <v>6</v>
      </c>
      <c r="M7">
        <v>1</v>
      </c>
      <c r="N7">
        <v>1</v>
      </c>
      <c r="O7">
        <v>10.92</v>
      </c>
      <c r="P7">
        <v>0</v>
      </c>
      <c r="Q7" t="s">
        <v>454</v>
      </c>
      <c r="R7" t="s">
        <v>445</v>
      </c>
      <c r="S7">
        <v>10</v>
      </c>
      <c r="T7" t="s">
        <v>455</v>
      </c>
      <c r="U7">
        <v>1</v>
      </c>
      <c r="V7">
        <v>42731</v>
      </c>
      <c r="W7">
        <v>352</v>
      </c>
      <c r="X7" t="s">
        <v>447</v>
      </c>
      <c r="Y7" s="2" t="s">
        <v>447</v>
      </c>
      <c r="Z7" s="2"/>
      <c r="AB7" t="s">
        <v>447</v>
      </c>
      <c r="AC7" t="s">
        <v>448</v>
      </c>
      <c r="AD7" t="s">
        <v>447</v>
      </c>
      <c r="AE7" t="s">
        <v>447</v>
      </c>
      <c r="AF7" t="s">
        <v>447</v>
      </c>
      <c r="AG7">
        <v>2</v>
      </c>
      <c r="AH7">
        <v>0</v>
      </c>
      <c r="AI7">
        <v>5</v>
      </c>
      <c r="AJ7">
        <v>0</v>
      </c>
      <c r="AK7">
        <v>61</v>
      </c>
      <c r="AL7" t="s">
        <v>449</v>
      </c>
      <c r="AM7" t="s">
        <v>450</v>
      </c>
      <c r="AN7">
        <v>10.92</v>
      </c>
      <c r="AO7">
        <v>39.65</v>
      </c>
      <c r="AP7">
        <v>432.97800000000001</v>
      </c>
      <c r="AQ7">
        <v>10.92</v>
      </c>
      <c r="AR7">
        <v>45.07</v>
      </c>
      <c r="AS7">
        <v>492.1644</v>
      </c>
      <c r="BC7" t="s">
        <v>451</v>
      </c>
      <c r="BD7" s="2">
        <v>45830</v>
      </c>
      <c r="BE7">
        <v>1105.74</v>
      </c>
      <c r="BF7" t="s">
        <v>452</v>
      </c>
      <c r="BG7" t="s">
        <v>453</v>
      </c>
      <c r="BH7" s="1">
        <f t="shared" ca="1" si="2"/>
        <v>293</v>
      </c>
    </row>
    <row r="8" spans="1:61" ht="14.25" customHeight="1" x14ac:dyDescent="0.35">
      <c r="B8" s="96" t="str">
        <f t="shared" si="0"/>
        <v>900117</v>
      </c>
      <c r="C8" s="96" t="str">
        <f t="shared" si="1"/>
        <v>90011</v>
      </c>
      <c r="D8">
        <v>22526</v>
      </c>
      <c r="E8" t="s">
        <v>120</v>
      </c>
      <c r="F8">
        <v>61</v>
      </c>
      <c r="G8" t="s">
        <v>124</v>
      </c>
      <c r="H8">
        <v>71</v>
      </c>
      <c r="I8">
        <v>9001</v>
      </c>
      <c r="J8" t="s">
        <v>8</v>
      </c>
      <c r="K8">
        <v>1</v>
      </c>
      <c r="L8">
        <v>7</v>
      </c>
      <c r="M8">
        <v>1</v>
      </c>
      <c r="N8">
        <v>1</v>
      </c>
      <c r="O8">
        <v>17.84</v>
      </c>
      <c r="P8">
        <v>0</v>
      </c>
      <c r="Q8" t="s">
        <v>454</v>
      </c>
      <c r="R8" t="s">
        <v>445</v>
      </c>
      <c r="S8">
        <v>10</v>
      </c>
      <c r="T8" t="s">
        <v>455</v>
      </c>
      <c r="U8">
        <v>1</v>
      </c>
      <c r="V8">
        <v>42731</v>
      </c>
      <c r="W8">
        <v>352</v>
      </c>
      <c r="X8" t="s">
        <v>447</v>
      </c>
      <c r="Y8" s="2" t="s">
        <v>447</v>
      </c>
      <c r="Z8" s="2"/>
      <c r="AB8" t="s">
        <v>447</v>
      </c>
      <c r="AC8" t="s">
        <v>448</v>
      </c>
      <c r="AD8" t="s">
        <v>447</v>
      </c>
      <c r="AE8" t="s">
        <v>447</v>
      </c>
      <c r="AF8" t="s">
        <v>447</v>
      </c>
      <c r="AG8">
        <v>2</v>
      </c>
      <c r="AH8">
        <v>0</v>
      </c>
      <c r="AI8">
        <v>5</v>
      </c>
      <c r="AJ8">
        <v>0</v>
      </c>
      <c r="AK8">
        <v>61</v>
      </c>
      <c r="AL8" t="s">
        <v>449</v>
      </c>
      <c r="AM8" t="s">
        <v>450</v>
      </c>
      <c r="AN8">
        <v>17.84</v>
      </c>
      <c r="AO8">
        <v>39.65</v>
      </c>
      <c r="AP8">
        <v>707.35599999999999</v>
      </c>
      <c r="AQ8">
        <v>17.84</v>
      </c>
      <c r="AR8">
        <v>45.07</v>
      </c>
      <c r="AS8">
        <v>804.04880000000003</v>
      </c>
      <c r="BC8" t="s">
        <v>451</v>
      </c>
      <c r="BD8" s="2">
        <v>45830</v>
      </c>
      <c r="BE8">
        <v>1293.27</v>
      </c>
      <c r="BF8" t="s">
        <v>452</v>
      </c>
      <c r="BG8" t="s">
        <v>453</v>
      </c>
      <c r="BH8" s="1">
        <f t="shared" ca="1" si="2"/>
        <v>293</v>
      </c>
    </row>
    <row r="9" spans="1:61" ht="14.25" customHeight="1" x14ac:dyDescent="0.35">
      <c r="B9" s="96" t="str">
        <f t="shared" si="0"/>
        <v>900118</v>
      </c>
      <c r="C9" s="96" t="str">
        <f t="shared" si="1"/>
        <v>90011</v>
      </c>
      <c r="D9">
        <v>22526</v>
      </c>
      <c r="E9" t="s">
        <v>120</v>
      </c>
      <c r="F9">
        <v>61</v>
      </c>
      <c r="G9" t="s">
        <v>124</v>
      </c>
      <c r="H9">
        <v>71</v>
      </c>
      <c r="I9">
        <v>9001</v>
      </c>
      <c r="J9" t="s">
        <v>8</v>
      </c>
      <c r="K9">
        <v>1</v>
      </c>
      <c r="L9">
        <v>8</v>
      </c>
      <c r="M9">
        <v>2</v>
      </c>
      <c r="O9">
        <v>6.27</v>
      </c>
      <c r="P9">
        <v>0</v>
      </c>
      <c r="Q9" t="s">
        <v>444</v>
      </c>
      <c r="R9" t="s">
        <v>445</v>
      </c>
      <c r="S9">
        <v>5</v>
      </c>
      <c r="T9" t="s">
        <v>446</v>
      </c>
      <c r="U9">
        <v>1</v>
      </c>
      <c r="V9">
        <v>44267</v>
      </c>
      <c r="W9">
        <v>350</v>
      </c>
      <c r="X9" t="s">
        <v>447</v>
      </c>
      <c r="Y9" s="2" t="s">
        <v>447</v>
      </c>
      <c r="Z9" s="2"/>
      <c r="AB9" t="s">
        <v>447</v>
      </c>
      <c r="AC9" t="s">
        <v>448</v>
      </c>
      <c r="AD9" t="s">
        <v>447</v>
      </c>
      <c r="AE9" t="s">
        <v>447</v>
      </c>
      <c r="AF9" t="s">
        <v>447</v>
      </c>
      <c r="AG9">
        <v>2</v>
      </c>
      <c r="AH9">
        <v>0</v>
      </c>
      <c r="AI9">
        <v>5</v>
      </c>
      <c r="AJ9">
        <v>0</v>
      </c>
      <c r="AK9">
        <v>61</v>
      </c>
      <c r="AL9" t="s">
        <v>449</v>
      </c>
      <c r="AM9" t="s">
        <v>450</v>
      </c>
      <c r="AN9">
        <v>6.27</v>
      </c>
      <c r="AO9">
        <v>84.74</v>
      </c>
      <c r="AP9">
        <v>531.31979999999999</v>
      </c>
      <c r="AQ9">
        <v>6.27</v>
      </c>
      <c r="AR9">
        <v>75.069999999999993</v>
      </c>
      <c r="AS9">
        <v>470.68889999999999</v>
      </c>
      <c r="BC9" t="s">
        <v>451</v>
      </c>
      <c r="BD9" s="2">
        <v>45830</v>
      </c>
      <c r="BE9">
        <v>369.49</v>
      </c>
      <c r="BF9" t="s">
        <v>452</v>
      </c>
      <c r="BG9" t="s">
        <v>453</v>
      </c>
      <c r="BH9" s="1">
        <f t="shared" ca="1" si="2"/>
        <v>293</v>
      </c>
    </row>
    <row r="10" spans="1:61" ht="14.25" customHeight="1" x14ac:dyDescent="0.35">
      <c r="B10" s="96" t="str">
        <f t="shared" si="0"/>
        <v>900119</v>
      </c>
      <c r="C10" s="96" t="str">
        <f t="shared" si="1"/>
        <v>90011</v>
      </c>
      <c r="D10">
        <v>22526</v>
      </c>
      <c r="E10" t="s">
        <v>120</v>
      </c>
      <c r="F10">
        <v>61</v>
      </c>
      <c r="G10" t="s">
        <v>124</v>
      </c>
      <c r="H10">
        <v>71</v>
      </c>
      <c r="I10">
        <v>9001</v>
      </c>
      <c r="J10" t="s">
        <v>8</v>
      </c>
      <c r="K10">
        <v>1</v>
      </c>
      <c r="L10">
        <v>9</v>
      </c>
      <c r="M10">
        <v>2</v>
      </c>
      <c r="O10">
        <v>19.309999999999999</v>
      </c>
      <c r="P10">
        <v>0</v>
      </c>
      <c r="Q10" t="s">
        <v>444</v>
      </c>
      <c r="R10" t="s">
        <v>445</v>
      </c>
      <c r="S10">
        <v>5</v>
      </c>
      <c r="T10" t="s">
        <v>446</v>
      </c>
      <c r="U10">
        <v>1</v>
      </c>
      <c r="V10">
        <v>44267</v>
      </c>
      <c r="W10">
        <v>350</v>
      </c>
      <c r="X10" t="s">
        <v>447</v>
      </c>
      <c r="Y10" s="2" t="s">
        <v>447</v>
      </c>
      <c r="Z10" s="2"/>
      <c r="AB10" t="s">
        <v>447</v>
      </c>
      <c r="AC10" t="s">
        <v>448</v>
      </c>
      <c r="AD10" t="s">
        <v>447</v>
      </c>
      <c r="AE10" t="s">
        <v>447</v>
      </c>
      <c r="AF10" t="s">
        <v>447</v>
      </c>
      <c r="AG10">
        <v>2</v>
      </c>
      <c r="AH10">
        <v>0</v>
      </c>
      <c r="AI10">
        <v>5</v>
      </c>
      <c r="AJ10">
        <v>0</v>
      </c>
      <c r="AK10">
        <v>61</v>
      </c>
      <c r="AL10" t="s">
        <v>449</v>
      </c>
      <c r="AM10" t="s">
        <v>450</v>
      </c>
      <c r="AN10">
        <v>19.309999999999999</v>
      </c>
      <c r="AO10">
        <v>84.74</v>
      </c>
      <c r="AP10">
        <v>1636.3294000000001</v>
      </c>
      <c r="AQ10">
        <v>19.309999999999999</v>
      </c>
      <c r="AR10">
        <v>75.069999999999993</v>
      </c>
      <c r="AS10">
        <v>1449.6016999999999</v>
      </c>
      <c r="BC10" t="s">
        <v>451</v>
      </c>
      <c r="BD10" s="2">
        <v>45830</v>
      </c>
      <c r="BE10">
        <v>1903.16</v>
      </c>
      <c r="BF10" t="s">
        <v>452</v>
      </c>
      <c r="BG10" t="s">
        <v>453</v>
      </c>
      <c r="BH10" s="1">
        <f t="shared" ca="1" si="2"/>
        <v>293</v>
      </c>
    </row>
    <row r="11" spans="1:61" ht="14.25" customHeight="1" x14ac:dyDescent="0.35">
      <c r="B11" s="96" t="str">
        <f t="shared" si="0"/>
        <v>900121</v>
      </c>
      <c r="C11" s="96" t="str">
        <f t="shared" si="1"/>
        <v>90012</v>
      </c>
      <c r="D11">
        <v>22526</v>
      </c>
      <c r="E11" t="s">
        <v>120</v>
      </c>
      <c r="F11">
        <v>61</v>
      </c>
      <c r="G11" t="s">
        <v>124</v>
      </c>
      <c r="H11">
        <v>71</v>
      </c>
      <c r="I11">
        <v>9001</v>
      </c>
      <c r="J11" t="s">
        <v>8</v>
      </c>
      <c r="K11">
        <v>2</v>
      </c>
      <c r="L11">
        <v>1</v>
      </c>
      <c r="M11">
        <v>6</v>
      </c>
      <c r="N11">
        <v>2</v>
      </c>
      <c r="O11">
        <v>10.95</v>
      </c>
      <c r="P11">
        <v>0</v>
      </c>
      <c r="Q11" t="s">
        <v>456</v>
      </c>
      <c r="R11" t="s">
        <v>457</v>
      </c>
      <c r="S11">
        <v>4</v>
      </c>
      <c r="T11" t="s">
        <v>458</v>
      </c>
      <c r="U11">
        <v>1</v>
      </c>
      <c r="V11">
        <v>44525</v>
      </c>
      <c r="W11">
        <v>355</v>
      </c>
      <c r="X11" t="s">
        <v>447</v>
      </c>
      <c r="Y11" s="2" t="s">
        <v>447</v>
      </c>
      <c r="Z11" s="2"/>
      <c r="AB11" t="s">
        <v>447</v>
      </c>
      <c r="AC11" t="s">
        <v>448</v>
      </c>
      <c r="AD11" t="s">
        <v>447</v>
      </c>
      <c r="AE11" t="s">
        <v>447</v>
      </c>
      <c r="AF11" t="s">
        <v>447</v>
      </c>
      <c r="AG11">
        <v>2</v>
      </c>
      <c r="AH11">
        <v>0</v>
      </c>
      <c r="AI11">
        <v>7</v>
      </c>
      <c r="AJ11">
        <v>0</v>
      </c>
      <c r="AK11">
        <v>61</v>
      </c>
      <c r="AL11" t="s">
        <v>449</v>
      </c>
      <c r="AM11" t="s">
        <v>450</v>
      </c>
      <c r="AN11">
        <v>10.95</v>
      </c>
      <c r="AO11">
        <v>90.58</v>
      </c>
      <c r="AP11">
        <v>991.851</v>
      </c>
      <c r="AQ11">
        <v>10.95</v>
      </c>
      <c r="AR11">
        <v>81.069999999999993</v>
      </c>
      <c r="AS11">
        <v>887.7165</v>
      </c>
      <c r="BC11" t="s">
        <v>451</v>
      </c>
      <c r="BD11" s="2">
        <v>45853</v>
      </c>
      <c r="BE11">
        <v>805.51</v>
      </c>
      <c r="BF11" t="s">
        <v>452</v>
      </c>
      <c r="BG11" t="s">
        <v>453</v>
      </c>
      <c r="BH11" s="1">
        <f t="shared" ca="1" si="2"/>
        <v>270</v>
      </c>
    </row>
    <row r="12" spans="1:61" ht="14.25" customHeight="1" x14ac:dyDescent="0.35">
      <c r="B12" s="96" t="str">
        <f t="shared" si="0"/>
        <v>900122</v>
      </c>
      <c r="C12" s="96" t="str">
        <f t="shared" si="1"/>
        <v>90012</v>
      </c>
      <c r="D12">
        <v>22526</v>
      </c>
      <c r="E12" t="s">
        <v>120</v>
      </c>
      <c r="F12">
        <v>61</v>
      </c>
      <c r="G12" t="s">
        <v>124</v>
      </c>
      <c r="H12">
        <v>71</v>
      </c>
      <c r="I12">
        <v>9001</v>
      </c>
      <c r="J12" t="s">
        <v>8</v>
      </c>
      <c r="K12">
        <v>2</v>
      </c>
      <c r="L12">
        <v>2</v>
      </c>
      <c r="M12">
        <v>6</v>
      </c>
      <c r="O12">
        <v>15.85</v>
      </c>
      <c r="P12">
        <v>0</v>
      </c>
      <c r="Q12" t="s">
        <v>454</v>
      </c>
      <c r="R12" t="s">
        <v>457</v>
      </c>
      <c r="S12">
        <v>4</v>
      </c>
      <c r="T12" t="s">
        <v>458</v>
      </c>
      <c r="U12">
        <v>1</v>
      </c>
      <c r="V12">
        <v>44540</v>
      </c>
      <c r="W12">
        <v>355</v>
      </c>
      <c r="X12" t="s">
        <v>447</v>
      </c>
      <c r="Y12" s="2" t="s">
        <v>447</v>
      </c>
      <c r="Z12" s="2"/>
      <c r="AB12" t="s">
        <v>447</v>
      </c>
      <c r="AC12" t="s">
        <v>448</v>
      </c>
      <c r="AD12" t="s">
        <v>447</v>
      </c>
      <c r="AE12" t="s">
        <v>447</v>
      </c>
      <c r="AF12" t="s">
        <v>447</v>
      </c>
      <c r="AG12">
        <v>2</v>
      </c>
      <c r="AH12">
        <v>0</v>
      </c>
      <c r="AI12">
        <v>7</v>
      </c>
      <c r="AJ12">
        <v>0</v>
      </c>
      <c r="AK12">
        <v>61</v>
      </c>
      <c r="AL12" t="s">
        <v>449</v>
      </c>
      <c r="AM12" t="s">
        <v>450</v>
      </c>
      <c r="AN12">
        <v>15.85</v>
      </c>
      <c r="AO12">
        <v>90.58</v>
      </c>
      <c r="AP12">
        <v>1435.693</v>
      </c>
      <c r="AQ12">
        <v>15.85</v>
      </c>
      <c r="AR12">
        <v>81.069999999999993</v>
      </c>
      <c r="AS12">
        <v>1284.9594999999999</v>
      </c>
      <c r="BC12" t="s">
        <v>451</v>
      </c>
      <c r="BD12" s="2">
        <v>45853</v>
      </c>
      <c r="BE12">
        <v>1267.27</v>
      </c>
      <c r="BF12" t="s">
        <v>452</v>
      </c>
      <c r="BG12" t="s">
        <v>453</v>
      </c>
      <c r="BH12" s="1">
        <f t="shared" ca="1" si="2"/>
        <v>270</v>
      </c>
    </row>
    <row r="13" spans="1:61" ht="14.25" customHeight="1" x14ac:dyDescent="0.35">
      <c r="B13" s="96" t="str">
        <f t="shared" si="0"/>
        <v>900123</v>
      </c>
      <c r="C13" s="96" t="str">
        <f t="shared" si="1"/>
        <v>90012</v>
      </c>
      <c r="D13">
        <v>22526</v>
      </c>
      <c r="E13" t="s">
        <v>120</v>
      </c>
      <c r="F13">
        <v>61</v>
      </c>
      <c r="G13" t="s">
        <v>124</v>
      </c>
      <c r="H13">
        <v>71</v>
      </c>
      <c r="I13">
        <v>9001</v>
      </c>
      <c r="J13" t="s">
        <v>8</v>
      </c>
      <c r="K13">
        <v>2</v>
      </c>
      <c r="L13">
        <v>3</v>
      </c>
      <c r="M13">
        <v>6</v>
      </c>
      <c r="O13">
        <v>2.4700000000000002</v>
      </c>
      <c r="P13">
        <v>0</v>
      </c>
      <c r="Q13" t="s">
        <v>454</v>
      </c>
      <c r="R13" t="s">
        <v>457</v>
      </c>
      <c r="S13">
        <v>4</v>
      </c>
      <c r="T13" t="s">
        <v>458</v>
      </c>
      <c r="U13">
        <v>1</v>
      </c>
      <c r="V13">
        <v>44540</v>
      </c>
      <c r="W13">
        <v>355</v>
      </c>
      <c r="X13" t="s">
        <v>447</v>
      </c>
      <c r="Y13" s="2" t="s">
        <v>447</v>
      </c>
      <c r="Z13" s="2"/>
      <c r="AB13" t="s">
        <v>447</v>
      </c>
      <c r="AC13" t="s">
        <v>448</v>
      </c>
      <c r="AD13" t="s">
        <v>447</v>
      </c>
      <c r="AE13" t="s">
        <v>447</v>
      </c>
      <c r="AF13" t="s">
        <v>447</v>
      </c>
      <c r="AG13">
        <v>2</v>
      </c>
      <c r="AH13">
        <v>0</v>
      </c>
      <c r="AI13">
        <v>7</v>
      </c>
      <c r="AJ13">
        <v>0</v>
      </c>
      <c r="AK13">
        <v>61</v>
      </c>
      <c r="AL13" t="s">
        <v>449</v>
      </c>
      <c r="AM13" t="s">
        <v>450</v>
      </c>
      <c r="AN13">
        <v>2.4700000000000002</v>
      </c>
      <c r="AO13">
        <v>90.58</v>
      </c>
      <c r="AP13">
        <v>223.73259999999999</v>
      </c>
      <c r="AQ13">
        <v>2.4700000000000002</v>
      </c>
      <c r="AR13">
        <v>81.069999999999993</v>
      </c>
      <c r="AS13">
        <v>200.24289999999999</v>
      </c>
      <c r="BC13" t="s">
        <v>451</v>
      </c>
      <c r="BD13" s="2">
        <v>45853</v>
      </c>
      <c r="BE13">
        <v>37.57</v>
      </c>
      <c r="BF13" t="s">
        <v>452</v>
      </c>
      <c r="BG13" t="s">
        <v>453</v>
      </c>
      <c r="BH13" s="1">
        <f t="shared" ca="1" si="2"/>
        <v>270</v>
      </c>
    </row>
    <row r="14" spans="1:61" ht="14.25" customHeight="1" x14ac:dyDescent="0.35">
      <c r="B14" s="96" t="str">
        <f t="shared" si="0"/>
        <v>900124</v>
      </c>
      <c r="C14" s="96" t="str">
        <f t="shared" si="1"/>
        <v>90012</v>
      </c>
      <c r="D14">
        <v>22526</v>
      </c>
      <c r="E14" t="s">
        <v>120</v>
      </c>
      <c r="F14">
        <v>61</v>
      </c>
      <c r="G14" t="s">
        <v>124</v>
      </c>
      <c r="H14">
        <v>71</v>
      </c>
      <c r="I14">
        <v>9001</v>
      </c>
      <c r="J14" t="s">
        <v>8</v>
      </c>
      <c r="K14">
        <v>2</v>
      </c>
      <c r="L14">
        <v>4</v>
      </c>
      <c r="M14">
        <v>6</v>
      </c>
      <c r="O14">
        <v>3.73</v>
      </c>
      <c r="P14">
        <v>0</v>
      </c>
      <c r="Q14" t="s">
        <v>454</v>
      </c>
      <c r="R14" t="s">
        <v>457</v>
      </c>
      <c r="S14">
        <v>4</v>
      </c>
      <c r="T14" t="s">
        <v>458</v>
      </c>
      <c r="U14">
        <v>1</v>
      </c>
      <c r="V14">
        <v>44540</v>
      </c>
      <c r="W14">
        <v>355</v>
      </c>
      <c r="X14" t="s">
        <v>447</v>
      </c>
      <c r="Y14" s="2" t="s">
        <v>447</v>
      </c>
      <c r="Z14" s="2"/>
      <c r="AB14" t="s">
        <v>447</v>
      </c>
      <c r="AC14" t="s">
        <v>448</v>
      </c>
      <c r="AD14" t="s">
        <v>447</v>
      </c>
      <c r="AE14" t="s">
        <v>447</v>
      </c>
      <c r="AF14" t="s">
        <v>447</v>
      </c>
      <c r="AG14">
        <v>2</v>
      </c>
      <c r="AH14">
        <v>0</v>
      </c>
      <c r="AI14">
        <v>7</v>
      </c>
      <c r="AJ14">
        <v>0</v>
      </c>
      <c r="AK14">
        <v>61</v>
      </c>
      <c r="AL14" t="s">
        <v>449</v>
      </c>
      <c r="AM14" t="s">
        <v>450</v>
      </c>
      <c r="AN14">
        <v>3.73</v>
      </c>
      <c r="AO14">
        <v>90.58</v>
      </c>
      <c r="AP14">
        <v>337.86340000000001</v>
      </c>
      <c r="AQ14">
        <v>3.73</v>
      </c>
      <c r="AR14">
        <v>81.069999999999993</v>
      </c>
      <c r="AS14">
        <v>302.39109999999999</v>
      </c>
      <c r="BC14" t="s">
        <v>451</v>
      </c>
      <c r="BD14" s="2">
        <v>45853</v>
      </c>
      <c r="BE14">
        <v>352.86</v>
      </c>
      <c r="BF14" t="s">
        <v>452</v>
      </c>
      <c r="BG14" t="s">
        <v>453</v>
      </c>
      <c r="BH14" s="1">
        <f t="shared" ca="1" si="2"/>
        <v>270</v>
      </c>
    </row>
    <row r="15" spans="1:61" ht="14.25" customHeight="1" x14ac:dyDescent="0.35">
      <c r="B15" s="96" t="str">
        <f t="shared" si="0"/>
        <v>900125</v>
      </c>
      <c r="C15" s="96" t="str">
        <f t="shared" si="1"/>
        <v>90012</v>
      </c>
      <c r="D15">
        <v>22526</v>
      </c>
      <c r="E15" t="s">
        <v>120</v>
      </c>
      <c r="F15">
        <v>61</v>
      </c>
      <c r="G15" t="s">
        <v>124</v>
      </c>
      <c r="H15">
        <v>71</v>
      </c>
      <c r="I15">
        <v>9001</v>
      </c>
      <c r="J15" t="s">
        <v>8</v>
      </c>
      <c r="K15">
        <v>2</v>
      </c>
      <c r="L15">
        <v>5</v>
      </c>
      <c r="M15">
        <v>6</v>
      </c>
      <c r="O15">
        <v>4.79</v>
      </c>
      <c r="P15">
        <v>0</v>
      </c>
      <c r="Q15" t="s">
        <v>454</v>
      </c>
      <c r="R15" t="s">
        <v>457</v>
      </c>
      <c r="S15">
        <v>4</v>
      </c>
      <c r="T15" t="s">
        <v>458</v>
      </c>
      <c r="U15">
        <v>1</v>
      </c>
      <c r="V15">
        <v>44540</v>
      </c>
      <c r="W15">
        <v>355</v>
      </c>
      <c r="X15" t="s">
        <v>447</v>
      </c>
      <c r="Y15" s="2" t="s">
        <v>447</v>
      </c>
      <c r="Z15" s="2"/>
      <c r="AB15" t="s">
        <v>447</v>
      </c>
      <c r="AC15" t="s">
        <v>448</v>
      </c>
      <c r="AD15" t="s">
        <v>447</v>
      </c>
      <c r="AE15" t="s">
        <v>447</v>
      </c>
      <c r="AF15" t="s">
        <v>447</v>
      </c>
      <c r="AG15">
        <v>2</v>
      </c>
      <c r="AH15">
        <v>0</v>
      </c>
      <c r="AI15">
        <v>7</v>
      </c>
      <c r="AJ15">
        <v>0</v>
      </c>
      <c r="AK15">
        <v>61</v>
      </c>
      <c r="AL15" t="s">
        <v>449</v>
      </c>
      <c r="AM15" t="s">
        <v>450</v>
      </c>
      <c r="AN15">
        <v>4.79</v>
      </c>
      <c r="AO15">
        <v>90.58</v>
      </c>
      <c r="AP15">
        <v>433.87819999999999</v>
      </c>
      <c r="AQ15">
        <v>4.79</v>
      </c>
      <c r="AR15">
        <v>81.069999999999993</v>
      </c>
      <c r="AS15">
        <v>388.32530000000003</v>
      </c>
      <c r="BC15" t="s">
        <v>451</v>
      </c>
      <c r="BD15" s="2">
        <v>45853</v>
      </c>
      <c r="BE15">
        <v>461.07</v>
      </c>
      <c r="BF15" t="s">
        <v>452</v>
      </c>
      <c r="BG15" t="s">
        <v>453</v>
      </c>
      <c r="BH15" s="1">
        <f t="shared" ca="1" si="2"/>
        <v>270</v>
      </c>
    </row>
    <row r="16" spans="1:61" ht="14.25" customHeight="1" x14ac:dyDescent="0.35">
      <c r="B16" s="96" t="str">
        <f t="shared" si="0"/>
        <v>900126</v>
      </c>
      <c r="C16" s="96" t="str">
        <f t="shared" si="1"/>
        <v>90012</v>
      </c>
      <c r="D16">
        <v>22526</v>
      </c>
      <c r="E16" t="s">
        <v>120</v>
      </c>
      <c r="F16">
        <v>61</v>
      </c>
      <c r="G16" t="s">
        <v>124</v>
      </c>
      <c r="H16">
        <v>71</v>
      </c>
      <c r="I16">
        <v>9001</v>
      </c>
      <c r="J16" t="s">
        <v>8</v>
      </c>
      <c r="K16">
        <v>2</v>
      </c>
      <c r="L16">
        <v>6</v>
      </c>
      <c r="M16">
        <v>6</v>
      </c>
      <c r="O16">
        <v>3.78</v>
      </c>
      <c r="P16">
        <v>0</v>
      </c>
      <c r="Q16" t="s">
        <v>454</v>
      </c>
      <c r="R16" t="s">
        <v>457</v>
      </c>
      <c r="S16">
        <v>4</v>
      </c>
      <c r="T16" t="s">
        <v>458</v>
      </c>
      <c r="U16">
        <v>1</v>
      </c>
      <c r="V16">
        <v>44540</v>
      </c>
      <c r="W16">
        <v>355</v>
      </c>
      <c r="X16" t="s">
        <v>447</v>
      </c>
      <c r="Y16" s="2" t="s">
        <v>447</v>
      </c>
      <c r="Z16" s="2"/>
      <c r="AB16" t="s">
        <v>447</v>
      </c>
      <c r="AC16" t="s">
        <v>448</v>
      </c>
      <c r="AD16" t="s">
        <v>447</v>
      </c>
      <c r="AE16" t="s">
        <v>447</v>
      </c>
      <c r="AF16" t="s">
        <v>447</v>
      </c>
      <c r="AG16">
        <v>2</v>
      </c>
      <c r="AH16">
        <v>0</v>
      </c>
      <c r="AI16">
        <v>7</v>
      </c>
      <c r="AJ16">
        <v>0</v>
      </c>
      <c r="AK16">
        <v>61</v>
      </c>
      <c r="AL16" t="s">
        <v>449</v>
      </c>
      <c r="AM16" t="s">
        <v>450</v>
      </c>
      <c r="AN16">
        <v>3.78</v>
      </c>
      <c r="AO16">
        <v>90.58</v>
      </c>
      <c r="AP16">
        <v>342.39240000000001</v>
      </c>
      <c r="AQ16">
        <v>3.78</v>
      </c>
      <c r="AR16">
        <v>81.069999999999993</v>
      </c>
      <c r="AS16">
        <v>306.44459999999998</v>
      </c>
      <c r="BC16" t="s">
        <v>451</v>
      </c>
      <c r="BD16" s="2">
        <v>45853</v>
      </c>
      <c r="BE16">
        <v>418.23</v>
      </c>
      <c r="BF16" t="s">
        <v>452</v>
      </c>
      <c r="BG16" t="s">
        <v>453</v>
      </c>
      <c r="BH16" s="1">
        <f t="shared" ca="1" si="2"/>
        <v>270</v>
      </c>
    </row>
    <row r="17" spans="2:60" ht="14.25" customHeight="1" x14ac:dyDescent="0.35">
      <c r="B17" s="96" t="str">
        <f t="shared" si="0"/>
        <v>900127</v>
      </c>
      <c r="C17" s="96" t="str">
        <f t="shared" si="1"/>
        <v>90012</v>
      </c>
      <c r="D17">
        <v>22526</v>
      </c>
      <c r="E17" t="s">
        <v>120</v>
      </c>
      <c r="F17">
        <v>61</v>
      </c>
      <c r="G17" t="s">
        <v>124</v>
      </c>
      <c r="H17">
        <v>71</v>
      </c>
      <c r="I17">
        <v>9001</v>
      </c>
      <c r="J17" t="s">
        <v>8</v>
      </c>
      <c r="K17">
        <v>2</v>
      </c>
      <c r="L17">
        <v>7</v>
      </c>
      <c r="M17">
        <v>6</v>
      </c>
      <c r="O17">
        <v>5.92</v>
      </c>
      <c r="P17">
        <v>0</v>
      </c>
      <c r="Q17" t="s">
        <v>454</v>
      </c>
      <c r="R17" t="s">
        <v>457</v>
      </c>
      <c r="S17">
        <v>4</v>
      </c>
      <c r="T17" t="s">
        <v>458</v>
      </c>
      <c r="U17">
        <v>1</v>
      </c>
      <c r="V17">
        <v>44540</v>
      </c>
      <c r="W17">
        <v>355</v>
      </c>
      <c r="X17" t="s">
        <v>447</v>
      </c>
      <c r="Y17" s="2" t="s">
        <v>447</v>
      </c>
      <c r="Z17" s="2"/>
      <c r="AB17" t="s">
        <v>447</v>
      </c>
      <c r="AC17" t="s">
        <v>448</v>
      </c>
      <c r="AD17" t="s">
        <v>447</v>
      </c>
      <c r="AE17" t="s">
        <v>447</v>
      </c>
      <c r="AF17" t="s">
        <v>447</v>
      </c>
      <c r="AG17">
        <v>2</v>
      </c>
      <c r="AH17">
        <v>0</v>
      </c>
      <c r="AI17">
        <v>7</v>
      </c>
      <c r="AJ17">
        <v>0</v>
      </c>
      <c r="AK17">
        <v>61</v>
      </c>
      <c r="AL17" t="s">
        <v>459</v>
      </c>
      <c r="AM17" t="s">
        <v>450</v>
      </c>
      <c r="AN17">
        <v>5.92</v>
      </c>
      <c r="AO17">
        <v>90.58</v>
      </c>
      <c r="AP17">
        <v>536.23360000000002</v>
      </c>
      <c r="AQ17">
        <v>5.92</v>
      </c>
      <c r="AR17">
        <v>81.069999999999993</v>
      </c>
      <c r="AS17">
        <v>479.93439999999998</v>
      </c>
      <c r="BC17" t="s">
        <v>451</v>
      </c>
      <c r="BD17" s="2">
        <v>45853</v>
      </c>
      <c r="BE17">
        <v>457.86</v>
      </c>
      <c r="BF17" t="s">
        <v>452</v>
      </c>
      <c r="BG17" t="s">
        <v>453</v>
      </c>
      <c r="BH17" s="1">
        <f t="shared" ca="1" si="2"/>
        <v>270</v>
      </c>
    </row>
    <row r="18" spans="2:60" ht="14.25" customHeight="1" x14ac:dyDescent="0.35">
      <c r="B18" s="96" t="str">
        <f t="shared" si="0"/>
        <v>900128</v>
      </c>
      <c r="C18" s="96" t="str">
        <f t="shared" si="1"/>
        <v>90012</v>
      </c>
      <c r="D18">
        <v>22526</v>
      </c>
      <c r="E18" t="s">
        <v>120</v>
      </c>
      <c r="F18">
        <v>61</v>
      </c>
      <c r="G18" t="s">
        <v>124</v>
      </c>
      <c r="H18">
        <v>71</v>
      </c>
      <c r="I18">
        <v>9001</v>
      </c>
      <c r="J18" t="s">
        <v>8</v>
      </c>
      <c r="K18">
        <v>2</v>
      </c>
      <c r="L18">
        <v>8</v>
      </c>
      <c r="M18">
        <v>1</v>
      </c>
      <c r="N18">
        <v>1</v>
      </c>
      <c r="O18">
        <v>9.82</v>
      </c>
      <c r="P18">
        <v>0</v>
      </c>
      <c r="Q18" t="s">
        <v>460</v>
      </c>
      <c r="R18" t="s">
        <v>457</v>
      </c>
      <c r="S18">
        <v>9</v>
      </c>
      <c r="T18" t="s">
        <v>461</v>
      </c>
      <c r="U18">
        <v>1</v>
      </c>
      <c r="V18">
        <v>42940</v>
      </c>
      <c r="W18">
        <v>354</v>
      </c>
      <c r="X18" t="s">
        <v>447</v>
      </c>
      <c r="Y18" s="2" t="s">
        <v>448</v>
      </c>
      <c r="Z18" s="2" t="s">
        <v>462</v>
      </c>
      <c r="AA18" t="s">
        <v>463</v>
      </c>
      <c r="AB18" t="s">
        <v>447</v>
      </c>
      <c r="AC18" t="s">
        <v>447</v>
      </c>
      <c r="AD18" t="s">
        <v>447</v>
      </c>
      <c r="AE18" t="s">
        <v>447</v>
      </c>
      <c r="AF18" t="s">
        <v>447</v>
      </c>
      <c r="AG18">
        <v>2</v>
      </c>
      <c r="AH18">
        <v>0</v>
      </c>
      <c r="AI18">
        <v>5</v>
      </c>
      <c r="AJ18">
        <v>0</v>
      </c>
      <c r="AK18">
        <v>61</v>
      </c>
      <c r="AL18" t="s">
        <v>449</v>
      </c>
      <c r="AM18" t="s">
        <v>450</v>
      </c>
      <c r="AN18">
        <v>9.82</v>
      </c>
      <c r="AO18">
        <v>52.22</v>
      </c>
      <c r="AP18">
        <v>512.80039999999997</v>
      </c>
      <c r="AQ18">
        <v>9.82</v>
      </c>
      <c r="AR18">
        <v>40.07</v>
      </c>
      <c r="AS18">
        <v>393.48739999999998</v>
      </c>
      <c r="BC18" t="s">
        <v>451</v>
      </c>
      <c r="BD18" s="2">
        <v>45779</v>
      </c>
      <c r="BE18">
        <v>366.34</v>
      </c>
      <c r="BF18" t="s">
        <v>452</v>
      </c>
      <c r="BG18" t="s">
        <v>453</v>
      </c>
      <c r="BH18" s="1">
        <f t="shared" ca="1" si="2"/>
        <v>344</v>
      </c>
    </row>
    <row r="19" spans="2:60" ht="14.25" customHeight="1" x14ac:dyDescent="0.35">
      <c r="B19" s="96" t="str">
        <f t="shared" si="0"/>
        <v>900129</v>
      </c>
      <c r="C19" s="96" t="str">
        <f t="shared" si="1"/>
        <v>90012</v>
      </c>
      <c r="D19">
        <v>22526</v>
      </c>
      <c r="E19" t="s">
        <v>120</v>
      </c>
      <c r="F19">
        <v>61</v>
      </c>
      <c r="G19" t="s">
        <v>124</v>
      </c>
      <c r="H19">
        <v>71</v>
      </c>
      <c r="I19">
        <v>9001</v>
      </c>
      <c r="J19" t="s">
        <v>8</v>
      </c>
      <c r="K19">
        <v>2</v>
      </c>
      <c r="L19">
        <v>9</v>
      </c>
      <c r="M19">
        <v>1</v>
      </c>
      <c r="N19">
        <v>1</v>
      </c>
      <c r="O19">
        <v>0.34</v>
      </c>
      <c r="P19">
        <v>0</v>
      </c>
      <c r="Q19" t="s">
        <v>464</v>
      </c>
      <c r="R19" t="s">
        <v>457</v>
      </c>
      <c r="S19">
        <v>9</v>
      </c>
      <c r="T19" t="s">
        <v>461</v>
      </c>
      <c r="U19">
        <v>1</v>
      </c>
      <c r="V19">
        <v>42940</v>
      </c>
      <c r="W19">
        <v>354</v>
      </c>
      <c r="X19" t="s">
        <v>447</v>
      </c>
      <c r="Y19" s="2" t="s">
        <v>448</v>
      </c>
      <c r="Z19" s="2" t="s">
        <v>462</v>
      </c>
      <c r="AA19" t="s">
        <v>463</v>
      </c>
      <c r="AB19" t="s">
        <v>447</v>
      </c>
      <c r="AC19" t="s">
        <v>447</v>
      </c>
      <c r="AD19" t="s">
        <v>447</v>
      </c>
      <c r="AE19" t="s">
        <v>447</v>
      </c>
      <c r="AF19" t="s">
        <v>447</v>
      </c>
      <c r="AG19">
        <v>2</v>
      </c>
      <c r="AH19">
        <v>0</v>
      </c>
      <c r="AI19">
        <v>5</v>
      </c>
      <c r="AJ19">
        <v>0</v>
      </c>
      <c r="AK19">
        <v>61</v>
      </c>
      <c r="AL19" t="s">
        <v>465</v>
      </c>
      <c r="AM19" t="s">
        <v>450</v>
      </c>
      <c r="AN19">
        <v>0.34</v>
      </c>
      <c r="AO19">
        <v>52.22</v>
      </c>
      <c r="AP19">
        <v>17.754799999999999</v>
      </c>
      <c r="AQ19">
        <v>0.34</v>
      </c>
      <c r="AR19">
        <v>40.07</v>
      </c>
      <c r="AS19">
        <v>13.623799999999999</v>
      </c>
      <c r="BC19" t="s">
        <v>451</v>
      </c>
      <c r="BD19" s="2">
        <v>45779</v>
      </c>
      <c r="BF19" t="s">
        <v>452</v>
      </c>
      <c r="BG19" t="s">
        <v>453</v>
      </c>
      <c r="BH19" s="1">
        <f t="shared" ca="1" si="2"/>
        <v>344</v>
      </c>
    </row>
    <row r="20" spans="2:60" ht="14.25" customHeight="1" x14ac:dyDescent="0.35">
      <c r="B20" s="96" t="str">
        <f t="shared" si="0"/>
        <v>9001210</v>
      </c>
      <c r="C20" s="96" t="str">
        <f t="shared" si="1"/>
        <v>90012</v>
      </c>
      <c r="D20">
        <v>22526</v>
      </c>
      <c r="E20" t="s">
        <v>120</v>
      </c>
      <c r="F20">
        <v>61</v>
      </c>
      <c r="G20" t="s">
        <v>124</v>
      </c>
      <c r="H20">
        <v>71</v>
      </c>
      <c r="I20">
        <v>9001</v>
      </c>
      <c r="J20" t="s">
        <v>8</v>
      </c>
      <c r="K20">
        <v>2</v>
      </c>
      <c r="L20">
        <v>10</v>
      </c>
      <c r="M20">
        <v>4</v>
      </c>
      <c r="O20">
        <v>25.28</v>
      </c>
      <c r="P20">
        <v>0</v>
      </c>
      <c r="Q20" t="s">
        <v>444</v>
      </c>
      <c r="R20" t="s">
        <v>457</v>
      </c>
      <c r="S20">
        <v>6</v>
      </c>
      <c r="T20" t="s">
        <v>466</v>
      </c>
      <c r="U20">
        <v>1</v>
      </c>
      <c r="V20">
        <v>44117</v>
      </c>
      <c r="W20">
        <v>350</v>
      </c>
      <c r="X20" t="s">
        <v>447</v>
      </c>
      <c r="Y20" s="2" t="s">
        <v>447</v>
      </c>
      <c r="Z20" s="2"/>
      <c r="AB20" t="s">
        <v>447</v>
      </c>
      <c r="AC20" t="s">
        <v>448</v>
      </c>
      <c r="AD20" t="s">
        <v>447</v>
      </c>
      <c r="AE20" t="s">
        <v>447</v>
      </c>
      <c r="AF20" t="s">
        <v>447</v>
      </c>
      <c r="AG20">
        <v>2</v>
      </c>
      <c r="AH20">
        <v>0</v>
      </c>
      <c r="AI20">
        <v>7</v>
      </c>
      <c r="AJ20">
        <v>0</v>
      </c>
      <c r="AK20">
        <v>61</v>
      </c>
      <c r="AL20" t="s">
        <v>465</v>
      </c>
      <c r="AM20" t="s">
        <v>450</v>
      </c>
      <c r="AN20">
        <v>25.28</v>
      </c>
      <c r="AO20">
        <v>66.400000000000006</v>
      </c>
      <c r="AP20">
        <v>1678.5920000000001</v>
      </c>
      <c r="AQ20">
        <v>25.28</v>
      </c>
      <c r="AR20">
        <v>67.069999999999993</v>
      </c>
      <c r="AS20">
        <v>1695.5296000000001</v>
      </c>
      <c r="BC20" t="s">
        <v>451</v>
      </c>
      <c r="BD20" s="2">
        <v>45853</v>
      </c>
      <c r="BE20">
        <v>1873.15</v>
      </c>
      <c r="BF20" t="s">
        <v>452</v>
      </c>
      <c r="BG20" t="s">
        <v>453</v>
      </c>
      <c r="BH20" s="1">
        <f t="shared" ca="1" si="2"/>
        <v>270</v>
      </c>
    </row>
    <row r="21" spans="2:60" ht="14.25" customHeight="1" x14ac:dyDescent="0.35">
      <c r="B21" s="96" t="str">
        <f t="shared" si="0"/>
        <v>9001211</v>
      </c>
      <c r="C21" s="96" t="str">
        <f t="shared" si="1"/>
        <v>90012</v>
      </c>
      <c r="D21">
        <v>22526</v>
      </c>
      <c r="E21" t="s">
        <v>120</v>
      </c>
      <c r="F21">
        <v>61</v>
      </c>
      <c r="G21" t="s">
        <v>124</v>
      </c>
      <c r="H21">
        <v>71</v>
      </c>
      <c r="I21">
        <v>9001</v>
      </c>
      <c r="J21" t="s">
        <v>8</v>
      </c>
      <c r="K21">
        <v>2</v>
      </c>
      <c r="L21">
        <v>11</v>
      </c>
      <c r="M21">
        <v>4</v>
      </c>
      <c r="O21">
        <v>37.520000000000003</v>
      </c>
      <c r="P21">
        <v>0</v>
      </c>
      <c r="Q21" t="s">
        <v>444</v>
      </c>
      <c r="R21" t="s">
        <v>457</v>
      </c>
      <c r="S21">
        <v>6</v>
      </c>
      <c r="T21" t="s">
        <v>466</v>
      </c>
      <c r="U21">
        <v>1</v>
      </c>
      <c r="V21">
        <v>44118</v>
      </c>
      <c r="W21">
        <v>350</v>
      </c>
      <c r="X21" t="s">
        <v>447</v>
      </c>
      <c r="Y21" s="2" t="s">
        <v>447</v>
      </c>
      <c r="Z21" s="2"/>
      <c r="AB21" t="s">
        <v>447</v>
      </c>
      <c r="AC21" t="s">
        <v>448</v>
      </c>
      <c r="AD21" t="s">
        <v>447</v>
      </c>
      <c r="AE21" t="s">
        <v>447</v>
      </c>
      <c r="AF21" t="s">
        <v>447</v>
      </c>
      <c r="AG21">
        <v>2</v>
      </c>
      <c r="AH21">
        <v>0</v>
      </c>
      <c r="AI21">
        <v>7</v>
      </c>
      <c r="AJ21">
        <v>0</v>
      </c>
      <c r="AK21">
        <v>61</v>
      </c>
      <c r="AL21" t="s">
        <v>449</v>
      </c>
      <c r="AM21" t="s">
        <v>450</v>
      </c>
      <c r="AN21">
        <v>37.520000000000003</v>
      </c>
      <c r="AO21">
        <v>66.400000000000006</v>
      </c>
      <c r="AP21">
        <v>2491.328</v>
      </c>
      <c r="AQ21">
        <v>37.520000000000003</v>
      </c>
      <c r="AR21">
        <v>67.069999999999993</v>
      </c>
      <c r="AS21">
        <v>2516.4663999999998</v>
      </c>
      <c r="BC21" t="s">
        <v>451</v>
      </c>
      <c r="BD21" s="2">
        <v>45853</v>
      </c>
      <c r="BE21">
        <v>2335.59</v>
      </c>
      <c r="BF21" t="s">
        <v>452</v>
      </c>
      <c r="BG21" t="s">
        <v>453</v>
      </c>
      <c r="BH21" s="1">
        <f t="shared" ca="1" si="2"/>
        <v>270</v>
      </c>
    </row>
    <row r="22" spans="2:60" ht="14.25" customHeight="1" x14ac:dyDescent="0.35">
      <c r="B22" s="96" t="str">
        <f t="shared" si="0"/>
        <v>9001212</v>
      </c>
      <c r="C22" s="96" t="str">
        <f t="shared" si="1"/>
        <v>90012</v>
      </c>
      <c r="D22">
        <v>22526</v>
      </c>
      <c r="E22" t="s">
        <v>120</v>
      </c>
      <c r="F22">
        <v>61</v>
      </c>
      <c r="G22" t="s">
        <v>124</v>
      </c>
      <c r="H22">
        <v>71</v>
      </c>
      <c r="I22">
        <v>9001</v>
      </c>
      <c r="J22" t="s">
        <v>8</v>
      </c>
      <c r="K22">
        <v>2</v>
      </c>
      <c r="L22">
        <v>12</v>
      </c>
      <c r="M22">
        <v>4</v>
      </c>
      <c r="O22">
        <v>2.35</v>
      </c>
      <c r="P22">
        <v>0</v>
      </c>
      <c r="Q22" t="s">
        <v>454</v>
      </c>
      <c r="R22" t="s">
        <v>467</v>
      </c>
      <c r="S22">
        <v>4</v>
      </c>
      <c r="T22" t="s">
        <v>458</v>
      </c>
      <c r="U22">
        <v>1</v>
      </c>
      <c r="V22">
        <v>44540</v>
      </c>
      <c r="W22">
        <v>350</v>
      </c>
      <c r="X22" t="s">
        <v>447</v>
      </c>
      <c r="Y22" s="2" t="s">
        <v>447</v>
      </c>
      <c r="Z22" s="2"/>
      <c r="AB22" t="s">
        <v>447</v>
      </c>
      <c r="AC22" t="s">
        <v>448</v>
      </c>
      <c r="AD22" t="s">
        <v>447</v>
      </c>
      <c r="AE22" t="s">
        <v>447</v>
      </c>
      <c r="AF22" t="s">
        <v>447</v>
      </c>
      <c r="AG22">
        <v>2</v>
      </c>
      <c r="AH22">
        <v>0</v>
      </c>
      <c r="AI22">
        <v>7</v>
      </c>
      <c r="AJ22">
        <v>0</v>
      </c>
      <c r="AK22">
        <v>61</v>
      </c>
      <c r="AL22" t="s">
        <v>459</v>
      </c>
      <c r="AM22" t="s">
        <v>450</v>
      </c>
      <c r="AN22">
        <v>2.35</v>
      </c>
      <c r="AO22">
        <v>90.58</v>
      </c>
      <c r="AP22">
        <v>212.863</v>
      </c>
      <c r="AQ22">
        <v>2.35</v>
      </c>
      <c r="AR22">
        <v>81.069999999999993</v>
      </c>
      <c r="AS22">
        <v>190.5145</v>
      </c>
      <c r="BC22" t="s">
        <v>451</v>
      </c>
      <c r="BD22" s="2">
        <v>45853</v>
      </c>
      <c r="BE22">
        <v>172.67</v>
      </c>
      <c r="BF22" t="s">
        <v>452</v>
      </c>
      <c r="BG22" t="s">
        <v>453</v>
      </c>
      <c r="BH22" s="1">
        <f t="shared" ca="1" si="2"/>
        <v>270</v>
      </c>
    </row>
    <row r="23" spans="2:60" ht="14.25" customHeight="1" x14ac:dyDescent="0.35">
      <c r="B23" s="96" t="str">
        <f t="shared" si="0"/>
        <v>900131</v>
      </c>
      <c r="C23" s="96" t="str">
        <f t="shared" si="1"/>
        <v>90013</v>
      </c>
      <c r="D23">
        <v>22526</v>
      </c>
      <c r="E23" t="s">
        <v>120</v>
      </c>
      <c r="F23">
        <v>61</v>
      </c>
      <c r="G23" t="s">
        <v>124</v>
      </c>
      <c r="H23">
        <v>71</v>
      </c>
      <c r="I23">
        <v>9001</v>
      </c>
      <c r="J23" t="s">
        <v>8</v>
      </c>
      <c r="K23">
        <v>3</v>
      </c>
      <c r="L23">
        <v>1</v>
      </c>
      <c r="M23">
        <v>3</v>
      </c>
      <c r="O23">
        <v>6.02</v>
      </c>
      <c r="P23">
        <v>0</v>
      </c>
      <c r="Q23" t="s">
        <v>468</v>
      </c>
      <c r="R23" t="s">
        <v>467</v>
      </c>
      <c r="S23">
        <v>7</v>
      </c>
      <c r="T23" t="s">
        <v>469</v>
      </c>
      <c r="U23">
        <v>1</v>
      </c>
      <c r="V23">
        <v>43782</v>
      </c>
      <c r="W23">
        <v>352</v>
      </c>
      <c r="X23" t="s">
        <v>447</v>
      </c>
      <c r="Y23" s="2" t="s">
        <v>447</v>
      </c>
      <c r="Z23" s="2"/>
      <c r="AB23" t="s">
        <v>447</v>
      </c>
      <c r="AC23" t="s">
        <v>448</v>
      </c>
      <c r="AD23" t="s">
        <v>448</v>
      </c>
      <c r="AE23" t="s">
        <v>447</v>
      </c>
      <c r="AF23" t="s">
        <v>447</v>
      </c>
      <c r="AG23">
        <v>2</v>
      </c>
      <c r="AH23">
        <v>0</v>
      </c>
      <c r="AI23">
        <v>8</v>
      </c>
      <c r="AJ23">
        <v>0</v>
      </c>
      <c r="AK23">
        <v>61</v>
      </c>
      <c r="AL23" t="s">
        <v>459</v>
      </c>
      <c r="AM23" t="s">
        <v>450</v>
      </c>
      <c r="AN23">
        <v>6.02</v>
      </c>
      <c r="AO23">
        <v>64.81</v>
      </c>
      <c r="AP23">
        <v>390.15620000000001</v>
      </c>
      <c r="AQ23">
        <v>6.02</v>
      </c>
      <c r="AR23">
        <v>55.07</v>
      </c>
      <c r="AS23">
        <v>331.52140000000003</v>
      </c>
      <c r="BC23" t="s">
        <v>451</v>
      </c>
      <c r="BD23" s="2">
        <v>45872</v>
      </c>
      <c r="BE23">
        <v>181.96</v>
      </c>
      <c r="BF23" t="s">
        <v>452</v>
      </c>
      <c r="BG23" t="s">
        <v>453</v>
      </c>
      <c r="BH23" s="1">
        <f t="shared" ca="1" si="2"/>
        <v>251</v>
      </c>
    </row>
    <row r="24" spans="2:60" ht="14.25" customHeight="1" x14ac:dyDescent="0.35">
      <c r="B24" s="96" t="str">
        <f t="shared" si="0"/>
        <v>900132</v>
      </c>
      <c r="C24" s="96" t="str">
        <f t="shared" si="1"/>
        <v>90013</v>
      </c>
      <c r="D24">
        <v>22526</v>
      </c>
      <c r="E24" t="s">
        <v>120</v>
      </c>
      <c r="F24">
        <v>61</v>
      </c>
      <c r="G24" t="s">
        <v>124</v>
      </c>
      <c r="H24">
        <v>71</v>
      </c>
      <c r="I24">
        <v>9001</v>
      </c>
      <c r="J24" t="s">
        <v>8</v>
      </c>
      <c r="K24">
        <v>3</v>
      </c>
      <c r="L24">
        <v>2</v>
      </c>
      <c r="M24">
        <v>90</v>
      </c>
      <c r="O24">
        <v>0.32</v>
      </c>
      <c r="P24">
        <v>0</v>
      </c>
      <c r="Q24" t="s">
        <v>468</v>
      </c>
      <c r="R24" t="s">
        <v>467</v>
      </c>
      <c r="S24">
        <v>7</v>
      </c>
      <c r="T24" t="s">
        <v>469</v>
      </c>
      <c r="U24">
        <v>1</v>
      </c>
      <c r="V24">
        <v>43782</v>
      </c>
      <c r="W24">
        <v>360</v>
      </c>
      <c r="X24" t="s">
        <v>447</v>
      </c>
      <c r="Y24" s="2" t="s">
        <v>447</v>
      </c>
      <c r="Z24" s="2"/>
      <c r="AB24" t="s">
        <v>447</v>
      </c>
      <c r="AC24" t="s">
        <v>448</v>
      </c>
      <c r="AD24" t="s">
        <v>448</v>
      </c>
      <c r="AE24" t="s">
        <v>447</v>
      </c>
      <c r="AF24" t="s">
        <v>447</v>
      </c>
      <c r="AG24">
        <v>2</v>
      </c>
      <c r="AH24">
        <v>0</v>
      </c>
      <c r="AI24">
        <v>8</v>
      </c>
      <c r="AJ24">
        <v>0</v>
      </c>
      <c r="AK24">
        <v>61</v>
      </c>
      <c r="AL24" t="s">
        <v>459</v>
      </c>
      <c r="AM24" t="s">
        <v>450</v>
      </c>
      <c r="AN24">
        <v>0.32</v>
      </c>
      <c r="AO24">
        <v>64.81</v>
      </c>
      <c r="AP24">
        <v>20.7392</v>
      </c>
      <c r="AQ24">
        <v>0.32</v>
      </c>
      <c r="AR24">
        <v>55.07</v>
      </c>
      <c r="AS24">
        <v>17.622399999999999</v>
      </c>
      <c r="BC24" t="s">
        <v>451</v>
      </c>
      <c r="BD24" s="2">
        <v>45872</v>
      </c>
      <c r="BE24">
        <v>41.54</v>
      </c>
      <c r="BF24" t="s">
        <v>452</v>
      </c>
      <c r="BG24" t="s">
        <v>453</v>
      </c>
      <c r="BH24" s="1">
        <f t="shared" ca="1" si="2"/>
        <v>251</v>
      </c>
    </row>
    <row r="25" spans="2:60" ht="14.25" customHeight="1" x14ac:dyDescent="0.35">
      <c r="B25" s="96" t="str">
        <f t="shared" si="0"/>
        <v>900133</v>
      </c>
      <c r="C25" s="96" t="str">
        <f t="shared" si="1"/>
        <v>90013</v>
      </c>
      <c r="D25">
        <v>22526</v>
      </c>
      <c r="E25" t="s">
        <v>120</v>
      </c>
      <c r="F25">
        <v>61</v>
      </c>
      <c r="G25" t="s">
        <v>124</v>
      </c>
      <c r="H25">
        <v>71</v>
      </c>
      <c r="I25">
        <v>9001</v>
      </c>
      <c r="J25" t="s">
        <v>8</v>
      </c>
      <c r="K25">
        <v>3</v>
      </c>
      <c r="L25">
        <v>3</v>
      </c>
      <c r="M25">
        <v>90</v>
      </c>
      <c r="O25">
        <v>4.72</v>
      </c>
      <c r="P25">
        <v>0</v>
      </c>
      <c r="Q25" t="s">
        <v>468</v>
      </c>
      <c r="R25" t="s">
        <v>467</v>
      </c>
      <c r="S25">
        <v>7</v>
      </c>
      <c r="T25" t="s">
        <v>469</v>
      </c>
      <c r="U25">
        <v>1</v>
      </c>
      <c r="V25">
        <v>43782</v>
      </c>
      <c r="W25">
        <v>360</v>
      </c>
      <c r="X25" t="s">
        <v>447</v>
      </c>
      <c r="Y25" s="2" t="s">
        <v>447</v>
      </c>
      <c r="Z25" s="2"/>
      <c r="AB25" t="s">
        <v>447</v>
      </c>
      <c r="AC25" t="s">
        <v>448</v>
      </c>
      <c r="AD25" t="s">
        <v>448</v>
      </c>
      <c r="AE25" t="s">
        <v>447</v>
      </c>
      <c r="AF25" t="s">
        <v>447</v>
      </c>
      <c r="AG25">
        <v>2</v>
      </c>
      <c r="AH25">
        <v>0</v>
      </c>
      <c r="AI25">
        <v>8</v>
      </c>
      <c r="AJ25">
        <v>0</v>
      </c>
      <c r="AK25">
        <v>61</v>
      </c>
      <c r="AL25" t="s">
        <v>465</v>
      </c>
      <c r="AM25" t="s">
        <v>450</v>
      </c>
      <c r="AN25">
        <v>4.72</v>
      </c>
      <c r="AO25">
        <v>64.81</v>
      </c>
      <c r="AP25">
        <v>305.90320000000003</v>
      </c>
      <c r="AQ25">
        <v>4.72</v>
      </c>
      <c r="AR25">
        <v>55.07</v>
      </c>
      <c r="AS25">
        <v>259.93040000000002</v>
      </c>
      <c r="BC25" t="s">
        <v>451</v>
      </c>
      <c r="BD25" s="2">
        <v>45872</v>
      </c>
      <c r="BE25">
        <v>167.6</v>
      </c>
      <c r="BF25" t="s">
        <v>452</v>
      </c>
      <c r="BG25" t="s">
        <v>453</v>
      </c>
      <c r="BH25" s="1">
        <f t="shared" ca="1" si="2"/>
        <v>251</v>
      </c>
    </row>
    <row r="26" spans="2:60" ht="14.25" customHeight="1" x14ac:dyDescent="0.35">
      <c r="B26" s="96" t="str">
        <f t="shared" si="0"/>
        <v>900134</v>
      </c>
      <c r="C26" s="96" t="str">
        <f t="shared" si="1"/>
        <v>90013</v>
      </c>
      <c r="D26">
        <v>22526</v>
      </c>
      <c r="E26" t="s">
        <v>120</v>
      </c>
      <c r="F26">
        <v>61</v>
      </c>
      <c r="G26" t="s">
        <v>124</v>
      </c>
      <c r="H26">
        <v>71</v>
      </c>
      <c r="I26">
        <v>9001</v>
      </c>
      <c r="J26" t="s">
        <v>8</v>
      </c>
      <c r="K26">
        <v>3</v>
      </c>
      <c r="L26">
        <v>4</v>
      </c>
      <c r="M26">
        <v>3</v>
      </c>
      <c r="O26">
        <v>3.94</v>
      </c>
      <c r="P26">
        <v>0</v>
      </c>
      <c r="Q26" t="s">
        <v>468</v>
      </c>
      <c r="R26" t="s">
        <v>467</v>
      </c>
      <c r="S26">
        <v>7</v>
      </c>
      <c r="T26" t="s">
        <v>469</v>
      </c>
      <c r="U26">
        <v>1</v>
      </c>
      <c r="V26">
        <v>43782</v>
      </c>
      <c r="W26">
        <v>352</v>
      </c>
      <c r="X26" t="s">
        <v>447</v>
      </c>
      <c r="Y26" s="2" t="s">
        <v>447</v>
      </c>
      <c r="Z26" s="2"/>
      <c r="AB26" t="s">
        <v>447</v>
      </c>
      <c r="AC26" t="s">
        <v>448</v>
      </c>
      <c r="AD26" t="s">
        <v>448</v>
      </c>
      <c r="AE26" t="s">
        <v>447</v>
      </c>
      <c r="AF26" t="s">
        <v>447</v>
      </c>
      <c r="AG26">
        <v>2</v>
      </c>
      <c r="AH26">
        <v>0</v>
      </c>
      <c r="AI26">
        <v>8</v>
      </c>
      <c r="AJ26">
        <v>0</v>
      </c>
      <c r="AK26">
        <v>61</v>
      </c>
      <c r="AL26" t="s">
        <v>465</v>
      </c>
      <c r="AM26" t="s">
        <v>450</v>
      </c>
      <c r="AN26">
        <v>3.94</v>
      </c>
      <c r="AO26">
        <v>64.81</v>
      </c>
      <c r="AP26">
        <v>255.35140000000001</v>
      </c>
      <c r="AQ26">
        <v>3.94</v>
      </c>
      <c r="AR26">
        <v>55.07</v>
      </c>
      <c r="AS26">
        <v>216.97579999999999</v>
      </c>
      <c r="BC26" t="s">
        <v>451</v>
      </c>
      <c r="BD26" s="2">
        <v>45872</v>
      </c>
      <c r="BE26">
        <v>243.38</v>
      </c>
      <c r="BF26" t="s">
        <v>452</v>
      </c>
      <c r="BG26" t="s">
        <v>453</v>
      </c>
      <c r="BH26" s="1">
        <f t="shared" ca="1" si="2"/>
        <v>251</v>
      </c>
    </row>
    <row r="27" spans="2:60" ht="14.25" customHeight="1" x14ac:dyDescent="0.35">
      <c r="B27" s="96" t="str">
        <f t="shared" si="0"/>
        <v>900135</v>
      </c>
      <c r="C27" s="96" t="str">
        <f t="shared" si="1"/>
        <v>90013</v>
      </c>
      <c r="D27">
        <v>22526</v>
      </c>
      <c r="E27" t="s">
        <v>120</v>
      </c>
      <c r="F27">
        <v>61</v>
      </c>
      <c r="G27" t="s">
        <v>124</v>
      </c>
      <c r="H27">
        <v>71</v>
      </c>
      <c r="I27">
        <v>9001</v>
      </c>
      <c r="J27" t="s">
        <v>8</v>
      </c>
      <c r="K27">
        <v>3</v>
      </c>
      <c r="L27">
        <v>5</v>
      </c>
      <c r="M27">
        <v>3</v>
      </c>
      <c r="O27">
        <v>20.88</v>
      </c>
      <c r="P27">
        <v>0</v>
      </c>
      <c r="Q27" t="s">
        <v>468</v>
      </c>
      <c r="R27" t="s">
        <v>467</v>
      </c>
      <c r="S27">
        <v>7</v>
      </c>
      <c r="T27" t="s">
        <v>469</v>
      </c>
      <c r="U27">
        <v>1</v>
      </c>
      <c r="V27">
        <v>43782</v>
      </c>
      <c r="W27">
        <v>352</v>
      </c>
      <c r="X27" t="s">
        <v>447</v>
      </c>
      <c r="Y27" s="2" t="s">
        <v>447</v>
      </c>
      <c r="Z27" s="2"/>
      <c r="AB27" t="s">
        <v>447</v>
      </c>
      <c r="AC27" t="s">
        <v>448</v>
      </c>
      <c r="AD27" t="s">
        <v>448</v>
      </c>
      <c r="AE27" t="s">
        <v>447</v>
      </c>
      <c r="AF27" t="s">
        <v>447</v>
      </c>
      <c r="AG27">
        <v>2</v>
      </c>
      <c r="AH27">
        <v>0</v>
      </c>
      <c r="AI27">
        <v>8</v>
      </c>
      <c r="AJ27">
        <v>0</v>
      </c>
      <c r="AK27">
        <v>61</v>
      </c>
      <c r="AL27" t="s">
        <v>459</v>
      </c>
      <c r="AM27" t="s">
        <v>450</v>
      </c>
      <c r="AN27">
        <v>20.88</v>
      </c>
      <c r="AO27">
        <v>64.81</v>
      </c>
      <c r="AP27">
        <v>1353.2328</v>
      </c>
      <c r="AQ27">
        <v>20.88</v>
      </c>
      <c r="AR27">
        <v>55.07</v>
      </c>
      <c r="AS27">
        <v>1149.8616</v>
      </c>
      <c r="BC27" t="s">
        <v>451</v>
      </c>
      <c r="BD27" s="2">
        <v>45872</v>
      </c>
      <c r="BE27">
        <v>625.26</v>
      </c>
      <c r="BF27" t="s">
        <v>452</v>
      </c>
      <c r="BG27" t="s">
        <v>453</v>
      </c>
      <c r="BH27" s="1">
        <f t="shared" ca="1" si="2"/>
        <v>251</v>
      </c>
    </row>
    <row r="28" spans="2:60" ht="14.25" customHeight="1" x14ac:dyDescent="0.35">
      <c r="B28" s="96" t="str">
        <f t="shared" si="0"/>
        <v>900136</v>
      </c>
      <c r="C28" s="96" t="str">
        <f t="shared" si="1"/>
        <v>90013</v>
      </c>
      <c r="D28">
        <v>22526</v>
      </c>
      <c r="E28" t="s">
        <v>120</v>
      </c>
      <c r="F28">
        <v>61</v>
      </c>
      <c r="G28" t="s">
        <v>124</v>
      </c>
      <c r="H28">
        <v>71</v>
      </c>
      <c r="I28">
        <v>9001</v>
      </c>
      <c r="J28" t="s">
        <v>8</v>
      </c>
      <c r="K28">
        <v>3</v>
      </c>
      <c r="L28">
        <v>6</v>
      </c>
      <c r="M28">
        <v>3</v>
      </c>
      <c r="O28">
        <v>12.31</v>
      </c>
      <c r="P28">
        <v>0</v>
      </c>
      <c r="Q28" t="s">
        <v>454</v>
      </c>
      <c r="R28" t="s">
        <v>467</v>
      </c>
      <c r="S28">
        <v>8</v>
      </c>
      <c r="T28" t="s">
        <v>470</v>
      </c>
      <c r="U28">
        <v>1</v>
      </c>
      <c r="V28">
        <v>43084</v>
      </c>
      <c r="W28">
        <v>352</v>
      </c>
      <c r="X28" t="s">
        <v>447</v>
      </c>
      <c r="Y28" s="2" t="s">
        <v>447</v>
      </c>
      <c r="Z28" s="2"/>
      <c r="AB28" t="s">
        <v>447</v>
      </c>
      <c r="AC28" t="s">
        <v>448</v>
      </c>
      <c r="AD28" t="s">
        <v>448</v>
      </c>
      <c r="AE28" t="s">
        <v>447</v>
      </c>
      <c r="AF28" t="s">
        <v>447</v>
      </c>
      <c r="AG28">
        <v>2</v>
      </c>
      <c r="AH28">
        <v>0</v>
      </c>
      <c r="AI28">
        <v>8</v>
      </c>
      <c r="AJ28">
        <v>0</v>
      </c>
      <c r="AK28">
        <v>61</v>
      </c>
      <c r="AL28" t="s">
        <v>459</v>
      </c>
      <c r="AM28" t="s">
        <v>450</v>
      </c>
      <c r="AN28">
        <v>12.31</v>
      </c>
      <c r="AO28">
        <v>68.56</v>
      </c>
      <c r="AP28">
        <v>843.97360000000003</v>
      </c>
      <c r="AQ28">
        <v>12.31</v>
      </c>
      <c r="AR28">
        <v>55.07</v>
      </c>
      <c r="AS28">
        <v>677.9117</v>
      </c>
      <c r="BC28" t="s">
        <v>451</v>
      </c>
      <c r="BD28" s="2">
        <v>45872</v>
      </c>
      <c r="BE28">
        <v>415.58</v>
      </c>
      <c r="BF28" t="s">
        <v>452</v>
      </c>
      <c r="BG28" t="s">
        <v>453</v>
      </c>
      <c r="BH28" s="1">
        <f t="shared" ca="1" si="2"/>
        <v>251</v>
      </c>
    </row>
    <row r="29" spans="2:60" ht="14.25" customHeight="1" x14ac:dyDescent="0.35">
      <c r="B29" s="96" t="str">
        <f t="shared" si="0"/>
        <v>900137</v>
      </c>
      <c r="C29" s="96" t="str">
        <f t="shared" si="1"/>
        <v>90013</v>
      </c>
      <c r="D29">
        <v>22526</v>
      </c>
      <c r="E29" t="s">
        <v>120</v>
      </c>
      <c r="F29">
        <v>61</v>
      </c>
      <c r="G29" t="s">
        <v>124</v>
      </c>
      <c r="H29">
        <v>71</v>
      </c>
      <c r="I29">
        <v>9001</v>
      </c>
      <c r="J29" t="s">
        <v>8</v>
      </c>
      <c r="K29">
        <v>3</v>
      </c>
      <c r="L29">
        <v>7</v>
      </c>
      <c r="M29">
        <v>3</v>
      </c>
      <c r="O29">
        <v>11.12</v>
      </c>
      <c r="P29">
        <v>0</v>
      </c>
      <c r="Q29" t="s">
        <v>454</v>
      </c>
      <c r="R29" t="s">
        <v>467</v>
      </c>
      <c r="S29">
        <v>8</v>
      </c>
      <c r="T29" t="s">
        <v>470</v>
      </c>
      <c r="U29">
        <v>1</v>
      </c>
      <c r="V29">
        <v>43084</v>
      </c>
      <c r="W29">
        <v>352</v>
      </c>
      <c r="X29" t="s">
        <v>447</v>
      </c>
      <c r="Y29" s="2" t="s">
        <v>447</v>
      </c>
      <c r="Z29" s="2"/>
      <c r="AB29" t="s">
        <v>447</v>
      </c>
      <c r="AC29" t="s">
        <v>448</v>
      </c>
      <c r="AD29" t="s">
        <v>448</v>
      </c>
      <c r="AE29" t="s">
        <v>447</v>
      </c>
      <c r="AF29" t="s">
        <v>447</v>
      </c>
      <c r="AG29">
        <v>2</v>
      </c>
      <c r="AH29">
        <v>0</v>
      </c>
      <c r="AI29">
        <v>8</v>
      </c>
      <c r="AJ29">
        <v>0</v>
      </c>
      <c r="AK29">
        <v>61</v>
      </c>
      <c r="AL29" t="s">
        <v>465</v>
      </c>
      <c r="AM29" t="s">
        <v>450</v>
      </c>
      <c r="AN29">
        <v>11.12</v>
      </c>
      <c r="AO29">
        <v>68.56</v>
      </c>
      <c r="AP29">
        <v>762.38720000000001</v>
      </c>
      <c r="AQ29">
        <v>11.12</v>
      </c>
      <c r="AR29">
        <v>55.07</v>
      </c>
      <c r="AS29">
        <v>612.37840000000006</v>
      </c>
      <c r="BC29" t="s">
        <v>451</v>
      </c>
      <c r="BD29" s="2">
        <v>45872</v>
      </c>
      <c r="BE29">
        <v>461.6</v>
      </c>
      <c r="BF29" t="s">
        <v>452</v>
      </c>
      <c r="BG29" t="s">
        <v>453</v>
      </c>
      <c r="BH29" s="1">
        <f t="shared" ca="1" si="2"/>
        <v>251</v>
      </c>
    </row>
    <row r="30" spans="2:60" ht="14.25" customHeight="1" x14ac:dyDescent="0.35">
      <c r="B30" s="96" t="str">
        <f t="shared" si="0"/>
        <v>900138</v>
      </c>
      <c r="C30" s="96" t="str">
        <f t="shared" si="1"/>
        <v>90013</v>
      </c>
      <c r="D30">
        <v>22526</v>
      </c>
      <c r="E30" t="s">
        <v>120</v>
      </c>
      <c r="F30">
        <v>61</v>
      </c>
      <c r="G30" t="s">
        <v>124</v>
      </c>
      <c r="H30">
        <v>71</v>
      </c>
      <c r="I30">
        <v>9001</v>
      </c>
      <c r="J30" t="s">
        <v>8</v>
      </c>
      <c r="K30">
        <v>3</v>
      </c>
      <c r="L30">
        <v>8</v>
      </c>
      <c r="M30">
        <v>3</v>
      </c>
      <c r="O30">
        <v>3.62</v>
      </c>
      <c r="P30">
        <v>0</v>
      </c>
      <c r="Q30" t="s">
        <v>454</v>
      </c>
      <c r="R30" t="s">
        <v>467</v>
      </c>
      <c r="S30">
        <v>8</v>
      </c>
      <c r="T30" t="s">
        <v>470</v>
      </c>
      <c r="U30">
        <v>1</v>
      </c>
      <c r="V30">
        <v>43084</v>
      </c>
      <c r="W30">
        <v>352</v>
      </c>
      <c r="X30" t="s">
        <v>447</v>
      </c>
      <c r="Y30" s="2" t="s">
        <v>447</v>
      </c>
      <c r="Z30" s="2"/>
      <c r="AB30" t="s">
        <v>447</v>
      </c>
      <c r="AC30" t="s">
        <v>448</v>
      </c>
      <c r="AD30" t="s">
        <v>448</v>
      </c>
      <c r="AE30" t="s">
        <v>447</v>
      </c>
      <c r="AF30" t="s">
        <v>447</v>
      </c>
      <c r="AG30">
        <v>2</v>
      </c>
      <c r="AH30">
        <v>0</v>
      </c>
      <c r="AI30">
        <v>8</v>
      </c>
      <c r="AJ30">
        <v>0</v>
      </c>
      <c r="AK30">
        <v>61</v>
      </c>
      <c r="AL30" t="s">
        <v>459</v>
      </c>
      <c r="AM30" t="s">
        <v>450</v>
      </c>
      <c r="AN30">
        <v>3.62</v>
      </c>
      <c r="AO30">
        <v>68.56</v>
      </c>
      <c r="AP30">
        <v>248.18719999999999</v>
      </c>
      <c r="AQ30">
        <v>3.62</v>
      </c>
      <c r="AR30">
        <v>55.07</v>
      </c>
      <c r="AS30">
        <v>199.35339999999999</v>
      </c>
      <c r="BC30" t="s">
        <v>451</v>
      </c>
      <c r="BD30" s="2">
        <v>45872</v>
      </c>
      <c r="BE30">
        <v>269.27999999999997</v>
      </c>
      <c r="BF30" t="s">
        <v>452</v>
      </c>
      <c r="BG30" t="s">
        <v>453</v>
      </c>
      <c r="BH30" s="1">
        <f t="shared" ca="1" si="2"/>
        <v>251</v>
      </c>
    </row>
    <row r="31" spans="2:60" ht="14.25" customHeight="1" x14ac:dyDescent="0.35">
      <c r="B31" s="96" t="str">
        <f t="shared" si="0"/>
        <v>900139</v>
      </c>
      <c r="C31" s="96" t="str">
        <f t="shared" si="1"/>
        <v>90013</v>
      </c>
      <c r="D31">
        <v>22526</v>
      </c>
      <c r="E31" t="s">
        <v>120</v>
      </c>
      <c r="F31">
        <v>61</v>
      </c>
      <c r="G31" t="s">
        <v>124</v>
      </c>
      <c r="H31">
        <v>71</v>
      </c>
      <c r="I31">
        <v>9001</v>
      </c>
      <c r="J31" t="s">
        <v>8</v>
      </c>
      <c r="K31">
        <v>3</v>
      </c>
      <c r="L31">
        <v>9</v>
      </c>
      <c r="M31">
        <v>3</v>
      </c>
      <c r="O31">
        <v>7.55</v>
      </c>
      <c r="P31">
        <v>0</v>
      </c>
      <c r="Q31" t="s">
        <v>454</v>
      </c>
      <c r="R31" t="s">
        <v>467</v>
      </c>
      <c r="S31">
        <v>8</v>
      </c>
      <c r="T31" t="s">
        <v>470</v>
      </c>
      <c r="U31">
        <v>1</v>
      </c>
      <c r="V31">
        <v>43084</v>
      </c>
      <c r="W31">
        <v>352</v>
      </c>
      <c r="X31" t="s">
        <v>447</v>
      </c>
      <c r="Y31" s="2" t="s">
        <v>447</v>
      </c>
      <c r="Z31" s="2"/>
      <c r="AB31" t="s">
        <v>447</v>
      </c>
      <c r="AC31" t="s">
        <v>448</v>
      </c>
      <c r="AD31" t="s">
        <v>448</v>
      </c>
      <c r="AE31" t="s">
        <v>447</v>
      </c>
      <c r="AF31" t="s">
        <v>447</v>
      </c>
      <c r="AG31">
        <v>2</v>
      </c>
      <c r="AH31">
        <v>0</v>
      </c>
      <c r="AI31">
        <v>8</v>
      </c>
      <c r="AJ31">
        <v>0</v>
      </c>
      <c r="AK31">
        <v>61</v>
      </c>
      <c r="AL31" t="s">
        <v>459</v>
      </c>
      <c r="AM31" t="s">
        <v>450</v>
      </c>
      <c r="AN31">
        <v>7.55</v>
      </c>
      <c r="AO31">
        <v>68.56</v>
      </c>
      <c r="AP31">
        <v>517.62800000000004</v>
      </c>
      <c r="AQ31">
        <v>7.55</v>
      </c>
      <c r="AR31">
        <v>55.07</v>
      </c>
      <c r="AS31">
        <v>415.77850000000001</v>
      </c>
      <c r="BC31" t="s">
        <v>451</v>
      </c>
      <c r="BD31" s="2">
        <v>45872</v>
      </c>
      <c r="BE31">
        <v>438.39</v>
      </c>
      <c r="BF31" t="s">
        <v>452</v>
      </c>
      <c r="BG31" t="s">
        <v>453</v>
      </c>
      <c r="BH31" s="1">
        <f t="shared" ca="1" si="2"/>
        <v>251</v>
      </c>
    </row>
    <row r="32" spans="2:60" ht="14.25" customHeight="1" x14ac:dyDescent="0.35">
      <c r="B32" s="96" t="str">
        <f t="shared" si="0"/>
        <v>9001310</v>
      </c>
      <c r="C32" s="96" t="str">
        <f t="shared" si="1"/>
        <v>90013</v>
      </c>
      <c r="D32">
        <v>22526</v>
      </c>
      <c r="E32" t="s">
        <v>120</v>
      </c>
      <c r="F32">
        <v>61</v>
      </c>
      <c r="G32" t="s">
        <v>124</v>
      </c>
      <c r="H32">
        <v>71</v>
      </c>
      <c r="I32">
        <v>9001</v>
      </c>
      <c r="J32" t="s">
        <v>8</v>
      </c>
      <c r="K32">
        <v>3</v>
      </c>
      <c r="L32">
        <v>10</v>
      </c>
      <c r="M32">
        <v>3</v>
      </c>
      <c r="O32">
        <v>16.87</v>
      </c>
      <c r="P32">
        <v>0</v>
      </c>
      <c r="Q32" t="s">
        <v>454</v>
      </c>
      <c r="R32" t="s">
        <v>467</v>
      </c>
      <c r="S32">
        <v>8</v>
      </c>
      <c r="T32" t="s">
        <v>470</v>
      </c>
      <c r="U32">
        <v>1</v>
      </c>
      <c r="V32">
        <v>43083</v>
      </c>
      <c r="W32">
        <v>352</v>
      </c>
      <c r="X32" t="s">
        <v>447</v>
      </c>
      <c r="Y32" s="2" t="s">
        <v>447</v>
      </c>
      <c r="Z32" s="2"/>
      <c r="AB32" t="s">
        <v>447</v>
      </c>
      <c r="AC32" t="s">
        <v>448</v>
      </c>
      <c r="AD32" t="s">
        <v>448</v>
      </c>
      <c r="AE32" t="s">
        <v>447</v>
      </c>
      <c r="AF32" t="s">
        <v>447</v>
      </c>
      <c r="AG32">
        <v>2</v>
      </c>
      <c r="AH32">
        <v>0</v>
      </c>
      <c r="AI32">
        <v>8</v>
      </c>
      <c r="AJ32">
        <v>0</v>
      </c>
      <c r="AK32">
        <v>61</v>
      </c>
      <c r="AL32" t="s">
        <v>459</v>
      </c>
      <c r="AM32" t="s">
        <v>450</v>
      </c>
      <c r="AN32">
        <v>16.87</v>
      </c>
      <c r="AO32">
        <v>68.56</v>
      </c>
      <c r="AP32">
        <v>1156.6071999999999</v>
      </c>
      <c r="AQ32">
        <v>16.87</v>
      </c>
      <c r="AR32">
        <v>55.07</v>
      </c>
      <c r="AS32">
        <v>929.03089999999997</v>
      </c>
      <c r="BC32" t="s">
        <v>451</v>
      </c>
      <c r="BD32" s="2">
        <v>45872</v>
      </c>
      <c r="BE32">
        <v>635.04999999999995</v>
      </c>
      <c r="BF32" t="s">
        <v>452</v>
      </c>
      <c r="BG32" t="s">
        <v>453</v>
      </c>
      <c r="BH32" s="1">
        <f t="shared" ca="1" si="2"/>
        <v>251</v>
      </c>
    </row>
    <row r="33" spans="2:60" ht="14.25" customHeight="1" x14ac:dyDescent="0.35">
      <c r="B33" s="96" t="str">
        <f t="shared" si="0"/>
        <v>9001311</v>
      </c>
      <c r="C33" s="96" t="str">
        <f t="shared" si="1"/>
        <v>90013</v>
      </c>
      <c r="D33">
        <v>22526</v>
      </c>
      <c r="E33" t="s">
        <v>120</v>
      </c>
      <c r="F33">
        <v>61</v>
      </c>
      <c r="G33" t="s">
        <v>124</v>
      </c>
      <c r="H33">
        <v>71</v>
      </c>
      <c r="I33">
        <v>9001</v>
      </c>
      <c r="J33" t="s">
        <v>8</v>
      </c>
      <c r="K33">
        <v>3</v>
      </c>
      <c r="L33">
        <v>11</v>
      </c>
      <c r="M33">
        <v>3</v>
      </c>
      <c r="O33">
        <v>1.26</v>
      </c>
      <c r="P33">
        <v>0</v>
      </c>
      <c r="Q33" t="s">
        <v>454</v>
      </c>
      <c r="R33" t="s">
        <v>467</v>
      </c>
      <c r="S33">
        <v>8</v>
      </c>
      <c r="T33" t="s">
        <v>470</v>
      </c>
      <c r="U33">
        <v>1</v>
      </c>
      <c r="V33">
        <v>43084</v>
      </c>
      <c r="W33">
        <v>352</v>
      </c>
      <c r="X33" t="s">
        <v>447</v>
      </c>
      <c r="Y33" s="2" t="s">
        <v>447</v>
      </c>
      <c r="Z33" s="2"/>
      <c r="AB33" t="s">
        <v>447</v>
      </c>
      <c r="AC33" t="s">
        <v>448</v>
      </c>
      <c r="AD33" t="s">
        <v>448</v>
      </c>
      <c r="AE33" t="s">
        <v>447</v>
      </c>
      <c r="AF33" t="s">
        <v>447</v>
      </c>
      <c r="AG33">
        <v>2</v>
      </c>
      <c r="AH33">
        <v>0</v>
      </c>
      <c r="AI33">
        <v>8</v>
      </c>
      <c r="AJ33">
        <v>0</v>
      </c>
      <c r="AK33">
        <v>61</v>
      </c>
      <c r="AL33" t="s">
        <v>459</v>
      </c>
      <c r="AM33" t="s">
        <v>450</v>
      </c>
      <c r="AN33">
        <v>1.26</v>
      </c>
      <c r="AO33">
        <v>68.56</v>
      </c>
      <c r="AP33">
        <v>86.385599999999997</v>
      </c>
      <c r="AQ33">
        <v>1.26</v>
      </c>
      <c r="AR33">
        <v>55.07</v>
      </c>
      <c r="AS33">
        <v>69.388199999999998</v>
      </c>
      <c r="BC33" t="s">
        <v>451</v>
      </c>
      <c r="BD33" s="2">
        <v>45872</v>
      </c>
      <c r="BF33" t="s">
        <v>452</v>
      </c>
      <c r="BG33" t="s">
        <v>453</v>
      </c>
      <c r="BH33" s="1">
        <f t="shared" ca="1" si="2"/>
        <v>251</v>
      </c>
    </row>
    <row r="34" spans="2:60" ht="14.25" customHeight="1" x14ac:dyDescent="0.35">
      <c r="B34" s="96" t="str">
        <f t="shared" si="0"/>
        <v>9001312</v>
      </c>
      <c r="C34" s="96" t="str">
        <f t="shared" si="1"/>
        <v>90013</v>
      </c>
      <c r="D34">
        <v>22526</v>
      </c>
      <c r="E34" t="s">
        <v>120</v>
      </c>
      <c r="F34">
        <v>61</v>
      </c>
      <c r="G34" t="s">
        <v>124</v>
      </c>
      <c r="H34">
        <v>71</v>
      </c>
      <c r="I34">
        <v>9001</v>
      </c>
      <c r="J34" t="s">
        <v>8</v>
      </c>
      <c r="K34">
        <v>3</v>
      </c>
      <c r="L34">
        <v>12</v>
      </c>
      <c r="M34">
        <v>3</v>
      </c>
      <c r="O34">
        <v>12.55</v>
      </c>
      <c r="P34">
        <v>0</v>
      </c>
      <c r="Q34" t="s">
        <v>454</v>
      </c>
      <c r="R34" t="s">
        <v>467</v>
      </c>
      <c r="S34">
        <v>8</v>
      </c>
      <c r="T34" t="s">
        <v>470</v>
      </c>
      <c r="U34">
        <v>1</v>
      </c>
      <c r="V34">
        <v>43084</v>
      </c>
      <c r="W34">
        <v>352</v>
      </c>
      <c r="X34" t="s">
        <v>447</v>
      </c>
      <c r="Y34" s="2" t="s">
        <v>447</v>
      </c>
      <c r="Z34" s="2"/>
      <c r="AB34" t="s">
        <v>447</v>
      </c>
      <c r="AC34" t="s">
        <v>448</v>
      </c>
      <c r="AD34" t="s">
        <v>448</v>
      </c>
      <c r="AE34" t="s">
        <v>447</v>
      </c>
      <c r="AF34" t="s">
        <v>447</v>
      </c>
      <c r="AG34">
        <v>2</v>
      </c>
      <c r="AH34">
        <v>0</v>
      </c>
      <c r="AI34">
        <v>8</v>
      </c>
      <c r="AJ34">
        <v>0</v>
      </c>
      <c r="AK34">
        <v>61</v>
      </c>
      <c r="AL34" t="s">
        <v>459</v>
      </c>
      <c r="AM34" t="s">
        <v>450</v>
      </c>
      <c r="AN34">
        <v>12.55</v>
      </c>
      <c r="AO34">
        <v>68.56</v>
      </c>
      <c r="AP34">
        <v>860.428</v>
      </c>
      <c r="AQ34">
        <v>12.55</v>
      </c>
      <c r="AR34">
        <v>55.07</v>
      </c>
      <c r="AS34">
        <v>691.12850000000003</v>
      </c>
      <c r="BC34" t="s">
        <v>451</v>
      </c>
      <c r="BD34" s="2">
        <v>45872</v>
      </c>
      <c r="BE34">
        <v>295.12</v>
      </c>
      <c r="BF34" t="s">
        <v>452</v>
      </c>
      <c r="BG34" t="s">
        <v>453</v>
      </c>
      <c r="BH34" s="1">
        <f t="shared" ca="1" si="2"/>
        <v>251</v>
      </c>
    </row>
    <row r="35" spans="2:60" ht="14.25" customHeight="1" x14ac:dyDescent="0.35">
      <c r="B35" s="96" t="str">
        <f t="shared" si="0"/>
        <v>9001313</v>
      </c>
      <c r="C35" s="96" t="str">
        <f t="shared" si="1"/>
        <v>90013</v>
      </c>
      <c r="D35">
        <v>22526</v>
      </c>
      <c r="E35" t="s">
        <v>120</v>
      </c>
      <c r="F35">
        <v>61</v>
      </c>
      <c r="G35" t="s">
        <v>124</v>
      </c>
      <c r="H35">
        <v>71</v>
      </c>
      <c r="I35">
        <v>9001</v>
      </c>
      <c r="J35" t="s">
        <v>8</v>
      </c>
      <c r="K35">
        <v>3</v>
      </c>
      <c r="L35">
        <v>13</v>
      </c>
      <c r="M35">
        <v>3</v>
      </c>
      <c r="O35">
        <v>3.99</v>
      </c>
      <c r="P35">
        <v>0</v>
      </c>
      <c r="Q35" t="s">
        <v>468</v>
      </c>
      <c r="R35" t="s">
        <v>467</v>
      </c>
      <c r="S35">
        <v>7</v>
      </c>
      <c r="T35" t="s">
        <v>469</v>
      </c>
      <c r="U35">
        <v>1</v>
      </c>
      <c r="V35">
        <v>43782</v>
      </c>
      <c r="W35">
        <v>352</v>
      </c>
      <c r="X35" t="s">
        <v>447</v>
      </c>
      <c r="Y35" s="2" t="s">
        <v>447</v>
      </c>
      <c r="Z35" s="2"/>
      <c r="AB35" t="s">
        <v>447</v>
      </c>
      <c r="AC35" t="s">
        <v>448</v>
      </c>
      <c r="AD35" t="s">
        <v>448</v>
      </c>
      <c r="AE35" t="s">
        <v>447</v>
      </c>
      <c r="AF35" t="s">
        <v>447</v>
      </c>
      <c r="AG35">
        <v>2</v>
      </c>
      <c r="AH35">
        <v>0</v>
      </c>
      <c r="AI35">
        <v>8</v>
      </c>
      <c r="AJ35">
        <v>0</v>
      </c>
      <c r="AK35">
        <v>61</v>
      </c>
      <c r="AL35" t="s">
        <v>459</v>
      </c>
      <c r="AM35" t="s">
        <v>450</v>
      </c>
      <c r="AN35">
        <v>3.99</v>
      </c>
      <c r="AO35">
        <v>64.81</v>
      </c>
      <c r="AP35">
        <v>258.59190000000001</v>
      </c>
      <c r="AQ35">
        <v>3.99</v>
      </c>
      <c r="AR35">
        <v>55.07</v>
      </c>
      <c r="AS35">
        <v>219.72929999999999</v>
      </c>
      <c r="BC35" t="s">
        <v>451</v>
      </c>
      <c r="BD35" s="2">
        <v>45872</v>
      </c>
      <c r="BE35">
        <v>349.01</v>
      </c>
      <c r="BF35" t="s">
        <v>452</v>
      </c>
      <c r="BG35" t="s">
        <v>453</v>
      </c>
      <c r="BH35" s="1">
        <f t="shared" ca="1" si="2"/>
        <v>251</v>
      </c>
    </row>
    <row r="36" spans="2:60" ht="14.25" customHeight="1" x14ac:dyDescent="0.35">
      <c r="B36" s="96" t="str">
        <f t="shared" si="0"/>
        <v>9001314</v>
      </c>
      <c r="C36" s="96" t="str">
        <f t="shared" si="1"/>
        <v>90013</v>
      </c>
      <c r="D36">
        <v>22526</v>
      </c>
      <c r="E36" t="s">
        <v>120</v>
      </c>
      <c r="F36">
        <v>61</v>
      </c>
      <c r="G36" t="s">
        <v>124</v>
      </c>
      <c r="H36">
        <v>71</v>
      </c>
      <c r="I36">
        <v>9001</v>
      </c>
      <c r="J36" t="s">
        <v>8</v>
      </c>
      <c r="K36">
        <v>3</v>
      </c>
      <c r="L36">
        <v>14</v>
      </c>
      <c r="M36">
        <v>3</v>
      </c>
      <c r="O36">
        <v>12.01</v>
      </c>
      <c r="P36">
        <v>0</v>
      </c>
      <c r="Q36" t="s">
        <v>468</v>
      </c>
      <c r="R36" t="s">
        <v>467</v>
      </c>
      <c r="S36">
        <v>7</v>
      </c>
      <c r="T36" t="s">
        <v>469</v>
      </c>
      <c r="U36">
        <v>1</v>
      </c>
      <c r="V36">
        <v>43782</v>
      </c>
      <c r="W36">
        <v>352</v>
      </c>
      <c r="X36" t="s">
        <v>447</v>
      </c>
      <c r="Y36" s="2" t="s">
        <v>447</v>
      </c>
      <c r="Z36" s="2"/>
      <c r="AB36" t="s">
        <v>447</v>
      </c>
      <c r="AC36" t="s">
        <v>448</v>
      </c>
      <c r="AD36" t="s">
        <v>448</v>
      </c>
      <c r="AE36" t="s">
        <v>447</v>
      </c>
      <c r="AF36" t="s">
        <v>447</v>
      </c>
      <c r="AG36">
        <v>2</v>
      </c>
      <c r="AH36">
        <v>0</v>
      </c>
      <c r="AI36">
        <v>8</v>
      </c>
      <c r="AJ36">
        <v>0</v>
      </c>
      <c r="AK36">
        <v>61</v>
      </c>
      <c r="AL36" t="s">
        <v>459</v>
      </c>
      <c r="AM36" t="s">
        <v>450</v>
      </c>
      <c r="AN36">
        <v>12.01</v>
      </c>
      <c r="AO36">
        <v>64.81</v>
      </c>
      <c r="AP36">
        <v>778.36810000000003</v>
      </c>
      <c r="AQ36">
        <v>12.01</v>
      </c>
      <c r="AR36">
        <v>55.07</v>
      </c>
      <c r="AS36">
        <v>661.39070000000004</v>
      </c>
      <c r="BC36" t="s">
        <v>451</v>
      </c>
      <c r="BD36" s="2">
        <v>45872</v>
      </c>
      <c r="BE36">
        <v>153.18</v>
      </c>
      <c r="BF36" t="s">
        <v>452</v>
      </c>
      <c r="BG36" t="s">
        <v>453</v>
      </c>
      <c r="BH36" s="1">
        <f t="shared" ca="1" si="2"/>
        <v>251</v>
      </c>
    </row>
    <row r="37" spans="2:60" ht="14.25" customHeight="1" x14ac:dyDescent="0.35">
      <c r="B37" s="96" t="str">
        <f t="shared" si="0"/>
        <v>9001315</v>
      </c>
      <c r="C37" s="96" t="str">
        <f t="shared" si="1"/>
        <v>90013</v>
      </c>
      <c r="D37">
        <v>22526</v>
      </c>
      <c r="E37" t="s">
        <v>120</v>
      </c>
      <c r="F37">
        <v>61</v>
      </c>
      <c r="G37" t="s">
        <v>124</v>
      </c>
      <c r="H37">
        <v>71</v>
      </c>
      <c r="I37">
        <v>9001</v>
      </c>
      <c r="J37" t="s">
        <v>8</v>
      </c>
      <c r="K37">
        <v>3</v>
      </c>
      <c r="L37">
        <v>15</v>
      </c>
      <c r="M37">
        <v>3</v>
      </c>
      <c r="O37">
        <v>13.52</v>
      </c>
      <c r="P37">
        <v>0</v>
      </c>
      <c r="Q37" t="s">
        <v>468</v>
      </c>
      <c r="R37" t="s">
        <v>467</v>
      </c>
      <c r="S37">
        <v>7</v>
      </c>
      <c r="T37" t="s">
        <v>469</v>
      </c>
      <c r="U37">
        <v>1</v>
      </c>
      <c r="V37">
        <v>43782</v>
      </c>
      <c r="W37">
        <v>352</v>
      </c>
      <c r="X37" t="s">
        <v>447</v>
      </c>
      <c r="Y37" s="2" t="s">
        <v>447</v>
      </c>
      <c r="Z37" s="2"/>
      <c r="AB37" t="s">
        <v>447</v>
      </c>
      <c r="AC37" t="s">
        <v>448</v>
      </c>
      <c r="AD37" t="s">
        <v>448</v>
      </c>
      <c r="AE37" t="s">
        <v>447</v>
      </c>
      <c r="AF37" t="s">
        <v>447</v>
      </c>
      <c r="AG37">
        <v>2</v>
      </c>
      <c r="AH37">
        <v>0</v>
      </c>
      <c r="AI37">
        <v>8</v>
      </c>
      <c r="AJ37">
        <v>0</v>
      </c>
      <c r="AK37">
        <v>61</v>
      </c>
      <c r="AL37" t="s">
        <v>459</v>
      </c>
      <c r="AM37" t="s">
        <v>450</v>
      </c>
      <c r="AN37">
        <v>13.52</v>
      </c>
      <c r="AO37">
        <v>64.81</v>
      </c>
      <c r="AP37">
        <v>876.23119999999994</v>
      </c>
      <c r="AQ37">
        <v>13.52</v>
      </c>
      <c r="AR37">
        <v>55.07</v>
      </c>
      <c r="AS37">
        <v>744.54639999999995</v>
      </c>
      <c r="BC37" t="s">
        <v>451</v>
      </c>
      <c r="BD37" s="2">
        <v>45872</v>
      </c>
      <c r="BE37">
        <v>500.01</v>
      </c>
      <c r="BF37" t="s">
        <v>452</v>
      </c>
      <c r="BG37" t="s">
        <v>453</v>
      </c>
      <c r="BH37" s="1">
        <f t="shared" ca="1" si="2"/>
        <v>251</v>
      </c>
    </row>
    <row r="38" spans="2:60" ht="14.25" customHeight="1" x14ac:dyDescent="0.35">
      <c r="B38" s="96" t="str">
        <f t="shared" si="0"/>
        <v>9001317</v>
      </c>
      <c r="C38" s="96" t="str">
        <f t="shared" si="1"/>
        <v>90013</v>
      </c>
      <c r="D38">
        <v>22526</v>
      </c>
      <c r="E38" t="s">
        <v>120</v>
      </c>
      <c r="F38">
        <v>61</v>
      </c>
      <c r="G38" t="s">
        <v>124</v>
      </c>
      <c r="H38">
        <v>71</v>
      </c>
      <c r="I38">
        <v>9001</v>
      </c>
      <c r="J38" t="s">
        <v>8</v>
      </c>
      <c r="K38">
        <v>3</v>
      </c>
      <c r="L38">
        <v>17</v>
      </c>
      <c r="M38">
        <v>3</v>
      </c>
      <c r="O38">
        <v>0.25</v>
      </c>
      <c r="P38">
        <v>0</v>
      </c>
      <c r="Q38" t="s">
        <v>468</v>
      </c>
      <c r="R38" t="s">
        <v>467</v>
      </c>
      <c r="S38">
        <v>7</v>
      </c>
      <c r="T38" t="s">
        <v>469</v>
      </c>
      <c r="U38">
        <v>1</v>
      </c>
      <c r="V38">
        <v>43782</v>
      </c>
      <c r="W38">
        <v>352</v>
      </c>
      <c r="X38" t="s">
        <v>447</v>
      </c>
      <c r="Y38" s="2" t="s">
        <v>447</v>
      </c>
      <c r="Z38" s="2"/>
      <c r="AB38" t="s">
        <v>447</v>
      </c>
      <c r="AC38" t="s">
        <v>448</v>
      </c>
      <c r="AD38" t="s">
        <v>448</v>
      </c>
      <c r="AE38" t="s">
        <v>447</v>
      </c>
      <c r="AF38" t="s">
        <v>447</v>
      </c>
      <c r="AG38">
        <v>2</v>
      </c>
      <c r="AH38">
        <v>0</v>
      </c>
      <c r="AI38">
        <v>8</v>
      </c>
      <c r="AJ38">
        <v>0</v>
      </c>
      <c r="AK38">
        <v>61</v>
      </c>
      <c r="AL38" t="s">
        <v>459</v>
      </c>
      <c r="AM38" t="s">
        <v>450</v>
      </c>
      <c r="AN38">
        <v>0.25</v>
      </c>
      <c r="AO38">
        <v>64.81</v>
      </c>
      <c r="AP38">
        <v>16.202500000000001</v>
      </c>
      <c r="AQ38">
        <v>0.25</v>
      </c>
      <c r="AR38">
        <v>55.07</v>
      </c>
      <c r="AS38">
        <v>13.7675</v>
      </c>
      <c r="BC38" t="s">
        <v>451</v>
      </c>
      <c r="BD38" s="2">
        <v>45872</v>
      </c>
      <c r="BF38" t="s">
        <v>452</v>
      </c>
      <c r="BG38" t="s">
        <v>453</v>
      </c>
      <c r="BH38" s="1">
        <f t="shared" ca="1" si="2"/>
        <v>251</v>
      </c>
    </row>
    <row r="39" spans="2:60" ht="14.25" customHeight="1" x14ac:dyDescent="0.35">
      <c r="B39" s="96" t="str">
        <f t="shared" si="0"/>
        <v>9001318</v>
      </c>
      <c r="C39" s="96" t="str">
        <f t="shared" si="1"/>
        <v>90013</v>
      </c>
      <c r="D39">
        <v>22526</v>
      </c>
      <c r="E39" t="s">
        <v>120</v>
      </c>
      <c r="F39">
        <v>61</v>
      </c>
      <c r="G39" t="s">
        <v>124</v>
      </c>
      <c r="H39">
        <v>71</v>
      </c>
      <c r="I39">
        <v>9001</v>
      </c>
      <c r="J39" t="s">
        <v>8</v>
      </c>
      <c r="K39">
        <v>3</v>
      </c>
      <c r="L39">
        <v>18</v>
      </c>
      <c r="M39">
        <v>3</v>
      </c>
      <c r="O39">
        <v>0.25</v>
      </c>
      <c r="P39">
        <v>0</v>
      </c>
      <c r="Q39" t="s">
        <v>468</v>
      </c>
      <c r="R39" t="s">
        <v>467</v>
      </c>
      <c r="S39">
        <v>7</v>
      </c>
      <c r="T39" t="s">
        <v>469</v>
      </c>
      <c r="U39">
        <v>1</v>
      </c>
      <c r="V39">
        <v>43782</v>
      </c>
      <c r="W39">
        <v>352</v>
      </c>
      <c r="X39" t="s">
        <v>447</v>
      </c>
      <c r="Y39" s="2" t="s">
        <v>447</v>
      </c>
      <c r="Z39" s="2"/>
      <c r="AB39" t="s">
        <v>447</v>
      </c>
      <c r="AC39" t="s">
        <v>448</v>
      </c>
      <c r="AD39" t="s">
        <v>448</v>
      </c>
      <c r="AE39" t="s">
        <v>447</v>
      </c>
      <c r="AF39" t="s">
        <v>447</v>
      </c>
      <c r="AG39">
        <v>2</v>
      </c>
      <c r="AH39">
        <v>0</v>
      </c>
      <c r="AI39">
        <v>8</v>
      </c>
      <c r="AJ39">
        <v>0</v>
      </c>
      <c r="AK39">
        <v>61</v>
      </c>
      <c r="AL39" t="s">
        <v>459</v>
      </c>
      <c r="AM39" t="s">
        <v>450</v>
      </c>
      <c r="AN39">
        <v>0.25</v>
      </c>
      <c r="AO39">
        <v>64.81</v>
      </c>
      <c r="AP39">
        <v>16.202500000000001</v>
      </c>
      <c r="AQ39">
        <v>0.25</v>
      </c>
      <c r="AR39">
        <v>55.07</v>
      </c>
      <c r="AS39">
        <v>13.7675</v>
      </c>
      <c r="BC39" t="s">
        <v>451</v>
      </c>
      <c r="BD39" s="2">
        <v>45872</v>
      </c>
      <c r="BF39" t="s">
        <v>452</v>
      </c>
      <c r="BG39" t="s">
        <v>453</v>
      </c>
      <c r="BH39" s="1">
        <f t="shared" ca="1" si="2"/>
        <v>251</v>
      </c>
    </row>
    <row r="40" spans="2:60" ht="14.25" customHeight="1" x14ac:dyDescent="0.35">
      <c r="B40" s="96" t="str">
        <f t="shared" si="0"/>
        <v>900141</v>
      </c>
      <c r="C40" s="96" t="str">
        <f t="shared" si="1"/>
        <v>90014</v>
      </c>
      <c r="D40">
        <v>22526</v>
      </c>
      <c r="E40" t="s">
        <v>120</v>
      </c>
      <c r="F40">
        <v>61</v>
      </c>
      <c r="G40" t="s">
        <v>124</v>
      </c>
      <c r="H40">
        <v>71</v>
      </c>
      <c r="I40">
        <v>9001</v>
      </c>
      <c r="J40" t="s">
        <v>8</v>
      </c>
      <c r="K40">
        <v>4</v>
      </c>
      <c r="L40">
        <v>1</v>
      </c>
      <c r="M40">
        <v>2</v>
      </c>
      <c r="O40">
        <v>5.01</v>
      </c>
      <c r="P40">
        <v>0</v>
      </c>
      <c r="Q40" t="s">
        <v>468</v>
      </c>
      <c r="R40" t="s">
        <v>467</v>
      </c>
      <c r="S40">
        <v>7</v>
      </c>
      <c r="T40" t="s">
        <v>469</v>
      </c>
      <c r="U40">
        <v>1</v>
      </c>
      <c r="V40">
        <v>43781</v>
      </c>
      <c r="W40">
        <v>352</v>
      </c>
      <c r="X40" t="s">
        <v>447</v>
      </c>
      <c r="Y40" s="2" t="s">
        <v>447</v>
      </c>
      <c r="Z40" s="2"/>
      <c r="AB40" t="s">
        <v>447</v>
      </c>
      <c r="AC40" t="s">
        <v>448</v>
      </c>
      <c r="AD40" t="s">
        <v>448</v>
      </c>
      <c r="AE40" t="s">
        <v>447</v>
      </c>
      <c r="AF40" t="s">
        <v>447</v>
      </c>
      <c r="AG40">
        <v>2</v>
      </c>
      <c r="AH40">
        <v>0</v>
      </c>
      <c r="AI40">
        <v>10</v>
      </c>
      <c r="AJ40">
        <v>0</v>
      </c>
      <c r="AK40">
        <v>61</v>
      </c>
      <c r="AL40" t="s">
        <v>465</v>
      </c>
      <c r="AM40" t="s">
        <v>450</v>
      </c>
      <c r="AN40">
        <v>5.01</v>
      </c>
      <c r="AO40">
        <v>64.81</v>
      </c>
      <c r="AP40">
        <v>324.69810000000001</v>
      </c>
      <c r="AQ40">
        <v>5.01</v>
      </c>
      <c r="AR40">
        <v>55.07</v>
      </c>
      <c r="AS40">
        <v>275.90069999999997</v>
      </c>
      <c r="BC40" t="s">
        <v>451</v>
      </c>
      <c r="BD40" s="2">
        <v>45872</v>
      </c>
      <c r="BE40">
        <v>282.06</v>
      </c>
      <c r="BF40" t="s">
        <v>452</v>
      </c>
      <c r="BG40" t="s">
        <v>453</v>
      </c>
      <c r="BH40" s="1">
        <f t="shared" ca="1" si="2"/>
        <v>251</v>
      </c>
    </row>
    <row r="41" spans="2:60" ht="14.25" customHeight="1" x14ac:dyDescent="0.35">
      <c r="B41" s="96" t="str">
        <f t="shared" si="0"/>
        <v>900142</v>
      </c>
      <c r="C41" s="96" t="str">
        <f t="shared" si="1"/>
        <v>90014</v>
      </c>
      <c r="D41">
        <v>22526</v>
      </c>
      <c r="E41" t="s">
        <v>120</v>
      </c>
      <c r="F41">
        <v>61</v>
      </c>
      <c r="G41" t="s">
        <v>124</v>
      </c>
      <c r="H41">
        <v>71</v>
      </c>
      <c r="I41">
        <v>9001</v>
      </c>
      <c r="J41" t="s">
        <v>8</v>
      </c>
      <c r="K41">
        <v>4</v>
      </c>
      <c r="L41">
        <v>2</v>
      </c>
      <c r="M41">
        <v>2</v>
      </c>
      <c r="O41">
        <v>7.46</v>
      </c>
      <c r="P41">
        <v>0</v>
      </c>
      <c r="Q41" t="s">
        <v>468</v>
      </c>
      <c r="R41" t="s">
        <v>467</v>
      </c>
      <c r="S41">
        <v>7</v>
      </c>
      <c r="T41" t="s">
        <v>469</v>
      </c>
      <c r="U41">
        <v>1</v>
      </c>
      <c r="V41">
        <v>43781</v>
      </c>
      <c r="W41">
        <v>352</v>
      </c>
      <c r="X41" t="s">
        <v>447</v>
      </c>
      <c r="Y41" s="2" t="s">
        <v>447</v>
      </c>
      <c r="Z41" s="2"/>
      <c r="AB41" t="s">
        <v>447</v>
      </c>
      <c r="AC41" t="s">
        <v>448</v>
      </c>
      <c r="AD41" t="s">
        <v>448</v>
      </c>
      <c r="AE41" t="s">
        <v>447</v>
      </c>
      <c r="AF41" t="s">
        <v>447</v>
      </c>
      <c r="AG41">
        <v>2</v>
      </c>
      <c r="AH41">
        <v>0</v>
      </c>
      <c r="AI41">
        <v>10</v>
      </c>
      <c r="AJ41">
        <v>0</v>
      </c>
      <c r="AK41">
        <v>61</v>
      </c>
      <c r="AL41" t="s">
        <v>459</v>
      </c>
      <c r="AM41" t="s">
        <v>450</v>
      </c>
      <c r="AN41">
        <v>7.46</v>
      </c>
      <c r="AO41">
        <v>64.81</v>
      </c>
      <c r="AP41">
        <v>483.48259999999999</v>
      </c>
      <c r="AQ41">
        <v>7.46</v>
      </c>
      <c r="AR41">
        <v>55.07</v>
      </c>
      <c r="AS41">
        <v>410.82220000000001</v>
      </c>
      <c r="BC41" t="s">
        <v>451</v>
      </c>
      <c r="BD41" s="2">
        <v>45872</v>
      </c>
      <c r="BE41">
        <v>303.13</v>
      </c>
      <c r="BF41" t="s">
        <v>452</v>
      </c>
      <c r="BG41" t="s">
        <v>453</v>
      </c>
      <c r="BH41" s="1">
        <f t="shared" ca="1" si="2"/>
        <v>251</v>
      </c>
    </row>
    <row r="42" spans="2:60" ht="14.25" customHeight="1" x14ac:dyDescent="0.35">
      <c r="B42" s="96" t="str">
        <f t="shared" si="0"/>
        <v>900143</v>
      </c>
      <c r="C42" s="96" t="str">
        <f t="shared" si="1"/>
        <v>90014</v>
      </c>
      <c r="D42">
        <v>22526</v>
      </c>
      <c r="E42" t="s">
        <v>120</v>
      </c>
      <c r="F42">
        <v>61</v>
      </c>
      <c r="G42" t="s">
        <v>124</v>
      </c>
      <c r="H42">
        <v>71</v>
      </c>
      <c r="I42">
        <v>9001</v>
      </c>
      <c r="J42" t="s">
        <v>8</v>
      </c>
      <c r="K42">
        <v>4</v>
      </c>
      <c r="L42">
        <v>3</v>
      </c>
      <c r="M42">
        <v>2</v>
      </c>
      <c r="O42">
        <v>6.13</v>
      </c>
      <c r="P42">
        <v>0</v>
      </c>
      <c r="Q42" t="s">
        <v>468</v>
      </c>
      <c r="R42" t="s">
        <v>467</v>
      </c>
      <c r="S42">
        <v>7</v>
      </c>
      <c r="T42" t="s">
        <v>469</v>
      </c>
      <c r="U42">
        <v>1</v>
      </c>
      <c r="V42">
        <v>43781</v>
      </c>
      <c r="W42">
        <v>352</v>
      </c>
      <c r="X42" t="s">
        <v>447</v>
      </c>
      <c r="Y42" s="2" t="s">
        <v>447</v>
      </c>
      <c r="Z42" s="2"/>
      <c r="AB42" t="s">
        <v>447</v>
      </c>
      <c r="AC42" t="s">
        <v>448</v>
      </c>
      <c r="AD42" t="s">
        <v>448</v>
      </c>
      <c r="AE42" t="s">
        <v>447</v>
      </c>
      <c r="AF42" t="s">
        <v>447</v>
      </c>
      <c r="AG42">
        <v>2</v>
      </c>
      <c r="AH42">
        <v>0</v>
      </c>
      <c r="AI42">
        <v>10</v>
      </c>
      <c r="AJ42">
        <v>0</v>
      </c>
      <c r="AK42">
        <v>61</v>
      </c>
      <c r="AL42" t="s">
        <v>465</v>
      </c>
      <c r="AM42" t="s">
        <v>450</v>
      </c>
      <c r="AN42">
        <v>6.13</v>
      </c>
      <c r="AO42">
        <v>64.81</v>
      </c>
      <c r="AP42">
        <v>397.28530000000001</v>
      </c>
      <c r="AQ42">
        <v>6.13</v>
      </c>
      <c r="AR42">
        <v>55.07</v>
      </c>
      <c r="AS42">
        <v>337.57909999999998</v>
      </c>
      <c r="BC42" t="s">
        <v>451</v>
      </c>
      <c r="BD42" s="2">
        <v>45872</v>
      </c>
      <c r="BE42">
        <v>338.28</v>
      </c>
      <c r="BF42" t="s">
        <v>452</v>
      </c>
      <c r="BG42" t="s">
        <v>453</v>
      </c>
      <c r="BH42" s="1">
        <f t="shared" ca="1" si="2"/>
        <v>251</v>
      </c>
    </row>
    <row r="43" spans="2:60" ht="14.25" customHeight="1" x14ac:dyDescent="0.35">
      <c r="B43" s="96" t="str">
        <f t="shared" si="0"/>
        <v>900144</v>
      </c>
      <c r="C43" s="96" t="str">
        <f t="shared" si="1"/>
        <v>90014</v>
      </c>
      <c r="D43">
        <v>22526</v>
      </c>
      <c r="E43" t="s">
        <v>120</v>
      </c>
      <c r="F43">
        <v>61</v>
      </c>
      <c r="G43" t="s">
        <v>124</v>
      </c>
      <c r="H43">
        <v>71</v>
      </c>
      <c r="I43">
        <v>9001</v>
      </c>
      <c r="J43" t="s">
        <v>8</v>
      </c>
      <c r="K43">
        <v>4</v>
      </c>
      <c r="L43">
        <v>4</v>
      </c>
      <c r="M43">
        <v>2</v>
      </c>
      <c r="O43">
        <v>5.17</v>
      </c>
      <c r="P43">
        <v>0</v>
      </c>
      <c r="Q43" t="s">
        <v>468</v>
      </c>
      <c r="R43" t="s">
        <v>467</v>
      </c>
      <c r="S43">
        <v>7</v>
      </c>
      <c r="T43" t="s">
        <v>469</v>
      </c>
      <c r="U43">
        <v>1</v>
      </c>
      <c r="V43">
        <v>43781</v>
      </c>
      <c r="W43">
        <v>352</v>
      </c>
      <c r="X43" t="s">
        <v>447</v>
      </c>
      <c r="Y43" s="2" t="s">
        <v>447</v>
      </c>
      <c r="Z43" s="2"/>
      <c r="AB43" t="s">
        <v>447</v>
      </c>
      <c r="AC43" t="s">
        <v>448</v>
      </c>
      <c r="AD43" t="s">
        <v>448</v>
      </c>
      <c r="AE43" t="s">
        <v>447</v>
      </c>
      <c r="AF43" t="s">
        <v>447</v>
      </c>
      <c r="AG43">
        <v>2</v>
      </c>
      <c r="AH43">
        <v>0</v>
      </c>
      <c r="AI43">
        <v>10</v>
      </c>
      <c r="AJ43">
        <v>0</v>
      </c>
      <c r="AK43">
        <v>61</v>
      </c>
      <c r="AL43" t="s">
        <v>459</v>
      </c>
      <c r="AM43" t="s">
        <v>450</v>
      </c>
      <c r="AN43">
        <v>5.17</v>
      </c>
      <c r="AO43">
        <v>64.81</v>
      </c>
      <c r="AP43">
        <v>335.0677</v>
      </c>
      <c r="AQ43">
        <v>5.17</v>
      </c>
      <c r="AR43">
        <v>55.07</v>
      </c>
      <c r="AS43">
        <v>284.71190000000001</v>
      </c>
      <c r="BC43" t="s">
        <v>451</v>
      </c>
      <c r="BD43" s="2">
        <v>45872</v>
      </c>
      <c r="BE43">
        <v>135.91999999999999</v>
      </c>
      <c r="BF43" t="s">
        <v>452</v>
      </c>
      <c r="BG43" t="s">
        <v>453</v>
      </c>
      <c r="BH43" s="1">
        <f t="shared" ca="1" si="2"/>
        <v>251</v>
      </c>
    </row>
    <row r="44" spans="2:60" ht="14.25" customHeight="1" x14ac:dyDescent="0.35">
      <c r="B44" s="96" t="str">
        <f t="shared" si="0"/>
        <v>900145</v>
      </c>
      <c r="C44" s="96" t="str">
        <f t="shared" si="1"/>
        <v>90014</v>
      </c>
      <c r="D44">
        <v>22526</v>
      </c>
      <c r="E44" t="s">
        <v>120</v>
      </c>
      <c r="F44">
        <v>61</v>
      </c>
      <c r="G44" t="s">
        <v>124</v>
      </c>
      <c r="H44">
        <v>71</v>
      </c>
      <c r="I44">
        <v>9001</v>
      </c>
      <c r="J44" t="s">
        <v>8</v>
      </c>
      <c r="K44">
        <v>4</v>
      </c>
      <c r="L44">
        <v>5</v>
      </c>
      <c r="M44">
        <v>1</v>
      </c>
      <c r="N44">
        <v>6</v>
      </c>
      <c r="O44">
        <v>3.27</v>
      </c>
      <c r="P44">
        <v>0</v>
      </c>
      <c r="Q44" t="s">
        <v>454</v>
      </c>
      <c r="R44" t="s">
        <v>467</v>
      </c>
      <c r="S44">
        <v>8</v>
      </c>
      <c r="T44" t="s">
        <v>470</v>
      </c>
      <c r="U44">
        <v>1</v>
      </c>
      <c r="V44">
        <v>43082</v>
      </c>
      <c r="W44">
        <v>354</v>
      </c>
      <c r="X44" t="s">
        <v>447</v>
      </c>
      <c r="Y44" s="2" t="s">
        <v>447</v>
      </c>
      <c r="Z44" s="2"/>
      <c r="AB44" t="s">
        <v>447</v>
      </c>
      <c r="AC44" t="s">
        <v>448</v>
      </c>
      <c r="AD44" t="s">
        <v>447</v>
      </c>
      <c r="AE44" t="s">
        <v>447</v>
      </c>
      <c r="AF44" t="s">
        <v>447</v>
      </c>
      <c r="AG44">
        <v>2</v>
      </c>
      <c r="AH44">
        <v>0</v>
      </c>
      <c r="AI44">
        <v>10</v>
      </c>
      <c r="AJ44">
        <v>0</v>
      </c>
      <c r="AK44">
        <v>61</v>
      </c>
      <c r="AL44" t="s">
        <v>459</v>
      </c>
      <c r="AM44" t="s">
        <v>450</v>
      </c>
      <c r="AN44">
        <v>3.27</v>
      </c>
      <c r="AO44">
        <v>68.56</v>
      </c>
      <c r="AP44">
        <v>224.19120000000001</v>
      </c>
      <c r="AQ44">
        <v>3.27</v>
      </c>
      <c r="AR44">
        <v>55.07</v>
      </c>
      <c r="AS44">
        <v>180.0789</v>
      </c>
      <c r="BC44" t="s">
        <v>451</v>
      </c>
      <c r="BD44" s="2">
        <v>45872</v>
      </c>
      <c r="BE44">
        <v>197.07</v>
      </c>
      <c r="BF44" t="s">
        <v>452</v>
      </c>
      <c r="BG44" t="s">
        <v>453</v>
      </c>
      <c r="BH44" s="1">
        <f t="shared" ca="1" si="2"/>
        <v>251</v>
      </c>
    </row>
    <row r="45" spans="2:60" ht="14.25" customHeight="1" x14ac:dyDescent="0.35">
      <c r="B45" s="96" t="str">
        <f t="shared" si="0"/>
        <v>900146</v>
      </c>
      <c r="C45" s="96" t="str">
        <f t="shared" si="1"/>
        <v>90014</v>
      </c>
      <c r="D45">
        <v>22526</v>
      </c>
      <c r="E45" t="s">
        <v>120</v>
      </c>
      <c r="F45">
        <v>61</v>
      </c>
      <c r="G45" t="s">
        <v>124</v>
      </c>
      <c r="H45">
        <v>71</v>
      </c>
      <c r="I45">
        <v>9001</v>
      </c>
      <c r="J45" t="s">
        <v>8</v>
      </c>
      <c r="K45">
        <v>4</v>
      </c>
      <c r="L45">
        <v>6</v>
      </c>
      <c r="M45">
        <v>1</v>
      </c>
      <c r="N45">
        <v>6</v>
      </c>
      <c r="O45">
        <v>19.87</v>
      </c>
      <c r="P45">
        <v>0</v>
      </c>
      <c r="Q45" t="s">
        <v>454</v>
      </c>
      <c r="R45" t="s">
        <v>467</v>
      </c>
      <c r="S45">
        <v>8</v>
      </c>
      <c r="T45" t="s">
        <v>470</v>
      </c>
      <c r="U45">
        <v>1</v>
      </c>
      <c r="V45">
        <v>43082</v>
      </c>
      <c r="W45">
        <v>354</v>
      </c>
      <c r="X45" t="s">
        <v>447</v>
      </c>
      <c r="Y45" s="2" t="s">
        <v>447</v>
      </c>
      <c r="Z45" s="2"/>
      <c r="AB45" t="s">
        <v>447</v>
      </c>
      <c r="AC45" t="s">
        <v>448</v>
      </c>
      <c r="AD45" t="s">
        <v>447</v>
      </c>
      <c r="AE45" t="s">
        <v>447</v>
      </c>
      <c r="AF45" t="s">
        <v>447</v>
      </c>
      <c r="AG45">
        <v>2</v>
      </c>
      <c r="AH45">
        <v>0</v>
      </c>
      <c r="AI45">
        <v>10</v>
      </c>
      <c r="AJ45">
        <v>0</v>
      </c>
      <c r="AK45">
        <v>61</v>
      </c>
      <c r="AL45" t="s">
        <v>459</v>
      </c>
      <c r="AM45" t="s">
        <v>450</v>
      </c>
      <c r="AN45">
        <v>19.87</v>
      </c>
      <c r="AO45">
        <v>68.56</v>
      </c>
      <c r="AP45">
        <v>1362.2872</v>
      </c>
      <c r="AQ45">
        <v>19.87</v>
      </c>
      <c r="AR45">
        <v>55.07</v>
      </c>
      <c r="AS45">
        <v>1094.2409</v>
      </c>
      <c r="BC45" t="s">
        <v>451</v>
      </c>
      <c r="BD45" s="2">
        <v>45872</v>
      </c>
      <c r="BE45">
        <v>652.35</v>
      </c>
      <c r="BF45" t="s">
        <v>452</v>
      </c>
      <c r="BG45" t="s">
        <v>453</v>
      </c>
      <c r="BH45" s="1">
        <f t="shared" ca="1" si="2"/>
        <v>251</v>
      </c>
    </row>
    <row r="46" spans="2:60" ht="14.25" customHeight="1" x14ac:dyDescent="0.35">
      <c r="B46" s="96" t="str">
        <f t="shared" si="0"/>
        <v>900147</v>
      </c>
      <c r="C46" s="96" t="str">
        <f t="shared" si="1"/>
        <v>90014</v>
      </c>
      <c r="D46">
        <v>22526</v>
      </c>
      <c r="E46" t="s">
        <v>120</v>
      </c>
      <c r="F46">
        <v>61</v>
      </c>
      <c r="G46" t="s">
        <v>124</v>
      </c>
      <c r="H46">
        <v>71</v>
      </c>
      <c r="I46">
        <v>9001</v>
      </c>
      <c r="J46" t="s">
        <v>8</v>
      </c>
      <c r="K46">
        <v>4</v>
      </c>
      <c r="L46">
        <v>7</v>
      </c>
      <c r="M46">
        <v>1</v>
      </c>
      <c r="N46">
        <v>6</v>
      </c>
      <c r="O46">
        <v>4.2699999999999996</v>
      </c>
      <c r="P46">
        <v>0</v>
      </c>
      <c r="Q46" t="s">
        <v>454</v>
      </c>
      <c r="R46" t="s">
        <v>467</v>
      </c>
      <c r="S46">
        <v>8</v>
      </c>
      <c r="T46" t="s">
        <v>470</v>
      </c>
      <c r="U46">
        <v>1</v>
      </c>
      <c r="V46">
        <v>43082</v>
      </c>
      <c r="W46">
        <v>354</v>
      </c>
      <c r="X46" t="s">
        <v>447</v>
      </c>
      <c r="Y46" s="2" t="s">
        <v>447</v>
      </c>
      <c r="Z46" s="2"/>
      <c r="AB46" t="s">
        <v>447</v>
      </c>
      <c r="AC46" t="s">
        <v>448</v>
      </c>
      <c r="AD46" t="s">
        <v>447</v>
      </c>
      <c r="AE46" t="s">
        <v>447</v>
      </c>
      <c r="AF46" t="s">
        <v>447</v>
      </c>
      <c r="AG46">
        <v>2</v>
      </c>
      <c r="AH46">
        <v>0</v>
      </c>
      <c r="AI46">
        <v>10</v>
      </c>
      <c r="AJ46">
        <v>0</v>
      </c>
      <c r="AK46">
        <v>61</v>
      </c>
      <c r="AL46" t="s">
        <v>459</v>
      </c>
      <c r="AM46" t="s">
        <v>450</v>
      </c>
      <c r="AN46">
        <v>4.2699999999999996</v>
      </c>
      <c r="AO46">
        <v>68.56</v>
      </c>
      <c r="AP46">
        <v>292.75119999999998</v>
      </c>
      <c r="AQ46">
        <v>4.2699999999999996</v>
      </c>
      <c r="AR46">
        <v>55.07</v>
      </c>
      <c r="AS46">
        <v>235.1489</v>
      </c>
      <c r="BC46" t="s">
        <v>451</v>
      </c>
      <c r="BD46" s="2">
        <v>45872</v>
      </c>
      <c r="BE46">
        <v>137.63999999999999</v>
      </c>
      <c r="BF46" t="s">
        <v>452</v>
      </c>
      <c r="BG46" t="s">
        <v>453</v>
      </c>
      <c r="BH46" s="1">
        <f t="shared" ca="1" si="2"/>
        <v>251</v>
      </c>
    </row>
    <row r="47" spans="2:60" ht="14.25" customHeight="1" x14ac:dyDescent="0.35">
      <c r="B47" s="96" t="str">
        <f t="shared" si="0"/>
        <v>900148</v>
      </c>
      <c r="C47" s="96" t="str">
        <f t="shared" si="1"/>
        <v>90014</v>
      </c>
      <c r="D47">
        <v>22526</v>
      </c>
      <c r="E47" t="s">
        <v>120</v>
      </c>
      <c r="F47">
        <v>61</v>
      </c>
      <c r="G47" t="s">
        <v>124</v>
      </c>
      <c r="H47">
        <v>71</v>
      </c>
      <c r="I47">
        <v>9001</v>
      </c>
      <c r="J47" t="s">
        <v>8</v>
      </c>
      <c r="K47">
        <v>4</v>
      </c>
      <c r="L47">
        <v>8</v>
      </c>
      <c r="M47">
        <v>1</v>
      </c>
      <c r="N47">
        <v>6</v>
      </c>
      <c r="O47">
        <v>15.87</v>
      </c>
      <c r="P47">
        <v>0</v>
      </c>
      <c r="Q47" t="s">
        <v>454</v>
      </c>
      <c r="R47" t="s">
        <v>467</v>
      </c>
      <c r="S47">
        <v>8</v>
      </c>
      <c r="T47" t="s">
        <v>470</v>
      </c>
      <c r="U47">
        <v>1</v>
      </c>
      <c r="V47">
        <v>43081</v>
      </c>
      <c r="W47">
        <v>354</v>
      </c>
      <c r="X47" t="s">
        <v>447</v>
      </c>
      <c r="Y47" s="2" t="s">
        <v>447</v>
      </c>
      <c r="Z47" s="2"/>
      <c r="AB47" t="s">
        <v>447</v>
      </c>
      <c r="AC47" t="s">
        <v>448</v>
      </c>
      <c r="AD47" t="s">
        <v>447</v>
      </c>
      <c r="AE47" t="s">
        <v>447</v>
      </c>
      <c r="AF47" t="s">
        <v>447</v>
      </c>
      <c r="AG47">
        <v>2</v>
      </c>
      <c r="AH47">
        <v>0</v>
      </c>
      <c r="AI47">
        <v>10</v>
      </c>
      <c r="AJ47">
        <v>0</v>
      </c>
      <c r="AK47">
        <v>61</v>
      </c>
      <c r="AL47" t="s">
        <v>459</v>
      </c>
      <c r="AM47" t="s">
        <v>450</v>
      </c>
      <c r="AN47">
        <v>15.87</v>
      </c>
      <c r="AO47">
        <v>68.56</v>
      </c>
      <c r="AP47">
        <v>1088.0472</v>
      </c>
      <c r="AQ47">
        <v>15.87</v>
      </c>
      <c r="AR47">
        <v>55.07</v>
      </c>
      <c r="AS47">
        <v>873.96090000000004</v>
      </c>
      <c r="BC47" t="s">
        <v>451</v>
      </c>
      <c r="BD47" s="2">
        <v>45872</v>
      </c>
      <c r="BE47">
        <v>701.12</v>
      </c>
      <c r="BF47" t="s">
        <v>452</v>
      </c>
      <c r="BG47" t="s">
        <v>453</v>
      </c>
      <c r="BH47" s="1">
        <f t="shared" ca="1" si="2"/>
        <v>251</v>
      </c>
    </row>
    <row r="48" spans="2:60" ht="14.25" customHeight="1" x14ac:dyDescent="0.35">
      <c r="B48" s="96" t="str">
        <f t="shared" si="0"/>
        <v>900149</v>
      </c>
      <c r="C48" s="96" t="str">
        <f t="shared" si="1"/>
        <v>90014</v>
      </c>
      <c r="D48">
        <v>22526</v>
      </c>
      <c r="E48" t="s">
        <v>120</v>
      </c>
      <c r="F48">
        <v>61</v>
      </c>
      <c r="G48" t="s">
        <v>124</v>
      </c>
      <c r="H48">
        <v>71</v>
      </c>
      <c r="I48">
        <v>9001</v>
      </c>
      <c r="J48" t="s">
        <v>8</v>
      </c>
      <c r="K48">
        <v>4</v>
      </c>
      <c r="L48">
        <v>9</v>
      </c>
      <c r="M48">
        <v>1</v>
      </c>
      <c r="N48">
        <v>6</v>
      </c>
      <c r="O48">
        <v>8.07</v>
      </c>
      <c r="P48">
        <v>0</v>
      </c>
      <c r="Q48" t="s">
        <v>454</v>
      </c>
      <c r="R48" t="s">
        <v>467</v>
      </c>
      <c r="S48">
        <v>8</v>
      </c>
      <c r="T48" t="s">
        <v>470</v>
      </c>
      <c r="U48">
        <v>1</v>
      </c>
      <c r="V48">
        <v>43082</v>
      </c>
      <c r="W48">
        <v>354</v>
      </c>
      <c r="X48" t="s">
        <v>447</v>
      </c>
      <c r="Y48" s="2" t="s">
        <v>447</v>
      </c>
      <c r="Z48" s="2"/>
      <c r="AB48" t="s">
        <v>447</v>
      </c>
      <c r="AC48" t="s">
        <v>448</v>
      </c>
      <c r="AD48" t="s">
        <v>447</v>
      </c>
      <c r="AE48" t="s">
        <v>447</v>
      </c>
      <c r="AF48" t="s">
        <v>447</v>
      </c>
      <c r="AG48">
        <v>2</v>
      </c>
      <c r="AH48">
        <v>0</v>
      </c>
      <c r="AI48">
        <v>10</v>
      </c>
      <c r="AJ48">
        <v>0</v>
      </c>
      <c r="AK48">
        <v>61</v>
      </c>
      <c r="AL48" t="s">
        <v>459</v>
      </c>
      <c r="AM48" t="s">
        <v>450</v>
      </c>
      <c r="AN48">
        <v>8.07</v>
      </c>
      <c r="AO48">
        <v>68.56</v>
      </c>
      <c r="AP48">
        <v>553.27919999999995</v>
      </c>
      <c r="AQ48">
        <v>8.07</v>
      </c>
      <c r="AR48">
        <v>55.07</v>
      </c>
      <c r="AS48">
        <v>444.41489999999999</v>
      </c>
      <c r="BC48" t="s">
        <v>451</v>
      </c>
      <c r="BD48" s="2">
        <v>45872</v>
      </c>
      <c r="BE48">
        <v>455.34</v>
      </c>
      <c r="BF48" t="s">
        <v>452</v>
      </c>
      <c r="BG48" t="s">
        <v>453</v>
      </c>
      <c r="BH48" s="1">
        <f t="shared" ca="1" si="2"/>
        <v>251</v>
      </c>
    </row>
    <row r="49" spans="2:60" ht="14.25" customHeight="1" x14ac:dyDescent="0.35">
      <c r="B49" s="96" t="str">
        <f t="shared" si="0"/>
        <v>9001410</v>
      </c>
      <c r="C49" s="96" t="str">
        <f t="shared" si="1"/>
        <v>90014</v>
      </c>
      <c r="D49">
        <v>22526</v>
      </c>
      <c r="E49" t="s">
        <v>120</v>
      </c>
      <c r="F49">
        <v>61</v>
      </c>
      <c r="G49" t="s">
        <v>124</v>
      </c>
      <c r="H49">
        <v>71</v>
      </c>
      <c r="I49">
        <v>9001</v>
      </c>
      <c r="J49" t="s">
        <v>8</v>
      </c>
      <c r="K49">
        <v>4</v>
      </c>
      <c r="L49">
        <v>10</v>
      </c>
      <c r="M49">
        <v>1</v>
      </c>
      <c r="N49">
        <v>6</v>
      </c>
      <c r="O49">
        <v>7.31</v>
      </c>
      <c r="P49">
        <v>0</v>
      </c>
      <c r="Q49" t="s">
        <v>454</v>
      </c>
      <c r="R49" t="s">
        <v>467</v>
      </c>
      <c r="S49">
        <v>8</v>
      </c>
      <c r="T49" t="s">
        <v>470</v>
      </c>
      <c r="U49">
        <v>1</v>
      </c>
      <c r="V49">
        <v>43082</v>
      </c>
      <c r="W49">
        <v>354</v>
      </c>
      <c r="X49" t="s">
        <v>447</v>
      </c>
      <c r="Y49" s="2" t="s">
        <v>447</v>
      </c>
      <c r="Z49" s="2"/>
      <c r="AB49" t="s">
        <v>447</v>
      </c>
      <c r="AC49" t="s">
        <v>448</v>
      </c>
      <c r="AD49" t="s">
        <v>447</v>
      </c>
      <c r="AE49" t="s">
        <v>447</v>
      </c>
      <c r="AF49" t="s">
        <v>447</v>
      </c>
      <c r="AG49">
        <v>2</v>
      </c>
      <c r="AH49">
        <v>0</v>
      </c>
      <c r="AI49">
        <v>10</v>
      </c>
      <c r="AJ49">
        <v>0</v>
      </c>
      <c r="AK49">
        <v>61</v>
      </c>
      <c r="AL49" t="s">
        <v>459</v>
      </c>
      <c r="AM49" t="s">
        <v>450</v>
      </c>
      <c r="AN49">
        <v>7.31</v>
      </c>
      <c r="AO49">
        <v>68.56</v>
      </c>
      <c r="AP49">
        <v>501.17360000000002</v>
      </c>
      <c r="AQ49">
        <v>7.31</v>
      </c>
      <c r="AR49">
        <v>55.07</v>
      </c>
      <c r="AS49">
        <v>402.56169999999997</v>
      </c>
      <c r="BC49" t="s">
        <v>451</v>
      </c>
      <c r="BD49" s="2">
        <v>45872</v>
      </c>
      <c r="BE49">
        <v>471.23</v>
      </c>
      <c r="BF49" t="s">
        <v>452</v>
      </c>
      <c r="BG49" t="s">
        <v>453</v>
      </c>
      <c r="BH49" s="1">
        <f t="shared" ca="1" si="2"/>
        <v>251</v>
      </c>
    </row>
    <row r="50" spans="2:60" ht="14.25" customHeight="1" x14ac:dyDescent="0.35">
      <c r="B50" s="96" t="str">
        <f t="shared" si="0"/>
        <v>9001411</v>
      </c>
      <c r="C50" s="96" t="str">
        <f t="shared" si="1"/>
        <v>90014</v>
      </c>
      <c r="D50">
        <v>22526</v>
      </c>
      <c r="E50" t="s">
        <v>120</v>
      </c>
      <c r="F50">
        <v>61</v>
      </c>
      <c r="G50" t="s">
        <v>124</v>
      </c>
      <c r="H50">
        <v>71</v>
      </c>
      <c r="I50">
        <v>9001</v>
      </c>
      <c r="J50" t="s">
        <v>8</v>
      </c>
      <c r="K50">
        <v>4</v>
      </c>
      <c r="L50">
        <v>11</v>
      </c>
      <c r="M50">
        <v>1</v>
      </c>
      <c r="N50">
        <v>6</v>
      </c>
      <c r="O50">
        <v>9.0500000000000007</v>
      </c>
      <c r="P50">
        <v>0</v>
      </c>
      <c r="Q50" t="s">
        <v>454</v>
      </c>
      <c r="R50" t="s">
        <v>467</v>
      </c>
      <c r="S50">
        <v>8</v>
      </c>
      <c r="T50" t="s">
        <v>470</v>
      </c>
      <c r="U50">
        <v>1</v>
      </c>
      <c r="V50">
        <v>43081</v>
      </c>
      <c r="W50">
        <v>354</v>
      </c>
      <c r="X50" t="s">
        <v>447</v>
      </c>
      <c r="Y50" s="2" t="s">
        <v>447</v>
      </c>
      <c r="Z50" s="2"/>
      <c r="AB50" t="s">
        <v>447</v>
      </c>
      <c r="AC50" t="s">
        <v>448</v>
      </c>
      <c r="AD50" t="s">
        <v>447</v>
      </c>
      <c r="AE50" t="s">
        <v>447</v>
      </c>
      <c r="AF50" t="s">
        <v>447</v>
      </c>
      <c r="AG50">
        <v>2</v>
      </c>
      <c r="AH50">
        <v>0</v>
      </c>
      <c r="AI50">
        <v>10</v>
      </c>
      <c r="AJ50">
        <v>0</v>
      </c>
      <c r="AK50">
        <v>61</v>
      </c>
      <c r="AL50" t="s">
        <v>459</v>
      </c>
      <c r="AM50" t="s">
        <v>450</v>
      </c>
      <c r="AN50">
        <v>9.0500000000000007</v>
      </c>
      <c r="AO50">
        <v>68.56</v>
      </c>
      <c r="AP50">
        <v>620.46799999999996</v>
      </c>
      <c r="AQ50">
        <v>9.0500000000000007</v>
      </c>
      <c r="AR50">
        <v>55.07</v>
      </c>
      <c r="AS50">
        <v>498.38350000000003</v>
      </c>
      <c r="BC50" t="s">
        <v>451</v>
      </c>
      <c r="BD50" s="2">
        <v>45872</v>
      </c>
      <c r="BE50">
        <v>158.35</v>
      </c>
      <c r="BF50" t="s">
        <v>452</v>
      </c>
      <c r="BG50" t="s">
        <v>453</v>
      </c>
      <c r="BH50" s="1">
        <f t="shared" ca="1" si="2"/>
        <v>251</v>
      </c>
    </row>
    <row r="51" spans="2:60" ht="14.25" customHeight="1" x14ac:dyDescent="0.35">
      <c r="B51" s="96" t="str">
        <f t="shared" si="0"/>
        <v>9001412</v>
      </c>
      <c r="C51" s="96" t="str">
        <f t="shared" si="1"/>
        <v>90014</v>
      </c>
      <c r="D51">
        <v>22526</v>
      </c>
      <c r="E51" t="s">
        <v>120</v>
      </c>
      <c r="F51">
        <v>61</v>
      </c>
      <c r="G51" t="s">
        <v>124</v>
      </c>
      <c r="H51">
        <v>71</v>
      </c>
      <c r="I51">
        <v>9001</v>
      </c>
      <c r="J51" t="s">
        <v>8</v>
      </c>
      <c r="K51">
        <v>4</v>
      </c>
      <c r="L51">
        <v>12</v>
      </c>
      <c r="M51">
        <v>1</v>
      </c>
      <c r="N51">
        <v>6</v>
      </c>
      <c r="O51">
        <v>10.9</v>
      </c>
      <c r="P51">
        <v>0</v>
      </c>
      <c r="Q51" t="s">
        <v>454</v>
      </c>
      <c r="R51" t="s">
        <v>467</v>
      </c>
      <c r="S51">
        <v>8</v>
      </c>
      <c r="T51" t="s">
        <v>470</v>
      </c>
      <c r="U51">
        <v>1</v>
      </c>
      <c r="V51">
        <v>43083</v>
      </c>
      <c r="W51">
        <v>354</v>
      </c>
      <c r="X51" t="s">
        <v>447</v>
      </c>
      <c r="Y51" s="2" t="s">
        <v>447</v>
      </c>
      <c r="Z51" s="2"/>
      <c r="AB51" t="s">
        <v>447</v>
      </c>
      <c r="AC51" t="s">
        <v>448</v>
      </c>
      <c r="AD51" t="s">
        <v>447</v>
      </c>
      <c r="AE51" t="s">
        <v>447</v>
      </c>
      <c r="AF51" t="s">
        <v>447</v>
      </c>
      <c r="AG51">
        <v>2</v>
      </c>
      <c r="AH51">
        <v>0</v>
      </c>
      <c r="AI51">
        <v>10</v>
      </c>
      <c r="AJ51">
        <v>0</v>
      </c>
      <c r="AK51">
        <v>61</v>
      </c>
      <c r="AL51" t="s">
        <v>459</v>
      </c>
      <c r="AM51" t="s">
        <v>450</v>
      </c>
      <c r="AN51">
        <v>10.9</v>
      </c>
      <c r="AO51">
        <v>68.56</v>
      </c>
      <c r="AP51">
        <v>747.30399999999997</v>
      </c>
      <c r="AQ51">
        <v>10.9</v>
      </c>
      <c r="AR51">
        <v>55.07</v>
      </c>
      <c r="AS51">
        <v>600.26300000000003</v>
      </c>
      <c r="BC51" t="s">
        <v>451</v>
      </c>
      <c r="BD51" s="2">
        <v>45872</v>
      </c>
      <c r="BE51">
        <v>482.63</v>
      </c>
      <c r="BF51" t="s">
        <v>452</v>
      </c>
      <c r="BG51" t="s">
        <v>453</v>
      </c>
      <c r="BH51" s="1">
        <f t="shared" ca="1" si="2"/>
        <v>251</v>
      </c>
    </row>
    <row r="52" spans="2:60" ht="14.25" customHeight="1" x14ac:dyDescent="0.35">
      <c r="B52" s="96" t="str">
        <f t="shared" si="0"/>
        <v>9001413</v>
      </c>
      <c r="C52" s="96" t="str">
        <f t="shared" si="1"/>
        <v>90014</v>
      </c>
      <c r="D52">
        <v>22526</v>
      </c>
      <c r="E52" t="s">
        <v>120</v>
      </c>
      <c r="F52">
        <v>61</v>
      </c>
      <c r="G52" t="s">
        <v>124</v>
      </c>
      <c r="H52">
        <v>71</v>
      </c>
      <c r="I52">
        <v>9001</v>
      </c>
      <c r="J52" t="s">
        <v>8</v>
      </c>
      <c r="K52">
        <v>4</v>
      </c>
      <c r="L52">
        <v>13</v>
      </c>
      <c r="M52">
        <v>1</v>
      </c>
      <c r="N52">
        <v>6</v>
      </c>
      <c r="O52">
        <v>15.12</v>
      </c>
      <c r="P52">
        <v>0</v>
      </c>
      <c r="Q52" t="s">
        <v>454</v>
      </c>
      <c r="R52" t="s">
        <v>467</v>
      </c>
      <c r="S52">
        <v>8</v>
      </c>
      <c r="T52" t="s">
        <v>470</v>
      </c>
      <c r="U52">
        <v>1</v>
      </c>
      <c r="V52">
        <v>43082</v>
      </c>
      <c r="W52">
        <v>354</v>
      </c>
      <c r="X52" t="s">
        <v>447</v>
      </c>
      <c r="Y52" s="2" t="s">
        <v>447</v>
      </c>
      <c r="Z52" s="2"/>
      <c r="AB52" t="s">
        <v>447</v>
      </c>
      <c r="AC52" t="s">
        <v>448</v>
      </c>
      <c r="AD52" t="s">
        <v>447</v>
      </c>
      <c r="AE52" t="s">
        <v>447</v>
      </c>
      <c r="AF52" t="s">
        <v>447</v>
      </c>
      <c r="AG52">
        <v>2</v>
      </c>
      <c r="AH52">
        <v>0</v>
      </c>
      <c r="AI52">
        <v>10</v>
      </c>
      <c r="AJ52">
        <v>0</v>
      </c>
      <c r="AK52">
        <v>61</v>
      </c>
      <c r="AL52" t="s">
        <v>459</v>
      </c>
      <c r="AM52" t="s">
        <v>450</v>
      </c>
      <c r="AN52">
        <v>15.12</v>
      </c>
      <c r="AO52">
        <v>68.56</v>
      </c>
      <c r="AP52">
        <v>1036.6271999999999</v>
      </c>
      <c r="AQ52">
        <v>15.12</v>
      </c>
      <c r="AR52">
        <v>55.07</v>
      </c>
      <c r="AS52">
        <v>832.65840000000003</v>
      </c>
      <c r="BC52" t="s">
        <v>451</v>
      </c>
      <c r="BD52" s="2">
        <v>45872</v>
      </c>
      <c r="BE52">
        <v>409.78</v>
      </c>
      <c r="BF52" t="s">
        <v>452</v>
      </c>
      <c r="BG52" t="s">
        <v>453</v>
      </c>
      <c r="BH52" s="1">
        <f t="shared" ca="1" si="2"/>
        <v>251</v>
      </c>
    </row>
    <row r="53" spans="2:60" ht="14.25" customHeight="1" x14ac:dyDescent="0.35">
      <c r="B53" s="96" t="str">
        <f t="shared" si="0"/>
        <v>9001414</v>
      </c>
      <c r="C53" s="96" t="str">
        <f t="shared" si="1"/>
        <v>90014</v>
      </c>
      <c r="D53">
        <v>22526</v>
      </c>
      <c r="E53" t="s">
        <v>120</v>
      </c>
      <c r="F53">
        <v>61</v>
      </c>
      <c r="G53" t="s">
        <v>124</v>
      </c>
      <c r="H53">
        <v>71</v>
      </c>
      <c r="I53">
        <v>9001</v>
      </c>
      <c r="J53" t="s">
        <v>8</v>
      </c>
      <c r="K53">
        <v>4</v>
      </c>
      <c r="L53">
        <v>14</v>
      </c>
      <c r="M53">
        <v>1</v>
      </c>
      <c r="N53">
        <v>6</v>
      </c>
      <c r="O53">
        <v>10.14</v>
      </c>
      <c r="P53">
        <v>0</v>
      </c>
      <c r="Q53" t="s">
        <v>454</v>
      </c>
      <c r="R53" t="s">
        <v>467</v>
      </c>
      <c r="S53">
        <v>8</v>
      </c>
      <c r="T53" t="s">
        <v>470</v>
      </c>
      <c r="U53">
        <v>1</v>
      </c>
      <c r="V53">
        <v>43082</v>
      </c>
      <c r="W53">
        <v>354</v>
      </c>
      <c r="X53" t="s">
        <v>447</v>
      </c>
      <c r="Y53" s="2" t="s">
        <v>447</v>
      </c>
      <c r="Z53" s="2"/>
      <c r="AB53" t="s">
        <v>447</v>
      </c>
      <c r="AC53" t="s">
        <v>448</v>
      </c>
      <c r="AD53" t="s">
        <v>447</v>
      </c>
      <c r="AE53" t="s">
        <v>447</v>
      </c>
      <c r="AF53" t="s">
        <v>447</v>
      </c>
      <c r="AG53">
        <v>2</v>
      </c>
      <c r="AH53">
        <v>0</v>
      </c>
      <c r="AI53">
        <v>10</v>
      </c>
      <c r="AJ53">
        <v>0</v>
      </c>
      <c r="AK53">
        <v>61</v>
      </c>
      <c r="AL53" t="s">
        <v>459</v>
      </c>
      <c r="AM53" t="s">
        <v>450</v>
      </c>
      <c r="AN53">
        <v>10.14</v>
      </c>
      <c r="AO53">
        <v>68.56</v>
      </c>
      <c r="AP53">
        <v>695.19839999999999</v>
      </c>
      <c r="AQ53">
        <v>10.14</v>
      </c>
      <c r="AR53">
        <v>55.07</v>
      </c>
      <c r="AS53">
        <v>558.40980000000002</v>
      </c>
      <c r="BC53" t="s">
        <v>451</v>
      </c>
      <c r="BD53" s="2">
        <v>45872</v>
      </c>
      <c r="BE53">
        <v>433.82</v>
      </c>
      <c r="BF53" t="s">
        <v>452</v>
      </c>
      <c r="BG53" t="s">
        <v>453</v>
      </c>
      <c r="BH53" s="1">
        <f t="shared" ca="1" si="2"/>
        <v>251</v>
      </c>
    </row>
    <row r="54" spans="2:60" ht="14.25" customHeight="1" x14ac:dyDescent="0.35">
      <c r="B54" s="96" t="str">
        <f t="shared" si="0"/>
        <v>9001415</v>
      </c>
      <c r="C54" s="96" t="str">
        <f t="shared" si="1"/>
        <v>90014</v>
      </c>
      <c r="D54">
        <v>22526</v>
      </c>
      <c r="E54" t="s">
        <v>120</v>
      </c>
      <c r="F54">
        <v>61</v>
      </c>
      <c r="G54" t="s">
        <v>124</v>
      </c>
      <c r="H54">
        <v>71</v>
      </c>
      <c r="I54">
        <v>9001</v>
      </c>
      <c r="J54" t="s">
        <v>8</v>
      </c>
      <c r="K54">
        <v>4</v>
      </c>
      <c r="L54">
        <v>15</v>
      </c>
      <c r="M54">
        <v>1</v>
      </c>
      <c r="N54">
        <v>6</v>
      </c>
      <c r="O54">
        <v>1.82</v>
      </c>
      <c r="P54">
        <v>0</v>
      </c>
      <c r="Q54" t="s">
        <v>454</v>
      </c>
      <c r="R54" t="s">
        <v>467</v>
      </c>
      <c r="S54">
        <v>8</v>
      </c>
      <c r="T54" t="s">
        <v>470</v>
      </c>
      <c r="U54">
        <v>1</v>
      </c>
      <c r="V54">
        <v>43083</v>
      </c>
      <c r="W54">
        <v>354</v>
      </c>
      <c r="X54" t="s">
        <v>447</v>
      </c>
      <c r="Y54" s="2" t="s">
        <v>447</v>
      </c>
      <c r="Z54" s="2"/>
      <c r="AB54" t="s">
        <v>447</v>
      </c>
      <c r="AC54" t="s">
        <v>448</v>
      </c>
      <c r="AD54" t="s">
        <v>447</v>
      </c>
      <c r="AE54" t="s">
        <v>447</v>
      </c>
      <c r="AF54" t="s">
        <v>447</v>
      </c>
      <c r="AG54">
        <v>2</v>
      </c>
      <c r="AH54">
        <v>0</v>
      </c>
      <c r="AI54">
        <v>10</v>
      </c>
      <c r="AJ54">
        <v>0</v>
      </c>
      <c r="AK54">
        <v>61</v>
      </c>
      <c r="AL54" t="s">
        <v>459</v>
      </c>
      <c r="AM54" t="s">
        <v>450</v>
      </c>
      <c r="AN54">
        <v>1.82</v>
      </c>
      <c r="AO54">
        <v>68.56</v>
      </c>
      <c r="AP54">
        <v>124.7792</v>
      </c>
      <c r="AQ54">
        <v>1.82</v>
      </c>
      <c r="AR54">
        <v>55.07</v>
      </c>
      <c r="AS54">
        <v>100.2274</v>
      </c>
      <c r="BC54" t="s">
        <v>451</v>
      </c>
      <c r="BD54" s="2">
        <v>45872</v>
      </c>
      <c r="BE54">
        <v>208.31</v>
      </c>
      <c r="BF54" t="s">
        <v>452</v>
      </c>
      <c r="BG54" t="s">
        <v>453</v>
      </c>
      <c r="BH54" s="1">
        <f t="shared" ca="1" si="2"/>
        <v>251</v>
      </c>
    </row>
    <row r="55" spans="2:60" ht="14.25" customHeight="1" x14ac:dyDescent="0.35">
      <c r="B55" s="96" t="str">
        <f t="shared" si="0"/>
        <v>9001416</v>
      </c>
      <c r="C55" s="96" t="str">
        <f t="shared" si="1"/>
        <v>90014</v>
      </c>
      <c r="D55">
        <v>22526</v>
      </c>
      <c r="E55" t="s">
        <v>120</v>
      </c>
      <c r="F55">
        <v>61</v>
      </c>
      <c r="G55" t="s">
        <v>124</v>
      </c>
      <c r="H55">
        <v>71</v>
      </c>
      <c r="I55">
        <v>9001</v>
      </c>
      <c r="J55" t="s">
        <v>8</v>
      </c>
      <c r="K55">
        <v>4</v>
      </c>
      <c r="L55">
        <v>16</v>
      </c>
      <c r="M55">
        <v>1</v>
      </c>
      <c r="N55">
        <v>6</v>
      </c>
      <c r="O55">
        <v>0.24</v>
      </c>
      <c r="P55">
        <v>0</v>
      </c>
      <c r="Q55" t="s">
        <v>454</v>
      </c>
      <c r="R55" t="s">
        <v>467</v>
      </c>
      <c r="S55">
        <v>7</v>
      </c>
      <c r="T55" t="s">
        <v>469</v>
      </c>
      <c r="U55">
        <v>1</v>
      </c>
      <c r="V55">
        <v>43082</v>
      </c>
      <c r="W55">
        <v>354</v>
      </c>
      <c r="X55" t="s">
        <v>447</v>
      </c>
      <c r="Y55" s="2" t="s">
        <v>447</v>
      </c>
      <c r="Z55" s="2"/>
      <c r="AB55" t="s">
        <v>447</v>
      </c>
      <c r="AC55" t="s">
        <v>448</v>
      </c>
      <c r="AD55" t="s">
        <v>447</v>
      </c>
      <c r="AE55" t="s">
        <v>447</v>
      </c>
      <c r="AF55" t="s">
        <v>447</v>
      </c>
      <c r="AG55">
        <v>2</v>
      </c>
      <c r="AH55">
        <v>0</v>
      </c>
      <c r="AI55">
        <v>10</v>
      </c>
      <c r="AJ55">
        <v>0</v>
      </c>
      <c r="AK55">
        <v>61</v>
      </c>
      <c r="AL55" t="s">
        <v>459</v>
      </c>
      <c r="AM55" t="s">
        <v>450</v>
      </c>
      <c r="AN55">
        <v>0.24</v>
      </c>
      <c r="AO55">
        <v>64.81</v>
      </c>
      <c r="AP55">
        <v>15.554399999999999</v>
      </c>
      <c r="AQ55">
        <v>0.24</v>
      </c>
      <c r="AR55">
        <v>55.07</v>
      </c>
      <c r="AS55">
        <v>13.216799999999999</v>
      </c>
      <c r="BC55" t="s">
        <v>451</v>
      </c>
      <c r="BD55" s="2">
        <v>45872</v>
      </c>
      <c r="BF55" t="s">
        <v>452</v>
      </c>
      <c r="BG55" t="s">
        <v>453</v>
      </c>
      <c r="BH55" s="1">
        <f t="shared" ca="1" si="2"/>
        <v>251</v>
      </c>
    </row>
    <row r="56" spans="2:60" ht="14.25" customHeight="1" x14ac:dyDescent="0.35">
      <c r="B56" s="96" t="str">
        <f t="shared" si="0"/>
        <v>9001417</v>
      </c>
      <c r="C56" s="96" t="str">
        <f t="shared" si="1"/>
        <v>90014</v>
      </c>
      <c r="D56">
        <v>22526</v>
      </c>
      <c r="E56" t="s">
        <v>120</v>
      </c>
      <c r="F56">
        <v>61</v>
      </c>
      <c r="G56" t="s">
        <v>124</v>
      </c>
      <c r="H56">
        <v>71</v>
      </c>
      <c r="I56">
        <v>9001</v>
      </c>
      <c r="J56" t="s">
        <v>8</v>
      </c>
      <c r="K56">
        <v>4</v>
      </c>
      <c r="L56">
        <v>17</v>
      </c>
      <c r="M56">
        <v>1</v>
      </c>
      <c r="N56">
        <v>6</v>
      </c>
      <c r="O56">
        <v>11.5</v>
      </c>
      <c r="P56">
        <v>0</v>
      </c>
      <c r="Q56" t="s">
        <v>454</v>
      </c>
      <c r="R56" t="s">
        <v>467</v>
      </c>
      <c r="S56">
        <v>8</v>
      </c>
      <c r="T56" t="s">
        <v>470</v>
      </c>
      <c r="U56">
        <v>1</v>
      </c>
      <c r="V56">
        <v>43083</v>
      </c>
      <c r="W56">
        <v>354</v>
      </c>
      <c r="X56" t="s">
        <v>447</v>
      </c>
      <c r="Y56" s="2" t="s">
        <v>447</v>
      </c>
      <c r="Z56" s="2"/>
      <c r="AB56" t="s">
        <v>447</v>
      </c>
      <c r="AC56" t="s">
        <v>448</v>
      </c>
      <c r="AD56" t="s">
        <v>447</v>
      </c>
      <c r="AE56" t="s">
        <v>447</v>
      </c>
      <c r="AF56" t="s">
        <v>447</v>
      </c>
      <c r="AG56">
        <v>2</v>
      </c>
      <c r="AH56">
        <v>0</v>
      </c>
      <c r="AI56">
        <v>10</v>
      </c>
      <c r="AJ56">
        <v>0</v>
      </c>
      <c r="AK56">
        <v>61</v>
      </c>
      <c r="AL56" t="s">
        <v>459</v>
      </c>
      <c r="AM56" t="s">
        <v>450</v>
      </c>
      <c r="AN56">
        <v>11.5</v>
      </c>
      <c r="AO56">
        <v>68.56</v>
      </c>
      <c r="AP56">
        <v>788.44</v>
      </c>
      <c r="AQ56">
        <v>11.5</v>
      </c>
      <c r="AR56">
        <v>55.07</v>
      </c>
      <c r="AS56">
        <v>633.30499999999995</v>
      </c>
      <c r="BC56" t="s">
        <v>451</v>
      </c>
      <c r="BD56" s="2">
        <v>45872</v>
      </c>
      <c r="BE56">
        <v>568.66999999999996</v>
      </c>
      <c r="BF56" t="s">
        <v>452</v>
      </c>
      <c r="BG56" t="s">
        <v>453</v>
      </c>
      <c r="BH56" s="1">
        <f t="shared" ca="1" si="2"/>
        <v>251</v>
      </c>
    </row>
    <row r="57" spans="2:60" ht="14.25" customHeight="1" x14ac:dyDescent="0.35">
      <c r="B57" s="96" t="str">
        <f t="shared" si="0"/>
        <v>900151</v>
      </c>
      <c r="C57" s="96" t="str">
        <f t="shared" si="1"/>
        <v>90015</v>
      </c>
      <c r="D57">
        <v>22526</v>
      </c>
      <c r="E57" t="s">
        <v>120</v>
      </c>
      <c r="F57">
        <v>61</v>
      </c>
      <c r="G57" t="s">
        <v>124</v>
      </c>
      <c r="H57">
        <v>71</v>
      </c>
      <c r="I57">
        <v>9001</v>
      </c>
      <c r="J57" t="s">
        <v>8</v>
      </c>
      <c r="K57">
        <v>5</v>
      </c>
      <c r="L57">
        <v>1</v>
      </c>
      <c r="M57">
        <v>5</v>
      </c>
      <c r="N57">
        <v>8</v>
      </c>
      <c r="O57">
        <v>4.95</v>
      </c>
      <c r="P57">
        <v>0</v>
      </c>
      <c r="Q57" t="s">
        <v>468</v>
      </c>
      <c r="R57" t="s">
        <v>471</v>
      </c>
      <c r="S57">
        <v>7</v>
      </c>
      <c r="T57" t="s">
        <v>469</v>
      </c>
      <c r="U57">
        <v>1</v>
      </c>
      <c r="V57">
        <v>43790</v>
      </c>
      <c r="W57">
        <v>352</v>
      </c>
      <c r="X57" t="s">
        <v>447</v>
      </c>
      <c r="Y57" s="2" t="s">
        <v>447</v>
      </c>
      <c r="Z57" s="2"/>
      <c r="AB57" t="s">
        <v>447</v>
      </c>
      <c r="AC57" t="s">
        <v>448</v>
      </c>
      <c r="AD57" t="s">
        <v>447</v>
      </c>
      <c r="AE57" t="s">
        <v>447</v>
      </c>
      <c r="AF57" t="s">
        <v>447</v>
      </c>
      <c r="AG57">
        <v>2</v>
      </c>
      <c r="AH57">
        <v>0</v>
      </c>
      <c r="AI57">
        <v>7</v>
      </c>
      <c r="AJ57">
        <v>0</v>
      </c>
      <c r="AK57">
        <v>61</v>
      </c>
      <c r="AL57" t="s">
        <v>449</v>
      </c>
      <c r="AM57" t="s">
        <v>450</v>
      </c>
      <c r="AN57">
        <v>4.95</v>
      </c>
      <c r="AO57">
        <v>58.92</v>
      </c>
      <c r="AP57">
        <v>291.654</v>
      </c>
      <c r="AQ57">
        <v>4.95</v>
      </c>
      <c r="AR57">
        <v>50.07</v>
      </c>
      <c r="AS57">
        <v>247.84649999999999</v>
      </c>
      <c r="AT57">
        <v>4.95</v>
      </c>
      <c r="AU57">
        <v>40</v>
      </c>
      <c r="AV57">
        <v>198</v>
      </c>
      <c r="BC57" t="s">
        <v>451</v>
      </c>
      <c r="BD57" s="2">
        <v>45880</v>
      </c>
      <c r="BE57">
        <v>233.46</v>
      </c>
      <c r="BF57" t="s">
        <v>452</v>
      </c>
      <c r="BG57" t="s">
        <v>453</v>
      </c>
      <c r="BH57" s="1">
        <f t="shared" ca="1" si="2"/>
        <v>243</v>
      </c>
    </row>
    <row r="58" spans="2:60" ht="14.25" customHeight="1" x14ac:dyDescent="0.35">
      <c r="B58" s="96" t="str">
        <f t="shared" si="0"/>
        <v>900152</v>
      </c>
      <c r="C58" s="96" t="str">
        <f t="shared" si="1"/>
        <v>90015</v>
      </c>
      <c r="D58">
        <v>22526</v>
      </c>
      <c r="E58" t="s">
        <v>120</v>
      </c>
      <c r="F58">
        <v>61</v>
      </c>
      <c r="G58" t="s">
        <v>124</v>
      </c>
      <c r="H58">
        <v>71</v>
      </c>
      <c r="I58">
        <v>9001</v>
      </c>
      <c r="J58" t="s">
        <v>8</v>
      </c>
      <c r="K58">
        <v>5</v>
      </c>
      <c r="L58">
        <v>2</v>
      </c>
      <c r="M58">
        <v>5</v>
      </c>
      <c r="N58">
        <v>8</v>
      </c>
      <c r="O58">
        <v>7.81</v>
      </c>
      <c r="P58">
        <v>0</v>
      </c>
      <c r="Q58" t="s">
        <v>468</v>
      </c>
      <c r="R58" t="s">
        <v>471</v>
      </c>
      <c r="S58">
        <v>7</v>
      </c>
      <c r="T58" t="s">
        <v>469</v>
      </c>
      <c r="U58">
        <v>1</v>
      </c>
      <c r="V58">
        <v>43790</v>
      </c>
      <c r="W58">
        <v>352</v>
      </c>
      <c r="X58" t="s">
        <v>447</v>
      </c>
      <c r="Y58" s="2" t="s">
        <v>447</v>
      </c>
      <c r="Z58" s="2"/>
      <c r="AB58" t="s">
        <v>447</v>
      </c>
      <c r="AC58" t="s">
        <v>448</v>
      </c>
      <c r="AD58" t="s">
        <v>447</v>
      </c>
      <c r="AE58" t="s">
        <v>447</v>
      </c>
      <c r="AF58" t="s">
        <v>447</v>
      </c>
      <c r="AG58">
        <v>2</v>
      </c>
      <c r="AH58">
        <v>0</v>
      </c>
      <c r="AI58">
        <v>7</v>
      </c>
      <c r="AJ58">
        <v>0</v>
      </c>
      <c r="AK58">
        <v>61</v>
      </c>
      <c r="AL58" t="s">
        <v>449</v>
      </c>
      <c r="AM58" t="s">
        <v>450</v>
      </c>
      <c r="AN58">
        <v>7.81</v>
      </c>
      <c r="AO58">
        <v>58.92</v>
      </c>
      <c r="AP58">
        <v>460.16520000000003</v>
      </c>
      <c r="AQ58">
        <v>7.81</v>
      </c>
      <c r="AR58">
        <v>50.07</v>
      </c>
      <c r="AS58">
        <v>391.04669999999999</v>
      </c>
      <c r="AT58">
        <v>7.81</v>
      </c>
      <c r="AU58">
        <v>40</v>
      </c>
      <c r="AV58">
        <v>312.39999999999998</v>
      </c>
      <c r="BC58" t="s">
        <v>451</v>
      </c>
      <c r="BD58" s="2">
        <v>45880</v>
      </c>
      <c r="BE58">
        <v>504.91</v>
      </c>
      <c r="BF58" t="s">
        <v>452</v>
      </c>
      <c r="BG58" t="s">
        <v>453</v>
      </c>
      <c r="BH58" s="1">
        <f t="shared" ca="1" si="2"/>
        <v>243</v>
      </c>
    </row>
    <row r="59" spans="2:60" ht="14.25" customHeight="1" x14ac:dyDescent="0.35">
      <c r="B59" s="96" t="str">
        <f t="shared" si="0"/>
        <v>900153</v>
      </c>
      <c r="C59" s="96" t="str">
        <f t="shared" si="1"/>
        <v>90015</v>
      </c>
      <c r="D59">
        <v>22526</v>
      </c>
      <c r="E59" t="s">
        <v>120</v>
      </c>
      <c r="F59">
        <v>61</v>
      </c>
      <c r="G59" t="s">
        <v>124</v>
      </c>
      <c r="H59">
        <v>71</v>
      </c>
      <c r="I59">
        <v>9001</v>
      </c>
      <c r="J59" t="s">
        <v>8</v>
      </c>
      <c r="K59">
        <v>5</v>
      </c>
      <c r="L59">
        <v>3</v>
      </c>
      <c r="M59">
        <v>5</v>
      </c>
      <c r="N59">
        <v>8</v>
      </c>
      <c r="O59">
        <v>6.08</v>
      </c>
      <c r="P59">
        <v>0</v>
      </c>
      <c r="Q59" t="s">
        <v>468</v>
      </c>
      <c r="R59" t="s">
        <v>471</v>
      </c>
      <c r="S59">
        <v>7</v>
      </c>
      <c r="T59" t="s">
        <v>469</v>
      </c>
      <c r="U59">
        <v>1</v>
      </c>
      <c r="V59">
        <v>43790</v>
      </c>
      <c r="W59">
        <v>352</v>
      </c>
      <c r="X59" t="s">
        <v>447</v>
      </c>
      <c r="Y59" s="2" t="s">
        <v>447</v>
      </c>
      <c r="Z59" s="2"/>
      <c r="AB59" t="s">
        <v>447</v>
      </c>
      <c r="AC59" t="s">
        <v>448</v>
      </c>
      <c r="AD59" t="s">
        <v>447</v>
      </c>
      <c r="AE59" t="s">
        <v>447</v>
      </c>
      <c r="AF59" t="s">
        <v>447</v>
      </c>
      <c r="AG59">
        <v>2</v>
      </c>
      <c r="AH59">
        <v>0</v>
      </c>
      <c r="AI59">
        <v>7</v>
      </c>
      <c r="AJ59">
        <v>0</v>
      </c>
      <c r="AK59">
        <v>61</v>
      </c>
      <c r="AL59" t="s">
        <v>449</v>
      </c>
      <c r="AM59" t="s">
        <v>450</v>
      </c>
      <c r="AN59">
        <v>6.08</v>
      </c>
      <c r="AO59">
        <v>58.92</v>
      </c>
      <c r="AP59">
        <v>358.23360000000002</v>
      </c>
      <c r="AQ59">
        <v>6.08</v>
      </c>
      <c r="AR59">
        <v>50.07</v>
      </c>
      <c r="AS59">
        <v>304.42559999999997</v>
      </c>
      <c r="AT59">
        <v>6.08</v>
      </c>
      <c r="AU59">
        <v>40</v>
      </c>
      <c r="AV59">
        <v>243.2</v>
      </c>
      <c r="BC59" t="s">
        <v>451</v>
      </c>
      <c r="BD59" s="2">
        <v>45880</v>
      </c>
      <c r="BE59">
        <v>346.72</v>
      </c>
      <c r="BF59" t="s">
        <v>452</v>
      </c>
      <c r="BG59" t="s">
        <v>453</v>
      </c>
      <c r="BH59" s="1">
        <f t="shared" ca="1" si="2"/>
        <v>243</v>
      </c>
    </row>
    <row r="60" spans="2:60" ht="14.25" customHeight="1" x14ac:dyDescent="0.35">
      <c r="B60" s="96" t="str">
        <f t="shared" si="0"/>
        <v>900154</v>
      </c>
      <c r="C60" s="96" t="str">
        <f t="shared" si="1"/>
        <v>90015</v>
      </c>
      <c r="D60">
        <v>22526</v>
      </c>
      <c r="E60" t="s">
        <v>120</v>
      </c>
      <c r="F60">
        <v>61</v>
      </c>
      <c r="G60" t="s">
        <v>124</v>
      </c>
      <c r="H60">
        <v>71</v>
      </c>
      <c r="I60">
        <v>9001</v>
      </c>
      <c r="J60" t="s">
        <v>8</v>
      </c>
      <c r="K60">
        <v>5</v>
      </c>
      <c r="L60">
        <v>4</v>
      </c>
      <c r="M60">
        <v>5</v>
      </c>
      <c r="N60">
        <v>8</v>
      </c>
      <c r="O60">
        <v>40.130000000000003</v>
      </c>
      <c r="P60">
        <v>0</v>
      </c>
      <c r="Q60" t="s">
        <v>468</v>
      </c>
      <c r="R60" t="s">
        <v>471</v>
      </c>
      <c r="S60">
        <v>7</v>
      </c>
      <c r="T60" t="s">
        <v>469</v>
      </c>
      <c r="U60">
        <v>1</v>
      </c>
      <c r="V60">
        <v>43790</v>
      </c>
      <c r="W60">
        <v>352</v>
      </c>
      <c r="X60" t="s">
        <v>447</v>
      </c>
      <c r="Y60" s="2" t="s">
        <v>447</v>
      </c>
      <c r="Z60" s="2"/>
      <c r="AB60" t="s">
        <v>447</v>
      </c>
      <c r="AC60" t="s">
        <v>448</v>
      </c>
      <c r="AD60" t="s">
        <v>447</v>
      </c>
      <c r="AE60" t="s">
        <v>447</v>
      </c>
      <c r="AF60" t="s">
        <v>447</v>
      </c>
      <c r="AG60">
        <v>2</v>
      </c>
      <c r="AH60">
        <v>0</v>
      </c>
      <c r="AI60">
        <v>7</v>
      </c>
      <c r="AJ60">
        <v>0</v>
      </c>
      <c r="AK60">
        <v>61</v>
      </c>
      <c r="AL60" t="s">
        <v>449</v>
      </c>
      <c r="AM60" t="s">
        <v>450</v>
      </c>
      <c r="AN60">
        <v>40.130000000000003</v>
      </c>
      <c r="AO60">
        <v>58.92</v>
      </c>
      <c r="AP60">
        <v>2364.4596000000001</v>
      </c>
      <c r="AQ60">
        <v>40.130000000000003</v>
      </c>
      <c r="AR60">
        <v>50.07</v>
      </c>
      <c r="AS60">
        <v>2009.3090999999999</v>
      </c>
      <c r="AT60">
        <v>40.130000000000003</v>
      </c>
      <c r="AU60">
        <v>40</v>
      </c>
      <c r="AV60">
        <v>1605.2</v>
      </c>
      <c r="BC60" t="s">
        <v>451</v>
      </c>
      <c r="BD60" s="2">
        <v>45880</v>
      </c>
      <c r="BE60">
        <v>1169.77</v>
      </c>
      <c r="BF60" t="s">
        <v>452</v>
      </c>
      <c r="BG60" t="s">
        <v>453</v>
      </c>
      <c r="BH60" s="1">
        <f t="shared" ca="1" si="2"/>
        <v>243</v>
      </c>
    </row>
    <row r="61" spans="2:60" ht="14.25" customHeight="1" x14ac:dyDescent="0.35">
      <c r="B61" s="96" t="str">
        <f t="shared" si="0"/>
        <v>900155</v>
      </c>
      <c r="C61" s="96" t="str">
        <f t="shared" si="1"/>
        <v>90015</v>
      </c>
      <c r="D61">
        <v>22526</v>
      </c>
      <c r="E61" t="s">
        <v>120</v>
      </c>
      <c r="F61">
        <v>61</v>
      </c>
      <c r="G61" t="s">
        <v>124</v>
      </c>
      <c r="H61">
        <v>71</v>
      </c>
      <c r="I61">
        <v>9001</v>
      </c>
      <c r="J61" t="s">
        <v>8</v>
      </c>
      <c r="K61">
        <v>5</v>
      </c>
      <c r="L61">
        <v>5</v>
      </c>
      <c r="M61">
        <v>5</v>
      </c>
      <c r="N61">
        <v>8</v>
      </c>
      <c r="O61">
        <v>4.93</v>
      </c>
      <c r="P61">
        <v>0</v>
      </c>
      <c r="Q61" t="s">
        <v>468</v>
      </c>
      <c r="R61" t="s">
        <v>471</v>
      </c>
      <c r="S61">
        <v>7</v>
      </c>
      <c r="T61" t="s">
        <v>469</v>
      </c>
      <c r="U61">
        <v>1</v>
      </c>
      <c r="V61">
        <v>43789</v>
      </c>
      <c r="W61">
        <v>352</v>
      </c>
      <c r="X61" t="s">
        <v>447</v>
      </c>
      <c r="Y61" s="2" t="s">
        <v>447</v>
      </c>
      <c r="Z61" s="2"/>
      <c r="AB61" t="s">
        <v>447</v>
      </c>
      <c r="AC61" t="s">
        <v>448</v>
      </c>
      <c r="AD61" t="s">
        <v>447</v>
      </c>
      <c r="AE61" t="s">
        <v>447</v>
      </c>
      <c r="AF61" t="s">
        <v>447</v>
      </c>
      <c r="AG61">
        <v>2</v>
      </c>
      <c r="AH61">
        <v>0</v>
      </c>
      <c r="AI61">
        <v>7</v>
      </c>
      <c r="AJ61">
        <v>0</v>
      </c>
      <c r="AK61">
        <v>61</v>
      </c>
      <c r="AL61" t="s">
        <v>449</v>
      </c>
      <c r="AM61" t="s">
        <v>450</v>
      </c>
      <c r="AN61">
        <v>4.93</v>
      </c>
      <c r="AO61">
        <v>58.92</v>
      </c>
      <c r="AP61">
        <v>290.47559999999999</v>
      </c>
      <c r="AQ61">
        <v>4.93</v>
      </c>
      <c r="AR61">
        <v>50.07</v>
      </c>
      <c r="AS61">
        <v>246.8451</v>
      </c>
      <c r="AT61">
        <v>4.93</v>
      </c>
      <c r="AU61">
        <v>40</v>
      </c>
      <c r="AV61">
        <v>197.2</v>
      </c>
      <c r="BC61" t="s">
        <v>451</v>
      </c>
      <c r="BD61" s="2">
        <v>45880</v>
      </c>
      <c r="BE61">
        <v>239.92</v>
      </c>
      <c r="BF61" t="s">
        <v>452</v>
      </c>
      <c r="BG61" t="s">
        <v>453</v>
      </c>
      <c r="BH61" s="1">
        <f t="shared" ca="1" si="2"/>
        <v>243</v>
      </c>
    </row>
    <row r="62" spans="2:60" ht="14.25" customHeight="1" x14ac:dyDescent="0.35">
      <c r="B62" s="96" t="str">
        <f t="shared" si="0"/>
        <v>900156</v>
      </c>
      <c r="C62" s="96" t="str">
        <f t="shared" si="1"/>
        <v>90015</v>
      </c>
      <c r="D62">
        <v>22526</v>
      </c>
      <c r="E62" t="s">
        <v>120</v>
      </c>
      <c r="F62">
        <v>61</v>
      </c>
      <c r="G62" t="s">
        <v>124</v>
      </c>
      <c r="H62">
        <v>71</v>
      </c>
      <c r="I62">
        <v>9001</v>
      </c>
      <c r="J62" t="s">
        <v>8</v>
      </c>
      <c r="K62">
        <v>5</v>
      </c>
      <c r="L62">
        <v>6</v>
      </c>
      <c r="M62">
        <v>5</v>
      </c>
      <c r="N62">
        <v>8</v>
      </c>
      <c r="O62">
        <v>9.3699999999999992</v>
      </c>
      <c r="P62">
        <v>0</v>
      </c>
      <c r="Q62" t="s">
        <v>468</v>
      </c>
      <c r="R62" t="s">
        <v>471</v>
      </c>
      <c r="S62">
        <v>7</v>
      </c>
      <c r="T62" t="s">
        <v>469</v>
      </c>
      <c r="U62">
        <v>1</v>
      </c>
      <c r="V62">
        <v>43790</v>
      </c>
      <c r="W62">
        <v>352</v>
      </c>
      <c r="X62" t="s">
        <v>447</v>
      </c>
      <c r="Y62" s="2" t="s">
        <v>447</v>
      </c>
      <c r="Z62" s="2"/>
      <c r="AB62" t="s">
        <v>447</v>
      </c>
      <c r="AC62" t="s">
        <v>448</v>
      </c>
      <c r="AD62" t="s">
        <v>447</v>
      </c>
      <c r="AE62" t="s">
        <v>447</v>
      </c>
      <c r="AF62" t="s">
        <v>447</v>
      </c>
      <c r="AG62">
        <v>2</v>
      </c>
      <c r="AH62">
        <v>0</v>
      </c>
      <c r="AI62">
        <v>7</v>
      </c>
      <c r="AJ62">
        <v>0</v>
      </c>
      <c r="AK62">
        <v>61</v>
      </c>
      <c r="AL62" t="s">
        <v>449</v>
      </c>
      <c r="AM62" t="s">
        <v>450</v>
      </c>
      <c r="AN62">
        <v>9.3699999999999992</v>
      </c>
      <c r="AO62">
        <v>58.92</v>
      </c>
      <c r="AP62">
        <v>552.08040000000005</v>
      </c>
      <c r="AQ62">
        <v>9.3699999999999992</v>
      </c>
      <c r="AR62">
        <v>50.07</v>
      </c>
      <c r="AS62">
        <v>469.15589999999997</v>
      </c>
      <c r="AT62">
        <v>9.3699999999999992</v>
      </c>
      <c r="AU62">
        <v>40</v>
      </c>
      <c r="AV62">
        <v>374.8</v>
      </c>
      <c r="BC62" t="s">
        <v>451</v>
      </c>
      <c r="BD62" s="2">
        <v>45880</v>
      </c>
      <c r="BE62">
        <v>265.64</v>
      </c>
      <c r="BF62" t="s">
        <v>452</v>
      </c>
      <c r="BG62" t="s">
        <v>453</v>
      </c>
      <c r="BH62" s="1">
        <f t="shared" ca="1" si="2"/>
        <v>243</v>
      </c>
    </row>
    <row r="63" spans="2:60" ht="14.25" customHeight="1" x14ac:dyDescent="0.35">
      <c r="B63" s="96" t="str">
        <f t="shared" si="0"/>
        <v>900157</v>
      </c>
      <c r="C63" s="96" t="str">
        <f t="shared" si="1"/>
        <v>90015</v>
      </c>
      <c r="D63">
        <v>22526</v>
      </c>
      <c r="E63" t="s">
        <v>120</v>
      </c>
      <c r="F63">
        <v>61</v>
      </c>
      <c r="G63" t="s">
        <v>124</v>
      </c>
      <c r="H63">
        <v>71</v>
      </c>
      <c r="I63">
        <v>9001</v>
      </c>
      <c r="J63" t="s">
        <v>8</v>
      </c>
      <c r="K63">
        <v>5</v>
      </c>
      <c r="L63">
        <v>7</v>
      </c>
      <c r="M63">
        <v>5</v>
      </c>
      <c r="N63">
        <v>8</v>
      </c>
      <c r="O63">
        <v>16.47</v>
      </c>
      <c r="P63">
        <v>0</v>
      </c>
      <c r="Q63" t="s">
        <v>468</v>
      </c>
      <c r="R63" t="s">
        <v>471</v>
      </c>
      <c r="S63">
        <v>7</v>
      </c>
      <c r="T63" t="s">
        <v>469</v>
      </c>
      <c r="U63">
        <v>1</v>
      </c>
      <c r="V63">
        <v>43789</v>
      </c>
      <c r="W63">
        <v>352</v>
      </c>
      <c r="X63" t="s">
        <v>447</v>
      </c>
      <c r="Y63" s="2" t="s">
        <v>447</v>
      </c>
      <c r="Z63" s="2"/>
      <c r="AB63" t="s">
        <v>447</v>
      </c>
      <c r="AC63" t="s">
        <v>448</v>
      </c>
      <c r="AD63" t="s">
        <v>447</v>
      </c>
      <c r="AE63" t="s">
        <v>447</v>
      </c>
      <c r="AF63" t="s">
        <v>447</v>
      </c>
      <c r="AG63">
        <v>2</v>
      </c>
      <c r="AH63">
        <v>0</v>
      </c>
      <c r="AI63">
        <v>7</v>
      </c>
      <c r="AJ63">
        <v>0</v>
      </c>
      <c r="AK63">
        <v>61</v>
      </c>
      <c r="AL63" t="s">
        <v>449</v>
      </c>
      <c r="AM63" t="s">
        <v>450</v>
      </c>
      <c r="AN63">
        <v>16.47</v>
      </c>
      <c r="AO63">
        <v>58.92</v>
      </c>
      <c r="AP63">
        <v>970.41240000000005</v>
      </c>
      <c r="AQ63">
        <v>16.47</v>
      </c>
      <c r="AR63">
        <v>50.07</v>
      </c>
      <c r="AS63">
        <v>824.65290000000005</v>
      </c>
      <c r="AT63">
        <v>16.47</v>
      </c>
      <c r="AU63">
        <v>40</v>
      </c>
      <c r="AV63">
        <v>658.8</v>
      </c>
      <c r="BC63" t="s">
        <v>451</v>
      </c>
      <c r="BD63" s="2">
        <v>45880</v>
      </c>
      <c r="BE63">
        <v>102.66</v>
      </c>
      <c r="BF63" t="s">
        <v>452</v>
      </c>
      <c r="BG63" t="s">
        <v>453</v>
      </c>
      <c r="BH63" s="1">
        <f t="shared" ca="1" si="2"/>
        <v>243</v>
      </c>
    </row>
    <row r="64" spans="2:60" ht="14.25" customHeight="1" x14ac:dyDescent="0.35">
      <c r="B64" s="96" t="str">
        <f t="shared" si="0"/>
        <v>900158</v>
      </c>
      <c r="C64" s="96" t="str">
        <f t="shared" si="1"/>
        <v>90015</v>
      </c>
      <c r="D64">
        <v>22526</v>
      </c>
      <c r="E64" t="s">
        <v>120</v>
      </c>
      <c r="F64">
        <v>61</v>
      </c>
      <c r="G64" t="s">
        <v>124</v>
      </c>
      <c r="H64">
        <v>71</v>
      </c>
      <c r="I64">
        <v>9001</v>
      </c>
      <c r="J64" t="s">
        <v>8</v>
      </c>
      <c r="K64">
        <v>5</v>
      </c>
      <c r="L64">
        <v>8</v>
      </c>
      <c r="M64">
        <v>5</v>
      </c>
      <c r="N64">
        <v>8</v>
      </c>
      <c r="O64">
        <v>6.83</v>
      </c>
      <c r="P64">
        <v>0</v>
      </c>
      <c r="Q64" t="s">
        <v>468</v>
      </c>
      <c r="R64" t="s">
        <v>471</v>
      </c>
      <c r="S64">
        <v>7</v>
      </c>
      <c r="T64" t="s">
        <v>469</v>
      </c>
      <c r="U64">
        <v>1</v>
      </c>
      <c r="V64">
        <v>43788</v>
      </c>
      <c r="W64">
        <v>352</v>
      </c>
      <c r="X64" t="s">
        <v>447</v>
      </c>
      <c r="Y64" s="2" t="s">
        <v>447</v>
      </c>
      <c r="Z64" s="2"/>
      <c r="AB64" t="s">
        <v>447</v>
      </c>
      <c r="AC64" t="s">
        <v>448</v>
      </c>
      <c r="AD64" t="s">
        <v>447</v>
      </c>
      <c r="AE64" t="s">
        <v>447</v>
      </c>
      <c r="AF64" t="s">
        <v>447</v>
      </c>
      <c r="AG64">
        <v>2</v>
      </c>
      <c r="AH64">
        <v>0</v>
      </c>
      <c r="AI64">
        <v>7</v>
      </c>
      <c r="AJ64">
        <v>0</v>
      </c>
      <c r="AK64">
        <v>61</v>
      </c>
      <c r="AL64" t="s">
        <v>449</v>
      </c>
      <c r="AM64" t="s">
        <v>450</v>
      </c>
      <c r="AN64">
        <v>6.83</v>
      </c>
      <c r="AO64">
        <v>58.92</v>
      </c>
      <c r="AP64">
        <v>402.42360000000002</v>
      </c>
      <c r="AQ64">
        <v>6.83</v>
      </c>
      <c r="AR64">
        <v>50.07</v>
      </c>
      <c r="AS64">
        <v>341.97809999999998</v>
      </c>
      <c r="AT64">
        <v>6.83</v>
      </c>
      <c r="AU64">
        <v>40</v>
      </c>
      <c r="AV64">
        <v>273.2</v>
      </c>
      <c r="BC64" t="s">
        <v>451</v>
      </c>
      <c r="BD64" s="2">
        <v>45880</v>
      </c>
      <c r="BE64">
        <v>200.21</v>
      </c>
      <c r="BF64" t="s">
        <v>452</v>
      </c>
      <c r="BG64" t="s">
        <v>453</v>
      </c>
      <c r="BH64" s="1">
        <f t="shared" ca="1" si="2"/>
        <v>243</v>
      </c>
    </row>
    <row r="65" spans="2:60" ht="14.25" customHeight="1" x14ac:dyDescent="0.35">
      <c r="B65" s="96" t="str">
        <f t="shared" si="0"/>
        <v>900159</v>
      </c>
      <c r="C65" s="96" t="str">
        <f t="shared" si="1"/>
        <v>90015</v>
      </c>
      <c r="D65">
        <v>22526</v>
      </c>
      <c r="E65" t="s">
        <v>120</v>
      </c>
      <c r="F65">
        <v>61</v>
      </c>
      <c r="G65" t="s">
        <v>124</v>
      </c>
      <c r="H65">
        <v>71</v>
      </c>
      <c r="I65">
        <v>9001</v>
      </c>
      <c r="J65" t="s">
        <v>8</v>
      </c>
      <c r="K65">
        <v>5</v>
      </c>
      <c r="L65">
        <v>9</v>
      </c>
      <c r="M65">
        <v>5</v>
      </c>
      <c r="N65">
        <v>8</v>
      </c>
      <c r="O65">
        <v>2.4900000000000002</v>
      </c>
      <c r="P65">
        <v>0</v>
      </c>
      <c r="Q65" t="s">
        <v>468</v>
      </c>
      <c r="R65" t="s">
        <v>471</v>
      </c>
      <c r="S65">
        <v>7</v>
      </c>
      <c r="T65" t="s">
        <v>469</v>
      </c>
      <c r="U65">
        <v>1</v>
      </c>
      <c r="V65">
        <v>43788</v>
      </c>
      <c r="W65">
        <v>352</v>
      </c>
      <c r="X65" t="s">
        <v>447</v>
      </c>
      <c r="Y65" s="2" t="s">
        <v>447</v>
      </c>
      <c r="Z65" s="2"/>
      <c r="AB65" t="s">
        <v>447</v>
      </c>
      <c r="AC65" t="s">
        <v>448</v>
      </c>
      <c r="AD65" t="s">
        <v>447</v>
      </c>
      <c r="AE65" t="s">
        <v>447</v>
      </c>
      <c r="AF65" t="s">
        <v>447</v>
      </c>
      <c r="AG65">
        <v>2</v>
      </c>
      <c r="AH65">
        <v>0</v>
      </c>
      <c r="AI65">
        <v>7</v>
      </c>
      <c r="AJ65">
        <v>0</v>
      </c>
      <c r="AK65">
        <v>61</v>
      </c>
      <c r="AL65" t="s">
        <v>449</v>
      </c>
      <c r="AM65" t="s">
        <v>450</v>
      </c>
      <c r="AN65">
        <v>2.4900000000000002</v>
      </c>
      <c r="AO65">
        <v>58.92</v>
      </c>
      <c r="AP65">
        <v>146.71080000000001</v>
      </c>
      <c r="AQ65">
        <v>2.4900000000000002</v>
      </c>
      <c r="AR65">
        <v>50.07</v>
      </c>
      <c r="AS65">
        <v>124.6743</v>
      </c>
      <c r="AT65">
        <v>2.4900000000000002</v>
      </c>
      <c r="AU65">
        <v>40</v>
      </c>
      <c r="AV65">
        <v>99.6</v>
      </c>
      <c r="BC65" t="s">
        <v>451</v>
      </c>
      <c r="BD65" s="2">
        <v>45880</v>
      </c>
      <c r="BE65">
        <v>99.88</v>
      </c>
      <c r="BF65" t="s">
        <v>452</v>
      </c>
      <c r="BG65" t="s">
        <v>453</v>
      </c>
      <c r="BH65" s="1">
        <f t="shared" ca="1" si="2"/>
        <v>243</v>
      </c>
    </row>
    <row r="66" spans="2:60" ht="14.25" customHeight="1" x14ac:dyDescent="0.35">
      <c r="B66" s="96" t="str">
        <f t="shared" ref="B66:B129" si="3">CONCATENATE(I66,K66,L66)</f>
        <v>9001510</v>
      </c>
      <c r="C66" s="96" t="str">
        <f t="shared" ref="C66:C129" si="4">CONCATENATE(I66,K66)</f>
        <v>90015</v>
      </c>
      <c r="D66">
        <v>22526</v>
      </c>
      <c r="E66" t="s">
        <v>120</v>
      </c>
      <c r="F66">
        <v>61</v>
      </c>
      <c r="G66" t="s">
        <v>124</v>
      </c>
      <c r="H66">
        <v>71</v>
      </c>
      <c r="I66">
        <v>9001</v>
      </c>
      <c r="J66" t="s">
        <v>8</v>
      </c>
      <c r="K66">
        <v>5</v>
      </c>
      <c r="L66">
        <v>10</v>
      </c>
      <c r="M66">
        <v>5</v>
      </c>
      <c r="N66">
        <v>8</v>
      </c>
      <c r="O66">
        <v>6.17</v>
      </c>
      <c r="P66">
        <v>0</v>
      </c>
      <c r="Q66" t="s">
        <v>468</v>
      </c>
      <c r="R66" t="s">
        <v>471</v>
      </c>
      <c r="S66">
        <v>7</v>
      </c>
      <c r="T66" t="s">
        <v>469</v>
      </c>
      <c r="U66">
        <v>1</v>
      </c>
      <c r="V66">
        <v>43789</v>
      </c>
      <c r="W66">
        <v>352</v>
      </c>
      <c r="X66" t="s">
        <v>447</v>
      </c>
      <c r="Y66" s="2" t="s">
        <v>447</v>
      </c>
      <c r="Z66" s="2"/>
      <c r="AB66" t="s">
        <v>447</v>
      </c>
      <c r="AC66" t="s">
        <v>448</v>
      </c>
      <c r="AD66" t="s">
        <v>447</v>
      </c>
      <c r="AE66" t="s">
        <v>447</v>
      </c>
      <c r="AF66" t="s">
        <v>447</v>
      </c>
      <c r="AG66">
        <v>2</v>
      </c>
      <c r="AH66">
        <v>0</v>
      </c>
      <c r="AI66">
        <v>7</v>
      </c>
      <c r="AJ66">
        <v>0</v>
      </c>
      <c r="AK66">
        <v>61</v>
      </c>
      <c r="AL66" t="s">
        <v>449</v>
      </c>
      <c r="AM66" t="s">
        <v>450</v>
      </c>
      <c r="AN66">
        <v>6.17</v>
      </c>
      <c r="AO66">
        <v>58.92</v>
      </c>
      <c r="AP66">
        <v>363.53640000000001</v>
      </c>
      <c r="AQ66">
        <v>6.17</v>
      </c>
      <c r="AR66">
        <v>50.07</v>
      </c>
      <c r="AS66">
        <v>308.93189999999998</v>
      </c>
      <c r="AT66">
        <v>6.17</v>
      </c>
      <c r="AU66">
        <v>40</v>
      </c>
      <c r="AV66">
        <v>246.8</v>
      </c>
      <c r="BC66" t="s">
        <v>451</v>
      </c>
      <c r="BD66" s="2">
        <v>45880</v>
      </c>
      <c r="BE66">
        <v>205.57</v>
      </c>
      <c r="BF66" t="s">
        <v>452</v>
      </c>
      <c r="BG66" t="s">
        <v>453</v>
      </c>
      <c r="BH66" s="1">
        <f t="shared" ref="BH66:BH129" ca="1" si="5">TODAY()-BD66</f>
        <v>243</v>
      </c>
    </row>
    <row r="67" spans="2:60" ht="14.25" customHeight="1" x14ac:dyDescent="0.35">
      <c r="B67" s="96" t="str">
        <f t="shared" si="3"/>
        <v>9001511</v>
      </c>
      <c r="C67" s="96" t="str">
        <f t="shared" si="4"/>
        <v>90015</v>
      </c>
      <c r="D67">
        <v>22526</v>
      </c>
      <c r="E67" t="s">
        <v>120</v>
      </c>
      <c r="F67">
        <v>61</v>
      </c>
      <c r="G67" t="s">
        <v>124</v>
      </c>
      <c r="H67">
        <v>71</v>
      </c>
      <c r="I67">
        <v>9001</v>
      </c>
      <c r="J67" t="s">
        <v>8</v>
      </c>
      <c r="K67">
        <v>5</v>
      </c>
      <c r="L67">
        <v>11</v>
      </c>
      <c r="M67">
        <v>5</v>
      </c>
      <c r="N67">
        <v>8</v>
      </c>
      <c r="O67">
        <v>4.7300000000000004</v>
      </c>
      <c r="P67">
        <v>0</v>
      </c>
      <c r="Q67" t="s">
        <v>472</v>
      </c>
      <c r="R67" t="s">
        <v>471</v>
      </c>
      <c r="S67">
        <v>40</v>
      </c>
      <c r="T67" t="s">
        <v>473</v>
      </c>
      <c r="U67">
        <v>1</v>
      </c>
      <c r="V67">
        <v>45620</v>
      </c>
      <c r="W67">
        <v>352</v>
      </c>
      <c r="X67" t="s">
        <v>447</v>
      </c>
      <c r="Y67" s="2" t="s">
        <v>447</v>
      </c>
      <c r="Z67" s="2"/>
      <c r="AB67" t="s">
        <v>447</v>
      </c>
      <c r="AC67" t="s">
        <v>448</v>
      </c>
      <c r="AD67" t="s">
        <v>447</v>
      </c>
      <c r="AE67" t="s">
        <v>447</v>
      </c>
      <c r="AF67" t="s">
        <v>447</v>
      </c>
      <c r="AG67">
        <v>2</v>
      </c>
      <c r="AH67">
        <v>0</v>
      </c>
      <c r="AI67">
        <v>7</v>
      </c>
      <c r="AJ67">
        <v>0</v>
      </c>
      <c r="AK67">
        <v>61</v>
      </c>
      <c r="AL67" t="s">
        <v>449</v>
      </c>
      <c r="AM67" t="s">
        <v>450</v>
      </c>
      <c r="BC67" t="s">
        <v>474</v>
      </c>
      <c r="BF67" t="s">
        <v>452</v>
      </c>
      <c r="BG67" t="s">
        <v>453</v>
      </c>
      <c r="BH67" s="1">
        <f t="shared" ca="1" si="5"/>
        <v>46123</v>
      </c>
    </row>
    <row r="68" spans="2:60" ht="14.25" customHeight="1" x14ac:dyDescent="0.35">
      <c r="B68" s="96" t="str">
        <f t="shared" si="3"/>
        <v>9001512</v>
      </c>
      <c r="C68" s="96" t="str">
        <f t="shared" si="4"/>
        <v>90015</v>
      </c>
      <c r="D68">
        <v>22526</v>
      </c>
      <c r="E68" t="s">
        <v>120</v>
      </c>
      <c r="F68">
        <v>61</v>
      </c>
      <c r="G68" t="s">
        <v>124</v>
      </c>
      <c r="H68">
        <v>71</v>
      </c>
      <c r="I68">
        <v>9001</v>
      </c>
      <c r="J68" t="s">
        <v>8</v>
      </c>
      <c r="K68">
        <v>5</v>
      </c>
      <c r="L68">
        <v>12</v>
      </c>
      <c r="M68">
        <v>5</v>
      </c>
      <c r="N68">
        <v>8</v>
      </c>
      <c r="O68">
        <v>6.19</v>
      </c>
      <c r="P68">
        <v>0</v>
      </c>
      <c r="Q68" t="s">
        <v>472</v>
      </c>
      <c r="R68" t="s">
        <v>471</v>
      </c>
      <c r="S68">
        <v>40</v>
      </c>
      <c r="T68" t="s">
        <v>473</v>
      </c>
      <c r="U68">
        <v>1</v>
      </c>
      <c r="V68">
        <v>45620</v>
      </c>
      <c r="W68">
        <v>352</v>
      </c>
      <c r="X68" t="s">
        <v>447</v>
      </c>
      <c r="Y68" s="2" t="s">
        <v>447</v>
      </c>
      <c r="Z68" s="2"/>
      <c r="AB68" t="s">
        <v>447</v>
      </c>
      <c r="AC68" t="s">
        <v>448</v>
      </c>
      <c r="AD68" t="s">
        <v>447</v>
      </c>
      <c r="AE68" t="s">
        <v>447</v>
      </c>
      <c r="AF68" t="s">
        <v>447</v>
      </c>
      <c r="AG68">
        <v>2</v>
      </c>
      <c r="AH68">
        <v>0</v>
      </c>
      <c r="AI68">
        <v>7</v>
      </c>
      <c r="AJ68">
        <v>0</v>
      </c>
      <c r="AK68">
        <v>61</v>
      </c>
      <c r="AL68" t="s">
        <v>449</v>
      </c>
      <c r="AM68" t="s">
        <v>450</v>
      </c>
      <c r="BC68" t="s">
        <v>474</v>
      </c>
      <c r="BF68" t="s">
        <v>452</v>
      </c>
      <c r="BG68" t="s">
        <v>453</v>
      </c>
      <c r="BH68" s="1">
        <f t="shared" ca="1" si="5"/>
        <v>46123</v>
      </c>
    </row>
    <row r="69" spans="2:60" ht="14.25" customHeight="1" x14ac:dyDescent="0.35">
      <c r="B69" s="96" t="str">
        <f t="shared" si="3"/>
        <v>9001513</v>
      </c>
      <c r="C69" s="96" t="str">
        <f t="shared" si="4"/>
        <v>90015</v>
      </c>
      <c r="D69">
        <v>22526</v>
      </c>
      <c r="E69" t="s">
        <v>120</v>
      </c>
      <c r="F69">
        <v>61</v>
      </c>
      <c r="G69" t="s">
        <v>124</v>
      </c>
      <c r="H69">
        <v>71</v>
      </c>
      <c r="I69">
        <v>9001</v>
      </c>
      <c r="J69" t="s">
        <v>8</v>
      </c>
      <c r="K69">
        <v>5</v>
      </c>
      <c r="L69">
        <v>13</v>
      </c>
      <c r="M69">
        <v>5</v>
      </c>
      <c r="N69">
        <v>8</v>
      </c>
      <c r="O69">
        <v>4.66</v>
      </c>
      <c r="P69">
        <v>0</v>
      </c>
      <c r="Q69" t="s">
        <v>472</v>
      </c>
      <c r="R69" t="s">
        <v>471</v>
      </c>
      <c r="S69">
        <v>40</v>
      </c>
      <c r="T69" t="s">
        <v>473</v>
      </c>
      <c r="U69">
        <v>1</v>
      </c>
      <c r="V69">
        <v>45620</v>
      </c>
      <c r="W69">
        <v>352</v>
      </c>
      <c r="X69" t="s">
        <v>447</v>
      </c>
      <c r="Y69" s="2" t="s">
        <v>447</v>
      </c>
      <c r="Z69" s="2"/>
      <c r="AB69" t="s">
        <v>447</v>
      </c>
      <c r="AC69" t="s">
        <v>448</v>
      </c>
      <c r="AD69" t="s">
        <v>447</v>
      </c>
      <c r="AE69" t="s">
        <v>447</v>
      </c>
      <c r="AF69" t="s">
        <v>447</v>
      </c>
      <c r="AG69">
        <v>2</v>
      </c>
      <c r="AH69">
        <v>0</v>
      </c>
      <c r="AI69">
        <v>7</v>
      </c>
      <c r="AJ69">
        <v>0</v>
      </c>
      <c r="AK69">
        <v>61</v>
      </c>
      <c r="AL69" t="s">
        <v>449</v>
      </c>
      <c r="AM69" t="s">
        <v>450</v>
      </c>
      <c r="BC69" t="s">
        <v>474</v>
      </c>
      <c r="BF69" t="s">
        <v>452</v>
      </c>
      <c r="BG69" t="s">
        <v>453</v>
      </c>
      <c r="BH69" s="1">
        <f t="shared" ca="1" si="5"/>
        <v>46123</v>
      </c>
    </row>
    <row r="70" spans="2:60" ht="14.25" customHeight="1" x14ac:dyDescent="0.35">
      <c r="B70" s="96" t="str">
        <f t="shared" si="3"/>
        <v>9001514</v>
      </c>
      <c r="C70" s="96" t="str">
        <f t="shared" si="4"/>
        <v>90015</v>
      </c>
      <c r="D70">
        <v>22526</v>
      </c>
      <c r="E70" t="s">
        <v>120</v>
      </c>
      <c r="F70">
        <v>61</v>
      </c>
      <c r="G70" t="s">
        <v>124</v>
      </c>
      <c r="H70">
        <v>71</v>
      </c>
      <c r="I70">
        <v>9001</v>
      </c>
      <c r="J70" t="s">
        <v>8</v>
      </c>
      <c r="K70">
        <v>5</v>
      </c>
      <c r="L70">
        <v>14</v>
      </c>
      <c r="M70">
        <v>5</v>
      </c>
      <c r="N70">
        <v>8</v>
      </c>
      <c r="O70">
        <v>1.89</v>
      </c>
      <c r="P70">
        <v>0</v>
      </c>
      <c r="Q70" t="s">
        <v>472</v>
      </c>
      <c r="R70" t="s">
        <v>471</v>
      </c>
      <c r="S70">
        <v>40</v>
      </c>
      <c r="T70" t="s">
        <v>473</v>
      </c>
      <c r="U70">
        <v>1</v>
      </c>
      <c r="V70">
        <v>45620</v>
      </c>
      <c r="W70">
        <v>352</v>
      </c>
      <c r="X70" t="s">
        <v>447</v>
      </c>
      <c r="Y70" s="2" t="s">
        <v>447</v>
      </c>
      <c r="Z70" s="2"/>
      <c r="AB70" t="s">
        <v>447</v>
      </c>
      <c r="AC70" t="s">
        <v>448</v>
      </c>
      <c r="AD70" t="s">
        <v>447</v>
      </c>
      <c r="AE70" t="s">
        <v>447</v>
      </c>
      <c r="AF70" t="s">
        <v>447</v>
      </c>
      <c r="AG70">
        <v>2</v>
      </c>
      <c r="AH70">
        <v>0</v>
      </c>
      <c r="AI70">
        <v>7</v>
      </c>
      <c r="AJ70">
        <v>0</v>
      </c>
      <c r="AK70">
        <v>61</v>
      </c>
      <c r="AL70" t="s">
        <v>465</v>
      </c>
      <c r="AM70" t="s">
        <v>450</v>
      </c>
      <c r="BC70" t="s">
        <v>474</v>
      </c>
      <c r="BF70" t="s">
        <v>452</v>
      </c>
      <c r="BG70" t="s">
        <v>453</v>
      </c>
      <c r="BH70" s="1">
        <f t="shared" ca="1" si="5"/>
        <v>46123</v>
      </c>
    </row>
    <row r="71" spans="2:60" ht="14.25" customHeight="1" x14ac:dyDescent="0.35">
      <c r="B71" s="96" t="str">
        <f t="shared" si="3"/>
        <v>9001515</v>
      </c>
      <c r="C71" s="96" t="str">
        <f t="shared" si="4"/>
        <v>90015</v>
      </c>
      <c r="D71">
        <v>22526</v>
      </c>
      <c r="E71" t="s">
        <v>120</v>
      </c>
      <c r="F71">
        <v>61</v>
      </c>
      <c r="G71" t="s">
        <v>124</v>
      </c>
      <c r="H71">
        <v>71</v>
      </c>
      <c r="I71">
        <v>9001</v>
      </c>
      <c r="J71" t="s">
        <v>8</v>
      </c>
      <c r="K71">
        <v>5</v>
      </c>
      <c r="L71">
        <v>15</v>
      </c>
      <c r="M71">
        <v>5</v>
      </c>
      <c r="N71">
        <v>8</v>
      </c>
      <c r="O71">
        <v>4.12</v>
      </c>
      <c r="P71">
        <v>0</v>
      </c>
      <c r="Q71" t="s">
        <v>444</v>
      </c>
      <c r="R71" t="s">
        <v>471</v>
      </c>
      <c r="S71">
        <v>3</v>
      </c>
      <c r="T71" t="s">
        <v>475</v>
      </c>
      <c r="U71">
        <v>1</v>
      </c>
      <c r="V71">
        <v>44958</v>
      </c>
      <c r="W71">
        <v>352</v>
      </c>
      <c r="X71" t="s">
        <v>447</v>
      </c>
      <c r="Y71" s="2" t="s">
        <v>447</v>
      </c>
      <c r="Z71" s="2"/>
      <c r="AB71" t="s">
        <v>447</v>
      </c>
      <c r="AC71" t="s">
        <v>448</v>
      </c>
      <c r="AD71" t="s">
        <v>447</v>
      </c>
      <c r="AE71" t="s">
        <v>447</v>
      </c>
      <c r="AF71" t="s">
        <v>447</v>
      </c>
      <c r="AG71">
        <v>2</v>
      </c>
      <c r="AH71">
        <v>0</v>
      </c>
      <c r="AI71">
        <v>7</v>
      </c>
      <c r="AJ71">
        <v>0</v>
      </c>
      <c r="AK71">
        <v>61</v>
      </c>
      <c r="AL71" t="s">
        <v>449</v>
      </c>
      <c r="AM71" t="s">
        <v>450</v>
      </c>
      <c r="AN71">
        <v>4.12</v>
      </c>
      <c r="AO71">
        <v>74.959999999999994</v>
      </c>
      <c r="AP71">
        <v>308.83519999999999</v>
      </c>
      <c r="AQ71">
        <v>4.12</v>
      </c>
      <c r="AR71">
        <v>75.069999999999993</v>
      </c>
      <c r="AS71">
        <v>309.28840000000002</v>
      </c>
      <c r="AT71">
        <v>4.12</v>
      </c>
      <c r="AU71">
        <v>75</v>
      </c>
      <c r="AV71">
        <v>309</v>
      </c>
      <c r="BC71" t="s">
        <v>451</v>
      </c>
      <c r="BD71" s="2">
        <v>45880</v>
      </c>
      <c r="BE71">
        <v>403.08</v>
      </c>
      <c r="BF71" t="s">
        <v>452</v>
      </c>
      <c r="BG71" t="s">
        <v>453</v>
      </c>
      <c r="BH71" s="1">
        <f t="shared" ca="1" si="5"/>
        <v>243</v>
      </c>
    </row>
    <row r="72" spans="2:60" ht="14.25" customHeight="1" x14ac:dyDescent="0.35">
      <c r="B72" s="96" t="str">
        <f t="shared" si="3"/>
        <v>9001516</v>
      </c>
      <c r="C72" s="96" t="str">
        <f t="shared" si="4"/>
        <v>90015</v>
      </c>
      <c r="D72">
        <v>22526</v>
      </c>
      <c r="E72" t="s">
        <v>120</v>
      </c>
      <c r="F72">
        <v>61</v>
      </c>
      <c r="G72" t="s">
        <v>124</v>
      </c>
      <c r="H72">
        <v>71</v>
      </c>
      <c r="I72">
        <v>9001</v>
      </c>
      <c r="J72" t="s">
        <v>8</v>
      </c>
      <c r="K72">
        <v>5</v>
      </c>
      <c r="L72">
        <v>16</v>
      </c>
      <c r="M72">
        <v>5</v>
      </c>
      <c r="N72">
        <v>8</v>
      </c>
      <c r="O72">
        <v>12.73</v>
      </c>
      <c r="P72">
        <v>0</v>
      </c>
      <c r="Q72" t="s">
        <v>468</v>
      </c>
      <c r="R72" t="s">
        <v>471</v>
      </c>
      <c r="S72">
        <v>7</v>
      </c>
      <c r="T72" t="s">
        <v>469</v>
      </c>
      <c r="U72">
        <v>1</v>
      </c>
      <c r="V72">
        <v>43788</v>
      </c>
      <c r="W72">
        <v>352</v>
      </c>
      <c r="X72" t="s">
        <v>447</v>
      </c>
      <c r="Y72" s="2" t="s">
        <v>447</v>
      </c>
      <c r="Z72" s="2"/>
      <c r="AB72" t="s">
        <v>447</v>
      </c>
      <c r="AC72" t="s">
        <v>448</v>
      </c>
      <c r="AD72" t="s">
        <v>447</v>
      </c>
      <c r="AE72" t="s">
        <v>447</v>
      </c>
      <c r="AF72" t="s">
        <v>447</v>
      </c>
      <c r="AG72">
        <v>2</v>
      </c>
      <c r="AH72">
        <v>0</v>
      </c>
      <c r="AI72">
        <v>7</v>
      </c>
      <c r="AJ72">
        <v>0</v>
      </c>
      <c r="AK72">
        <v>61</v>
      </c>
      <c r="AL72" t="s">
        <v>449</v>
      </c>
      <c r="AM72" t="s">
        <v>450</v>
      </c>
      <c r="AN72">
        <v>12.73</v>
      </c>
      <c r="AO72">
        <v>58.92</v>
      </c>
      <c r="AP72">
        <v>750.05160000000001</v>
      </c>
      <c r="AQ72">
        <v>12.73</v>
      </c>
      <c r="AR72">
        <v>50.07</v>
      </c>
      <c r="AS72">
        <v>637.39110000000005</v>
      </c>
      <c r="AT72">
        <v>12.73</v>
      </c>
      <c r="AU72">
        <v>40</v>
      </c>
      <c r="AV72">
        <v>509.2</v>
      </c>
      <c r="BC72" t="s">
        <v>451</v>
      </c>
      <c r="BD72" s="2">
        <v>45880</v>
      </c>
      <c r="BE72">
        <v>258.24</v>
      </c>
      <c r="BF72" t="s">
        <v>452</v>
      </c>
      <c r="BG72" t="s">
        <v>453</v>
      </c>
      <c r="BH72" s="1">
        <f t="shared" ca="1" si="5"/>
        <v>243</v>
      </c>
    </row>
    <row r="73" spans="2:60" ht="14.25" customHeight="1" x14ac:dyDescent="0.35">
      <c r="B73" s="96" t="str">
        <f t="shared" si="3"/>
        <v>9001517</v>
      </c>
      <c r="C73" s="96" t="str">
        <f t="shared" si="4"/>
        <v>90015</v>
      </c>
      <c r="D73">
        <v>22526</v>
      </c>
      <c r="E73" t="s">
        <v>120</v>
      </c>
      <c r="F73">
        <v>61</v>
      </c>
      <c r="G73" t="s">
        <v>124</v>
      </c>
      <c r="H73">
        <v>71</v>
      </c>
      <c r="I73">
        <v>9001</v>
      </c>
      <c r="J73" t="s">
        <v>8</v>
      </c>
      <c r="K73">
        <v>5</v>
      </c>
      <c r="L73">
        <v>17</v>
      </c>
      <c r="M73">
        <v>5</v>
      </c>
      <c r="N73">
        <v>8</v>
      </c>
      <c r="O73">
        <v>28.97</v>
      </c>
      <c r="P73">
        <v>0</v>
      </c>
      <c r="Q73" t="s">
        <v>468</v>
      </c>
      <c r="R73" t="s">
        <v>471</v>
      </c>
      <c r="S73">
        <v>7</v>
      </c>
      <c r="T73" t="s">
        <v>469</v>
      </c>
      <c r="U73">
        <v>1</v>
      </c>
      <c r="V73">
        <v>43788</v>
      </c>
      <c r="W73">
        <v>352</v>
      </c>
      <c r="X73" t="s">
        <v>447</v>
      </c>
      <c r="Y73" s="2" t="s">
        <v>447</v>
      </c>
      <c r="Z73" s="2"/>
      <c r="AB73" t="s">
        <v>447</v>
      </c>
      <c r="AC73" t="s">
        <v>448</v>
      </c>
      <c r="AD73" t="s">
        <v>447</v>
      </c>
      <c r="AE73" t="s">
        <v>447</v>
      </c>
      <c r="AF73" t="s">
        <v>447</v>
      </c>
      <c r="AG73">
        <v>2</v>
      </c>
      <c r="AH73">
        <v>0</v>
      </c>
      <c r="AI73">
        <v>7</v>
      </c>
      <c r="AJ73">
        <v>0</v>
      </c>
      <c r="AK73">
        <v>61</v>
      </c>
      <c r="AL73" t="s">
        <v>449</v>
      </c>
      <c r="AM73" t="s">
        <v>450</v>
      </c>
      <c r="AN73">
        <v>28.97</v>
      </c>
      <c r="AO73">
        <v>58.92</v>
      </c>
      <c r="AP73">
        <v>1706.9123999999999</v>
      </c>
      <c r="AQ73">
        <v>28.97</v>
      </c>
      <c r="AR73">
        <v>50.07</v>
      </c>
      <c r="AS73">
        <v>1450.5279</v>
      </c>
      <c r="AT73">
        <v>28.97</v>
      </c>
      <c r="AU73">
        <v>40</v>
      </c>
      <c r="AV73">
        <v>1158.8</v>
      </c>
      <c r="BC73" t="s">
        <v>451</v>
      </c>
      <c r="BD73" s="2">
        <v>45880</v>
      </c>
      <c r="BE73">
        <v>462.1</v>
      </c>
      <c r="BF73" t="s">
        <v>452</v>
      </c>
      <c r="BG73" t="s">
        <v>453</v>
      </c>
      <c r="BH73" s="1">
        <f t="shared" ca="1" si="5"/>
        <v>243</v>
      </c>
    </row>
    <row r="74" spans="2:60" ht="14.25" customHeight="1" x14ac:dyDescent="0.35">
      <c r="B74" s="96" t="str">
        <f t="shared" si="3"/>
        <v>9001518</v>
      </c>
      <c r="C74" s="96" t="str">
        <f t="shared" si="4"/>
        <v>90015</v>
      </c>
      <c r="D74">
        <v>22526</v>
      </c>
      <c r="E74" t="s">
        <v>120</v>
      </c>
      <c r="F74">
        <v>61</v>
      </c>
      <c r="G74" t="s">
        <v>124</v>
      </c>
      <c r="H74">
        <v>71</v>
      </c>
      <c r="I74">
        <v>9001</v>
      </c>
      <c r="J74" t="s">
        <v>8</v>
      </c>
      <c r="K74">
        <v>5</v>
      </c>
      <c r="L74">
        <v>18</v>
      </c>
      <c r="M74">
        <v>5</v>
      </c>
      <c r="N74">
        <v>8</v>
      </c>
      <c r="O74">
        <v>21.23</v>
      </c>
      <c r="P74">
        <v>0</v>
      </c>
      <c r="Q74" t="s">
        <v>468</v>
      </c>
      <c r="R74" t="s">
        <v>471</v>
      </c>
      <c r="S74">
        <v>7</v>
      </c>
      <c r="T74" t="s">
        <v>469</v>
      </c>
      <c r="U74">
        <v>1</v>
      </c>
      <c r="V74">
        <v>43787</v>
      </c>
      <c r="W74">
        <v>352</v>
      </c>
      <c r="X74" t="s">
        <v>447</v>
      </c>
      <c r="Y74" s="2" t="s">
        <v>447</v>
      </c>
      <c r="Z74" s="2"/>
      <c r="AB74" t="s">
        <v>447</v>
      </c>
      <c r="AC74" t="s">
        <v>448</v>
      </c>
      <c r="AD74" t="s">
        <v>447</v>
      </c>
      <c r="AE74" t="s">
        <v>447</v>
      </c>
      <c r="AF74" t="s">
        <v>447</v>
      </c>
      <c r="AG74">
        <v>2</v>
      </c>
      <c r="AH74">
        <v>0</v>
      </c>
      <c r="AI74">
        <v>7</v>
      </c>
      <c r="AJ74">
        <v>0</v>
      </c>
      <c r="AK74">
        <v>61</v>
      </c>
      <c r="AL74" t="s">
        <v>449</v>
      </c>
      <c r="AM74" t="s">
        <v>450</v>
      </c>
      <c r="AN74">
        <v>21.23</v>
      </c>
      <c r="AO74">
        <v>58.92</v>
      </c>
      <c r="AP74">
        <v>1250.8715999999999</v>
      </c>
      <c r="AQ74">
        <v>21.23</v>
      </c>
      <c r="AR74">
        <v>50.07</v>
      </c>
      <c r="AS74">
        <v>1062.9861000000001</v>
      </c>
      <c r="AT74">
        <v>21.23</v>
      </c>
      <c r="AU74">
        <v>40</v>
      </c>
      <c r="AV74">
        <v>849.2</v>
      </c>
      <c r="BC74" t="s">
        <v>451</v>
      </c>
      <c r="BD74" s="2">
        <v>45880</v>
      </c>
      <c r="BE74">
        <v>345.43</v>
      </c>
      <c r="BF74" t="s">
        <v>452</v>
      </c>
      <c r="BG74" t="s">
        <v>453</v>
      </c>
      <c r="BH74" s="1">
        <f t="shared" ca="1" si="5"/>
        <v>243</v>
      </c>
    </row>
    <row r="75" spans="2:60" ht="14.25" customHeight="1" x14ac:dyDescent="0.35">
      <c r="B75" s="96" t="str">
        <f t="shared" si="3"/>
        <v>9001519</v>
      </c>
      <c r="C75" s="96" t="str">
        <f t="shared" si="4"/>
        <v>90015</v>
      </c>
      <c r="D75">
        <v>22526</v>
      </c>
      <c r="E75" t="s">
        <v>120</v>
      </c>
      <c r="F75">
        <v>61</v>
      </c>
      <c r="G75" t="s">
        <v>124</v>
      </c>
      <c r="H75">
        <v>71</v>
      </c>
      <c r="I75">
        <v>9001</v>
      </c>
      <c r="J75" t="s">
        <v>8</v>
      </c>
      <c r="K75">
        <v>5</v>
      </c>
      <c r="L75">
        <v>19</v>
      </c>
      <c r="M75">
        <v>5</v>
      </c>
      <c r="N75">
        <v>8</v>
      </c>
      <c r="O75">
        <v>3.25</v>
      </c>
      <c r="P75">
        <v>0</v>
      </c>
      <c r="Q75" t="s">
        <v>468</v>
      </c>
      <c r="R75" t="s">
        <v>471</v>
      </c>
      <c r="S75">
        <v>7</v>
      </c>
      <c r="T75" t="s">
        <v>469</v>
      </c>
      <c r="U75">
        <v>1</v>
      </c>
      <c r="V75">
        <v>43785</v>
      </c>
      <c r="W75">
        <v>352</v>
      </c>
      <c r="X75" t="s">
        <v>447</v>
      </c>
      <c r="Y75" s="2" t="s">
        <v>447</v>
      </c>
      <c r="Z75" s="2"/>
      <c r="AB75" t="s">
        <v>447</v>
      </c>
      <c r="AC75" t="s">
        <v>448</v>
      </c>
      <c r="AD75" t="s">
        <v>447</v>
      </c>
      <c r="AE75" t="s">
        <v>447</v>
      </c>
      <c r="AF75" t="s">
        <v>447</v>
      </c>
      <c r="AG75">
        <v>2</v>
      </c>
      <c r="AH75">
        <v>0</v>
      </c>
      <c r="AI75">
        <v>7</v>
      </c>
      <c r="AJ75">
        <v>0</v>
      </c>
      <c r="AK75">
        <v>61</v>
      </c>
      <c r="AL75" t="s">
        <v>449</v>
      </c>
      <c r="AM75" t="s">
        <v>450</v>
      </c>
      <c r="AN75">
        <v>3.25</v>
      </c>
      <c r="AO75">
        <v>58.92</v>
      </c>
      <c r="AP75">
        <v>191.49</v>
      </c>
      <c r="AQ75">
        <v>3.25</v>
      </c>
      <c r="AR75">
        <v>50.07</v>
      </c>
      <c r="AS75">
        <v>162.72749999999999</v>
      </c>
      <c r="AT75">
        <v>3.25</v>
      </c>
      <c r="AU75">
        <v>40</v>
      </c>
      <c r="AV75">
        <v>130</v>
      </c>
      <c r="BC75" t="s">
        <v>451</v>
      </c>
      <c r="BD75" s="2">
        <v>45880</v>
      </c>
      <c r="BE75">
        <v>29.57</v>
      </c>
      <c r="BF75" t="s">
        <v>452</v>
      </c>
      <c r="BG75" t="s">
        <v>453</v>
      </c>
      <c r="BH75" s="1">
        <f t="shared" ca="1" si="5"/>
        <v>243</v>
      </c>
    </row>
    <row r="76" spans="2:60" ht="14.25" customHeight="1" x14ac:dyDescent="0.35">
      <c r="B76" s="96" t="str">
        <f t="shared" si="3"/>
        <v>9001520</v>
      </c>
      <c r="C76" s="96" t="str">
        <f t="shared" si="4"/>
        <v>90015</v>
      </c>
      <c r="D76">
        <v>22526</v>
      </c>
      <c r="E76" t="s">
        <v>120</v>
      </c>
      <c r="F76">
        <v>61</v>
      </c>
      <c r="G76" t="s">
        <v>124</v>
      </c>
      <c r="H76">
        <v>71</v>
      </c>
      <c r="I76">
        <v>9001</v>
      </c>
      <c r="J76" t="s">
        <v>8</v>
      </c>
      <c r="K76">
        <v>5</v>
      </c>
      <c r="L76">
        <v>20</v>
      </c>
      <c r="M76">
        <v>5</v>
      </c>
      <c r="N76">
        <v>8</v>
      </c>
      <c r="O76">
        <v>5.15</v>
      </c>
      <c r="P76">
        <v>0</v>
      </c>
      <c r="Q76" t="s">
        <v>468</v>
      </c>
      <c r="R76" t="s">
        <v>471</v>
      </c>
      <c r="S76">
        <v>7</v>
      </c>
      <c r="T76" t="s">
        <v>469</v>
      </c>
      <c r="U76">
        <v>1</v>
      </c>
      <c r="V76">
        <v>43785</v>
      </c>
      <c r="W76">
        <v>352</v>
      </c>
      <c r="X76" t="s">
        <v>447</v>
      </c>
      <c r="Y76" s="2" t="s">
        <v>447</v>
      </c>
      <c r="Z76" s="2"/>
      <c r="AB76" t="s">
        <v>447</v>
      </c>
      <c r="AC76" t="s">
        <v>448</v>
      </c>
      <c r="AD76" t="s">
        <v>447</v>
      </c>
      <c r="AE76" t="s">
        <v>447</v>
      </c>
      <c r="AF76" t="s">
        <v>447</v>
      </c>
      <c r="AG76">
        <v>2</v>
      </c>
      <c r="AH76">
        <v>0</v>
      </c>
      <c r="AI76">
        <v>7</v>
      </c>
      <c r="AJ76">
        <v>0</v>
      </c>
      <c r="AK76">
        <v>61</v>
      </c>
      <c r="AL76" t="s">
        <v>449</v>
      </c>
      <c r="AM76" t="s">
        <v>450</v>
      </c>
      <c r="AN76">
        <v>5.15</v>
      </c>
      <c r="AO76">
        <v>58.92</v>
      </c>
      <c r="AP76">
        <v>303.43799999999999</v>
      </c>
      <c r="AQ76">
        <v>5.15</v>
      </c>
      <c r="AR76">
        <v>50.07</v>
      </c>
      <c r="AS76">
        <v>257.8605</v>
      </c>
      <c r="AT76">
        <v>5.15</v>
      </c>
      <c r="AU76">
        <v>40</v>
      </c>
      <c r="AV76">
        <v>206</v>
      </c>
      <c r="BC76" t="s">
        <v>451</v>
      </c>
      <c r="BD76" s="2">
        <v>45880</v>
      </c>
      <c r="BE76">
        <v>140.94</v>
      </c>
      <c r="BF76" t="s">
        <v>452</v>
      </c>
      <c r="BG76" t="s">
        <v>453</v>
      </c>
      <c r="BH76" s="1">
        <f t="shared" ca="1" si="5"/>
        <v>243</v>
      </c>
    </row>
    <row r="77" spans="2:60" ht="14.25" customHeight="1" x14ac:dyDescent="0.35">
      <c r="B77" s="96" t="str">
        <f t="shared" si="3"/>
        <v>9001521</v>
      </c>
      <c r="C77" s="96" t="str">
        <f t="shared" si="4"/>
        <v>90015</v>
      </c>
      <c r="D77">
        <v>22526</v>
      </c>
      <c r="E77" t="s">
        <v>120</v>
      </c>
      <c r="F77">
        <v>61</v>
      </c>
      <c r="G77" t="s">
        <v>124</v>
      </c>
      <c r="H77">
        <v>71</v>
      </c>
      <c r="I77">
        <v>9001</v>
      </c>
      <c r="J77" t="s">
        <v>8</v>
      </c>
      <c r="K77">
        <v>5</v>
      </c>
      <c r="L77">
        <v>21</v>
      </c>
      <c r="M77">
        <v>5</v>
      </c>
      <c r="N77">
        <v>8</v>
      </c>
      <c r="O77">
        <v>5.45</v>
      </c>
      <c r="P77">
        <v>0</v>
      </c>
      <c r="Q77" t="s">
        <v>468</v>
      </c>
      <c r="R77" t="s">
        <v>471</v>
      </c>
      <c r="S77">
        <v>7</v>
      </c>
      <c r="T77" t="s">
        <v>469</v>
      </c>
      <c r="U77">
        <v>1</v>
      </c>
      <c r="V77">
        <v>43785</v>
      </c>
      <c r="W77">
        <v>352</v>
      </c>
      <c r="X77" t="s">
        <v>447</v>
      </c>
      <c r="Y77" s="2" t="s">
        <v>447</v>
      </c>
      <c r="Z77" s="2"/>
      <c r="AB77" t="s">
        <v>447</v>
      </c>
      <c r="AC77" t="s">
        <v>448</v>
      </c>
      <c r="AD77" t="s">
        <v>447</v>
      </c>
      <c r="AE77" t="s">
        <v>447</v>
      </c>
      <c r="AF77" t="s">
        <v>447</v>
      </c>
      <c r="AG77">
        <v>2</v>
      </c>
      <c r="AH77">
        <v>0</v>
      </c>
      <c r="AI77">
        <v>7</v>
      </c>
      <c r="AJ77">
        <v>0</v>
      </c>
      <c r="AK77">
        <v>61</v>
      </c>
      <c r="AL77" t="s">
        <v>449</v>
      </c>
      <c r="AM77" t="s">
        <v>450</v>
      </c>
      <c r="AN77">
        <v>5.45</v>
      </c>
      <c r="AO77">
        <v>58.92</v>
      </c>
      <c r="AP77">
        <v>321.11399999999998</v>
      </c>
      <c r="AQ77">
        <v>5.45</v>
      </c>
      <c r="AR77">
        <v>50.07</v>
      </c>
      <c r="AS77">
        <v>272.88150000000002</v>
      </c>
      <c r="AT77">
        <v>5.45</v>
      </c>
      <c r="AU77">
        <v>40</v>
      </c>
      <c r="AV77">
        <v>218</v>
      </c>
      <c r="BC77" t="s">
        <v>451</v>
      </c>
      <c r="BD77" s="2">
        <v>45880</v>
      </c>
      <c r="BE77">
        <v>125.66</v>
      </c>
      <c r="BF77" t="s">
        <v>452</v>
      </c>
      <c r="BG77" t="s">
        <v>453</v>
      </c>
      <c r="BH77" s="1">
        <f t="shared" ca="1" si="5"/>
        <v>243</v>
      </c>
    </row>
    <row r="78" spans="2:60" ht="14.25" customHeight="1" x14ac:dyDescent="0.35">
      <c r="B78" s="96" t="str">
        <f t="shared" si="3"/>
        <v>9001522</v>
      </c>
      <c r="C78" s="96" t="str">
        <f t="shared" si="4"/>
        <v>90015</v>
      </c>
      <c r="D78">
        <v>22526</v>
      </c>
      <c r="E78" t="s">
        <v>120</v>
      </c>
      <c r="F78">
        <v>61</v>
      </c>
      <c r="G78" t="s">
        <v>124</v>
      </c>
      <c r="H78">
        <v>71</v>
      </c>
      <c r="I78">
        <v>9001</v>
      </c>
      <c r="J78" t="s">
        <v>8</v>
      </c>
      <c r="K78">
        <v>5</v>
      </c>
      <c r="L78">
        <v>22</v>
      </c>
      <c r="M78">
        <v>5</v>
      </c>
      <c r="N78">
        <v>8</v>
      </c>
      <c r="O78">
        <v>2.89</v>
      </c>
      <c r="P78">
        <v>0</v>
      </c>
      <c r="Q78" t="s">
        <v>468</v>
      </c>
      <c r="R78" t="s">
        <v>471</v>
      </c>
      <c r="S78">
        <v>7</v>
      </c>
      <c r="T78" t="s">
        <v>469</v>
      </c>
      <c r="U78">
        <v>1</v>
      </c>
      <c r="V78">
        <v>43785</v>
      </c>
      <c r="W78">
        <v>352</v>
      </c>
      <c r="X78" t="s">
        <v>447</v>
      </c>
      <c r="Y78" s="2" t="s">
        <v>447</v>
      </c>
      <c r="Z78" s="2"/>
      <c r="AB78" t="s">
        <v>447</v>
      </c>
      <c r="AC78" t="s">
        <v>448</v>
      </c>
      <c r="AD78" t="s">
        <v>447</v>
      </c>
      <c r="AE78" t="s">
        <v>447</v>
      </c>
      <c r="AF78" t="s">
        <v>447</v>
      </c>
      <c r="AG78">
        <v>2</v>
      </c>
      <c r="AH78">
        <v>0</v>
      </c>
      <c r="AI78">
        <v>7</v>
      </c>
      <c r="AJ78">
        <v>0</v>
      </c>
      <c r="AK78">
        <v>61</v>
      </c>
      <c r="AL78" t="s">
        <v>449</v>
      </c>
      <c r="AM78" t="s">
        <v>450</v>
      </c>
      <c r="AN78">
        <v>2.89</v>
      </c>
      <c r="AO78">
        <v>58.92</v>
      </c>
      <c r="AP78">
        <v>170.27879999999999</v>
      </c>
      <c r="AQ78">
        <v>2.89</v>
      </c>
      <c r="AR78">
        <v>50.07</v>
      </c>
      <c r="AS78">
        <v>144.70230000000001</v>
      </c>
      <c r="AT78">
        <v>2.89</v>
      </c>
      <c r="AU78">
        <v>40</v>
      </c>
      <c r="AV78">
        <v>115.6</v>
      </c>
      <c r="BC78" t="s">
        <v>451</v>
      </c>
      <c r="BD78" s="2">
        <v>45880</v>
      </c>
      <c r="BE78">
        <v>128.84</v>
      </c>
      <c r="BF78" t="s">
        <v>452</v>
      </c>
      <c r="BG78" t="s">
        <v>453</v>
      </c>
      <c r="BH78" s="1">
        <f t="shared" ca="1" si="5"/>
        <v>243</v>
      </c>
    </row>
    <row r="79" spans="2:60" ht="14.25" customHeight="1" x14ac:dyDescent="0.35">
      <c r="B79" s="96" t="str">
        <f t="shared" si="3"/>
        <v>9001523</v>
      </c>
      <c r="C79" s="96" t="str">
        <f t="shared" si="4"/>
        <v>90015</v>
      </c>
      <c r="D79">
        <v>22526</v>
      </c>
      <c r="E79" t="s">
        <v>120</v>
      </c>
      <c r="F79">
        <v>61</v>
      </c>
      <c r="G79" t="s">
        <v>124</v>
      </c>
      <c r="H79">
        <v>71</v>
      </c>
      <c r="I79">
        <v>9001</v>
      </c>
      <c r="J79" t="s">
        <v>8</v>
      </c>
      <c r="K79">
        <v>5</v>
      </c>
      <c r="L79">
        <v>23</v>
      </c>
      <c r="M79">
        <v>5</v>
      </c>
      <c r="N79">
        <v>8</v>
      </c>
      <c r="O79">
        <v>0.87</v>
      </c>
      <c r="P79">
        <v>0</v>
      </c>
      <c r="Q79" t="s">
        <v>444</v>
      </c>
      <c r="R79" t="s">
        <v>471</v>
      </c>
      <c r="S79">
        <v>3</v>
      </c>
      <c r="T79" t="s">
        <v>475</v>
      </c>
      <c r="U79">
        <v>1</v>
      </c>
      <c r="V79">
        <v>44958</v>
      </c>
      <c r="W79">
        <v>352</v>
      </c>
      <c r="X79" t="s">
        <v>447</v>
      </c>
      <c r="Y79" s="2" t="s">
        <v>447</v>
      </c>
      <c r="Z79" s="2"/>
      <c r="AB79" t="s">
        <v>447</v>
      </c>
      <c r="AC79" t="s">
        <v>448</v>
      </c>
      <c r="AD79" t="s">
        <v>447</v>
      </c>
      <c r="AE79" t="s">
        <v>447</v>
      </c>
      <c r="AF79" t="s">
        <v>447</v>
      </c>
      <c r="AG79">
        <v>2</v>
      </c>
      <c r="AH79">
        <v>0</v>
      </c>
      <c r="AI79">
        <v>7</v>
      </c>
      <c r="AJ79">
        <v>0</v>
      </c>
      <c r="AK79">
        <v>61</v>
      </c>
      <c r="AL79" t="s">
        <v>449</v>
      </c>
      <c r="AM79" t="s">
        <v>450</v>
      </c>
      <c r="AN79">
        <v>0.87</v>
      </c>
      <c r="AO79">
        <v>74.959999999999994</v>
      </c>
      <c r="AP79">
        <v>65.215199999999996</v>
      </c>
      <c r="AQ79">
        <v>0.87</v>
      </c>
      <c r="AR79">
        <v>75.069999999999993</v>
      </c>
      <c r="AS79">
        <v>65.310900000000004</v>
      </c>
      <c r="AT79">
        <v>0.87</v>
      </c>
      <c r="AU79">
        <v>75</v>
      </c>
      <c r="AV79">
        <v>65.25</v>
      </c>
      <c r="BC79" t="s">
        <v>451</v>
      </c>
      <c r="BD79" s="2">
        <v>45880</v>
      </c>
      <c r="BF79" t="s">
        <v>452</v>
      </c>
      <c r="BG79" t="s">
        <v>453</v>
      </c>
      <c r="BH79" s="1">
        <f t="shared" ca="1" si="5"/>
        <v>243</v>
      </c>
    </row>
    <row r="80" spans="2:60" ht="14.25" customHeight="1" x14ac:dyDescent="0.35">
      <c r="B80" s="96" t="str">
        <f t="shared" si="3"/>
        <v>9001524</v>
      </c>
      <c r="C80" s="96" t="str">
        <f t="shared" si="4"/>
        <v>90015</v>
      </c>
      <c r="D80">
        <v>22526</v>
      </c>
      <c r="E80" t="s">
        <v>120</v>
      </c>
      <c r="F80">
        <v>61</v>
      </c>
      <c r="G80" t="s">
        <v>124</v>
      </c>
      <c r="H80">
        <v>71</v>
      </c>
      <c r="I80">
        <v>9001</v>
      </c>
      <c r="J80" t="s">
        <v>8</v>
      </c>
      <c r="K80">
        <v>5</v>
      </c>
      <c r="L80">
        <v>24</v>
      </c>
      <c r="M80">
        <v>5</v>
      </c>
      <c r="N80">
        <v>8</v>
      </c>
      <c r="O80">
        <v>0.32</v>
      </c>
      <c r="P80">
        <v>0</v>
      </c>
      <c r="Q80" t="s">
        <v>444</v>
      </c>
      <c r="R80" t="s">
        <v>471</v>
      </c>
      <c r="S80">
        <v>3</v>
      </c>
      <c r="T80" t="s">
        <v>475</v>
      </c>
      <c r="U80">
        <v>1</v>
      </c>
      <c r="V80">
        <v>44958</v>
      </c>
      <c r="W80">
        <v>352</v>
      </c>
      <c r="X80" t="s">
        <v>447</v>
      </c>
      <c r="Y80" s="2" t="s">
        <v>447</v>
      </c>
      <c r="Z80" s="2"/>
      <c r="AB80" t="s">
        <v>447</v>
      </c>
      <c r="AC80" t="s">
        <v>448</v>
      </c>
      <c r="AD80" t="s">
        <v>447</v>
      </c>
      <c r="AE80" t="s">
        <v>447</v>
      </c>
      <c r="AF80" t="s">
        <v>447</v>
      </c>
      <c r="AG80">
        <v>2</v>
      </c>
      <c r="AH80">
        <v>0</v>
      </c>
      <c r="AI80">
        <v>7</v>
      </c>
      <c r="AJ80">
        <v>0</v>
      </c>
      <c r="AK80">
        <v>61</v>
      </c>
      <c r="AL80" t="s">
        <v>449</v>
      </c>
      <c r="AM80" t="s">
        <v>450</v>
      </c>
      <c r="AN80">
        <v>0.32</v>
      </c>
      <c r="AO80">
        <v>74.959999999999994</v>
      </c>
      <c r="AP80">
        <v>23.987200000000001</v>
      </c>
      <c r="AQ80">
        <v>0.32</v>
      </c>
      <c r="AR80">
        <v>75.069999999999993</v>
      </c>
      <c r="AS80">
        <v>24.022400000000001</v>
      </c>
      <c r="AT80">
        <v>0.32</v>
      </c>
      <c r="AU80">
        <v>75</v>
      </c>
      <c r="AV80">
        <v>24</v>
      </c>
      <c r="BC80" t="s">
        <v>451</v>
      </c>
      <c r="BD80" s="2">
        <v>45880</v>
      </c>
      <c r="BF80" t="s">
        <v>452</v>
      </c>
      <c r="BG80" t="s">
        <v>453</v>
      </c>
      <c r="BH80" s="1">
        <f t="shared" ca="1" si="5"/>
        <v>243</v>
      </c>
    </row>
    <row r="81" spans="2:60" ht="14.25" customHeight="1" x14ac:dyDescent="0.35">
      <c r="B81" s="96" t="str">
        <f t="shared" si="3"/>
        <v>9001525</v>
      </c>
      <c r="C81" s="96" t="str">
        <f t="shared" si="4"/>
        <v>90015</v>
      </c>
      <c r="D81">
        <v>22526</v>
      </c>
      <c r="E81" t="s">
        <v>120</v>
      </c>
      <c r="F81">
        <v>61</v>
      </c>
      <c r="G81" t="s">
        <v>124</v>
      </c>
      <c r="H81">
        <v>71</v>
      </c>
      <c r="I81">
        <v>9001</v>
      </c>
      <c r="J81" t="s">
        <v>8</v>
      </c>
      <c r="K81">
        <v>5</v>
      </c>
      <c r="L81">
        <v>25</v>
      </c>
      <c r="M81">
        <v>5</v>
      </c>
      <c r="N81">
        <v>8</v>
      </c>
      <c r="O81" s="3">
        <v>2.35</v>
      </c>
      <c r="P81">
        <v>0</v>
      </c>
      <c r="Q81" s="3" t="s">
        <v>472</v>
      </c>
      <c r="R81" s="3" t="s">
        <v>471</v>
      </c>
      <c r="S81" s="3">
        <v>40</v>
      </c>
      <c r="T81" s="3" t="s">
        <v>473</v>
      </c>
      <c r="U81">
        <v>1</v>
      </c>
      <c r="V81">
        <v>45620</v>
      </c>
      <c r="W81">
        <v>352</v>
      </c>
      <c r="X81" t="s">
        <v>447</v>
      </c>
      <c r="Y81" s="2" t="s">
        <v>447</v>
      </c>
      <c r="Z81" s="2"/>
      <c r="AB81" t="s">
        <v>447</v>
      </c>
      <c r="AC81" t="s">
        <v>448</v>
      </c>
      <c r="AD81" t="s">
        <v>447</v>
      </c>
      <c r="AE81" t="s">
        <v>447</v>
      </c>
      <c r="AF81" t="s">
        <v>447</v>
      </c>
      <c r="AG81">
        <v>2</v>
      </c>
      <c r="AH81">
        <v>0</v>
      </c>
      <c r="AI81">
        <v>7</v>
      </c>
      <c r="AJ81">
        <v>0</v>
      </c>
      <c r="AK81">
        <v>61</v>
      </c>
      <c r="AL81" t="s">
        <v>449</v>
      </c>
      <c r="AM81" t="s">
        <v>450</v>
      </c>
      <c r="BC81" t="s">
        <v>474</v>
      </c>
      <c r="BF81" t="s">
        <v>452</v>
      </c>
      <c r="BG81" t="s">
        <v>453</v>
      </c>
      <c r="BH81" s="1">
        <f t="shared" ca="1" si="5"/>
        <v>46123</v>
      </c>
    </row>
    <row r="82" spans="2:60" ht="14.25" customHeight="1" x14ac:dyDescent="0.35">
      <c r="B82" s="96" t="str">
        <f t="shared" si="3"/>
        <v>9001526</v>
      </c>
      <c r="C82" s="96" t="str">
        <f t="shared" si="4"/>
        <v>90015</v>
      </c>
      <c r="D82">
        <v>22526</v>
      </c>
      <c r="E82" t="s">
        <v>120</v>
      </c>
      <c r="F82">
        <v>61</v>
      </c>
      <c r="G82" t="s">
        <v>124</v>
      </c>
      <c r="H82">
        <v>71</v>
      </c>
      <c r="I82">
        <v>9001</v>
      </c>
      <c r="J82" t="s">
        <v>8</v>
      </c>
      <c r="K82">
        <v>5</v>
      </c>
      <c r="L82">
        <v>26</v>
      </c>
      <c r="M82">
        <v>5</v>
      </c>
      <c r="N82">
        <v>8</v>
      </c>
      <c r="O82" s="3">
        <v>0.41</v>
      </c>
      <c r="P82">
        <v>0</v>
      </c>
      <c r="Q82" s="3" t="s">
        <v>472</v>
      </c>
      <c r="R82" s="3" t="s">
        <v>471</v>
      </c>
      <c r="S82" s="3">
        <v>40</v>
      </c>
      <c r="T82" s="3" t="s">
        <v>473</v>
      </c>
      <c r="U82">
        <v>1</v>
      </c>
      <c r="V82">
        <v>45620</v>
      </c>
      <c r="W82">
        <v>352</v>
      </c>
      <c r="X82" t="s">
        <v>447</v>
      </c>
      <c r="Y82" s="2" t="s">
        <v>447</v>
      </c>
      <c r="Z82" s="2"/>
      <c r="AB82" t="s">
        <v>447</v>
      </c>
      <c r="AC82" t="s">
        <v>448</v>
      </c>
      <c r="AD82" t="s">
        <v>447</v>
      </c>
      <c r="AE82" t="s">
        <v>447</v>
      </c>
      <c r="AF82" t="s">
        <v>447</v>
      </c>
      <c r="AG82">
        <v>2</v>
      </c>
      <c r="AH82">
        <v>0</v>
      </c>
      <c r="AI82">
        <v>7</v>
      </c>
      <c r="AJ82">
        <v>0</v>
      </c>
      <c r="AK82">
        <v>61</v>
      </c>
      <c r="AL82" t="s">
        <v>449</v>
      </c>
      <c r="AM82" t="s">
        <v>450</v>
      </c>
      <c r="BC82" t="s">
        <v>474</v>
      </c>
      <c r="BF82" t="s">
        <v>452</v>
      </c>
      <c r="BG82" t="s">
        <v>453</v>
      </c>
      <c r="BH82" s="1">
        <f t="shared" ca="1" si="5"/>
        <v>46123</v>
      </c>
    </row>
    <row r="83" spans="2:60" ht="14.25" customHeight="1" x14ac:dyDescent="0.35">
      <c r="B83" s="96" t="str">
        <f t="shared" si="3"/>
        <v>900171</v>
      </c>
      <c r="C83" s="96" t="str">
        <f t="shared" si="4"/>
        <v>90017</v>
      </c>
      <c r="D83">
        <v>22526</v>
      </c>
      <c r="E83" t="s">
        <v>120</v>
      </c>
      <c r="F83">
        <v>61</v>
      </c>
      <c r="G83" t="s">
        <v>124</v>
      </c>
      <c r="H83">
        <v>71</v>
      </c>
      <c r="I83">
        <v>9001</v>
      </c>
      <c r="J83" t="s">
        <v>8</v>
      </c>
      <c r="K83">
        <v>7</v>
      </c>
      <c r="L83">
        <v>1</v>
      </c>
      <c r="M83">
        <v>17</v>
      </c>
      <c r="N83">
        <v>11</v>
      </c>
      <c r="O83" s="3">
        <v>4.3600000000000003</v>
      </c>
      <c r="P83">
        <v>0</v>
      </c>
      <c r="Q83" s="3" t="s">
        <v>444</v>
      </c>
      <c r="R83" s="3" t="s">
        <v>471</v>
      </c>
      <c r="S83" s="3">
        <v>5</v>
      </c>
      <c r="T83" s="3" t="s">
        <v>446</v>
      </c>
      <c r="U83">
        <v>1</v>
      </c>
      <c r="V83">
        <v>44269</v>
      </c>
      <c r="W83">
        <v>356</v>
      </c>
      <c r="X83" t="s">
        <v>447</v>
      </c>
      <c r="Y83" s="2" t="s">
        <v>447</v>
      </c>
      <c r="Z83" s="2"/>
      <c r="AB83" t="s">
        <v>447</v>
      </c>
      <c r="AC83" t="s">
        <v>448</v>
      </c>
      <c r="AD83" t="s">
        <v>448</v>
      </c>
      <c r="AE83" t="s">
        <v>447</v>
      </c>
      <c r="AF83" t="s">
        <v>447</v>
      </c>
      <c r="AG83">
        <v>2</v>
      </c>
      <c r="AH83">
        <v>0</v>
      </c>
      <c r="AI83">
        <v>6</v>
      </c>
      <c r="AJ83">
        <v>0</v>
      </c>
      <c r="AK83">
        <v>61</v>
      </c>
      <c r="AL83" t="s">
        <v>449</v>
      </c>
      <c r="AM83" t="s">
        <v>450</v>
      </c>
      <c r="AN83">
        <v>4.3600000000000003</v>
      </c>
      <c r="AO83">
        <v>79.44</v>
      </c>
      <c r="AP83">
        <v>346.35840000000002</v>
      </c>
      <c r="AQ83">
        <v>4.3600000000000003</v>
      </c>
      <c r="AR83">
        <v>70.069999999999993</v>
      </c>
      <c r="AS83">
        <v>305.5052</v>
      </c>
      <c r="BC83" t="s">
        <v>451</v>
      </c>
      <c r="BD83" s="2">
        <v>45853</v>
      </c>
      <c r="BE83">
        <v>259.14</v>
      </c>
      <c r="BF83" t="s">
        <v>452</v>
      </c>
      <c r="BG83" t="s">
        <v>453</v>
      </c>
      <c r="BH83" s="1">
        <f t="shared" ca="1" si="5"/>
        <v>270</v>
      </c>
    </row>
    <row r="84" spans="2:60" ht="14.25" customHeight="1" x14ac:dyDescent="0.35">
      <c r="B84" s="96" t="str">
        <f t="shared" si="3"/>
        <v>900172</v>
      </c>
      <c r="C84" s="96" t="str">
        <f t="shared" si="4"/>
        <v>90017</v>
      </c>
      <c r="D84">
        <v>22526</v>
      </c>
      <c r="E84" t="s">
        <v>120</v>
      </c>
      <c r="F84">
        <v>61</v>
      </c>
      <c r="G84" t="s">
        <v>124</v>
      </c>
      <c r="H84">
        <v>71</v>
      </c>
      <c r="I84">
        <v>9001</v>
      </c>
      <c r="J84" t="s">
        <v>8</v>
      </c>
      <c r="K84">
        <v>7</v>
      </c>
      <c r="L84">
        <v>2</v>
      </c>
      <c r="M84">
        <v>17</v>
      </c>
      <c r="N84">
        <v>11</v>
      </c>
      <c r="O84">
        <v>8.39</v>
      </c>
      <c r="P84">
        <v>0</v>
      </c>
      <c r="Q84" t="s">
        <v>444</v>
      </c>
      <c r="R84" t="s">
        <v>471</v>
      </c>
      <c r="S84">
        <v>5</v>
      </c>
      <c r="T84" t="s">
        <v>446</v>
      </c>
      <c r="U84">
        <v>1</v>
      </c>
      <c r="V84">
        <v>44269</v>
      </c>
      <c r="W84">
        <v>356</v>
      </c>
      <c r="X84" t="s">
        <v>447</v>
      </c>
      <c r="Y84" s="2" t="s">
        <v>447</v>
      </c>
      <c r="Z84" s="2"/>
      <c r="AB84" t="s">
        <v>447</v>
      </c>
      <c r="AC84" t="s">
        <v>448</v>
      </c>
      <c r="AD84" t="s">
        <v>448</v>
      </c>
      <c r="AE84" t="s">
        <v>447</v>
      </c>
      <c r="AF84" t="s">
        <v>447</v>
      </c>
      <c r="AG84">
        <v>2</v>
      </c>
      <c r="AH84">
        <v>0</v>
      </c>
      <c r="AI84">
        <v>6</v>
      </c>
      <c r="AJ84">
        <v>0</v>
      </c>
      <c r="AK84">
        <v>61</v>
      </c>
      <c r="AL84" t="s">
        <v>449</v>
      </c>
      <c r="AM84" t="s">
        <v>450</v>
      </c>
      <c r="AN84">
        <v>8.39</v>
      </c>
      <c r="AO84">
        <v>79.44</v>
      </c>
      <c r="AP84">
        <v>666.50160000000005</v>
      </c>
      <c r="AQ84">
        <v>8.39</v>
      </c>
      <c r="AR84">
        <v>70.069999999999993</v>
      </c>
      <c r="AS84">
        <v>587.88729999999998</v>
      </c>
      <c r="BC84" t="s">
        <v>451</v>
      </c>
      <c r="BD84" s="2">
        <v>45853</v>
      </c>
      <c r="BE84">
        <v>349.57</v>
      </c>
      <c r="BF84" t="s">
        <v>452</v>
      </c>
      <c r="BG84" t="s">
        <v>453</v>
      </c>
      <c r="BH84" s="1">
        <f t="shared" ca="1" si="5"/>
        <v>270</v>
      </c>
    </row>
    <row r="85" spans="2:60" ht="14.25" customHeight="1" x14ac:dyDescent="0.35">
      <c r="B85" s="96" t="str">
        <f t="shared" si="3"/>
        <v>900173</v>
      </c>
      <c r="C85" s="96" t="str">
        <f t="shared" si="4"/>
        <v>90017</v>
      </c>
      <c r="D85">
        <v>22526</v>
      </c>
      <c r="E85" t="s">
        <v>120</v>
      </c>
      <c r="F85">
        <v>61</v>
      </c>
      <c r="G85" t="s">
        <v>124</v>
      </c>
      <c r="H85">
        <v>71</v>
      </c>
      <c r="I85">
        <v>9001</v>
      </c>
      <c r="J85" t="s">
        <v>8</v>
      </c>
      <c r="K85">
        <v>7</v>
      </c>
      <c r="L85">
        <v>3</v>
      </c>
      <c r="M85">
        <v>17</v>
      </c>
      <c r="N85">
        <v>11</v>
      </c>
      <c r="O85">
        <v>17.940000000000001</v>
      </c>
      <c r="P85">
        <v>0</v>
      </c>
      <c r="Q85" t="s">
        <v>444</v>
      </c>
      <c r="R85" t="s">
        <v>471</v>
      </c>
      <c r="S85">
        <v>5</v>
      </c>
      <c r="T85" t="s">
        <v>446</v>
      </c>
      <c r="U85">
        <v>1</v>
      </c>
      <c r="V85">
        <v>44269</v>
      </c>
      <c r="W85">
        <v>356</v>
      </c>
      <c r="X85" t="s">
        <v>447</v>
      </c>
      <c r="Y85" s="2" t="s">
        <v>447</v>
      </c>
      <c r="Z85" s="2"/>
      <c r="AB85" t="s">
        <v>447</v>
      </c>
      <c r="AC85" t="s">
        <v>448</v>
      </c>
      <c r="AD85" t="s">
        <v>448</v>
      </c>
      <c r="AE85" t="s">
        <v>447</v>
      </c>
      <c r="AF85" t="s">
        <v>447</v>
      </c>
      <c r="AG85">
        <v>2</v>
      </c>
      <c r="AH85">
        <v>0</v>
      </c>
      <c r="AI85">
        <v>6</v>
      </c>
      <c r="AJ85">
        <v>0</v>
      </c>
      <c r="AK85">
        <v>61</v>
      </c>
      <c r="AL85" t="s">
        <v>449</v>
      </c>
      <c r="AM85" t="s">
        <v>450</v>
      </c>
      <c r="AN85">
        <v>17.940000000000001</v>
      </c>
      <c r="AO85">
        <v>79.44</v>
      </c>
      <c r="AP85">
        <v>1425.1536000000001</v>
      </c>
      <c r="AQ85">
        <v>17.940000000000001</v>
      </c>
      <c r="AR85">
        <v>70.069999999999993</v>
      </c>
      <c r="AS85">
        <v>1257.0558000000001</v>
      </c>
      <c r="BC85" t="s">
        <v>451</v>
      </c>
      <c r="BD85" s="2">
        <v>45853</v>
      </c>
      <c r="BE85">
        <v>1253.78</v>
      </c>
      <c r="BF85" t="s">
        <v>452</v>
      </c>
      <c r="BG85" t="s">
        <v>453</v>
      </c>
      <c r="BH85" s="1">
        <f t="shared" ca="1" si="5"/>
        <v>270</v>
      </c>
    </row>
    <row r="86" spans="2:60" ht="14.25" customHeight="1" x14ac:dyDescent="0.35">
      <c r="B86" s="96" t="str">
        <f t="shared" si="3"/>
        <v>900174</v>
      </c>
      <c r="C86" s="96" t="str">
        <f t="shared" si="4"/>
        <v>90017</v>
      </c>
      <c r="D86">
        <v>22526</v>
      </c>
      <c r="E86" t="s">
        <v>120</v>
      </c>
      <c r="F86">
        <v>61</v>
      </c>
      <c r="G86" t="s">
        <v>124</v>
      </c>
      <c r="H86">
        <v>71</v>
      </c>
      <c r="I86">
        <v>9001</v>
      </c>
      <c r="J86" t="s">
        <v>8</v>
      </c>
      <c r="K86">
        <v>7</v>
      </c>
      <c r="L86">
        <v>4</v>
      </c>
      <c r="M86">
        <v>1</v>
      </c>
      <c r="O86">
        <v>18.2</v>
      </c>
      <c r="P86">
        <v>0</v>
      </c>
      <c r="Q86" t="s">
        <v>444</v>
      </c>
      <c r="R86" t="s">
        <v>471</v>
      </c>
      <c r="S86">
        <v>7</v>
      </c>
      <c r="T86" t="s">
        <v>469</v>
      </c>
      <c r="U86">
        <v>1</v>
      </c>
      <c r="V86">
        <v>43763</v>
      </c>
      <c r="W86">
        <v>352</v>
      </c>
      <c r="X86" t="s">
        <v>447</v>
      </c>
      <c r="Y86" s="2" t="s">
        <v>447</v>
      </c>
      <c r="Z86" s="2"/>
      <c r="AB86" t="s">
        <v>447</v>
      </c>
      <c r="AC86" t="s">
        <v>448</v>
      </c>
      <c r="AD86" t="s">
        <v>448</v>
      </c>
      <c r="AE86" t="s">
        <v>447</v>
      </c>
      <c r="AF86" t="s">
        <v>447</v>
      </c>
      <c r="AG86">
        <v>2</v>
      </c>
      <c r="AH86">
        <v>0</v>
      </c>
      <c r="AI86">
        <v>6</v>
      </c>
      <c r="AJ86">
        <v>0</v>
      </c>
      <c r="AK86">
        <v>61</v>
      </c>
      <c r="AL86" t="s">
        <v>449</v>
      </c>
      <c r="AM86" t="s">
        <v>450</v>
      </c>
      <c r="AN86">
        <v>18.2</v>
      </c>
      <c r="AO86">
        <v>76.59</v>
      </c>
      <c r="AP86">
        <v>1393.9380000000001</v>
      </c>
      <c r="AQ86">
        <v>18.2</v>
      </c>
      <c r="AR86">
        <v>65.069999999999993</v>
      </c>
      <c r="AS86">
        <v>1184.2739999999999</v>
      </c>
      <c r="AT86">
        <v>18.2</v>
      </c>
      <c r="AU86">
        <v>65</v>
      </c>
      <c r="AV86">
        <v>1183</v>
      </c>
      <c r="BC86" t="s">
        <v>451</v>
      </c>
      <c r="BD86" s="2">
        <v>45906</v>
      </c>
      <c r="BE86">
        <v>725.48</v>
      </c>
      <c r="BF86" t="s">
        <v>452</v>
      </c>
      <c r="BG86" t="s">
        <v>453</v>
      </c>
      <c r="BH86" s="1">
        <f t="shared" ca="1" si="5"/>
        <v>217</v>
      </c>
    </row>
    <row r="87" spans="2:60" ht="14.25" customHeight="1" x14ac:dyDescent="0.35">
      <c r="B87" s="96" t="str">
        <f t="shared" si="3"/>
        <v>900175</v>
      </c>
      <c r="C87" s="96" t="str">
        <f t="shared" si="4"/>
        <v>90017</v>
      </c>
      <c r="D87">
        <v>22526</v>
      </c>
      <c r="E87" t="s">
        <v>120</v>
      </c>
      <c r="F87">
        <v>61</v>
      </c>
      <c r="G87" t="s">
        <v>124</v>
      </c>
      <c r="H87">
        <v>71</v>
      </c>
      <c r="I87">
        <v>9001</v>
      </c>
      <c r="J87" t="s">
        <v>8</v>
      </c>
      <c r="K87">
        <v>7</v>
      </c>
      <c r="L87">
        <v>5</v>
      </c>
      <c r="M87">
        <v>1</v>
      </c>
      <c r="O87">
        <v>23.59</v>
      </c>
      <c r="P87">
        <v>0</v>
      </c>
      <c r="Q87" t="s">
        <v>444</v>
      </c>
      <c r="R87" t="s">
        <v>471</v>
      </c>
      <c r="S87">
        <v>7</v>
      </c>
      <c r="T87" t="s">
        <v>469</v>
      </c>
      <c r="U87">
        <v>1</v>
      </c>
      <c r="V87">
        <v>43762</v>
      </c>
      <c r="W87">
        <v>352</v>
      </c>
      <c r="X87" t="s">
        <v>447</v>
      </c>
      <c r="Y87" s="2" t="s">
        <v>447</v>
      </c>
      <c r="Z87" s="2"/>
      <c r="AB87" t="s">
        <v>447</v>
      </c>
      <c r="AC87" t="s">
        <v>448</v>
      </c>
      <c r="AD87" t="s">
        <v>448</v>
      </c>
      <c r="AE87" t="s">
        <v>447</v>
      </c>
      <c r="AF87" t="s">
        <v>447</v>
      </c>
      <c r="AG87">
        <v>2</v>
      </c>
      <c r="AH87">
        <v>0</v>
      </c>
      <c r="AI87">
        <v>6</v>
      </c>
      <c r="AJ87">
        <v>0</v>
      </c>
      <c r="AK87">
        <v>61</v>
      </c>
      <c r="AL87" t="s">
        <v>449</v>
      </c>
      <c r="AM87" t="s">
        <v>450</v>
      </c>
      <c r="AN87">
        <v>23.59</v>
      </c>
      <c r="AO87">
        <v>76.59</v>
      </c>
      <c r="AP87">
        <v>1806.7581</v>
      </c>
      <c r="AQ87">
        <v>23.59</v>
      </c>
      <c r="AR87">
        <v>65.069999999999993</v>
      </c>
      <c r="AS87">
        <v>1535.0012999999999</v>
      </c>
      <c r="AT87">
        <v>23.59</v>
      </c>
      <c r="AU87">
        <v>65</v>
      </c>
      <c r="AV87">
        <v>1533.35</v>
      </c>
      <c r="BC87" t="s">
        <v>451</v>
      </c>
      <c r="BD87" s="2">
        <v>45906</v>
      </c>
      <c r="BE87">
        <v>1087.4100000000001</v>
      </c>
      <c r="BF87" t="s">
        <v>452</v>
      </c>
      <c r="BG87" t="s">
        <v>453</v>
      </c>
      <c r="BH87" s="1">
        <f t="shared" ca="1" si="5"/>
        <v>217</v>
      </c>
    </row>
    <row r="88" spans="2:60" ht="14.25" customHeight="1" x14ac:dyDescent="0.35">
      <c r="B88" s="96" t="str">
        <f t="shared" si="3"/>
        <v>900176</v>
      </c>
      <c r="C88" s="96" t="str">
        <f t="shared" si="4"/>
        <v>90017</v>
      </c>
      <c r="D88">
        <v>22526</v>
      </c>
      <c r="E88" t="s">
        <v>120</v>
      </c>
      <c r="F88">
        <v>61</v>
      </c>
      <c r="G88" t="s">
        <v>124</v>
      </c>
      <c r="H88">
        <v>71</v>
      </c>
      <c r="I88">
        <v>9001</v>
      </c>
      <c r="J88" t="s">
        <v>8</v>
      </c>
      <c r="K88">
        <v>7</v>
      </c>
      <c r="L88">
        <v>6</v>
      </c>
      <c r="M88">
        <v>1</v>
      </c>
      <c r="O88">
        <v>3.15</v>
      </c>
      <c r="P88">
        <v>0</v>
      </c>
      <c r="Q88" t="s">
        <v>444</v>
      </c>
      <c r="R88" t="s">
        <v>471</v>
      </c>
      <c r="S88">
        <v>7</v>
      </c>
      <c r="T88" t="s">
        <v>469</v>
      </c>
      <c r="U88">
        <v>1</v>
      </c>
      <c r="V88">
        <v>43762</v>
      </c>
      <c r="W88">
        <v>352</v>
      </c>
      <c r="X88" t="s">
        <v>447</v>
      </c>
      <c r="Y88" s="2" t="s">
        <v>447</v>
      </c>
      <c r="Z88" s="2"/>
      <c r="AB88" t="s">
        <v>447</v>
      </c>
      <c r="AC88" t="s">
        <v>448</v>
      </c>
      <c r="AD88" t="s">
        <v>448</v>
      </c>
      <c r="AE88" t="s">
        <v>447</v>
      </c>
      <c r="AF88" t="s">
        <v>447</v>
      </c>
      <c r="AG88">
        <v>2</v>
      </c>
      <c r="AH88">
        <v>0</v>
      </c>
      <c r="AI88">
        <v>6</v>
      </c>
      <c r="AJ88">
        <v>0</v>
      </c>
      <c r="AK88">
        <v>61</v>
      </c>
      <c r="AL88" t="s">
        <v>449</v>
      </c>
      <c r="AM88" t="s">
        <v>450</v>
      </c>
      <c r="AN88">
        <v>3.15</v>
      </c>
      <c r="AO88">
        <v>76.59</v>
      </c>
      <c r="AP88">
        <v>241.2585</v>
      </c>
      <c r="AQ88">
        <v>3.15</v>
      </c>
      <c r="AR88">
        <v>65.069999999999993</v>
      </c>
      <c r="AS88">
        <v>204.97049999999999</v>
      </c>
      <c r="AT88">
        <v>3.15</v>
      </c>
      <c r="AU88">
        <v>65</v>
      </c>
      <c r="AV88">
        <v>204.75</v>
      </c>
      <c r="BC88" t="s">
        <v>451</v>
      </c>
      <c r="BD88" s="2">
        <v>45906</v>
      </c>
      <c r="BE88">
        <v>129.33000000000001</v>
      </c>
      <c r="BF88" t="s">
        <v>452</v>
      </c>
      <c r="BG88" t="s">
        <v>453</v>
      </c>
      <c r="BH88" s="1">
        <f t="shared" ca="1" si="5"/>
        <v>217</v>
      </c>
    </row>
    <row r="89" spans="2:60" ht="14.25" customHeight="1" x14ac:dyDescent="0.35">
      <c r="B89" s="96" t="str">
        <f t="shared" si="3"/>
        <v>900177</v>
      </c>
      <c r="C89" s="96" t="str">
        <f t="shared" si="4"/>
        <v>90017</v>
      </c>
      <c r="D89">
        <v>22526</v>
      </c>
      <c r="E89" t="s">
        <v>120</v>
      </c>
      <c r="F89">
        <v>61</v>
      </c>
      <c r="G89" t="s">
        <v>124</v>
      </c>
      <c r="H89">
        <v>71</v>
      </c>
      <c r="I89">
        <v>9001</v>
      </c>
      <c r="J89" t="s">
        <v>8</v>
      </c>
      <c r="K89">
        <v>7</v>
      </c>
      <c r="L89">
        <v>7</v>
      </c>
      <c r="M89">
        <v>17</v>
      </c>
      <c r="N89">
        <v>11</v>
      </c>
      <c r="O89">
        <v>6</v>
      </c>
      <c r="P89">
        <v>0</v>
      </c>
      <c r="Q89" t="s">
        <v>444</v>
      </c>
      <c r="R89" t="s">
        <v>471</v>
      </c>
      <c r="S89">
        <v>5</v>
      </c>
      <c r="T89" t="s">
        <v>446</v>
      </c>
      <c r="U89">
        <v>1</v>
      </c>
      <c r="V89">
        <v>44269</v>
      </c>
      <c r="W89">
        <v>356</v>
      </c>
      <c r="X89" t="s">
        <v>447</v>
      </c>
      <c r="Y89" s="2" t="s">
        <v>447</v>
      </c>
      <c r="Z89" s="2"/>
      <c r="AB89" t="s">
        <v>447</v>
      </c>
      <c r="AC89" t="s">
        <v>448</v>
      </c>
      <c r="AD89" t="s">
        <v>448</v>
      </c>
      <c r="AE89" t="s">
        <v>447</v>
      </c>
      <c r="AF89" t="s">
        <v>447</v>
      </c>
      <c r="AG89">
        <v>2</v>
      </c>
      <c r="AH89">
        <v>0</v>
      </c>
      <c r="AI89">
        <v>6</v>
      </c>
      <c r="AJ89">
        <v>0</v>
      </c>
      <c r="AK89">
        <v>61</v>
      </c>
      <c r="AL89" t="s">
        <v>449</v>
      </c>
      <c r="AM89" t="s">
        <v>450</v>
      </c>
      <c r="AN89">
        <v>6</v>
      </c>
      <c r="AO89">
        <v>79.44</v>
      </c>
      <c r="AP89">
        <v>476.64</v>
      </c>
      <c r="AQ89">
        <v>6</v>
      </c>
      <c r="AR89">
        <v>70.069999999999993</v>
      </c>
      <c r="AS89">
        <v>420.42</v>
      </c>
      <c r="BC89" t="s">
        <v>451</v>
      </c>
      <c r="BD89" s="2">
        <v>45853</v>
      </c>
      <c r="BE89">
        <v>281.95</v>
      </c>
      <c r="BF89" t="s">
        <v>452</v>
      </c>
      <c r="BG89" t="s">
        <v>453</v>
      </c>
      <c r="BH89" s="1">
        <f t="shared" ca="1" si="5"/>
        <v>270</v>
      </c>
    </row>
    <row r="90" spans="2:60" ht="14.25" customHeight="1" x14ac:dyDescent="0.35">
      <c r="B90" s="96" t="str">
        <f t="shared" si="3"/>
        <v>900261</v>
      </c>
      <c r="C90" s="96" t="str">
        <f t="shared" si="4"/>
        <v>90026</v>
      </c>
      <c r="D90">
        <v>22526</v>
      </c>
      <c r="E90" t="s">
        <v>120</v>
      </c>
      <c r="F90">
        <v>61</v>
      </c>
      <c r="G90" t="s">
        <v>124</v>
      </c>
      <c r="H90">
        <v>71</v>
      </c>
      <c r="I90">
        <v>9002</v>
      </c>
      <c r="J90" t="s">
        <v>202</v>
      </c>
      <c r="K90">
        <v>6</v>
      </c>
      <c r="L90">
        <v>1</v>
      </c>
      <c r="M90">
        <v>90</v>
      </c>
      <c r="O90">
        <v>0.32</v>
      </c>
      <c r="P90">
        <v>0</v>
      </c>
      <c r="Q90" t="s">
        <v>476</v>
      </c>
      <c r="R90" t="s">
        <v>445</v>
      </c>
      <c r="S90">
        <v>4</v>
      </c>
      <c r="T90" t="s">
        <v>458</v>
      </c>
      <c r="U90">
        <v>1</v>
      </c>
      <c r="V90">
        <v>44538</v>
      </c>
      <c r="W90">
        <v>999</v>
      </c>
      <c r="X90" t="s">
        <v>447</v>
      </c>
      <c r="Y90" s="2" t="s">
        <v>447</v>
      </c>
      <c r="Z90" s="2"/>
      <c r="AB90" t="s">
        <v>447</v>
      </c>
      <c r="AC90" t="s">
        <v>448</v>
      </c>
      <c r="AD90" t="s">
        <v>447</v>
      </c>
      <c r="AE90" t="s">
        <v>447</v>
      </c>
      <c r="AF90" t="s">
        <v>447</v>
      </c>
      <c r="AG90">
        <v>2</v>
      </c>
      <c r="AH90">
        <v>0</v>
      </c>
      <c r="AI90">
        <v>3</v>
      </c>
      <c r="AJ90">
        <v>0</v>
      </c>
      <c r="AK90">
        <v>61</v>
      </c>
      <c r="AL90" t="s">
        <v>449</v>
      </c>
      <c r="AM90" t="s">
        <v>450</v>
      </c>
      <c r="AN90">
        <v>0.32</v>
      </c>
      <c r="AO90">
        <v>90.58</v>
      </c>
      <c r="AP90">
        <v>28.985600000000002</v>
      </c>
      <c r="AQ90">
        <v>0.32</v>
      </c>
      <c r="AR90">
        <v>90.07</v>
      </c>
      <c r="AS90">
        <v>28.822399999999998</v>
      </c>
      <c r="BC90" t="s">
        <v>451</v>
      </c>
      <c r="BD90" s="2">
        <v>45831</v>
      </c>
      <c r="BF90" t="s">
        <v>452</v>
      </c>
      <c r="BG90" t="s">
        <v>453</v>
      </c>
      <c r="BH90" s="1">
        <f t="shared" ca="1" si="5"/>
        <v>292</v>
      </c>
    </row>
    <row r="91" spans="2:60" ht="14.25" customHeight="1" x14ac:dyDescent="0.35">
      <c r="B91" s="96" t="str">
        <f t="shared" si="3"/>
        <v>900262</v>
      </c>
      <c r="C91" s="96" t="str">
        <f t="shared" si="4"/>
        <v>90026</v>
      </c>
      <c r="D91">
        <v>22526</v>
      </c>
      <c r="E91" t="s">
        <v>120</v>
      </c>
      <c r="F91">
        <v>61</v>
      </c>
      <c r="G91" t="s">
        <v>124</v>
      </c>
      <c r="H91">
        <v>71</v>
      </c>
      <c r="I91">
        <v>9002</v>
      </c>
      <c r="J91" t="s">
        <v>202</v>
      </c>
      <c r="K91">
        <v>6</v>
      </c>
      <c r="L91">
        <v>2</v>
      </c>
      <c r="M91">
        <v>1</v>
      </c>
      <c r="O91">
        <v>1.05</v>
      </c>
      <c r="P91">
        <v>0</v>
      </c>
      <c r="Q91" t="s">
        <v>476</v>
      </c>
      <c r="R91" t="s">
        <v>445</v>
      </c>
      <c r="S91">
        <v>4</v>
      </c>
      <c r="T91" t="s">
        <v>458</v>
      </c>
      <c r="U91">
        <v>1</v>
      </c>
      <c r="V91">
        <v>44538</v>
      </c>
      <c r="W91">
        <v>350</v>
      </c>
      <c r="X91" t="s">
        <v>447</v>
      </c>
      <c r="Y91" s="2" t="s">
        <v>447</v>
      </c>
      <c r="Z91" s="2"/>
      <c r="AB91" t="s">
        <v>447</v>
      </c>
      <c r="AC91" t="s">
        <v>448</v>
      </c>
      <c r="AD91" t="s">
        <v>447</v>
      </c>
      <c r="AE91" t="s">
        <v>447</v>
      </c>
      <c r="AF91" t="s">
        <v>447</v>
      </c>
      <c r="AG91">
        <v>2</v>
      </c>
      <c r="AH91">
        <v>0</v>
      </c>
      <c r="AI91">
        <v>3</v>
      </c>
      <c r="AJ91">
        <v>0</v>
      </c>
      <c r="AK91">
        <v>61</v>
      </c>
      <c r="AL91" t="s">
        <v>449</v>
      </c>
      <c r="AM91" t="s">
        <v>450</v>
      </c>
      <c r="AN91">
        <v>1.05</v>
      </c>
      <c r="AO91">
        <v>90.58</v>
      </c>
      <c r="AP91">
        <v>95.108999999999995</v>
      </c>
      <c r="AQ91">
        <v>1.05</v>
      </c>
      <c r="AR91">
        <v>90.07</v>
      </c>
      <c r="AS91">
        <v>94.573499999999996</v>
      </c>
      <c r="BC91" t="s">
        <v>451</v>
      </c>
      <c r="BD91" s="2">
        <v>45831</v>
      </c>
      <c r="BE91">
        <v>34.19</v>
      </c>
      <c r="BF91" t="s">
        <v>452</v>
      </c>
      <c r="BG91" t="s">
        <v>453</v>
      </c>
      <c r="BH91" s="1">
        <f t="shared" ca="1" si="5"/>
        <v>292</v>
      </c>
    </row>
    <row r="92" spans="2:60" ht="14.25" customHeight="1" x14ac:dyDescent="0.35">
      <c r="B92" s="96" t="str">
        <f t="shared" si="3"/>
        <v>900263</v>
      </c>
      <c r="C92" s="96" t="str">
        <f t="shared" si="4"/>
        <v>90026</v>
      </c>
      <c r="D92">
        <v>22526</v>
      </c>
      <c r="E92" t="s">
        <v>120</v>
      </c>
      <c r="F92">
        <v>61</v>
      </c>
      <c r="G92" t="s">
        <v>124</v>
      </c>
      <c r="H92">
        <v>71</v>
      </c>
      <c r="I92">
        <v>9002</v>
      </c>
      <c r="J92" t="s">
        <v>202</v>
      </c>
      <c r="K92">
        <v>6</v>
      </c>
      <c r="L92">
        <v>3</v>
      </c>
      <c r="M92">
        <v>1</v>
      </c>
      <c r="O92">
        <v>3.72</v>
      </c>
      <c r="P92">
        <v>0</v>
      </c>
      <c r="Q92" t="s">
        <v>476</v>
      </c>
      <c r="R92" t="s">
        <v>445</v>
      </c>
      <c r="S92">
        <v>4</v>
      </c>
      <c r="T92" t="s">
        <v>458</v>
      </c>
      <c r="U92">
        <v>1</v>
      </c>
      <c r="V92">
        <v>44538</v>
      </c>
      <c r="W92">
        <v>350</v>
      </c>
      <c r="X92" t="s">
        <v>447</v>
      </c>
      <c r="Y92" s="2" t="s">
        <v>447</v>
      </c>
      <c r="Z92" s="2"/>
      <c r="AB92" t="s">
        <v>447</v>
      </c>
      <c r="AC92" t="s">
        <v>448</v>
      </c>
      <c r="AD92" t="s">
        <v>447</v>
      </c>
      <c r="AE92" t="s">
        <v>447</v>
      </c>
      <c r="AF92" t="s">
        <v>447</v>
      </c>
      <c r="AG92">
        <v>2</v>
      </c>
      <c r="AH92">
        <v>0</v>
      </c>
      <c r="AI92">
        <v>3</v>
      </c>
      <c r="AJ92">
        <v>0</v>
      </c>
      <c r="AK92">
        <v>61</v>
      </c>
      <c r="AL92" t="s">
        <v>449</v>
      </c>
      <c r="AM92" t="s">
        <v>450</v>
      </c>
      <c r="AN92">
        <v>3.72</v>
      </c>
      <c r="AO92">
        <v>90.58</v>
      </c>
      <c r="AP92">
        <v>336.95760000000001</v>
      </c>
      <c r="AQ92">
        <v>3.72</v>
      </c>
      <c r="AR92">
        <v>90.07</v>
      </c>
      <c r="AS92">
        <v>335.06040000000002</v>
      </c>
      <c r="BC92" t="s">
        <v>451</v>
      </c>
      <c r="BD92" s="2">
        <v>45831</v>
      </c>
      <c r="BE92">
        <v>355.42</v>
      </c>
      <c r="BF92" t="s">
        <v>452</v>
      </c>
      <c r="BG92" t="s">
        <v>453</v>
      </c>
      <c r="BH92" s="1">
        <f t="shared" ca="1" si="5"/>
        <v>292</v>
      </c>
    </row>
    <row r="93" spans="2:60" ht="14.25" customHeight="1" x14ac:dyDescent="0.35">
      <c r="B93" s="96" t="str">
        <f t="shared" si="3"/>
        <v>900264</v>
      </c>
      <c r="C93" s="96" t="str">
        <f t="shared" si="4"/>
        <v>90026</v>
      </c>
      <c r="D93">
        <v>22526</v>
      </c>
      <c r="E93" t="s">
        <v>120</v>
      </c>
      <c r="F93">
        <v>61</v>
      </c>
      <c r="G93" t="s">
        <v>124</v>
      </c>
      <c r="H93">
        <v>71</v>
      </c>
      <c r="I93">
        <v>9002</v>
      </c>
      <c r="J93" t="s">
        <v>202</v>
      </c>
      <c r="K93">
        <v>6</v>
      </c>
      <c r="L93">
        <v>4</v>
      </c>
      <c r="M93">
        <v>1</v>
      </c>
      <c r="O93">
        <v>15.66</v>
      </c>
      <c r="P93">
        <v>0</v>
      </c>
      <c r="Q93" t="s">
        <v>476</v>
      </c>
      <c r="R93" t="s">
        <v>467</v>
      </c>
      <c r="S93">
        <v>4</v>
      </c>
      <c r="T93" t="s">
        <v>458</v>
      </c>
      <c r="U93">
        <v>1</v>
      </c>
      <c r="V93">
        <v>44538</v>
      </c>
      <c r="W93">
        <v>350</v>
      </c>
      <c r="X93" t="s">
        <v>447</v>
      </c>
      <c r="Y93" s="2" t="s">
        <v>447</v>
      </c>
      <c r="Z93" s="2"/>
      <c r="AB93" t="s">
        <v>447</v>
      </c>
      <c r="AC93" t="s">
        <v>448</v>
      </c>
      <c r="AD93" t="s">
        <v>447</v>
      </c>
      <c r="AE93" t="s">
        <v>447</v>
      </c>
      <c r="AF93" t="s">
        <v>447</v>
      </c>
      <c r="AG93">
        <v>2</v>
      </c>
      <c r="AH93">
        <v>0</v>
      </c>
      <c r="AI93">
        <v>3</v>
      </c>
      <c r="AJ93">
        <v>0</v>
      </c>
      <c r="AK93">
        <v>61</v>
      </c>
      <c r="AL93" t="s">
        <v>449</v>
      </c>
      <c r="AM93" t="s">
        <v>450</v>
      </c>
      <c r="AN93">
        <v>15.66</v>
      </c>
      <c r="AO93">
        <v>90.58</v>
      </c>
      <c r="AP93">
        <v>1418.4828</v>
      </c>
      <c r="AQ93">
        <v>15.66</v>
      </c>
      <c r="AR93">
        <v>90.07</v>
      </c>
      <c r="AS93">
        <v>1410.4962</v>
      </c>
      <c r="BC93" t="s">
        <v>451</v>
      </c>
      <c r="BD93" s="2">
        <v>45831</v>
      </c>
      <c r="BE93">
        <v>1383.52</v>
      </c>
      <c r="BF93" t="s">
        <v>452</v>
      </c>
      <c r="BG93" t="s">
        <v>453</v>
      </c>
      <c r="BH93" s="1">
        <f t="shared" ca="1" si="5"/>
        <v>292</v>
      </c>
    </row>
    <row r="94" spans="2:60" ht="14.25" customHeight="1" x14ac:dyDescent="0.35">
      <c r="B94" s="96" t="str">
        <f t="shared" si="3"/>
        <v>900281</v>
      </c>
      <c r="C94" s="96" t="str">
        <f t="shared" si="4"/>
        <v>90028</v>
      </c>
      <c r="D94">
        <v>22526</v>
      </c>
      <c r="E94" t="s">
        <v>120</v>
      </c>
      <c r="F94">
        <v>61</v>
      </c>
      <c r="G94" t="s">
        <v>124</v>
      </c>
      <c r="H94">
        <v>71</v>
      </c>
      <c r="I94">
        <v>9002</v>
      </c>
      <c r="J94" t="s">
        <v>202</v>
      </c>
      <c r="K94">
        <v>8</v>
      </c>
      <c r="L94">
        <v>1</v>
      </c>
      <c r="M94">
        <v>95</v>
      </c>
      <c r="N94">
        <v>2</v>
      </c>
      <c r="O94">
        <v>14.82</v>
      </c>
      <c r="P94">
        <v>0</v>
      </c>
      <c r="Q94" t="s">
        <v>454</v>
      </c>
      <c r="R94" t="s">
        <v>467</v>
      </c>
      <c r="S94">
        <v>6</v>
      </c>
      <c r="T94" t="s">
        <v>466</v>
      </c>
      <c r="U94">
        <v>1</v>
      </c>
      <c r="V94">
        <v>43896</v>
      </c>
      <c r="W94">
        <v>999</v>
      </c>
      <c r="X94" t="s">
        <v>447</v>
      </c>
      <c r="Y94" s="2" t="s">
        <v>447</v>
      </c>
      <c r="Z94" s="2"/>
      <c r="AB94" t="s">
        <v>447</v>
      </c>
      <c r="AC94" t="s">
        <v>448</v>
      </c>
      <c r="AD94" t="s">
        <v>447</v>
      </c>
      <c r="AE94" t="s">
        <v>447</v>
      </c>
      <c r="AF94" t="s">
        <v>447</v>
      </c>
      <c r="AG94">
        <v>2</v>
      </c>
      <c r="AH94">
        <v>0</v>
      </c>
      <c r="AI94">
        <v>2</v>
      </c>
      <c r="AJ94">
        <v>0</v>
      </c>
      <c r="AK94">
        <v>61</v>
      </c>
      <c r="AL94" t="s">
        <v>449</v>
      </c>
      <c r="AM94" t="s">
        <v>450</v>
      </c>
      <c r="AN94">
        <v>14.82</v>
      </c>
      <c r="AO94">
        <v>77.3</v>
      </c>
      <c r="AP94">
        <v>1145.586</v>
      </c>
      <c r="AQ94">
        <v>14.82</v>
      </c>
      <c r="AR94">
        <v>75.069999999999993</v>
      </c>
      <c r="AS94">
        <v>1112.5373999999999</v>
      </c>
      <c r="BC94" t="s">
        <v>451</v>
      </c>
      <c r="BD94" s="2">
        <v>45805</v>
      </c>
      <c r="BE94">
        <v>842.06</v>
      </c>
      <c r="BF94" t="s">
        <v>452</v>
      </c>
      <c r="BG94" t="s">
        <v>453</v>
      </c>
      <c r="BH94" s="1">
        <f t="shared" ca="1" si="5"/>
        <v>318</v>
      </c>
    </row>
    <row r="95" spans="2:60" ht="14.25" customHeight="1" x14ac:dyDescent="0.35">
      <c r="B95" s="96" t="str">
        <f t="shared" si="3"/>
        <v>900282</v>
      </c>
      <c r="C95" s="96" t="str">
        <f t="shared" si="4"/>
        <v>90028</v>
      </c>
      <c r="D95">
        <v>22526</v>
      </c>
      <c r="E95" t="s">
        <v>120</v>
      </c>
      <c r="F95">
        <v>61</v>
      </c>
      <c r="G95" t="s">
        <v>124</v>
      </c>
      <c r="H95">
        <v>71</v>
      </c>
      <c r="I95">
        <v>9002</v>
      </c>
      <c r="J95" t="s">
        <v>202</v>
      </c>
      <c r="K95">
        <v>8</v>
      </c>
      <c r="L95">
        <v>2</v>
      </c>
      <c r="M95">
        <v>95</v>
      </c>
      <c r="N95">
        <v>2</v>
      </c>
      <c r="O95">
        <v>1.5</v>
      </c>
      <c r="P95">
        <v>0</v>
      </c>
      <c r="Q95" t="s">
        <v>454</v>
      </c>
      <c r="R95" t="s">
        <v>467</v>
      </c>
      <c r="S95">
        <v>6</v>
      </c>
      <c r="T95" t="s">
        <v>466</v>
      </c>
      <c r="U95">
        <v>1</v>
      </c>
      <c r="V95">
        <v>43897</v>
      </c>
      <c r="W95">
        <v>999</v>
      </c>
      <c r="X95" t="s">
        <v>447</v>
      </c>
      <c r="Y95" s="2" t="s">
        <v>447</v>
      </c>
      <c r="Z95" s="2"/>
      <c r="AB95" t="s">
        <v>447</v>
      </c>
      <c r="AC95" t="s">
        <v>448</v>
      </c>
      <c r="AD95" t="s">
        <v>447</v>
      </c>
      <c r="AE95" t="s">
        <v>447</v>
      </c>
      <c r="AF95" t="s">
        <v>447</v>
      </c>
      <c r="AG95">
        <v>2</v>
      </c>
      <c r="AH95">
        <v>0</v>
      </c>
      <c r="AI95">
        <v>2</v>
      </c>
      <c r="AJ95">
        <v>0</v>
      </c>
      <c r="AK95">
        <v>61</v>
      </c>
      <c r="AL95" t="s">
        <v>449</v>
      </c>
      <c r="AM95" t="s">
        <v>450</v>
      </c>
      <c r="AN95">
        <v>1.5</v>
      </c>
      <c r="AO95">
        <v>77.3</v>
      </c>
      <c r="AP95">
        <v>115.95</v>
      </c>
      <c r="AQ95">
        <v>1.5</v>
      </c>
      <c r="AR95">
        <v>75.069999999999993</v>
      </c>
      <c r="AS95">
        <v>112.605</v>
      </c>
      <c r="BC95" t="s">
        <v>451</v>
      </c>
      <c r="BD95" s="2">
        <v>45805</v>
      </c>
      <c r="BE95">
        <v>290.36</v>
      </c>
      <c r="BF95" t="s">
        <v>452</v>
      </c>
      <c r="BG95" t="s">
        <v>453</v>
      </c>
      <c r="BH95" s="1">
        <f t="shared" ca="1" si="5"/>
        <v>318</v>
      </c>
    </row>
    <row r="96" spans="2:60" ht="14.25" customHeight="1" x14ac:dyDescent="0.35">
      <c r="B96" s="96" t="str">
        <f t="shared" si="3"/>
        <v>900283</v>
      </c>
      <c r="C96" s="96" t="str">
        <f t="shared" si="4"/>
        <v>90028</v>
      </c>
      <c r="D96">
        <v>22526</v>
      </c>
      <c r="E96" t="s">
        <v>120</v>
      </c>
      <c r="F96">
        <v>61</v>
      </c>
      <c r="G96" t="s">
        <v>124</v>
      </c>
      <c r="H96">
        <v>71</v>
      </c>
      <c r="I96">
        <v>9002</v>
      </c>
      <c r="J96" t="s">
        <v>202</v>
      </c>
      <c r="K96">
        <v>8</v>
      </c>
      <c r="L96">
        <v>3</v>
      </c>
      <c r="M96">
        <v>95</v>
      </c>
      <c r="N96">
        <v>2</v>
      </c>
      <c r="O96">
        <v>8.7100000000000009</v>
      </c>
      <c r="P96">
        <v>0</v>
      </c>
      <c r="Q96" t="s">
        <v>454</v>
      </c>
      <c r="R96" t="s">
        <v>467</v>
      </c>
      <c r="S96">
        <v>6</v>
      </c>
      <c r="T96" t="s">
        <v>466</v>
      </c>
      <c r="U96">
        <v>1</v>
      </c>
      <c r="V96">
        <v>43897</v>
      </c>
      <c r="W96">
        <v>999</v>
      </c>
      <c r="X96" t="s">
        <v>447</v>
      </c>
      <c r="Y96" s="2" t="s">
        <v>447</v>
      </c>
      <c r="Z96" s="2"/>
      <c r="AB96" t="s">
        <v>447</v>
      </c>
      <c r="AC96" t="s">
        <v>448</v>
      </c>
      <c r="AD96" t="s">
        <v>447</v>
      </c>
      <c r="AE96" t="s">
        <v>447</v>
      </c>
      <c r="AF96" t="s">
        <v>447</v>
      </c>
      <c r="AG96">
        <v>2</v>
      </c>
      <c r="AH96">
        <v>0</v>
      </c>
      <c r="AI96">
        <v>2</v>
      </c>
      <c r="AJ96">
        <v>0</v>
      </c>
      <c r="AK96">
        <v>61</v>
      </c>
      <c r="AL96" t="s">
        <v>449</v>
      </c>
      <c r="AM96" t="s">
        <v>450</v>
      </c>
      <c r="AN96">
        <v>8.7100000000000009</v>
      </c>
      <c r="AO96">
        <v>77.3</v>
      </c>
      <c r="AP96">
        <v>673.28300000000002</v>
      </c>
      <c r="AQ96">
        <v>8.7100000000000009</v>
      </c>
      <c r="AR96">
        <v>75.069999999999993</v>
      </c>
      <c r="AS96">
        <v>653.85969999999998</v>
      </c>
      <c r="BC96" t="s">
        <v>451</v>
      </c>
      <c r="BD96" s="2">
        <v>45805</v>
      </c>
      <c r="BE96">
        <v>775.08</v>
      </c>
      <c r="BF96" t="s">
        <v>452</v>
      </c>
      <c r="BG96" t="s">
        <v>453</v>
      </c>
      <c r="BH96" s="1">
        <f t="shared" ca="1" si="5"/>
        <v>318</v>
      </c>
    </row>
    <row r="97" spans="2:60" ht="14.25" customHeight="1" x14ac:dyDescent="0.35">
      <c r="B97" s="96" t="str">
        <f t="shared" si="3"/>
        <v>900284</v>
      </c>
      <c r="C97" s="96" t="str">
        <f t="shared" si="4"/>
        <v>90028</v>
      </c>
      <c r="D97">
        <v>22526</v>
      </c>
      <c r="E97" t="s">
        <v>120</v>
      </c>
      <c r="F97">
        <v>61</v>
      </c>
      <c r="G97" t="s">
        <v>124</v>
      </c>
      <c r="H97">
        <v>71</v>
      </c>
      <c r="I97">
        <v>9002</v>
      </c>
      <c r="J97" t="s">
        <v>202</v>
      </c>
      <c r="K97">
        <v>8</v>
      </c>
      <c r="L97">
        <v>4</v>
      </c>
      <c r="M97">
        <v>95</v>
      </c>
      <c r="N97">
        <v>2</v>
      </c>
      <c r="O97">
        <v>9.52</v>
      </c>
      <c r="P97">
        <v>0</v>
      </c>
      <c r="Q97" t="s">
        <v>454</v>
      </c>
      <c r="R97" t="s">
        <v>467</v>
      </c>
      <c r="S97">
        <v>6</v>
      </c>
      <c r="T97" t="s">
        <v>466</v>
      </c>
      <c r="U97">
        <v>1</v>
      </c>
      <c r="V97">
        <v>43897</v>
      </c>
      <c r="W97">
        <v>999</v>
      </c>
      <c r="X97" t="s">
        <v>447</v>
      </c>
      <c r="Y97" s="2" t="s">
        <v>447</v>
      </c>
      <c r="Z97" s="2"/>
      <c r="AB97" t="s">
        <v>447</v>
      </c>
      <c r="AC97" t="s">
        <v>448</v>
      </c>
      <c r="AD97" t="s">
        <v>447</v>
      </c>
      <c r="AE97" t="s">
        <v>447</v>
      </c>
      <c r="AF97" t="s">
        <v>447</v>
      </c>
      <c r="AG97">
        <v>2</v>
      </c>
      <c r="AH97">
        <v>0</v>
      </c>
      <c r="AI97">
        <v>2</v>
      </c>
      <c r="AJ97">
        <v>0</v>
      </c>
      <c r="AK97">
        <v>61</v>
      </c>
      <c r="AL97" t="s">
        <v>449</v>
      </c>
      <c r="AM97" t="s">
        <v>450</v>
      </c>
      <c r="AN97">
        <v>9.52</v>
      </c>
      <c r="AO97">
        <v>77.3</v>
      </c>
      <c r="AP97">
        <v>735.89599999999996</v>
      </c>
      <c r="AQ97">
        <v>9.52</v>
      </c>
      <c r="AR97">
        <v>75.069999999999993</v>
      </c>
      <c r="AS97">
        <v>714.66639999999995</v>
      </c>
      <c r="BC97" t="s">
        <v>451</v>
      </c>
      <c r="BD97" s="2">
        <v>45805</v>
      </c>
      <c r="BE97">
        <v>841.68</v>
      </c>
      <c r="BF97" t="s">
        <v>452</v>
      </c>
      <c r="BG97" t="s">
        <v>453</v>
      </c>
      <c r="BH97" s="1">
        <f t="shared" ca="1" si="5"/>
        <v>318</v>
      </c>
    </row>
    <row r="98" spans="2:60" ht="14.25" customHeight="1" x14ac:dyDescent="0.35">
      <c r="B98" s="96" t="str">
        <f t="shared" si="3"/>
        <v>900285</v>
      </c>
      <c r="C98" s="96" t="str">
        <f t="shared" si="4"/>
        <v>90028</v>
      </c>
      <c r="D98">
        <v>22526</v>
      </c>
      <c r="E98" t="s">
        <v>120</v>
      </c>
      <c r="F98">
        <v>61</v>
      </c>
      <c r="G98" t="s">
        <v>124</v>
      </c>
      <c r="H98">
        <v>71</v>
      </c>
      <c r="I98">
        <v>9002</v>
      </c>
      <c r="J98" t="s">
        <v>202</v>
      </c>
      <c r="K98">
        <v>8</v>
      </c>
      <c r="L98">
        <v>5</v>
      </c>
      <c r="M98">
        <v>4</v>
      </c>
      <c r="N98">
        <v>3</v>
      </c>
      <c r="O98">
        <v>1.98</v>
      </c>
      <c r="P98">
        <v>0</v>
      </c>
      <c r="Q98" t="s">
        <v>454</v>
      </c>
      <c r="R98" t="s">
        <v>445</v>
      </c>
      <c r="S98">
        <v>4</v>
      </c>
      <c r="T98" t="s">
        <v>458</v>
      </c>
      <c r="U98">
        <v>1</v>
      </c>
      <c r="V98">
        <v>44192</v>
      </c>
      <c r="W98">
        <v>352</v>
      </c>
      <c r="X98" t="s">
        <v>447</v>
      </c>
      <c r="Y98" s="2" t="s">
        <v>447</v>
      </c>
      <c r="Z98" s="2"/>
      <c r="AB98" t="s">
        <v>447</v>
      </c>
      <c r="AC98" t="s">
        <v>448</v>
      </c>
      <c r="AD98" t="s">
        <v>447</v>
      </c>
      <c r="AE98" t="s">
        <v>447</v>
      </c>
      <c r="AF98" t="s">
        <v>447</v>
      </c>
      <c r="AG98">
        <v>2</v>
      </c>
      <c r="AH98">
        <v>0</v>
      </c>
      <c r="AI98">
        <v>2</v>
      </c>
      <c r="AJ98">
        <v>0</v>
      </c>
      <c r="AK98">
        <v>61</v>
      </c>
      <c r="AL98" t="s">
        <v>449</v>
      </c>
      <c r="AM98" t="s">
        <v>450</v>
      </c>
      <c r="AN98">
        <v>1.98</v>
      </c>
      <c r="AO98">
        <v>78.5</v>
      </c>
      <c r="AP98">
        <v>155.43</v>
      </c>
      <c r="AQ98">
        <v>1.98</v>
      </c>
      <c r="AR98">
        <v>75.069999999999993</v>
      </c>
      <c r="AS98">
        <v>148.6386</v>
      </c>
      <c r="BC98" t="s">
        <v>451</v>
      </c>
      <c r="BD98" s="2">
        <v>45805</v>
      </c>
      <c r="BE98">
        <v>207.17</v>
      </c>
      <c r="BF98" t="s">
        <v>452</v>
      </c>
      <c r="BG98" t="s">
        <v>453</v>
      </c>
      <c r="BH98" s="1">
        <f t="shared" ca="1" si="5"/>
        <v>318</v>
      </c>
    </row>
    <row r="99" spans="2:60" ht="14.25" customHeight="1" x14ac:dyDescent="0.35">
      <c r="B99" s="96" t="str">
        <f t="shared" si="3"/>
        <v>900286</v>
      </c>
      <c r="C99" s="96" t="str">
        <f t="shared" si="4"/>
        <v>90028</v>
      </c>
      <c r="D99">
        <v>22526</v>
      </c>
      <c r="E99" t="s">
        <v>120</v>
      </c>
      <c r="F99">
        <v>61</v>
      </c>
      <c r="G99" t="s">
        <v>124</v>
      </c>
      <c r="H99">
        <v>71</v>
      </c>
      <c r="I99">
        <v>9002</v>
      </c>
      <c r="J99" t="s">
        <v>202</v>
      </c>
      <c r="K99">
        <v>8</v>
      </c>
      <c r="L99">
        <v>6</v>
      </c>
      <c r="M99">
        <v>4</v>
      </c>
      <c r="N99">
        <v>3</v>
      </c>
      <c r="O99">
        <v>2.74</v>
      </c>
      <c r="P99">
        <v>0</v>
      </c>
      <c r="Q99" t="s">
        <v>454</v>
      </c>
      <c r="R99" t="s">
        <v>445</v>
      </c>
      <c r="S99">
        <v>5</v>
      </c>
      <c r="T99" t="s">
        <v>446</v>
      </c>
      <c r="U99">
        <v>1</v>
      </c>
      <c r="V99">
        <v>44241</v>
      </c>
      <c r="W99">
        <v>352</v>
      </c>
      <c r="X99" t="s">
        <v>447</v>
      </c>
      <c r="Y99" s="2" t="s">
        <v>447</v>
      </c>
      <c r="Z99" s="2"/>
      <c r="AB99" t="s">
        <v>447</v>
      </c>
      <c r="AC99" t="s">
        <v>448</v>
      </c>
      <c r="AD99" t="s">
        <v>447</v>
      </c>
      <c r="AE99" t="s">
        <v>447</v>
      </c>
      <c r="AF99" t="s">
        <v>447</v>
      </c>
      <c r="AG99">
        <v>2</v>
      </c>
      <c r="AH99">
        <v>0</v>
      </c>
      <c r="AI99">
        <v>2</v>
      </c>
      <c r="AJ99">
        <v>0</v>
      </c>
      <c r="AK99">
        <v>61</v>
      </c>
      <c r="AL99" t="s">
        <v>449</v>
      </c>
      <c r="AM99" t="s">
        <v>450</v>
      </c>
      <c r="AN99">
        <v>2.74</v>
      </c>
      <c r="AO99">
        <v>82.62</v>
      </c>
      <c r="AP99">
        <v>226.37880000000001</v>
      </c>
      <c r="AQ99">
        <v>2.74</v>
      </c>
      <c r="AR99">
        <v>75.069999999999993</v>
      </c>
      <c r="AS99">
        <v>205.6918</v>
      </c>
      <c r="BC99" t="s">
        <v>451</v>
      </c>
      <c r="BD99" s="2">
        <v>45805</v>
      </c>
      <c r="BE99">
        <v>361.42</v>
      </c>
      <c r="BF99" t="s">
        <v>452</v>
      </c>
      <c r="BG99" t="s">
        <v>453</v>
      </c>
      <c r="BH99" s="1">
        <f t="shared" ca="1" si="5"/>
        <v>318</v>
      </c>
    </row>
    <row r="100" spans="2:60" ht="14.25" customHeight="1" x14ac:dyDescent="0.35">
      <c r="B100" s="96" t="str">
        <f t="shared" si="3"/>
        <v>900287</v>
      </c>
      <c r="C100" s="96" t="str">
        <f t="shared" si="4"/>
        <v>90028</v>
      </c>
      <c r="D100">
        <v>22526</v>
      </c>
      <c r="E100" t="s">
        <v>120</v>
      </c>
      <c r="F100">
        <v>61</v>
      </c>
      <c r="G100" t="s">
        <v>124</v>
      </c>
      <c r="H100">
        <v>71</v>
      </c>
      <c r="I100">
        <v>9002</v>
      </c>
      <c r="J100" t="s">
        <v>202</v>
      </c>
      <c r="K100">
        <v>8</v>
      </c>
      <c r="L100">
        <v>7</v>
      </c>
      <c r="M100">
        <v>90</v>
      </c>
      <c r="N100">
        <v>3</v>
      </c>
      <c r="O100">
        <v>7.48</v>
      </c>
      <c r="P100">
        <v>0</v>
      </c>
      <c r="Q100" t="s">
        <v>454</v>
      </c>
      <c r="R100" t="s">
        <v>445</v>
      </c>
      <c r="S100">
        <v>5</v>
      </c>
      <c r="T100" t="s">
        <v>446</v>
      </c>
      <c r="U100">
        <v>1</v>
      </c>
      <c r="V100">
        <v>44241</v>
      </c>
      <c r="W100">
        <v>999</v>
      </c>
      <c r="X100" t="s">
        <v>447</v>
      </c>
      <c r="Y100" s="2" t="s">
        <v>447</v>
      </c>
      <c r="Z100" s="2"/>
      <c r="AB100" t="s">
        <v>447</v>
      </c>
      <c r="AC100" t="s">
        <v>448</v>
      </c>
      <c r="AD100" t="s">
        <v>447</v>
      </c>
      <c r="AE100" t="s">
        <v>447</v>
      </c>
      <c r="AF100" t="s">
        <v>447</v>
      </c>
      <c r="AG100">
        <v>2</v>
      </c>
      <c r="AH100">
        <v>0</v>
      </c>
      <c r="AI100">
        <v>2</v>
      </c>
      <c r="AJ100">
        <v>0</v>
      </c>
      <c r="AK100">
        <v>61</v>
      </c>
      <c r="AL100" t="s">
        <v>449</v>
      </c>
      <c r="AM100" t="s">
        <v>450</v>
      </c>
      <c r="AN100">
        <v>7.48</v>
      </c>
      <c r="AO100">
        <v>82.62</v>
      </c>
      <c r="AP100">
        <v>617.99760000000003</v>
      </c>
      <c r="AQ100">
        <v>7.48</v>
      </c>
      <c r="AR100">
        <v>75.069999999999993</v>
      </c>
      <c r="AS100">
        <v>561.52359999999999</v>
      </c>
      <c r="BC100" t="s">
        <v>451</v>
      </c>
      <c r="BD100" s="2">
        <v>45805</v>
      </c>
      <c r="BE100">
        <v>685.4</v>
      </c>
      <c r="BF100" t="s">
        <v>452</v>
      </c>
      <c r="BG100" t="s">
        <v>453</v>
      </c>
      <c r="BH100" s="1">
        <f t="shared" ca="1" si="5"/>
        <v>318</v>
      </c>
    </row>
    <row r="101" spans="2:60" ht="14.25" customHeight="1" x14ac:dyDescent="0.35">
      <c r="B101" s="96" t="str">
        <f t="shared" si="3"/>
        <v>900288</v>
      </c>
      <c r="C101" s="96" t="str">
        <f t="shared" si="4"/>
        <v>90028</v>
      </c>
      <c r="D101">
        <v>22526</v>
      </c>
      <c r="E101" t="s">
        <v>120</v>
      </c>
      <c r="F101">
        <v>61</v>
      </c>
      <c r="G101" t="s">
        <v>124</v>
      </c>
      <c r="H101">
        <v>71</v>
      </c>
      <c r="I101">
        <v>9002</v>
      </c>
      <c r="J101" t="s">
        <v>202</v>
      </c>
      <c r="K101">
        <v>8</v>
      </c>
      <c r="L101">
        <v>8</v>
      </c>
      <c r="M101">
        <v>2</v>
      </c>
      <c r="N101">
        <v>3</v>
      </c>
      <c r="O101">
        <v>2.17</v>
      </c>
      <c r="P101">
        <v>0</v>
      </c>
      <c r="Q101" t="s">
        <v>454</v>
      </c>
      <c r="R101" t="s">
        <v>445</v>
      </c>
      <c r="S101">
        <v>4</v>
      </c>
      <c r="T101" t="s">
        <v>458</v>
      </c>
      <c r="U101">
        <v>1</v>
      </c>
      <c r="V101">
        <v>44241</v>
      </c>
      <c r="W101">
        <v>356</v>
      </c>
      <c r="X101" t="s">
        <v>447</v>
      </c>
      <c r="Y101" s="2" t="s">
        <v>447</v>
      </c>
      <c r="Z101" s="2"/>
      <c r="AB101" t="s">
        <v>447</v>
      </c>
      <c r="AC101" t="s">
        <v>448</v>
      </c>
      <c r="AD101" t="s">
        <v>447</v>
      </c>
      <c r="AE101" t="s">
        <v>447</v>
      </c>
      <c r="AF101" t="s">
        <v>447</v>
      </c>
      <c r="AG101">
        <v>2</v>
      </c>
      <c r="AH101">
        <v>0</v>
      </c>
      <c r="AI101">
        <v>2</v>
      </c>
      <c r="AJ101">
        <v>0</v>
      </c>
      <c r="AK101">
        <v>61</v>
      </c>
      <c r="AL101" t="s">
        <v>449</v>
      </c>
      <c r="AM101" t="s">
        <v>450</v>
      </c>
      <c r="AN101">
        <v>2.17</v>
      </c>
      <c r="AO101">
        <v>78.5</v>
      </c>
      <c r="AP101">
        <v>170.345</v>
      </c>
      <c r="AQ101">
        <v>2.17</v>
      </c>
      <c r="AR101">
        <v>75.069999999999993</v>
      </c>
      <c r="AS101">
        <v>162.90190000000001</v>
      </c>
      <c r="BC101" t="s">
        <v>451</v>
      </c>
      <c r="BD101" s="2">
        <v>45805</v>
      </c>
      <c r="BE101">
        <v>198.61</v>
      </c>
      <c r="BF101" t="s">
        <v>452</v>
      </c>
      <c r="BG101" t="s">
        <v>453</v>
      </c>
      <c r="BH101" s="1">
        <f t="shared" ca="1" si="5"/>
        <v>318</v>
      </c>
    </row>
    <row r="102" spans="2:60" ht="14.25" customHeight="1" x14ac:dyDescent="0.35">
      <c r="B102" s="96" t="str">
        <f t="shared" si="3"/>
        <v>900289</v>
      </c>
      <c r="C102" s="96" t="str">
        <f t="shared" si="4"/>
        <v>90028</v>
      </c>
      <c r="D102">
        <v>22526</v>
      </c>
      <c r="E102" t="s">
        <v>120</v>
      </c>
      <c r="F102">
        <v>61</v>
      </c>
      <c r="G102" t="s">
        <v>124</v>
      </c>
      <c r="H102">
        <v>71</v>
      </c>
      <c r="I102">
        <v>9002</v>
      </c>
      <c r="J102" t="s">
        <v>202</v>
      </c>
      <c r="K102">
        <v>8</v>
      </c>
      <c r="L102">
        <v>9</v>
      </c>
      <c r="M102">
        <v>2</v>
      </c>
      <c r="N102">
        <v>3</v>
      </c>
      <c r="O102">
        <v>12.17</v>
      </c>
      <c r="P102">
        <v>1.46</v>
      </c>
      <c r="Q102" t="s">
        <v>454</v>
      </c>
      <c r="R102" t="s">
        <v>445</v>
      </c>
      <c r="S102">
        <v>5</v>
      </c>
      <c r="T102" t="s">
        <v>446</v>
      </c>
      <c r="U102">
        <v>1</v>
      </c>
      <c r="V102">
        <v>44192</v>
      </c>
      <c r="W102">
        <v>356</v>
      </c>
      <c r="X102" t="s">
        <v>447</v>
      </c>
      <c r="Y102" s="2" t="s">
        <v>447</v>
      </c>
      <c r="Z102" s="2"/>
      <c r="AB102" t="s">
        <v>447</v>
      </c>
      <c r="AC102" t="s">
        <v>448</v>
      </c>
      <c r="AD102" t="s">
        <v>447</v>
      </c>
      <c r="AE102" t="s">
        <v>447</v>
      </c>
      <c r="AF102" t="s">
        <v>447</v>
      </c>
      <c r="AG102">
        <v>2</v>
      </c>
      <c r="AH102">
        <v>0</v>
      </c>
      <c r="AI102">
        <v>2</v>
      </c>
      <c r="AJ102">
        <v>0</v>
      </c>
      <c r="AK102">
        <v>61</v>
      </c>
      <c r="AL102" t="s">
        <v>449</v>
      </c>
      <c r="AM102" t="s">
        <v>450</v>
      </c>
      <c r="AN102">
        <v>10.71</v>
      </c>
      <c r="AO102">
        <v>82.62</v>
      </c>
      <c r="AP102">
        <v>884.86019999999996</v>
      </c>
      <c r="AQ102">
        <v>10.71</v>
      </c>
      <c r="AR102">
        <v>75.069999999999993</v>
      </c>
      <c r="AS102">
        <v>803.99969999999996</v>
      </c>
      <c r="BC102" t="s">
        <v>451</v>
      </c>
      <c r="BD102" s="2">
        <v>45805</v>
      </c>
      <c r="BE102">
        <v>884.05</v>
      </c>
      <c r="BF102" t="s">
        <v>452</v>
      </c>
      <c r="BG102" t="s">
        <v>453</v>
      </c>
      <c r="BH102" s="1">
        <f t="shared" ca="1" si="5"/>
        <v>318</v>
      </c>
    </row>
    <row r="103" spans="2:60" ht="14.25" customHeight="1" x14ac:dyDescent="0.35">
      <c r="B103" s="96" t="str">
        <f t="shared" si="3"/>
        <v>9002810</v>
      </c>
      <c r="C103" s="96" t="str">
        <f t="shared" si="4"/>
        <v>90028</v>
      </c>
      <c r="D103">
        <v>22526</v>
      </c>
      <c r="E103" t="s">
        <v>120</v>
      </c>
      <c r="F103">
        <v>61</v>
      </c>
      <c r="G103" t="s">
        <v>124</v>
      </c>
      <c r="H103">
        <v>71</v>
      </c>
      <c r="I103">
        <v>9002</v>
      </c>
      <c r="J103" t="s">
        <v>202</v>
      </c>
      <c r="K103">
        <v>8</v>
      </c>
      <c r="L103">
        <v>10</v>
      </c>
      <c r="M103">
        <v>2</v>
      </c>
      <c r="N103">
        <v>3</v>
      </c>
      <c r="O103">
        <v>6.58</v>
      </c>
      <c r="P103">
        <v>1.73</v>
      </c>
      <c r="Q103" t="s">
        <v>454</v>
      </c>
      <c r="R103" t="s">
        <v>445</v>
      </c>
      <c r="S103">
        <v>4</v>
      </c>
      <c r="T103" t="s">
        <v>458</v>
      </c>
      <c r="U103">
        <v>1</v>
      </c>
      <c r="V103">
        <v>44199</v>
      </c>
      <c r="W103">
        <v>356</v>
      </c>
      <c r="X103" t="s">
        <v>447</v>
      </c>
      <c r="Y103" s="2" t="s">
        <v>447</v>
      </c>
      <c r="Z103" s="2"/>
      <c r="AB103" t="s">
        <v>447</v>
      </c>
      <c r="AC103" t="s">
        <v>448</v>
      </c>
      <c r="AD103" t="s">
        <v>447</v>
      </c>
      <c r="AE103" t="s">
        <v>447</v>
      </c>
      <c r="AF103" t="s">
        <v>447</v>
      </c>
      <c r="AG103">
        <v>2</v>
      </c>
      <c r="AH103">
        <v>0</v>
      </c>
      <c r="AI103">
        <v>2</v>
      </c>
      <c r="AJ103">
        <v>0</v>
      </c>
      <c r="AK103">
        <v>61</v>
      </c>
      <c r="AL103" t="s">
        <v>465</v>
      </c>
      <c r="AM103" t="s">
        <v>450</v>
      </c>
      <c r="AN103">
        <v>4.8499999999999996</v>
      </c>
      <c r="AO103">
        <v>78.5</v>
      </c>
      <c r="AP103">
        <v>380.72500000000002</v>
      </c>
      <c r="AQ103">
        <v>4.8499999999999996</v>
      </c>
      <c r="AR103">
        <v>75.069999999999993</v>
      </c>
      <c r="AS103">
        <v>364.08949999999999</v>
      </c>
      <c r="BC103" t="s">
        <v>451</v>
      </c>
      <c r="BD103" s="2">
        <v>45805</v>
      </c>
      <c r="BE103">
        <v>225.91</v>
      </c>
      <c r="BF103" t="s">
        <v>452</v>
      </c>
      <c r="BG103" t="s">
        <v>453</v>
      </c>
      <c r="BH103" s="1">
        <f t="shared" ca="1" si="5"/>
        <v>318</v>
      </c>
    </row>
    <row r="104" spans="2:60" ht="14.25" customHeight="1" x14ac:dyDescent="0.35">
      <c r="B104" s="96" t="str">
        <f t="shared" si="3"/>
        <v>9002811</v>
      </c>
      <c r="C104" s="96" t="str">
        <f t="shared" si="4"/>
        <v>90028</v>
      </c>
      <c r="D104">
        <v>22526</v>
      </c>
      <c r="E104" t="s">
        <v>120</v>
      </c>
      <c r="F104">
        <v>61</v>
      </c>
      <c r="G104" t="s">
        <v>124</v>
      </c>
      <c r="H104">
        <v>71</v>
      </c>
      <c r="I104">
        <v>9002</v>
      </c>
      <c r="J104" t="s">
        <v>202</v>
      </c>
      <c r="K104">
        <v>8</v>
      </c>
      <c r="L104">
        <v>11</v>
      </c>
      <c r="M104">
        <v>4</v>
      </c>
      <c r="N104">
        <v>3</v>
      </c>
      <c r="O104">
        <v>5.9</v>
      </c>
      <c r="P104">
        <v>1.7</v>
      </c>
      <c r="Q104" t="s">
        <v>454</v>
      </c>
      <c r="R104" t="s">
        <v>445</v>
      </c>
      <c r="S104">
        <v>4</v>
      </c>
      <c r="T104" t="s">
        <v>458</v>
      </c>
      <c r="U104">
        <v>1</v>
      </c>
      <c r="V104">
        <v>44191</v>
      </c>
      <c r="W104">
        <v>352</v>
      </c>
      <c r="X104" t="s">
        <v>447</v>
      </c>
      <c r="Y104" s="2" t="s">
        <v>447</v>
      </c>
      <c r="Z104" s="2"/>
      <c r="AB104" t="s">
        <v>447</v>
      </c>
      <c r="AC104" t="s">
        <v>448</v>
      </c>
      <c r="AD104" t="s">
        <v>447</v>
      </c>
      <c r="AE104" t="s">
        <v>447</v>
      </c>
      <c r="AF104" t="s">
        <v>447</v>
      </c>
      <c r="AG104">
        <v>2</v>
      </c>
      <c r="AH104">
        <v>0</v>
      </c>
      <c r="AI104">
        <v>2</v>
      </c>
      <c r="AJ104">
        <v>0</v>
      </c>
      <c r="AK104">
        <v>61</v>
      </c>
      <c r="AL104" t="s">
        <v>465</v>
      </c>
      <c r="AM104" t="s">
        <v>450</v>
      </c>
      <c r="AN104">
        <v>4.2</v>
      </c>
      <c r="AO104">
        <v>78.5</v>
      </c>
      <c r="AP104">
        <v>329.7</v>
      </c>
      <c r="AQ104">
        <v>4.2</v>
      </c>
      <c r="AR104">
        <v>75.069999999999993</v>
      </c>
      <c r="AS104">
        <v>315.29399999999998</v>
      </c>
      <c r="BC104" t="s">
        <v>451</v>
      </c>
      <c r="BD104" s="2">
        <v>45805</v>
      </c>
      <c r="BE104">
        <v>290.23</v>
      </c>
      <c r="BF104" t="s">
        <v>452</v>
      </c>
      <c r="BG104" t="s">
        <v>453</v>
      </c>
      <c r="BH104" s="1">
        <f t="shared" ca="1" si="5"/>
        <v>318</v>
      </c>
    </row>
    <row r="105" spans="2:60" ht="14.25" customHeight="1" x14ac:dyDescent="0.35">
      <c r="B105" s="96" t="str">
        <f t="shared" si="3"/>
        <v>9002812</v>
      </c>
      <c r="C105" s="96" t="str">
        <f t="shared" si="4"/>
        <v>90028</v>
      </c>
      <c r="D105">
        <v>22526</v>
      </c>
      <c r="E105" t="s">
        <v>120</v>
      </c>
      <c r="F105">
        <v>61</v>
      </c>
      <c r="G105" t="s">
        <v>124</v>
      </c>
      <c r="H105">
        <v>71</v>
      </c>
      <c r="I105">
        <v>9002</v>
      </c>
      <c r="J105" t="s">
        <v>202</v>
      </c>
      <c r="K105">
        <v>8</v>
      </c>
      <c r="L105">
        <v>12</v>
      </c>
      <c r="M105">
        <v>4</v>
      </c>
      <c r="N105">
        <v>3</v>
      </c>
      <c r="O105">
        <v>7.7</v>
      </c>
      <c r="P105">
        <v>1.74</v>
      </c>
      <c r="Q105" t="s">
        <v>454</v>
      </c>
      <c r="R105" t="s">
        <v>445</v>
      </c>
      <c r="S105">
        <v>4</v>
      </c>
      <c r="T105" t="s">
        <v>458</v>
      </c>
      <c r="U105">
        <v>1</v>
      </c>
      <c r="V105">
        <v>44191</v>
      </c>
      <c r="W105">
        <v>352</v>
      </c>
      <c r="X105" t="s">
        <v>447</v>
      </c>
      <c r="Y105" s="2" t="s">
        <v>447</v>
      </c>
      <c r="Z105" s="2"/>
      <c r="AB105" t="s">
        <v>447</v>
      </c>
      <c r="AC105" t="s">
        <v>448</v>
      </c>
      <c r="AD105" t="s">
        <v>447</v>
      </c>
      <c r="AE105" t="s">
        <v>447</v>
      </c>
      <c r="AF105" t="s">
        <v>447</v>
      </c>
      <c r="AG105">
        <v>2</v>
      </c>
      <c r="AH105">
        <v>0</v>
      </c>
      <c r="AI105">
        <v>2</v>
      </c>
      <c r="AJ105">
        <v>0</v>
      </c>
      <c r="AK105">
        <v>61</v>
      </c>
      <c r="AL105" t="s">
        <v>465</v>
      </c>
      <c r="AM105" t="s">
        <v>450</v>
      </c>
      <c r="AN105">
        <v>5.96</v>
      </c>
      <c r="AO105">
        <v>78.5</v>
      </c>
      <c r="AP105">
        <v>467.86</v>
      </c>
      <c r="AQ105">
        <v>5.96</v>
      </c>
      <c r="AR105">
        <v>75.069999999999993</v>
      </c>
      <c r="AS105">
        <v>447.41719999999998</v>
      </c>
      <c r="BC105" t="s">
        <v>451</v>
      </c>
      <c r="BD105" s="2">
        <v>45805</v>
      </c>
      <c r="BE105">
        <v>488.57</v>
      </c>
      <c r="BF105" t="s">
        <v>452</v>
      </c>
      <c r="BG105" t="s">
        <v>453</v>
      </c>
      <c r="BH105" s="1">
        <f t="shared" ca="1" si="5"/>
        <v>318</v>
      </c>
    </row>
    <row r="106" spans="2:60" ht="14.25" customHeight="1" x14ac:dyDescent="0.35">
      <c r="B106" s="96" t="str">
        <f t="shared" si="3"/>
        <v>9002813</v>
      </c>
      <c r="C106" s="96" t="str">
        <f t="shared" si="4"/>
        <v>90028</v>
      </c>
      <c r="D106">
        <v>22526</v>
      </c>
      <c r="E106" t="s">
        <v>120</v>
      </c>
      <c r="F106">
        <v>61</v>
      </c>
      <c r="G106" t="s">
        <v>124</v>
      </c>
      <c r="H106">
        <v>71</v>
      </c>
      <c r="I106">
        <v>9002</v>
      </c>
      <c r="J106" t="s">
        <v>202</v>
      </c>
      <c r="K106">
        <v>8</v>
      </c>
      <c r="L106">
        <v>13</v>
      </c>
      <c r="M106">
        <v>4</v>
      </c>
      <c r="N106">
        <v>3</v>
      </c>
      <c r="O106">
        <v>4.74</v>
      </c>
      <c r="P106">
        <v>0.74</v>
      </c>
      <c r="Q106" t="s">
        <v>454</v>
      </c>
      <c r="R106" t="s">
        <v>445</v>
      </c>
      <c r="S106">
        <v>4</v>
      </c>
      <c r="T106" t="s">
        <v>458</v>
      </c>
      <c r="U106">
        <v>1</v>
      </c>
      <c r="V106">
        <v>44241</v>
      </c>
      <c r="W106">
        <v>352</v>
      </c>
      <c r="X106" t="s">
        <v>447</v>
      </c>
      <c r="Y106" s="2" t="s">
        <v>447</v>
      </c>
      <c r="Z106" s="2"/>
      <c r="AB106" t="s">
        <v>447</v>
      </c>
      <c r="AC106" t="s">
        <v>448</v>
      </c>
      <c r="AD106" t="s">
        <v>447</v>
      </c>
      <c r="AE106" t="s">
        <v>447</v>
      </c>
      <c r="AF106" t="s">
        <v>447</v>
      </c>
      <c r="AG106">
        <v>2</v>
      </c>
      <c r="AH106">
        <v>0</v>
      </c>
      <c r="AI106">
        <v>2</v>
      </c>
      <c r="AJ106">
        <v>0</v>
      </c>
      <c r="AK106">
        <v>61</v>
      </c>
      <c r="AL106" t="s">
        <v>465</v>
      </c>
      <c r="AM106" t="s">
        <v>450</v>
      </c>
      <c r="AN106">
        <v>4</v>
      </c>
      <c r="AO106">
        <v>78.5</v>
      </c>
      <c r="AP106">
        <v>314</v>
      </c>
      <c r="AQ106">
        <v>4</v>
      </c>
      <c r="AR106">
        <v>75.069999999999993</v>
      </c>
      <c r="AS106">
        <v>300.27999999999997</v>
      </c>
      <c r="BC106" t="s">
        <v>451</v>
      </c>
      <c r="BD106" s="2">
        <v>45805</v>
      </c>
      <c r="BE106">
        <v>397.58</v>
      </c>
      <c r="BF106" t="s">
        <v>452</v>
      </c>
      <c r="BG106" t="s">
        <v>453</v>
      </c>
      <c r="BH106" s="1">
        <f t="shared" ca="1" si="5"/>
        <v>318</v>
      </c>
    </row>
    <row r="107" spans="2:60" ht="14.25" customHeight="1" x14ac:dyDescent="0.35">
      <c r="B107" s="96" t="str">
        <f t="shared" si="3"/>
        <v>9002814</v>
      </c>
      <c r="C107" s="96" t="str">
        <f t="shared" si="4"/>
        <v>90028</v>
      </c>
      <c r="D107">
        <v>22526</v>
      </c>
      <c r="E107" t="s">
        <v>120</v>
      </c>
      <c r="F107">
        <v>61</v>
      </c>
      <c r="G107" t="s">
        <v>124</v>
      </c>
      <c r="H107">
        <v>71</v>
      </c>
      <c r="I107">
        <v>9002</v>
      </c>
      <c r="J107" t="s">
        <v>202</v>
      </c>
      <c r="K107">
        <v>8</v>
      </c>
      <c r="L107">
        <v>14</v>
      </c>
      <c r="M107">
        <v>95</v>
      </c>
      <c r="N107">
        <v>2</v>
      </c>
      <c r="O107">
        <v>11.97</v>
      </c>
      <c r="P107">
        <v>2.57</v>
      </c>
      <c r="Q107" t="s">
        <v>454</v>
      </c>
      <c r="R107" t="s">
        <v>467</v>
      </c>
      <c r="S107">
        <v>6</v>
      </c>
      <c r="T107" t="s">
        <v>466</v>
      </c>
      <c r="U107">
        <v>1</v>
      </c>
      <c r="V107">
        <v>43896</v>
      </c>
      <c r="W107">
        <v>999</v>
      </c>
      <c r="X107" t="s">
        <v>447</v>
      </c>
      <c r="Y107" s="2" t="s">
        <v>447</v>
      </c>
      <c r="Z107" s="2"/>
      <c r="AB107" t="s">
        <v>447</v>
      </c>
      <c r="AC107" t="s">
        <v>448</v>
      </c>
      <c r="AD107" t="s">
        <v>447</v>
      </c>
      <c r="AE107" t="s">
        <v>447</v>
      </c>
      <c r="AF107" t="s">
        <v>447</v>
      </c>
      <c r="AG107">
        <v>2</v>
      </c>
      <c r="AH107">
        <v>0</v>
      </c>
      <c r="AI107">
        <v>2</v>
      </c>
      <c r="AJ107">
        <v>0</v>
      </c>
      <c r="AK107">
        <v>61</v>
      </c>
      <c r="AL107" t="s">
        <v>449</v>
      </c>
      <c r="AM107" t="s">
        <v>450</v>
      </c>
      <c r="AN107">
        <v>9.4</v>
      </c>
      <c r="AO107">
        <v>77.3</v>
      </c>
      <c r="AP107">
        <v>726.62</v>
      </c>
      <c r="AQ107">
        <v>9.4</v>
      </c>
      <c r="AR107">
        <v>75.069999999999993</v>
      </c>
      <c r="AS107">
        <v>705.65800000000002</v>
      </c>
      <c r="BC107" t="s">
        <v>451</v>
      </c>
      <c r="BD107" s="2">
        <v>45805</v>
      </c>
      <c r="BE107">
        <v>425.66</v>
      </c>
      <c r="BF107" t="s">
        <v>452</v>
      </c>
      <c r="BG107" t="s">
        <v>453</v>
      </c>
      <c r="BH107" s="1">
        <f t="shared" ca="1" si="5"/>
        <v>318</v>
      </c>
    </row>
    <row r="108" spans="2:60" ht="14.25" customHeight="1" x14ac:dyDescent="0.35">
      <c r="B108" s="96" t="str">
        <f t="shared" si="3"/>
        <v>9002815</v>
      </c>
      <c r="C108" s="96" t="str">
        <f t="shared" si="4"/>
        <v>90028</v>
      </c>
      <c r="D108">
        <v>22526</v>
      </c>
      <c r="E108" t="s">
        <v>120</v>
      </c>
      <c r="F108">
        <v>61</v>
      </c>
      <c r="G108" t="s">
        <v>124</v>
      </c>
      <c r="H108">
        <v>71</v>
      </c>
      <c r="I108">
        <v>9002</v>
      </c>
      <c r="J108" t="s">
        <v>202</v>
      </c>
      <c r="K108">
        <v>8</v>
      </c>
      <c r="L108">
        <v>15</v>
      </c>
      <c r="M108">
        <v>95</v>
      </c>
      <c r="N108">
        <v>2</v>
      </c>
      <c r="O108">
        <v>6.18</v>
      </c>
      <c r="P108">
        <v>0.88</v>
      </c>
      <c r="Q108" t="s">
        <v>454</v>
      </c>
      <c r="R108" t="s">
        <v>467</v>
      </c>
      <c r="S108">
        <v>6</v>
      </c>
      <c r="T108" t="s">
        <v>466</v>
      </c>
      <c r="U108">
        <v>1</v>
      </c>
      <c r="V108">
        <v>43896</v>
      </c>
      <c r="W108">
        <v>999</v>
      </c>
      <c r="X108" t="s">
        <v>447</v>
      </c>
      <c r="Y108" s="2" t="s">
        <v>447</v>
      </c>
      <c r="Z108" s="2"/>
      <c r="AB108" t="s">
        <v>447</v>
      </c>
      <c r="AC108" t="s">
        <v>448</v>
      </c>
      <c r="AD108" t="s">
        <v>447</v>
      </c>
      <c r="AE108" t="s">
        <v>447</v>
      </c>
      <c r="AF108" t="s">
        <v>447</v>
      </c>
      <c r="AG108">
        <v>2</v>
      </c>
      <c r="AH108">
        <v>0</v>
      </c>
      <c r="AI108">
        <v>2</v>
      </c>
      <c r="AJ108">
        <v>0</v>
      </c>
      <c r="AK108">
        <v>61</v>
      </c>
      <c r="AL108" t="s">
        <v>449</v>
      </c>
      <c r="AM108" t="s">
        <v>450</v>
      </c>
      <c r="AN108">
        <v>5.3</v>
      </c>
      <c r="AO108">
        <v>77.3</v>
      </c>
      <c r="AP108">
        <v>409.69</v>
      </c>
      <c r="AQ108">
        <v>5.3</v>
      </c>
      <c r="AR108">
        <v>75.069999999999993</v>
      </c>
      <c r="AS108">
        <v>397.87099999999998</v>
      </c>
      <c r="BC108" t="s">
        <v>451</v>
      </c>
      <c r="BD108" s="2">
        <v>45805</v>
      </c>
      <c r="BE108">
        <v>330.89</v>
      </c>
      <c r="BF108" t="s">
        <v>452</v>
      </c>
      <c r="BG108" t="s">
        <v>453</v>
      </c>
      <c r="BH108" s="1">
        <f t="shared" ca="1" si="5"/>
        <v>318</v>
      </c>
    </row>
    <row r="109" spans="2:60" ht="14.25" customHeight="1" x14ac:dyDescent="0.35">
      <c r="B109" s="96" t="str">
        <f t="shared" si="3"/>
        <v>9002816</v>
      </c>
      <c r="C109" s="96" t="str">
        <f t="shared" si="4"/>
        <v>90028</v>
      </c>
      <c r="D109">
        <v>22526</v>
      </c>
      <c r="E109" t="s">
        <v>120</v>
      </c>
      <c r="F109">
        <v>61</v>
      </c>
      <c r="G109" t="s">
        <v>124</v>
      </c>
      <c r="H109">
        <v>71</v>
      </c>
      <c r="I109">
        <v>9002</v>
      </c>
      <c r="J109" t="s">
        <v>202</v>
      </c>
      <c r="K109">
        <v>8</v>
      </c>
      <c r="L109">
        <v>16</v>
      </c>
      <c r="M109">
        <v>95</v>
      </c>
      <c r="N109">
        <v>2</v>
      </c>
      <c r="O109">
        <v>5.23</v>
      </c>
      <c r="P109">
        <v>0.86</v>
      </c>
      <c r="Q109" t="s">
        <v>454</v>
      </c>
      <c r="R109" t="s">
        <v>467</v>
      </c>
      <c r="S109">
        <v>6</v>
      </c>
      <c r="T109" t="s">
        <v>466</v>
      </c>
      <c r="U109">
        <v>1</v>
      </c>
      <c r="V109">
        <v>43897</v>
      </c>
      <c r="W109">
        <v>999</v>
      </c>
      <c r="X109" t="s">
        <v>447</v>
      </c>
      <c r="Y109" s="2" t="s">
        <v>447</v>
      </c>
      <c r="Z109" s="2"/>
      <c r="AB109" t="s">
        <v>447</v>
      </c>
      <c r="AC109" t="s">
        <v>448</v>
      </c>
      <c r="AD109" t="s">
        <v>447</v>
      </c>
      <c r="AE109" t="s">
        <v>447</v>
      </c>
      <c r="AF109" t="s">
        <v>447</v>
      </c>
      <c r="AG109">
        <v>2</v>
      </c>
      <c r="AH109">
        <v>0</v>
      </c>
      <c r="AI109">
        <v>2</v>
      </c>
      <c r="AJ109">
        <v>0</v>
      </c>
      <c r="AK109">
        <v>61</v>
      </c>
      <c r="AL109" t="s">
        <v>449</v>
      </c>
      <c r="AM109" t="s">
        <v>450</v>
      </c>
      <c r="AN109">
        <v>4.37</v>
      </c>
      <c r="AO109">
        <v>77.3</v>
      </c>
      <c r="AP109">
        <v>337.80099999999999</v>
      </c>
      <c r="AQ109">
        <v>4.37</v>
      </c>
      <c r="AR109">
        <v>75.069999999999993</v>
      </c>
      <c r="AS109">
        <v>328.05590000000001</v>
      </c>
      <c r="BC109" t="s">
        <v>451</v>
      </c>
      <c r="BD109" s="2">
        <v>45805</v>
      </c>
      <c r="BE109">
        <v>211.45</v>
      </c>
      <c r="BF109" t="s">
        <v>452</v>
      </c>
      <c r="BG109" t="s">
        <v>453</v>
      </c>
      <c r="BH109" s="1">
        <f t="shared" ca="1" si="5"/>
        <v>318</v>
      </c>
    </row>
    <row r="110" spans="2:60" ht="14.25" customHeight="1" x14ac:dyDescent="0.35">
      <c r="B110" s="96" t="str">
        <f t="shared" si="3"/>
        <v>9002817</v>
      </c>
      <c r="C110" s="96" t="str">
        <f t="shared" si="4"/>
        <v>90028</v>
      </c>
      <c r="D110">
        <v>22526</v>
      </c>
      <c r="E110" t="s">
        <v>120</v>
      </c>
      <c r="F110">
        <v>61</v>
      </c>
      <c r="G110" t="s">
        <v>124</v>
      </c>
      <c r="H110">
        <v>71</v>
      </c>
      <c r="I110">
        <v>9002</v>
      </c>
      <c r="J110" t="s">
        <v>202</v>
      </c>
      <c r="K110">
        <v>8</v>
      </c>
      <c r="L110">
        <v>17</v>
      </c>
      <c r="M110">
        <v>2</v>
      </c>
      <c r="N110">
        <v>2</v>
      </c>
      <c r="O110">
        <v>2.76</v>
      </c>
      <c r="P110">
        <v>0</v>
      </c>
      <c r="Q110" t="s">
        <v>454</v>
      </c>
      <c r="R110" t="s">
        <v>467</v>
      </c>
      <c r="S110">
        <v>6</v>
      </c>
      <c r="T110" t="s">
        <v>466</v>
      </c>
      <c r="U110">
        <v>1</v>
      </c>
      <c r="V110">
        <v>43897</v>
      </c>
      <c r="W110">
        <v>352</v>
      </c>
      <c r="X110" t="s">
        <v>447</v>
      </c>
      <c r="Y110" s="2" t="s">
        <v>447</v>
      </c>
      <c r="Z110" s="2"/>
      <c r="AB110" t="s">
        <v>447</v>
      </c>
      <c r="AC110" t="s">
        <v>448</v>
      </c>
      <c r="AD110" t="s">
        <v>447</v>
      </c>
      <c r="AE110" t="s">
        <v>447</v>
      </c>
      <c r="AF110" t="s">
        <v>447</v>
      </c>
      <c r="AG110">
        <v>2</v>
      </c>
      <c r="AH110">
        <v>0</v>
      </c>
      <c r="AI110">
        <v>2</v>
      </c>
      <c r="AJ110">
        <v>0</v>
      </c>
      <c r="AK110">
        <v>61</v>
      </c>
      <c r="AL110" t="s">
        <v>449</v>
      </c>
      <c r="AM110" t="s">
        <v>450</v>
      </c>
      <c r="AN110">
        <v>2.76</v>
      </c>
      <c r="AO110">
        <v>77.3</v>
      </c>
      <c r="AP110">
        <v>213.34800000000001</v>
      </c>
      <c r="AQ110">
        <v>2.76</v>
      </c>
      <c r="AR110">
        <v>75.069999999999993</v>
      </c>
      <c r="AS110">
        <v>207.19319999999999</v>
      </c>
      <c r="BC110" t="s">
        <v>451</v>
      </c>
      <c r="BD110" s="2">
        <v>45805</v>
      </c>
      <c r="BE110">
        <v>444.47</v>
      </c>
      <c r="BF110" t="s">
        <v>452</v>
      </c>
      <c r="BG110" t="s">
        <v>453</v>
      </c>
      <c r="BH110" s="1">
        <f t="shared" ca="1" si="5"/>
        <v>318</v>
      </c>
    </row>
    <row r="111" spans="2:60" ht="14.25" customHeight="1" x14ac:dyDescent="0.35">
      <c r="B111" s="96" t="str">
        <f t="shared" si="3"/>
        <v>9002818</v>
      </c>
      <c r="C111" s="96" t="str">
        <f t="shared" si="4"/>
        <v>90028</v>
      </c>
      <c r="D111">
        <v>22526</v>
      </c>
      <c r="E111" t="s">
        <v>120</v>
      </c>
      <c r="F111">
        <v>61</v>
      </c>
      <c r="G111" t="s">
        <v>124</v>
      </c>
      <c r="H111">
        <v>71</v>
      </c>
      <c r="I111">
        <v>9002</v>
      </c>
      <c r="J111" t="s">
        <v>202</v>
      </c>
      <c r="K111">
        <v>8</v>
      </c>
      <c r="L111">
        <v>18</v>
      </c>
      <c r="M111">
        <v>4</v>
      </c>
      <c r="N111">
        <v>3</v>
      </c>
      <c r="O111">
        <v>3.9</v>
      </c>
      <c r="P111">
        <v>0.43</v>
      </c>
      <c r="Q111" t="s">
        <v>454</v>
      </c>
      <c r="R111" t="s">
        <v>445</v>
      </c>
      <c r="S111">
        <v>4</v>
      </c>
      <c r="T111" t="s">
        <v>458</v>
      </c>
      <c r="U111">
        <v>1</v>
      </c>
      <c r="V111">
        <v>44241</v>
      </c>
      <c r="W111">
        <v>352</v>
      </c>
      <c r="X111" t="s">
        <v>447</v>
      </c>
      <c r="Y111" s="2" t="s">
        <v>447</v>
      </c>
      <c r="Z111" s="2"/>
      <c r="AB111" t="s">
        <v>447</v>
      </c>
      <c r="AC111" t="s">
        <v>448</v>
      </c>
      <c r="AD111" t="s">
        <v>447</v>
      </c>
      <c r="AE111" t="s">
        <v>447</v>
      </c>
      <c r="AF111" t="s">
        <v>447</v>
      </c>
      <c r="AG111">
        <v>2</v>
      </c>
      <c r="AH111">
        <v>0</v>
      </c>
      <c r="AI111">
        <v>2</v>
      </c>
      <c r="AJ111">
        <v>0</v>
      </c>
      <c r="AK111">
        <v>61</v>
      </c>
      <c r="AL111" t="s">
        <v>449</v>
      </c>
      <c r="AM111" t="s">
        <v>450</v>
      </c>
      <c r="AN111">
        <v>3.47</v>
      </c>
      <c r="AO111">
        <v>78.5</v>
      </c>
      <c r="AP111">
        <v>272.39499999999998</v>
      </c>
      <c r="AQ111">
        <v>3.47</v>
      </c>
      <c r="AR111">
        <v>75.069999999999993</v>
      </c>
      <c r="AS111">
        <v>260.49290000000002</v>
      </c>
      <c r="BC111" t="s">
        <v>451</v>
      </c>
      <c r="BD111" s="2">
        <v>45805</v>
      </c>
      <c r="BE111">
        <v>324.7</v>
      </c>
      <c r="BF111" t="s">
        <v>452</v>
      </c>
      <c r="BG111" t="s">
        <v>453</v>
      </c>
      <c r="BH111" s="1">
        <f t="shared" ca="1" si="5"/>
        <v>318</v>
      </c>
    </row>
    <row r="112" spans="2:60" ht="14.25" customHeight="1" x14ac:dyDescent="0.35">
      <c r="B112" s="96" t="str">
        <f t="shared" si="3"/>
        <v>900291</v>
      </c>
      <c r="C112" s="96" t="str">
        <f t="shared" si="4"/>
        <v>90029</v>
      </c>
      <c r="D112">
        <v>22526</v>
      </c>
      <c r="E112" t="s">
        <v>120</v>
      </c>
      <c r="F112">
        <v>61</v>
      </c>
      <c r="G112" t="s">
        <v>124</v>
      </c>
      <c r="H112">
        <v>71</v>
      </c>
      <c r="I112">
        <v>9002</v>
      </c>
      <c r="J112" t="s">
        <v>202</v>
      </c>
      <c r="K112">
        <v>9</v>
      </c>
      <c r="L112">
        <v>1</v>
      </c>
      <c r="M112">
        <v>5</v>
      </c>
      <c r="N112">
        <v>5</v>
      </c>
      <c r="O112">
        <v>3.52</v>
      </c>
      <c r="P112">
        <v>0</v>
      </c>
      <c r="Q112" t="s">
        <v>454</v>
      </c>
      <c r="R112" t="s">
        <v>445</v>
      </c>
      <c r="S112">
        <v>5</v>
      </c>
      <c r="T112" t="s">
        <v>446</v>
      </c>
      <c r="U112">
        <v>1</v>
      </c>
      <c r="V112">
        <v>44194</v>
      </c>
      <c r="W112">
        <v>351</v>
      </c>
      <c r="X112" t="s">
        <v>447</v>
      </c>
      <c r="Y112" s="2" t="s">
        <v>447</v>
      </c>
      <c r="Z112" s="2"/>
      <c r="AB112" t="s">
        <v>447</v>
      </c>
      <c r="AC112" t="s">
        <v>448</v>
      </c>
      <c r="AD112" t="s">
        <v>447</v>
      </c>
      <c r="AE112" t="s">
        <v>447</v>
      </c>
      <c r="AF112" t="s">
        <v>447</v>
      </c>
      <c r="AG112">
        <v>2</v>
      </c>
      <c r="AH112">
        <v>0</v>
      </c>
      <c r="AI112">
        <v>2</v>
      </c>
      <c r="AJ112">
        <v>0</v>
      </c>
      <c r="AK112">
        <v>61</v>
      </c>
      <c r="AL112" t="s">
        <v>449</v>
      </c>
      <c r="AM112" t="s">
        <v>450</v>
      </c>
      <c r="AN112">
        <v>3.52</v>
      </c>
      <c r="AO112">
        <v>79.44</v>
      </c>
      <c r="AP112">
        <v>279.62880000000001</v>
      </c>
      <c r="AQ112">
        <v>3.52</v>
      </c>
      <c r="AR112">
        <v>75.069999999999993</v>
      </c>
      <c r="AS112">
        <v>264.24639999999999</v>
      </c>
      <c r="BC112" t="s">
        <v>451</v>
      </c>
      <c r="BD112" s="2">
        <v>45824</v>
      </c>
      <c r="BE112">
        <v>196.24</v>
      </c>
      <c r="BF112" t="s">
        <v>452</v>
      </c>
      <c r="BG112" t="s">
        <v>453</v>
      </c>
      <c r="BH112" s="1">
        <f t="shared" ca="1" si="5"/>
        <v>299</v>
      </c>
    </row>
    <row r="113" spans="2:60" ht="14.25" customHeight="1" x14ac:dyDescent="0.35">
      <c r="B113" s="96" t="str">
        <f t="shared" si="3"/>
        <v>900292</v>
      </c>
      <c r="C113" s="96" t="str">
        <f t="shared" si="4"/>
        <v>90029</v>
      </c>
      <c r="D113">
        <v>22526</v>
      </c>
      <c r="E113" t="s">
        <v>120</v>
      </c>
      <c r="F113">
        <v>61</v>
      </c>
      <c r="G113" t="s">
        <v>124</v>
      </c>
      <c r="H113">
        <v>71</v>
      </c>
      <c r="I113">
        <v>9002</v>
      </c>
      <c r="J113" t="s">
        <v>202</v>
      </c>
      <c r="K113">
        <v>9</v>
      </c>
      <c r="L113">
        <v>2</v>
      </c>
      <c r="M113">
        <v>5</v>
      </c>
      <c r="N113">
        <v>5</v>
      </c>
      <c r="O113">
        <v>8.8800000000000008</v>
      </c>
      <c r="P113">
        <v>0</v>
      </c>
      <c r="Q113" t="s">
        <v>454</v>
      </c>
      <c r="R113" t="s">
        <v>445</v>
      </c>
      <c r="S113">
        <v>5</v>
      </c>
      <c r="T113" t="s">
        <v>446</v>
      </c>
      <c r="U113">
        <v>1</v>
      </c>
      <c r="V113">
        <v>44194</v>
      </c>
      <c r="W113">
        <v>351</v>
      </c>
      <c r="X113" t="s">
        <v>447</v>
      </c>
      <c r="Y113" s="2" t="s">
        <v>447</v>
      </c>
      <c r="Z113" s="2"/>
      <c r="AB113" t="s">
        <v>447</v>
      </c>
      <c r="AC113" t="s">
        <v>448</v>
      </c>
      <c r="AD113" t="s">
        <v>447</v>
      </c>
      <c r="AE113" t="s">
        <v>447</v>
      </c>
      <c r="AF113" t="s">
        <v>447</v>
      </c>
      <c r="AG113">
        <v>2</v>
      </c>
      <c r="AH113">
        <v>0</v>
      </c>
      <c r="AI113">
        <v>2</v>
      </c>
      <c r="AJ113">
        <v>0</v>
      </c>
      <c r="AK113">
        <v>61</v>
      </c>
      <c r="AL113" t="s">
        <v>449</v>
      </c>
      <c r="AM113" t="s">
        <v>450</v>
      </c>
      <c r="AN113">
        <v>8.8800000000000008</v>
      </c>
      <c r="AO113">
        <v>79.44</v>
      </c>
      <c r="AP113">
        <v>705.42719999999997</v>
      </c>
      <c r="AQ113">
        <v>8.8800000000000008</v>
      </c>
      <c r="AR113">
        <v>75.069999999999993</v>
      </c>
      <c r="AS113">
        <v>666.62159999999994</v>
      </c>
      <c r="BC113" t="s">
        <v>451</v>
      </c>
      <c r="BD113" s="2">
        <v>45824</v>
      </c>
      <c r="BE113">
        <v>747.1</v>
      </c>
      <c r="BF113" t="s">
        <v>452</v>
      </c>
      <c r="BG113" t="s">
        <v>453</v>
      </c>
      <c r="BH113" s="1">
        <f t="shared" ca="1" si="5"/>
        <v>299</v>
      </c>
    </row>
    <row r="114" spans="2:60" ht="14.25" customHeight="1" x14ac:dyDescent="0.35">
      <c r="B114" s="96" t="str">
        <f t="shared" si="3"/>
        <v>900293</v>
      </c>
      <c r="C114" s="96" t="str">
        <f t="shared" si="4"/>
        <v>90029</v>
      </c>
      <c r="D114">
        <v>22526</v>
      </c>
      <c r="E114" t="s">
        <v>120</v>
      </c>
      <c r="F114">
        <v>61</v>
      </c>
      <c r="G114" t="s">
        <v>124</v>
      </c>
      <c r="H114">
        <v>71</v>
      </c>
      <c r="I114">
        <v>9002</v>
      </c>
      <c r="J114" t="s">
        <v>202</v>
      </c>
      <c r="K114">
        <v>9</v>
      </c>
      <c r="L114">
        <v>3</v>
      </c>
      <c r="M114">
        <v>5</v>
      </c>
      <c r="N114">
        <v>5</v>
      </c>
      <c r="O114">
        <v>1.24</v>
      </c>
      <c r="P114">
        <v>0</v>
      </c>
      <c r="Q114" t="s">
        <v>454</v>
      </c>
      <c r="R114" t="s">
        <v>445</v>
      </c>
      <c r="S114">
        <v>5</v>
      </c>
      <c r="T114" t="s">
        <v>446</v>
      </c>
      <c r="U114">
        <v>1</v>
      </c>
      <c r="V114">
        <v>44194</v>
      </c>
      <c r="W114">
        <v>351</v>
      </c>
      <c r="X114" t="s">
        <v>447</v>
      </c>
      <c r="Y114" s="2" t="s">
        <v>447</v>
      </c>
      <c r="Z114" s="2"/>
      <c r="AB114" t="s">
        <v>447</v>
      </c>
      <c r="AC114" t="s">
        <v>448</v>
      </c>
      <c r="AD114" t="s">
        <v>447</v>
      </c>
      <c r="AE114" t="s">
        <v>447</v>
      </c>
      <c r="AF114" t="s">
        <v>447</v>
      </c>
      <c r="AG114">
        <v>2</v>
      </c>
      <c r="AH114">
        <v>0</v>
      </c>
      <c r="AI114">
        <v>2</v>
      </c>
      <c r="AJ114">
        <v>0</v>
      </c>
      <c r="AK114">
        <v>61</v>
      </c>
      <c r="AL114" t="s">
        <v>449</v>
      </c>
      <c r="AM114" t="s">
        <v>450</v>
      </c>
      <c r="AN114">
        <v>1.24</v>
      </c>
      <c r="AO114">
        <v>79.44</v>
      </c>
      <c r="AP114">
        <v>98.505600000000001</v>
      </c>
      <c r="AQ114">
        <v>1.24</v>
      </c>
      <c r="AR114">
        <v>75.069999999999993</v>
      </c>
      <c r="AS114">
        <v>93.086799999999997</v>
      </c>
      <c r="BC114" t="s">
        <v>451</v>
      </c>
      <c r="BD114" s="2">
        <v>45824</v>
      </c>
      <c r="BE114">
        <v>101.11</v>
      </c>
      <c r="BF114" t="s">
        <v>452</v>
      </c>
      <c r="BG114" t="s">
        <v>453</v>
      </c>
      <c r="BH114" s="1">
        <f t="shared" ca="1" si="5"/>
        <v>299</v>
      </c>
    </row>
    <row r="115" spans="2:60" ht="14.25" customHeight="1" x14ac:dyDescent="0.35">
      <c r="B115" s="96" t="str">
        <f t="shared" si="3"/>
        <v>900294</v>
      </c>
      <c r="C115" s="96" t="str">
        <f t="shared" si="4"/>
        <v>90029</v>
      </c>
      <c r="D115">
        <v>22526</v>
      </c>
      <c r="E115" t="s">
        <v>120</v>
      </c>
      <c r="F115">
        <v>61</v>
      </c>
      <c r="G115" t="s">
        <v>124</v>
      </c>
      <c r="H115">
        <v>71</v>
      </c>
      <c r="I115">
        <v>9002</v>
      </c>
      <c r="J115" t="s">
        <v>202</v>
      </c>
      <c r="K115">
        <v>9</v>
      </c>
      <c r="L115">
        <v>4</v>
      </c>
      <c r="M115">
        <v>5</v>
      </c>
      <c r="N115">
        <v>5</v>
      </c>
      <c r="O115">
        <v>1.44</v>
      </c>
      <c r="P115">
        <v>0</v>
      </c>
      <c r="Q115" t="s">
        <v>454</v>
      </c>
      <c r="R115" t="s">
        <v>445</v>
      </c>
      <c r="S115">
        <v>5</v>
      </c>
      <c r="T115" t="s">
        <v>446</v>
      </c>
      <c r="U115">
        <v>1</v>
      </c>
      <c r="V115">
        <v>44193</v>
      </c>
      <c r="W115">
        <v>351</v>
      </c>
      <c r="X115" t="s">
        <v>447</v>
      </c>
      <c r="Y115" s="2" t="s">
        <v>447</v>
      </c>
      <c r="Z115" s="2"/>
      <c r="AB115" t="s">
        <v>447</v>
      </c>
      <c r="AC115" t="s">
        <v>448</v>
      </c>
      <c r="AD115" t="s">
        <v>447</v>
      </c>
      <c r="AE115" t="s">
        <v>447</v>
      </c>
      <c r="AF115" t="s">
        <v>447</v>
      </c>
      <c r="AG115">
        <v>2</v>
      </c>
      <c r="AH115">
        <v>0</v>
      </c>
      <c r="AI115">
        <v>2</v>
      </c>
      <c r="AJ115">
        <v>0</v>
      </c>
      <c r="AK115">
        <v>61</v>
      </c>
      <c r="AL115" t="s">
        <v>449</v>
      </c>
      <c r="AM115" t="s">
        <v>450</v>
      </c>
      <c r="AN115">
        <v>1.44</v>
      </c>
      <c r="AO115">
        <v>79.44</v>
      </c>
      <c r="AP115">
        <v>114.39360000000001</v>
      </c>
      <c r="AQ115">
        <v>1.44</v>
      </c>
      <c r="AR115">
        <v>75.069999999999993</v>
      </c>
      <c r="AS115">
        <v>108.10080000000001</v>
      </c>
      <c r="BC115" t="s">
        <v>451</v>
      </c>
      <c r="BD115" s="2">
        <v>45824</v>
      </c>
      <c r="BE115">
        <v>34.31</v>
      </c>
      <c r="BF115" t="s">
        <v>452</v>
      </c>
      <c r="BG115" t="s">
        <v>453</v>
      </c>
      <c r="BH115" s="1">
        <f t="shared" ca="1" si="5"/>
        <v>299</v>
      </c>
    </row>
    <row r="116" spans="2:60" ht="14.25" customHeight="1" x14ac:dyDescent="0.35">
      <c r="B116" s="96" t="str">
        <f t="shared" si="3"/>
        <v>900295</v>
      </c>
      <c r="C116" s="96" t="str">
        <f t="shared" si="4"/>
        <v>90029</v>
      </c>
      <c r="D116">
        <v>22526</v>
      </c>
      <c r="E116" t="s">
        <v>120</v>
      </c>
      <c r="F116">
        <v>61</v>
      </c>
      <c r="G116" t="s">
        <v>124</v>
      </c>
      <c r="H116">
        <v>71</v>
      </c>
      <c r="I116">
        <v>9002</v>
      </c>
      <c r="J116" t="s">
        <v>202</v>
      </c>
      <c r="K116">
        <v>9</v>
      </c>
      <c r="L116">
        <v>5</v>
      </c>
      <c r="M116">
        <v>5</v>
      </c>
      <c r="N116">
        <v>5</v>
      </c>
      <c r="O116">
        <v>0.65</v>
      </c>
      <c r="P116">
        <v>0</v>
      </c>
      <c r="Q116" t="s">
        <v>454</v>
      </c>
      <c r="R116" t="s">
        <v>445</v>
      </c>
      <c r="S116">
        <v>5</v>
      </c>
      <c r="T116" t="s">
        <v>446</v>
      </c>
      <c r="U116">
        <v>1</v>
      </c>
      <c r="V116">
        <v>44193</v>
      </c>
      <c r="W116">
        <v>351</v>
      </c>
      <c r="X116" t="s">
        <v>447</v>
      </c>
      <c r="Y116" s="2" t="s">
        <v>447</v>
      </c>
      <c r="Z116" s="2"/>
      <c r="AB116" t="s">
        <v>447</v>
      </c>
      <c r="AC116" t="s">
        <v>448</v>
      </c>
      <c r="AD116" t="s">
        <v>447</v>
      </c>
      <c r="AE116" t="s">
        <v>447</v>
      </c>
      <c r="AF116" t="s">
        <v>447</v>
      </c>
      <c r="AG116">
        <v>2</v>
      </c>
      <c r="AH116">
        <v>0</v>
      </c>
      <c r="AI116">
        <v>2</v>
      </c>
      <c r="AJ116">
        <v>0</v>
      </c>
      <c r="AK116">
        <v>61</v>
      </c>
      <c r="AL116" t="s">
        <v>449</v>
      </c>
      <c r="AM116" t="s">
        <v>450</v>
      </c>
      <c r="AN116">
        <v>0.65</v>
      </c>
      <c r="AO116">
        <v>79.44</v>
      </c>
      <c r="AP116">
        <v>51.636000000000003</v>
      </c>
      <c r="AQ116">
        <v>0.65</v>
      </c>
      <c r="AR116">
        <v>75.069999999999993</v>
      </c>
      <c r="AS116">
        <v>48.795499999999997</v>
      </c>
      <c r="BC116" t="s">
        <v>451</v>
      </c>
      <c r="BD116" s="2">
        <v>45824</v>
      </c>
      <c r="BE116">
        <v>164.52</v>
      </c>
      <c r="BF116" t="s">
        <v>452</v>
      </c>
      <c r="BG116" t="s">
        <v>453</v>
      </c>
      <c r="BH116" s="1">
        <f t="shared" ca="1" si="5"/>
        <v>299</v>
      </c>
    </row>
    <row r="117" spans="2:60" ht="14.25" customHeight="1" x14ac:dyDescent="0.35">
      <c r="B117" s="96" t="str">
        <f t="shared" si="3"/>
        <v>900296</v>
      </c>
      <c r="C117" s="96" t="str">
        <f t="shared" si="4"/>
        <v>90029</v>
      </c>
      <c r="D117">
        <v>22526</v>
      </c>
      <c r="E117" t="s">
        <v>120</v>
      </c>
      <c r="F117">
        <v>61</v>
      </c>
      <c r="G117" t="s">
        <v>124</v>
      </c>
      <c r="H117">
        <v>71</v>
      </c>
      <c r="I117">
        <v>9002</v>
      </c>
      <c r="J117" t="s">
        <v>202</v>
      </c>
      <c r="K117">
        <v>9</v>
      </c>
      <c r="L117">
        <v>6</v>
      </c>
      <c r="M117">
        <v>5</v>
      </c>
      <c r="N117">
        <v>5</v>
      </c>
      <c r="O117">
        <v>0.79</v>
      </c>
      <c r="P117">
        <v>0</v>
      </c>
      <c r="Q117" t="s">
        <v>454</v>
      </c>
      <c r="R117" t="s">
        <v>445</v>
      </c>
      <c r="S117">
        <v>5</v>
      </c>
      <c r="T117" t="s">
        <v>446</v>
      </c>
      <c r="U117">
        <v>1</v>
      </c>
      <c r="V117">
        <v>44193</v>
      </c>
      <c r="W117">
        <v>351</v>
      </c>
      <c r="X117" t="s">
        <v>447</v>
      </c>
      <c r="Y117" s="2" t="s">
        <v>447</v>
      </c>
      <c r="Z117" s="2"/>
      <c r="AB117" t="s">
        <v>447</v>
      </c>
      <c r="AC117" t="s">
        <v>448</v>
      </c>
      <c r="AD117" t="s">
        <v>447</v>
      </c>
      <c r="AE117" t="s">
        <v>447</v>
      </c>
      <c r="AF117" t="s">
        <v>447</v>
      </c>
      <c r="AG117">
        <v>2</v>
      </c>
      <c r="AH117">
        <v>0</v>
      </c>
      <c r="AI117">
        <v>2</v>
      </c>
      <c r="AJ117">
        <v>0</v>
      </c>
      <c r="AK117">
        <v>61</v>
      </c>
      <c r="AL117" t="s">
        <v>449</v>
      </c>
      <c r="AM117" t="s">
        <v>450</v>
      </c>
      <c r="AN117">
        <v>0.79</v>
      </c>
      <c r="AO117">
        <v>79.44</v>
      </c>
      <c r="AP117">
        <v>62.757599999999996</v>
      </c>
      <c r="AQ117">
        <v>0.79</v>
      </c>
      <c r="AR117">
        <v>75.069999999999993</v>
      </c>
      <c r="AS117">
        <v>59.305300000000003</v>
      </c>
      <c r="BC117" t="s">
        <v>451</v>
      </c>
      <c r="BD117" s="2">
        <v>45824</v>
      </c>
      <c r="BF117" t="s">
        <v>452</v>
      </c>
      <c r="BG117" t="s">
        <v>453</v>
      </c>
      <c r="BH117" s="1">
        <f t="shared" ca="1" si="5"/>
        <v>299</v>
      </c>
    </row>
    <row r="118" spans="2:60" ht="14.25" customHeight="1" x14ac:dyDescent="0.35">
      <c r="B118" s="96" t="str">
        <f t="shared" si="3"/>
        <v>900297</v>
      </c>
      <c r="C118" s="96" t="str">
        <f t="shared" si="4"/>
        <v>90029</v>
      </c>
      <c r="D118">
        <v>22526</v>
      </c>
      <c r="E118" t="s">
        <v>120</v>
      </c>
      <c r="F118">
        <v>61</v>
      </c>
      <c r="G118" t="s">
        <v>124</v>
      </c>
      <c r="H118">
        <v>71</v>
      </c>
      <c r="I118">
        <v>9002</v>
      </c>
      <c r="J118" t="s">
        <v>202</v>
      </c>
      <c r="K118">
        <v>9</v>
      </c>
      <c r="L118">
        <v>7</v>
      </c>
      <c r="M118">
        <v>5</v>
      </c>
      <c r="N118">
        <v>5</v>
      </c>
      <c r="O118">
        <v>0.02</v>
      </c>
      <c r="P118">
        <v>0</v>
      </c>
      <c r="Q118" t="s">
        <v>454</v>
      </c>
      <c r="R118" t="s">
        <v>445</v>
      </c>
      <c r="S118">
        <v>5</v>
      </c>
      <c r="T118" t="s">
        <v>446</v>
      </c>
      <c r="U118">
        <v>1</v>
      </c>
      <c r="V118">
        <v>44193</v>
      </c>
      <c r="W118">
        <v>351</v>
      </c>
      <c r="X118" t="s">
        <v>447</v>
      </c>
      <c r="Y118" s="2" t="s">
        <v>447</v>
      </c>
      <c r="Z118" s="2"/>
      <c r="AB118" t="s">
        <v>447</v>
      </c>
      <c r="AC118" t="s">
        <v>448</v>
      </c>
      <c r="AD118" t="s">
        <v>447</v>
      </c>
      <c r="AE118" t="s">
        <v>447</v>
      </c>
      <c r="AF118" t="s">
        <v>447</v>
      </c>
      <c r="AG118">
        <v>2</v>
      </c>
      <c r="AH118">
        <v>0</v>
      </c>
      <c r="AI118">
        <v>2</v>
      </c>
      <c r="AJ118">
        <v>0</v>
      </c>
      <c r="AK118">
        <v>61</v>
      </c>
      <c r="AL118" t="s">
        <v>449</v>
      </c>
      <c r="AM118" t="s">
        <v>450</v>
      </c>
      <c r="AN118">
        <v>0.02</v>
      </c>
      <c r="AO118">
        <v>79.44</v>
      </c>
      <c r="AP118">
        <v>1.5888</v>
      </c>
      <c r="AQ118">
        <v>0.02</v>
      </c>
      <c r="AR118">
        <v>75.069999999999993</v>
      </c>
      <c r="AS118">
        <v>1.5014000000000001</v>
      </c>
      <c r="BC118" t="s">
        <v>451</v>
      </c>
      <c r="BD118" s="2">
        <v>45824</v>
      </c>
      <c r="BF118" t="s">
        <v>452</v>
      </c>
      <c r="BG118" t="s">
        <v>453</v>
      </c>
      <c r="BH118" s="1">
        <f t="shared" ca="1" si="5"/>
        <v>299</v>
      </c>
    </row>
    <row r="119" spans="2:60" ht="14.25" customHeight="1" x14ac:dyDescent="0.35">
      <c r="B119" s="96" t="str">
        <f t="shared" si="3"/>
        <v>900298</v>
      </c>
      <c r="C119" s="96" t="str">
        <f t="shared" si="4"/>
        <v>90029</v>
      </c>
      <c r="D119">
        <v>22526</v>
      </c>
      <c r="E119" t="s">
        <v>120</v>
      </c>
      <c r="F119">
        <v>61</v>
      </c>
      <c r="G119" t="s">
        <v>124</v>
      </c>
      <c r="H119">
        <v>71</v>
      </c>
      <c r="I119">
        <v>9002</v>
      </c>
      <c r="J119" t="s">
        <v>202</v>
      </c>
      <c r="K119">
        <v>9</v>
      </c>
      <c r="L119">
        <v>8</v>
      </c>
      <c r="M119">
        <v>90</v>
      </c>
      <c r="N119">
        <v>6</v>
      </c>
      <c r="O119">
        <v>5.46</v>
      </c>
      <c r="P119">
        <v>0</v>
      </c>
      <c r="Q119" t="s">
        <v>454</v>
      </c>
      <c r="R119" t="s">
        <v>445</v>
      </c>
      <c r="S119">
        <v>5</v>
      </c>
      <c r="T119" t="s">
        <v>446</v>
      </c>
      <c r="U119">
        <v>1</v>
      </c>
      <c r="V119">
        <v>44194</v>
      </c>
      <c r="W119">
        <v>999</v>
      </c>
      <c r="X119" t="s">
        <v>447</v>
      </c>
      <c r="Y119" s="2" t="s">
        <v>447</v>
      </c>
      <c r="Z119" s="2"/>
      <c r="AB119" t="s">
        <v>447</v>
      </c>
      <c r="AC119" t="s">
        <v>448</v>
      </c>
      <c r="AD119" t="s">
        <v>447</v>
      </c>
      <c r="AE119" t="s">
        <v>447</v>
      </c>
      <c r="AF119" t="s">
        <v>447</v>
      </c>
      <c r="AG119">
        <v>2</v>
      </c>
      <c r="AH119">
        <v>0</v>
      </c>
      <c r="AI119">
        <v>2</v>
      </c>
      <c r="AJ119">
        <v>0</v>
      </c>
      <c r="AK119">
        <v>61</v>
      </c>
      <c r="AL119" t="s">
        <v>449</v>
      </c>
      <c r="AM119" t="s">
        <v>450</v>
      </c>
      <c r="AN119">
        <v>5.46</v>
      </c>
      <c r="AO119">
        <v>79.44</v>
      </c>
      <c r="AP119">
        <v>433.74239999999998</v>
      </c>
      <c r="AQ119">
        <v>5.46</v>
      </c>
      <c r="AR119">
        <v>75.069999999999993</v>
      </c>
      <c r="AS119">
        <v>409.88220000000001</v>
      </c>
      <c r="BC119" t="s">
        <v>451</v>
      </c>
      <c r="BD119" s="2">
        <v>45824</v>
      </c>
      <c r="BE119">
        <v>377.53</v>
      </c>
      <c r="BF119" t="s">
        <v>452</v>
      </c>
      <c r="BG119" t="s">
        <v>453</v>
      </c>
      <c r="BH119" s="1">
        <f t="shared" ca="1" si="5"/>
        <v>299</v>
      </c>
    </row>
    <row r="120" spans="2:60" ht="14.25" customHeight="1" x14ac:dyDescent="0.35">
      <c r="B120" s="96" t="str">
        <f t="shared" si="3"/>
        <v>900299</v>
      </c>
      <c r="C120" s="96" t="str">
        <f t="shared" si="4"/>
        <v>90029</v>
      </c>
      <c r="D120">
        <v>22526</v>
      </c>
      <c r="E120" t="s">
        <v>120</v>
      </c>
      <c r="F120">
        <v>61</v>
      </c>
      <c r="G120" t="s">
        <v>124</v>
      </c>
      <c r="H120">
        <v>71</v>
      </c>
      <c r="I120">
        <v>9002</v>
      </c>
      <c r="J120" t="s">
        <v>202</v>
      </c>
      <c r="K120">
        <v>9</v>
      </c>
      <c r="L120">
        <v>9</v>
      </c>
      <c r="M120">
        <v>5</v>
      </c>
      <c r="N120">
        <v>5</v>
      </c>
      <c r="O120">
        <v>0.52</v>
      </c>
      <c r="P120">
        <v>0</v>
      </c>
      <c r="Q120" t="s">
        <v>454</v>
      </c>
      <c r="R120" t="s">
        <v>445</v>
      </c>
      <c r="S120">
        <v>5</v>
      </c>
      <c r="T120" t="s">
        <v>446</v>
      </c>
      <c r="U120">
        <v>1</v>
      </c>
      <c r="V120">
        <v>44194</v>
      </c>
      <c r="W120">
        <v>351</v>
      </c>
      <c r="X120" t="s">
        <v>447</v>
      </c>
      <c r="Y120" s="2" t="s">
        <v>447</v>
      </c>
      <c r="Z120" s="2"/>
      <c r="AB120" t="s">
        <v>447</v>
      </c>
      <c r="AC120" t="s">
        <v>448</v>
      </c>
      <c r="AD120" t="s">
        <v>447</v>
      </c>
      <c r="AE120" t="s">
        <v>447</v>
      </c>
      <c r="AF120" t="s">
        <v>447</v>
      </c>
      <c r="AG120">
        <v>2</v>
      </c>
      <c r="AH120">
        <v>0</v>
      </c>
      <c r="AI120">
        <v>2</v>
      </c>
      <c r="AJ120">
        <v>0</v>
      </c>
      <c r="AK120">
        <v>61</v>
      </c>
      <c r="AL120" t="s">
        <v>449</v>
      </c>
      <c r="AM120" t="s">
        <v>450</v>
      </c>
      <c r="AN120">
        <v>0.52</v>
      </c>
      <c r="AO120">
        <v>79.44</v>
      </c>
      <c r="AP120">
        <v>41.308799999999998</v>
      </c>
      <c r="AQ120">
        <v>0.52</v>
      </c>
      <c r="AR120">
        <v>75.069999999999993</v>
      </c>
      <c r="AS120">
        <v>39.0364</v>
      </c>
      <c r="BC120" t="s">
        <v>451</v>
      </c>
      <c r="BD120" s="2">
        <v>45824</v>
      </c>
      <c r="BE120">
        <v>37.619999999999997</v>
      </c>
      <c r="BF120" t="s">
        <v>452</v>
      </c>
      <c r="BG120" t="s">
        <v>453</v>
      </c>
      <c r="BH120" s="1">
        <f t="shared" ca="1" si="5"/>
        <v>299</v>
      </c>
    </row>
    <row r="121" spans="2:60" ht="14.25" customHeight="1" x14ac:dyDescent="0.35">
      <c r="B121" s="96" t="str">
        <f t="shared" si="3"/>
        <v>9002910</v>
      </c>
      <c r="C121" s="96" t="str">
        <f t="shared" si="4"/>
        <v>90029</v>
      </c>
      <c r="D121">
        <v>22526</v>
      </c>
      <c r="E121" t="s">
        <v>120</v>
      </c>
      <c r="F121">
        <v>61</v>
      </c>
      <c r="G121" t="s">
        <v>124</v>
      </c>
      <c r="H121">
        <v>71</v>
      </c>
      <c r="I121">
        <v>9002</v>
      </c>
      <c r="J121" t="s">
        <v>202</v>
      </c>
      <c r="K121">
        <v>9</v>
      </c>
      <c r="L121">
        <v>10</v>
      </c>
      <c r="M121">
        <v>90</v>
      </c>
      <c r="N121">
        <v>6</v>
      </c>
      <c r="O121">
        <v>0.25</v>
      </c>
      <c r="P121">
        <v>0</v>
      </c>
      <c r="Q121" t="s">
        <v>454</v>
      </c>
      <c r="R121" t="s">
        <v>445</v>
      </c>
      <c r="S121">
        <v>5</v>
      </c>
      <c r="T121" t="s">
        <v>446</v>
      </c>
      <c r="U121">
        <v>1</v>
      </c>
      <c r="V121">
        <v>44194</v>
      </c>
      <c r="W121">
        <v>999</v>
      </c>
      <c r="X121" t="s">
        <v>447</v>
      </c>
      <c r="Y121" s="2" t="s">
        <v>447</v>
      </c>
      <c r="Z121" s="2"/>
      <c r="AB121" t="s">
        <v>447</v>
      </c>
      <c r="AC121" t="s">
        <v>448</v>
      </c>
      <c r="AD121" t="s">
        <v>447</v>
      </c>
      <c r="AE121" t="s">
        <v>447</v>
      </c>
      <c r="AF121" t="s">
        <v>447</v>
      </c>
      <c r="AG121">
        <v>2</v>
      </c>
      <c r="AH121">
        <v>0</v>
      </c>
      <c r="AI121">
        <v>2</v>
      </c>
      <c r="AJ121">
        <v>0</v>
      </c>
      <c r="AK121">
        <v>61</v>
      </c>
      <c r="AL121" t="s">
        <v>449</v>
      </c>
      <c r="AM121" t="s">
        <v>450</v>
      </c>
      <c r="AN121">
        <v>0.25</v>
      </c>
      <c r="AO121">
        <v>79.44</v>
      </c>
      <c r="AP121">
        <v>19.86</v>
      </c>
      <c r="AQ121">
        <v>0.25</v>
      </c>
      <c r="AR121">
        <v>75.069999999999993</v>
      </c>
      <c r="AS121">
        <v>18.767499999999998</v>
      </c>
      <c r="BC121" t="s">
        <v>451</v>
      </c>
      <c r="BD121" s="2">
        <v>45824</v>
      </c>
      <c r="BF121" t="s">
        <v>452</v>
      </c>
      <c r="BG121" t="s">
        <v>453</v>
      </c>
      <c r="BH121" s="1">
        <f t="shared" ca="1" si="5"/>
        <v>299</v>
      </c>
    </row>
    <row r="122" spans="2:60" ht="14.25" customHeight="1" x14ac:dyDescent="0.35">
      <c r="B122" s="96" t="str">
        <f t="shared" si="3"/>
        <v>9002911</v>
      </c>
      <c r="C122" s="96" t="str">
        <f t="shared" si="4"/>
        <v>90029</v>
      </c>
      <c r="D122">
        <v>22526</v>
      </c>
      <c r="E122" t="s">
        <v>120</v>
      </c>
      <c r="F122">
        <v>61</v>
      </c>
      <c r="G122" t="s">
        <v>124</v>
      </c>
      <c r="H122">
        <v>71</v>
      </c>
      <c r="I122">
        <v>9002</v>
      </c>
      <c r="J122" t="s">
        <v>202</v>
      </c>
      <c r="K122">
        <v>9</v>
      </c>
      <c r="L122">
        <v>11</v>
      </c>
      <c r="M122">
        <v>90</v>
      </c>
      <c r="N122">
        <v>6</v>
      </c>
      <c r="O122">
        <v>14.9</v>
      </c>
      <c r="P122">
        <v>0</v>
      </c>
      <c r="Q122" t="s">
        <v>454</v>
      </c>
      <c r="R122" t="s">
        <v>445</v>
      </c>
      <c r="S122">
        <v>5</v>
      </c>
      <c r="T122" t="s">
        <v>446</v>
      </c>
      <c r="U122">
        <v>1</v>
      </c>
      <c r="V122">
        <v>44208</v>
      </c>
      <c r="W122">
        <v>999</v>
      </c>
      <c r="X122" t="s">
        <v>447</v>
      </c>
      <c r="Y122" s="2" t="s">
        <v>447</v>
      </c>
      <c r="Z122" s="2"/>
      <c r="AB122" t="s">
        <v>447</v>
      </c>
      <c r="AC122" t="s">
        <v>448</v>
      </c>
      <c r="AD122" t="s">
        <v>447</v>
      </c>
      <c r="AE122" t="s">
        <v>447</v>
      </c>
      <c r="AF122" t="s">
        <v>447</v>
      </c>
      <c r="AG122">
        <v>2</v>
      </c>
      <c r="AH122">
        <v>0</v>
      </c>
      <c r="AI122">
        <v>2</v>
      </c>
      <c r="AJ122">
        <v>0</v>
      </c>
      <c r="AK122">
        <v>61</v>
      </c>
      <c r="AL122" t="s">
        <v>449</v>
      </c>
      <c r="AM122" t="s">
        <v>450</v>
      </c>
      <c r="AN122">
        <v>14.9</v>
      </c>
      <c r="AO122">
        <v>79.44</v>
      </c>
      <c r="AP122">
        <v>1183.6559999999999</v>
      </c>
      <c r="AQ122">
        <v>14.9</v>
      </c>
      <c r="AR122">
        <v>75.069999999999993</v>
      </c>
      <c r="AS122">
        <v>1118.5429999999999</v>
      </c>
      <c r="BC122" t="s">
        <v>451</v>
      </c>
      <c r="BD122" s="2">
        <v>45824</v>
      </c>
      <c r="BE122">
        <v>1316.78</v>
      </c>
      <c r="BF122" t="s">
        <v>452</v>
      </c>
      <c r="BG122" t="s">
        <v>453</v>
      </c>
      <c r="BH122" s="1">
        <f t="shared" ca="1" si="5"/>
        <v>299</v>
      </c>
    </row>
    <row r="123" spans="2:60" ht="14.25" customHeight="1" x14ac:dyDescent="0.35">
      <c r="B123" s="96" t="str">
        <f t="shared" si="3"/>
        <v>9002912</v>
      </c>
      <c r="C123" s="96" t="str">
        <f t="shared" si="4"/>
        <v>90029</v>
      </c>
      <c r="D123">
        <v>22526</v>
      </c>
      <c r="E123" t="s">
        <v>120</v>
      </c>
      <c r="F123">
        <v>61</v>
      </c>
      <c r="G123" t="s">
        <v>124</v>
      </c>
      <c r="H123">
        <v>71</v>
      </c>
      <c r="I123">
        <v>9002</v>
      </c>
      <c r="J123" t="s">
        <v>202</v>
      </c>
      <c r="K123">
        <v>9</v>
      </c>
      <c r="L123">
        <v>12</v>
      </c>
      <c r="M123">
        <v>90</v>
      </c>
      <c r="N123">
        <v>6</v>
      </c>
      <c r="O123">
        <v>6.46</v>
      </c>
      <c r="P123">
        <v>0</v>
      </c>
      <c r="Q123" t="s">
        <v>454</v>
      </c>
      <c r="R123" t="s">
        <v>445</v>
      </c>
      <c r="S123">
        <v>5</v>
      </c>
      <c r="T123" t="s">
        <v>446</v>
      </c>
      <c r="U123">
        <v>1</v>
      </c>
      <c r="V123">
        <v>44208</v>
      </c>
      <c r="W123">
        <v>999</v>
      </c>
      <c r="X123" t="s">
        <v>447</v>
      </c>
      <c r="Y123" s="2" t="s">
        <v>447</v>
      </c>
      <c r="Z123" s="2"/>
      <c r="AB123" t="s">
        <v>447</v>
      </c>
      <c r="AC123" t="s">
        <v>448</v>
      </c>
      <c r="AD123" t="s">
        <v>447</v>
      </c>
      <c r="AE123" t="s">
        <v>447</v>
      </c>
      <c r="AF123" t="s">
        <v>447</v>
      </c>
      <c r="AG123">
        <v>2</v>
      </c>
      <c r="AH123">
        <v>0</v>
      </c>
      <c r="AI123">
        <v>2</v>
      </c>
      <c r="AJ123">
        <v>0</v>
      </c>
      <c r="AK123">
        <v>61</v>
      </c>
      <c r="AL123" t="s">
        <v>449</v>
      </c>
      <c r="AM123" t="s">
        <v>450</v>
      </c>
      <c r="AN123">
        <v>6.46</v>
      </c>
      <c r="AO123">
        <v>79.44</v>
      </c>
      <c r="AP123">
        <v>513.18240000000003</v>
      </c>
      <c r="AQ123">
        <v>6.46</v>
      </c>
      <c r="AR123">
        <v>75.069999999999993</v>
      </c>
      <c r="AS123">
        <v>484.9522</v>
      </c>
      <c r="BC123" t="s">
        <v>451</v>
      </c>
      <c r="BD123" s="2">
        <v>45824</v>
      </c>
      <c r="BE123">
        <v>495.91</v>
      </c>
      <c r="BF123" t="s">
        <v>452</v>
      </c>
      <c r="BG123" t="s">
        <v>453</v>
      </c>
      <c r="BH123" s="1">
        <f t="shared" ca="1" si="5"/>
        <v>299</v>
      </c>
    </row>
    <row r="124" spans="2:60" ht="14.25" customHeight="1" x14ac:dyDescent="0.35">
      <c r="B124" s="96" t="str">
        <f t="shared" si="3"/>
        <v>9002913</v>
      </c>
      <c r="C124" s="96" t="str">
        <f t="shared" si="4"/>
        <v>90029</v>
      </c>
      <c r="D124">
        <v>22526</v>
      </c>
      <c r="E124" t="s">
        <v>120</v>
      </c>
      <c r="F124">
        <v>61</v>
      </c>
      <c r="G124" t="s">
        <v>124</v>
      </c>
      <c r="H124">
        <v>71</v>
      </c>
      <c r="I124">
        <v>9002</v>
      </c>
      <c r="J124" t="s">
        <v>202</v>
      </c>
      <c r="K124">
        <v>9</v>
      </c>
      <c r="L124">
        <v>13</v>
      </c>
      <c r="M124">
        <v>90</v>
      </c>
      <c r="N124">
        <v>6</v>
      </c>
      <c r="O124">
        <v>6.74</v>
      </c>
      <c r="P124">
        <v>0</v>
      </c>
      <c r="Q124" t="s">
        <v>454</v>
      </c>
      <c r="R124" t="s">
        <v>445</v>
      </c>
      <c r="S124">
        <v>5</v>
      </c>
      <c r="T124" t="s">
        <v>446</v>
      </c>
      <c r="U124">
        <v>1</v>
      </c>
      <c r="V124">
        <v>44242</v>
      </c>
      <c r="W124">
        <v>999</v>
      </c>
      <c r="X124" t="s">
        <v>447</v>
      </c>
      <c r="Y124" s="2" t="s">
        <v>447</v>
      </c>
      <c r="Z124" s="2"/>
      <c r="AB124" t="s">
        <v>447</v>
      </c>
      <c r="AC124" t="s">
        <v>448</v>
      </c>
      <c r="AD124" t="s">
        <v>447</v>
      </c>
      <c r="AE124" t="s">
        <v>447</v>
      </c>
      <c r="AF124" t="s">
        <v>447</v>
      </c>
      <c r="AG124">
        <v>2</v>
      </c>
      <c r="AH124">
        <v>0</v>
      </c>
      <c r="AI124">
        <v>2</v>
      </c>
      <c r="AJ124">
        <v>0</v>
      </c>
      <c r="AK124">
        <v>61</v>
      </c>
      <c r="AL124" t="s">
        <v>449</v>
      </c>
      <c r="AM124" t="s">
        <v>450</v>
      </c>
      <c r="AN124">
        <v>6.74</v>
      </c>
      <c r="AO124">
        <v>79.44</v>
      </c>
      <c r="AP124">
        <v>535.42560000000003</v>
      </c>
      <c r="AQ124">
        <v>6.74</v>
      </c>
      <c r="AR124">
        <v>75.069999999999993</v>
      </c>
      <c r="AS124">
        <v>505.97179999999997</v>
      </c>
      <c r="BC124" t="s">
        <v>451</v>
      </c>
      <c r="BD124" s="2">
        <v>45824</v>
      </c>
      <c r="BE124">
        <v>524.97</v>
      </c>
      <c r="BF124" t="s">
        <v>452</v>
      </c>
      <c r="BG124" t="s">
        <v>453</v>
      </c>
      <c r="BH124" s="1">
        <f t="shared" ca="1" si="5"/>
        <v>299</v>
      </c>
    </row>
    <row r="125" spans="2:60" ht="14.25" customHeight="1" x14ac:dyDescent="0.35">
      <c r="B125" s="96" t="str">
        <f t="shared" si="3"/>
        <v>9002914</v>
      </c>
      <c r="C125" s="96" t="str">
        <f t="shared" si="4"/>
        <v>90029</v>
      </c>
      <c r="D125">
        <v>22526</v>
      </c>
      <c r="E125" t="s">
        <v>120</v>
      </c>
      <c r="F125">
        <v>61</v>
      </c>
      <c r="G125" t="s">
        <v>124</v>
      </c>
      <c r="H125">
        <v>71</v>
      </c>
      <c r="I125">
        <v>9002</v>
      </c>
      <c r="J125" t="s">
        <v>202</v>
      </c>
      <c r="K125">
        <v>9</v>
      </c>
      <c r="L125">
        <v>14</v>
      </c>
      <c r="M125">
        <v>90</v>
      </c>
      <c r="N125">
        <v>6</v>
      </c>
      <c r="O125">
        <v>12.48</v>
      </c>
      <c r="P125">
        <v>0</v>
      </c>
      <c r="Q125" t="s">
        <v>454</v>
      </c>
      <c r="R125" t="s">
        <v>445</v>
      </c>
      <c r="S125">
        <v>5</v>
      </c>
      <c r="T125" t="s">
        <v>446</v>
      </c>
      <c r="U125">
        <v>1</v>
      </c>
      <c r="V125">
        <v>44208</v>
      </c>
      <c r="W125">
        <v>999</v>
      </c>
      <c r="X125" t="s">
        <v>447</v>
      </c>
      <c r="Y125" s="2" t="s">
        <v>447</v>
      </c>
      <c r="Z125" s="2"/>
      <c r="AB125" t="s">
        <v>447</v>
      </c>
      <c r="AC125" t="s">
        <v>448</v>
      </c>
      <c r="AD125" t="s">
        <v>447</v>
      </c>
      <c r="AE125" t="s">
        <v>447</v>
      </c>
      <c r="AF125" t="s">
        <v>447</v>
      </c>
      <c r="AG125">
        <v>2</v>
      </c>
      <c r="AH125">
        <v>0</v>
      </c>
      <c r="AI125">
        <v>2</v>
      </c>
      <c r="AJ125">
        <v>0</v>
      </c>
      <c r="AK125">
        <v>61</v>
      </c>
      <c r="AL125" t="s">
        <v>449</v>
      </c>
      <c r="AM125" t="s">
        <v>450</v>
      </c>
      <c r="AN125">
        <v>12.48</v>
      </c>
      <c r="AO125">
        <v>79.44</v>
      </c>
      <c r="AP125">
        <v>991.41120000000001</v>
      </c>
      <c r="AQ125">
        <v>12.48</v>
      </c>
      <c r="AR125">
        <v>75.069999999999993</v>
      </c>
      <c r="AS125">
        <v>936.87360000000001</v>
      </c>
      <c r="BC125" t="s">
        <v>451</v>
      </c>
      <c r="BD125" s="2">
        <v>45824</v>
      </c>
      <c r="BE125">
        <v>841.79</v>
      </c>
      <c r="BF125" t="s">
        <v>452</v>
      </c>
      <c r="BG125" t="s">
        <v>453</v>
      </c>
      <c r="BH125" s="1">
        <f t="shared" ca="1" si="5"/>
        <v>299</v>
      </c>
    </row>
    <row r="126" spans="2:60" ht="14.25" customHeight="1" x14ac:dyDescent="0.35">
      <c r="B126" s="96" t="str">
        <f t="shared" si="3"/>
        <v>9002915</v>
      </c>
      <c r="C126" s="96" t="str">
        <f t="shared" si="4"/>
        <v>90029</v>
      </c>
      <c r="D126">
        <v>22526</v>
      </c>
      <c r="E126" t="s">
        <v>120</v>
      </c>
      <c r="F126">
        <v>61</v>
      </c>
      <c r="G126" t="s">
        <v>124</v>
      </c>
      <c r="H126">
        <v>71</v>
      </c>
      <c r="I126">
        <v>9002</v>
      </c>
      <c r="J126" t="s">
        <v>202</v>
      </c>
      <c r="K126">
        <v>9</v>
      </c>
      <c r="L126">
        <v>15</v>
      </c>
      <c r="M126">
        <v>90</v>
      </c>
      <c r="N126">
        <v>6</v>
      </c>
      <c r="O126">
        <v>6.57</v>
      </c>
      <c r="P126">
        <v>0</v>
      </c>
      <c r="Q126" t="s">
        <v>454</v>
      </c>
      <c r="R126" t="s">
        <v>445</v>
      </c>
      <c r="S126">
        <v>5</v>
      </c>
      <c r="T126" t="s">
        <v>446</v>
      </c>
      <c r="U126">
        <v>1</v>
      </c>
      <c r="V126">
        <v>44195</v>
      </c>
      <c r="W126">
        <v>999</v>
      </c>
      <c r="X126" t="s">
        <v>447</v>
      </c>
      <c r="Y126" s="2" t="s">
        <v>447</v>
      </c>
      <c r="Z126" s="2"/>
      <c r="AB126" t="s">
        <v>447</v>
      </c>
      <c r="AC126" t="s">
        <v>448</v>
      </c>
      <c r="AD126" t="s">
        <v>447</v>
      </c>
      <c r="AE126" t="s">
        <v>447</v>
      </c>
      <c r="AF126" t="s">
        <v>447</v>
      </c>
      <c r="AG126">
        <v>2</v>
      </c>
      <c r="AH126">
        <v>0</v>
      </c>
      <c r="AI126">
        <v>2</v>
      </c>
      <c r="AJ126">
        <v>0</v>
      </c>
      <c r="AK126">
        <v>61</v>
      </c>
      <c r="AL126" t="s">
        <v>449</v>
      </c>
      <c r="AM126" t="s">
        <v>450</v>
      </c>
      <c r="AN126">
        <v>6.57</v>
      </c>
      <c r="AO126">
        <v>79.44</v>
      </c>
      <c r="AP126">
        <v>521.92079999999999</v>
      </c>
      <c r="AQ126">
        <v>6.57</v>
      </c>
      <c r="AR126">
        <v>75.069999999999993</v>
      </c>
      <c r="AS126">
        <v>493.2099</v>
      </c>
      <c r="BC126" t="s">
        <v>451</v>
      </c>
      <c r="BD126" s="2">
        <v>45824</v>
      </c>
      <c r="BE126">
        <v>554.20000000000005</v>
      </c>
      <c r="BF126" t="s">
        <v>452</v>
      </c>
      <c r="BG126" t="s">
        <v>453</v>
      </c>
      <c r="BH126" s="1">
        <f t="shared" ca="1" si="5"/>
        <v>299</v>
      </c>
    </row>
    <row r="127" spans="2:60" ht="14.25" customHeight="1" x14ac:dyDescent="0.35">
      <c r="B127" s="96" t="str">
        <f t="shared" si="3"/>
        <v>9002916</v>
      </c>
      <c r="C127" s="96" t="str">
        <f t="shared" si="4"/>
        <v>90029</v>
      </c>
      <c r="D127">
        <v>22526</v>
      </c>
      <c r="E127" t="s">
        <v>120</v>
      </c>
      <c r="F127">
        <v>61</v>
      </c>
      <c r="G127" t="s">
        <v>124</v>
      </c>
      <c r="H127">
        <v>71</v>
      </c>
      <c r="I127">
        <v>9002</v>
      </c>
      <c r="J127" t="s">
        <v>202</v>
      </c>
      <c r="K127">
        <v>9</v>
      </c>
      <c r="L127">
        <v>16</v>
      </c>
      <c r="M127">
        <v>90</v>
      </c>
      <c r="N127">
        <v>6</v>
      </c>
      <c r="O127">
        <v>5.67</v>
      </c>
      <c r="P127">
        <v>0</v>
      </c>
      <c r="Q127" t="s">
        <v>454</v>
      </c>
      <c r="R127" t="s">
        <v>445</v>
      </c>
      <c r="S127">
        <v>5</v>
      </c>
      <c r="T127" t="s">
        <v>446</v>
      </c>
      <c r="U127">
        <v>1</v>
      </c>
      <c r="V127">
        <v>44195</v>
      </c>
      <c r="W127">
        <v>999</v>
      </c>
      <c r="X127" t="s">
        <v>447</v>
      </c>
      <c r="Y127" s="2" t="s">
        <v>447</v>
      </c>
      <c r="Z127" s="2"/>
      <c r="AB127" t="s">
        <v>447</v>
      </c>
      <c r="AC127" t="s">
        <v>448</v>
      </c>
      <c r="AD127" t="s">
        <v>447</v>
      </c>
      <c r="AE127" t="s">
        <v>447</v>
      </c>
      <c r="AF127" t="s">
        <v>447</v>
      </c>
      <c r="AG127">
        <v>2</v>
      </c>
      <c r="AH127">
        <v>0</v>
      </c>
      <c r="AI127">
        <v>2</v>
      </c>
      <c r="AJ127">
        <v>0</v>
      </c>
      <c r="AK127">
        <v>61</v>
      </c>
      <c r="AL127" t="s">
        <v>449</v>
      </c>
      <c r="AM127" t="s">
        <v>450</v>
      </c>
      <c r="AN127">
        <v>5.67</v>
      </c>
      <c r="AO127">
        <v>79.44</v>
      </c>
      <c r="AP127">
        <v>450.4248</v>
      </c>
      <c r="AQ127">
        <v>5.67</v>
      </c>
      <c r="AR127">
        <v>75.069999999999993</v>
      </c>
      <c r="AS127">
        <v>425.64690000000002</v>
      </c>
      <c r="BC127" t="s">
        <v>451</v>
      </c>
      <c r="BD127" s="2">
        <v>45824</v>
      </c>
      <c r="BE127">
        <v>498.75</v>
      </c>
      <c r="BF127" t="s">
        <v>452</v>
      </c>
      <c r="BG127" t="s">
        <v>453</v>
      </c>
      <c r="BH127" s="1">
        <f t="shared" ca="1" si="5"/>
        <v>299</v>
      </c>
    </row>
    <row r="128" spans="2:60" ht="14.25" customHeight="1" x14ac:dyDescent="0.35">
      <c r="B128" s="96" t="str">
        <f t="shared" si="3"/>
        <v>9002917</v>
      </c>
      <c r="C128" s="96" t="str">
        <f t="shared" si="4"/>
        <v>90029</v>
      </c>
      <c r="D128">
        <v>22526</v>
      </c>
      <c r="E128" t="s">
        <v>120</v>
      </c>
      <c r="F128">
        <v>61</v>
      </c>
      <c r="G128" t="s">
        <v>124</v>
      </c>
      <c r="H128">
        <v>71</v>
      </c>
      <c r="I128">
        <v>9002</v>
      </c>
      <c r="J128" t="s">
        <v>202</v>
      </c>
      <c r="K128">
        <v>9</v>
      </c>
      <c r="L128">
        <v>17</v>
      </c>
      <c r="M128">
        <v>90</v>
      </c>
      <c r="N128">
        <v>6</v>
      </c>
      <c r="O128">
        <v>0.53</v>
      </c>
      <c r="P128">
        <v>0</v>
      </c>
      <c r="Q128" t="s">
        <v>454</v>
      </c>
      <c r="R128" t="s">
        <v>445</v>
      </c>
      <c r="S128">
        <v>5</v>
      </c>
      <c r="T128" t="s">
        <v>446</v>
      </c>
      <c r="U128">
        <v>1</v>
      </c>
      <c r="V128">
        <v>44195</v>
      </c>
      <c r="W128">
        <v>999</v>
      </c>
      <c r="X128" t="s">
        <v>447</v>
      </c>
      <c r="Y128" s="2" t="s">
        <v>447</v>
      </c>
      <c r="Z128" s="2"/>
      <c r="AB128" t="s">
        <v>447</v>
      </c>
      <c r="AC128" t="s">
        <v>448</v>
      </c>
      <c r="AD128" t="s">
        <v>447</v>
      </c>
      <c r="AE128" t="s">
        <v>447</v>
      </c>
      <c r="AF128" t="s">
        <v>447</v>
      </c>
      <c r="AG128">
        <v>2</v>
      </c>
      <c r="AH128">
        <v>0</v>
      </c>
      <c r="AI128">
        <v>2</v>
      </c>
      <c r="AJ128">
        <v>0</v>
      </c>
      <c r="AK128">
        <v>61</v>
      </c>
      <c r="AL128" t="s">
        <v>449</v>
      </c>
      <c r="AM128" t="s">
        <v>450</v>
      </c>
      <c r="AN128">
        <v>0.53</v>
      </c>
      <c r="AO128">
        <v>79.44</v>
      </c>
      <c r="AP128">
        <v>42.103200000000001</v>
      </c>
      <c r="AQ128">
        <v>0.53</v>
      </c>
      <c r="AR128">
        <v>75.069999999999993</v>
      </c>
      <c r="AS128">
        <v>39.787100000000002</v>
      </c>
      <c r="BC128" t="s">
        <v>451</v>
      </c>
      <c r="BD128" s="2">
        <v>45824</v>
      </c>
      <c r="BE128">
        <v>103.98</v>
      </c>
      <c r="BF128" t="s">
        <v>452</v>
      </c>
      <c r="BG128" t="s">
        <v>453</v>
      </c>
      <c r="BH128" s="1">
        <f t="shared" ca="1" si="5"/>
        <v>299</v>
      </c>
    </row>
    <row r="129" spans="2:60" ht="14.25" customHeight="1" x14ac:dyDescent="0.35">
      <c r="B129" s="96" t="str">
        <f t="shared" si="3"/>
        <v>9002918</v>
      </c>
      <c r="C129" s="96" t="str">
        <f t="shared" si="4"/>
        <v>90029</v>
      </c>
      <c r="D129">
        <v>22526</v>
      </c>
      <c r="E129" t="s">
        <v>120</v>
      </c>
      <c r="F129">
        <v>61</v>
      </c>
      <c r="G129" t="s">
        <v>124</v>
      </c>
      <c r="H129">
        <v>71</v>
      </c>
      <c r="I129">
        <v>9002</v>
      </c>
      <c r="J129" t="s">
        <v>202</v>
      </c>
      <c r="K129">
        <v>9</v>
      </c>
      <c r="L129">
        <v>18</v>
      </c>
      <c r="M129">
        <v>90</v>
      </c>
      <c r="N129">
        <v>6</v>
      </c>
      <c r="O129">
        <v>1.1399999999999999</v>
      </c>
      <c r="P129">
        <v>0</v>
      </c>
      <c r="Q129" t="s">
        <v>454</v>
      </c>
      <c r="R129" t="s">
        <v>445</v>
      </c>
      <c r="S129">
        <v>5</v>
      </c>
      <c r="T129" t="s">
        <v>446</v>
      </c>
      <c r="U129">
        <v>1</v>
      </c>
      <c r="V129">
        <v>44195</v>
      </c>
      <c r="W129">
        <v>999</v>
      </c>
      <c r="X129" t="s">
        <v>447</v>
      </c>
      <c r="Y129" s="2" t="s">
        <v>447</v>
      </c>
      <c r="Z129" s="2"/>
      <c r="AB129" t="s">
        <v>447</v>
      </c>
      <c r="AC129" t="s">
        <v>448</v>
      </c>
      <c r="AD129" t="s">
        <v>447</v>
      </c>
      <c r="AE129" t="s">
        <v>447</v>
      </c>
      <c r="AF129" t="s">
        <v>447</v>
      </c>
      <c r="AG129">
        <v>2</v>
      </c>
      <c r="AH129">
        <v>0</v>
      </c>
      <c r="AI129">
        <v>2</v>
      </c>
      <c r="AJ129">
        <v>0</v>
      </c>
      <c r="AK129">
        <v>61</v>
      </c>
      <c r="AL129" t="s">
        <v>449</v>
      </c>
      <c r="AM129" t="s">
        <v>450</v>
      </c>
      <c r="AN129">
        <v>1.1399999999999999</v>
      </c>
      <c r="AO129">
        <v>79.44</v>
      </c>
      <c r="AP129">
        <v>90.561599999999999</v>
      </c>
      <c r="AQ129">
        <v>1.1399999999999999</v>
      </c>
      <c r="AR129">
        <v>75.069999999999993</v>
      </c>
      <c r="AS129">
        <v>85.579800000000006</v>
      </c>
      <c r="BC129" t="s">
        <v>451</v>
      </c>
      <c r="BD129" s="2">
        <v>45824</v>
      </c>
      <c r="BE129">
        <v>31.14</v>
      </c>
      <c r="BF129" t="s">
        <v>452</v>
      </c>
      <c r="BG129" t="s">
        <v>453</v>
      </c>
      <c r="BH129" s="1">
        <f t="shared" ca="1" si="5"/>
        <v>299</v>
      </c>
    </row>
    <row r="130" spans="2:60" ht="14.25" customHeight="1" x14ac:dyDescent="0.35">
      <c r="B130" s="96" t="str">
        <f t="shared" ref="B130:B193" si="6">CONCATENATE(I130,K130,L130)</f>
        <v>9002919</v>
      </c>
      <c r="C130" s="96" t="str">
        <f t="shared" ref="C130:C193" si="7">CONCATENATE(I130,K130)</f>
        <v>90029</v>
      </c>
      <c r="D130">
        <v>22526</v>
      </c>
      <c r="E130" t="s">
        <v>120</v>
      </c>
      <c r="F130">
        <v>61</v>
      </c>
      <c r="G130" t="s">
        <v>124</v>
      </c>
      <c r="H130">
        <v>71</v>
      </c>
      <c r="I130">
        <v>9002</v>
      </c>
      <c r="J130" t="s">
        <v>202</v>
      </c>
      <c r="K130">
        <v>9</v>
      </c>
      <c r="L130">
        <v>19</v>
      </c>
      <c r="M130">
        <v>90</v>
      </c>
      <c r="N130">
        <v>6</v>
      </c>
      <c r="O130">
        <v>7.0000000000000007E-2</v>
      </c>
      <c r="P130">
        <v>0</v>
      </c>
      <c r="Q130" t="s">
        <v>454</v>
      </c>
      <c r="R130" t="s">
        <v>445</v>
      </c>
      <c r="S130">
        <v>5</v>
      </c>
      <c r="T130" t="s">
        <v>446</v>
      </c>
      <c r="U130">
        <v>1</v>
      </c>
      <c r="V130">
        <v>44195</v>
      </c>
      <c r="W130">
        <v>999</v>
      </c>
      <c r="X130" t="s">
        <v>447</v>
      </c>
      <c r="Y130" s="2" t="s">
        <v>447</v>
      </c>
      <c r="Z130" s="2"/>
      <c r="AB130" t="s">
        <v>447</v>
      </c>
      <c r="AC130" t="s">
        <v>448</v>
      </c>
      <c r="AD130" t="s">
        <v>447</v>
      </c>
      <c r="AE130" t="s">
        <v>447</v>
      </c>
      <c r="AF130" t="s">
        <v>447</v>
      </c>
      <c r="AG130">
        <v>2</v>
      </c>
      <c r="AH130">
        <v>0</v>
      </c>
      <c r="AI130">
        <v>2</v>
      </c>
      <c r="AJ130">
        <v>0</v>
      </c>
      <c r="AK130">
        <v>61</v>
      </c>
      <c r="AL130" t="s">
        <v>449</v>
      </c>
      <c r="AM130" t="s">
        <v>450</v>
      </c>
      <c r="AN130">
        <v>7.0000000000000007E-2</v>
      </c>
      <c r="AO130">
        <v>79.44</v>
      </c>
      <c r="AP130">
        <v>5.5608000000000004</v>
      </c>
      <c r="AQ130">
        <v>7.0000000000000007E-2</v>
      </c>
      <c r="AR130">
        <v>75.069999999999993</v>
      </c>
      <c r="AS130">
        <v>5.2549000000000001</v>
      </c>
      <c r="BC130" t="s">
        <v>451</v>
      </c>
      <c r="BD130" s="2">
        <v>45824</v>
      </c>
      <c r="BF130" t="s">
        <v>452</v>
      </c>
      <c r="BG130" t="s">
        <v>453</v>
      </c>
      <c r="BH130" s="1">
        <f t="shared" ref="BH130:BH193" ca="1" si="8">TODAY()-BD130</f>
        <v>299</v>
      </c>
    </row>
    <row r="131" spans="2:60" ht="14.25" customHeight="1" x14ac:dyDescent="0.35">
      <c r="B131" s="96" t="str">
        <f t="shared" si="6"/>
        <v>9002920</v>
      </c>
      <c r="C131" s="96" t="str">
        <f t="shared" si="7"/>
        <v>90029</v>
      </c>
      <c r="D131">
        <v>22526</v>
      </c>
      <c r="E131" t="s">
        <v>120</v>
      </c>
      <c r="F131">
        <v>61</v>
      </c>
      <c r="G131" t="s">
        <v>124</v>
      </c>
      <c r="H131">
        <v>71</v>
      </c>
      <c r="I131">
        <v>9002</v>
      </c>
      <c r="J131" t="s">
        <v>202</v>
      </c>
      <c r="K131">
        <v>9</v>
      </c>
      <c r="L131">
        <v>20</v>
      </c>
      <c r="M131">
        <v>90</v>
      </c>
      <c r="N131">
        <v>6</v>
      </c>
      <c r="O131">
        <v>2.33</v>
      </c>
      <c r="P131">
        <v>0</v>
      </c>
      <c r="Q131" t="s">
        <v>454</v>
      </c>
      <c r="R131" t="s">
        <v>445</v>
      </c>
      <c r="S131">
        <v>5</v>
      </c>
      <c r="T131" t="s">
        <v>446</v>
      </c>
      <c r="U131">
        <v>1</v>
      </c>
      <c r="V131">
        <v>44195</v>
      </c>
      <c r="W131">
        <v>999</v>
      </c>
      <c r="X131" t="s">
        <v>447</v>
      </c>
      <c r="Y131" s="2" t="s">
        <v>447</v>
      </c>
      <c r="Z131" s="2"/>
      <c r="AB131" t="s">
        <v>447</v>
      </c>
      <c r="AC131" t="s">
        <v>448</v>
      </c>
      <c r="AD131" t="s">
        <v>447</v>
      </c>
      <c r="AE131" t="s">
        <v>447</v>
      </c>
      <c r="AF131" t="s">
        <v>447</v>
      </c>
      <c r="AG131">
        <v>2</v>
      </c>
      <c r="AH131">
        <v>0</v>
      </c>
      <c r="AI131">
        <v>2</v>
      </c>
      <c r="AJ131">
        <v>0</v>
      </c>
      <c r="AK131">
        <v>61</v>
      </c>
      <c r="AL131" t="s">
        <v>449</v>
      </c>
      <c r="AM131" t="s">
        <v>450</v>
      </c>
      <c r="AN131">
        <v>2.33</v>
      </c>
      <c r="AO131">
        <v>79.44</v>
      </c>
      <c r="AP131">
        <v>185.09520000000001</v>
      </c>
      <c r="AQ131">
        <v>2.33</v>
      </c>
      <c r="AR131">
        <v>75.069999999999993</v>
      </c>
      <c r="AS131">
        <v>174.91309999999999</v>
      </c>
      <c r="BC131" t="s">
        <v>451</v>
      </c>
      <c r="BD131" s="2">
        <v>45824</v>
      </c>
      <c r="BE131">
        <v>170.39</v>
      </c>
      <c r="BF131" t="s">
        <v>452</v>
      </c>
      <c r="BG131" t="s">
        <v>453</v>
      </c>
      <c r="BH131" s="1">
        <f t="shared" ca="1" si="8"/>
        <v>299</v>
      </c>
    </row>
    <row r="132" spans="2:60" ht="14.25" customHeight="1" x14ac:dyDescent="0.35">
      <c r="B132" s="96" t="str">
        <f t="shared" si="6"/>
        <v>9002921</v>
      </c>
      <c r="C132" s="96" t="str">
        <f t="shared" si="7"/>
        <v>90029</v>
      </c>
      <c r="D132">
        <v>22526</v>
      </c>
      <c r="E132" t="s">
        <v>120</v>
      </c>
      <c r="F132">
        <v>61</v>
      </c>
      <c r="G132" t="s">
        <v>124</v>
      </c>
      <c r="H132">
        <v>71</v>
      </c>
      <c r="I132">
        <v>9002</v>
      </c>
      <c r="J132" t="s">
        <v>202</v>
      </c>
      <c r="K132">
        <v>9</v>
      </c>
      <c r="L132">
        <v>21</v>
      </c>
      <c r="M132">
        <v>90</v>
      </c>
      <c r="N132">
        <v>6</v>
      </c>
      <c r="O132">
        <v>3.14</v>
      </c>
      <c r="P132">
        <v>0</v>
      </c>
      <c r="Q132" t="s">
        <v>454</v>
      </c>
      <c r="R132" t="s">
        <v>445</v>
      </c>
      <c r="S132">
        <v>5</v>
      </c>
      <c r="T132" t="s">
        <v>446</v>
      </c>
      <c r="U132">
        <v>1</v>
      </c>
      <c r="V132">
        <v>44195</v>
      </c>
      <c r="W132">
        <v>999</v>
      </c>
      <c r="X132" t="s">
        <v>447</v>
      </c>
      <c r="Y132" s="2" t="s">
        <v>447</v>
      </c>
      <c r="Z132" s="2"/>
      <c r="AB132" t="s">
        <v>447</v>
      </c>
      <c r="AC132" t="s">
        <v>448</v>
      </c>
      <c r="AD132" t="s">
        <v>447</v>
      </c>
      <c r="AE132" t="s">
        <v>447</v>
      </c>
      <c r="AF132" t="s">
        <v>447</v>
      </c>
      <c r="AG132">
        <v>2</v>
      </c>
      <c r="AH132">
        <v>0</v>
      </c>
      <c r="AI132">
        <v>2</v>
      </c>
      <c r="AJ132">
        <v>0</v>
      </c>
      <c r="AK132">
        <v>61</v>
      </c>
      <c r="AL132" t="s">
        <v>449</v>
      </c>
      <c r="AM132" t="s">
        <v>450</v>
      </c>
      <c r="AN132">
        <v>3.14</v>
      </c>
      <c r="AO132">
        <v>79.44</v>
      </c>
      <c r="AP132">
        <v>249.44159999999999</v>
      </c>
      <c r="AQ132">
        <v>3.14</v>
      </c>
      <c r="AR132">
        <v>75.069999999999993</v>
      </c>
      <c r="AS132">
        <v>235.71979999999999</v>
      </c>
      <c r="BC132" t="s">
        <v>451</v>
      </c>
      <c r="BD132" s="2">
        <v>45824</v>
      </c>
      <c r="BE132">
        <v>215.72</v>
      </c>
      <c r="BF132" t="s">
        <v>452</v>
      </c>
      <c r="BG132" t="s">
        <v>453</v>
      </c>
      <c r="BH132" s="1">
        <f t="shared" ca="1" si="8"/>
        <v>299</v>
      </c>
    </row>
    <row r="133" spans="2:60" ht="14.25" customHeight="1" x14ac:dyDescent="0.35">
      <c r="B133" s="96" t="str">
        <f t="shared" si="6"/>
        <v>9003101</v>
      </c>
      <c r="C133" s="96" t="str">
        <f t="shared" si="7"/>
        <v>900310</v>
      </c>
      <c r="D133">
        <v>22526</v>
      </c>
      <c r="E133" t="s">
        <v>120</v>
      </c>
      <c r="F133">
        <v>61</v>
      </c>
      <c r="G133" t="s">
        <v>124</v>
      </c>
      <c r="H133">
        <v>71</v>
      </c>
      <c r="I133">
        <v>9003</v>
      </c>
      <c r="J133" t="s">
        <v>42</v>
      </c>
      <c r="K133">
        <v>10</v>
      </c>
      <c r="L133">
        <v>1</v>
      </c>
      <c r="M133">
        <v>1</v>
      </c>
      <c r="N133">
        <v>1</v>
      </c>
      <c r="O133">
        <v>0.31</v>
      </c>
      <c r="P133">
        <v>0</v>
      </c>
      <c r="Q133" t="s">
        <v>477</v>
      </c>
      <c r="R133" t="s">
        <v>471</v>
      </c>
      <c r="S133">
        <v>2</v>
      </c>
      <c r="T133" t="s">
        <v>478</v>
      </c>
      <c r="U133">
        <v>1</v>
      </c>
      <c r="V133">
        <v>45381</v>
      </c>
      <c r="W133">
        <v>352</v>
      </c>
      <c r="X133" t="s">
        <v>447</v>
      </c>
      <c r="Y133" s="2" t="s">
        <v>447</v>
      </c>
      <c r="Z133" s="2"/>
      <c r="AB133" t="s">
        <v>447</v>
      </c>
      <c r="AC133" t="s">
        <v>448</v>
      </c>
      <c r="AD133" t="s">
        <v>447</v>
      </c>
      <c r="AE133" t="s">
        <v>447</v>
      </c>
      <c r="AF133" t="s">
        <v>447</v>
      </c>
      <c r="AG133">
        <v>2</v>
      </c>
      <c r="AH133">
        <v>0</v>
      </c>
      <c r="AI133">
        <v>1</v>
      </c>
      <c r="AJ133">
        <v>0</v>
      </c>
      <c r="AK133">
        <v>61</v>
      </c>
      <c r="AL133" t="s">
        <v>465</v>
      </c>
      <c r="AM133" t="s">
        <v>450</v>
      </c>
      <c r="AN133">
        <v>0.31</v>
      </c>
      <c r="AO133">
        <v>111.93</v>
      </c>
      <c r="AP133">
        <v>34.698300000000003</v>
      </c>
      <c r="AQ133">
        <v>0.31</v>
      </c>
      <c r="AR133">
        <v>115.07</v>
      </c>
      <c r="AS133">
        <v>35.671700000000001</v>
      </c>
      <c r="BC133" t="s">
        <v>451</v>
      </c>
      <c r="BD133" s="2">
        <v>45859</v>
      </c>
      <c r="BE133">
        <v>76.98</v>
      </c>
      <c r="BF133" t="s">
        <v>452</v>
      </c>
      <c r="BG133" t="s">
        <v>453</v>
      </c>
      <c r="BH133" s="1">
        <f t="shared" ca="1" si="8"/>
        <v>264</v>
      </c>
    </row>
    <row r="134" spans="2:60" ht="14.25" customHeight="1" x14ac:dyDescent="0.35">
      <c r="B134" s="96" t="str">
        <f t="shared" si="6"/>
        <v>9003102</v>
      </c>
      <c r="C134" s="96" t="str">
        <f t="shared" si="7"/>
        <v>900310</v>
      </c>
      <c r="D134">
        <v>22526</v>
      </c>
      <c r="E134" t="s">
        <v>120</v>
      </c>
      <c r="F134">
        <v>61</v>
      </c>
      <c r="G134" t="s">
        <v>124</v>
      </c>
      <c r="H134">
        <v>71</v>
      </c>
      <c r="I134">
        <v>9003</v>
      </c>
      <c r="J134" t="s">
        <v>42</v>
      </c>
      <c r="K134">
        <v>10</v>
      </c>
      <c r="L134">
        <v>2</v>
      </c>
      <c r="M134">
        <v>1</v>
      </c>
      <c r="N134">
        <v>1</v>
      </c>
      <c r="O134">
        <v>6.96</v>
      </c>
      <c r="P134">
        <v>0</v>
      </c>
      <c r="Q134" t="s">
        <v>477</v>
      </c>
      <c r="R134" t="s">
        <v>471</v>
      </c>
      <c r="S134">
        <v>2</v>
      </c>
      <c r="T134" t="s">
        <v>478</v>
      </c>
      <c r="U134">
        <v>1</v>
      </c>
      <c r="V134">
        <v>45381</v>
      </c>
      <c r="W134">
        <v>352</v>
      </c>
      <c r="X134" t="s">
        <v>447</v>
      </c>
      <c r="Y134" s="2" t="s">
        <v>447</v>
      </c>
      <c r="Z134" s="2"/>
      <c r="AB134" t="s">
        <v>447</v>
      </c>
      <c r="AC134" t="s">
        <v>448</v>
      </c>
      <c r="AD134" t="s">
        <v>447</v>
      </c>
      <c r="AE134" t="s">
        <v>447</v>
      </c>
      <c r="AF134" t="s">
        <v>447</v>
      </c>
      <c r="AG134">
        <v>2</v>
      </c>
      <c r="AH134">
        <v>0</v>
      </c>
      <c r="AI134">
        <v>1</v>
      </c>
      <c r="AJ134">
        <v>0</v>
      </c>
      <c r="AK134">
        <v>61</v>
      </c>
      <c r="AL134" t="s">
        <v>465</v>
      </c>
      <c r="AM134" t="s">
        <v>450</v>
      </c>
      <c r="AN134">
        <v>6.96</v>
      </c>
      <c r="AO134">
        <v>111.93</v>
      </c>
      <c r="AP134">
        <v>779.03279999999995</v>
      </c>
      <c r="AQ134">
        <v>6.96</v>
      </c>
      <c r="AR134">
        <v>115.07</v>
      </c>
      <c r="AS134">
        <v>800.88720000000001</v>
      </c>
      <c r="BC134" t="s">
        <v>451</v>
      </c>
      <c r="BD134" s="2">
        <v>45859</v>
      </c>
      <c r="BE134">
        <v>518.96</v>
      </c>
      <c r="BF134" t="s">
        <v>452</v>
      </c>
      <c r="BG134" t="s">
        <v>453</v>
      </c>
      <c r="BH134" s="1">
        <f t="shared" ca="1" si="8"/>
        <v>264</v>
      </c>
    </row>
    <row r="135" spans="2:60" ht="14.25" customHeight="1" x14ac:dyDescent="0.35">
      <c r="B135" s="96" t="str">
        <f t="shared" si="6"/>
        <v>9003103</v>
      </c>
      <c r="C135" s="96" t="str">
        <f t="shared" si="7"/>
        <v>900310</v>
      </c>
      <c r="D135">
        <v>22526</v>
      </c>
      <c r="E135" t="s">
        <v>120</v>
      </c>
      <c r="F135">
        <v>61</v>
      </c>
      <c r="G135" t="s">
        <v>124</v>
      </c>
      <c r="H135">
        <v>71</v>
      </c>
      <c r="I135">
        <v>9003</v>
      </c>
      <c r="J135" t="s">
        <v>42</v>
      </c>
      <c r="K135">
        <v>10</v>
      </c>
      <c r="L135">
        <v>3</v>
      </c>
      <c r="M135">
        <v>1</v>
      </c>
      <c r="N135" s="3"/>
      <c r="O135">
        <v>2.0099999999999998</v>
      </c>
      <c r="P135" s="3">
        <v>0</v>
      </c>
      <c r="Q135" t="s">
        <v>477</v>
      </c>
      <c r="R135" t="s">
        <v>471</v>
      </c>
      <c r="S135">
        <v>2</v>
      </c>
      <c r="T135" t="s">
        <v>478</v>
      </c>
      <c r="U135">
        <v>1</v>
      </c>
      <c r="V135">
        <v>45381</v>
      </c>
      <c r="W135">
        <v>352</v>
      </c>
      <c r="X135" t="s">
        <v>447</v>
      </c>
      <c r="Y135" s="2" t="s">
        <v>447</v>
      </c>
      <c r="Z135" s="2"/>
      <c r="AB135" t="s">
        <v>447</v>
      </c>
      <c r="AC135" t="s">
        <v>448</v>
      </c>
      <c r="AD135" t="s">
        <v>447</v>
      </c>
      <c r="AE135" t="s">
        <v>447</v>
      </c>
      <c r="AF135" t="s">
        <v>447</v>
      </c>
      <c r="AG135">
        <v>2</v>
      </c>
      <c r="AH135">
        <v>0</v>
      </c>
      <c r="AI135">
        <v>1</v>
      </c>
      <c r="AJ135">
        <v>0</v>
      </c>
      <c r="AK135">
        <v>61</v>
      </c>
      <c r="AL135" t="s">
        <v>465</v>
      </c>
      <c r="AM135" t="s">
        <v>450</v>
      </c>
      <c r="AN135">
        <v>2.0099999999999998</v>
      </c>
      <c r="AO135">
        <v>111.93</v>
      </c>
      <c r="AP135">
        <v>224.97929999999999</v>
      </c>
      <c r="AQ135">
        <v>2.0099999999999998</v>
      </c>
      <c r="AR135">
        <v>115.07</v>
      </c>
      <c r="AS135">
        <v>231.29069999999999</v>
      </c>
      <c r="BC135" t="s">
        <v>451</v>
      </c>
      <c r="BD135" s="2">
        <v>45859</v>
      </c>
      <c r="BE135">
        <v>328.68</v>
      </c>
      <c r="BF135" t="s">
        <v>452</v>
      </c>
      <c r="BG135" t="s">
        <v>453</v>
      </c>
      <c r="BH135" s="1">
        <f t="shared" ca="1" si="8"/>
        <v>264</v>
      </c>
    </row>
    <row r="136" spans="2:60" ht="14.25" customHeight="1" x14ac:dyDescent="0.35">
      <c r="B136" s="96" t="str">
        <f t="shared" si="6"/>
        <v>9003104</v>
      </c>
      <c r="C136" s="96" t="str">
        <f t="shared" si="7"/>
        <v>900310</v>
      </c>
      <c r="D136">
        <v>22526</v>
      </c>
      <c r="E136" t="s">
        <v>120</v>
      </c>
      <c r="F136">
        <v>61</v>
      </c>
      <c r="G136" t="s">
        <v>124</v>
      </c>
      <c r="H136">
        <v>71</v>
      </c>
      <c r="I136">
        <v>9003</v>
      </c>
      <c r="J136" t="s">
        <v>42</v>
      </c>
      <c r="K136">
        <v>10</v>
      </c>
      <c r="L136">
        <v>4</v>
      </c>
      <c r="M136">
        <v>1</v>
      </c>
      <c r="N136" s="3">
        <v>1</v>
      </c>
      <c r="O136">
        <v>2.2999999999999998</v>
      </c>
      <c r="P136" s="3">
        <v>0</v>
      </c>
      <c r="Q136" t="s">
        <v>477</v>
      </c>
      <c r="R136" t="s">
        <v>471</v>
      </c>
      <c r="S136">
        <v>2</v>
      </c>
      <c r="T136" t="s">
        <v>478</v>
      </c>
      <c r="U136">
        <v>1</v>
      </c>
      <c r="V136">
        <v>45381</v>
      </c>
      <c r="W136">
        <v>352</v>
      </c>
      <c r="X136" t="s">
        <v>447</v>
      </c>
      <c r="Y136" s="2" t="s">
        <v>447</v>
      </c>
      <c r="Z136" s="2"/>
      <c r="AB136" t="s">
        <v>447</v>
      </c>
      <c r="AC136" t="s">
        <v>448</v>
      </c>
      <c r="AD136" t="s">
        <v>447</v>
      </c>
      <c r="AE136" t="s">
        <v>447</v>
      </c>
      <c r="AF136" t="s">
        <v>447</v>
      </c>
      <c r="AG136">
        <v>2</v>
      </c>
      <c r="AH136">
        <v>0</v>
      </c>
      <c r="AI136">
        <v>1</v>
      </c>
      <c r="AJ136">
        <v>0</v>
      </c>
      <c r="AK136">
        <v>61</v>
      </c>
      <c r="AL136" t="s">
        <v>465</v>
      </c>
      <c r="AM136" t="s">
        <v>450</v>
      </c>
      <c r="AN136">
        <v>2.2999999999999998</v>
      </c>
      <c r="AO136">
        <v>111.93</v>
      </c>
      <c r="AP136">
        <v>257.43900000000002</v>
      </c>
      <c r="AQ136">
        <v>2.2999999999999998</v>
      </c>
      <c r="AR136">
        <v>115.07</v>
      </c>
      <c r="AS136">
        <v>264.661</v>
      </c>
      <c r="BC136" t="s">
        <v>451</v>
      </c>
      <c r="BD136" s="2">
        <v>45859</v>
      </c>
      <c r="BE136">
        <v>257.77</v>
      </c>
      <c r="BF136" t="s">
        <v>452</v>
      </c>
      <c r="BG136" t="s">
        <v>453</v>
      </c>
      <c r="BH136" s="1">
        <f t="shared" ca="1" si="8"/>
        <v>264</v>
      </c>
    </row>
    <row r="137" spans="2:60" ht="14.25" customHeight="1" x14ac:dyDescent="0.35">
      <c r="B137" s="96" t="str">
        <f t="shared" si="6"/>
        <v>9003105</v>
      </c>
      <c r="C137" s="96" t="str">
        <f t="shared" si="7"/>
        <v>900310</v>
      </c>
      <c r="D137">
        <v>22526</v>
      </c>
      <c r="E137" t="s">
        <v>120</v>
      </c>
      <c r="F137">
        <v>61</v>
      </c>
      <c r="G137" t="s">
        <v>124</v>
      </c>
      <c r="H137">
        <v>71</v>
      </c>
      <c r="I137">
        <v>9003</v>
      </c>
      <c r="J137" t="s">
        <v>42</v>
      </c>
      <c r="K137">
        <v>10</v>
      </c>
      <c r="L137">
        <v>5</v>
      </c>
      <c r="M137">
        <v>1</v>
      </c>
      <c r="N137" s="3">
        <v>1</v>
      </c>
      <c r="O137">
        <v>0.94</v>
      </c>
      <c r="P137" s="3">
        <v>0</v>
      </c>
      <c r="Q137" t="s">
        <v>477</v>
      </c>
      <c r="R137" t="s">
        <v>471</v>
      </c>
      <c r="S137">
        <v>2</v>
      </c>
      <c r="T137" t="s">
        <v>478</v>
      </c>
      <c r="U137">
        <v>1</v>
      </c>
      <c r="V137">
        <v>45381</v>
      </c>
      <c r="W137">
        <v>352</v>
      </c>
      <c r="X137" t="s">
        <v>447</v>
      </c>
      <c r="Y137" s="2" t="s">
        <v>447</v>
      </c>
      <c r="Z137" s="2"/>
      <c r="AB137" t="s">
        <v>447</v>
      </c>
      <c r="AC137" t="s">
        <v>448</v>
      </c>
      <c r="AD137" t="s">
        <v>447</v>
      </c>
      <c r="AE137" t="s">
        <v>447</v>
      </c>
      <c r="AF137" t="s">
        <v>447</v>
      </c>
      <c r="AG137">
        <v>2</v>
      </c>
      <c r="AH137">
        <v>0</v>
      </c>
      <c r="AI137">
        <v>1</v>
      </c>
      <c r="AJ137">
        <v>0</v>
      </c>
      <c r="AK137">
        <v>61</v>
      </c>
      <c r="AL137" t="s">
        <v>465</v>
      </c>
      <c r="AM137" t="s">
        <v>450</v>
      </c>
      <c r="AN137">
        <v>0.94</v>
      </c>
      <c r="AO137">
        <v>111.93</v>
      </c>
      <c r="AP137">
        <v>105.21420000000001</v>
      </c>
      <c r="AQ137">
        <v>0.94</v>
      </c>
      <c r="AR137">
        <v>115.07</v>
      </c>
      <c r="AS137">
        <v>108.1658</v>
      </c>
      <c r="BC137" t="s">
        <v>451</v>
      </c>
      <c r="BD137" s="2">
        <v>45859</v>
      </c>
      <c r="BE137">
        <v>210.99</v>
      </c>
      <c r="BF137" t="s">
        <v>452</v>
      </c>
      <c r="BG137" t="s">
        <v>453</v>
      </c>
      <c r="BH137" s="1">
        <f t="shared" ca="1" si="8"/>
        <v>264</v>
      </c>
    </row>
    <row r="138" spans="2:60" ht="14.25" customHeight="1" x14ac:dyDescent="0.35">
      <c r="B138" s="96" t="str">
        <f t="shared" si="6"/>
        <v>9003106</v>
      </c>
      <c r="C138" s="96" t="str">
        <f t="shared" si="7"/>
        <v>900310</v>
      </c>
      <c r="D138">
        <v>22526</v>
      </c>
      <c r="E138" t="s">
        <v>120</v>
      </c>
      <c r="F138">
        <v>61</v>
      </c>
      <c r="G138" t="s">
        <v>124</v>
      </c>
      <c r="H138">
        <v>71</v>
      </c>
      <c r="I138">
        <v>9003</v>
      </c>
      <c r="J138" t="s">
        <v>42</v>
      </c>
      <c r="K138">
        <v>10</v>
      </c>
      <c r="L138">
        <v>6</v>
      </c>
      <c r="M138">
        <v>1</v>
      </c>
      <c r="N138" s="3">
        <v>1</v>
      </c>
      <c r="O138">
        <v>2.88</v>
      </c>
      <c r="P138" s="3">
        <v>0</v>
      </c>
      <c r="Q138" t="s">
        <v>477</v>
      </c>
      <c r="R138" t="s">
        <v>471</v>
      </c>
      <c r="S138">
        <v>2</v>
      </c>
      <c r="T138" t="s">
        <v>478</v>
      </c>
      <c r="U138">
        <v>1</v>
      </c>
      <c r="V138">
        <v>45381</v>
      </c>
      <c r="W138">
        <v>352</v>
      </c>
      <c r="X138" t="s">
        <v>447</v>
      </c>
      <c r="Y138" s="2" t="s">
        <v>447</v>
      </c>
      <c r="Z138" s="2"/>
      <c r="AB138" t="s">
        <v>447</v>
      </c>
      <c r="AC138" t="s">
        <v>448</v>
      </c>
      <c r="AD138" t="s">
        <v>447</v>
      </c>
      <c r="AE138" t="s">
        <v>447</v>
      </c>
      <c r="AF138" t="s">
        <v>447</v>
      </c>
      <c r="AG138">
        <v>2</v>
      </c>
      <c r="AH138">
        <v>0</v>
      </c>
      <c r="AI138">
        <v>1</v>
      </c>
      <c r="AJ138">
        <v>0</v>
      </c>
      <c r="AK138">
        <v>61</v>
      </c>
      <c r="AL138" t="s">
        <v>449</v>
      </c>
      <c r="AM138" t="s">
        <v>450</v>
      </c>
      <c r="AN138">
        <v>2.88</v>
      </c>
      <c r="AO138">
        <v>111.93</v>
      </c>
      <c r="AP138">
        <v>322.35840000000002</v>
      </c>
      <c r="AQ138">
        <v>2.88</v>
      </c>
      <c r="AR138">
        <v>115.07</v>
      </c>
      <c r="AS138">
        <v>331.40159999999997</v>
      </c>
      <c r="BC138" t="s">
        <v>451</v>
      </c>
      <c r="BD138" s="2">
        <v>45859</v>
      </c>
      <c r="BE138">
        <v>252.84</v>
      </c>
      <c r="BF138" t="s">
        <v>452</v>
      </c>
      <c r="BG138" t="s">
        <v>453</v>
      </c>
      <c r="BH138" s="1">
        <f t="shared" ca="1" si="8"/>
        <v>264</v>
      </c>
    </row>
    <row r="139" spans="2:60" ht="14.25" customHeight="1" x14ac:dyDescent="0.35">
      <c r="B139" s="96" t="str">
        <f t="shared" si="6"/>
        <v>9003107</v>
      </c>
      <c r="C139" s="96" t="str">
        <f t="shared" si="7"/>
        <v>900310</v>
      </c>
      <c r="D139">
        <v>22526</v>
      </c>
      <c r="E139" t="s">
        <v>120</v>
      </c>
      <c r="F139">
        <v>61</v>
      </c>
      <c r="G139" t="s">
        <v>124</v>
      </c>
      <c r="H139">
        <v>71</v>
      </c>
      <c r="I139">
        <v>9003</v>
      </c>
      <c r="J139" t="s">
        <v>42</v>
      </c>
      <c r="K139">
        <v>10</v>
      </c>
      <c r="L139">
        <v>7</v>
      </c>
      <c r="M139">
        <v>1</v>
      </c>
      <c r="N139" s="3">
        <v>1</v>
      </c>
      <c r="O139">
        <v>3.24</v>
      </c>
      <c r="P139" s="3">
        <v>0</v>
      </c>
      <c r="Q139" t="s">
        <v>477</v>
      </c>
      <c r="R139" t="s">
        <v>471</v>
      </c>
      <c r="S139">
        <v>2</v>
      </c>
      <c r="T139" t="s">
        <v>478</v>
      </c>
      <c r="U139">
        <v>1</v>
      </c>
      <c r="V139">
        <v>45381</v>
      </c>
      <c r="W139">
        <v>352</v>
      </c>
      <c r="X139" t="s">
        <v>447</v>
      </c>
      <c r="Y139" s="2" t="s">
        <v>447</v>
      </c>
      <c r="Z139" s="2"/>
      <c r="AB139" t="s">
        <v>447</v>
      </c>
      <c r="AC139" t="s">
        <v>448</v>
      </c>
      <c r="AD139" t="s">
        <v>447</v>
      </c>
      <c r="AE139" t="s">
        <v>447</v>
      </c>
      <c r="AF139" t="s">
        <v>447</v>
      </c>
      <c r="AG139">
        <v>2</v>
      </c>
      <c r="AH139">
        <v>0</v>
      </c>
      <c r="AI139">
        <v>1</v>
      </c>
      <c r="AJ139">
        <v>0</v>
      </c>
      <c r="AK139">
        <v>61</v>
      </c>
      <c r="AL139" t="s">
        <v>449</v>
      </c>
      <c r="AM139" t="s">
        <v>450</v>
      </c>
      <c r="AN139">
        <v>3.24</v>
      </c>
      <c r="AO139">
        <v>111.93</v>
      </c>
      <c r="AP139">
        <v>362.65320000000003</v>
      </c>
      <c r="AQ139">
        <v>3.24</v>
      </c>
      <c r="AR139">
        <v>115.07</v>
      </c>
      <c r="AS139">
        <v>372.82679999999999</v>
      </c>
      <c r="BC139" t="s">
        <v>451</v>
      </c>
      <c r="BD139" s="2">
        <v>45859</v>
      </c>
      <c r="BE139">
        <v>647.79999999999995</v>
      </c>
      <c r="BF139" t="s">
        <v>452</v>
      </c>
      <c r="BG139" t="s">
        <v>453</v>
      </c>
      <c r="BH139" s="1">
        <f t="shared" ca="1" si="8"/>
        <v>264</v>
      </c>
    </row>
    <row r="140" spans="2:60" ht="14.25" customHeight="1" x14ac:dyDescent="0.35">
      <c r="B140" s="96" t="str">
        <f t="shared" si="6"/>
        <v>9003108</v>
      </c>
      <c r="C140" s="96" t="str">
        <f t="shared" si="7"/>
        <v>900310</v>
      </c>
      <c r="D140">
        <v>22526</v>
      </c>
      <c r="E140" t="s">
        <v>120</v>
      </c>
      <c r="F140">
        <v>61</v>
      </c>
      <c r="G140" t="s">
        <v>124</v>
      </c>
      <c r="H140">
        <v>71</v>
      </c>
      <c r="I140">
        <v>9003</v>
      </c>
      <c r="J140" t="s">
        <v>42</v>
      </c>
      <c r="K140">
        <v>10</v>
      </c>
      <c r="L140">
        <v>8</v>
      </c>
      <c r="M140">
        <v>1</v>
      </c>
      <c r="N140" s="3">
        <v>1</v>
      </c>
      <c r="O140">
        <v>3.73</v>
      </c>
      <c r="P140" s="3">
        <v>0</v>
      </c>
      <c r="Q140" t="s">
        <v>477</v>
      </c>
      <c r="R140" t="s">
        <v>471</v>
      </c>
      <c r="S140">
        <v>2</v>
      </c>
      <c r="T140" t="s">
        <v>478</v>
      </c>
      <c r="U140">
        <v>1</v>
      </c>
      <c r="V140">
        <v>45381</v>
      </c>
      <c r="W140">
        <v>352</v>
      </c>
      <c r="X140" t="s">
        <v>447</v>
      </c>
      <c r="Y140" s="2" t="s">
        <v>447</v>
      </c>
      <c r="Z140" s="2"/>
      <c r="AB140" t="s">
        <v>447</v>
      </c>
      <c r="AC140" t="s">
        <v>448</v>
      </c>
      <c r="AD140" t="s">
        <v>447</v>
      </c>
      <c r="AE140" t="s">
        <v>447</v>
      </c>
      <c r="AF140" t="s">
        <v>447</v>
      </c>
      <c r="AG140">
        <v>2</v>
      </c>
      <c r="AH140">
        <v>0</v>
      </c>
      <c r="AI140">
        <v>1</v>
      </c>
      <c r="AJ140">
        <v>0</v>
      </c>
      <c r="AK140">
        <v>61</v>
      </c>
      <c r="AL140" t="s">
        <v>465</v>
      </c>
      <c r="AM140" t="s">
        <v>450</v>
      </c>
      <c r="AN140">
        <v>3.73</v>
      </c>
      <c r="AO140">
        <v>111.93</v>
      </c>
      <c r="AP140">
        <v>417.49889999999999</v>
      </c>
      <c r="AQ140">
        <v>3.73</v>
      </c>
      <c r="AR140">
        <v>115.07</v>
      </c>
      <c r="AS140">
        <v>429.21109999999999</v>
      </c>
      <c r="BC140" t="s">
        <v>451</v>
      </c>
      <c r="BD140" s="2">
        <v>45859</v>
      </c>
      <c r="BE140">
        <v>497.58</v>
      </c>
      <c r="BF140" t="s">
        <v>452</v>
      </c>
      <c r="BG140" t="s">
        <v>453</v>
      </c>
      <c r="BH140" s="1">
        <f t="shared" ca="1" si="8"/>
        <v>264</v>
      </c>
    </row>
    <row r="141" spans="2:60" ht="14.25" customHeight="1" x14ac:dyDescent="0.35">
      <c r="B141" s="96" t="str">
        <f t="shared" si="6"/>
        <v>9003109</v>
      </c>
      <c r="C141" s="96" t="str">
        <f t="shared" si="7"/>
        <v>900310</v>
      </c>
      <c r="D141">
        <v>22526</v>
      </c>
      <c r="E141" t="s">
        <v>120</v>
      </c>
      <c r="F141">
        <v>61</v>
      </c>
      <c r="G141" t="s">
        <v>124</v>
      </c>
      <c r="H141">
        <v>71</v>
      </c>
      <c r="I141">
        <v>9003</v>
      </c>
      <c r="J141" t="s">
        <v>42</v>
      </c>
      <c r="K141">
        <v>10</v>
      </c>
      <c r="L141">
        <v>9</v>
      </c>
      <c r="M141">
        <v>1</v>
      </c>
      <c r="N141" s="3">
        <v>1</v>
      </c>
      <c r="O141">
        <v>0.16</v>
      </c>
      <c r="P141" s="3">
        <v>0</v>
      </c>
      <c r="Q141" t="s">
        <v>477</v>
      </c>
      <c r="R141" t="s">
        <v>471</v>
      </c>
      <c r="S141">
        <v>2</v>
      </c>
      <c r="T141" t="s">
        <v>478</v>
      </c>
      <c r="U141">
        <v>1</v>
      </c>
      <c r="V141">
        <v>45381</v>
      </c>
      <c r="W141">
        <v>352</v>
      </c>
      <c r="X141" t="s">
        <v>447</v>
      </c>
      <c r="Y141" s="2" t="s">
        <v>447</v>
      </c>
      <c r="Z141" s="2"/>
      <c r="AB141" t="s">
        <v>447</v>
      </c>
      <c r="AC141" t="s">
        <v>448</v>
      </c>
      <c r="AD141" t="s">
        <v>447</v>
      </c>
      <c r="AE141" t="s">
        <v>447</v>
      </c>
      <c r="AF141" t="s">
        <v>447</v>
      </c>
      <c r="AG141">
        <v>2</v>
      </c>
      <c r="AH141">
        <v>0</v>
      </c>
      <c r="AI141">
        <v>1</v>
      </c>
      <c r="AJ141">
        <v>0</v>
      </c>
      <c r="AK141">
        <v>61</v>
      </c>
      <c r="AL141" t="s">
        <v>465</v>
      </c>
      <c r="AM141" t="s">
        <v>450</v>
      </c>
      <c r="AN141">
        <v>0.16</v>
      </c>
      <c r="AO141">
        <v>111.93</v>
      </c>
      <c r="AP141">
        <v>17.908799999999999</v>
      </c>
      <c r="AQ141">
        <v>0.16</v>
      </c>
      <c r="AR141">
        <v>115.07</v>
      </c>
      <c r="AS141">
        <v>18.411200000000001</v>
      </c>
      <c r="BC141" t="s">
        <v>451</v>
      </c>
      <c r="BD141" s="2">
        <v>45859</v>
      </c>
      <c r="BE141">
        <v>78.06</v>
      </c>
      <c r="BF141" t="s">
        <v>452</v>
      </c>
      <c r="BG141" t="s">
        <v>453</v>
      </c>
      <c r="BH141" s="1">
        <f t="shared" ca="1" si="8"/>
        <v>264</v>
      </c>
    </row>
    <row r="142" spans="2:60" ht="14.25" customHeight="1" x14ac:dyDescent="0.35">
      <c r="B142" s="96" t="str">
        <f t="shared" si="6"/>
        <v>9003102003</v>
      </c>
      <c r="C142" s="96" t="str">
        <f t="shared" si="7"/>
        <v>900310</v>
      </c>
      <c r="D142">
        <v>22526</v>
      </c>
      <c r="E142" t="s">
        <v>120</v>
      </c>
      <c r="F142">
        <v>61</v>
      </c>
      <c r="G142" t="s">
        <v>124</v>
      </c>
      <c r="H142">
        <v>71</v>
      </c>
      <c r="I142">
        <v>9003</v>
      </c>
      <c r="J142" t="s">
        <v>42</v>
      </c>
      <c r="K142">
        <v>10</v>
      </c>
      <c r="L142">
        <v>2003</v>
      </c>
      <c r="M142">
        <v>1</v>
      </c>
      <c r="N142" s="3"/>
      <c r="O142">
        <v>0.27</v>
      </c>
      <c r="P142" s="3">
        <v>0</v>
      </c>
      <c r="Q142" t="s">
        <v>477</v>
      </c>
      <c r="R142" t="s">
        <v>471</v>
      </c>
      <c r="S142">
        <v>56</v>
      </c>
      <c r="T142" t="s">
        <v>479</v>
      </c>
      <c r="U142">
        <v>1</v>
      </c>
      <c r="V142">
        <v>45813</v>
      </c>
      <c r="W142">
        <v>352</v>
      </c>
      <c r="X142" t="s">
        <v>447</v>
      </c>
      <c r="Y142" s="2" t="s">
        <v>448</v>
      </c>
      <c r="Z142" s="2" t="s">
        <v>480</v>
      </c>
      <c r="AA142" t="s">
        <v>481</v>
      </c>
      <c r="AB142" t="s">
        <v>447</v>
      </c>
      <c r="AC142" t="s">
        <v>447</v>
      </c>
      <c r="AD142" t="s">
        <v>447</v>
      </c>
      <c r="AE142" t="s">
        <v>447</v>
      </c>
      <c r="AF142" t="s">
        <v>447</v>
      </c>
      <c r="AG142">
        <v>2</v>
      </c>
      <c r="AH142">
        <v>0</v>
      </c>
      <c r="AI142">
        <v>1</v>
      </c>
      <c r="AJ142">
        <v>0</v>
      </c>
      <c r="AK142">
        <v>61</v>
      </c>
      <c r="AL142" t="s">
        <v>465</v>
      </c>
      <c r="AM142" t="s">
        <v>450</v>
      </c>
      <c r="BC142" t="s">
        <v>474</v>
      </c>
      <c r="BF142" t="s">
        <v>452</v>
      </c>
      <c r="BG142" t="s">
        <v>453</v>
      </c>
      <c r="BH142" s="1">
        <f t="shared" ca="1" si="8"/>
        <v>46123</v>
      </c>
    </row>
    <row r="143" spans="2:60" ht="14.25" customHeight="1" x14ac:dyDescent="0.35">
      <c r="B143" s="96" t="str">
        <f t="shared" si="6"/>
        <v>9003102006</v>
      </c>
      <c r="C143" s="96" t="str">
        <f t="shared" si="7"/>
        <v>900310</v>
      </c>
      <c r="D143">
        <v>22526</v>
      </c>
      <c r="E143" t="s">
        <v>120</v>
      </c>
      <c r="F143">
        <v>61</v>
      </c>
      <c r="G143" t="s">
        <v>124</v>
      </c>
      <c r="H143">
        <v>71</v>
      </c>
      <c r="I143">
        <v>9003</v>
      </c>
      <c r="J143" t="s">
        <v>42</v>
      </c>
      <c r="K143">
        <v>10</v>
      </c>
      <c r="L143">
        <v>2006</v>
      </c>
      <c r="M143">
        <v>1</v>
      </c>
      <c r="N143">
        <v>1</v>
      </c>
      <c r="O143">
        <v>0.28999999999999998</v>
      </c>
      <c r="P143">
        <v>0</v>
      </c>
      <c r="Q143" t="s">
        <v>477</v>
      </c>
      <c r="R143" t="s">
        <v>471</v>
      </c>
      <c r="S143">
        <v>56</v>
      </c>
      <c r="T143" t="s">
        <v>479</v>
      </c>
      <c r="U143">
        <v>1</v>
      </c>
      <c r="V143">
        <v>45813</v>
      </c>
      <c r="W143">
        <v>352</v>
      </c>
      <c r="X143" t="s">
        <v>447</v>
      </c>
      <c r="Y143" s="2" t="s">
        <v>448</v>
      </c>
      <c r="Z143" s="2" t="s">
        <v>462</v>
      </c>
      <c r="AA143" t="s">
        <v>481</v>
      </c>
      <c r="AB143" t="s">
        <v>447</v>
      </c>
      <c r="AC143" t="s">
        <v>447</v>
      </c>
      <c r="AD143" t="s">
        <v>447</v>
      </c>
      <c r="AE143" t="s">
        <v>447</v>
      </c>
      <c r="AF143" t="s">
        <v>447</v>
      </c>
      <c r="AG143">
        <v>2</v>
      </c>
      <c r="AH143">
        <v>0</v>
      </c>
      <c r="AI143">
        <v>1</v>
      </c>
      <c r="AJ143">
        <v>0</v>
      </c>
      <c r="AK143">
        <v>61</v>
      </c>
      <c r="AL143" t="s">
        <v>449</v>
      </c>
      <c r="AM143" t="s">
        <v>450</v>
      </c>
      <c r="BC143" t="s">
        <v>474</v>
      </c>
      <c r="BF143" t="s">
        <v>452</v>
      </c>
      <c r="BG143" t="s">
        <v>453</v>
      </c>
      <c r="BH143" s="1">
        <f t="shared" ca="1" si="8"/>
        <v>46123</v>
      </c>
    </row>
    <row r="144" spans="2:60" ht="14.25" customHeight="1" x14ac:dyDescent="0.35">
      <c r="B144" s="96" t="str">
        <f t="shared" si="6"/>
        <v>9003102007</v>
      </c>
      <c r="C144" s="96" t="str">
        <f t="shared" si="7"/>
        <v>900310</v>
      </c>
      <c r="D144">
        <v>22526</v>
      </c>
      <c r="E144" t="s">
        <v>120</v>
      </c>
      <c r="F144">
        <v>61</v>
      </c>
      <c r="G144" t="s">
        <v>124</v>
      </c>
      <c r="H144">
        <v>71</v>
      </c>
      <c r="I144">
        <v>9003</v>
      </c>
      <c r="J144" t="s">
        <v>42</v>
      </c>
      <c r="K144">
        <v>10</v>
      </c>
      <c r="L144">
        <v>2007</v>
      </c>
      <c r="M144">
        <v>1</v>
      </c>
      <c r="N144">
        <v>1</v>
      </c>
      <c r="O144">
        <v>0.28000000000000003</v>
      </c>
      <c r="P144">
        <v>0</v>
      </c>
      <c r="Q144" t="s">
        <v>477</v>
      </c>
      <c r="R144" t="s">
        <v>471</v>
      </c>
      <c r="S144">
        <v>56</v>
      </c>
      <c r="T144" t="s">
        <v>479</v>
      </c>
      <c r="U144">
        <v>1</v>
      </c>
      <c r="V144">
        <v>45813</v>
      </c>
      <c r="W144">
        <v>352</v>
      </c>
      <c r="X144" t="s">
        <v>447</v>
      </c>
      <c r="Y144" s="2" t="s">
        <v>448</v>
      </c>
      <c r="Z144" s="2" t="s">
        <v>462</v>
      </c>
      <c r="AA144" t="s">
        <v>481</v>
      </c>
      <c r="AB144" t="s">
        <v>447</v>
      </c>
      <c r="AC144" t="s">
        <v>447</v>
      </c>
      <c r="AD144" t="s">
        <v>447</v>
      </c>
      <c r="AE144" t="s">
        <v>447</v>
      </c>
      <c r="AF144" t="s">
        <v>447</v>
      </c>
      <c r="AG144">
        <v>2</v>
      </c>
      <c r="AH144">
        <v>0</v>
      </c>
      <c r="AI144">
        <v>1</v>
      </c>
      <c r="AJ144">
        <v>0</v>
      </c>
      <c r="AK144">
        <v>61</v>
      </c>
      <c r="AL144" t="s">
        <v>449</v>
      </c>
      <c r="AM144" t="s">
        <v>450</v>
      </c>
      <c r="BC144" t="s">
        <v>474</v>
      </c>
      <c r="BF144" t="s">
        <v>452</v>
      </c>
      <c r="BG144" t="s">
        <v>453</v>
      </c>
      <c r="BH144" s="1">
        <f t="shared" ca="1" si="8"/>
        <v>46123</v>
      </c>
    </row>
    <row r="145" spans="2:60" ht="14.25" customHeight="1" x14ac:dyDescent="0.35">
      <c r="B145" s="96" t="str">
        <f t="shared" si="6"/>
        <v>9003102008</v>
      </c>
      <c r="C145" s="96" t="str">
        <f t="shared" si="7"/>
        <v>900310</v>
      </c>
      <c r="D145">
        <v>22526</v>
      </c>
      <c r="E145" t="s">
        <v>120</v>
      </c>
      <c r="F145">
        <v>61</v>
      </c>
      <c r="G145" t="s">
        <v>124</v>
      </c>
      <c r="H145">
        <v>71</v>
      </c>
      <c r="I145">
        <v>9003</v>
      </c>
      <c r="J145" t="s">
        <v>42</v>
      </c>
      <c r="K145">
        <v>10</v>
      </c>
      <c r="L145">
        <v>2008</v>
      </c>
      <c r="M145">
        <v>1</v>
      </c>
      <c r="N145">
        <v>1</v>
      </c>
      <c r="O145">
        <v>0.6</v>
      </c>
      <c r="P145">
        <v>0</v>
      </c>
      <c r="Q145" t="s">
        <v>477</v>
      </c>
      <c r="R145" t="s">
        <v>471</v>
      </c>
      <c r="S145">
        <v>56</v>
      </c>
      <c r="T145" t="s">
        <v>479</v>
      </c>
      <c r="U145">
        <v>1</v>
      </c>
      <c r="V145">
        <v>45813</v>
      </c>
      <c r="W145">
        <v>352</v>
      </c>
      <c r="X145" t="s">
        <v>447</v>
      </c>
      <c r="Y145" s="2" t="s">
        <v>448</v>
      </c>
      <c r="Z145" s="2" t="s">
        <v>462</v>
      </c>
      <c r="AA145" t="s">
        <v>481</v>
      </c>
      <c r="AB145" t="s">
        <v>447</v>
      </c>
      <c r="AC145" t="s">
        <v>447</v>
      </c>
      <c r="AD145" t="s">
        <v>447</v>
      </c>
      <c r="AE145" t="s">
        <v>447</v>
      </c>
      <c r="AF145" t="s">
        <v>447</v>
      </c>
      <c r="AG145">
        <v>2</v>
      </c>
      <c r="AH145">
        <v>0</v>
      </c>
      <c r="AI145">
        <v>1</v>
      </c>
      <c r="AJ145">
        <v>0</v>
      </c>
      <c r="AK145">
        <v>61</v>
      </c>
      <c r="AL145" t="s">
        <v>465</v>
      </c>
      <c r="AM145" t="s">
        <v>450</v>
      </c>
      <c r="BC145" t="s">
        <v>474</v>
      </c>
      <c r="BF145" t="s">
        <v>452</v>
      </c>
      <c r="BG145" t="s">
        <v>453</v>
      </c>
      <c r="BH145" s="1">
        <f t="shared" ca="1" si="8"/>
        <v>46123</v>
      </c>
    </row>
    <row r="146" spans="2:60" ht="14.25" customHeight="1" x14ac:dyDescent="0.35">
      <c r="B146" s="96" t="str">
        <f t="shared" si="6"/>
        <v>9003111</v>
      </c>
      <c r="C146" s="96" t="str">
        <f t="shared" si="7"/>
        <v>900311</v>
      </c>
      <c r="D146">
        <v>22526</v>
      </c>
      <c r="E146" t="s">
        <v>120</v>
      </c>
      <c r="F146">
        <v>61</v>
      </c>
      <c r="G146" t="s">
        <v>124</v>
      </c>
      <c r="H146">
        <v>71</v>
      </c>
      <c r="I146">
        <v>9003</v>
      </c>
      <c r="J146" t="s">
        <v>42</v>
      </c>
      <c r="K146">
        <v>11</v>
      </c>
      <c r="L146">
        <v>1</v>
      </c>
      <c r="M146">
        <v>4</v>
      </c>
      <c r="O146">
        <v>3.74</v>
      </c>
      <c r="P146">
        <v>0</v>
      </c>
      <c r="Q146" t="s">
        <v>476</v>
      </c>
      <c r="R146" t="s">
        <v>445</v>
      </c>
      <c r="S146">
        <v>2</v>
      </c>
      <c r="T146" t="s">
        <v>478</v>
      </c>
      <c r="U146">
        <v>1</v>
      </c>
      <c r="V146">
        <v>45267</v>
      </c>
      <c r="W146">
        <v>352</v>
      </c>
      <c r="X146" t="s">
        <v>447</v>
      </c>
      <c r="Y146" s="2" t="s">
        <v>447</v>
      </c>
      <c r="Z146" s="2"/>
      <c r="AB146" t="s">
        <v>447</v>
      </c>
      <c r="AC146" t="s">
        <v>448</v>
      </c>
      <c r="AD146" t="s">
        <v>447</v>
      </c>
      <c r="AE146" t="s">
        <v>447</v>
      </c>
      <c r="AF146" t="s">
        <v>447</v>
      </c>
      <c r="AG146">
        <v>2</v>
      </c>
      <c r="AH146">
        <v>0</v>
      </c>
      <c r="AI146">
        <v>3</v>
      </c>
      <c r="AJ146">
        <v>0</v>
      </c>
      <c r="AK146">
        <v>61</v>
      </c>
      <c r="AL146" t="s">
        <v>449</v>
      </c>
      <c r="AM146" t="s">
        <v>450</v>
      </c>
      <c r="AN146">
        <v>3.74</v>
      </c>
      <c r="AO146">
        <v>136.27000000000001</v>
      </c>
      <c r="AP146">
        <v>509.64980000000003</v>
      </c>
      <c r="AQ146">
        <v>3.74</v>
      </c>
      <c r="AR146">
        <v>140.07</v>
      </c>
      <c r="AS146">
        <v>523.86180000000002</v>
      </c>
      <c r="BC146" t="s">
        <v>451</v>
      </c>
      <c r="BD146" s="2">
        <v>45861</v>
      </c>
      <c r="BE146">
        <v>676.97</v>
      </c>
      <c r="BF146" t="s">
        <v>452</v>
      </c>
      <c r="BG146" t="s">
        <v>453</v>
      </c>
      <c r="BH146" s="1">
        <f t="shared" ca="1" si="8"/>
        <v>262</v>
      </c>
    </row>
    <row r="147" spans="2:60" ht="14.25" customHeight="1" x14ac:dyDescent="0.35">
      <c r="B147" s="96" t="str">
        <f t="shared" si="6"/>
        <v>9003112</v>
      </c>
      <c r="C147" s="96" t="str">
        <f t="shared" si="7"/>
        <v>900311</v>
      </c>
      <c r="D147">
        <v>22526</v>
      </c>
      <c r="E147" t="s">
        <v>120</v>
      </c>
      <c r="F147">
        <v>61</v>
      </c>
      <c r="G147" t="s">
        <v>124</v>
      </c>
      <c r="H147">
        <v>71</v>
      </c>
      <c r="I147">
        <v>9003</v>
      </c>
      <c r="J147" t="s">
        <v>42</v>
      </c>
      <c r="K147">
        <v>11</v>
      </c>
      <c r="L147">
        <v>2</v>
      </c>
      <c r="M147">
        <v>4</v>
      </c>
      <c r="O147">
        <v>4.74</v>
      </c>
      <c r="P147">
        <v>0</v>
      </c>
      <c r="Q147" t="s">
        <v>476</v>
      </c>
      <c r="R147" t="s">
        <v>445</v>
      </c>
      <c r="S147">
        <v>2</v>
      </c>
      <c r="T147" t="s">
        <v>478</v>
      </c>
      <c r="U147">
        <v>1</v>
      </c>
      <c r="V147">
        <v>45267</v>
      </c>
      <c r="W147">
        <v>352</v>
      </c>
      <c r="X147" t="s">
        <v>447</v>
      </c>
      <c r="Y147" s="2" t="s">
        <v>447</v>
      </c>
      <c r="Z147" s="2"/>
      <c r="AB147" t="s">
        <v>447</v>
      </c>
      <c r="AC147" t="s">
        <v>448</v>
      </c>
      <c r="AD147" t="s">
        <v>447</v>
      </c>
      <c r="AE147" t="s">
        <v>447</v>
      </c>
      <c r="AF147" t="s">
        <v>447</v>
      </c>
      <c r="AG147">
        <v>2</v>
      </c>
      <c r="AH147">
        <v>0</v>
      </c>
      <c r="AI147">
        <v>3</v>
      </c>
      <c r="AJ147">
        <v>0</v>
      </c>
      <c r="AK147">
        <v>61</v>
      </c>
      <c r="AL147" t="s">
        <v>449</v>
      </c>
      <c r="AM147" t="s">
        <v>450</v>
      </c>
      <c r="AN147">
        <v>4.74</v>
      </c>
      <c r="AO147">
        <v>136.27000000000001</v>
      </c>
      <c r="AP147">
        <v>645.91980000000001</v>
      </c>
      <c r="AQ147">
        <v>4.74</v>
      </c>
      <c r="AR147">
        <v>140.07</v>
      </c>
      <c r="AS147">
        <v>663.93179999999995</v>
      </c>
      <c r="BC147" t="s">
        <v>451</v>
      </c>
      <c r="BD147" s="2">
        <v>45861</v>
      </c>
      <c r="BE147">
        <v>827.9</v>
      </c>
      <c r="BF147" t="s">
        <v>452</v>
      </c>
      <c r="BG147" t="s">
        <v>453</v>
      </c>
      <c r="BH147" s="1">
        <f t="shared" ca="1" si="8"/>
        <v>262</v>
      </c>
    </row>
    <row r="148" spans="2:60" ht="14.25" customHeight="1" x14ac:dyDescent="0.35">
      <c r="B148" s="96" t="str">
        <f t="shared" si="6"/>
        <v>9003114</v>
      </c>
      <c r="C148" s="96" t="str">
        <f t="shared" si="7"/>
        <v>900311</v>
      </c>
      <c r="D148">
        <v>22526</v>
      </c>
      <c r="E148" t="s">
        <v>120</v>
      </c>
      <c r="F148">
        <v>61</v>
      </c>
      <c r="G148" t="s">
        <v>124</v>
      </c>
      <c r="H148">
        <v>71</v>
      </c>
      <c r="I148">
        <v>9003</v>
      </c>
      <c r="J148" t="s">
        <v>42</v>
      </c>
      <c r="K148">
        <v>11</v>
      </c>
      <c r="L148">
        <v>4</v>
      </c>
      <c r="M148">
        <v>4</v>
      </c>
      <c r="O148">
        <v>1.58</v>
      </c>
      <c r="P148">
        <v>0</v>
      </c>
      <c r="Q148" t="s">
        <v>482</v>
      </c>
      <c r="R148" t="s">
        <v>445</v>
      </c>
      <c r="S148">
        <v>2</v>
      </c>
      <c r="T148" t="s">
        <v>478</v>
      </c>
      <c r="U148">
        <v>1</v>
      </c>
      <c r="V148">
        <v>45270</v>
      </c>
      <c r="W148">
        <v>352</v>
      </c>
      <c r="X148" t="s">
        <v>447</v>
      </c>
      <c r="Y148" s="2" t="s">
        <v>447</v>
      </c>
      <c r="Z148" s="2"/>
      <c r="AB148" t="s">
        <v>447</v>
      </c>
      <c r="AC148" t="s">
        <v>448</v>
      </c>
      <c r="AD148" t="s">
        <v>448</v>
      </c>
      <c r="AE148" t="s">
        <v>447</v>
      </c>
      <c r="AF148" t="s">
        <v>447</v>
      </c>
      <c r="AG148">
        <v>2</v>
      </c>
      <c r="AH148">
        <v>0</v>
      </c>
      <c r="AI148">
        <v>3</v>
      </c>
      <c r="AJ148">
        <v>0</v>
      </c>
      <c r="AK148">
        <v>61</v>
      </c>
      <c r="AL148" t="s">
        <v>449</v>
      </c>
      <c r="AM148" t="s">
        <v>450</v>
      </c>
      <c r="AN148">
        <v>1.58</v>
      </c>
      <c r="AO148">
        <v>136.27000000000001</v>
      </c>
      <c r="AP148">
        <v>215.3066</v>
      </c>
      <c r="AQ148">
        <v>1.58</v>
      </c>
      <c r="AR148">
        <v>140.07</v>
      </c>
      <c r="AS148">
        <v>221.31059999999999</v>
      </c>
      <c r="BC148" t="s">
        <v>451</v>
      </c>
      <c r="BD148" s="2">
        <v>45861</v>
      </c>
      <c r="BE148">
        <v>308.60000000000002</v>
      </c>
      <c r="BF148" t="s">
        <v>452</v>
      </c>
      <c r="BG148" t="s">
        <v>453</v>
      </c>
      <c r="BH148" s="1">
        <f t="shared" ca="1" si="8"/>
        <v>262</v>
      </c>
    </row>
    <row r="149" spans="2:60" ht="14.25" customHeight="1" x14ac:dyDescent="0.35">
      <c r="B149" s="96" t="str">
        <f t="shared" si="6"/>
        <v>9003115</v>
      </c>
      <c r="C149" s="96" t="str">
        <f t="shared" si="7"/>
        <v>900311</v>
      </c>
      <c r="D149">
        <v>22526</v>
      </c>
      <c r="E149" t="s">
        <v>120</v>
      </c>
      <c r="F149">
        <v>61</v>
      </c>
      <c r="G149" t="s">
        <v>124</v>
      </c>
      <c r="H149">
        <v>71</v>
      </c>
      <c r="I149">
        <v>9003</v>
      </c>
      <c r="J149" t="s">
        <v>42</v>
      </c>
      <c r="K149">
        <v>11</v>
      </c>
      <c r="L149">
        <v>5</v>
      </c>
      <c r="M149">
        <v>4</v>
      </c>
      <c r="O149">
        <v>26.23</v>
      </c>
      <c r="P149">
        <v>0</v>
      </c>
      <c r="Q149" t="s">
        <v>476</v>
      </c>
      <c r="R149" t="s">
        <v>445</v>
      </c>
      <c r="S149">
        <v>5</v>
      </c>
      <c r="T149" t="s">
        <v>446</v>
      </c>
      <c r="U149">
        <v>1</v>
      </c>
      <c r="V149">
        <v>44237</v>
      </c>
      <c r="W149">
        <v>352</v>
      </c>
      <c r="X149" t="s">
        <v>447</v>
      </c>
      <c r="Y149" s="2" t="s">
        <v>447</v>
      </c>
      <c r="Z149" s="2"/>
      <c r="AB149" t="s">
        <v>447</v>
      </c>
      <c r="AC149" t="s">
        <v>448</v>
      </c>
      <c r="AD149" t="s">
        <v>447</v>
      </c>
      <c r="AE149" t="s">
        <v>447</v>
      </c>
      <c r="AF149" t="s">
        <v>447</v>
      </c>
      <c r="AG149">
        <v>2</v>
      </c>
      <c r="AH149">
        <v>0</v>
      </c>
      <c r="AI149">
        <v>3</v>
      </c>
      <c r="AJ149">
        <v>0</v>
      </c>
      <c r="AK149">
        <v>61</v>
      </c>
      <c r="AL149" t="s">
        <v>449</v>
      </c>
      <c r="AM149" t="s">
        <v>450</v>
      </c>
      <c r="AN149">
        <v>26.23</v>
      </c>
      <c r="AO149">
        <v>100.62</v>
      </c>
      <c r="AP149">
        <v>2639.2626</v>
      </c>
      <c r="AQ149">
        <v>26.23</v>
      </c>
      <c r="AR149">
        <v>90.07</v>
      </c>
      <c r="AS149">
        <v>2362.5360999999998</v>
      </c>
      <c r="BC149" t="s">
        <v>451</v>
      </c>
      <c r="BD149" s="2">
        <v>45862</v>
      </c>
      <c r="BE149">
        <v>2629.24</v>
      </c>
      <c r="BF149" t="s">
        <v>452</v>
      </c>
      <c r="BG149" t="s">
        <v>453</v>
      </c>
      <c r="BH149" s="1">
        <f t="shared" ca="1" si="8"/>
        <v>261</v>
      </c>
    </row>
    <row r="150" spans="2:60" ht="14.25" customHeight="1" x14ac:dyDescent="0.35">
      <c r="B150" s="96" t="str">
        <f t="shared" si="6"/>
        <v>9003116</v>
      </c>
      <c r="C150" s="96" t="str">
        <f t="shared" si="7"/>
        <v>900311</v>
      </c>
      <c r="D150">
        <v>22526</v>
      </c>
      <c r="E150" t="s">
        <v>120</v>
      </c>
      <c r="F150">
        <v>61</v>
      </c>
      <c r="G150" t="s">
        <v>124</v>
      </c>
      <c r="H150">
        <v>71</v>
      </c>
      <c r="I150">
        <v>9003</v>
      </c>
      <c r="J150" t="s">
        <v>42</v>
      </c>
      <c r="K150">
        <v>11</v>
      </c>
      <c r="L150">
        <v>6</v>
      </c>
      <c r="M150">
        <v>4</v>
      </c>
      <c r="O150">
        <v>11.12</v>
      </c>
      <c r="P150">
        <v>0</v>
      </c>
      <c r="Q150" t="s">
        <v>476</v>
      </c>
      <c r="R150" t="s">
        <v>445</v>
      </c>
      <c r="S150">
        <v>5</v>
      </c>
      <c r="T150" t="s">
        <v>446</v>
      </c>
      <c r="U150">
        <v>1</v>
      </c>
      <c r="V150">
        <v>44237</v>
      </c>
      <c r="W150">
        <v>352</v>
      </c>
      <c r="X150" t="s">
        <v>447</v>
      </c>
      <c r="Y150" s="2" t="s">
        <v>447</v>
      </c>
      <c r="Z150" s="2"/>
      <c r="AB150" t="s">
        <v>447</v>
      </c>
      <c r="AC150" t="s">
        <v>448</v>
      </c>
      <c r="AD150" t="s">
        <v>448</v>
      </c>
      <c r="AE150" t="s">
        <v>447</v>
      </c>
      <c r="AF150" t="s">
        <v>447</v>
      </c>
      <c r="AG150">
        <v>2</v>
      </c>
      <c r="AH150">
        <v>0</v>
      </c>
      <c r="AI150">
        <v>3</v>
      </c>
      <c r="AJ150">
        <v>0</v>
      </c>
      <c r="AK150">
        <v>61</v>
      </c>
      <c r="AL150" t="s">
        <v>449</v>
      </c>
      <c r="AM150" t="s">
        <v>450</v>
      </c>
      <c r="AN150">
        <v>11.12</v>
      </c>
      <c r="AO150">
        <v>100.62</v>
      </c>
      <c r="AP150">
        <v>1118.8943999999999</v>
      </c>
      <c r="AQ150">
        <v>11.12</v>
      </c>
      <c r="AR150">
        <v>90.07</v>
      </c>
      <c r="AS150">
        <v>1001.5784</v>
      </c>
      <c r="BC150" t="s">
        <v>451</v>
      </c>
      <c r="BD150" s="2">
        <v>45862</v>
      </c>
      <c r="BE150">
        <v>1049.31</v>
      </c>
      <c r="BF150" t="s">
        <v>452</v>
      </c>
      <c r="BG150" t="s">
        <v>453</v>
      </c>
      <c r="BH150" s="1">
        <f t="shared" ca="1" si="8"/>
        <v>261</v>
      </c>
    </row>
    <row r="151" spans="2:60" ht="14.25" customHeight="1" x14ac:dyDescent="0.35">
      <c r="B151" s="96" t="str">
        <f t="shared" si="6"/>
        <v>9003117</v>
      </c>
      <c r="C151" s="96" t="str">
        <f t="shared" si="7"/>
        <v>900311</v>
      </c>
      <c r="D151">
        <v>22526</v>
      </c>
      <c r="E151" t="s">
        <v>120</v>
      </c>
      <c r="F151">
        <v>61</v>
      </c>
      <c r="G151" t="s">
        <v>124</v>
      </c>
      <c r="H151">
        <v>71</v>
      </c>
      <c r="I151">
        <v>9003</v>
      </c>
      <c r="J151" t="s">
        <v>42</v>
      </c>
      <c r="K151">
        <v>11</v>
      </c>
      <c r="L151">
        <v>7</v>
      </c>
      <c r="M151">
        <v>91</v>
      </c>
      <c r="N151">
        <v>3</v>
      </c>
      <c r="O151">
        <v>16.48</v>
      </c>
      <c r="P151">
        <v>0</v>
      </c>
      <c r="Q151" t="s">
        <v>476</v>
      </c>
      <c r="R151" t="s">
        <v>445</v>
      </c>
      <c r="S151">
        <v>5</v>
      </c>
      <c r="T151" t="s">
        <v>446</v>
      </c>
      <c r="U151">
        <v>1</v>
      </c>
      <c r="V151">
        <v>44237</v>
      </c>
      <c r="W151">
        <v>999</v>
      </c>
      <c r="X151" t="s">
        <v>447</v>
      </c>
      <c r="Y151" s="2" t="s">
        <v>447</v>
      </c>
      <c r="Z151" s="2"/>
      <c r="AB151" t="s">
        <v>447</v>
      </c>
      <c r="AC151" t="s">
        <v>448</v>
      </c>
      <c r="AD151" t="s">
        <v>448</v>
      </c>
      <c r="AE151" t="s">
        <v>447</v>
      </c>
      <c r="AF151" t="s">
        <v>447</v>
      </c>
      <c r="AG151">
        <v>2</v>
      </c>
      <c r="AH151">
        <v>0</v>
      </c>
      <c r="AI151">
        <v>3</v>
      </c>
      <c r="AJ151">
        <v>0</v>
      </c>
      <c r="AK151">
        <v>61</v>
      </c>
      <c r="AL151" t="s">
        <v>449</v>
      </c>
      <c r="AM151" t="s">
        <v>450</v>
      </c>
      <c r="AN151">
        <v>16.48</v>
      </c>
      <c r="AO151">
        <v>100.62</v>
      </c>
      <c r="AP151">
        <v>1658.2175999999999</v>
      </c>
      <c r="AQ151">
        <v>16.48</v>
      </c>
      <c r="AR151">
        <v>90.07</v>
      </c>
      <c r="AS151">
        <v>1484.3535999999999</v>
      </c>
      <c r="BC151" t="s">
        <v>451</v>
      </c>
      <c r="BD151" s="2">
        <v>45862</v>
      </c>
      <c r="BE151">
        <v>1587.23</v>
      </c>
      <c r="BF151" t="s">
        <v>452</v>
      </c>
      <c r="BG151" t="s">
        <v>453</v>
      </c>
      <c r="BH151" s="1">
        <f t="shared" ca="1" si="8"/>
        <v>261</v>
      </c>
    </row>
    <row r="152" spans="2:60" ht="14.25" customHeight="1" x14ac:dyDescent="0.35">
      <c r="B152" s="96" t="str">
        <f t="shared" si="6"/>
        <v>9003118</v>
      </c>
      <c r="C152" s="96" t="str">
        <f t="shared" si="7"/>
        <v>900311</v>
      </c>
      <c r="D152">
        <v>22526</v>
      </c>
      <c r="E152" t="s">
        <v>120</v>
      </c>
      <c r="F152">
        <v>61</v>
      </c>
      <c r="G152" t="s">
        <v>124</v>
      </c>
      <c r="H152">
        <v>71</v>
      </c>
      <c r="I152">
        <v>9003</v>
      </c>
      <c r="J152" t="s">
        <v>42</v>
      </c>
      <c r="K152">
        <v>11</v>
      </c>
      <c r="L152">
        <v>8</v>
      </c>
      <c r="M152">
        <v>91</v>
      </c>
      <c r="N152">
        <v>3</v>
      </c>
      <c r="O152">
        <v>0.21</v>
      </c>
      <c r="P152">
        <v>0</v>
      </c>
      <c r="Q152" t="s">
        <v>476</v>
      </c>
      <c r="R152" t="s">
        <v>445</v>
      </c>
      <c r="S152">
        <v>5</v>
      </c>
      <c r="T152" t="s">
        <v>446</v>
      </c>
      <c r="U152">
        <v>1</v>
      </c>
      <c r="V152">
        <v>44236</v>
      </c>
      <c r="W152">
        <v>999</v>
      </c>
      <c r="X152" t="s">
        <v>447</v>
      </c>
      <c r="Y152" s="2" t="s">
        <v>447</v>
      </c>
      <c r="Z152" s="2"/>
      <c r="AB152" t="s">
        <v>447</v>
      </c>
      <c r="AC152" t="s">
        <v>448</v>
      </c>
      <c r="AD152" t="s">
        <v>448</v>
      </c>
      <c r="AE152" t="s">
        <v>447</v>
      </c>
      <c r="AF152" t="s">
        <v>447</v>
      </c>
      <c r="AG152">
        <v>2</v>
      </c>
      <c r="AH152">
        <v>0</v>
      </c>
      <c r="AI152">
        <v>3</v>
      </c>
      <c r="AJ152">
        <v>0</v>
      </c>
      <c r="AK152">
        <v>61</v>
      </c>
      <c r="AL152" t="s">
        <v>449</v>
      </c>
      <c r="AM152" t="s">
        <v>450</v>
      </c>
      <c r="AN152">
        <v>0.21</v>
      </c>
      <c r="AO152">
        <v>100.62</v>
      </c>
      <c r="AP152">
        <v>21.130199999999999</v>
      </c>
      <c r="AQ152">
        <v>0.21</v>
      </c>
      <c r="AR152">
        <v>90.07</v>
      </c>
      <c r="AS152">
        <v>18.9147</v>
      </c>
      <c r="BC152" t="s">
        <v>451</v>
      </c>
      <c r="BD152" s="2">
        <v>45862</v>
      </c>
      <c r="BF152" t="s">
        <v>452</v>
      </c>
      <c r="BG152" t="s">
        <v>453</v>
      </c>
      <c r="BH152" s="1">
        <f t="shared" ca="1" si="8"/>
        <v>261</v>
      </c>
    </row>
    <row r="153" spans="2:60" ht="14.25" customHeight="1" x14ac:dyDescent="0.35">
      <c r="B153" s="96" t="str">
        <f t="shared" si="6"/>
        <v>9003119</v>
      </c>
      <c r="C153" s="96" t="str">
        <f t="shared" si="7"/>
        <v>900311</v>
      </c>
      <c r="D153">
        <v>22526</v>
      </c>
      <c r="E153" t="s">
        <v>120</v>
      </c>
      <c r="F153">
        <v>61</v>
      </c>
      <c r="G153" t="s">
        <v>124</v>
      </c>
      <c r="H153">
        <v>71</v>
      </c>
      <c r="I153">
        <v>9003</v>
      </c>
      <c r="J153" t="s">
        <v>42</v>
      </c>
      <c r="K153">
        <v>11</v>
      </c>
      <c r="L153">
        <v>9</v>
      </c>
      <c r="M153">
        <v>1</v>
      </c>
      <c r="N153">
        <v>2</v>
      </c>
      <c r="O153">
        <v>13.74</v>
      </c>
      <c r="P153">
        <v>0</v>
      </c>
      <c r="Q153" t="s">
        <v>476</v>
      </c>
      <c r="R153" t="s">
        <v>445</v>
      </c>
      <c r="S153">
        <v>2</v>
      </c>
      <c r="T153" t="s">
        <v>478</v>
      </c>
      <c r="U153">
        <v>1</v>
      </c>
      <c r="V153">
        <v>45267</v>
      </c>
      <c r="W153">
        <v>352</v>
      </c>
      <c r="X153" t="s">
        <v>447</v>
      </c>
      <c r="Y153" s="2" t="s">
        <v>447</v>
      </c>
      <c r="Z153" s="2"/>
      <c r="AB153" t="s">
        <v>447</v>
      </c>
      <c r="AC153" t="s">
        <v>448</v>
      </c>
      <c r="AD153" t="s">
        <v>448</v>
      </c>
      <c r="AE153" t="s">
        <v>447</v>
      </c>
      <c r="AF153" t="s">
        <v>447</v>
      </c>
      <c r="AG153">
        <v>2</v>
      </c>
      <c r="AH153">
        <v>0</v>
      </c>
      <c r="AI153">
        <v>3</v>
      </c>
      <c r="AJ153">
        <v>0</v>
      </c>
      <c r="AK153">
        <v>61</v>
      </c>
      <c r="AL153" t="s">
        <v>449</v>
      </c>
      <c r="AM153" t="s">
        <v>450</v>
      </c>
      <c r="AN153">
        <v>13.74</v>
      </c>
      <c r="AO153">
        <v>136.27000000000001</v>
      </c>
      <c r="AP153">
        <v>1872.3498</v>
      </c>
      <c r="AQ153">
        <v>13.74</v>
      </c>
      <c r="AR153">
        <v>140.07</v>
      </c>
      <c r="AS153">
        <v>1924.5617999999999</v>
      </c>
      <c r="BC153" t="s">
        <v>451</v>
      </c>
      <c r="BD153" s="2">
        <v>45861</v>
      </c>
      <c r="BE153">
        <v>1700.27</v>
      </c>
      <c r="BF153" t="s">
        <v>452</v>
      </c>
      <c r="BG153" t="s">
        <v>453</v>
      </c>
      <c r="BH153" s="1">
        <f t="shared" ca="1" si="8"/>
        <v>262</v>
      </c>
    </row>
    <row r="154" spans="2:60" ht="14.25" customHeight="1" x14ac:dyDescent="0.35">
      <c r="B154" s="96" t="str">
        <f t="shared" si="6"/>
        <v>90031110</v>
      </c>
      <c r="C154" s="96" t="str">
        <f t="shared" si="7"/>
        <v>900311</v>
      </c>
      <c r="D154">
        <v>22526</v>
      </c>
      <c r="E154" t="s">
        <v>120</v>
      </c>
      <c r="F154">
        <v>61</v>
      </c>
      <c r="G154" t="s">
        <v>124</v>
      </c>
      <c r="H154">
        <v>71</v>
      </c>
      <c r="I154">
        <v>9003</v>
      </c>
      <c r="J154" t="s">
        <v>42</v>
      </c>
      <c r="K154">
        <v>11</v>
      </c>
      <c r="L154">
        <v>10</v>
      </c>
      <c r="M154">
        <v>1</v>
      </c>
      <c r="N154">
        <v>2</v>
      </c>
      <c r="O154">
        <v>14.73</v>
      </c>
      <c r="P154">
        <v>0</v>
      </c>
      <c r="Q154" t="s">
        <v>476</v>
      </c>
      <c r="R154" t="s">
        <v>445</v>
      </c>
      <c r="S154">
        <v>2</v>
      </c>
      <c r="T154" t="s">
        <v>478</v>
      </c>
      <c r="U154">
        <v>1</v>
      </c>
      <c r="V154">
        <v>45270</v>
      </c>
      <c r="W154">
        <v>352</v>
      </c>
      <c r="X154" t="s">
        <v>447</v>
      </c>
      <c r="Y154" s="2" t="s">
        <v>447</v>
      </c>
      <c r="Z154" s="2"/>
      <c r="AB154" t="s">
        <v>447</v>
      </c>
      <c r="AC154" t="s">
        <v>448</v>
      </c>
      <c r="AD154" t="s">
        <v>448</v>
      </c>
      <c r="AE154" t="s">
        <v>447</v>
      </c>
      <c r="AF154" t="s">
        <v>447</v>
      </c>
      <c r="AG154">
        <v>2</v>
      </c>
      <c r="AH154">
        <v>0</v>
      </c>
      <c r="AI154">
        <v>3</v>
      </c>
      <c r="AJ154">
        <v>0</v>
      </c>
      <c r="AK154">
        <v>61</v>
      </c>
      <c r="AL154" t="s">
        <v>449</v>
      </c>
      <c r="AM154" t="s">
        <v>450</v>
      </c>
      <c r="AN154">
        <v>14.73</v>
      </c>
      <c r="AO154">
        <v>136.27000000000001</v>
      </c>
      <c r="AP154">
        <v>2007.2571</v>
      </c>
      <c r="AQ154">
        <v>14.73</v>
      </c>
      <c r="AR154">
        <v>140.07</v>
      </c>
      <c r="AS154">
        <v>2063.2311</v>
      </c>
      <c r="BC154" t="s">
        <v>451</v>
      </c>
      <c r="BD154" s="2">
        <v>45861</v>
      </c>
      <c r="BE154">
        <v>2440.3200000000002</v>
      </c>
      <c r="BF154" t="s">
        <v>452</v>
      </c>
      <c r="BG154" t="s">
        <v>453</v>
      </c>
      <c r="BH154" s="1">
        <f t="shared" ca="1" si="8"/>
        <v>262</v>
      </c>
    </row>
    <row r="155" spans="2:60" ht="14.25" customHeight="1" x14ac:dyDescent="0.35">
      <c r="B155" s="96" t="str">
        <f t="shared" si="6"/>
        <v>90031111</v>
      </c>
      <c r="C155" s="96" t="str">
        <f t="shared" si="7"/>
        <v>900311</v>
      </c>
      <c r="D155">
        <v>22526</v>
      </c>
      <c r="E155" t="s">
        <v>120</v>
      </c>
      <c r="F155">
        <v>61</v>
      </c>
      <c r="G155" t="s">
        <v>124</v>
      </c>
      <c r="H155">
        <v>71</v>
      </c>
      <c r="I155">
        <v>9003</v>
      </c>
      <c r="J155" t="s">
        <v>42</v>
      </c>
      <c r="K155">
        <v>11</v>
      </c>
      <c r="L155">
        <v>11</v>
      </c>
      <c r="M155">
        <v>1</v>
      </c>
      <c r="N155">
        <v>2</v>
      </c>
      <c r="O155">
        <v>8.2200000000000006</v>
      </c>
      <c r="P155">
        <v>0</v>
      </c>
      <c r="Q155" t="s">
        <v>476</v>
      </c>
      <c r="R155" t="s">
        <v>445</v>
      </c>
      <c r="S155">
        <v>2</v>
      </c>
      <c r="T155" t="s">
        <v>478</v>
      </c>
      <c r="U155">
        <v>1</v>
      </c>
      <c r="V155">
        <v>45269</v>
      </c>
      <c r="W155">
        <v>352</v>
      </c>
      <c r="X155" t="s">
        <v>447</v>
      </c>
      <c r="Y155" s="2" t="s">
        <v>447</v>
      </c>
      <c r="Z155" s="2"/>
      <c r="AB155" t="s">
        <v>447</v>
      </c>
      <c r="AC155" t="s">
        <v>448</v>
      </c>
      <c r="AD155" t="s">
        <v>448</v>
      </c>
      <c r="AE155" t="s">
        <v>447</v>
      </c>
      <c r="AF155" t="s">
        <v>447</v>
      </c>
      <c r="AG155">
        <v>2</v>
      </c>
      <c r="AH155">
        <v>0</v>
      </c>
      <c r="AI155">
        <v>3</v>
      </c>
      <c r="AJ155">
        <v>0</v>
      </c>
      <c r="AK155">
        <v>61</v>
      </c>
      <c r="AL155" t="s">
        <v>449</v>
      </c>
      <c r="AM155" t="s">
        <v>450</v>
      </c>
      <c r="AN155">
        <v>7.95</v>
      </c>
      <c r="AO155">
        <v>136.27000000000001</v>
      </c>
      <c r="AP155">
        <v>1083.3465000000001</v>
      </c>
      <c r="AQ155">
        <v>7.95</v>
      </c>
      <c r="AR155">
        <v>140.07</v>
      </c>
      <c r="AS155">
        <v>1113.5564999999999</v>
      </c>
      <c r="AZ155">
        <v>0.27</v>
      </c>
      <c r="BA155">
        <v>65</v>
      </c>
      <c r="BB155">
        <v>17.55</v>
      </c>
      <c r="BC155" t="s">
        <v>451</v>
      </c>
      <c r="BD155" s="2">
        <v>45861</v>
      </c>
      <c r="BE155">
        <v>1127.28</v>
      </c>
      <c r="BF155" t="s">
        <v>452</v>
      </c>
      <c r="BG155" t="s">
        <v>453</v>
      </c>
      <c r="BH155" s="1">
        <f t="shared" ca="1" si="8"/>
        <v>262</v>
      </c>
    </row>
    <row r="156" spans="2:60" ht="14.25" customHeight="1" x14ac:dyDescent="0.35">
      <c r="B156" s="96" t="str">
        <f t="shared" si="6"/>
        <v>90031112</v>
      </c>
      <c r="C156" s="96" t="str">
        <f t="shared" si="7"/>
        <v>900311</v>
      </c>
      <c r="D156">
        <v>22526</v>
      </c>
      <c r="E156" t="s">
        <v>120</v>
      </c>
      <c r="F156">
        <v>61</v>
      </c>
      <c r="G156" t="s">
        <v>124</v>
      </c>
      <c r="H156">
        <v>71</v>
      </c>
      <c r="I156">
        <v>9003</v>
      </c>
      <c r="J156" t="s">
        <v>42</v>
      </c>
      <c r="K156">
        <v>11</v>
      </c>
      <c r="L156">
        <v>12</v>
      </c>
      <c r="M156">
        <v>2</v>
      </c>
      <c r="N156">
        <v>2</v>
      </c>
      <c r="O156">
        <v>10.94</v>
      </c>
      <c r="P156">
        <v>0</v>
      </c>
      <c r="Q156" t="s">
        <v>476</v>
      </c>
      <c r="R156" t="s">
        <v>445</v>
      </c>
      <c r="S156">
        <v>2</v>
      </c>
      <c r="T156" t="s">
        <v>478</v>
      </c>
      <c r="U156">
        <v>1</v>
      </c>
      <c r="V156">
        <v>45270</v>
      </c>
      <c r="W156">
        <v>352</v>
      </c>
      <c r="X156" t="s">
        <v>447</v>
      </c>
      <c r="Y156" s="2" t="s">
        <v>447</v>
      </c>
      <c r="Z156" s="2"/>
      <c r="AB156" t="s">
        <v>447</v>
      </c>
      <c r="AC156" t="s">
        <v>448</v>
      </c>
      <c r="AD156" t="s">
        <v>448</v>
      </c>
      <c r="AE156" t="s">
        <v>447</v>
      </c>
      <c r="AF156" t="s">
        <v>447</v>
      </c>
      <c r="AG156">
        <v>2</v>
      </c>
      <c r="AH156">
        <v>0</v>
      </c>
      <c r="AI156">
        <v>3</v>
      </c>
      <c r="AJ156">
        <v>0</v>
      </c>
      <c r="AK156">
        <v>61</v>
      </c>
      <c r="AL156" t="s">
        <v>449</v>
      </c>
      <c r="AM156" t="s">
        <v>450</v>
      </c>
      <c r="AN156">
        <v>10.94</v>
      </c>
      <c r="AO156">
        <v>136.27000000000001</v>
      </c>
      <c r="AP156">
        <v>1490.7937999999999</v>
      </c>
      <c r="AQ156">
        <v>10.94</v>
      </c>
      <c r="AR156">
        <v>140.07</v>
      </c>
      <c r="AS156">
        <v>1532.3658</v>
      </c>
      <c r="BC156" t="s">
        <v>451</v>
      </c>
      <c r="BD156" s="2">
        <v>45861</v>
      </c>
      <c r="BE156">
        <v>1467.46</v>
      </c>
      <c r="BF156" t="s">
        <v>452</v>
      </c>
      <c r="BG156" t="s">
        <v>453</v>
      </c>
      <c r="BH156" s="1">
        <f t="shared" ca="1" si="8"/>
        <v>262</v>
      </c>
    </row>
    <row r="157" spans="2:60" ht="14.25" customHeight="1" x14ac:dyDescent="0.35">
      <c r="B157" s="96" t="str">
        <f t="shared" si="6"/>
        <v>90031113</v>
      </c>
      <c r="C157" s="96" t="str">
        <f t="shared" si="7"/>
        <v>900311</v>
      </c>
      <c r="D157">
        <v>22526</v>
      </c>
      <c r="E157" t="s">
        <v>120</v>
      </c>
      <c r="F157">
        <v>61</v>
      </c>
      <c r="G157" t="s">
        <v>124</v>
      </c>
      <c r="H157">
        <v>71</v>
      </c>
      <c r="I157">
        <v>9003</v>
      </c>
      <c r="J157" t="s">
        <v>42</v>
      </c>
      <c r="K157">
        <v>11</v>
      </c>
      <c r="L157">
        <v>13</v>
      </c>
      <c r="M157">
        <v>4</v>
      </c>
      <c r="O157">
        <v>3.77</v>
      </c>
      <c r="P157">
        <v>0</v>
      </c>
      <c r="Q157" t="s">
        <v>476</v>
      </c>
      <c r="R157" t="s">
        <v>445</v>
      </c>
      <c r="S157">
        <v>5</v>
      </c>
      <c r="T157" t="s">
        <v>446</v>
      </c>
      <c r="U157">
        <v>1</v>
      </c>
      <c r="V157">
        <v>44237</v>
      </c>
      <c r="W157">
        <v>352</v>
      </c>
      <c r="X157" t="s">
        <v>447</v>
      </c>
      <c r="Y157" s="2" t="s">
        <v>447</v>
      </c>
      <c r="Z157" s="2"/>
      <c r="AB157" t="s">
        <v>447</v>
      </c>
      <c r="AC157" t="s">
        <v>448</v>
      </c>
      <c r="AD157" t="s">
        <v>447</v>
      </c>
      <c r="AE157" t="s">
        <v>447</v>
      </c>
      <c r="AF157" t="s">
        <v>447</v>
      </c>
      <c r="AG157">
        <v>2</v>
      </c>
      <c r="AH157">
        <v>0</v>
      </c>
      <c r="AI157">
        <v>3</v>
      </c>
      <c r="AJ157">
        <v>0</v>
      </c>
      <c r="AK157">
        <v>61</v>
      </c>
      <c r="AL157" t="s">
        <v>449</v>
      </c>
      <c r="AM157" t="s">
        <v>450</v>
      </c>
      <c r="AN157">
        <v>3.77</v>
      </c>
      <c r="AO157">
        <v>100.62</v>
      </c>
      <c r="AP157">
        <v>379.3374</v>
      </c>
      <c r="AQ157">
        <v>3.77</v>
      </c>
      <c r="AR157">
        <v>90.07</v>
      </c>
      <c r="AS157">
        <v>339.56389999999999</v>
      </c>
      <c r="BC157" t="s">
        <v>451</v>
      </c>
      <c r="BD157" s="2">
        <v>45862</v>
      </c>
      <c r="BE157">
        <v>129.87</v>
      </c>
      <c r="BF157" t="s">
        <v>452</v>
      </c>
      <c r="BG157" t="s">
        <v>453</v>
      </c>
      <c r="BH157" s="1">
        <f t="shared" ca="1" si="8"/>
        <v>261</v>
      </c>
    </row>
    <row r="158" spans="2:60" ht="14.25" customHeight="1" x14ac:dyDescent="0.35">
      <c r="B158" s="96" t="str">
        <f t="shared" si="6"/>
        <v>90031114</v>
      </c>
      <c r="C158" s="96" t="str">
        <f t="shared" si="7"/>
        <v>900311</v>
      </c>
      <c r="D158">
        <v>22526</v>
      </c>
      <c r="E158" t="s">
        <v>120</v>
      </c>
      <c r="F158">
        <v>61</v>
      </c>
      <c r="G158" t="s">
        <v>124</v>
      </c>
      <c r="H158">
        <v>71</v>
      </c>
      <c r="I158">
        <v>9003</v>
      </c>
      <c r="J158" t="s">
        <v>42</v>
      </c>
      <c r="K158">
        <v>11</v>
      </c>
      <c r="L158">
        <v>14</v>
      </c>
      <c r="M158">
        <v>4</v>
      </c>
      <c r="O158">
        <v>18.13</v>
      </c>
      <c r="P158">
        <v>0</v>
      </c>
      <c r="Q158" t="s">
        <v>476</v>
      </c>
      <c r="R158" t="s">
        <v>445</v>
      </c>
      <c r="S158">
        <v>2</v>
      </c>
      <c r="T158" t="s">
        <v>478</v>
      </c>
      <c r="U158">
        <v>1</v>
      </c>
      <c r="V158">
        <v>45273</v>
      </c>
      <c r="W158">
        <v>352</v>
      </c>
      <c r="X158" t="s">
        <v>447</v>
      </c>
      <c r="Y158" s="2" t="s">
        <v>447</v>
      </c>
      <c r="Z158" s="2"/>
      <c r="AB158" t="s">
        <v>447</v>
      </c>
      <c r="AC158" t="s">
        <v>448</v>
      </c>
      <c r="AD158" t="s">
        <v>447</v>
      </c>
      <c r="AE158" t="s">
        <v>447</v>
      </c>
      <c r="AF158" t="s">
        <v>447</v>
      </c>
      <c r="AG158">
        <v>2</v>
      </c>
      <c r="AH158">
        <v>0</v>
      </c>
      <c r="AI158">
        <v>3</v>
      </c>
      <c r="AJ158">
        <v>0</v>
      </c>
      <c r="AK158">
        <v>61</v>
      </c>
      <c r="AL158" t="s">
        <v>449</v>
      </c>
      <c r="AM158" t="s">
        <v>450</v>
      </c>
      <c r="AN158">
        <v>16.59</v>
      </c>
      <c r="AO158">
        <v>136.27000000000001</v>
      </c>
      <c r="AP158">
        <v>2260.7193000000002</v>
      </c>
      <c r="AQ158">
        <v>16.59</v>
      </c>
      <c r="AR158">
        <v>140.07</v>
      </c>
      <c r="AS158">
        <v>2323.7613000000001</v>
      </c>
      <c r="AZ158">
        <v>1.54</v>
      </c>
      <c r="BA158">
        <v>65</v>
      </c>
      <c r="BB158">
        <v>100.1</v>
      </c>
      <c r="BC158" t="s">
        <v>451</v>
      </c>
      <c r="BD158" s="2">
        <v>45861</v>
      </c>
      <c r="BE158">
        <v>2445.5700000000002</v>
      </c>
      <c r="BF158" t="s">
        <v>452</v>
      </c>
      <c r="BG158" t="s">
        <v>453</v>
      </c>
      <c r="BH158" s="1">
        <f t="shared" ca="1" si="8"/>
        <v>262</v>
      </c>
    </row>
    <row r="159" spans="2:60" ht="14.25" customHeight="1" x14ac:dyDescent="0.35">
      <c r="B159" s="96" t="str">
        <f t="shared" si="6"/>
        <v>9003121</v>
      </c>
      <c r="C159" s="96" t="str">
        <f t="shared" si="7"/>
        <v>900312</v>
      </c>
      <c r="D159">
        <v>22526</v>
      </c>
      <c r="E159" t="s">
        <v>120</v>
      </c>
      <c r="F159">
        <v>61</v>
      </c>
      <c r="G159" t="s">
        <v>124</v>
      </c>
      <c r="H159">
        <v>71</v>
      </c>
      <c r="I159">
        <v>9003</v>
      </c>
      <c r="J159" t="s">
        <v>42</v>
      </c>
      <c r="K159">
        <v>12</v>
      </c>
      <c r="L159">
        <v>1</v>
      </c>
      <c r="M159">
        <v>2</v>
      </c>
      <c r="N159">
        <v>6</v>
      </c>
      <c r="O159">
        <v>9.34</v>
      </c>
      <c r="P159">
        <v>0</v>
      </c>
      <c r="Q159" t="s">
        <v>454</v>
      </c>
      <c r="R159" t="s">
        <v>471</v>
      </c>
      <c r="S159">
        <v>5</v>
      </c>
      <c r="T159" t="s">
        <v>446</v>
      </c>
      <c r="U159">
        <v>1</v>
      </c>
      <c r="V159">
        <v>44208</v>
      </c>
      <c r="W159">
        <v>352</v>
      </c>
      <c r="X159" t="s">
        <v>447</v>
      </c>
      <c r="Y159" s="2" t="s">
        <v>447</v>
      </c>
      <c r="Z159" s="2"/>
      <c r="AB159" t="s">
        <v>447</v>
      </c>
      <c r="AC159" t="s">
        <v>448</v>
      </c>
      <c r="AD159" t="s">
        <v>448</v>
      </c>
      <c r="AE159" t="s">
        <v>447</v>
      </c>
      <c r="AF159" t="s">
        <v>447</v>
      </c>
      <c r="AG159">
        <v>2</v>
      </c>
      <c r="AH159">
        <v>0</v>
      </c>
      <c r="AI159">
        <v>2</v>
      </c>
      <c r="AJ159">
        <v>0</v>
      </c>
      <c r="AK159">
        <v>61</v>
      </c>
      <c r="AL159" t="s">
        <v>449</v>
      </c>
      <c r="AM159" t="s">
        <v>450</v>
      </c>
      <c r="AN159">
        <v>9.34</v>
      </c>
      <c r="AO159">
        <v>84.74</v>
      </c>
      <c r="AP159">
        <v>791.47159999999997</v>
      </c>
      <c r="AQ159">
        <v>9.34</v>
      </c>
      <c r="AR159">
        <v>85.07</v>
      </c>
      <c r="AS159">
        <v>794.55380000000002</v>
      </c>
      <c r="AT159">
        <v>9.34</v>
      </c>
      <c r="AU159">
        <v>85</v>
      </c>
      <c r="AV159">
        <v>793.9</v>
      </c>
      <c r="BC159" t="s">
        <v>451</v>
      </c>
      <c r="BD159" s="2">
        <v>45938</v>
      </c>
      <c r="BE159">
        <v>792.27</v>
      </c>
      <c r="BF159" t="s">
        <v>452</v>
      </c>
      <c r="BG159" t="s">
        <v>453</v>
      </c>
      <c r="BH159" s="1">
        <f t="shared" ca="1" si="8"/>
        <v>185</v>
      </c>
    </row>
    <row r="160" spans="2:60" ht="14.25" customHeight="1" x14ac:dyDescent="0.35">
      <c r="B160" s="96" t="str">
        <f t="shared" si="6"/>
        <v>9003122</v>
      </c>
      <c r="C160" s="96" t="str">
        <f t="shared" si="7"/>
        <v>900312</v>
      </c>
      <c r="D160">
        <v>22526</v>
      </c>
      <c r="E160" t="s">
        <v>120</v>
      </c>
      <c r="F160">
        <v>61</v>
      </c>
      <c r="G160" t="s">
        <v>124</v>
      </c>
      <c r="H160">
        <v>71</v>
      </c>
      <c r="I160">
        <v>9003</v>
      </c>
      <c r="J160" t="s">
        <v>42</v>
      </c>
      <c r="K160">
        <v>12</v>
      </c>
      <c r="L160">
        <v>2</v>
      </c>
      <c r="M160">
        <v>2</v>
      </c>
      <c r="N160">
        <v>6</v>
      </c>
      <c r="O160">
        <v>3.03</v>
      </c>
      <c r="P160">
        <v>0</v>
      </c>
      <c r="Q160" t="s">
        <v>454</v>
      </c>
      <c r="R160" t="s">
        <v>471</v>
      </c>
      <c r="S160">
        <v>5</v>
      </c>
      <c r="T160" t="s">
        <v>446</v>
      </c>
      <c r="U160">
        <v>1</v>
      </c>
      <c r="V160">
        <v>44207</v>
      </c>
      <c r="W160">
        <v>352</v>
      </c>
      <c r="X160" t="s">
        <v>447</v>
      </c>
      <c r="Y160" s="2" t="s">
        <v>447</v>
      </c>
      <c r="Z160" s="2"/>
      <c r="AB160" t="s">
        <v>447</v>
      </c>
      <c r="AC160" t="s">
        <v>448</v>
      </c>
      <c r="AD160" t="s">
        <v>448</v>
      </c>
      <c r="AE160" t="s">
        <v>447</v>
      </c>
      <c r="AF160" t="s">
        <v>447</v>
      </c>
      <c r="AG160">
        <v>2</v>
      </c>
      <c r="AH160">
        <v>0</v>
      </c>
      <c r="AI160">
        <v>2</v>
      </c>
      <c r="AJ160">
        <v>0</v>
      </c>
      <c r="AK160">
        <v>61</v>
      </c>
      <c r="AL160" t="s">
        <v>449</v>
      </c>
      <c r="AM160" t="s">
        <v>450</v>
      </c>
      <c r="AN160">
        <v>3.03</v>
      </c>
      <c r="AO160">
        <v>84.74</v>
      </c>
      <c r="AP160">
        <v>256.76220000000001</v>
      </c>
      <c r="AQ160">
        <v>3.03</v>
      </c>
      <c r="AR160">
        <v>85.07</v>
      </c>
      <c r="AS160">
        <v>257.76209999999998</v>
      </c>
      <c r="AT160">
        <v>3.03</v>
      </c>
      <c r="AU160">
        <v>85</v>
      </c>
      <c r="AV160">
        <v>257.55</v>
      </c>
      <c r="BC160" t="s">
        <v>451</v>
      </c>
      <c r="BD160" s="2">
        <v>45938</v>
      </c>
      <c r="BE160">
        <v>233.41</v>
      </c>
      <c r="BF160" t="s">
        <v>452</v>
      </c>
      <c r="BG160" t="s">
        <v>453</v>
      </c>
      <c r="BH160" s="1">
        <f t="shared" ca="1" si="8"/>
        <v>185</v>
      </c>
    </row>
    <row r="161" spans="2:60" ht="14.25" customHeight="1" x14ac:dyDescent="0.35">
      <c r="B161" s="96" t="str">
        <f t="shared" si="6"/>
        <v>9003123</v>
      </c>
      <c r="C161" s="96" t="str">
        <f t="shared" si="7"/>
        <v>900312</v>
      </c>
      <c r="D161">
        <v>22526</v>
      </c>
      <c r="E161" t="s">
        <v>120</v>
      </c>
      <c r="F161">
        <v>61</v>
      </c>
      <c r="G161" t="s">
        <v>124</v>
      </c>
      <c r="H161">
        <v>71</v>
      </c>
      <c r="I161">
        <v>9003</v>
      </c>
      <c r="J161" t="s">
        <v>42</v>
      </c>
      <c r="K161">
        <v>12</v>
      </c>
      <c r="L161">
        <v>3</v>
      </c>
      <c r="M161">
        <v>2</v>
      </c>
      <c r="N161">
        <v>6</v>
      </c>
      <c r="O161">
        <v>2.11</v>
      </c>
      <c r="P161">
        <v>0</v>
      </c>
      <c r="Q161" t="s">
        <v>454</v>
      </c>
      <c r="R161" t="s">
        <v>471</v>
      </c>
      <c r="S161">
        <v>5</v>
      </c>
      <c r="T161" t="s">
        <v>446</v>
      </c>
      <c r="U161">
        <v>1</v>
      </c>
      <c r="V161">
        <v>44207</v>
      </c>
      <c r="W161">
        <v>352</v>
      </c>
      <c r="X161" t="s">
        <v>447</v>
      </c>
      <c r="Y161" s="2" t="s">
        <v>447</v>
      </c>
      <c r="Z161" s="2"/>
      <c r="AB161" t="s">
        <v>447</v>
      </c>
      <c r="AC161" t="s">
        <v>448</v>
      </c>
      <c r="AD161" t="s">
        <v>448</v>
      </c>
      <c r="AE161" t="s">
        <v>447</v>
      </c>
      <c r="AF161" t="s">
        <v>447</v>
      </c>
      <c r="AG161">
        <v>2</v>
      </c>
      <c r="AH161">
        <v>0</v>
      </c>
      <c r="AI161">
        <v>2</v>
      </c>
      <c r="AJ161">
        <v>0</v>
      </c>
      <c r="AK161">
        <v>61</v>
      </c>
      <c r="AL161" t="s">
        <v>449</v>
      </c>
      <c r="AM161" t="s">
        <v>450</v>
      </c>
      <c r="AN161">
        <v>2.11</v>
      </c>
      <c r="AO161">
        <v>84.74</v>
      </c>
      <c r="AP161">
        <v>178.8014</v>
      </c>
      <c r="AQ161">
        <v>2.11</v>
      </c>
      <c r="AR161">
        <v>85.07</v>
      </c>
      <c r="AS161">
        <v>179.49770000000001</v>
      </c>
      <c r="AT161">
        <v>2.11</v>
      </c>
      <c r="AU161">
        <v>85</v>
      </c>
      <c r="AV161">
        <v>179.35</v>
      </c>
      <c r="BC161" t="s">
        <v>451</v>
      </c>
      <c r="BD161" s="2">
        <v>45938</v>
      </c>
      <c r="BE161">
        <v>197.65</v>
      </c>
      <c r="BF161" t="s">
        <v>452</v>
      </c>
      <c r="BG161" t="s">
        <v>453</v>
      </c>
      <c r="BH161" s="1">
        <f t="shared" ca="1" si="8"/>
        <v>185</v>
      </c>
    </row>
    <row r="162" spans="2:60" ht="14.25" customHeight="1" x14ac:dyDescent="0.35">
      <c r="B162" s="96" t="str">
        <f t="shared" si="6"/>
        <v>9003124</v>
      </c>
      <c r="C162" s="96" t="str">
        <f t="shared" si="7"/>
        <v>900312</v>
      </c>
      <c r="D162">
        <v>22526</v>
      </c>
      <c r="E162" t="s">
        <v>120</v>
      </c>
      <c r="F162">
        <v>61</v>
      </c>
      <c r="G162" t="s">
        <v>124</v>
      </c>
      <c r="H162">
        <v>71</v>
      </c>
      <c r="I162">
        <v>9003</v>
      </c>
      <c r="J162" t="s">
        <v>42</v>
      </c>
      <c r="K162">
        <v>12</v>
      </c>
      <c r="L162">
        <v>4</v>
      </c>
      <c r="M162">
        <v>2</v>
      </c>
      <c r="N162">
        <v>6</v>
      </c>
      <c r="O162">
        <v>2.1800000000000002</v>
      </c>
      <c r="P162">
        <v>0</v>
      </c>
      <c r="Q162" t="s">
        <v>454</v>
      </c>
      <c r="R162" t="s">
        <v>471</v>
      </c>
      <c r="S162">
        <v>5</v>
      </c>
      <c r="T162" t="s">
        <v>446</v>
      </c>
      <c r="U162">
        <v>1</v>
      </c>
      <c r="V162">
        <v>44207</v>
      </c>
      <c r="W162">
        <v>352</v>
      </c>
      <c r="X162" t="s">
        <v>447</v>
      </c>
      <c r="Y162" s="2" t="s">
        <v>447</v>
      </c>
      <c r="Z162" s="2"/>
      <c r="AB162" t="s">
        <v>447</v>
      </c>
      <c r="AC162" t="s">
        <v>448</v>
      </c>
      <c r="AD162" t="s">
        <v>448</v>
      </c>
      <c r="AE162" t="s">
        <v>447</v>
      </c>
      <c r="AF162" t="s">
        <v>447</v>
      </c>
      <c r="AG162">
        <v>2</v>
      </c>
      <c r="AH162">
        <v>0</v>
      </c>
      <c r="AI162">
        <v>2</v>
      </c>
      <c r="AJ162">
        <v>0</v>
      </c>
      <c r="AK162">
        <v>61</v>
      </c>
      <c r="AL162" t="s">
        <v>449</v>
      </c>
      <c r="AM162" t="s">
        <v>450</v>
      </c>
      <c r="AN162">
        <v>2.1800000000000002</v>
      </c>
      <c r="AO162">
        <v>84.74</v>
      </c>
      <c r="AP162">
        <v>184.73320000000001</v>
      </c>
      <c r="AQ162">
        <v>2.1800000000000002</v>
      </c>
      <c r="AR162">
        <v>85.07</v>
      </c>
      <c r="AS162">
        <v>185.45259999999999</v>
      </c>
      <c r="AT162">
        <v>2.1800000000000002</v>
      </c>
      <c r="AU162">
        <v>85</v>
      </c>
      <c r="AV162">
        <v>185.3</v>
      </c>
      <c r="BC162" t="s">
        <v>451</v>
      </c>
      <c r="BD162" s="2">
        <v>45938</v>
      </c>
      <c r="BE162">
        <v>228.74</v>
      </c>
      <c r="BF162" t="s">
        <v>452</v>
      </c>
      <c r="BG162" t="s">
        <v>453</v>
      </c>
      <c r="BH162" s="1">
        <f t="shared" ca="1" si="8"/>
        <v>185</v>
      </c>
    </row>
    <row r="163" spans="2:60" ht="14.25" customHeight="1" x14ac:dyDescent="0.35">
      <c r="B163" s="96" t="str">
        <f t="shared" si="6"/>
        <v>9003125</v>
      </c>
      <c r="C163" s="96" t="str">
        <f t="shared" si="7"/>
        <v>900312</v>
      </c>
      <c r="D163">
        <v>22526</v>
      </c>
      <c r="E163" t="s">
        <v>120</v>
      </c>
      <c r="F163">
        <v>61</v>
      </c>
      <c r="G163" t="s">
        <v>124</v>
      </c>
      <c r="H163">
        <v>71</v>
      </c>
      <c r="I163">
        <v>9003</v>
      </c>
      <c r="J163" t="s">
        <v>42</v>
      </c>
      <c r="K163">
        <v>12</v>
      </c>
      <c r="L163">
        <v>5</v>
      </c>
      <c r="M163">
        <v>2</v>
      </c>
      <c r="N163">
        <v>6</v>
      </c>
      <c r="O163">
        <v>0.33</v>
      </c>
      <c r="P163">
        <v>0</v>
      </c>
      <c r="Q163" t="s">
        <v>454</v>
      </c>
      <c r="R163" t="s">
        <v>471</v>
      </c>
      <c r="S163">
        <v>5</v>
      </c>
      <c r="T163" t="s">
        <v>446</v>
      </c>
      <c r="U163">
        <v>1</v>
      </c>
      <c r="V163">
        <v>44207</v>
      </c>
      <c r="W163">
        <v>352</v>
      </c>
      <c r="X163" t="s">
        <v>447</v>
      </c>
      <c r="Y163" s="2" t="s">
        <v>447</v>
      </c>
      <c r="Z163" s="2"/>
      <c r="AB163" t="s">
        <v>447</v>
      </c>
      <c r="AC163" t="s">
        <v>448</v>
      </c>
      <c r="AD163" t="s">
        <v>448</v>
      </c>
      <c r="AE163" t="s">
        <v>447</v>
      </c>
      <c r="AF163" t="s">
        <v>447</v>
      </c>
      <c r="AG163">
        <v>2</v>
      </c>
      <c r="AH163">
        <v>0</v>
      </c>
      <c r="AI163">
        <v>2</v>
      </c>
      <c r="AJ163">
        <v>0</v>
      </c>
      <c r="AK163">
        <v>61</v>
      </c>
      <c r="AL163" t="s">
        <v>449</v>
      </c>
      <c r="AM163" t="s">
        <v>450</v>
      </c>
      <c r="AN163">
        <v>0.33</v>
      </c>
      <c r="AO163">
        <v>84.74</v>
      </c>
      <c r="AP163">
        <v>27.964200000000002</v>
      </c>
      <c r="AQ163">
        <v>0.33</v>
      </c>
      <c r="AR163">
        <v>85.07</v>
      </c>
      <c r="AS163">
        <v>28.0731</v>
      </c>
      <c r="AT163">
        <v>0.33</v>
      </c>
      <c r="AU163">
        <v>85</v>
      </c>
      <c r="AV163">
        <v>28.05</v>
      </c>
      <c r="BC163" t="s">
        <v>451</v>
      </c>
      <c r="BD163" s="2">
        <v>45938</v>
      </c>
      <c r="BF163" t="s">
        <v>452</v>
      </c>
      <c r="BG163" t="s">
        <v>453</v>
      </c>
      <c r="BH163" s="1">
        <f t="shared" ca="1" si="8"/>
        <v>185</v>
      </c>
    </row>
    <row r="164" spans="2:60" ht="14.25" customHeight="1" x14ac:dyDescent="0.35">
      <c r="B164" s="96" t="str">
        <f t="shared" si="6"/>
        <v>9003126</v>
      </c>
      <c r="C164" s="96" t="str">
        <f t="shared" si="7"/>
        <v>900312</v>
      </c>
      <c r="D164">
        <v>22526</v>
      </c>
      <c r="E164" t="s">
        <v>120</v>
      </c>
      <c r="F164">
        <v>61</v>
      </c>
      <c r="G164" t="s">
        <v>124</v>
      </c>
      <c r="H164">
        <v>71</v>
      </c>
      <c r="I164">
        <v>9003</v>
      </c>
      <c r="J164" t="s">
        <v>42</v>
      </c>
      <c r="K164">
        <v>12</v>
      </c>
      <c r="L164">
        <v>6</v>
      </c>
      <c r="M164">
        <v>2</v>
      </c>
      <c r="N164">
        <v>6</v>
      </c>
      <c r="O164">
        <v>8.8699999999999992</v>
      </c>
      <c r="P164">
        <v>0</v>
      </c>
      <c r="Q164" t="s">
        <v>454</v>
      </c>
      <c r="R164" t="s">
        <v>471</v>
      </c>
      <c r="S164">
        <v>5</v>
      </c>
      <c r="T164" t="s">
        <v>446</v>
      </c>
      <c r="U164">
        <v>1</v>
      </c>
      <c r="V164">
        <v>44207</v>
      </c>
      <c r="W164">
        <v>352</v>
      </c>
      <c r="X164" t="s">
        <v>447</v>
      </c>
      <c r="Y164" s="2" t="s">
        <v>447</v>
      </c>
      <c r="Z164" s="2"/>
      <c r="AB164" t="s">
        <v>447</v>
      </c>
      <c r="AC164" t="s">
        <v>448</v>
      </c>
      <c r="AD164" t="s">
        <v>448</v>
      </c>
      <c r="AE164" t="s">
        <v>447</v>
      </c>
      <c r="AF164" t="s">
        <v>447</v>
      </c>
      <c r="AG164">
        <v>2</v>
      </c>
      <c r="AH164">
        <v>0</v>
      </c>
      <c r="AI164">
        <v>2</v>
      </c>
      <c r="AJ164">
        <v>0</v>
      </c>
      <c r="AK164">
        <v>61</v>
      </c>
      <c r="AL164" t="s">
        <v>449</v>
      </c>
      <c r="AM164" t="s">
        <v>450</v>
      </c>
      <c r="AN164">
        <v>8.8699999999999992</v>
      </c>
      <c r="AO164">
        <v>84.74</v>
      </c>
      <c r="AP164">
        <v>751.64380000000006</v>
      </c>
      <c r="AQ164">
        <v>8.8699999999999992</v>
      </c>
      <c r="AR164">
        <v>85.07</v>
      </c>
      <c r="AS164">
        <v>754.57090000000005</v>
      </c>
      <c r="AT164">
        <v>8.8699999999999992</v>
      </c>
      <c r="AU164">
        <v>85</v>
      </c>
      <c r="AV164">
        <v>753.95</v>
      </c>
      <c r="BC164" t="s">
        <v>451</v>
      </c>
      <c r="BD164" s="2">
        <v>45938</v>
      </c>
      <c r="BE164">
        <v>1031.75</v>
      </c>
      <c r="BF164" t="s">
        <v>452</v>
      </c>
      <c r="BG164" t="s">
        <v>453</v>
      </c>
      <c r="BH164" s="1">
        <f t="shared" ca="1" si="8"/>
        <v>185</v>
      </c>
    </row>
    <row r="165" spans="2:60" ht="14.25" customHeight="1" x14ac:dyDescent="0.35">
      <c r="B165" s="96" t="str">
        <f t="shared" si="6"/>
        <v>9003127</v>
      </c>
      <c r="C165" s="96" t="str">
        <f t="shared" si="7"/>
        <v>900312</v>
      </c>
      <c r="D165">
        <v>22526</v>
      </c>
      <c r="E165" t="s">
        <v>120</v>
      </c>
      <c r="F165">
        <v>61</v>
      </c>
      <c r="G165" t="s">
        <v>124</v>
      </c>
      <c r="H165">
        <v>71</v>
      </c>
      <c r="I165">
        <v>9003</v>
      </c>
      <c r="J165" t="s">
        <v>42</v>
      </c>
      <c r="K165">
        <v>12</v>
      </c>
      <c r="L165">
        <v>7</v>
      </c>
      <c r="M165">
        <v>2</v>
      </c>
      <c r="N165" s="3">
        <v>6</v>
      </c>
      <c r="O165">
        <v>10.57</v>
      </c>
      <c r="P165" s="3">
        <v>0</v>
      </c>
      <c r="Q165" t="s">
        <v>454</v>
      </c>
      <c r="R165" t="s">
        <v>471</v>
      </c>
      <c r="S165">
        <v>5</v>
      </c>
      <c r="T165" t="s">
        <v>446</v>
      </c>
      <c r="U165">
        <v>1</v>
      </c>
      <c r="V165">
        <v>44199</v>
      </c>
      <c r="W165">
        <v>352</v>
      </c>
      <c r="X165" t="s">
        <v>447</v>
      </c>
      <c r="Y165" s="2" t="s">
        <v>447</v>
      </c>
      <c r="Z165" s="2"/>
      <c r="AB165" t="s">
        <v>447</v>
      </c>
      <c r="AC165" t="s">
        <v>448</v>
      </c>
      <c r="AD165" t="s">
        <v>448</v>
      </c>
      <c r="AE165" t="s">
        <v>447</v>
      </c>
      <c r="AF165" t="s">
        <v>447</v>
      </c>
      <c r="AG165">
        <v>2</v>
      </c>
      <c r="AH165">
        <v>0</v>
      </c>
      <c r="AI165">
        <v>2</v>
      </c>
      <c r="AJ165">
        <v>0</v>
      </c>
      <c r="AK165">
        <v>61</v>
      </c>
      <c r="AL165" t="s">
        <v>449</v>
      </c>
      <c r="AM165" t="s">
        <v>450</v>
      </c>
      <c r="AN165">
        <v>10.57</v>
      </c>
      <c r="AO165">
        <v>84.74</v>
      </c>
      <c r="AP165">
        <v>895.70180000000005</v>
      </c>
      <c r="AQ165">
        <v>10.57</v>
      </c>
      <c r="AR165">
        <v>85.07</v>
      </c>
      <c r="AS165">
        <v>899.18989999999997</v>
      </c>
      <c r="AT165">
        <v>10.57</v>
      </c>
      <c r="AU165">
        <v>85</v>
      </c>
      <c r="AV165">
        <v>898.45</v>
      </c>
      <c r="BC165" t="s">
        <v>451</v>
      </c>
      <c r="BD165" s="2">
        <v>45938</v>
      </c>
      <c r="BE165">
        <v>942.65</v>
      </c>
      <c r="BF165" t="s">
        <v>452</v>
      </c>
      <c r="BG165" t="s">
        <v>453</v>
      </c>
      <c r="BH165" s="1">
        <f t="shared" ca="1" si="8"/>
        <v>185</v>
      </c>
    </row>
    <row r="166" spans="2:60" ht="14.25" customHeight="1" x14ac:dyDescent="0.35">
      <c r="B166" s="96" t="str">
        <f t="shared" si="6"/>
        <v>9003128</v>
      </c>
      <c r="C166" s="96" t="str">
        <f t="shared" si="7"/>
        <v>900312</v>
      </c>
      <c r="D166">
        <v>22526</v>
      </c>
      <c r="E166" t="s">
        <v>120</v>
      </c>
      <c r="F166">
        <v>61</v>
      </c>
      <c r="G166" t="s">
        <v>124</v>
      </c>
      <c r="H166">
        <v>71</v>
      </c>
      <c r="I166">
        <v>9003</v>
      </c>
      <c r="J166" t="s">
        <v>42</v>
      </c>
      <c r="K166">
        <v>12</v>
      </c>
      <c r="L166">
        <v>8</v>
      </c>
      <c r="M166">
        <v>2</v>
      </c>
      <c r="N166" s="3">
        <v>6</v>
      </c>
      <c r="O166">
        <v>4.62</v>
      </c>
      <c r="P166" s="3">
        <v>0</v>
      </c>
      <c r="Q166" t="s">
        <v>476</v>
      </c>
      <c r="R166" t="s">
        <v>471</v>
      </c>
      <c r="S166">
        <v>2</v>
      </c>
      <c r="T166" t="s">
        <v>478</v>
      </c>
      <c r="U166">
        <v>1</v>
      </c>
      <c r="V166">
        <v>45275</v>
      </c>
      <c r="W166">
        <v>352</v>
      </c>
      <c r="X166" t="s">
        <v>447</v>
      </c>
      <c r="Y166" s="2" t="s">
        <v>447</v>
      </c>
      <c r="Z166" s="2"/>
      <c r="AB166" t="s">
        <v>447</v>
      </c>
      <c r="AC166" t="s">
        <v>448</v>
      </c>
      <c r="AD166" t="s">
        <v>448</v>
      </c>
      <c r="AE166" t="s">
        <v>447</v>
      </c>
      <c r="AF166" t="s">
        <v>447</v>
      </c>
      <c r="AG166">
        <v>2</v>
      </c>
      <c r="AH166">
        <v>0</v>
      </c>
      <c r="AI166">
        <v>2</v>
      </c>
      <c r="AJ166">
        <v>0</v>
      </c>
      <c r="AK166">
        <v>61</v>
      </c>
      <c r="AL166" t="s">
        <v>449</v>
      </c>
      <c r="AM166" t="s">
        <v>450</v>
      </c>
      <c r="AN166">
        <v>4.62</v>
      </c>
      <c r="AO166">
        <v>126.53</v>
      </c>
      <c r="AP166">
        <v>584.56859999999995</v>
      </c>
      <c r="AQ166">
        <v>4.62</v>
      </c>
      <c r="AR166">
        <v>130.07</v>
      </c>
      <c r="AS166">
        <v>600.92340000000002</v>
      </c>
      <c r="BC166" t="s">
        <v>451</v>
      </c>
      <c r="BD166" s="2">
        <v>45858</v>
      </c>
      <c r="BE166">
        <v>554.44000000000005</v>
      </c>
      <c r="BF166" t="s">
        <v>452</v>
      </c>
      <c r="BG166" t="s">
        <v>453</v>
      </c>
      <c r="BH166" s="1">
        <f t="shared" ca="1" si="8"/>
        <v>265</v>
      </c>
    </row>
    <row r="167" spans="2:60" ht="14.25" customHeight="1" x14ac:dyDescent="0.35">
      <c r="B167" s="96" t="str">
        <f t="shared" si="6"/>
        <v>9003131</v>
      </c>
      <c r="C167" s="96" t="str">
        <f t="shared" si="7"/>
        <v>900313</v>
      </c>
      <c r="D167">
        <v>22526</v>
      </c>
      <c r="E167" t="s">
        <v>120</v>
      </c>
      <c r="F167">
        <v>61</v>
      </c>
      <c r="G167" t="s">
        <v>124</v>
      </c>
      <c r="H167">
        <v>71</v>
      </c>
      <c r="I167">
        <v>9003</v>
      </c>
      <c r="J167" t="s">
        <v>42</v>
      </c>
      <c r="K167">
        <v>13</v>
      </c>
      <c r="L167">
        <v>1</v>
      </c>
      <c r="M167">
        <v>3</v>
      </c>
      <c r="N167" s="3">
        <v>10</v>
      </c>
      <c r="O167">
        <v>0.62</v>
      </c>
      <c r="P167" s="3">
        <v>0</v>
      </c>
      <c r="Q167" t="s">
        <v>476</v>
      </c>
      <c r="R167" t="s">
        <v>471</v>
      </c>
      <c r="S167">
        <v>5</v>
      </c>
      <c r="T167" t="s">
        <v>446</v>
      </c>
      <c r="U167">
        <v>1</v>
      </c>
      <c r="V167">
        <v>44234</v>
      </c>
      <c r="W167">
        <v>352</v>
      </c>
      <c r="X167" t="s">
        <v>447</v>
      </c>
      <c r="Y167" s="2" t="s">
        <v>447</v>
      </c>
      <c r="Z167" s="2"/>
      <c r="AB167" t="s">
        <v>447</v>
      </c>
      <c r="AC167" t="s">
        <v>448</v>
      </c>
      <c r="AD167" t="s">
        <v>448</v>
      </c>
      <c r="AE167" t="s">
        <v>447</v>
      </c>
      <c r="AF167" t="s">
        <v>447</v>
      </c>
      <c r="AG167">
        <v>2</v>
      </c>
      <c r="AH167">
        <v>0</v>
      </c>
      <c r="AI167">
        <v>2</v>
      </c>
      <c r="AJ167">
        <v>0</v>
      </c>
      <c r="AK167">
        <v>61</v>
      </c>
      <c r="AL167" t="s">
        <v>449</v>
      </c>
      <c r="AM167" t="s">
        <v>450</v>
      </c>
      <c r="AN167">
        <v>0.62</v>
      </c>
      <c r="AO167">
        <v>90.03</v>
      </c>
      <c r="AP167">
        <v>55.818600000000004</v>
      </c>
      <c r="AQ167">
        <v>0.62</v>
      </c>
      <c r="AR167">
        <v>85.07</v>
      </c>
      <c r="AS167">
        <v>52.743400000000001</v>
      </c>
      <c r="AT167">
        <v>0.62</v>
      </c>
      <c r="AU167">
        <v>87</v>
      </c>
      <c r="AV167">
        <v>53.94</v>
      </c>
      <c r="BC167" t="s">
        <v>451</v>
      </c>
      <c r="BD167" s="2">
        <v>45943</v>
      </c>
      <c r="BE167">
        <v>58.06</v>
      </c>
      <c r="BF167" t="s">
        <v>452</v>
      </c>
      <c r="BG167" t="s">
        <v>453</v>
      </c>
      <c r="BH167" s="1">
        <f t="shared" ca="1" si="8"/>
        <v>180</v>
      </c>
    </row>
    <row r="168" spans="2:60" ht="14.25" customHeight="1" x14ac:dyDescent="0.35">
      <c r="B168" s="96" t="str">
        <f t="shared" si="6"/>
        <v>9003132</v>
      </c>
      <c r="C168" s="96" t="str">
        <f t="shared" si="7"/>
        <v>900313</v>
      </c>
      <c r="D168">
        <v>22526</v>
      </c>
      <c r="E168" t="s">
        <v>120</v>
      </c>
      <c r="F168">
        <v>61</v>
      </c>
      <c r="G168" t="s">
        <v>124</v>
      </c>
      <c r="H168">
        <v>71</v>
      </c>
      <c r="I168">
        <v>9003</v>
      </c>
      <c r="J168" t="s">
        <v>42</v>
      </c>
      <c r="K168">
        <v>13</v>
      </c>
      <c r="L168">
        <v>2</v>
      </c>
      <c r="M168">
        <v>3</v>
      </c>
      <c r="N168" s="3">
        <v>10</v>
      </c>
      <c r="O168">
        <v>2.88</v>
      </c>
      <c r="P168" s="3">
        <v>0</v>
      </c>
      <c r="Q168" t="s">
        <v>476</v>
      </c>
      <c r="R168" t="s">
        <v>471</v>
      </c>
      <c r="S168">
        <v>5</v>
      </c>
      <c r="T168" t="s">
        <v>446</v>
      </c>
      <c r="U168">
        <v>1</v>
      </c>
      <c r="V168">
        <v>44234</v>
      </c>
      <c r="W168">
        <v>352</v>
      </c>
      <c r="X168" t="s">
        <v>447</v>
      </c>
      <c r="Y168" s="2" t="s">
        <v>447</v>
      </c>
      <c r="Z168" s="2"/>
      <c r="AB168" t="s">
        <v>447</v>
      </c>
      <c r="AC168" t="s">
        <v>448</v>
      </c>
      <c r="AD168" t="s">
        <v>448</v>
      </c>
      <c r="AE168" t="s">
        <v>447</v>
      </c>
      <c r="AF168" t="s">
        <v>447</v>
      </c>
      <c r="AG168">
        <v>2</v>
      </c>
      <c r="AH168">
        <v>0</v>
      </c>
      <c r="AI168">
        <v>2</v>
      </c>
      <c r="AJ168">
        <v>0</v>
      </c>
      <c r="AK168">
        <v>61</v>
      </c>
      <c r="AL168" t="s">
        <v>449</v>
      </c>
      <c r="AM168" t="s">
        <v>450</v>
      </c>
      <c r="AN168">
        <v>2.88</v>
      </c>
      <c r="AO168">
        <v>90.03</v>
      </c>
      <c r="AP168">
        <v>259.28640000000001</v>
      </c>
      <c r="AQ168">
        <v>2.88</v>
      </c>
      <c r="AR168">
        <v>85.07</v>
      </c>
      <c r="AS168">
        <v>245.0016</v>
      </c>
      <c r="AT168">
        <v>2.88</v>
      </c>
      <c r="AU168">
        <v>87</v>
      </c>
      <c r="AV168">
        <v>250.56</v>
      </c>
      <c r="BC168" t="s">
        <v>451</v>
      </c>
      <c r="BD168" s="2">
        <v>45943</v>
      </c>
      <c r="BE168">
        <v>222.59</v>
      </c>
      <c r="BF168" t="s">
        <v>452</v>
      </c>
      <c r="BG168" t="s">
        <v>453</v>
      </c>
      <c r="BH168" s="1">
        <f t="shared" ca="1" si="8"/>
        <v>180</v>
      </c>
    </row>
    <row r="169" spans="2:60" ht="14.25" customHeight="1" x14ac:dyDescent="0.35">
      <c r="B169" s="96" t="str">
        <f t="shared" si="6"/>
        <v>9003133</v>
      </c>
      <c r="C169" s="96" t="str">
        <f t="shared" si="7"/>
        <v>900313</v>
      </c>
      <c r="D169">
        <v>22526</v>
      </c>
      <c r="E169" t="s">
        <v>120</v>
      </c>
      <c r="F169">
        <v>61</v>
      </c>
      <c r="G169" t="s">
        <v>124</v>
      </c>
      <c r="H169">
        <v>71</v>
      </c>
      <c r="I169">
        <v>9003</v>
      </c>
      <c r="J169" t="s">
        <v>42</v>
      </c>
      <c r="K169">
        <v>13</v>
      </c>
      <c r="L169">
        <v>3</v>
      </c>
      <c r="M169">
        <v>3</v>
      </c>
      <c r="N169" s="3">
        <v>10</v>
      </c>
      <c r="O169">
        <v>5.46</v>
      </c>
      <c r="P169" s="3">
        <v>0</v>
      </c>
      <c r="Q169" t="s">
        <v>476</v>
      </c>
      <c r="R169" t="s">
        <v>471</v>
      </c>
      <c r="S169">
        <v>5</v>
      </c>
      <c r="T169" t="s">
        <v>446</v>
      </c>
      <c r="U169">
        <v>1</v>
      </c>
      <c r="V169">
        <v>44238</v>
      </c>
      <c r="W169">
        <v>352</v>
      </c>
      <c r="X169" t="s">
        <v>447</v>
      </c>
      <c r="Y169" s="2" t="s">
        <v>447</v>
      </c>
      <c r="Z169" s="2"/>
      <c r="AB169" t="s">
        <v>447</v>
      </c>
      <c r="AC169" t="s">
        <v>448</v>
      </c>
      <c r="AD169" t="s">
        <v>448</v>
      </c>
      <c r="AE169" t="s">
        <v>447</v>
      </c>
      <c r="AF169" t="s">
        <v>447</v>
      </c>
      <c r="AG169">
        <v>2</v>
      </c>
      <c r="AH169">
        <v>0</v>
      </c>
      <c r="AI169">
        <v>2</v>
      </c>
      <c r="AJ169">
        <v>0</v>
      </c>
      <c r="AK169">
        <v>61</v>
      </c>
      <c r="AL169" t="s">
        <v>465</v>
      </c>
      <c r="AM169" t="s">
        <v>450</v>
      </c>
      <c r="AN169">
        <v>5.46</v>
      </c>
      <c r="AO169">
        <v>90.03</v>
      </c>
      <c r="AP169">
        <v>491.56380000000001</v>
      </c>
      <c r="AQ169">
        <v>5.46</v>
      </c>
      <c r="AR169">
        <v>85.07</v>
      </c>
      <c r="AS169">
        <v>464.48219999999998</v>
      </c>
      <c r="AT169">
        <v>5.46</v>
      </c>
      <c r="AU169">
        <v>87</v>
      </c>
      <c r="AV169">
        <v>475.02</v>
      </c>
      <c r="BC169" t="s">
        <v>451</v>
      </c>
      <c r="BD169" s="2">
        <v>45943</v>
      </c>
      <c r="BE169">
        <v>371.72</v>
      </c>
      <c r="BF169" t="s">
        <v>452</v>
      </c>
      <c r="BG169" t="s">
        <v>453</v>
      </c>
      <c r="BH169" s="1">
        <f t="shared" ca="1" si="8"/>
        <v>180</v>
      </c>
    </row>
    <row r="170" spans="2:60" ht="14.25" customHeight="1" x14ac:dyDescent="0.35">
      <c r="B170" s="96" t="str">
        <f t="shared" si="6"/>
        <v>9003134</v>
      </c>
      <c r="C170" s="96" t="str">
        <f t="shared" si="7"/>
        <v>900313</v>
      </c>
      <c r="D170">
        <v>22526</v>
      </c>
      <c r="E170" t="s">
        <v>120</v>
      </c>
      <c r="F170">
        <v>61</v>
      </c>
      <c r="G170" t="s">
        <v>124</v>
      </c>
      <c r="H170">
        <v>71</v>
      </c>
      <c r="I170">
        <v>9003</v>
      </c>
      <c r="J170" t="s">
        <v>42</v>
      </c>
      <c r="K170">
        <v>13</v>
      </c>
      <c r="L170">
        <v>4</v>
      </c>
      <c r="M170">
        <v>3</v>
      </c>
      <c r="N170" s="3">
        <v>10</v>
      </c>
      <c r="O170">
        <v>3.05</v>
      </c>
      <c r="P170" s="3">
        <v>0</v>
      </c>
      <c r="Q170" t="s">
        <v>476</v>
      </c>
      <c r="R170" t="s">
        <v>471</v>
      </c>
      <c r="S170">
        <v>5</v>
      </c>
      <c r="T170" t="s">
        <v>446</v>
      </c>
      <c r="U170">
        <v>1</v>
      </c>
      <c r="V170">
        <v>44234</v>
      </c>
      <c r="W170">
        <v>352</v>
      </c>
      <c r="X170" t="s">
        <v>447</v>
      </c>
      <c r="Y170" s="2" t="s">
        <v>447</v>
      </c>
      <c r="Z170" s="2"/>
      <c r="AB170" t="s">
        <v>447</v>
      </c>
      <c r="AC170" t="s">
        <v>448</v>
      </c>
      <c r="AD170" t="s">
        <v>448</v>
      </c>
      <c r="AE170" t="s">
        <v>447</v>
      </c>
      <c r="AF170" t="s">
        <v>447</v>
      </c>
      <c r="AG170">
        <v>2</v>
      </c>
      <c r="AH170">
        <v>0</v>
      </c>
      <c r="AI170">
        <v>2</v>
      </c>
      <c r="AJ170">
        <v>0</v>
      </c>
      <c r="AK170">
        <v>61</v>
      </c>
      <c r="AL170" t="s">
        <v>465</v>
      </c>
      <c r="AM170" t="s">
        <v>450</v>
      </c>
      <c r="AN170">
        <v>3.05</v>
      </c>
      <c r="AO170">
        <v>90.03</v>
      </c>
      <c r="AP170">
        <v>274.5915</v>
      </c>
      <c r="AQ170">
        <v>3.05</v>
      </c>
      <c r="AR170">
        <v>85.07</v>
      </c>
      <c r="AS170">
        <v>259.46350000000001</v>
      </c>
      <c r="AT170">
        <v>3.05</v>
      </c>
      <c r="AU170">
        <v>87</v>
      </c>
      <c r="AV170">
        <v>265.35000000000002</v>
      </c>
      <c r="BC170" t="s">
        <v>451</v>
      </c>
      <c r="BD170" s="2">
        <v>45943</v>
      </c>
      <c r="BE170">
        <v>133.04</v>
      </c>
      <c r="BF170" t="s">
        <v>452</v>
      </c>
      <c r="BG170" t="s">
        <v>453</v>
      </c>
      <c r="BH170" s="1">
        <f t="shared" ca="1" si="8"/>
        <v>180</v>
      </c>
    </row>
    <row r="171" spans="2:60" ht="14.25" customHeight="1" x14ac:dyDescent="0.35">
      <c r="B171" s="96" t="str">
        <f t="shared" si="6"/>
        <v>9003135</v>
      </c>
      <c r="C171" s="96" t="str">
        <f t="shared" si="7"/>
        <v>900313</v>
      </c>
      <c r="D171">
        <v>22526</v>
      </c>
      <c r="E171" t="s">
        <v>120</v>
      </c>
      <c r="F171">
        <v>61</v>
      </c>
      <c r="G171" t="s">
        <v>124</v>
      </c>
      <c r="H171">
        <v>71</v>
      </c>
      <c r="I171">
        <v>9003</v>
      </c>
      <c r="J171" t="s">
        <v>42</v>
      </c>
      <c r="K171">
        <v>13</v>
      </c>
      <c r="L171">
        <v>5</v>
      </c>
      <c r="M171">
        <v>3</v>
      </c>
      <c r="N171" s="3">
        <v>10</v>
      </c>
      <c r="O171">
        <v>12.06</v>
      </c>
      <c r="P171" s="3">
        <v>0</v>
      </c>
      <c r="Q171" t="s">
        <v>476</v>
      </c>
      <c r="R171" t="s">
        <v>471</v>
      </c>
      <c r="S171">
        <v>5</v>
      </c>
      <c r="T171" t="s">
        <v>446</v>
      </c>
      <c r="U171">
        <v>1</v>
      </c>
      <c r="V171">
        <v>44241</v>
      </c>
      <c r="W171">
        <v>352</v>
      </c>
      <c r="X171" t="s">
        <v>447</v>
      </c>
      <c r="Y171" s="2" t="s">
        <v>447</v>
      </c>
      <c r="Z171" s="2"/>
      <c r="AB171" t="s">
        <v>447</v>
      </c>
      <c r="AC171" t="s">
        <v>448</v>
      </c>
      <c r="AD171" t="s">
        <v>448</v>
      </c>
      <c r="AE171" t="s">
        <v>447</v>
      </c>
      <c r="AF171" t="s">
        <v>447</v>
      </c>
      <c r="AG171">
        <v>2</v>
      </c>
      <c r="AH171">
        <v>0</v>
      </c>
      <c r="AI171">
        <v>2</v>
      </c>
      <c r="AJ171">
        <v>0</v>
      </c>
      <c r="AK171">
        <v>61</v>
      </c>
      <c r="AL171" t="s">
        <v>449</v>
      </c>
      <c r="AM171" t="s">
        <v>450</v>
      </c>
      <c r="AN171">
        <v>12.06</v>
      </c>
      <c r="AO171">
        <v>90.03</v>
      </c>
      <c r="AP171">
        <v>1085.7618</v>
      </c>
      <c r="AQ171">
        <v>12.06</v>
      </c>
      <c r="AR171">
        <v>85.07</v>
      </c>
      <c r="AS171">
        <v>1025.9441999999999</v>
      </c>
      <c r="AT171">
        <v>12.06</v>
      </c>
      <c r="AU171">
        <v>87</v>
      </c>
      <c r="AV171">
        <v>1049.22</v>
      </c>
      <c r="BC171" t="s">
        <v>451</v>
      </c>
      <c r="BD171" s="2">
        <v>45943</v>
      </c>
      <c r="BE171">
        <v>546.97</v>
      </c>
      <c r="BF171" t="s">
        <v>452</v>
      </c>
      <c r="BG171" t="s">
        <v>453</v>
      </c>
      <c r="BH171" s="1">
        <f t="shared" ca="1" si="8"/>
        <v>180</v>
      </c>
    </row>
    <row r="172" spans="2:60" ht="14.25" customHeight="1" x14ac:dyDescent="0.35">
      <c r="B172" s="96" t="str">
        <f t="shared" si="6"/>
        <v>9003136</v>
      </c>
      <c r="C172" s="96" t="str">
        <f t="shared" si="7"/>
        <v>900313</v>
      </c>
      <c r="D172">
        <v>22526</v>
      </c>
      <c r="E172" t="s">
        <v>120</v>
      </c>
      <c r="F172">
        <v>61</v>
      </c>
      <c r="G172" t="s">
        <v>124</v>
      </c>
      <c r="H172">
        <v>71</v>
      </c>
      <c r="I172">
        <v>9003</v>
      </c>
      <c r="J172" t="s">
        <v>42</v>
      </c>
      <c r="K172">
        <v>13</v>
      </c>
      <c r="L172">
        <v>6</v>
      </c>
      <c r="M172">
        <v>3</v>
      </c>
      <c r="N172" s="3">
        <v>10</v>
      </c>
      <c r="O172">
        <v>16.73</v>
      </c>
      <c r="P172" s="3">
        <v>0</v>
      </c>
      <c r="Q172" t="s">
        <v>476</v>
      </c>
      <c r="R172" t="s">
        <v>471</v>
      </c>
      <c r="S172">
        <v>5</v>
      </c>
      <c r="T172" t="s">
        <v>446</v>
      </c>
      <c r="U172">
        <v>1</v>
      </c>
      <c r="V172">
        <v>44305</v>
      </c>
      <c r="W172">
        <v>352</v>
      </c>
      <c r="X172" t="s">
        <v>447</v>
      </c>
      <c r="Y172" s="2" t="s">
        <v>447</v>
      </c>
      <c r="Z172" s="2"/>
      <c r="AB172" t="s">
        <v>447</v>
      </c>
      <c r="AC172" t="s">
        <v>448</v>
      </c>
      <c r="AD172" t="s">
        <v>448</v>
      </c>
      <c r="AE172" t="s">
        <v>447</v>
      </c>
      <c r="AF172" t="s">
        <v>447</v>
      </c>
      <c r="AG172">
        <v>2</v>
      </c>
      <c r="AH172">
        <v>0</v>
      </c>
      <c r="AI172">
        <v>2</v>
      </c>
      <c r="AJ172">
        <v>0</v>
      </c>
      <c r="AK172">
        <v>61</v>
      </c>
      <c r="AL172" t="s">
        <v>449</v>
      </c>
      <c r="AM172" t="s">
        <v>450</v>
      </c>
      <c r="AN172">
        <v>16.73</v>
      </c>
      <c r="AO172">
        <v>90.03</v>
      </c>
      <c r="AP172">
        <v>1506.2019</v>
      </c>
      <c r="AQ172">
        <v>16.73</v>
      </c>
      <c r="AR172">
        <v>85.07</v>
      </c>
      <c r="AS172">
        <v>1423.2211</v>
      </c>
      <c r="AT172">
        <v>16.73</v>
      </c>
      <c r="AU172">
        <v>87</v>
      </c>
      <c r="AV172">
        <v>1455.51</v>
      </c>
      <c r="BC172" t="s">
        <v>451</v>
      </c>
      <c r="BD172" s="2">
        <v>45943</v>
      </c>
      <c r="BE172">
        <v>1623.09</v>
      </c>
      <c r="BF172" t="s">
        <v>452</v>
      </c>
      <c r="BG172" t="s">
        <v>453</v>
      </c>
      <c r="BH172" s="1">
        <f t="shared" ca="1" si="8"/>
        <v>180</v>
      </c>
    </row>
    <row r="173" spans="2:60" ht="14.25" customHeight="1" x14ac:dyDescent="0.35">
      <c r="B173" s="96" t="str">
        <f t="shared" si="6"/>
        <v>9003137</v>
      </c>
      <c r="C173" s="96" t="str">
        <f t="shared" si="7"/>
        <v>900313</v>
      </c>
      <c r="D173">
        <v>22526</v>
      </c>
      <c r="E173" t="s">
        <v>120</v>
      </c>
      <c r="F173">
        <v>61</v>
      </c>
      <c r="G173" t="s">
        <v>124</v>
      </c>
      <c r="H173">
        <v>71</v>
      </c>
      <c r="I173">
        <v>9003</v>
      </c>
      <c r="J173" t="s">
        <v>42</v>
      </c>
      <c r="K173">
        <v>13</v>
      </c>
      <c r="L173">
        <v>7</v>
      </c>
      <c r="M173">
        <v>3</v>
      </c>
      <c r="N173" s="3">
        <v>10</v>
      </c>
      <c r="O173">
        <v>2.27</v>
      </c>
      <c r="P173" s="3">
        <v>0</v>
      </c>
      <c r="Q173" t="s">
        <v>476</v>
      </c>
      <c r="R173" t="s">
        <v>471</v>
      </c>
      <c r="S173">
        <v>5</v>
      </c>
      <c r="T173" t="s">
        <v>446</v>
      </c>
      <c r="U173">
        <v>1</v>
      </c>
      <c r="V173">
        <v>44234</v>
      </c>
      <c r="W173">
        <v>352</v>
      </c>
      <c r="X173" t="s">
        <v>447</v>
      </c>
      <c r="Y173" s="2" t="s">
        <v>447</v>
      </c>
      <c r="Z173" s="2"/>
      <c r="AB173" t="s">
        <v>447</v>
      </c>
      <c r="AC173" t="s">
        <v>448</v>
      </c>
      <c r="AD173" t="s">
        <v>448</v>
      </c>
      <c r="AE173" t="s">
        <v>447</v>
      </c>
      <c r="AF173" t="s">
        <v>447</v>
      </c>
      <c r="AG173">
        <v>2</v>
      </c>
      <c r="AH173">
        <v>0</v>
      </c>
      <c r="AI173">
        <v>2</v>
      </c>
      <c r="AJ173">
        <v>0</v>
      </c>
      <c r="AK173">
        <v>61</v>
      </c>
      <c r="AL173" t="s">
        <v>449</v>
      </c>
      <c r="AM173" t="s">
        <v>450</v>
      </c>
      <c r="AN173">
        <v>2.27</v>
      </c>
      <c r="AO173">
        <v>90.03</v>
      </c>
      <c r="AP173">
        <v>204.3681</v>
      </c>
      <c r="AQ173">
        <v>2.27</v>
      </c>
      <c r="AR173">
        <v>85.07</v>
      </c>
      <c r="AS173">
        <v>193.10890000000001</v>
      </c>
      <c r="AT173">
        <v>2.27</v>
      </c>
      <c r="AU173">
        <v>87</v>
      </c>
      <c r="AV173">
        <v>197.49</v>
      </c>
      <c r="BC173" t="s">
        <v>451</v>
      </c>
      <c r="BD173" s="2">
        <v>45943</v>
      </c>
      <c r="BE173">
        <v>259.06</v>
      </c>
      <c r="BF173" t="s">
        <v>452</v>
      </c>
      <c r="BG173" t="s">
        <v>453</v>
      </c>
      <c r="BH173" s="1">
        <f t="shared" ca="1" si="8"/>
        <v>180</v>
      </c>
    </row>
    <row r="174" spans="2:60" ht="14.25" customHeight="1" x14ac:dyDescent="0.35">
      <c r="B174" s="96" t="str">
        <f t="shared" si="6"/>
        <v>9003138</v>
      </c>
      <c r="C174" s="96" t="str">
        <f t="shared" si="7"/>
        <v>900313</v>
      </c>
      <c r="D174">
        <v>22526</v>
      </c>
      <c r="E174" t="s">
        <v>120</v>
      </c>
      <c r="F174">
        <v>61</v>
      </c>
      <c r="G174" t="s">
        <v>124</v>
      </c>
      <c r="H174">
        <v>71</v>
      </c>
      <c r="I174">
        <v>9003</v>
      </c>
      <c r="J174" t="s">
        <v>42</v>
      </c>
      <c r="K174">
        <v>13</v>
      </c>
      <c r="L174">
        <v>8</v>
      </c>
      <c r="M174">
        <v>3</v>
      </c>
      <c r="N174" s="3">
        <v>10</v>
      </c>
      <c r="O174">
        <v>14.57</v>
      </c>
      <c r="P174" s="3">
        <v>0</v>
      </c>
      <c r="Q174" t="s">
        <v>476</v>
      </c>
      <c r="R174" t="s">
        <v>471</v>
      </c>
      <c r="S174">
        <v>5</v>
      </c>
      <c r="T174" t="s">
        <v>446</v>
      </c>
      <c r="U174">
        <v>1</v>
      </c>
      <c r="V174">
        <v>44238</v>
      </c>
      <c r="W174">
        <v>352</v>
      </c>
      <c r="X174" t="s">
        <v>447</v>
      </c>
      <c r="Y174" s="2" t="s">
        <v>447</v>
      </c>
      <c r="Z174" s="2"/>
      <c r="AB174" t="s">
        <v>447</v>
      </c>
      <c r="AC174" t="s">
        <v>448</v>
      </c>
      <c r="AD174" t="s">
        <v>448</v>
      </c>
      <c r="AE174" t="s">
        <v>447</v>
      </c>
      <c r="AF174" t="s">
        <v>447</v>
      </c>
      <c r="AG174">
        <v>2</v>
      </c>
      <c r="AH174">
        <v>0</v>
      </c>
      <c r="AI174">
        <v>2</v>
      </c>
      <c r="AJ174">
        <v>0</v>
      </c>
      <c r="AK174">
        <v>61</v>
      </c>
      <c r="AL174" t="s">
        <v>449</v>
      </c>
      <c r="AM174" t="s">
        <v>450</v>
      </c>
      <c r="AN174">
        <v>14.57</v>
      </c>
      <c r="AO174">
        <v>90.03</v>
      </c>
      <c r="AP174">
        <v>1311.7371000000001</v>
      </c>
      <c r="AQ174">
        <v>14.57</v>
      </c>
      <c r="AR174">
        <v>85.07</v>
      </c>
      <c r="AS174">
        <v>1239.4699000000001</v>
      </c>
      <c r="AT174">
        <v>14.57</v>
      </c>
      <c r="AU174">
        <v>87</v>
      </c>
      <c r="AV174">
        <v>1267.5899999999999</v>
      </c>
      <c r="BC174" t="s">
        <v>451</v>
      </c>
      <c r="BD174" s="2">
        <v>45943</v>
      </c>
      <c r="BE174">
        <v>1492.45</v>
      </c>
      <c r="BF174" t="s">
        <v>452</v>
      </c>
      <c r="BG174" t="s">
        <v>453</v>
      </c>
      <c r="BH174" s="1">
        <f t="shared" ca="1" si="8"/>
        <v>180</v>
      </c>
    </row>
    <row r="175" spans="2:60" ht="14.25" customHeight="1" x14ac:dyDescent="0.35">
      <c r="B175" s="96" t="str">
        <f t="shared" si="6"/>
        <v>9003139</v>
      </c>
      <c r="C175" s="96" t="str">
        <f t="shared" si="7"/>
        <v>900313</v>
      </c>
      <c r="D175">
        <v>22526</v>
      </c>
      <c r="E175" t="s">
        <v>120</v>
      </c>
      <c r="F175">
        <v>61</v>
      </c>
      <c r="G175" t="s">
        <v>124</v>
      </c>
      <c r="H175">
        <v>71</v>
      </c>
      <c r="I175">
        <v>9003</v>
      </c>
      <c r="J175" t="s">
        <v>42</v>
      </c>
      <c r="K175">
        <v>13</v>
      </c>
      <c r="L175">
        <v>9</v>
      </c>
      <c r="M175">
        <v>3</v>
      </c>
      <c r="N175">
        <v>10</v>
      </c>
      <c r="O175">
        <v>7.41</v>
      </c>
      <c r="P175">
        <v>0</v>
      </c>
      <c r="Q175" t="s">
        <v>476</v>
      </c>
      <c r="R175" t="s">
        <v>471</v>
      </c>
      <c r="S175">
        <v>5</v>
      </c>
      <c r="T175" t="s">
        <v>446</v>
      </c>
      <c r="U175">
        <v>1</v>
      </c>
      <c r="V175">
        <v>44233</v>
      </c>
      <c r="W175">
        <v>352</v>
      </c>
      <c r="X175" t="s">
        <v>447</v>
      </c>
      <c r="Y175" s="2" t="s">
        <v>447</v>
      </c>
      <c r="Z175" s="2"/>
      <c r="AB175" t="s">
        <v>447</v>
      </c>
      <c r="AC175" t="s">
        <v>448</v>
      </c>
      <c r="AD175" t="s">
        <v>448</v>
      </c>
      <c r="AE175" t="s">
        <v>447</v>
      </c>
      <c r="AF175" t="s">
        <v>447</v>
      </c>
      <c r="AG175">
        <v>2</v>
      </c>
      <c r="AH175">
        <v>0</v>
      </c>
      <c r="AI175">
        <v>2</v>
      </c>
      <c r="AJ175">
        <v>0</v>
      </c>
      <c r="AK175">
        <v>61</v>
      </c>
      <c r="AL175" t="s">
        <v>449</v>
      </c>
      <c r="AM175" t="s">
        <v>450</v>
      </c>
      <c r="AN175">
        <v>7.41</v>
      </c>
      <c r="AO175">
        <v>90.03</v>
      </c>
      <c r="AP175">
        <v>667.1223</v>
      </c>
      <c r="AQ175">
        <v>7.41</v>
      </c>
      <c r="AR175">
        <v>85.07</v>
      </c>
      <c r="AS175">
        <v>630.36869999999999</v>
      </c>
      <c r="AT175">
        <v>7.41</v>
      </c>
      <c r="AU175">
        <v>87</v>
      </c>
      <c r="AV175">
        <v>644.66999999999996</v>
      </c>
      <c r="BC175" t="s">
        <v>451</v>
      </c>
      <c r="BD175" s="2">
        <v>45943</v>
      </c>
      <c r="BE175">
        <v>487.23</v>
      </c>
      <c r="BF175" t="s">
        <v>452</v>
      </c>
      <c r="BG175" t="s">
        <v>453</v>
      </c>
      <c r="BH175" s="1">
        <f t="shared" ca="1" si="8"/>
        <v>180</v>
      </c>
    </row>
    <row r="176" spans="2:60" ht="14.25" customHeight="1" x14ac:dyDescent="0.35">
      <c r="B176" s="96" t="str">
        <f t="shared" si="6"/>
        <v>90031310</v>
      </c>
      <c r="C176" s="96" t="str">
        <f t="shared" si="7"/>
        <v>900313</v>
      </c>
      <c r="D176">
        <v>22526</v>
      </c>
      <c r="E176" t="s">
        <v>120</v>
      </c>
      <c r="F176">
        <v>61</v>
      </c>
      <c r="G176" t="s">
        <v>124</v>
      </c>
      <c r="H176">
        <v>71</v>
      </c>
      <c r="I176">
        <v>9003</v>
      </c>
      <c r="J176" t="s">
        <v>42</v>
      </c>
      <c r="K176">
        <v>13</v>
      </c>
      <c r="L176">
        <v>10</v>
      </c>
      <c r="M176">
        <v>3</v>
      </c>
      <c r="N176">
        <v>10</v>
      </c>
      <c r="O176">
        <v>7.36</v>
      </c>
      <c r="P176">
        <v>0</v>
      </c>
      <c r="Q176" t="s">
        <v>476</v>
      </c>
      <c r="R176" t="s">
        <v>471</v>
      </c>
      <c r="S176">
        <v>5</v>
      </c>
      <c r="T176" t="s">
        <v>446</v>
      </c>
      <c r="U176">
        <v>1</v>
      </c>
      <c r="V176">
        <v>44233</v>
      </c>
      <c r="W176">
        <v>352</v>
      </c>
      <c r="X176" t="s">
        <v>447</v>
      </c>
      <c r="Y176" s="2" t="s">
        <v>447</v>
      </c>
      <c r="Z176" s="2"/>
      <c r="AB176" t="s">
        <v>447</v>
      </c>
      <c r="AC176" t="s">
        <v>448</v>
      </c>
      <c r="AD176" t="s">
        <v>448</v>
      </c>
      <c r="AE176" t="s">
        <v>447</v>
      </c>
      <c r="AF176" t="s">
        <v>447</v>
      </c>
      <c r="AG176">
        <v>2</v>
      </c>
      <c r="AH176">
        <v>0</v>
      </c>
      <c r="AI176">
        <v>2</v>
      </c>
      <c r="AJ176">
        <v>0</v>
      </c>
      <c r="AK176">
        <v>61</v>
      </c>
      <c r="AL176" t="s">
        <v>449</v>
      </c>
      <c r="AM176" t="s">
        <v>450</v>
      </c>
      <c r="AN176">
        <v>7.36</v>
      </c>
      <c r="AO176">
        <v>90.03</v>
      </c>
      <c r="AP176">
        <v>662.62080000000003</v>
      </c>
      <c r="AQ176">
        <v>7.36</v>
      </c>
      <c r="AR176">
        <v>85.07</v>
      </c>
      <c r="AS176">
        <v>626.11519999999996</v>
      </c>
      <c r="AT176">
        <v>7.36</v>
      </c>
      <c r="AU176">
        <v>87</v>
      </c>
      <c r="AV176">
        <v>640.32000000000005</v>
      </c>
      <c r="BC176" t="s">
        <v>451</v>
      </c>
      <c r="BD176" s="2">
        <v>45943</v>
      </c>
      <c r="BE176">
        <v>570.6</v>
      </c>
      <c r="BF176" t="s">
        <v>452</v>
      </c>
      <c r="BG176" t="s">
        <v>453</v>
      </c>
      <c r="BH176" s="1">
        <f t="shared" ca="1" si="8"/>
        <v>180</v>
      </c>
    </row>
    <row r="177" spans="2:60" ht="14.25" customHeight="1" x14ac:dyDescent="0.35">
      <c r="B177" s="96" t="str">
        <f t="shared" si="6"/>
        <v>90031311</v>
      </c>
      <c r="C177" s="96" t="str">
        <f t="shared" si="7"/>
        <v>900313</v>
      </c>
      <c r="D177">
        <v>22526</v>
      </c>
      <c r="E177" t="s">
        <v>120</v>
      </c>
      <c r="F177">
        <v>61</v>
      </c>
      <c r="G177" t="s">
        <v>124</v>
      </c>
      <c r="H177">
        <v>71</v>
      </c>
      <c r="I177">
        <v>9003</v>
      </c>
      <c r="J177" t="s">
        <v>42</v>
      </c>
      <c r="K177">
        <v>13</v>
      </c>
      <c r="L177">
        <v>11</v>
      </c>
      <c r="M177">
        <v>3</v>
      </c>
      <c r="N177">
        <v>10</v>
      </c>
      <c r="O177">
        <v>3.14</v>
      </c>
      <c r="P177">
        <v>0</v>
      </c>
      <c r="Q177" t="s">
        <v>454</v>
      </c>
      <c r="R177" t="s">
        <v>471</v>
      </c>
      <c r="S177">
        <v>5</v>
      </c>
      <c r="T177" t="s">
        <v>446</v>
      </c>
      <c r="U177">
        <v>1</v>
      </c>
      <c r="V177">
        <v>44238</v>
      </c>
      <c r="W177">
        <v>352</v>
      </c>
      <c r="X177" t="s">
        <v>447</v>
      </c>
      <c r="Y177" s="2" t="s">
        <v>447</v>
      </c>
      <c r="Z177" s="2"/>
      <c r="AB177" t="s">
        <v>447</v>
      </c>
      <c r="AC177" t="s">
        <v>448</v>
      </c>
      <c r="AD177" t="s">
        <v>448</v>
      </c>
      <c r="AE177" t="s">
        <v>447</v>
      </c>
      <c r="AF177" t="s">
        <v>447</v>
      </c>
      <c r="AG177">
        <v>2</v>
      </c>
      <c r="AH177">
        <v>0</v>
      </c>
      <c r="AI177">
        <v>2</v>
      </c>
      <c r="AJ177">
        <v>0</v>
      </c>
      <c r="AK177">
        <v>61</v>
      </c>
      <c r="AL177" t="s">
        <v>449</v>
      </c>
      <c r="AM177" t="s">
        <v>450</v>
      </c>
      <c r="AN177">
        <v>3.14</v>
      </c>
      <c r="AO177">
        <v>90.03</v>
      </c>
      <c r="AP177">
        <v>282.69420000000002</v>
      </c>
      <c r="AQ177">
        <v>3.14</v>
      </c>
      <c r="AR177">
        <v>85.07</v>
      </c>
      <c r="AS177">
        <v>267.1198</v>
      </c>
      <c r="AT177">
        <v>3.14</v>
      </c>
      <c r="AU177">
        <v>87</v>
      </c>
      <c r="AV177">
        <v>273.18</v>
      </c>
      <c r="BC177" t="s">
        <v>451</v>
      </c>
      <c r="BD177" s="2">
        <v>45943</v>
      </c>
      <c r="BE177">
        <v>141.44</v>
      </c>
      <c r="BF177" t="s">
        <v>452</v>
      </c>
      <c r="BG177" t="s">
        <v>453</v>
      </c>
      <c r="BH177" s="1">
        <f t="shared" ca="1" si="8"/>
        <v>180</v>
      </c>
    </row>
    <row r="178" spans="2:60" ht="14.25" customHeight="1" x14ac:dyDescent="0.35">
      <c r="B178" s="96" t="str">
        <f t="shared" si="6"/>
        <v>90031312</v>
      </c>
      <c r="C178" s="96" t="str">
        <f t="shared" si="7"/>
        <v>900313</v>
      </c>
      <c r="D178">
        <v>22526</v>
      </c>
      <c r="E178" t="s">
        <v>120</v>
      </c>
      <c r="F178">
        <v>61</v>
      </c>
      <c r="G178" t="s">
        <v>124</v>
      </c>
      <c r="H178">
        <v>71</v>
      </c>
      <c r="I178">
        <v>9003</v>
      </c>
      <c r="J178" t="s">
        <v>42</v>
      </c>
      <c r="K178">
        <v>13</v>
      </c>
      <c r="L178">
        <v>12</v>
      </c>
      <c r="M178">
        <v>3</v>
      </c>
      <c r="N178">
        <v>10</v>
      </c>
      <c r="O178">
        <v>7.18</v>
      </c>
      <c r="P178">
        <v>0</v>
      </c>
      <c r="Q178" t="s">
        <v>454</v>
      </c>
      <c r="R178" t="s">
        <v>471</v>
      </c>
      <c r="S178">
        <v>5</v>
      </c>
      <c r="T178" t="s">
        <v>446</v>
      </c>
      <c r="U178">
        <v>1</v>
      </c>
      <c r="V178">
        <v>44238</v>
      </c>
      <c r="W178">
        <v>352</v>
      </c>
      <c r="X178" t="s">
        <v>447</v>
      </c>
      <c r="Y178" s="2" t="s">
        <v>447</v>
      </c>
      <c r="Z178" s="2"/>
      <c r="AB178" t="s">
        <v>447</v>
      </c>
      <c r="AC178" t="s">
        <v>448</v>
      </c>
      <c r="AD178" t="s">
        <v>448</v>
      </c>
      <c r="AE178" t="s">
        <v>447</v>
      </c>
      <c r="AF178" t="s">
        <v>447</v>
      </c>
      <c r="AG178">
        <v>2</v>
      </c>
      <c r="AH178">
        <v>0</v>
      </c>
      <c r="AI178">
        <v>2</v>
      </c>
      <c r="AJ178">
        <v>0</v>
      </c>
      <c r="AK178">
        <v>61</v>
      </c>
      <c r="AL178" t="s">
        <v>465</v>
      </c>
      <c r="AM178" t="s">
        <v>450</v>
      </c>
      <c r="AN178">
        <v>7.18</v>
      </c>
      <c r="AO178">
        <v>90.03</v>
      </c>
      <c r="AP178">
        <v>646.41539999999998</v>
      </c>
      <c r="AQ178">
        <v>7.18</v>
      </c>
      <c r="AR178">
        <v>85.07</v>
      </c>
      <c r="AS178">
        <v>610.80259999999998</v>
      </c>
      <c r="AT178">
        <v>7.18</v>
      </c>
      <c r="AU178">
        <v>87</v>
      </c>
      <c r="AV178">
        <v>624.66</v>
      </c>
      <c r="BC178" t="s">
        <v>451</v>
      </c>
      <c r="BD178" s="2">
        <v>45943</v>
      </c>
      <c r="BE178">
        <v>261.14999999999998</v>
      </c>
      <c r="BF178" t="s">
        <v>452</v>
      </c>
      <c r="BG178" t="s">
        <v>453</v>
      </c>
      <c r="BH178" s="1">
        <f t="shared" ca="1" si="8"/>
        <v>180</v>
      </c>
    </row>
    <row r="179" spans="2:60" ht="14.25" customHeight="1" x14ac:dyDescent="0.35">
      <c r="B179" s="96" t="str">
        <f t="shared" si="6"/>
        <v>90031313</v>
      </c>
      <c r="C179" s="96" t="str">
        <f t="shared" si="7"/>
        <v>900313</v>
      </c>
      <c r="D179">
        <v>22526</v>
      </c>
      <c r="E179" t="s">
        <v>120</v>
      </c>
      <c r="F179">
        <v>61</v>
      </c>
      <c r="G179" t="s">
        <v>124</v>
      </c>
      <c r="H179">
        <v>71</v>
      </c>
      <c r="I179">
        <v>9003</v>
      </c>
      <c r="J179" t="s">
        <v>42</v>
      </c>
      <c r="K179">
        <v>13</v>
      </c>
      <c r="L179">
        <v>13</v>
      </c>
      <c r="M179">
        <v>3</v>
      </c>
      <c r="N179">
        <v>10</v>
      </c>
      <c r="O179">
        <v>8.51</v>
      </c>
      <c r="P179">
        <v>0</v>
      </c>
      <c r="Q179" t="s">
        <v>454</v>
      </c>
      <c r="R179" t="s">
        <v>471</v>
      </c>
      <c r="S179">
        <v>5</v>
      </c>
      <c r="T179" t="s">
        <v>446</v>
      </c>
      <c r="U179">
        <v>1</v>
      </c>
      <c r="V179">
        <v>44210</v>
      </c>
      <c r="W179">
        <v>352</v>
      </c>
      <c r="X179" t="s">
        <v>447</v>
      </c>
      <c r="Y179" s="2" t="s">
        <v>447</v>
      </c>
      <c r="Z179" s="2"/>
      <c r="AB179" t="s">
        <v>447</v>
      </c>
      <c r="AC179" t="s">
        <v>448</v>
      </c>
      <c r="AD179" t="s">
        <v>448</v>
      </c>
      <c r="AE179" t="s">
        <v>447</v>
      </c>
      <c r="AF179" t="s">
        <v>447</v>
      </c>
      <c r="AG179">
        <v>2</v>
      </c>
      <c r="AH179">
        <v>0</v>
      </c>
      <c r="AI179">
        <v>2</v>
      </c>
      <c r="AJ179">
        <v>0</v>
      </c>
      <c r="AK179">
        <v>61</v>
      </c>
      <c r="AL179" t="s">
        <v>449</v>
      </c>
      <c r="AM179" t="s">
        <v>450</v>
      </c>
      <c r="AN179">
        <v>8.51</v>
      </c>
      <c r="AO179">
        <v>90.03</v>
      </c>
      <c r="AP179">
        <v>766.15530000000001</v>
      </c>
      <c r="AQ179">
        <v>8.51</v>
      </c>
      <c r="AR179">
        <v>85.07</v>
      </c>
      <c r="AS179">
        <v>723.94569999999999</v>
      </c>
      <c r="AT179">
        <v>8.51</v>
      </c>
      <c r="AU179">
        <v>87</v>
      </c>
      <c r="AV179">
        <v>740.37</v>
      </c>
      <c r="BC179" t="s">
        <v>451</v>
      </c>
      <c r="BD179" s="2">
        <v>45943</v>
      </c>
      <c r="BE179">
        <v>382.86</v>
      </c>
      <c r="BF179" t="s">
        <v>452</v>
      </c>
      <c r="BG179" t="s">
        <v>453</v>
      </c>
      <c r="BH179" s="1">
        <f t="shared" ca="1" si="8"/>
        <v>180</v>
      </c>
    </row>
    <row r="180" spans="2:60" ht="14.25" customHeight="1" x14ac:dyDescent="0.35">
      <c r="B180" s="96" t="str">
        <f t="shared" si="6"/>
        <v>90031314</v>
      </c>
      <c r="C180" s="96" t="str">
        <f t="shared" si="7"/>
        <v>900313</v>
      </c>
      <c r="D180">
        <v>22526</v>
      </c>
      <c r="E180" t="s">
        <v>120</v>
      </c>
      <c r="F180">
        <v>61</v>
      </c>
      <c r="G180" t="s">
        <v>124</v>
      </c>
      <c r="H180">
        <v>71</v>
      </c>
      <c r="I180">
        <v>9003</v>
      </c>
      <c r="J180" t="s">
        <v>42</v>
      </c>
      <c r="K180">
        <v>13</v>
      </c>
      <c r="L180">
        <v>14</v>
      </c>
      <c r="M180">
        <v>3</v>
      </c>
      <c r="N180">
        <v>10</v>
      </c>
      <c r="O180">
        <v>2.83</v>
      </c>
      <c r="P180">
        <v>0</v>
      </c>
      <c r="Q180" t="s">
        <v>454</v>
      </c>
      <c r="R180" t="s">
        <v>471</v>
      </c>
      <c r="S180">
        <v>5</v>
      </c>
      <c r="T180" t="s">
        <v>446</v>
      </c>
      <c r="U180">
        <v>1</v>
      </c>
      <c r="V180">
        <v>44241</v>
      </c>
      <c r="W180">
        <v>352</v>
      </c>
      <c r="X180" t="s">
        <v>447</v>
      </c>
      <c r="Y180" s="2" t="s">
        <v>447</v>
      </c>
      <c r="Z180" s="2"/>
      <c r="AB180" t="s">
        <v>447</v>
      </c>
      <c r="AC180" t="s">
        <v>448</v>
      </c>
      <c r="AD180" t="s">
        <v>448</v>
      </c>
      <c r="AE180" t="s">
        <v>447</v>
      </c>
      <c r="AF180" t="s">
        <v>447</v>
      </c>
      <c r="AG180">
        <v>2</v>
      </c>
      <c r="AH180">
        <v>0</v>
      </c>
      <c r="AI180">
        <v>2</v>
      </c>
      <c r="AJ180">
        <v>0</v>
      </c>
      <c r="AK180">
        <v>61</v>
      </c>
      <c r="AL180" t="s">
        <v>449</v>
      </c>
      <c r="AM180" t="s">
        <v>450</v>
      </c>
      <c r="AN180">
        <v>2.83</v>
      </c>
      <c r="AO180">
        <v>90.03</v>
      </c>
      <c r="AP180">
        <v>254.78489999999999</v>
      </c>
      <c r="AQ180">
        <v>2.83</v>
      </c>
      <c r="AR180">
        <v>85.07</v>
      </c>
      <c r="AS180">
        <v>240.74809999999999</v>
      </c>
      <c r="AT180">
        <v>2.83</v>
      </c>
      <c r="AU180">
        <v>87</v>
      </c>
      <c r="AV180">
        <v>246.21</v>
      </c>
      <c r="BC180" t="s">
        <v>451</v>
      </c>
      <c r="BD180" s="2">
        <v>45943</v>
      </c>
      <c r="BE180">
        <v>31.94</v>
      </c>
      <c r="BF180" t="s">
        <v>452</v>
      </c>
      <c r="BG180" t="s">
        <v>453</v>
      </c>
      <c r="BH180" s="1">
        <f t="shared" ca="1" si="8"/>
        <v>180</v>
      </c>
    </row>
    <row r="181" spans="2:60" ht="14.25" customHeight="1" x14ac:dyDescent="0.35">
      <c r="B181" s="96" t="str">
        <f t="shared" si="6"/>
        <v>90031315</v>
      </c>
      <c r="C181" s="96" t="str">
        <f t="shared" si="7"/>
        <v>900313</v>
      </c>
      <c r="D181">
        <v>22526</v>
      </c>
      <c r="E181" t="s">
        <v>120</v>
      </c>
      <c r="F181">
        <v>61</v>
      </c>
      <c r="G181" t="s">
        <v>124</v>
      </c>
      <c r="H181">
        <v>71</v>
      </c>
      <c r="I181">
        <v>9003</v>
      </c>
      <c r="J181" t="s">
        <v>42</v>
      </c>
      <c r="K181">
        <v>13</v>
      </c>
      <c r="L181">
        <v>15</v>
      </c>
      <c r="M181">
        <v>3</v>
      </c>
      <c r="N181">
        <v>10</v>
      </c>
      <c r="O181">
        <v>8.18</v>
      </c>
      <c r="P181">
        <v>0</v>
      </c>
      <c r="Q181" t="s">
        <v>454</v>
      </c>
      <c r="R181" t="s">
        <v>471</v>
      </c>
      <c r="S181">
        <v>5</v>
      </c>
      <c r="T181" t="s">
        <v>446</v>
      </c>
      <c r="U181">
        <v>1</v>
      </c>
      <c r="V181">
        <v>44210</v>
      </c>
      <c r="W181">
        <v>352</v>
      </c>
      <c r="X181" t="s">
        <v>447</v>
      </c>
      <c r="Y181" s="2" t="s">
        <v>447</v>
      </c>
      <c r="Z181" s="2"/>
      <c r="AB181" t="s">
        <v>447</v>
      </c>
      <c r="AC181" t="s">
        <v>448</v>
      </c>
      <c r="AD181" t="s">
        <v>448</v>
      </c>
      <c r="AE181" t="s">
        <v>447</v>
      </c>
      <c r="AF181" t="s">
        <v>447</v>
      </c>
      <c r="AG181">
        <v>2</v>
      </c>
      <c r="AH181">
        <v>0</v>
      </c>
      <c r="AI181">
        <v>2</v>
      </c>
      <c r="AJ181">
        <v>0</v>
      </c>
      <c r="AK181">
        <v>61</v>
      </c>
      <c r="AL181" t="s">
        <v>449</v>
      </c>
      <c r="AM181" t="s">
        <v>450</v>
      </c>
      <c r="AN181">
        <v>8.18</v>
      </c>
      <c r="AO181">
        <v>90.03</v>
      </c>
      <c r="AP181">
        <v>736.44539999999995</v>
      </c>
      <c r="AQ181">
        <v>8.18</v>
      </c>
      <c r="AR181">
        <v>85.07</v>
      </c>
      <c r="AS181">
        <v>695.87260000000003</v>
      </c>
      <c r="AT181">
        <v>8.18</v>
      </c>
      <c r="AU181">
        <v>87</v>
      </c>
      <c r="AV181">
        <v>711.66</v>
      </c>
      <c r="BC181" t="s">
        <v>451</v>
      </c>
      <c r="BD181" s="2">
        <v>45943</v>
      </c>
      <c r="BE181">
        <v>704.45</v>
      </c>
      <c r="BF181" t="s">
        <v>452</v>
      </c>
      <c r="BG181" t="s">
        <v>453</v>
      </c>
      <c r="BH181" s="1">
        <f t="shared" ca="1" si="8"/>
        <v>180</v>
      </c>
    </row>
    <row r="182" spans="2:60" ht="14.25" customHeight="1" x14ac:dyDescent="0.35">
      <c r="B182" s="96" t="str">
        <f t="shared" si="6"/>
        <v>90031316</v>
      </c>
      <c r="C182" s="96" t="str">
        <f t="shared" si="7"/>
        <v>900313</v>
      </c>
      <c r="D182">
        <v>22526</v>
      </c>
      <c r="E182" t="s">
        <v>120</v>
      </c>
      <c r="F182">
        <v>61</v>
      </c>
      <c r="G182" t="s">
        <v>124</v>
      </c>
      <c r="H182">
        <v>71</v>
      </c>
      <c r="I182">
        <v>9003</v>
      </c>
      <c r="J182" t="s">
        <v>42</v>
      </c>
      <c r="K182">
        <v>13</v>
      </c>
      <c r="L182">
        <v>16</v>
      </c>
      <c r="M182">
        <v>3</v>
      </c>
      <c r="N182">
        <v>10</v>
      </c>
      <c r="O182">
        <v>3.63</v>
      </c>
      <c r="P182">
        <v>0</v>
      </c>
      <c r="Q182" t="s">
        <v>476</v>
      </c>
      <c r="R182" t="s">
        <v>471</v>
      </c>
      <c r="S182">
        <v>2</v>
      </c>
      <c r="T182" t="s">
        <v>478</v>
      </c>
      <c r="U182">
        <v>1</v>
      </c>
      <c r="V182">
        <v>45322</v>
      </c>
      <c r="W182">
        <v>352</v>
      </c>
      <c r="X182" t="s">
        <v>447</v>
      </c>
      <c r="Y182" s="2" t="s">
        <v>447</v>
      </c>
      <c r="Z182" s="2"/>
      <c r="AB182" t="s">
        <v>447</v>
      </c>
      <c r="AC182" t="s">
        <v>448</v>
      </c>
      <c r="AD182" t="s">
        <v>448</v>
      </c>
      <c r="AE182" t="s">
        <v>447</v>
      </c>
      <c r="AF182" t="s">
        <v>447</v>
      </c>
      <c r="AG182">
        <v>2</v>
      </c>
      <c r="AH182">
        <v>0</v>
      </c>
      <c r="AI182">
        <v>3</v>
      </c>
      <c r="AJ182">
        <v>0</v>
      </c>
      <c r="AK182">
        <v>61</v>
      </c>
      <c r="AL182" t="s">
        <v>449</v>
      </c>
      <c r="AM182" t="s">
        <v>450</v>
      </c>
      <c r="AZ182">
        <v>3.63</v>
      </c>
      <c r="BA182">
        <v>65</v>
      </c>
      <c r="BB182">
        <v>235.95</v>
      </c>
      <c r="BC182" t="s">
        <v>451</v>
      </c>
      <c r="BD182" s="2">
        <v>45663</v>
      </c>
      <c r="BF182" t="s">
        <v>452</v>
      </c>
      <c r="BG182" t="s">
        <v>453</v>
      </c>
      <c r="BH182" s="1">
        <f t="shared" ca="1" si="8"/>
        <v>460</v>
      </c>
    </row>
    <row r="183" spans="2:60" ht="14.25" customHeight="1" x14ac:dyDescent="0.35">
      <c r="B183" s="96" t="str">
        <f t="shared" si="6"/>
        <v>90031317</v>
      </c>
      <c r="C183" s="96" t="str">
        <f t="shared" si="7"/>
        <v>900313</v>
      </c>
      <c r="D183">
        <v>22526</v>
      </c>
      <c r="E183" t="s">
        <v>120</v>
      </c>
      <c r="F183">
        <v>61</v>
      </c>
      <c r="G183" t="s">
        <v>124</v>
      </c>
      <c r="H183">
        <v>71</v>
      </c>
      <c r="I183">
        <v>9003</v>
      </c>
      <c r="J183" t="s">
        <v>42</v>
      </c>
      <c r="K183">
        <v>13</v>
      </c>
      <c r="L183">
        <v>17</v>
      </c>
      <c r="M183">
        <v>3</v>
      </c>
      <c r="N183">
        <v>10</v>
      </c>
      <c r="O183">
        <v>5.0199999999999996</v>
      </c>
      <c r="P183">
        <v>0</v>
      </c>
      <c r="Q183" t="s">
        <v>476</v>
      </c>
      <c r="R183" t="s">
        <v>471</v>
      </c>
      <c r="S183">
        <v>2</v>
      </c>
      <c r="T183" t="s">
        <v>478</v>
      </c>
      <c r="U183">
        <v>1</v>
      </c>
      <c r="V183">
        <v>45322</v>
      </c>
      <c r="W183">
        <v>352</v>
      </c>
      <c r="X183" t="s">
        <v>447</v>
      </c>
      <c r="Y183" s="2" t="s">
        <v>447</v>
      </c>
      <c r="Z183" s="2"/>
      <c r="AB183" t="s">
        <v>447</v>
      </c>
      <c r="AC183" t="s">
        <v>448</v>
      </c>
      <c r="AD183" t="s">
        <v>448</v>
      </c>
      <c r="AE183" t="s">
        <v>447</v>
      </c>
      <c r="AF183" t="s">
        <v>447</v>
      </c>
      <c r="AG183">
        <v>2</v>
      </c>
      <c r="AH183">
        <v>0</v>
      </c>
      <c r="AI183">
        <v>3</v>
      </c>
      <c r="AJ183">
        <v>0</v>
      </c>
      <c r="AK183">
        <v>61</v>
      </c>
      <c r="AL183" t="s">
        <v>449</v>
      </c>
      <c r="AM183" t="s">
        <v>450</v>
      </c>
      <c r="AZ183">
        <v>5.0199999999999996</v>
      </c>
      <c r="BA183">
        <v>65</v>
      </c>
      <c r="BB183">
        <v>326.3</v>
      </c>
      <c r="BC183" t="s">
        <v>451</v>
      </c>
      <c r="BD183" s="2">
        <v>45663</v>
      </c>
      <c r="BF183" t="s">
        <v>452</v>
      </c>
      <c r="BG183" t="s">
        <v>453</v>
      </c>
      <c r="BH183" s="1">
        <f t="shared" ca="1" si="8"/>
        <v>460</v>
      </c>
    </row>
    <row r="184" spans="2:60" ht="14.25" customHeight="1" x14ac:dyDescent="0.35">
      <c r="B184" s="96" t="str">
        <f t="shared" si="6"/>
        <v>90031318</v>
      </c>
      <c r="C184" s="96" t="str">
        <f t="shared" si="7"/>
        <v>900313</v>
      </c>
      <c r="D184">
        <v>22526</v>
      </c>
      <c r="E184" t="s">
        <v>120</v>
      </c>
      <c r="F184">
        <v>61</v>
      </c>
      <c r="G184" t="s">
        <v>124</v>
      </c>
      <c r="H184">
        <v>71</v>
      </c>
      <c r="I184">
        <v>9003</v>
      </c>
      <c r="J184" t="s">
        <v>42</v>
      </c>
      <c r="K184">
        <v>13</v>
      </c>
      <c r="L184">
        <v>18</v>
      </c>
      <c r="M184">
        <v>3</v>
      </c>
      <c r="N184">
        <v>10</v>
      </c>
      <c r="O184">
        <v>7.55</v>
      </c>
      <c r="P184">
        <v>0</v>
      </c>
      <c r="Q184" t="s">
        <v>476</v>
      </c>
      <c r="R184" t="s">
        <v>471</v>
      </c>
      <c r="S184">
        <v>2</v>
      </c>
      <c r="T184" t="s">
        <v>478</v>
      </c>
      <c r="U184">
        <v>1</v>
      </c>
      <c r="V184">
        <v>45322</v>
      </c>
      <c r="W184">
        <v>352</v>
      </c>
      <c r="X184" t="s">
        <v>447</v>
      </c>
      <c r="Y184" s="2" t="s">
        <v>447</v>
      </c>
      <c r="Z184" s="2"/>
      <c r="AB184" t="s">
        <v>447</v>
      </c>
      <c r="AC184" t="s">
        <v>448</v>
      </c>
      <c r="AD184" t="s">
        <v>448</v>
      </c>
      <c r="AE184" t="s">
        <v>447</v>
      </c>
      <c r="AF184" t="s">
        <v>447</v>
      </c>
      <c r="AG184">
        <v>2</v>
      </c>
      <c r="AH184">
        <v>0</v>
      </c>
      <c r="AI184">
        <v>3</v>
      </c>
      <c r="AJ184">
        <v>0</v>
      </c>
      <c r="AK184">
        <v>61</v>
      </c>
      <c r="AL184" t="s">
        <v>449</v>
      </c>
      <c r="AM184" t="s">
        <v>450</v>
      </c>
      <c r="AZ184">
        <v>7.55</v>
      </c>
      <c r="BA184">
        <v>65</v>
      </c>
      <c r="BB184">
        <v>490.75</v>
      </c>
      <c r="BC184" t="s">
        <v>451</v>
      </c>
      <c r="BD184" s="2">
        <v>45663</v>
      </c>
      <c r="BF184" t="s">
        <v>452</v>
      </c>
      <c r="BG184" t="s">
        <v>453</v>
      </c>
      <c r="BH184" s="1">
        <f t="shared" ca="1" si="8"/>
        <v>460</v>
      </c>
    </row>
    <row r="185" spans="2:60" ht="14.25" customHeight="1" x14ac:dyDescent="0.35">
      <c r="B185" s="96" t="str">
        <f t="shared" si="6"/>
        <v>90031319</v>
      </c>
      <c r="C185" s="96" t="str">
        <f t="shared" si="7"/>
        <v>900313</v>
      </c>
      <c r="D185">
        <v>22526</v>
      </c>
      <c r="E185" t="s">
        <v>120</v>
      </c>
      <c r="F185">
        <v>61</v>
      </c>
      <c r="G185" t="s">
        <v>124</v>
      </c>
      <c r="H185">
        <v>71</v>
      </c>
      <c r="I185">
        <v>9003</v>
      </c>
      <c r="J185" t="s">
        <v>42</v>
      </c>
      <c r="K185">
        <v>13</v>
      </c>
      <c r="L185">
        <v>19</v>
      </c>
      <c r="M185">
        <v>3</v>
      </c>
      <c r="N185">
        <v>10</v>
      </c>
      <c r="O185">
        <v>2.27</v>
      </c>
      <c r="P185">
        <v>0</v>
      </c>
      <c r="Q185" t="s">
        <v>476</v>
      </c>
      <c r="R185" t="s">
        <v>471</v>
      </c>
      <c r="S185">
        <v>2</v>
      </c>
      <c r="T185" t="s">
        <v>478</v>
      </c>
      <c r="U185">
        <v>1</v>
      </c>
      <c r="V185">
        <v>45322</v>
      </c>
      <c r="W185">
        <v>352</v>
      </c>
      <c r="X185" t="s">
        <v>447</v>
      </c>
      <c r="Y185" s="2" t="s">
        <v>447</v>
      </c>
      <c r="Z185" s="2"/>
      <c r="AB185" t="s">
        <v>447</v>
      </c>
      <c r="AC185" t="s">
        <v>448</v>
      </c>
      <c r="AD185" t="s">
        <v>448</v>
      </c>
      <c r="AE185" t="s">
        <v>447</v>
      </c>
      <c r="AF185" t="s">
        <v>447</v>
      </c>
      <c r="AG185">
        <v>2</v>
      </c>
      <c r="AH185">
        <v>0</v>
      </c>
      <c r="AI185">
        <v>2</v>
      </c>
      <c r="AJ185">
        <v>0</v>
      </c>
      <c r="AK185">
        <v>61</v>
      </c>
      <c r="AL185" t="s">
        <v>449</v>
      </c>
      <c r="AM185" t="s">
        <v>450</v>
      </c>
      <c r="AN185">
        <v>2.27</v>
      </c>
      <c r="AO185">
        <v>111.93</v>
      </c>
      <c r="AP185">
        <v>254.08109999999999</v>
      </c>
      <c r="AQ185">
        <v>2.27</v>
      </c>
      <c r="AR185">
        <v>115.07</v>
      </c>
      <c r="AS185">
        <v>261.20890000000003</v>
      </c>
      <c r="BC185" t="s">
        <v>451</v>
      </c>
      <c r="BD185" s="2">
        <v>45860</v>
      </c>
      <c r="BE185">
        <v>290.29000000000002</v>
      </c>
      <c r="BF185" t="s">
        <v>452</v>
      </c>
      <c r="BG185" t="s">
        <v>453</v>
      </c>
      <c r="BH185" s="1">
        <f t="shared" ca="1" si="8"/>
        <v>263</v>
      </c>
    </row>
    <row r="186" spans="2:60" ht="14.25" customHeight="1" x14ac:dyDescent="0.35">
      <c r="B186" s="96" t="str">
        <f t="shared" si="6"/>
        <v>90031320</v>
      </c>
      <c r="C186" s="96" t="str">
        <f t="shared" si="7"/>
        <v>900313</v>
      </c>
      <c r="D186">
        <v>22526</v>
      </c>
      <c r="E186" t="s">
        <v>120</v>
      </c>
      <c r="F186">
        <v>61</v>
      </c>
      <c r="G186" t="s">
        <v>124</v>
      </c>
      <c r="H186">
        <v>71</v>
      </c>
      <c r="I186">
        <v>9003</v>
      </c>
      <c r="J186" t="s">
        <v>42</v>
      </c>
      <c r="K186">
        <v>13</v>
      </c>
      <c r="L186">
        <v>20</v>
      </c>
      <c r="M186">
        <v>3</v>
      </c>
      <c r="N186">
        <v>10</v>
      </c>
      <c r="O186">
        <v>2.65</v>
      </c>
      <c r="P186">
        <v>0</v>
      </c>
      <c r="Q186" t="s">
        <v>476</v>
      </c>
      <c r="R186" t="s">
        <v>471</v>
      </c>
      <c r="S186">
        <v>2</v>
      </c>
      <c r="T186" t="s">
        <v>478</v>
      </c>
      <c r="U186">
        <v>1</v>
      </c>
      <c r="V186">
        <v>45322</v>
      </c>
      <c r="W186">
        <v>352</v>
      </c>
      <c r="X186" t="s">
        <v>447</v>
      </c>
      <c r="Y186" s="2" t="s">
        <v>447</v>
      </c>
      <c r="Z186" s="2"/>
      <c r="AB186" t="s">
        <v>447</v>
      </c>
      <c r="AC186" t="s">
        <v>448</v>
      </c>
      <c r="AD186" t="s">
        <v>448</v>
      </c>
      <c r="AE186" t="s">
        <v>447</v>
      </c>
      <c r="AF186" t="s">
        <v>447</v>
      </c>
      <c r="AG186">
        <v>2</v>
      </c>
      <c r="AH186">
        <v>0</v>
      </c>
      <c r="AI186">
        <v>2</v>
      </c>
      <c r="AJ186">
        <v>0</v>
      </c>
      <c r="AK186">
        <v>61</v>
      </c>
      <c r="AL186" t="s">
        <v>449</v>
      </c>
      <c r="AM186" t="s">
        <v>450</v>
      </c>
      <c r="AN186">
        <v>2.65</v>
      </c>
      <c r="AO186">
        <v>111.93</v>
      </c>
      <c r="AP186">
        <v>296.61450000000002</v>
      </c>
      <c r="AQ186">
        <v>2.65</v>
      </c>
      <c r="AR186">
        <v>115.07</v>
      </c>
      <c r="AS186">
        <v>304.93549999999999</v>
      </c>
      <c r="BC186" t="s">
        <v>451</v>
      </c>
      <c r="BD186" s="2">
        <v>45860</v>
      </c>
      <c r="BE186">
        <v>229.89</v>
      </c>
      <c r="BF186" t="s">
        <v>452</v>
      </c>
      <c r="BG186" t="s">
        <v>453</v>
      </c>
      <c r="BH186" s="1">
        <f t="shared" ca="1" si="8"/>
        <v>263</v>
      </c>
    </row>
    <row r="187" spans="2:60" ht="14.25" customHeight="1" x14ac:dyDescent="0.35">
      <c r="B187" s="96" t="str">
        <f t="shared" si="6"/>
        <v>90031321</v>
      </c>
      <c r="C187" s="96" t="str">
        <f t="shared" si="7"/>
        <v>900313</v>
      </c>
      <c r="D187">
        <v>22526</v>
      </c>
      <c r="E187" t="s">
        <v>120</v>
      </c>
      <c r="F187">
        <v>61</v>
      </c>
      <c r="G187" t="s">
        <v>124</v>
      </c>
      <c r="H187">
        <v>71</v>
      </c>
      <c r="I187">
        <v>9003</v>
      </c>
      <c r="J187" t="s">
        <v>42</v>
      </c>
      <c r="K187">
        <v>13</v>
      </c>
      <c r="L187">
        <v>21</v>
      </c>
      <c r="M187">
        <v>3</v>
      </c>
      <c r="N187">
        <v>10</v>
      </c>
      <c r="O187">
        <v>3.07</v>
      </c>
      <c r="P187">
        <v>0</v>
      </c>
      <c r="Q187" t="s">
        <v>476</v>
      </c>
      <c r="R187" t="s">
        <v>471</v>
      </c>
      <c r="S187">
        <v>2</v>
      </c>
      <c r="T187" t="s">
        <v>478</v>
      </c>
      <c r="U187">
        <v>1</v>
      </c>
      <c r="V187">
        <v>45322</v>
      </c>
      <c r="W187">
        <v>352</v>
      </c>
      <c r="X187" t="s">
        <v>447</v>
      </c>
      <c r="Y187" s="2" t="s">
        <v>447</v>
      </c>
      <c r="Z187" s="2"/>
      <c r="AB187" t="s">
        <v>447</v>
      </c>
      <c r="AC187" t="s">
        <v>448</v>
      </c>
      <c r="AD187" t="s">
        <v>448</v>
      </c>
      <c r="AE187" t="s">
        <v>447</v>
      </c>
      <c r="AF187" t="s">
        <v>447</v>
      </c>
      <c r="AG187">
        <v>2</v>
      </c>
      <c r="AH187">
        <v>0</v>
      </c>
      <c r="AI187">
        <v>3</v>
      </c>
      <c r="AJ187">
        <v>0</v>
      </c>
      <c r="AK187">
        <v>61</v>
      </c>
      <c r="AL187" t="s">
        <v>449</v>
      </c>
      <c r="AM187" t="s">
        <v>450</v>
      </c>
      <c r="AZ187">
        <v>3.07</v>
      </c>
      <c r="BA187">
        <v>65</v>
      </c>
      <c r="BB187">
        <v>199.55</v>
      </c>
      <c r="BC187" t="s">
        <v>451</v>
      </c>
      <c r="BD187" s="2">
        <v>45663</v>
      </c>
      <c r="BF187" t="s">
        <v>452</v>
      </c>
      <c r="BG187" t="s">
        <v>453</v>
      </c>
      <c r="BH187" s="1">
        <f t="shared" ca="1" si="8"/>
        <v>460</v>
      </c>
    </row>
    <row r="188" spans="2:60" ht="14.25" customHeight="1" x14ac:dyDescent="0.35">
      <c r="B188" s="96" t="str">
        <f t="shared" si="6"/>
        <v>90031322</v>
      </c>
      <c r="C188" s="96" t="str">
        <f t="shared" si="7"/>
        <v>900313</v>
      </c>
      <c r="D188">
        <v>22526</v>
      </c>
      <c r="E188" t="s">
        <v>120</v>
      </c>
      <c r="F188">
        <v>61</v>
      </c>
      <c r="G188" t="s">
        <v>124</v>
      </c>
      <c r="H188">
        <v>71</v>
      </c>
      <c r="I188">
        <v>9003</v>
      </c>
      <c r="J188" t="s">
        <v>42</v>
      </c>
      <c r="K188">
        <v>13</v>
      </c>
      <c r="L188">
        <v>22</v>
      </c>
      <c r="M188">
        <v>3</v>
      </c>
      <c r="N188">
        <v>10</v>
      </c>
      <c r="O188">
        <v>0.66</v>
      </c>
      <c r="P188">
        <v>0</v>
      </c>
      <c r="Q188" t="s">
        <v>476</v>
      </c>
      <c r="R188" t="s">
        <v>471</v>
      </c>
      <c r="S188">
        <v>2</v>
      </c>
      <c r="T188" t="s">
        <v>478</v>
      </c>
      <c r="U188">
        <v>1</v>
      </c>
      <c r="V188">
        <v>45322</v>
      </c>
      <c r="W188">
        <v>352</v>
      </c>
      <c r="X188" t="s">
        <v>447</v>
      </c>
      <c r="Y188" s="2" t="s">
        <v>447</v>
      </c>
      <c r="Z188" s="2"/>
      <c r="AB188" t="s">
        <v>447</v>
      </c>
      <c r="AC188" t="s">
        <v>448</v>
      </c>
      <c r="AD188" t="s">
        <v>448</v>
      </c>
      <c r="AE188" t="s">
        <v>447</v>
      </c>
      <c r="AF188" t="s">
        <v>447</v>
      </c>
      <c r="AG188">
        <v>2</v>
      </c>
      <c r="AH188">
        <v>0</v>
      </c>
      <c r="AI188">
        <v>3</v>
      </c>
      <c r="AJ188">
        <v>0</v>
      </c>
      <c r="AK188">
        <v>61</v>
      </c>
      <c r="AL188" t="s">
        <v>449</v>
      </c>
      <c r="AM188" t="s">
        <v>450</v>
      </c>
      <c r="AZ188">
        <v>0.66</v>
      </c>
      <c r="BA188">
        <v>65</v>
      </c>
      <c r="BB188">
        <v>42.9</v>
      </c>
      <c r="BC188" t="s">
        <v>451</v>
      </c>
      <c r="BD188" s="2">
        <v>45663</v>
      </c>
      <c r="BF188" t="s">
        <v>452</v>
      </c>
      <c r="BG188" t="s">
        <v>453</v>
      </c>
      <c r="BH188" s="1">
        <f t="shared" ca="1" si="8"/>
        <v>460</v>
      </c>
    </row>
    <row r="189" spans="2:60" ht="14.25" customHeight="1" x14ac:dyDescent="0.35">
      <c r="B189" s="96" t="str">
        <f t="shared" si="6"/>
        <v>90031323</v>
      </c>
      <c r="C189" s="96" t="str">
        <f t="shared" si="7"/>
        <v>900313</v>
      </c>
      <c r="D189">
        <v>22526</v>
      </c>
      <c r="E189" t="s">
        <v>120</v>
      </c>
      <c r="F189">
        <v>61</v>
      </c>
      <c r="G189" t="s">
        <v>124</v>
      </c>
      <c r="H189">
        <v>71</v>
      </c>
      <c r="I189">
        <v>9003</v>
      </c>
      <c r="J189" t="s">
        <v>42</v>
      </c>
      <c r="K189">
        <v>13</v>
      </c>
      <c r="L189">
        <v>23</v>
      </c>
      <c r="M189">
        <v>3</v>
      </c>
      <c r="N189">
        <v>10</v>
      </c>
      <c r="O189">
        <v>1.51</v>
      </c>
      <c r="P189">
        <v>0</v>
      </c>
      <c r="Q189" t="s">
        <v>476</v>
      </c>
      <c r="R189" t="s">
        <v>471</v>
      </c>
      <c r="S189">
        <v>2</v>
      </c>
      <c r="T189" t="s">
        <v>478</v>
      </c>
      <c r="U189">
        <v>1</v>
      </c>
      <c r="V189">
        <v>45322</v>
      </c>
      <c r="W189">
        <v>352</v>
      </c>
      <c r="X189" t="s">
        <v>447</v>
      </c>
      <c r="Y189" s="2" t="s">
        <v>447</v>
      </c>
      <c r="Z189" s="2"/>
      <c r="AB189" t="s">
        <v>447</v>
      </c>
      <c r="AC189" t="s">
        <v>448</v>
      </c>
      <c r="AD189" t="s">
        <v>448</v>
      </c>
      <c r="AE189" t="s">
        <v>447</v>
      </c>
      <c r="AF189" t="s">
        <v>447</v>
      </c>
      <c r="AG189">
        <v>2</v>
      </c>
      <c r="AH189">
        <v>0</v>
      </c>
      <c r="AI189">
        <v>3</v>
      </c>
      <c r="AJ189">
        <v>0</v>
      </c>
      <c r="AK189">
        <v>61</v>
      </c>
      <c r="AL189" t="s">
        <v>449</v>
      </c>
      <c r="AM189" t="s">
        <v>450</v>
      </c>
      <c r="AZ189">
        <v>1.51</v>
      </c>
      <c r="BA189">
        <v>65</v>
      </c>
      <c r="BB189">
        <v>98.15</v>
      </c>
      <c r="BC189" t="s">
        <v>451</v>
      </c>
      <c r="BD189" s="2">
        <v>45663</v>
      </c>
      <c r="BF189" t="s">
        <v>452</v>
      </c>
      <c r="BG189" t="s">
        <v>453</v>
      </c>
      <c r="BH189" s="1">
        <f t="shared" ca="1" si="8"/>
        <v>460</v>
      </c>
    </row>
    <row r="190" spans="2:60" ht="14.25" customHeight="1" x14ac:dyDescent="0.35">
      <c r="B190" s="96" t="str">
        <f t="shared" si="6"/>
        <v>90031324</v>
      </c>
      <c r="C190" s="96" t="str">
        <f t="shared" si="7"/>
        <v>900313</v>
      </c>
      <c r="D190">
        <v>22526</v>
      </c>
      <c r="E190" t="s">
        <v>120</v>
      </c>
      <c r="F190">
        <v>61</v>
      </c>
      <c r="G190" t="s">
        <v>124</v>
      </c>
      <c r="H190">
        <v>71</v>
      </c>
      <c r="I190">
        <v>9003</v>
      </c>
      <c r="J190" t="s">
        <v>42</v>
      </c>
      <c r="K190">
        <v>13</v>
      </c>
      <c r="L190">
        <v>24</v>
      </c>
      <c r="M190">
        <v>3</v>
      </c>
      <c r="N190">
        <v>10</v>
      </c>
      <c r="O190">
        <v>5.51</v>
      </c>
      <c r="P190">
        <v>0</v>
      </c>
      <c r="Q190" t="s">
        <v>476</v>
      </c>
      <c r="R190" t="s">
        <v>471</v>
      </c>
      <c r="S190">
        <v>2</v>
      </c>
      <c r="T190" t="s">
        <v>478</v>
      </c>
      <c r="U190">
        <v>1</v>
      </c>
      <c r="V190">
        <v>45322</v>
      </c>
      <c r="W190">
        <v>352</v>
      </c>
      <c r="X190" t="s">
        <v>447</v>
      </c>
      <c r="Y190" s="2" t="s">
        <v>447</v>
      </c>
      <c r="Z190" s="2"/>
      <c r="AB190" t="s">
        <v>447</v>
      </c>
      <c r="AC190" t="s">
        <v>448</v>
      </c>
      <c r="AD190" t="s">
        <v>448</v>
      </c>
      <c r="AE190" t="s">
        <v>447</v>
      </c>
      <c r="AF190" t="s">
        <v>447</v>
      </c>
      <c r="AG190">
        <v>2</v>
      </c>
      <c r="AH190">
        <v>0</v>
      </c>
      <c r="AI190">
        <v>3</v>
      </c>
      <c r="AJ190">
        <v>0</v>
      </c>
      <c r="AK190">
        <v>61</v>
      </c>
      <c r="AL190" t="s">
        <v>449</v>
      </c>
      <c r="AM190" t="s">
        <v>450</v>
      </c>
      <c r="AZ190">
        <v>5.51</v>
      </c>
      <c r="BA190">
        <v>65</v>
      </c>
      <c r="BB190">
        <v>358.15</v>
      </c>
      <c r="BC190" t="s">
        <v>451</v>
      </c>
      <c r="BD190" s="2">
        <v>45663</v>
      </c>
      <c r="BF190" t="s">
        <v>452</v>
      </c>
      <c r="BG190" t="s">
        <v>453</v>
      </c>
      <c r="BH190" s="1">
        <f t="shared" ca="1" si="8"/>
        <v>460</v>
      </c>
    </row>
    <row r="191" spans="2:60" ht="14.25" customHeight="1" x14ac:dyDescent="0.35">
      <c r="B191" s="96" t="str">
        <f t="shared" si="6"/>
        <v>90031325</v>
      </c>
      <c r="C191" s="96" t="str">
        <f t="shared" si="7"/>
        <v>900313</v>
      </c>
      <c r="D191">
        <v>22526</v>
      </c>
      <c r="E191" t="s">
        <v>120</v>
      </c>
      <c r="F191">
        <v>61</v>
      </c>
      <c r="G191" t="s">
        <v>124</v>
      </c>
      <c r="H191">
        <v>71</v>
      </c>
      <c r="I191">
        <v>9003</v>
      </c>
      <c r="J191" t="s">
        <v>42</v>
      </c>
      <c r="K191">
        <v>13</v>
      </c>
      <c r="L191">
        <v>25</v>
      </c>
      <c r="M191">
        <v>3</v>
      </c>
      <c r="N191">
        <v>10</v>
      </c>
      <c r="O191">
        <v>1.66</v>
      </c>
      <c r="P191">
        <v>0</v>
      </c>
      <c r="Q191" t="s">
        <v>476</v>
      </c>
      <c r="R191" t="s">
        <v>471</v>
      </c>
      <c r="S191">
        <v>2</v>
      </c>
      <c r="T191" t="s">
        <v>478</v>
      </c>
      <c r="U191">
        <v>1</v>
      </c>
      <c r="V191">
        <v>45322</v>
      </c>
      <c r="W191">
        <v>352</v>
      </c>
      <c r="X191" t="s">
        <v>447</v>
      </c>
      <c r="Y191" s="2" t="s">
        <v>447</v>
      </c>
      <c r="Z191" s="2"/>
      <c r="AB191" t="s">
        <v>447</v>
      </c>
      <c r="AC191" t="s">
        <v>448</v>
      </c>
      <c r="AD191" t="s">
        <v>448</v>
      </c>
      <c r="AE191" t="s">
        <v>447</v>
      </c>
      <c r="AF191" t="s">
        <v>447</v>
      </c>
      <c r="AG191">
        <v>2</v>
      </c>
      <c r="AH191">
        <v>0</v>
      </c>
      <c r="AI191">
        <v>2</v>
      </c>
      <c r="AJ191">
        <v>0</v>
      </c>
      <c r="AK191">
        <v>61</v>
      </c>
      <c r="AL191" t="s">
        <v>449</v>
      </c>
      <c r="AM191" t="s">
        <v>450</v>
      </c>
      <c r="AN191">
        <v>1.1100000000000001</v>
      </c>
      <c r="AO191">
        <v>111.93</v>
      </c>
      <c r="AP191">
        <v>124.2423</v>
      </c>
      <c r="AQ191">
        <v>1.1100000000000001</v>
      </c>
      <c r="AR191">
        <v>115.07</v>
      </c>
      <c r="AS191">
        <v>127.7277</v>
      </c>
      <c r="AZ191">
        <v>0.55000000000000004</v>
      </c>
      <c r="BA191">
        <v>65</v>
      </c>
      <c r="BB191">
        <v>35.75</v>
      </c>
      <c r="BC191" t="s">
        <v>451</v>
      </c>
      <c r="BD191" s="2">
        <v>45860</v>
      </c>
      <c r="BE191">
        <v>31.24</v>
      </c>
      <c r="BF191" t="s">
        <v>452</v>
      </c>
      <c r="BG191" t="s">
        <v>453</v>
      </c>
      <c r="BH191" s="1">
        <f t="shared" ca="1" si="8"/>
        <v>263</v>
      </c>
    </row>
    <row r="192" spans="2:60" ht="14.25" customHeight="1" x14ac:dyDescent="0.35">
      <c r="B192" s="96" t="str">
        <f t="shared" si="6"/>
        <v>90031326</v>
      </c>
      <c r="C192" s="96" t="str">
        <f t="shared" si="7"/>
        <v>900313</v>
      </c>
      <c r="D192">
        <v>22526</v>
      </c>
      <c r="E192" t="s">
        <v>120</v>
      </c>
      <c r="F192">
        <v>61</v>
      </c>
      <c r="G192" t="s">
        <v>124</v>
      </c>
      <c r="H192">
        <v>71</v>
      </c>
      <c r="I192">
        <v>9003</v>
      </c>
      <c r="J192" t="s">
        <v>42</v>
      </c>
      <c r="K192">
        <v>13</v>
      </c>
      <c r="L192">
        <v>26</v>
      </c>
      <c r="M192">
        <v>3</v>
      </c>
      <c r="N192">
        <v>10</v>
      </c>
      <c r="O192">
        <v>4.3600000000000003</v>
      </c>
      <c r="P192">
        <v>0</v>
      </c>
      <c r="Q192" t="s">
        <v>476</v>
      </c>
      <c r="R192" t="s">
        <v>471</v>
      </c>
      <c r="S192">
        <v>2</v>
      </c>
      <c r="T192" t="s">
        <v>478</v>
      </c>
      <c r="U192">
        <v>1</v>
      </c>
      <c r="V192">
        <v>45322</v>
      </c>
      <c r="W192">
        <v>352</v>
      </c>
      <c r="X192" t="s">
        <v>447</v>
      </c>
      <c r="Y192" s="2" t="s">
        <v>447</v>
      </c>
      <c r="Z192" s="2"/>
      <c r="AB192" t="s">
        <v>447</v>
      </c>
      <c r="AC192" t="s">
        <v>448</v>
      </c>
      <c r="AD192" t="s">
        <v>448</v>
      </c>
      <c r="AE192" t="s">
        <v>447</v>
      </c>
      <c r="AF192" t="s">
        <v>447</v>
      </c>
      <c r="AG192">
        <v>2</v>
      </c>
      <c r="AH192">
        <v>0</v>
      </c>
      <c r="AI192">
        <v>2</v>
      </c>
      <c r="AJ192">
        <v>0</v>
      </c>
      <c r="AK192">
        <v>61</v>
      </c>
      <c r="AL192" t="s">
        <v>449</v>
      </c>
      <c r="AM192" t="s">
        <v>450</v>
      </c>
      <c r="AN192">
        <v>2.65</v>
      </c>
      <c r="AO192">
        <v>111.93</v>
      </c>
      <c r="AP192">
        <v>296.61450000000002</v>
      </c>
      <c r="AQ192">
        <v>2.65</v>
      </c>
      <c r="AR192">
        <v>115.07</v>
      </c>
      <c r="AS192">
        <v>304.93549999999999</v>
      </c>
      <c r="AZ192">
        <v>1.71</v>
      </c>
      <c r="BA192">
        <v>65</v>
      </c>
      <c r="BB192">
        <v>111.15</v>
      </c>
      <c r="BC192" t="s">
        <v>451</v>
      </c>
      <c r="BD192" s="2">
        <v>45860</v>
      </c>
      <c r="BE192">
        <v>239.54</v>
      </c>
      <c r="BF192" t="s">
        <v>452</v>
      </c>
      <c r="BG192" t="s">
        <v>453</v>
      </c>
      <c r="BH192" s="1">
        <f t="shared" ca="1" si="8"/>
        <v>263</v>
      </c>
    </row>
    <row r="193" spans="2:60" ht="14.25" customHeight="1" x14ac:dyDescent="0.35">
      <c r="B193" s="96" t="str">
        <f t="shared" si="6"/>
        <v>90031327</v>
      </c>
      <c r="C193" s="96" t="str">
        <f t="shared" si="7"/>
        <v>900313</v>
      </c>
      <c r="D193">
        <v>22526</v>
      </c>
      <c r="E193" t="s">
        <v>120</v>
      </c>
      <c r="F193">
        <v>61</v>
      </c>
      <c r="G193" t="s">
        <v>124</v>
      </c>
      <c r="H193">
        <v>71</v>
      </c>
      <c r="I193">
        <v>9003</v>
      </c>
      <c r="J193" t="s">
        <v>42</v>
      </c>
      <c r="K193">
        <v>13</v>
      </c>
      <c r="L193">
        <v>27</v>
      </c>
      <c r="M193">
        <v>3</v>
      </c>
      <c r="N193">
        <v>10</v>
      </c>
      <c r="O193">
        <v>1.75</v>
      </c>
      <c r="P193">
        <v>0</v>
      </c>
      <c r="Q193" t="s">
        <v>476</v>
      </c>
      <c r="R193" t="s">
        <v>471</v>
      </c>
      <c r="S193">
        <v>2</v>
      </c>
      <c r="T193" t="s">
        <v>478</v>
      </c>
      <c r="U193">
        <v>1</v>
      </c>
      <c r="V193">
        <v>45322</v>
      </c>
      <c r="W193">
        <v>352</v>
      </c>
      <c r="X193" t="s">
        <v>447</v>
      </c>
      <c r="Y193" s="2" t="s">
        <v>447</v>
      </c>
      <c r="Z193" s="2"/>
      <c r="AB193" t="s">
        <v>447</v>
      </c>
      <c r="AC193" t="s">
        <v>448</v>
      </c>
      <c r="AD193" t="s">
        <v>448</v>
      </c>
      <c r="AE193" t="s">
        <v>447</v>
      </c>
      <c r="AF193" t="s">
        <v>447</v>
      </c>
      <c r="AG193">
        <v>2</v>
      </c>
      <c r="AH193">
        <v>0</v>
      </c>
      <c r="AI193">
        <v>2</v>
      </c>
      <c r="AJ193">
        <v>0</v>
      </c>
      <c r="AK193">
        <v>61</v>
      </c>
      <c r="AL193" t="s">
        <v>449</v>
      </c>
      <c r="AM193" t="s">
        <v>450</v>
      </c>
      <c r="AN193">
        <v>1.75</v>
      </c>
      <c r="AO193">
        <v>111.93</v>
      </c>
      <c r="AP193">
        <v>195.8775</v>
      </c>
      <c r="AQ193">
        <v>1.75</v>
      </c>
      <c r="AR193">
        <v>115.07</v>
      </c>
      <c r="AS193">
        <v>201.3725</v>
      </c>
      <c r="BC193" t="s">
        <v>451</v>
      </c>
      <c r="BD193" s="2">
        <v>45860</v>
      </c>
      <c r="BE193">
        <v>306</v>
      </c>
      <c r="BF193" t="s">
        <v>452</v>
      </c>
      <c r="BG193" t="s">
        <v>453</v>
      </c>
      <c r="BH193" s="1">
        <f t="shared" ca="1" si="8"/>
        <v>263</v>
      </c>
    </row>
    <row r="194" spans="2:60" ht="14.25" customHeight="1" x14ac:dyDescent="0.35">
      <c r="B194" s="96" t="str">
        <f t="shared" ref="B194:B257" si="9">CONCATENATE(I194,K194,L194)</f>
        <v>90031328</v>
      </c>
      <c r="C194" s="96" t="str">
        <f t="shared" ref="C194:C257" si="10">CONCATENATE(I194,K194)</f>
        <v>900313</v>
      </c>
      <c r="D194">
        <v>22526</v>
      </c>
      <c r="E194" t="s">
        <v>120</v>
      </c>
      <c r="F194">
        <v>61</v>
      </c>
      <c r="G194" t="s">
        <v>124</v>
      </c>
      <c r="H194">
        <v>71</v>
      </c>
      <c r="I194">
        <v>9003</v>
      </c>
      <c r="J194" t="s">
        <v>42</v>
      </c>
      <c r="K194">
        <v>13</v>
      </c>
      <c r="L194">
        <v>28</v>
      </c>
      <c r="M194">
        <v>3</v>
      </c>
      <c r="N194">
        <v>10</v>
      </c>
      <c r="O194">
        <v>5.74</v>
      </c>
      <c r="P194">
        <v>0</v>
      </c>
      <c r="Q194" t="s">
        <v>476</v>
      </c>
      <c r="R194" t="s">
        <v>471</v>
      </c>
      <c r="S194">
        <v>2</v>
      </c>
      <c r="T194" t="s">
        <v>478</v>
      </c>
      <c r="U194">
        <v>1</v>
      </c>
      <c r="V194">
        <v>45322</v>
      </c>
      <c r="W194">
        <v>352</v>
      </c>
      <c r="X194" t="s">
        <v>447</v>
      </c>
      <c r="Y194" s="2" t="s">
        <v>447</v>
      </c>
      <c r="Z194" s="2"/>
      <c r="AB194" t="s">
        <v>447</v>
      </c>
      <c r="AC194" t="s">
        <v>448</v>
      </c>
      <c r="AD194" t="s">
        <v>448</v>
      </c>
      <c r="AE194" t="s">
        <v>447</v>
      </c>
      <c r="AF194" t="s">
        <v>447</v>
      </c>
      <c r="AG194">
        <v>2</v>
      </c>
      <c r="AH194">
        <v>0</v>
      </c>
      <c r="AI194">
        <v>2</v>
      </c>
      <c r="AJ194">
        <v>0</v>
      </c>
      <c r="AK194">
        <v>61</v>
      </c>
      <c r="AL194" t="s">
        <v>449</v>
      </c>
      <c r="AM194" t="s">
        <v>450</v>
      </c>
      <c r="AN194">
        <v>5.74</v>
      </c>
      <c r="AO194">
        <v>111.93</v>
      </c>
      <c r="AP194">
        <v>642.47820000000002</v>
      </c>
      <c r="AQ194">
        <v>5.74</v>
      </c>
      <c r="AR194">
        <v>115.07</v>
      </c>
      <c r="AS194">
        <v>660.5018</v>
      </c>
      <c r="BC194" t="s">
        <v>451</v>
      </c>
      <c r="BD194" s="2">
        <v>45860</v>
      </c>
      <c r="BE194">
        <v>760.47</v>
      </c>
      <c r="BF194" t="s">
        <v>452</v>
      </c>
      <c r="BG194" t="s">
        <v>453</v>
      </c>
      <c r="BH194" s="1">
        <f t="shared" ref="BH194:BH257" ca="1" si="11">TODAY()-BD194</f>
        <v>263</v>
      </c>
    </row>
    <row r="195" spans="2:60" ht="14.25" customHeight="1" x14ac:dyDescent="0.35">
      <c r="B195" s="96" t="str">
        <f t="shared" si="9"/>
        <v>90031329</v>
      </c>
      <c r="C195" s="96" t="str">
        <f t="shared" si="10"/>
        <v>900313</v>
      </c>
      <c r="D195">
        <v>22526</v>
      </c>
      <c r="E195" t="s">
        <v>120</v>
      </c>
      <c r="F195">
        <v>61</v>
      </c>
      <c r="G195" t="s">
        <v>124</v>
      </c>
      <c r="H195">
        <v>71</v>
      </c>
      <c r="I195">
        <v>9003</v>
      </c>
      <c r="J195" t="s">
        <v>42</v>
      </c>
      <c r="K195">
        <v>13</v>
      </c>
      <c r="L195">
        <v>29</v>
      </c>
      <c r="M195">
        <v>3</v>
      </c>
      <c r="N195">
        <v>10</v>
      </c>
      <c r="O195">
        <v>1.77</v>
      </c>
      <c r="P195">
        <v>0</v>
      </c>
      <c r="Q195" t="s">
        <v>476</v>
      </c>
      <c r="R195" t="s">
        <v>471</v>
      </c>
      <c r="S195">
        <v>2</v>
      </c>
      <c r="T195" t="s">
        <v>478</v>
      </c>
      <c r="U195">
        <v>1</v>
      </c>
      <c r="V195">
        <v>45322</v>
      </c>
      <c r="W195">
        <v>352</v>
      </c>
      <c r="X195" t="s">
        <v>447</v>
      </c>
      <c r="Y195" s="2" t="s">
        <v>447</v>
      </c>
      <c r="Z195" s="2"/>
      <c r="AB195" t="s">
        <v>447</v>
      </c>
      <c r="AC195" t="s">
        <v>448</v>
      </c>
      <c r="AD195" t="s">
        <v>448</v>
      </c>
      <c r="AE195" t="s">
        <v>447</v>
      </c>
      <c r="AF195" t="s">
        <v>447</v>
      </c>
      <c r="AG195">
        <v>2</v>
      </c>
      <c r="AH195">
        <v>0</v>
      </c>
      <c r="AI195">
        <v>2</v>
      </c>
      <c r="AJ195">
        <v>0</v>
      </c>
      <c r="AK195">
        <v>61</v>
      </c>
      <c r="AL195" t="s">
        <v>449</v>
      </c>
      <c r="AM195" t="s">
        <v>450</v>
      </c>
      <c r="AN195">
        <v>1.77</v>
      </c>
      <c r="AO195">
        <v>111.93</v>
      </c>
      <c r="AP195">
        <v>198.11609999999999</v>
      </c>
      <c r="AQ195">
        <v>1.77</v>
      </c>
      <c r="AR195">
        <v>115.07</v>
      </c>
      <c r="AS195">
        <v>203.6739</v>
      </c>
      <c r="BC195" t="s">
        <v>451</v>
      </c>
      <c r="BD195" s="2">
        <v>45860</v>
      </c>
      <c r="BE195">
        <v>192.76</v>
      </c>
      <c r="BF195" t="s">
        <v>452</v>
      </c>
      <c r="BG195" t="s">
        <v>453</v>
      </c>
      <c r="BH195" s="1">
        <f t="shared" ca="1" si="11"/>
        <v>263</v>
      </c>
    </row>
    <row r="196" spans="2:60" ht="14.25" customHeight="1" x14ac:dyDescent="0.35">
      <c r="B196" s="96" t="str">
        <f t="shared" si="9"/>
        <v>90031330</v>
      </c>
      <c r="C196" s="96" t="str">
        <f t="shared" si="10"/>
        <v>900313</v>
      </c>
      <c r="D196">
        <v>22526</v>
      </c>
      <c r="E196" t="s">
        <v>120</v>
      </c>
      <c r="F196">
        <v>61</v>
      </c>
      <c r="G196" t="s">
        <v>124</v>
      </c>
      <c r="H196">
        <v>71</v>
      </c>
      <c r="I196">
        <v>9003</v>
      </c>
      <c r="J196" t="s">
        <v>42</v>
      </c>
      <c r="K196">
        <v>13</v>
      </c>
      <c r="L196">
        <v>30</v>
      </c>
      <c r="M196">
        <v>3</v>
      </c>
      <c r="N196">
        <v>10</v>
      </c>
      <c r="O196">
        <v>1.47</v>
      </c>
      <c r="P196">
        <v>0</v>
      </c>
      <c r="Q196" t="s">
        <v>476</v>
      </c>
      <c r="R196" t="s">
        <v>471</v>
      </c>
      <c r="S196">
        <v>2</v>
      </c>
      <c r="T196" t="s">
        <v>478</v>
      </c>
      <c r="U196">
        <v>1</v>
      </c>
      <c r="V196">
        <v>45322</v>
      </c>
      <c r="W196">
        <v>352</v>
      </c>
      <c r="X196" t="s">
        <v>447</v>
      </c>
      <c r="Y196" s="2" t="s">
        <v>447</v>
      </c>
      <c r="Z196" s="2"/>
      <c r="AB196" t="s">
        <v>447</v>
      </c>
      <c r="AC196" t="s">
        <v>448</v>
      </c>
      <c r="AD196" t="s">
        <v>448</v>
      </c>
      <c r="AE196" t="s">
        <v>447</v>
      </c>
      <c r="AF196" t="s">
        <v>447</v>
      </c>
      <c r="AG196">
        <v>2</v>
      </c>
      <c r="AH196">
        <v>0</v>
      </c>
      <c r="AI196">
        <v>2</v>
      </c>
      <c r="AJ196">
        <v>0</v>
      </c>
      <c r="AK196">
        <v>61</v>
      </c>
      <c r="AL196" t="s">
        <v>449</v>
      </c>
      <c r="AM196" t="s">
        <v>450</v>
      </c>
      <c r="AN196">
        <v>1.47</v>
      </c>
      <c r="AO196">
        <v>111.93</v>
      </c>
      <c r="AP196">
        <v>164.53710000000001</v>
      </c>
      <c r="AQ196">
        <v>1.47</v>
      </c>
      <c r="AR196">
        <v>115.07</v>
      </c>
      <c r="AS196">
        <v>169.15289999999999</v>
      </c>
      <c r="BC196" t="s">
        <v>451</v>
      </c>
      <c r="BD196" s="2">
        <v>45860</v>
      </c>
      <c r="BE196">
        <v>69.44</v>
      </c>
      <c r="BF196" t="s">
        <v>452</v>
      </c>
      <c r="BG196" t="s">
        <v>453</v>
      </c>
      <c r="BH196" s="1">
        <f t="shared" ca="1" si="11"/>
        <v>263</v>
      </c>
    </row>
    <row r="197" spans="2:60" ht="14.25" customHeight="1" x14ac:dyDescent="0.35">
      <c r="B197" s="96" t="str">
        <f t="shared" si="9"/>
        <v>9003132019</v>
      </c>
      <c r="C197" s="96" t="str">
        <f t="shared" si="10"/>
        <v>900313</v>
      </c>
      <c r="D197">
        <v>22526</v>
      </c>
      <c r="E197" t="s">
        <v>120</v>
      </c>
      <c r="F197">
        <v>61</v>
      </c>
      <c r="G197" t="s">
        <v>124</v>
      </c>
      <c r="H197">
        <v>71</v>
      </c>
      <c r="I197">
        <v>9003</v>
      </c>
      <c r="J197" t="s">
        <v>42</v>
      </c>
      <c r="K197">
        <v>13</v>
      </c>
      <c r="L197">
        <v>2019</v>
      </c>
      <c r="M197">
        <v>3</v>
      </c>
      <c r="N197">
        <v>10</v>
      </c>
      <c r="O197">
        <v>0.05</v>
      </c>
      <c r="P197">
        <v>0</v>
      </c>
      <c r="Q197" t="s">
        <v>483</v>
      </c>
      <c r="R197" t="s">
        <v>471</v>
      </c>
      <c r="S197">
        <v>37</v>
      </c>
      <c r="T197" t="s">
        <v>484</v>
      </c>
      <c r="U197">
        <v>1</v>
      </c>
      <c r="W197">
        <v>352</v>
      </c>
      <c r="X197" t="s">
        <v>447</v>
      </c>
      <c r="Y197" s="2" t="s">
        <v>448</v>
      </c>
      <c r="Z197" s="2" t="s">
        <v>462</v>
      </c>
      <c r="AA197" t="s">
        <v>485</v>
      </c>
      <c r="AB197" t="s">
        <v>447</v>
      </c>
      <c r="AC197" t="s">
        <v>447</v>
      </c>
      <c r="AD197" t="s">
        <v>448</v>
      </c>
      <c r="AE197" t="s">
        <v>447</v>
      </c>
      <c r="AF197" t="s">
        <v>447</v>
      </c>
      <c r="AG197">
        <v>2</v>
      </c>
      <c r="AH197">
        <v>0</v>
      </c>
      <c r="AI197">
        <v>2</v>
      </c>
      <c r="AJ197">
        <v>0</v>
      </c>
      <c r="AK197">
        <v>61</v>
      </c>
      <c r="AL197" t="s">
        <v>449</v>
      </c>
      <c r="AM197" t="s">
        <v>450</v>
      </c>
      <c r="BC197" t="s">
        <v>484</v>
      </c>
      <c r="BF197" t="s">
        <v>452</v>
      </c>
      <c r="BG197" t="s">
        <v>453</v>
      </c>
      <c r="BH197" s="1">
        <f t="shared" ca="1" si="11"/>
        <v>46123</v>
      </c>
    </row>
    <row r="198" spans="2:60" ht="14.25" customHeight="1" x14ac:dyDescent="0.35">
      <c r="B198" s="96" t="str">
        <f t="shared" si="9"/>
        <v>9005151</v>
      </c>
      <c r="C198" s="96" t="str">
        <f t="shared" si="10"/>
        <v>900515</v>
      </c>
      <c r="D198">
        <v>22526</v>
      </c>
      <c r="E198" t="s">
        <v>120</v>
      </c>
      <c r="F198">
        <v>61</v>
      </c>
      <c r="G198" t="s">
        <v>124</v>
      </c>
      <c r="H198">
        <v>71</v>
      </c>
      <c r="I198">
        <v>9005</v>
      </c>
      <c r="J198" t="s">
        <v>382</v>
      </c>
      <c r="K198">
        <v>15</v>
      </c>
      <c r="L198">
        <v>1</v>
      </c>
      <c r="M198">
        <v>1</v>
      </c>
      <c r="N198">
        <v>1</v>
      </c>
      <c r="O198">
        <v>8.6999999999999993</v>
      </c>
      <c r="P198">
        <v>0</v>
      </c>
      <c r="Q198" t="s">
        <v>476</v>
      </c>
      <c r="R198" t="s">
        <v>445</v>
      </c>
      <c r="S198">
        <v>2</v>
      </c>
      <c r="T198" t="s">
        <v>478</v>
      </c>
      <c r="U198">
        <v>1</v>
      </c>
      <c r="V198">
        <v>45275</v>
      </c>
      <c r="W198">
        <v>352</v>
      </c>
      <c r="X198" t="s">
        <v>447</v>
      </c>
      <c r="Y198" s="2" t="s">
        <v>447</v>
      </c>
      <c r="Z198" s="2"/>
      <c r="AB198" t="s">
        <v>447</v>
      </c>
      <c r="AC198" t="s">
        <v>448</v>
      </c>
      <c r="AD198" t="s">
        <v>447</v>
      </c>
      <c r="AE198" t="s">
        <v>447</v>
      </c>
      <c r="AF198" t="s">
        <v>447</v>
      </c>
      <c r="AG198">
        <v>2</v>
      </c>
      <c r="AH198">
        <v>0</v>
      </c>
      <c r="AI198">
        <v>10</v>
      </c>
      <c r="AJ198">
        <v>0</v>
      </c>
      <c r="AK198">
        <v>61</v>
      </c>
      <c r="AL198" t="s">
        <v>486</v>
      </c>
      <c r="AM198" t="s">
        <v>450</v>
      </c>
      <c r="AN198">
        <v>8.6999999999999993</v>
      </c>
      <c r="AO198">
        <v>131.4</v>
      </c>
      <c r="AP198">
        <v>1143.18</v>
      </c>
      <c r="AQ198">
        <v>8.6999999999999993</v>
      </c>
      <c r="AR198">
        <v>135.07</v>
      </c>
      <c r="AS198">
        <v>1175.1089999999999</v>
      </c>
      <c r="AT198">
        <v>8.6999999999999993</v>
      </c>
      <c r="AU198">
        <v>135</v>
      </c>
      <c r="AV198">
        <v>1174.5</v>
      </c>
      <c r="BC198" t="s">
        <v>451</v>
      </c>
      <c r="BD198" s="2">
        <v>45883</v>
      </c>
      <c r="BE198">
        <v>1052.25</v>
      </c>
      <c r="BF198" t="s">
        <v>452</v>
      </c>
      <c r="BG198" t="s">
        <v>453</v>
      </c>
      <c r="BH198" s="1">
        <f t="shared" ca="1" si="11"/>
        <v>240</v>
      </c>
    </row>
    <row r="199" spans="2:60" ht="14.25" customHeight="1" x14ac:dyDescent="0.35">
      <c r="B199" s="96" t="str">
        <f t="shared" si="9"/>
        <v>9005152</v>
      </c>
      <c r="C199" s="96" t="str">
        <f t="shared" si="10"/>
        <v>900515</v>
      </c>
      <c r="D199">
        <v>22526</v>
      </c>
      <c r="E199" t="s">
        <v>120</v>
      </c>
      <c r="F199">
        <v>61</v>
      </c>
      <c r="G199" t="s">
        <v>124</v>
      </c>
      <c r="H199">
        <v>71</v>
      </c>
      <c r="I199">
        <v>9005</v>
      </c>
      <c r="J199" t="s">
        <v>382</v>
      </c>
      <c r="K199">
        <v>15</v>
      </c>
      <c r="L199">
        <v>2</v>
      </c>
      <c r="M199">
        <v>1</v>
      </c>
      <c r="N199">
        <v>1</v>
      </c>
      <c r="O199">
        <v>9.0299999999999994</v>
      </c>
      <c r="P199">
        <v>0</v>
      </c>
      <c r="Q199" t="s">
        <v>476</v>
      </c>
      <c r="R199" t="s">
        <v>445</v>
      </c>
      <c r="S199">
        <v>2</v>
      </c>
      <c r="T199" t="s">
        <v>478</v>
      </c>
      <c r="U199">
        <v>1</v>
      </c>
      <c r="V199">
        <v>45275</v>
      </c>
      <c r="W199">
        <v>352</v>
      </c>
      <c r="X199" t="s">
        <v>447</v>
      </c>
      <c r="Y199" s="2" t="s">
        <v>447</v>
      </c>
      <c r="Z199" s="2"/>
      <c r="AB199" t="s">
        <v>447</v>
      </c>
      <c r="AC199" t="s">
        <v>448</v>
      </c>
      <c r="AD199" t="s">
        <v>447</v>
      </c>
      <c r="AE199" t="s">
        <v>447</v>
      </c>
      <c r="AF199" t="s">
        <v>447</v>
      </c>
      <c r="AG199">
        <v>2</v>
      </c>
      <c r="AH199">
        <v>0</v>
      </c>
      <c r="AI199">
        <v>10</v>
      </c>
      <c r="AJ199">
        <v>0</v>
      </c>
      <c r="AK199">
        <v>61</v>
      </c>
      <c r="AL199" t="s">
        <v>465</v>
      </c>
      <c r="AM199" t="s">
        <v>450</v>
      </c>
      <c r="AN199">
        <v>9.0299999999999994</v>
      </c>
      <c r="AO199">
        <v>131.4</v>
      </c>
      <c r="AP199">
        <v>1186.5419999999999</v>
      </c>
      <c r="AQ199">
        <v>9.0299999999999994</v>
      </c>
      <c r="AR199">
        <v>135.07</v>
      </c>
      <c r="AS199">
        <v>1219.6821</v>
      </c>
      <c r="AT199">
        <v>9.0299999999999994</v>
      </c>
      <c r="AU199">
        <v>135</v>
      </c>
      <c r="AV199">
        <v>1219.05</v>
      </c>
      <c r="BC199" t="s">
        <v>451</v>
      </c>
      <c r="BD199" s="2">
        <v>45883</v>
      </c>
      <c r="BE199">
        <v>1202.31</v>
      </c>
      <c r="BF199" t="s">
        <v>452</v>
      </c>
      <c r="BG199" t="s">
        <v>453</v>
      </c>
      <c r="BH199" s="1">
        <f t="shared" ca="1" si="11"/>
        <v>240</v>
      </c>
    </row>
    <row r="200" spans="2:60" ht="14.25" customHeight="1" x14ac:dyDescent="0.35">
      <c r="B200" s="96" t="str">
        <f t="shared" si="9"/>
        <v>9005153</v>
      </c>
      <c r="C200" s="96" t="str">
        <f t="shared" si="10"/>
        <v>900515</v>
      </c>
      <c r="D200">
        <v>22526</v>
      </c>
      <c r="E200" t="s">
        <v>120</v>
      </c>
      <c r="F200">
        <v>61</v>
      </c>
      <c r="G200" t="s">
        <v>124</v>
      </c>
      <c r="H200">
        <v>71</v>
      </c>
      <c r="I200">
        <v>9005</v>
      </c>
      <c r="J200" t="s">
        <v>382</v>
      </c>
      <c r="K200">
        <v>15</v>
      </c>
      <c r="L200">
        <v>3</v>
      </c>
      <c r="M200">
        <v>1</v>
      </c>
      <c r="N200">
        <v>1</v>
      </c>
      <c r="O200">
        <v>16.11</v>
      </c>
      <c r="P200">
        <v>0</v>
      </c>
      <c r="Q200" t="s">
        <v>476</v>
      </c>
      <c r="R200" t="s">
        <v>445</v>
      </c>
      <c r="S200">
        <v>2</v>
      </c>
      <c r="T200" t="s">
        <v>478</v>
      </c>
      <c r="U200">
        <v>1</v>
      </c>
      <c r="V200">
        <v>45276</v>
      </c>
      <c r="W200">
        <v>352</v>
      </c>
      <c r="X200" t="s">
        <v>447</v>
      </c>
      <c r="Y200" s="2" t="s">
        <v>447</v>
      </c>
      <c r="Z200" s="2"/>
      <c r="AB200" t="s">
        <v>447</v>
      </c>
      <c r="AC200" t="s">
        <v>448</v>
      </c>
      <c r="AD200" t="s">
        <v>447</v>
      </c>
      <c r="AE200" t="s">
        <v>447</v>
      </c>
      <c r="AF200" t="s">
        <v>447</v>
      </c>
      <c r="AG200">
        <v>2</v>
      </c>
      <c r="AH200">
        <v>0</v>
      </c>
      <c r="AI200">
        <v>10</v>
      </c>
      <c r="AJ200">
        <v>0</v>
      </c>
      <c r="AK200">
        <v>61</v>
      </c>
      <c r="AL200" t="s">
        <v>486</v>
      </c>
      <c r="AM200" t="s">
        <v>450</v>
      </c>
      <c r="AN200">
        <v>16.11</v>
      </c>
      <c r="AO200">
        <v>131.4</v>
      </c>
      <c r="AP200">
        <v>2116.8539999999998</v>
      </c>
      <c r="AQ200">
        <v>16.11</v>
      </c>
      <c r="AR200">
        <v>135.07</v>
      </c>
      <c r="AS200">
        <v>2175.9776999999999</v>
      </c>
      <c r="AT200">
        <v>16.11</v>
      </c>
      <c r="AU200">
        <v>135</v>
      </c>
      <c r="AV200">
        <v>2174.85</v>
      </c>
      <c r="BC200" t="s">
        <v>451</v>
      </c>
      <c r="BD200" s="2">
        <v>45883</v>
      </c>
      <c r="BE200">
        <v>2297.84</v>
      </c>
      <c r="BF200" t="s">
        <v>452</v>
      </c>
      <c r="BG200" t="s">
        <v>453</v>
      </c>
      <c r="BH200" s="1">
        <f t="shared" ca="1" si="11"/>
        <v>240</v>
      </c>
    </row>
    <row r="201" spans="2:60" ht="14.25" customHeight="1" x14ac:dyDescent="0.35">
      <c r="B201" s="96" t="str">
        <f t="shared" si="9"/>
        <v>9005154</v>
      </c>
      <c r="C201" s="96" t="str">
        <f t="shared" si="10"/>
        <v>900515</v>
      </c>
      <c r="D201">
        <v>22526</v>
      </c>
      <c r="E201" t="s">
        <v>120</v>
      </c>
      <c r="F201">
        <v>61</v>
      </c>
      <c r="G201" t="s">
        <v>124</v>
      </c>
      <c r="H201">
        <v>71</v>
      </c>
      <c r="I201">
        <v>9005</v>
      </c>
      <c r="J201" t="s">
        <v>382</v>
      </c>
      <c r="K201">
        <v>15</v>
      </c>
      <c r="L201">
        <v>4</v>
      </c>
      <c r="M201">
        <v>1</v>
      </c>
      <c r="N201">
        <v>1</v>
      </c>
      <c r="O201">
        <v>2.4500000000000002</v>
      </c>
      <c r="P201">
        <v>0</v>
      </c>
      <c r="Q201" t="s">
        <v>476</v>
      </c>
      <c r="R201" t="s">
        <v>445</v>
      </c>
      <c r="S201">
        <v>2</v>
      </c>
      <c r="T201" t="s">
        <v>478</v>
      </c>
      <c r="U201">
        <v>1</v>
      </c>
      <c r="V201">
        <v>45276</v>
      </c>
      <c r="W201">
        <v>352</v>
      </c>
      <c r="X201" t="s">
        <v>447</v>
      </c>
      <c r="Y201" t="s">
        <v>447</v>
      </c>
      <c r="Z201" s="2"/>
      <c r="AB201" t="s">
        <v>447</v>
      </c>
      <c r="AC201" t="s">
        <v>448</v>
      </c>
      <c r="AD201" t="s">
        <v>447</v>
      </c>
      <c r="AE201" t="s">
        <v>447</v>
      </c>
      <c r="AF201" t="s">
        <v>447</v>
      </c>
      <c r="AG201">
        <v>2</v>
      </c>
      <c r="AH201">
        <v>0</v>
      </c>
      <c r="AI201">
        <v>10</v>
      </c>
      <c r="AJ201">
        <v>0</v>
      </c>
      <c r="AK201">
        <v>61</v>
      </c>
      <c r="AL201" t="s">
        <v>486</v>
      </c>
      <c r="AM201" t="s">
        <v>450</v>
      </c>
      <c r="AN201">
        <v>2.4500000000000002</v>
      </c>
      <c r="AO201">
        <v>131.4</v>
      </c>
      <c r="AP201">
        <v>321.93</v>
      </c>
      <c r="AQ201">
        <v>2.4500000000000002</v>
      </c>
      <c r="AR201">
        <v>135.07</v>
      </c>
      <c r="AS201">
        <v>330.92149999999998</v>
      </c>
      <c r="AT201">
        <v>2.4500000000000002</v>
      </c>
      <c r="AU201">
        <v>135</v>
      </c>
      <c r="AV201">
        <v>330.75</v>
      </c>
      <c r="BC201" t="s">
        <v>451</v>
      </c>
      <c r="BD201" s="2">
        <v>45883</v>
      </c>
      <c r="BE201">
        <v>310.14</v>
      </c>
      <c r="BF201" t="s">
        <v>452</v>
      </c>
      <c r="BG201" t="s">
        <v>453</v>
      </c>
      <c r="BH201" s="1">
        <f t="shared" ca="1" si="11"/>
        <v>240</v>
      </c>
    </row>
    <row r="202" spans="2:60" ht="14.25" customHeight="1" x14ac:dyDescent="0.35">
      <c r="B202" s="96" t="str">
        <f t="shared" si="9"/>
        <v>9005161</v>
      </c>
      <c r="C202" s="96" t="str">
        <f t="shared" si="10"/>
        <v>900516</v>
      </c>
      <c r="D202">
        <v>22526</v>
      </c>
      <c r="E202" t="s">
        <v>120</v>
      </c>
      <c r="F202">
        <v>61</v>
      </c>
      <c r="G202" t="s">
        <v>124</v>
      </c>
      <c r="H202">
        <v>71</v>
      </c>
      <c r="I202">
        <v>9005</v>
      </c>
      <c r="J202" t="s">
        <v>382</v>
      </c>
      <c r="K202">
        <v>16</v>
      </c>
      <c r="L202">
        <v>1</v>
      </c>
      <c r="M202">
        <v>2</v>
      </c>
      <c r="N202">
        <v>2</v>
      </c>
      <c r="O202">
        <v>1.49</v>
      </c>
      <c r="P202">
        <v>0</v>
      </c>
      <c r="Q202" t="s">
        <v>477</v>
      </c>
      <c r="R202" t="s">
        <v>445</v>
      </c>
      <c r="S202">
        <v>2</v>
      </c>
      <c r="T202" t="s">
        <v>478</v>
      </c>
      <c r="U202">
        <v>1</v>
      </c>
      <c r="V202">
        <v>45308</v>
      </c>
      <c r="W202">
        <v>352</v>
      </c>
      <c r="X202" t="s">
        <v>447</v>
      </c>
      <c r="Y202" s="2" t="s">
        <v>447</v>
      </c>
      <c r="Z202" s="2"/>
      <c r="AB202" t="s">
        <v>447</v>
      </c>
      <c r="AC202" t="s">
        <v>448</v>
      </c>
      <c r="AD202" t="s">
        <v>447</v>
      </c>
      <c r="AE202" t="s">
        <v>447</v>
      </c>
      <c r="AF202" t="s">
        <v>447</v>
      </c>
      <c r="AG202">
        <v>2</v>
      </c>
      <c r="AH202">
        <v>0</v>
      </c>
      <c r="AI202">
        <v>11</v>
      </c>
      <c r="AJ202">
        <v>0</v>
      </c>
      <c r="AK202">
        <v>61</v>
      </c>
      <c r="AL202" t="s">
        <v>486</v>
      </c>
      <c r="AM202" t="s">
        <v>450</v>
      </c>
      <c r="AN202">
        <v>1.49</v>
      </c>
      <c r="AO202">
        <v>126.53</v>
      </c>
      <c r="AP202">
        <v>188.52969999999999</v>
      </c>
      <c r="AQ202">
        <v>1.49</v>
      </c>
      <c r="AR202">
        <v>130.07</v>
      </c>
      <c r="AS202">
        <v>193.80430000000001</v>
      </c>
      <c r="AT202">
        <v>1.49</v>
      </c>
      <c r="AU202">
        <v>135</v>
      </c>
      <c r="AV202">
        <v>201.15</v>
      </c>
      <c r="BC202" t="s">
        <v>451</v>
      </c>
      <c r="BD202" s="2">
        <v>45887</v>
      </c>
      <c r="BE202">
        <v>135.59</v>
      </c>
      <c r="BF202" t="s">
        <v>452</v>
      </c>
      <c r="BG202" t="s">
        <v>453</v>
      </c>
      <c r="BH202" s="1">
        <f t="shared" ca="1" si="11"/>
        <v>236</v>
      </c>
    </row>
    <row r="203" spans="2:60" ht="14.25" customHeight="1" x14ac:dyDescent="0.35">
      <c r="B203" s="96" t="str">
        <f t="shared" si="9"/>
        <v>9005162</v>
      </c>
      <c r="C203" s="96" t="str">
        <f t="shared" si="10"/>
        <v>900516</v>
      </c>
      <c r="D203">
        <v>22526</v>
      </c>
      <c r="E203" t="s">
        <v>120</v>
      </c>
      <c r="F203">
        <v>61</v>
      </c>
      <c r="G203" t="s">
        <v>124</v>
      </c>
      <c r="H203">
        <v>71</v>
      </c>
      <c r="I203">
        <v>9005</v>
      </c>
      <c r="J203" t="s">
        <v>382</v>
      </c>
      <c r="K203">
        <v>16</v>
      </c>
      <c r="L203">
        <v>2</v>
      </c>
      <c r="M203">
        <v>5</v>
      </c>
      <c r="N203">
        <v>2</v>
      </c>
      <c r="O203">
        <v>4.09</v>
      </c>
      <c r="P203">
        <v>0</v>
      </c>
      <c r="Q203" t="s">
        <v>477</v>
      </c>
      <c r="R203" t="s">
        <v>445</v>
      </c>
      <c r="S203">
        <v>2</v>
      </c>
      <c r="T203" t="s">
        <v>478</v>
      </c>
      <c r="U203">
        <v>1</v>
      </c>
      <c r="V203">
        <v>45308</v>
      </c>
      <c r="W203">
        <v>356</v>
      </c>
      <c r="X203" t="s">
        <v>447</v>
      </c>
      <c r="Y203" t="s">
        <v>447</v>
      </c>
      <c r="Z203" s="2"/>
      <c r="AB203" t="s">
        <v>447</v>
      </c>
      <c r="AC203" t="s">
        <v>448</v>
      </c>
      <c r="AD203" t="s">
        <v>447</v>
      </c>
      <c r="AE203" t="s">
        <v>447</v>
      </c>
      <c r="AF203" t="s">
        <v>447</v>
      </c>
      <c r="AG203">
        <v>2</v>
      </c>
      <c r="AH203">
        <v>0</v>
      </c>
      <c r="AI203">
        <v>11</v>
      </c>
      <c r="AJ203">
        <v>0</v>
      </c>
      <c r="AK203">
        <v>61</v>
      </c>
      <c r="AL203" t="s">
        <v>486</v>
      </c>
      <c r="AM203" t="s">
        <v>450</v>
      </c>
      <c r="AN203">
        <v>4.09</v>
      </c>
      <c r="AO203">
        <v>126.53</v>
      </c>
      <c r="AP203">
        <v>517.5077</v>
      </c>
      <c r="AQ203">
        <v>4.09</v>
      </c>
      <c r="AR203">
        <v>130.07</v>
      </c>
      <c r="AS203">
        <v>531.98630000000003</v>
      </c>
      <c r="AT203">
        <v>4.09</v>
      </c>
      <c r="AU203">
        <v>135</v>
      </c>
      <c r="AV203">
        <v>552.15</v>
      </c>
      <c r="BC203" t="s">
        <v>451</v>
      </c>
      <c r="BD203" s="2">
        <v>45887</v>
      </c>
      <c r="BE203">
        <v>272.14</v>
      </c>
      <c r="BF203" t="s">
        <v>452</v>
      </c>
      <c r="BG203" t="s">
        <v>453</v>
      </c>
      <c r="BH203" s="1">
        <f t="shared" ca="1" si="11"/>
        <v>236</v>
      </c>
    </row>
    <row r="204" spans="2:60" ht="14.25" customHeight="1" x14ac:dyDescent="0.35">
      <c r="B204" s="96" t="str">
        <f t="shared" si="9"/>
        <v>9005163</v>
      </c>
      <c r="C204" s="96" t="str">
        <f t="shared" si="10"/>
        <v>900516</v>
      </c>
      <c r="D204">
        <v>22526</v>
      </c>
      <c r="E204" t="s">
        <v>120</v>
      </c>
      <c r="F204">
        <v>61</v>
      </c>
      <c r="G204" t="s">
        <v>124</v>
      </c>
      <c r="H204">
        <v>71</v>
      </c>
      <c r="I204">
        <v>9005</v>
      </c>
      <c r="J204" t="s">
        <v>382</v>
      </c>
      <c r="K204">
        <v>16</v>
      </c>
      <c r="L204">
        <v>3</v>
      </c>
      <c r="M204">
        <v>2</v>
      </c>
      <c r="N204">
        <v>2</v>
      </c>
      <c r="O204">
        <v>8.33</v>
      </c>
      <c r="P204">
        <v>0</v>
      </c>
      <c r="Q204" t="s">
        <v>477</v>
      </c>
      <c r="R204" t="s">
        <v>445</v>
      </c>
      <c r="S204">
        <v>2</v>
      </c>
      <c r="T204" t="s">
        <v>478</v>
      </c>
      <c r="U204">
        <v>1</v>
      </c>
      <c r="V204">
        <v>45308</v>
      </c>
      <c r="W204">
        <v>352</v>
      </c>
      <c r="X204" t="s">
        <v>447</v>
      </c>
      <c r="Y204" s="2" t="s">
        <v>447</v>
      </c>
      <c r="Z204" s="2"/>
      <c r="AB204" t="s">
        <v>447</v>
      </c>
      <c r="AC204" t="s">
        <v>448</v>
      </c>
      <c r="AD204" t="s">
        <v>447</v>
      </c>
      <c r="AE204" t="s">
        <v>447</v>
      </c>
      <c r="AF204" t="s">
        <v>447</v>
      </c>
      <c r="AG204">
        <v>2</v>
      </c>
      <c r="AH204">
        <v>0</v>
      </c>
      <c r="AI204">
        <v>11</v>
      </c>
      <c r="AJ204">
        <v>0</v>
      </c>
      <c r="AK204">
        <v>61</v>
      </c>
      <c r="AL204" t="s">
        <v>465</v>
      </c>
      <c r="AM204" t="s">
        <v>450</v>
      </c>
      <c r="AN204">
        <v>8.33</v>
      </c>
      <c r="AO204">
        <v>126.53</v>
      </c>
      <c r="AP204">
        <v>1053.9948999999999</v>
      </c>
      <c r="AQ204">
        <v>8.33</v>
      </c>
      <c r="AR204">
        <v>130.07</v>
      </c>
      <c r="AS204">
        <v>1083.4830999999999</v>
      </c>
      <c r="AT204">
        <v>8.33</v>
      </c>
      <c r="AU204">
        <v>135</v>
      </c>
      <c r="AV204">
        <v>1124.55</v>
      </c>
      <c r="BC204" t="s">
        <v>451</v>
      </c>
      <c r="BD204" s="2">
        <v>45887</v>
      </c>
      <c r="BE204">
        <v>873.63</v>
      </c>
      <c r="BF204" t="s">
        <v>452</v>
      </c>
      <c r="BG204" t="s">
        <v>453</v>
      </c>
      <c r="BH204" s="1">
        <f t="shared" ca="1" si="11"/>
        <v>236</v>
      </c>
    </row>
    <row r="205" spans="2:60" ht="14.25" customHeight="1" x14ac:dyDescent="0.35">
      <c r="B205" s="96" t="str">
        <f t="shared" si="9"/>
        <v>9005164</v>
      </c>
      <c r="C205" s="96" t="str">
        <f t="shared" si="10"/>
        <v>900516</v>
      </c>
      <c r="D205">
        <v>22526</v>
      </c>
      <c r="E205" t="s">
        <v>120</v>
      </c>
      <c r="F205">
        <v>61</v>
      </c>
      <c r="G205" t="s">
        <v>124</v>
      </c>
      <c r="H205">
        <v>71</v>
      </c>
      <c r="I205">
        <v>9005</v>
      </c>
      <c r="J205" t="s">
        <v>382</v>
      </c>
      <c r="K205">
        <v>16</v>
      </c>
      <c r="L205">
        <v>4</v>
      </c>
      <c r="M205">
        <v>2</v>
      </c>
      <c r="N205">
        <v>2</v>
      </c>
      <c r="O205">
        <v>9.4700000000000006</v>
      </c>
      <c r="P205">
        <v>0</v>
      </c>
      <c r="Q205" t="s">
        <v>477</v>
      </c>
      <c r="R205" t="s">
        <v>445</v>
      </c>
      <c r="S205">
        <v>2</v>
      </c>
      <c r="T205" t="s">
        <v>478</v>
      </c>
      <c r="U205">
        <v>1</v>
      </c>
      <c r="V205">
        <v>45308</v>
      </c>
      <c r="W205">
        <v>352</v>
      </c>
      <c r="X205" t="s">
        <v>447</v>
      </c>
      <c r="Y205" s="2" t="s">
        <v>447</v>
      </c>
      <c r="Z205" s="2"/>
      <c r="AB205" t="s">
        <v>447</v>
      </c>
      <c r="AC205" t="s">
        <v>448</v>
      </c>
      <c r="AD205" t="s">
        <v>447</v>
      </c>
      <c r="AE205" t="s">
        <v>447</v>
      </c>
      <c r="AF205" t="s">
        <v>447</v>
      </c>
      <c r="AG205">
        <v>2</v>
      </c>
      <c r="AH205">
        <v>0</v>
      </c>
      <c r="AI205">
        <v>11</v>
      </c>
      <c r="AJ205">
        <v>0</v>
      </c>
      <c r="AK205">
        <v>61</v>
      </c>
      <c r="AL205" t="s">
        <v>465</v>
      </c>
      <c r="AM205" t="s">
        <v>450</v>
      </c>
      <c r="AN205">
        <v>9.4700000000000006</v>
      </c>
      <c r="AO205">
        <v>126.53</v>
      </c>
      <c r="AP205">
        <v>1198.2391</v>
      </c>
      <c r="AQ205">
        <v>9.4700000000000006</v>
      </c>
      <c r="AR205">
        <v>130.07</v>
      </c>
      <c r="AS205">
        <v>1231.7628999999999</v>
      </c>
      <c r="AT205">
        <v>9.4700000000000006</v>
      </c>
      <c r="AU205">
        <v>135</v>
      </c>
      <c r="AV205">
        <v>1278.45</v>
      </c>
      <c r="BC205" t="s">
        <v>451</v>
      </c>
      <c r="BD205" s="2">
        <v>45887</v>
      </c>
      <c r="BE205">
        <v>1166.07</v>
      </c>
      <c r="BF205" t="s">
        <v>452</v>
      </c>
      <c r="BG205" t="s">
        <v>453</v>
      </c>
      <c r="BH205" s="1">
        <f t="shared" ca="1" si="11"/>
        <v>236</v>
      </c>
    </row>
    <row r="206" spans="2:60" ht="14.25" customHeight="1" x14ac:dyDescent="0.35">
      <c r="B206" s="96" t="str">
        <f t="shared" si="9"/>
        <v>9005165</v>
      </c>
      <c r="C206" s="96" t="str">
        <f t="shared" si="10"/>
        <v>900516</v>
      </c>
      <c r="D206">
        <v>22526</v>
      </c>
      <c r="E206" t="s">
        <v>120</v>
      </c>
      <c r="F206">
        <v>61</v>
      </c>
      <c r="G206" t="s">
        <v>124</v>
      </c>
      <c r="H206">
        <v>71</v>
      </c>
      <c r="I206">
        <v>9005</v>
      </c>
      <c r="J206" t="s">
        <v>382</v>
      </c>
      <c r="K206">
        <v>16</v>
      </c>
      <c r="L206">
        <v>5</v>
      </c>
      <c r="M206">
        <v>2</v>
      </c>
      <c r="N206">
        <v>2</v>
      </c>
      <c r="O206">
        <v>5.39</v>
      </c>
      <c r="P206">
        <v>0</v>
      </c>
      <c r="Q206" t="s">
        <v>477</v>
      </c>
      <c r="R206" t="s">
        <v>445</v>
      </c>
      <c r="S206">
        <v>2</v>
      </c>
      <c r="T206" t="s">
        <v>478</v>
      </c>
      <c r="U206">
        <v>1</v>
      </c>
      <c r="V206">
        <v>45308</v>
      </c>
      <c r="W206">
        <v>352</v>
      </c>
      <c r="X206" t="s">
        <v>447</v>
      </c>
      <c r="Y206" s="2" t="s">
        <v>447</v>
      </c>
      <c r="Z206" s="2"/>
      <c r="AB206" t="s">
        <v>447</v>
      </c>
      <c r="AC206" t="s">
        <v>448</v>
      </c>
      <c r="AD206" t="s">
        <v>447</v>
      </c>
      <c r="AE206" t="s">
        <v>447</v>
      </c>
      <c r="AF206" t="s">
        <v>447</v>
      </c>
      <c r="AG206">
        <v>2</v>
      </c>
      <c r="AH206">
        <v>0</v>
      </c>
      <c r="AI206">
        <v>11</v>
      </c>
      <c r="AJ206">
        <v>0</v>
      </c>
      <c r="AK206">
        <v>61</v>
      </c>
      <c r="AL206" t="s">
        <v>459</v>
      </c>
      <c r="AM206" t="s">
        <v>450</v>
      </c>
      <c r="AN206">
        <v>5.39</v>
      </c>
      <c r="AO206">
        <v>126.53</v>
      </c>
      <c r="AP206">
        <v>681.99670000000003</v>
      </c>
      <c r="AQ206">
        <v>5.39</v>
      </c>
      <c r="AR206">
        <v>130.07</v>
      </c>
      <c r="AS206">
        <v>701.07730000000004</v>
      </c>
      <c r="AT206">
        <v>5.39</v>
      </c>
      <c r="AU206">
        <v>135</v>
      </c>
      <c r="AV206">
        <v>727.65</v>
      </c>
      <c r="BC206" t="s">
        <v>451</v>
      </c>
      <c r="BD206" s="2">
        <v>45887</v>
      </c>
      <c r="BE206">
        <v>511.82</v>
      </c>
      <c r="BF206" t="s">
        <v>452</v>
      </c>
      <c r="BG206" t="s">
        <v>453</v>
      </c>
      <c r="BH206" s="1">
        <f t="shared" ca="1" si="11"/>
        <v>236</v>
      </c>
    </row>
    <row r="207" spans="2:60" ht="14.25" customHeight="1" x14ac:dyDescent="0.35">
      <c r="B207" s="96" t="str">
        <f t="shared" si="9"/>
        <v>9005166</v>
      </c>
      <c r="C207" s="96" t="str">
        <f t="shared" si="10"/>
        <v>900516</v>
      </c>
      <c r="D207">
        <v>22526</v>
      </c>
      <c r="E207" t="s">
        <v>120</v>
      </c>
      <c r="F207">
        <v>61</v>
      </c>
      <c r="G207" t="s">
        <v>124</v>
      </c>
      <c r="H207">
        <v>71</v>
      </c>
      <c r="I207">
        <v>9005</v>
      </c>
      <c r="J207" t="s">
        <v>382</v>
      </c>
      <c r="K207">
        <v>16</v>
      </c>
      <c r="L207">
        <v>6</v>
      </c>
      <c r="M207">
        <v>2</v>
      </c>
      <c r="N207">
        <v>2</v>
      </c>
      <c r="O207">
        <v>6.6</v>
      </c>
      <c r="P207">
        <v>0</v>
      </c>
      <c r="Q207" t="s">
        <v>477</v>
      </c>
      <c r="R207" t="s">
        <v>445</v>
      </c>
      <c r="S207">
        <v>2</v>
      </c>
      <c r="T207" t="s">
        <v>478</v>
      </c>
      <c r="U207">
        <v>1</v>
      </c>
      <c r="V207">
        <v>45308</v>
      </c>
      <c r="W207">
        <v>352</v>
      </c>
      <c r="X207" t="s">
        <v>447</v>
      </c>
      <c r="Y207" s="2" t="s">
        <v>447</v>
      </c>
      <c r="Z207" s="2"/>
      <c r="AB207" t="s">
        <v>447</v>
      </c>
      <c r="AC207" t="s">
        <v>448</v>
      </c>
      <c r="AD207" t="s">
        <v>447</v>
      </c>
      <c r="AE207" t="s">
        <v>447</v>
      </c>
      <c r="AF207" t="s">
        <v>447</v>
      </c>
      <c r="AG207">
        <v>2</v>
      </c>
      <c r="AH207">
        <v>0</v>
      </c>
      <c r="AI207">
        <v>11</v>
      </c>
      <c r="AJ207">
        <v>0</v>
      </c>
      <c r="AK207">
        <v>61</v>
      </c>
      <c r="AL207" t="s">
        <v>459</v>
      </c>
      <c r="AM207" t="s">
        <v>450</v>
      </c>
      <c r="AN207">
        <v>6.6</v>
      </c>
      <c r="AO207">
        <v>126.53</v>
      </c>
      <c r="AP207">
        <v>835.09799999999996</v>
      </c>
      <c r="AQ207">
        <v>6.6</v>
      </c>
      <c r="AR207">
        <v>130.07</v>
      </c>
      <c r="AS207">
        <v>858.46199999999999</v>
      </c>
      <c r="AT207">
        <v>6.6</v>
      </c>
      <c r="AU207">
        <v>135</v>
      </c>
      <c r="AV207">
        <v>891</v>
      </c>
      <c r="BC207" t="s">
        <v>451</v>
      </c>
      <c r="BD207" s="2">
        <v>45887</v>
      </c>
      <c r="BE207">
        <v>821.99</v>
      </c>
      <c r="BF207" t="s">
        <v>452</v>
      </c>
      <c r="BG207" t="s">
        <v>453</v>
      </c>
      <c r="BH207" s="1">
        <f t="shared" ca="1" si="11"/>
        <v>236</v>
      </c>
    </row>
    <row r="208" spans="2:60" ht="14.25" customHeight="1" x14ac:dyDescent="0.35">
      <c r="B208" s="96" t="str">
        <f t="shared" si="9"/>
        <v>9005167</v>
      </c>
      <c r="C208" s="96" t="str">
        <f t="shared" si="10"/>
        <v>900516</v>
      </c>
      <c r="D208">
        <v>22526</v>
      </c>
      <c r="E208" t="s">
        <v>120</v>
      </c>
      <c r="F208">
        <v>61</v>
      </c>
      <c r="G208" t="s">
        <v>124</v>
      </c>
      <c r="H208">
        <v>71</v>
      </c>
      <c r="I208">
        <v>9005</v>
      </c>
      <c r="J208" t="s">
        <v>382</v>
      </c>
      <c r="K208">
        <v>16</v>
      </c>
      <c r="L208">
        <v>7</v>
      </c>
      <c r="M208">
        <v>2</v>
      </c>
      <c r="N208">
        <v>2</v>
      </c>
      <c r="O208">
        <v>3.91</v>
      </c>
      <c r="P208">
        <v>0</v>
      </c>
      <c r="Q208" t="s">
        <v>477</v>
      </c>
      <c r="R208" t="s">
        <v>445</v>
      </c>
      <c r="S208">
        <v>2</v>
      </c>
      <c r="T208" t="s">
        <v>478</v>
      </c>
      <c r="U208">
        <v>1</v>
      </c>
      <c r="V208">
        <v>45308</v>
      </c>
      <c r="W208">
        <v>352</v>
      </c>
      <c r="X208" t="s">
        <v>447</v>
      </c>
      <c r="Y208" s="2" t="s">
        <v>447</v>
      </c>
      <c r="Z208" s="2"/>
      <c r="AB208" t="s">
        <v>447</v>
      </c>
      <c r="AC208" t="s">
        <v>448</v>
      </c>
      <c r="AD208" t="s">
        <v>447</v>
      </c>
      <c r="AE208" t="s">
        <v>447</v>
      </c>
      <c r="AF208" t="s">
        <v>447</v>
      </c>
      <c r="AG208">
        <v>2</v>
      </c>
      <c r="AH208">
        <v>0</v>
      </c>
      <c r="AI208">
        <v>11</v>
      </c>
      <c r="AJ208">
        <v>0</v>
      </c>
      <c r="AK208">
        <v>61</v>
      </c>
      <c r="AL208" t="s">
        <v>486</v>
      </c>
      <c r="AM208" t="s">
        <v>450</v>
      </c>
      <c r="AN208">
        <v>3.91</v>
      </c>
      <c r="AO208">
        <v>126.53</v>
      </c>
      <c r="AP208">
        <v>494.73230000000001</v>
      </c>
      <c r="AQ208">
        <v>3.91</v>
      </c>
      <c r="AR208">
        <v>130.07</v>
      </c>
      <c r="AS208">
        <v>508.57369999999997</v>
      </c>
      <c r="AT208">
        <v>3.91</v>
      </c>
      <c r="AU208">
        <v>135</v>
      </c>
      <c r="AV208">
        <v>527.85</v>
      </c>
      <c r="BC208" t="s">
        <v>451</v>
      </c>
      <c r="BD208" s="2">
        <v>45887</v>
      </c>
      <c r="BE208">
        <v>311.55</v>
      </c>
      <c r="BF208" t="s">
        <v>452</v>
      </c>
      <c r="BG208" t="s">
        <v>453</v>
      </c>
      <c r="BH208" s="1">
        <f t="shared" ca="1" si="11"/>
        <v>236</v>
      </c>
    </row>
    <row r="209" spans="2:60" ht="14.25" customHeight="1" x14ac:dyDescent="0.35">
      <c r="B209" s="96" t="str">
        <f t="shared" si="9"/>
        <v>9005168</v>
      </c>
      <c r="C209" s="96" t="str">
        <f t="shared" si="10"/>
        <v>900516</v>
      </c>
      <c r="D209">
        <v>22526</v>
      </c>
      <c r="E209" t="s">
        <v>120</v>
      </c>
      <c r="F209">
        <v>61</v>
      </c>
      <c r="G209" t="s">
        <v>124</v>
      </c>
      <c r="H209">
        <v>71</v>
      </c>
      <c r="I209">
        <v>9005</v>
      </c>
      <c r="J209" t="s">
        <v>382</v>
      </c>
      <c r="K209">
        <v>16</v>
      </c>
      <c r="L209">
        <v>8</v>
      </c>
      <c r="M209">
        <v>3</v>
      </c>
      <c r="O209">
        <v>0.32</v>
      </c>
      <c r="P209">
        <v>0</v>
      </c>
      <c r="Q209" t="s">
        <v>476</v>
      </c>
      <c r="R209" t="s">
        <v>445</v>
      </c>
      <c r="S209">
        <v>4</v>
      </c>
      <c r="T209" t="s">
        <v>458</v>
      </c>
      <c r="U209">
        <v>1</v>
      </c>
      <c r="V209">
        <v>44536</v>
      </c>
      <c r="W209">
        <v>350</v>
      </c>
      <c r="X209" t="s">
        <v>447</v>
      </c>
      <c r="Y209" s="2" t="s">
        <v>447</v>
      </c>
      <c r="Z209" s="2"/>
      <c r="AB209" t="s">
        <v>447</v>
      </c>
      <c r="AC209" t="s">
        <v>448</v>
      </c>
      <c r="AD209" t="s">
        <v>448</v>
      </c>
      <c r="AE209" t="s">
        <v>447</v>
      </c>
      <c r="AF209" t="s">
        <v>447</v>
      </c>
      <c r="AG209">
        <v>2</v>
      </c>
      <c r="AH209">
        <v>0</v>
      </c>
      <c r="AI209">
        <v>11</v>
      </c>
      <c r="AJ209">
        <v>0</v>
      </c>
      <c r="AK209">
        <v>61</v>
      </c>
      <c r="AL209" t="s">
        <v>459</v>
      </c>
      <c r="AM209" t="s">
        <v>450</v>
      </c>
      <c r="AN209">
        <v>0.32</v>
      </c>
      <c r="AO209">
        <v>80.52</v>
      </c>
      <c r="AP209">
        <v>25.766400000000001</v>
      </c>
      <c r="AQ209">
        <v>0.32</v>
      </c>
      <c r="AR209">
        <v>78.069999999999993</v>
      </c>
      <c r="AS209">
        <v>24.982399999999998</v>
      </c>
      <c r="AT209">
        <v>0.32</v>
      </c>
      <c r="AU209">
        <v>80</v>
      </c>
      <c r="AV209">
        <v>25.6</v>
      </c>
      <c r="BC209" t="s">
        <v>451</v>
      </c>
      <c r="BD209" s="2">
        <v>45887</v>
      </c>
      <c r="BE209">
        <v>35.53</v>
      </c>
      <c r="BF209" t="s">
        <v>452</v>
      </c>
      <c r="BG209" t="s">
        <v>453</v>
      </c>
      <c r="BH209" s="1">
        <f t="shared" ca="1" si="11"/>
        <v>236</v>
      </c>
    </row>
    <row r="210" spans="2:60" ht="14.25" customHeight="1" x14ac:dyDescent="0.35">
      <c r="B210" s="96" t="str">
        <f t="shared" si="9"/>
        <v>9005169</v>
      </c>
      <c r="C210" s="96" t="str">
        <f t="shared" si="10"/>
        <v>900516</v>
      </c>
      <c r="D210">
        <v>22526</v>
      </c>
      <c r="E210" t="s">
        <v>120</v>
      </c>
      <c r="F210">
        <v>61</v>
      </c>
      <c r="G210" t="s">
        <v>124</v>
      </c>
      <c r="H210">
        <v>71</v>
      </c>
      <c r="I210">
        <v>9005</v>
      </c>
      <c r="J210" t="s">
        <v>382</v>
      </c>
      <c r="K210">
        <v>16</v>
      </c>
      <c r="L210">
        <v>9</v>
      </c>
      <c r="M210">
        <v>3</v>
      </c>
      <c r="O210">
        <v>7.55</v>
      </c>
      <c r="P210">
        <v>0</v>
      </c>
      <c r="Q210" t="s">
        <v>476</v>
      </c>
      <c r="R210" t="s">
        <v>445</v>
      </c>
      <c r="S210">
        <v>4</v>
      </c>
      <c r="T210" t="s">
        <v>458</v>
      </c>
      <c r="U210">
        <v>1</v>
      </c>
      <c r="V210">
        <v>44536</v>
      </c>
      <c r="W210">
        <v>350</v>
      </c>
      <c r="X210" t="s">
        <v>447</v>
      </c>
      <c r="Y210" s="2" t="s">
        <v>447</v>
      </c>
      <c r="Z210" s="2"/>
      <c r="AB210" t="s">
        <v>447</v>
      </c>
      <c r="AC210" t="s">
        <v>448</v>
      </c>
      <c r="AD210" t="s">
        <v>448</v>
      </c>
      <c r="AE210" t="s">
        <v>447</v>
      </c>
      <c r="AF210" t="s">
        <v>447</v>
      </c>
      <c r="AG210">
        <v>2</v>
      </c>
      <c r="AH210">
        <v>0</v>
      </c>
      <c r="AI210">
        <v>11</v>
      </c>
      <c r="AJ210">
        <v>0</v>
      </c>
      <c r="AK210">
        <v>61</v>
      </c>
      <c r="AL210" t="s">
        <v>459</v>
      </c>
      <c r="AM210" t="s">
        <v>450</v>
      </c>
      <c r="AN210">
        <v>7.55</v>
      </c>
      <c r="AO210">
        <v>80.52</v>
      </c>
      <c r="AP210">
        <v>607.92600000000004</v>
      </c>
      <c r="AQ210">
        <v>7.55</v>
      </c>
      <c r="AR210">
        <v>78.069999999999993</v>
      </c>
      <c r="AS210">
        <v>589.42849999999999</v>
      </c>
      <c r="AT210">
        <v>7.55</v>
      </c>
      <c r="AU210">
        <v>80</v>
      </c>
      <c r="AV210">
        <v>604</v>
      </c>
      <c r="BC210" t="s">
        <v>451</v>
      </c>
      <c r="BD210" s="2">
        <v>45887</v>
      </c>
      <c r="BE210">
        <v>386.91</v>
      </c>
      <c r="BF210" t="s">
        <v>452</v>
      </c>
      <c r="BG210" t="s">
        <v>453</v>
      </c>
      <c r="BH210" s="1">
        <f t="shared" ca="1" si="11"/>
        <v>236</v>
      </c>
    </row>
    <row r="211" spans="2:60" ht="14.25" customHeight="1" x14ac:dyDescent="0.35">
      <c r="B211" s="96" t="str">
        <f t="shared" si="9"/>
        <v>90051610</v>
      </c>
      <c r="C211" s="96" t="str">
        <f t="shared" si="10"/>
        <v>900516</v>
      </c>
      <c r="D211">
        <v>22526</v>
      </c>
      <c r="E211" t="s">
        <v>120</v>
      </c>
      <c r="F211">
        <v>61</v>
      </c>
      <c r="G211" t="s">
        <v>124</v>
      </c>
      <c r="H211">
        <v>71</v>
      </c>
      <c r="I211">
        <v>9005</v>
      </c>
      <c r="J211" t="s">
        <v>382</v>
      </c>
      <c r="K211">
        <v>16</v>
      </c>
      <c r="L211">
        <v>10</v>
      </c>
      <c r="M211">
        <v>3</v>
      </c>
      <c r="O211">
        <v>14.2</v>
      </c>
      <c r="P211">
        <v>0</v>
      </c>
      <c r="Q211" t="s">
        <v>476</v>
      </c>
      <c r="R211" t="s">
        <v>445</v>
      </c>
      <c r="S211">
        <v>4</v>
      </c>
      <c r="T211" t="s">
        <v>458</v>
      </c>
      <c r="U211">
        <v>1</v>
      </c>
      <c r="V211">
        <v>44536</v>
      </c>
      <c r="W211">
        <v>350</v>
      </c>
      <c r="X211" t="s">
        <v>447</v>
      </c>
      <c r="Y211" s="2" t="s">
        <v>447</v>
      </c>
      <c r="Z211" s="2"/>
      <c r="AB211" t="s">
        <v>447</v>
      </c>
      <c r="AC211" t="s">
        <v>448</v>
      </c>
      <c r="AD211" t="s">
        <v>448</v>
      </c>
      <c r="AE211" t="s">
        <v>447</v>
      </c>
      <c r="AF211" t="s">
        <v>447</v>
      </c>
      <c r="AG211">
        <v>2</v>
      </c>
      <c r="AH211">
        <v>0</v>
      </c>
      <c r="AI211">
        <v>11</v>
      </c>
      <c r="AJ211">
        <v>0</v>
      </c>
      <c r="AK211">
        <v>61</v>
      </c>
      <c r="AL211" t="s">
        <v>459</v>
      </c>
      <c r="AM211" t="s">
        <v>450</v>
      </c>
      <c r="AN211">
        <v>14.2</v>
      </c>
      <c r="AO211">
        <v>80.52</v>
      </c>
      <c r="AP211">
        <v>1143.384</v>
      </c>
      <c r="AQ211">
        <v>14.2</v>
      </c>
      <c r="AR211">
        <v>78.069999999999993</v>
      </c>
      <c r="AS211">
        <v>1108.5940000000001</v>
      </c>
      <c r="AT211">
        <v>14.2</v>
      </c>
      <c r="AU211">
        <v>80</v>
      </c>
      <c r="AV211">
        <v>1136</v>
      </c>
      <c r="BC211" t="s">
        <v>451</v>
      </c>
      <c r="BD211" s="2">
        <v>45887</v>
      </c>
      <c r="BE211">
        <v>1494.76</v>
      </c>
      <c r="BF211" t="s">
        <v>452</v>
      </c>
      <c r="BG211" t="s">
        <v>453</v>
      </c>
      <c r="BH211" s="1">
        <f t="shared" ca="1" si="11"/>
        <v>236</v>
      </c>
    </row>
    <row r="212" spans="2:60" ht="14.25" customHeight="1" x14ac:dyDescent="0.35">
      <c r="B212" s="96" t="str">
        <f t="shared" si="9"/>
        <v>90051611</v>
      </c>
      <c r="C212" s="96" t="str">
        <f t="shared" si="10"/>
        <v>900516</v>
      </c>
      <c r="D212">
        <v>22526</v>
      </c>
      <c r="E212" t="s">
        <v>120</v>
      </c>
      <c r="F212">
        <v>61</v>
      </c>
      <c r="G212" t="s">
        <v>124</v>
      </c>
      <c r="H212">
        <v>71</v>
      </c>
      <c r="I212">
        <v>9005</v>
      </c>
      <c r="J212" t="s">
        <v>382</v>
      </c>
      <c r="K212">
        <v>16</v>
      </c>
      <c r="L212">
        <v>11</v>
      </c>
      <c r="M212">
        <v>3</v>
      </c>
      <c r="O212">
        <v>8.94</v>
      </c>
      <c r="P212">
        <v>0</v>
      </c>
      <c r="Q212" t="s">
        <v>476</v>
      </c>
      <c r="R212" t="s">
        <v>471</v>
      </c>
      <c r="S212">
        <v>4</v>
      </c>
      <c r="T212" t="s">
        <v>458</v>
      </c>
      <c r="U212">
        <v>1</v>
      </c>
      <c r="V212">
        <v>44537</v>
      </c>
      <c r="W212">
        <v>350</v>
      </c>
      <c r="X212" t="s">
        <v>447</v>
      </c>
      <c r="Y212" t="s">
        <v>447</v>
      </c>
      <c r="Z212" s="2"/>
      <c r="AB212" t="s">
        <v>447</v>
      </c>
      <c r="AC212" t="s">
        <v>448</v>
      </c>
      <c r="AD212" t="s">
        <v>448</v>
      </c>
      <c r="AE212" t="s">
        <v>447</v>
      </c>
      <c r="AF212" t="s">
        <v>447</v>
      </c>
      <c r="AG212">
        <v>2</v>
      </c>
      <c r="AH212">
        <v>0</v>
      </c>
      <c r="AI212">
        <v>11</v>
      </c>
      <c r="AJ212">
        <v>0</v>
      </c>
      <c r="AK212">
        <v>61</v>
      </c>
      <c r="AL212" t="s">
        <v>459</v>
      </c>
      <c r="AM212" t="s">
        <v>450</v>
      </c>
      <c r="AN212">
        <v>8.94</v>
      </c>
      <c r="AO212">
        <v>80.52</v>
      </c>
      <c r="AP212">
        <v>719.84879999999998</v>
      </c>
      <c r="AQ212">
        <v>8.94</v>
      </c>
      <c r="AR212">
        <v>78.069999999999993</v>
      </c>
      <c r="AS212">
        <v>697.94579999999996</v>
      </c>
      <c r="AT212">
        <v>8.94</v>
      </c>
      <c r="AU212">
        <v>80</v>
      </c>
      <c r="AV212">
        <v>715.2</v>
      </c>
      <c r="BC212" t="s">
        <v>451</v>
      </c>
      <c r="BD212" s="2">
        <v>45887</v>
      </c>
      <c r="BE212">
        <v>738.82</v>
      </c>
      <c r="BF212" t="s">
        <v>452</v>
      </c>
      <c r="BG212" t="s">
        <v>453</v>
      </c>
      <c r="BH212" s="1">
        <f t="shared" ca="1" si="11"/>
        <v>236</v>
      </c>
    </row>
    <row r="213" spans="2:60" ht="14.25" customHeight="1" x14ac:dyDescent="0.35">
      <c r="B213" s="96" t="str">
        <f t="shared" si="9"/>
        <v>90051612</v>
      </c>
      <c r="C213" s="96" t="str">
        <f t="shared" si="10"/>
        <v>900516</v>
      </c>
      <c r="D213">
        <v>22526</v>
      </c>
      <c r="E213" t="s">
        <v>120</v>
      </c>
      <c r="F213">
        <v>61</v>
      </c>
      <c r="G213" t="s">
        <v>124</v>
      </c>
      <c r="H213">
        <v>71</v>
      </c>
      <c r="I213">
        <v>9005</v>
      </c>
      <c r="J213" t="s">
        <v>382</v>
      </c>
      <c r="K213">
        <v>16</v>
      </c>
      <c r="L213">
        <v>12</v>
      </c>
      <c r="M213">
        <v>3</v>
      </c>
      <c r="O213">
        <v>19.54</v>
      </c>
      <c r="P213">
        <v>0</v>
      </c>
      <c r="Q213" t="s">
        <v>476</v>
      </c>
      <c r="R213" t="s">
        <v>471</v>
      </c>
      <c r="S213">
        <v>4</v>
      </c>
      <c r="T213" t="s">
        <v>458</v>
      </c>
      <c r="U213">
        <v>1</v>
      </c>
      <c r="V213">
        <v>44537</v>
      </c>
      <c r="W213">
        <v>350</v>
      </c>
      <c r="X213" t="s">
        <v>447</v>
      </c>
      <c r="Y213" s="2" t="s">
        <v>447</v>
      </c>
      <c r="Z213" s="2"/>
      <c r="AB213" t="s">
        <v>447</v>
      </c>
      <c r="AC213" t="s">
        <v>448</v>
      </c>
      <c r="AD213" t="s">
        <v>448</v>
      </c>
      <c r="AE213" t="s">
        <v>447</v>
      </c>
      <c r="AF213" t="s">
        <v>447</v>
      </c>
      <c r="AG213">
        <v>2</v>
      </c>
      <c r="AH213">
        <v>0</v>
      </c>
      <c r="AI213">
        <v>11</v>
      </c>
      <c r="AJ213">
        <v>0</v>
      </c>
      <c r="AK213">
        <v>61</v>
      </c>
      <c r="AL213" t="s">
        <v>459</v>
      </c>
      <c r="AM213" t="s">
        <v>450</v>
      </c>
      <c r="AN213">
        <v>19.54</v>
      </c>
      <c r="AO213">
        <v>80.52</v>
      </c>
      <c r="AP213">
        <v>1573.3607999999999</v>
      </c>
      <c r="AQ213">
        <v>19.54</v>
      </c>
      <c r="AR213">
        <v>78.069999999999993</v>
      </c>
      <c r="AS213">
        <v>1525.4878000000001</v>
      </c>
      <c r="AT213">
        <v>19.54</v>
      </c>
      <c r="AU213">
        <v>80</v>
      </c>
      <c r="AV213">
        <v>1563.2</v>
      </c>
      <c r="BC213" t="s">
        <v>451</v>
      </c>
      <c r="BD213" s="2">
        <v>45887</v>
      </c>
      <c r="BE213">
        <v>1141.3599999999999</v>
      </c>
      <c r="BF213" t="s">
        <v>452</v>
      </c>
      <c r="BG213" t="s">
        <v>453</v>
      </c>
      <c r="BH213" s="1">
        <f t="shared" ca="1" si="11"/>
        <v>236</v>
      </c>
    </row>
    <row r="214" spans="2:60" ht="14.25" customHeight="1" x14ac:dyDescent="0.35">
      <c r="B214" s="96" t="str">
        <f t="shared" si="9"/>
        <v>90051613</v>
      </c>
      <c r="C214" s="96" t="str">
        <f t="shared" si="10"/>
        <v>900516</v>
      </c>
      <c r="D214">
        <v>22526</v>
      </c>
      <c r="E214" t="s">
        <v>120</v>
      </c>
      <c r="F214">
        <v>61</v>
      </c>
      <c r="G214" t="s">
        <v>124</v>
      </c>
      <c r="H214">
        <v>71</v>
      </c>
      <c r="I214">
        <v>9005</v>
      </c>
      <c r="J214" t="s">
        <v>382</v>
      </c>
      <c r="K214">
        <v>16</v>
      </c>
      <c r="L214">
        <v>13</v>
      </c>
      <c r="M214">
        <v>3</v>
      </c>
      <c r="O214">
        <v>0.45</v>
      </c>
      <c r="P214">
        <v>0</v>
      </c>
      <c r="Q214" t="s">
        <v>476</v>
      </c>
      <c r="R214" t="s">
        <v>471</v>
      </c>
      <c r="S214">
        <v>4</v>
      </c>
      <c r="T214" t="s">
        <v>458</v>
      </c>
      <c r="U214">
        <v>1</v>
      </c>
      <c r="V214">
        <v>44536</v>
      </c>
      <c r="W214">
        <v>350</v>
      </c>
      <c r="X214" t="s">
        <v>447</v>
      </c>
      <c r="Y214" s="2" t="s">
        <v>447</v>
      </c>
      <c r="Z214" s="2"/>
      <c r="AB214" t="s">
        <v>447</v>
      </c>
      <c r="AC214" t="s">
        <v>448</v>
      </c>
      <c r="AD214" t="s">
        <v>448</v>
      </c>
      <c r="AE214" t="s">
        <v>447</v>
      </c>
      <c r="AF214" t="s">
        <v>447</v>
      </c>
      <c r="AG214">
        <v>2</v>
      </c>
      <c r="AH214">
        <v>0</v>
      </c>
      <c r="AI214">
        <v>11</v>
      </c>
      <c r="AJ214">
        <v>0</v>
      </c>
      <c r="AK214">
        <v>61</v>
      </c>
      <c r="AL214" t="s">
        <v>459</v>
      </c>
      <c r="AM214" t="s">
        <v>450</v>
      </c>
      <c r="AN214">
        <v>0.45</v>
      </c>
      <c r="AO214">
        <v>80.52</v>
      </c>
      <c r="AP214">
        <v>36.234000000000002</v>
      </c>
      <c r="AQ214">
        <v>0.45</v>
      </c>
      <c r="AR214">
        <v>78.069999999999993</v>
      </c>
      <c r="AS214">
        <v>35.131500000000003</v>
      </c>
      <c r="AT214">
        <v>0.45</v>
      </c>
      <c r="AU214">
        <v>80</v>
      </c>
      <c r="AV214">
        <v>36</v>
      </c>
      <c r="BC214" t="s">
        <v>451</v>
      </c>
      <c r="BD214" s="2">
        <v>45887</v>
      </c>
      <c r="BE214">
        <v>65.2</v>
      </c>
      <c r="BF214" t="s">
        <v>452</v>
      </c>
      <c r="BG214" t="s">
        <v>453</v>
      </c>
      <c r="BH214" s="1">
        <f t="shared" ca="1" si="11"/>
        <v>236</v>
      </c>
    </row>
    <row r="215" spans="2:60" ht="14.25" customHeight="1" x14ac:dyDescent="0.35">
      <c r="B215" s="96" t="str">
        <f t="shared" si="9"/>
        <v>9005162003</v>
      </c>
      <c r="C215" s="96" t="str">
        <f t="shared" si="10"/>
        <v>900516</v>
      </c>
      <c r="D215">
        <v>22526</v>
      </c>
      <c r="E215" t="s">
        <v>120</v>
      </c>
      <c r="F215">
        <v>61</v>
      </c>
      <c r="G215" t="s">
        <v>124</v>
      </c>
      <c r="H215">
        <v>71</v>
      </c>
      <c r="I215">
        <v>9005</v>
      </c>
      <c r="J215" t="s">
        <v>382</v>
      </c>
      <c r="K215">
        <v>16</v>
      </c>
      <c r="L215">
        <v>2003</v>
      </c>
      <c r="M215">
        <v>2</v>
      </c>
      <c r="N215">
        <v>2</v>
      </c>
      <c r="O215">
        <v>0.24</v>
      </c>
      <c r="P215">
        <v>0</v>
      </c>
      <c r="Q215" t="s">
        <v>483</v>
      </c>
      <c r="R215" t="s">
        <v>445</v>
      </c>
      <c r="S215">
        <v>37</v>
      </c>
      <c r="T215" t="s">
        <v>484</v>
      </c>
      <c r="U215">
        <v>1</v>
      </c>
      <c r="W215">
        <v>352</v>
      </c>
      <c r="X215" t="s">
        <v>447</v>
      </c>
      <c r="Y215" s="2" t="s">
        <v>448</v>
      </c>
      <c r="Z215" s="2" t="s">
        <v>462</v>
      </c>
      <c r="AA215" t="s">
        <v>485</v>
      </c>
      <c r="AB215" t="s">
        <v>447</v>
      </c>
      <c r="AC215" t="s">
        <v>447</v>
      </c>
      <c r="AD215" t="s">
        <v>447</v>
      </c>
      <c r="AE215" t="s">
        <v>447</v>
      </c>
      <c r="AF215" t="s">
        <v>447</v>
      </c>
      <c r="AG215">
        <v>2</v>
      </c>
      <c r="AH215">
        <v>0</v>
      </c>
      <c r="AI215">
        <v>11</v>
      </c>
      <c r="AJ215">
        <v>0</v>
      </c>
      <c r="AK215">
        <v>61</v>
      </c>
      <c r="AL215" t="s">
        <v>465</v>
      </c>
      <c r="AM215" t="s">
        <v>450</v>
      </c>
      <c r="BC215" t="s">
        <v>484</v>
      </c>
      <c r="BF215" t="s">
        <v>452</v>
      </c>
      <c r="BG215" t="s">
        <v>453</v>
      </c>
      <c r="BH215" s="1">
        <f t="shared" ca="1" si="11"/>
        <v>46123</v>
      </c>
    </row>
    <row r="216" spans="2:60" ht="14.25" customHeight="1" x14ac:dyDescent="0.35">
      <c r="B216" s="96" t="str">
        <f t="shared" si="9"/>
        <v>9005171</v>
      </c>
      <c r="C216" s="96" t="str">
        <f t="shared" si="10"/>
        <v>900517</v>
      </c>
      <c r="D216">
        <v>22526</v>
      </c>
      <c r="E216" t="s">
        <v>120</v>
      </c>
      <c r="F216">
        <v>61</v>
      </c>
      <c r="G216" t="s">
        <v>124</v>
      </c>
      <c r="H216">
        <v>71</v>
      </c>
      <c r="I216">
        <v>9005</v>
      </c>
      <c r="J216" t="s">
        <v>382</v>
      </c>
      <c r="K216">
        <v>17</v>
      </c>
      <c r="L216">
        <v>1</v>
      </c>
      <c r="M216">
        <v>1</v>
      </c>
      <c r="O216">
        <v>28.51</v>
      </c>
      <c r="P216">
        <v>0</v>
      </c>
      <c r="Q216" t="s">
        <v>476</v>
      </c>
      <c r="R216" t="s">
        <v>445</v>
      </c>
      <c r="S216">
        <v>4</v>
      </c>
      <c r="T216" t="s">
        <v>458</v>
      </c>
      <c r="U216">
        <v>1</v>
      </c>
      <c r="V216">
        <v>44533</v>
      </c>
      <c r="W216">
        <v>352</v>
      </c>
      <c r="X216" t="s">
        <v>447</v>
      </c>
      <c r="Y216" s="2" t="s">
        <v>447</v>
      </c>
      <c r="Z216" s="2"/>
      <c r="AB216" t="s">
        <v>447</v>
      </c>
      <c r="AC216" t="s">
        <v>448</v>
      </c>
      <c r="AD216" t="s">
        <v>447</v>
      </c>
      <c r="AE216" t="s">
        <v>447</v>
      </c>
      <c r="AF216" t="s">
        <v>447</v>
      </c>
      <c r="AG216">
        <v>2</v>
      </c>
      <c r="AH216">
        <v>0</v>
      </c>
      <c r="AI216">
        <v>15</v>
      </c>
      <c r="AJ216">
        <v>0</v>
      </c>
      <c r="AK216">
        <v>61</v>
      </c>
      <c r="AL216" t="s">
        <v>459</v>
      </c>
      <c r="AM216" t="s">
        <v>450</v>
      </c>
      <c r="AN216">
        <v>28.51</v>
      </c>
      <c r="AO216">
        <v>90.58</v>
      </c>
      <c r="AP216">
        <v>2582.4358000000002</v>
      </c>
      <c r="AQ216">
        <v>28.51</v>
      </c>
      <c r="AR216">
        <v>85.07</v>
      </c>
      <c r="AS216">
        <v>2425.3456999999999</v>
      </c>
      <c r="AT216">
        <v>28.51</v>
      </c>
      <c r="AU216">
        <v>83</v>
      </c>
      <c r="AV216">
        <v>2366.33</v>
      </c>
      <c r="BC216" t="s">
        <v>451</v>
      </c>
      <c r="BD216" s="2">
        <v>45909</v>
      </c>
      <c r="BE216">
        <v>2079.5700000000002</v>
      </c>
      <c r="BF216" t="s">
        <v>452</v>
      </c>
      <c r="BG216" t="s">
        <v>453</v>
      </c>
      <c r="BH216" s="1">
        <f t="shared" ca="1" si="11"/>
        <v>214</v>
      </c>
    </row>
    <row r="217" spans="2:60" ht="14.25" customHeight="1" x14ac:dyDescent="0.35">
      <c r="B217" s="96" t="str">
        <f t="shared" si="9"/>
        <v>9005172</v>
      </c>
      <c r="C217" s="96" t="str">
        <f t="shared" si="10"/>
        <v>900517</v>
      </c>
      <c r="D217">
        <v>22526</v>
      </c>
      <c r="E217" t="s">
        <v>120</v>
      </c>
      <c r="F217">
        <v>61</v>
      </c>
      <c r="G217" t="s">
        <v>124</v>
      </c>
      <c r="H217">
        <v>71</v>
      </c>
      <c r="I217">
        <v>9005</v>
      </c>
      <c r="J217" t="s">
        <v>382</v>
      </c>
      <c r="K217">
        <v>17</v>
      </c>
      <c r="L217">
        <v>2</v>
      </c>
      <c r="M217">
        <v>1</v>
      </c>
      <c r="O217">
        <v>28.58</v>
      </c>
      <c r="P217">
        <v>0</v>
      </c>
      <c r="Q217" t="s">
        <v>476</v>
      </c>
      <c r="R217" t="s">
        <v>445</v>
      </c>
      <c r="S217">
        <v>4</v>
      </c>
      <c r="T217" t="s">
        <v>458</v>
      </c>
      <c r="U217">
        <v>1</v>
      </c>
      <c r="V217">
        <v>44537</v>
      </c>
      <c r="W217">
        <v>352</v>
      </c>
      <c r="X217" t="s">
        <v>447</v>
      </c>
      <c r="Y217" s="2" t="s">
        <v>447</v>
      </c>
      <c r="Z217" s="2"/>
      <c r="AB217" t="s">
        <v>447</v>
      </c>
      <c r="AC217" t="s">
        <v>448</v>
      </c>
      <c r="AD217" t="s">
        <v>447</v>
      </c>
      <c r="AE217" t="s">
        <v>447</v>
      </c>
      <c r="AF217" t="s">
        <v>447</v>
      </c>
      <c r="AG217">
        <v>2</v>
      </c>
      <c r="AH217">
        <v>0</v>
      </c>
      <c r="AI217">
        <v>15</v>
      </c>
      <c r="AJ217">
        <v>0</v>
      </c>
      <c r="AK217">
        <v>61</v>
      </c>
      <c r="AL217" t="s">
        <v>459</v>
      </c>
      <c r="AM217" t="s">
        <v>450</v>
      </c>
      <c r="AN217">
        <v>28.58</v>
      </c>
      <c r="AO217">
        <v>90.58</v>
      </c>
      <c r="AP217">
        <v>2588.7764000000002</v>
      </c>
      <c r="AQ217">
        <v>28.58</v>
      </c>
      <c r="AR217">
        <v>85.07</v>
      </c>
      <c r="AS217">
        <v>2431.3006</v>
      </c>
      <c r="AT217">
        <v>28.58</v>
      </c>
      <c r="AU217">
        <v>83</v>
      </c>
      <c r="AV217">
        <v>2372.14</v>
      </c>
      <c r="BC217" t="s">
        <v>451</v>
      </c>
      <c r="BD217" s="2">
        <v>45909</v>
      </c>
      <c r="BE217">
        <v>2400.63</v>
      </c>
      <c r="BF217" t="s">
        <v>452</v>
      </c>
      <c r="BG217" t="s">
        <v>453</v>
      </c>
      <c r="BH217" s="1">
        <f t="shared" ca="1" si="11"/>
        <v>214</v>
      </c>
    </row>
    <row r="218" spans="2:60" ht="14.25" customHeight="1" x14ac:dyDescent="0.35">
      <c r="B218" s="96" t="str">
        <f t="shared" si="9"/>
        <v>9005173</v>
      </c>
      <c r="C218" s="96" t="str">
        <f t="shared" si="10"/>
        <v>900517</v>
      </c>
      <c r="D218">
        <v>22526</v>
      </c>
      <c r="E218" t="s">
        <v>120</v>
      </c>
      <c r="F218">
        <v>61</v>
      </c>
      <c r="G218" t="s">
        <v>124</v>
      </c>
      <c r="H218">
        <v>71</v>
      </c>
      <c r="I218">
        <v>9005</v>
      </c>
      <c r="J218" t="s">
        <v>382</v>
      </c>
      <c r="K218">
        <v>17</v>
      </c>
      <c r="L218">
        <v>3</v>
      </c>
      <c r="M218">
        <v>1</v>
      </c>
      <c r="O218">
        <v>9.5500000000000007</v>
      </c>
      <c r="P218">
        <v>0</v>
      </c>
      <c r="Q218" t="s">
        <v>476</v>
      </c>
      <c r="R218" t="s">
        <v>445</v>
      </c>
      <c r="S218">
        <v>4</v>
      </c>
      <c r="T218" t="s">
        <v>458</v>
      </c>
      <c r="U218">
        <v>1</v>
      </c>
      <c r="V218">
        <v>44535</v>
      </c>
      <c r="W218">
        <v>352</v>
      </c>
      <c r="X218" t="s">
        <v>447</v>
      </c>
      <c r="Y218" s="2" t="s">
        <v>447</v>
      </c>
      <c r="Z218" s="2"/>
      <c r="AB218" t="s">
        <v>447</v>
      </c>
      <c r="AC218" t="s">
        <v>448</v>
      </c>
      <c r="AD218" t="s">
        <v>447</v>
      </c>
      <c r="AE218" t="s">
        <v>447</v>
      </c>
      <c r="AF218" t="s">
        <v>447</v>
      </c>
      <c r="AG218">
        <v>2</v>
      </c>
      <c r="AH218">
        <v>0</v>
      </c>
      <c r="AI218">
        <v>15</v>
      </c>
      <c r="AJ218">
        <v>0</v>
      </c>
      <c r="AK218">
        <v>61</v>
      </c>
      <c r="AL218" t="s">
        <v>486</v>
      </c>
      <c r="AM218" t="s">
        <v>450</v>
      </c>
      <c r="AN218">
        <v>9.5500000000000007</v>
      </c>
      <c r="AO218">
        <v>90.58</v>
      </c>
      <c r="AP218">
        <v>865.03899999999999</v>
      </c>
      <c r="AQ218">
        <v>9.5500000000000007</v>
      </c>
      <c r="AR218">
        <v>85.07</v>
      </c>
      <c r="AS218">
        <v>812.41849999999999</v>
      </c>
      <c r="AT218">
        <v>9.5500000000000007</v>
      </c>
      <c r="AU218">
        <v>83</v>
      </c>
      <c r="AV218">
        <v>792.65</v>
      </c>
      <c r="BC218" t="s">
        <v>451</v>
      </c>
      <c r="BD218" s="2">
        <v>45909</v>
      </c>
      <c r="BE218">
        <v>344.15</v>
      </c>
      <c r="BF218" t="s">
        <v>452</v>
      </c>
      <c r="BG218" t="s">
        <v>453</v>
      </c>
      <c r="BH218" s="1">
        <f t="shared" ca="1" si="11"/>
        <v>214</v>
      </c>
    </row>
    <row r="219" spans="2:60" ht="14.25" customHeight="1" x14ac:dyDescent="0.35">
      <c r="B219" s="96" t="str">
        <f t="shared" si="9"/>
        <v>9005174</v>
      </c>
      <c r="C219" s="96" t="str">
        <f t="shared" si="10"/>
        <v>900517</v>
      </c>
      <c r="D219">
        <v>22526</v>
      </c>
      <c r="E219" t="s">
        <v>120</v>
      </c>
      <c r="F219">
        <v>61</v>
      </c>
      <c r="G219" t="s">
        <v>124</v>
      </c>
      <c r="H219">
        <v>71</v>
      </c>
      <c r="I219">
        <v>9005</v>
      </c>
      <c r="J219" t="s">
        <v>382</v>
      </c>
      <c r="K219">
        <v>17</v>
      </c>
      <c r="L219">
        <v>4</v>
      </c>
      <c r="M219">
        <v>1</v>
      </c>
      <c r="O219">
        <v>6.71</v>
      </c>
      <c r="P219">
        <v>0</v>
      </c>
      <c r="Q219" t="s">
        <v>476</v>
      </c>
      <c r="R219" t="s">
        <v>445</v>
      </c>
      <c r="S219">
        <v>4</v>
      </c>
      <c r="T219" t="s">
        <v>458</v>
      </c>
      <c r="U219">
        <v>1</v>
      </c>
      <c r="V219">
        <v>44535</v>
      </c>
      <c r="W219">
        <v>352</v>
      </c>
      <c r="X219" t="s">
        <v>447</v>
      </c>
      <c r="Y219" s="2" t="s">
        <v>447</v>
      </c>
      <c r="Z219" s="2"/>
      <c r="AB219" t="s">
        <v>447</v>
      </c>
      <c r="AC219" t="s">
        <v>448</v>
      </c>
      <c r="AD219" t="s">
        <v>447</v>
      </c>
      <c r="AE219" t="s">
        <v>447</v>
      </c>
      <c r="AF219" t="s">
        <v>447</v>
      </c>
      <c r="AG219">
        <v>2</v>
      </c>
      <c r="AH219">
        <v>0</v>
      </c>
      <c r="AI219">
        <v>15</v>
      </c>
      <c r="AJ219">
        <v>0</v>
      </c>
      <c r="AK219">
        <v>61</v>
      </c>
      <c r="AL219" t="s">
        <v>486</v>
      </c>
      <c r="AM219" t="s">
        <v>450</v>
      </c>
      <c r="AN219">
        <v>6.71</v>
      </c>
      <c r="AO219">
        <v>90.58</v>
      </c>
      <c r="AP219">
        <v>607.79179999999997</v>
      </c>
      <c r="AQ219">
        <v>6.71</v>
      </c>
      <c r="AR219">
        <v>85.07</v>
      </c>
      <c r="AS219">
        <v>570.81970000000001</v>
      </c>
      <c r="AT219">
        <v>6.71</v>
      </c>
      <c r="AU219">
        <v>83</v>
      </c>
      <c r="AV219">
        <v>556.92999999999995</v>
      </c>
      <c r="BC219" t="s">
        <v>451</v>
      </c>
      <c r="BD219" s="2">
        <v>45909</v>
      </c>
      <c r="BE219">
        <v>556.38</v>
      </c>
      <c r="BF219" t="s">
        <v>452</v>
      </c>
      <c r="BG219" t="s">
        <v>453</v>
      </c>
      <c r="BH219" s="1">
        <f t="shared" ca="1" si="11"/>
        <v>214</v>
      </c>
    </row>
    <row r="220" spans="2:60" ht="14.25" customHeight="1" x14ac:dyDescent="0.35">
      <c r="B220" s="96" t="str">
        <f t="shared" si="9"/>
        <v>9005175</v>
      </c>
      <c r="C220" s="96" t="str">
        <f t="shared" si="10"/>
        <v>900517</v>
      </c>
      <c r="D220">
        <v>22526</v>
      </c>
      <c r="E220" t="s">
        <v>120</v>
      </c>
      <c r="F220">
        <v>61</v>
      </c>
      <c r="G220" t="s">
        <v>124</v>
      </c>
      <c r="H220">
        <v>71</v>
      </c>
      <c r="I220">
        <v>9005</v>
      </c>
      <c r="J220" t="s">
        <v>382</v>
      </c>
      <c r="K220">
        <v>17</v>
      </c>
      <c r="L220">
        <v>5</v>
      </c>
      <c r="M220">
        <v>1</v>
      </c>
      <c r="O220">
        <v>14.92</v>
      </c>
      <c r="P220">
        <v>0</v>
      </c>
      <c r="Q220" t="s">
        <v>476</v>
      </c>
      <c r="R220" t="s">
        <v>445</v>
      </c>
      <c r="S220">
        <v>4</v>
      </c>
      <c r="T220" t="s">
        <v>458</v>
      </c>
      <c r="U220">
        <v>1</v>
      </c>
      <c r="V220">
        <v>44535</v>
      </c>
      <c r="W220">
        <v>352</v>
      </c>
      <c r="X220" t="s">
        <v>447</v>
      </c>
      <c r="Y220" s="2" t="s">
        <v>447</v>
      </c>
      <c r="Z220" s="2"/>
      <c r="AB220" t="s">
        <v>447</v>
      </c>
      <c r="AC220" t="s">
        <v>448</v>
      </c>
      <c r="AD220" t="s">
        <v>447</v>
      </c>
      <c r="AE220" t="s">
        <v>447</v>
      </c>
      <c r="AF220" t="s">
        <v>447</v>
      </c>
      <c r="AG220">
        <v>2</v>
      </c>
      <c r="AH220">
        <v>0</v>
      </c>
      <c r="AI220">
        <v>15</v>
      </c>
      <c r="AJ220">
        <v>0</v>
      </c>
      <c r="AK220">
        <v>61</v>
      </c>
      <c r="AL220" t="s">
        <v>459</v>
      </c>
      <c r="AM220" t="s">
        <v>450</v>
      </c>
      <c r="AN220">
        <v>14.92</v>
      </c>
      <c r="AO220">
        <v>90.58</v>
      </c>
      <c r="AP220">
        <v>1351.4536000000001</v>
      </c>
      <c r="AQ220">
        <v>14.92</v>
      </c>
      <c r="AR220">
        <v>85.07</v>
      </c>
      <c r="AS220">
        <v>1269.2444</v>
      </c>
      <c r="AT220">
        <v>14.92</v>
      </c>
      <c r="AU220">
        <v>83</v>
      </c>
      <c r="AV220">
        <v>1238.3599999999999</v>
      </c>
      <c r="BC220" t="s">
        <v>451</v>
      </c>
      <c r="BD220" s="2">
        <v>45909</v>
      </c>
      <c r="BE220">
        <v>1256.31</v>
      </c>
      <c r="BF220" t="s">
        <v>452</v>
      </c>
      <c r="BG220" t="s">
        <v>453</v>
      </c>
      <c r="BH220" s="1">
        <f t="shared" ca="1" si="11"/>
        <v>214</v>
      </c>
    </row>
    <row r="221" spans="2:60" ht="14.25" customHeight="1" x14ac:dyDescent="0.35">
      <c r="B221" s="96" t="str">
        <f t="shared" si="9"/>
        <v>9005176</v>
      </c>
      <c r="C221" s="96" t="str">
        <f t="shared" si="10"/>
        <v>900517</v>
      </c>
      <c r="D221">
        <v>22526</v>
      </c>
      <c r="E221" t="s">
        <v>120</v>
      </c>
      <c r="F221">
        <v>61</v>
      </c>
      <c r="G221" t="s">
        <v>124</v>
      </c>
      <c r="H221">
        <v>71</v>
      </c>
      <c r="I221">
        <v>9005</v>
      </c>
      <c r="J221" t="s">
        <v>382</v>
      </c>
      <c r="K221">
        <v>17</v>
      </c>
      <c r="L221">
        <v>6</v>
      </c>
      <c r="M221">
        <v>1</v>
      </c>
      <c r="O221">
        <v>8.6</v>
      </c>
      <c r="P221">
        <v>0</v>
      </c>
      <c r="Q221" t="s">
        <v>476</v>
      </c>
      <c r="R221" t="s">
        <v>445</v>
      </c>
      <c r="S221">
        <v>4</v>
      </c>
      <c r="T221" t="s">
        <v>458</v>
      </c>
      <c r="U221">
        <v>1</v>
      </c>
      <c r="V221">
        <v>44537</v>
      </c>
      <c r="W221">
        <v>352</v>
      </c>
      <c r="X221" t="s">
        <v>447</v>
      </c>
      <c r="Y221" s="2" t="s">
        <v>447</v>
      </c>
      <c r="Z221" s="2"/>
      <c r="AB221" t="s">
        <v>447</v>
      </c>
      <c r="AC221" t="s">
        <v>448</v>
      </c>
      <c r="AD221" t="s">
        <v>447</v>
      </c>
      <c r="AE221" t="s">
        <v>447</v>
      </c>
      <c r="AF221" t="s">
        <v>447</v>
      </c>
      <c r="AG221">
        <v>2</v>
      </c>
      <c r="AH221">
        <v>0</v>
      </c>
      <c r="AI221">
        <v>15</v>
      </c>
      <c r="AJ221">
        <v>0</v>
      </c>
      <c r="AK221">
        <v>61</v>
      </c>
      <c r="AL221" t="s">
        <v>465</v>
      </c>
      <c r="AM221" t="s">
        <v>450</v>
      </c>
      <c r="AN221">
        <v>8.6</v>
      </c>
      <c r="AO221">
        <v>90.58</v>
      </c>
      <c r="AP221">
        <v>778.98800000000006</v>
      </c>
      <c r="AQ221">
        <v>8.6</v>
      </c>
      <c r="AR221">
        <v>85.07</v>
      </c>
      <c r="AS221">
        <v>731.60199999999998</v>
      </c>
      <c r="AT221">
        <v>8.6</v>
      </c>
      <c r="AU221">
        <v>83</v>
      </c>
      <c r="AV221">
        <v>713.8</v>
      </c>
      <c r="BC221" t="s">
        <v>451</v>
      </c>
      <c r="BD221" s="2">
        <v>45909</v>
      </c>
      <c r="BE221">
        <v>544.77</v>
      </c>
      <c r="BF221" t="s">
        <v>452</v>
      </c>
      <c r="BG221" t="s">
        <v>453</v>
      </c>
      <c r="BH221" s="1">
        <f t="shared" ca="1" si="11"/>
        <v>214</v>
      </c>
    </row>
    <row r="222" spans="2:60" ht="14.25" customHeight="1" x14ac:dyDescent="0.35">
      <c r="B222" s="96" t="str">
        <f t="shared" si="9"/>
        <v>9005177</v>
      </c>
      <c r="C222" s="96" t="str">
        <f t="shared" si="10"/>
        <v>900517</v>
      </c>
      <c r="D222">
        <v>22526</v>
      </c>
      <c r="E222" t="s">
        <v>120</v>
      </c>
      <c r="F222">
        <v>61</v>
      </c>
      <c r="G222" t="s">
        <v>124</v>
      </c>
      <c r="H222">
        <v>71</v>
      </c>
      <c r="I222">
        <v>9005</v>
      </c>
      <c r="J222" t="s">
        <v>382</v>
      </c>
      <c r="K222">
        <v>17</v>
      </c>
      <c r="L222">
        <v>7</v>
      </c>
      <c r="M222">
        <v>1</v>
      </c>
      <c r="O222">
        <v>5.82</v>
      </c>
      <c r="P222">
        <v>0</v>
      </c>
      <c r="Q222" t="s">
        <v>476</v>
      </c>
      <c r="R222" t="s">
        <v>445</v>
      </c>
      <c r="S222">
        <v>4</v>
      </c>
      <c r="T222" t="s">
        <v>458</v>
      </c>
      <c r="U222">
        <v>1</v>
      </c>
      <c r="V222">
        <v>44537</v>
      </c>
      <c r="W222">
        <v>352</v>
      </c>
      <c r="X222" t="s">
        <v>447</v>
      </c>
      <c r="Y222" s="2" t="s">
        <v>447</v>
      </c>
      <c r="Z222" s="2"/>
      <c r="AB222" t="s">
        <v>447</v>
      </c>
      <c r="AC222" t="s">
        <v>448</v>
      </c>
      <c r="AD222" t="s">
        <v>447</v>
      </c>
      <c r="AE222" t="s">
        <v>447</v>
      </c>
      <c r="AF222" t="s">
        <v>447</v>
      </c>
      <c r="AG222">
        <v>2</v>
      </c>
      <c r="AH222">
        <v>0</v>
      </c>
      <c r="AI222">
        <v>15</v>
      </c>
      <c r="AJ222">
        <v>0</v>
      </c>
      <c r="AK222">
        <v>61</v>
      </c>
      <c r="AL222" t="s">
        <v>459</v>
      </c>
      <c r="AM222" t="s">
        <v>450</v>
      </c>
      <c r="AN222">
        <v>5.82</v>
      </c>
      <c r="AO222">
        <v>90.58</v>
      </c>
      <c r="AP222">
        <v>527.17560000000003</v>
      </c>
      <c r="AQ222">
        <v>5.82</v>
      </c>
      <c r="AR222">
        <v>85.07</v>
      </c>
      <c r="AS222">
        <v>495.10739999999998</v>
      </c>
      <c r="AT222">
        <v>5.82</v>
      </c>
      <c r="AU222">
        <v>83</v>
      </c>
      <c r="AV222">
        <v>483.06</v>
      </c>
      <c r="BC222" t="s">
        <v>451</v>
      </c>
      <c r="BD222" s="2">
        <v>45909</v>
      </c>
      <c r="BE222">
        <v>355.85</v>
      </c>
      <c r="BF222" t="s">
        <v>452</v>
      </c>
      <c r="BG222" t="s">
        <v>453</v>
      </c>
      <c r="BH222" s="1">
        <f t="shared" ca="1" si="11"/>
        <v>214</v>
      </c>
    </row>
    <row r="223" spans="2:60" ht="14.25" customHeight="1" x14ac:dyDescent="0.35">
      <c r="B223" s="96" t="str">
        <f t="shared" si="9"/>
        <v>9005181</v>
      </c>
      <c r="C223" s="96" t="str">
        <f t="shared" si="10"/>
        <v>900518</v>
      </c>
      <c r="D223">
        <v>22526</v>
      </c>
      <c r="E223" t="s">
        <v>120</v>
      </c>
      <c r="F223">
        <v>61</v>
      </c>
      <c r="G223" t="s">
        <v>124</v>
      </c>
      <c r="H223">
        <v>71</v>
      </c>
      <c r="I223">
        <v>9005</v>
      </c>
      <c r="J223" t="s">
        <v>382</v>
      </c>
      <c r="K223">
        <v>18</v>
      </c>
      <c r="L223">
        <v>1</v>
      </c>
      <c r="M223">
        <v>9</v>
      </c>
      <c r="O223">
        <v>11.7</v>
      </c>
      <c r="P223">
        <v>0</v>
      </c>
      <c r="Q223" t="s">
        <v>476</v>
      </c>
      <c r="R223" t="s">
        <v>445</v>
      </c>
      <c r="S223">
        <v>4</v>
      </c>
      <c r="T223" t="s">
        <v>458</v>
      </c>
      <c r="U223">
        <v>1</v>
      </c>
      <c r="V223">
        <v>44544</v>
      </c>
      <c r="W223">
        <v>350</v>
      </c>
      <c r="X223" t="s">
        <v>447</v>
      </c>
      <c r="Y223" s="2" t="s">
        <v>447</v>
      </c>
      <c r="Z223" s="2"/>
      <c r="AB223" t="s">
        <v>447</v>
      </c>
      <c r="AC223" t="s">
        <v>448</v>
      </c>
      <c r="AD223" t="s">
        <v>448</v>
      </c>
      <c r="AE223" t="s">
        <v>447</v>
      </c>
      <c r="AF223" t="s">
        <v>447</v>
      </c>
      <c r="AG223">
        <v>2</v>
      </c>
      <c r="AH223">
        <v>0</v>
      </c>
      <c r="AI223">
        <v>16</v>
      </c>
      <c r="AJ223">
        <v>0</v>
      </c>
      <c r="AK223">
        <v>61</v>
      </c>
      <c r="AL223" t="s">
        <v>459</v>
      </c>
      <c r="AM223" t="s">
        <v>450</v>
      </c>
      <c r="AN223">
        <v>11.7</v>
      </c>
      <c r="AO223">
        <v>88.57</v>
      </c>
      <c r="AP223">
        <v>1036.269</v>
      </c>
      <c r="AQ223">
        <v>11.7</v>
      </c>
      <c r="AR223">
        <v>88.07</v>
      </c>
      <c r="AS223">
        <v>1030.4190000000001</v>
      </c>
      <c r="AT223">
        <v>11.7</v>
      </c>
      <c r="AU223">
        <v>85</v>
      </c>
      <c r="AV223">
        <v>994.5</v>
      </c>
      <c r="BC223" t="s">
        <v>451</v>
      </c>
      <c r="BD223" s="2">
        <v>45907</v>
      </c>
      <c r="BE223">
        <v>1114.42</v>
      </c>
      <c r="BF223" t="s">
        <v>452</v>
      </c>
      <c r="BG223" t="s">
        <v>453</v>
      </c>
      <c r="BH223" s="1">
        <f t="shared" ca="1" si="11"/>
        <v>216</v>
      </c>
    </row>
    <row r="224" spans="2:60" ht="14.25" customHeight="1" x14ac:dyDescent="0.35">
      <c r="B224" s="96" t="str">
        <f t="shared" si="9"/>
        <v>9005182</v>
      </c>
      <c r="C224" s="96" t="str">
        <f t="shared" si="10"/>
        <v>900518</v>
      </c>
      <c r="D224">
        <v>22526</v>
      </c>
      <c r="E224" t="s">
        <v>120</v>
      </c>
      <c r="F224">
        <v>61</v>
      </c>
      <c r="G224" t="s">
        <v>124</v>
      </c>
      <c r="H224">
        <v>71</v>
      </c>
      <c r="I224">
        <v>9005</v>
      </c>
      <c r="J224" t="s">
        <v>382</v>
      </c>
      <c r="K224">
        <v>18</v>
      </c>
      <c r="L224">
        <v>2</v>
      </c>
      <c r="M224">
        <v>9</v>
      </c>
      <c r="O224">
        <v>21.14</v>
      </c>
      <c r="P224">
        <v>0</v>
      </c>
      <c r="Q224" t="s">
        <v>476</v>
      </c>
      <c r="R224" t="s">
        <v>445</v>
      </c>
      <c r="S224">
        <v>4</v>
      </c>
      <c r="T224" t="s">
        <v>458</v>
      </c>
      <c r="U224">
        <v>1</v>
      </c>
      <c r="V224">
        <v>44543</v>
      </c>
      <c r="W224">
        <v>350</v>
      </c>
      <c r="X224" t="s">
        <v>447</v>
      </c>
      <c r="Y224" s="2" t="s">
        <v>447</v>
      </c>
      <c r="Z224" s="2"/>
      <c r="AB224" t="s">
        <v>447</v>
      </c>
      <c r="AC224" t="s">
        <v>448</v>
      </c>
      <c r="AD224" t="s">
        <v>448</v>
      </c>
      <c r="AE224" t="s">
        <v>447</v>
      </c>
      <c r="AF224" t="s">
        <v>447</v>
      </c>
      <c r="AG224">
        <v>2</v>
      </c>
      <c r="AH224">
        <v>0</v>
      </c>
      <c r="AI224">
        <v>16</v>
      </c>
      <c r="AJ224">
        <v>0</v>
      </c>
      <c r="AK224">
        <v>61</v>
      </c>
      <c r="AL224" t="s">
        <v>459</v>
      </c>
      <c r="AM224" t="s">
        <v>450</v>
      </c>
      <c r="AN224">
        <v>21.14</v>
      </c>
      <c r="AO224">
        <v>88.57</v>
      </c>
      <c r="AP224">
        <v>1872.3697999999999</v>
      </c>
      <c r="AQ224">
        <v>21.14</v>
      </c>
      <c r="AR224">
        <v>88.07</v>
      </c>
      <c r="AS224">
        <v>1861.7998</v>
      </c>
      <c r="AT224">
        <v>21.14</v>
      </c>
      <c r="AU224">
        <v>85</v>
      </c>
      <c r="AV224">
        <v>1796.9</v>
      </c>
      <c r="BC224" t="s">
        <v>451</v>
      </c>
      <c r="BD224" s="2">
        <v>45907</v>
      </c>
      <c r="BE224">
        <v>1261.19</v>
      </c>
      <c r="BF224" t="s">
        <v>452</v>
      </c>
      <c r="BG224" t="s">
        <v>453</v>
      </c>
      <c r="BH224" s="1">
        <f t="shared" ca="1" si="11"/>
        <v>216</v>
      </c>
    </row>
    <row r="225" spans="2:60" ht="14.25" customHeight="1" x14ac:dyDescent="0.35">
      <c r="B225" s="96" t="str">
        <f t="shared" si="9"/>
        <v>9005183</v>
      </c>
      <c r="C225" s="96" t="str">
        <f t="shared" si="10"/>
        <v>900518</v>
      </c>
      <c r="D225">
        <v>22526</v>
      </c>
      <c r="E225" t="s">
        <v>120</v>
      </c>
      <c r="F225">
        <v>61</v>
      </c>
      <c r="G225" t="s">
        <v>124</v>
      </c>
      <c r="H225">
        <v>71</v>
      </c>
      <c r="I225">
        <v>9005</v>
      </c>
      <c r="J225" t="s">
        <v>382</v>
      </c>
      <c r="K225">
        <v>18</v>
      </c>
      <c r="L225">
        <v>3</v>
      </c>
      <c r="M225">
        <v>9</v>
      </c>
      <c r="O225">
        <v>24.14</v>
      </c>
      <c r="P225">
        <v>0</v>
      </c>
      <c r="Q225" t="s">
        <v>476</v>
      </c>
      <c r="R225" t="s">
        <v>445</v>
      </c>
      <c r="S225">
        <v>4</v>
      </c>
      <c r="T225" t="s">
        <v>458</v>
      </c>
      <c r="U225">
        <v>1</v>
      </c>
      <c r="V225">
        <v>44543</v>
      </c>
      <c r="W225">
        <v>350</v>
      </c>
      <c r="X225" t="s">
        <v>447</v>
      </c>
      <c r="Y225" s="2" t="s">
        <v>447</v>
      </c>
      <c r="Z225" s="2"/>
      <c r="AB225" t="s">
        <v>447</v>
      </c>
      <c r="AC225" t="s">
        <v>448</v>
      </c>
      <c r="AD225" t="s">
        <v>448</v>
      </c>
      <c r="AE225" t="s">
        <v>447</v>
      </c>
      <c r="AF225" t="s">
        <v>447</v>
      </c>
      <c r="AG225">
        <v>2</v>
      </c>
      <c r="AH225">
        <v>0</v>
      </c>
      <c r="AI225">
        <v>16</v>
      </c>
      <c r="AJ225">
        <v>0</v>
      </c>
      <c r="AK225">
        <v>61</v>
      </c>
      <c r="AL225" t="s">
        <v>459</v>
      </c>
      <c r="AM225" t="s">
        <v>450</v>
      </c>
      <c r="AN225">
        <v>24.14</v>
      </c>
      <c r="AO225">
        <v>88.57</v>
      </c>
      <c r="AP225">
        <v>2138.0798</v>
      </c>
      <c r="AQ225">
        <v>24.14</v>
      </c>
      <c r="AR225">
        <v>88.07</v>
      </c>
      <c r="AS225">
        <v>2126.0097999999998</v>
      </c>
      <c r="AT225">
        <v>24.14</v>
      </c>
      <c r="AU225">
        <v>85</v>
      </c>
      <c r="AV225">
        <v>2051.9</v>
      </c>
      <c r="BC225" t="s">
        <v>451</v>
      </c>
      <c r="BD225" s="2">
        <v>45907</v>
      </c>
      <c r="BE225">
        <v>2912.38</v>
      </c>
      <c r="BF225" t="s">
        <v>452</v>
      </c>
      <c r="BG225" t="s">
        <v>453</v>
      </c>
      <c r="BH225" s="1">
        <f t="shared" ca="1" si="11"/>
        <v>216</v>
      </c>
    </row>
    <row r="226" spans="2:60" ht="14.25" customHeight="1" x14ac:dyDescent="0.35">
      <c r="B226" s="96" t="str">
        <f t="shared" si="9"/>
        <v>9005184</v>
      </c>
      <c r="C226" s="96" t="str">
        <f t="shared" si="10"/>
        <v>900518</v>
      </c>
      <c r="D226">
        <v>22526</v>
      </c>
      <c r="E226" t="s">
        <v>120</v>
      </c>
      <c r="F226">
        <v>61</v>
      </c>
      <c r="G226" t="s">
        <v>124</v>
      </c>
      <c r="H226">
        <v>71</v>
      </c>
      <c r="I226">
        <v>9005</v>
      </c>
      <c r="J226" t="s">
        <v>382</v>
      </c>
      <c r="K226">
        <v>18</v>
      </c>
      <c r="L226">
        <v>4</v>
      </c>
      <c r="M226">
        <v>9</v>
      </c>
      <c r="O226">
        <v>16.86</v>
      </c>
      <c r="P226">
        <v>0</v>
      </c>
      <c r="Q226" t="s">
        <v>476</v>
      </c>
      <c r="R226" t="s">
        <v>445</v>
      </c>
      <c r="S226">
        <v>4</v>
      </c>
      <c r="T226" t="s">
        <v>458</v>
      </c>
      <c r="U226">
        <v>1</v>
      </c>
      <c r="V226">
        <v>44551</v>
      </c>
      <c r="W226">
        <v>350</v>
      </c>
      <c r="X226" t="s">
        <v>447</v>
      </c>
      <c r="Y226" s="2" t="s">
        <v>447</v>
      </c>
      <c r="Z226" s="2"/>
      <c r="AB226" t="s">
        <v>447</v>
      </c>
      <c r="AC226" t="s">
        <v>448</v>
      </c>
      <c r="AD226" t="s">
        <v>448</v>
      </c>
      <c r="AE226" t="s">
        <v>447</v>
      </c>
      <c r="AF226" t="s">
        <v>447</v>
      </c>
      <c r="AG226">
        <v>2</v>
      </c>
      <c r="AH226">
        <v>0</v>
      </c>
      <c r="AI226">
        <v>16</v>
      </c>
      <c r="AJ226">
        <v>0</v>
      </c>
      <c r="AK226">
        <v>61</v>
      </c>
      <c r="AL226" t="s">
        <v>459</v>
      </c>
      <c r="AM226" t="s">
        <v>450</v>
      </c>
      <c r="AN226">
        <v>16.86</v>
      </c>
      <c r="AO226">
        <v>88.57</v>
      </c>
      <c r="AP226">
        <v>1493.2901999999999</v>
      </c>
      <c r="AQ226">
        <v>16.86</v>
      </c>
      <c r="AR226">
        <v>88.07</v>
      </c>
      <c r="AS226">
        <v>1484.8602000000001</v>
      </c>
      <c r="AT226">
        <v>16.86</v>
      </c>
      <c r="AU226">
        <v>85</v>
      </c>
      <c r="AV226">
        <v>1433.1</v>
      </c>
      <c r="BC226" t="s">
        <v>451</v>
      </c>
      <c r="BD226" s="2">
        <v>45907</v>
      </c>
      <c r="BE226">
        <v>1898.36</v>
      </c>
      <c r="BF226" t="s">
        <v>452</v>
      </c>
      <c r="BG226" t="s">
        <v>453</v>
      </c>
      <c r="BH226" s="1">
        <f t="shared" ca="1" si="11"/>
        <v>216</v>
      </c>
    </row>
    <row r="227" spans="2:60" ht="14.25" customHeight="1" x14ac:dyDescent="0.35">
      <c r="B227" s="96" t="str">
        <f t="shared" si="9"/>
        <v>9005185</v>
      </c>
      <c r="C227" s="96" t="str">
        <f t="shared" si="10"/>
        <v>900518</v>
      </c>
      <c r="D227">
        <v>22526</v>
      </c>
      <c r="E227" t="s">
        <v>120</v>
      </c>
      <c r="F227">
        <v>61</v>
      </c>
      <c r="G227" t="s">
        <v>124</v>
      </c>
      <c r="H227">
        <v>71</v>
      </c>
      <c r="I227">
        <v>9005</v>
      </c>
      <c r="J227" t="s">
        <v>382</v>
      </c>
      <c r="K227">
        <v>18</v>
      </c>
      <c r="L227">
        <v>5</v>
      </c>
      <c r="M227">
        <v>9</v>
      </c>
      <c r="O227">
        <v>17.510000000000002</v>
      </c>
      <c r="P227">
        <v>0</v>
      </c>
      <c r="Q227" t="s">
        <v>476</v>
      </c>
      <c r="R227" t="s">
        <v>445</v>
      </c>
      <c r="S227">
        <v>4</v>
      </c>
      <c r="T227" t="s">
        <v>458</v>
      </c>
      <c r="U227">
        <v>1</v>
      </c>
      <c r="V227">
        <v>44551</v>
      </c>
      <c r="W227">
        <v>350</v>
      </c>
      <c r="X227" t="s">
        <v>447</v>
      </c>
      <c r="Y227" s="2" t="s">
        <v>447</v>
      </c>
      <c r="Z227" s="2"/>
      <c r="AB227" t="s">
        <v>447</v>
      </c>
      <c r="AC227" t="s">
        <v>448</v>
      </c>
      <c r="AD227" t="s">
        <v>448</v>
      </c>
      <c r="AE227" t="s">
        <v>447</v>
      </c>
      <c r="AF227" t="s">
        <v>447</v>
      </c>
      <c r="AG227">
        <v>2</v>
      </c>
      <c r="AH227">
        <v>0</v>
      </c>
      <c r="AI227">
        <v>16</v>
      </c>
      <c r="AJ227">
        <v>0</v>
      </c>
      <c r="AK227">
        <v>61</v>
      </c>
      <c r="AL227" t="s">
        <v>459</v>
      </c>
      <c r="AM227" t="s">
        <v>450</v>
      </c>
      <c r="AN227">
        <v>17.510000000000002</v>
      </c>
      <c r="AO227">
        <v>88.57</v>
      </c>
      <c r="AP227">
        <v>1550.8607</v>
      </c>
      <c r="AQ227">
        <v>17.510000000000002</v>
      </c>
      <c r="AR227">
        <v>88.07</v>
      </c>
      <c r="AS227">
        <v>1542.1057000000001</v>
      </c>
      <c r="AT227">
        <v>17.510000000000002</v>
      </c>
      <c r="AU227">
        <v>85</v>
      </c>
      <c r="AV227">
        <v>1488.35</v>
      </c>
      <c r="BC227" t="s">
        <v>451</v>
      </c>
      <c r="BD227" s="2">
        <v>45907</v>
      </c>
      <c r="BE227">
        <v>1600.78</v>
      </c>
      <c r="BF227" t="s">
        <v>452</v>
      </c>
      <c r="BG227" t="s">
        <v>453</v>
      </c>
      <c r="BH227" s="1">
        <f t="shared" ca="1" si="11"/>
        <v>216</v>
      </c>
    </row>
    <row r="228" spans="2:60" ht="14.25" customHeight="1" x14ac:dyDescent="0.35">
      <c r="B228" s="96" t="str">
        <f t="shared" si="9"/>
        <v>9005186</v>
      </c>
      <c r="C228" s="96" t="str">
        <f t="shared" si="10"/>
        <v>900518</v>
      </c>
      <c r="D228">
        <v>22526</v>
      </c>
      <c r="E228" t="s">
        <v>120</v>
      </c>
      <c r="F228">
        <v>61</v>
      </c>
      <c r="G228" t="s">
        <v>124</v>
      </c>
      <c r="H228">
        <v>71</v>
      </c>
      <c r="I228">
        <v>9005</v>
      </c>
      <c r="J228" t="s">
        <v>382</v>
      </c>
      <c r="K228">
        <v>18</v>
      </c>
      <c r="L228">
        <v>6</v>
      </c>
      <c r="M228">
        <v>9</v>
      </c>
      <c r="O228">
        <v>4.1500000000000004</v>
      </c>
      <c r="P228">
        <v>0</v>
      </c>
      <c r="Q228" t="s">
        <v>476</v>
      </c>
      <c r="R228" t="s">
        <v>445</v>
      </c>
      <c r="S228">
        <v>4</v>
      </c>
      <c r="T228" t="s">
        <v>458</v>
      </c>
      <c r="U228">
        <v>1</v>
      </c>
      <c r="V228">
        <v>44551</v>
      </c>
      <c r="W228">
        <v>350</v>
      </c>
      <c r="X228" t="s">
        <v>447</v>
      </c>
      <c r="Y228" s="2" t="s">
        <v>447</v>
      </c>
      <c r="Z228" s="2"/>
      <c r="AB228" t="s">
        <v>447</v>
      </c>
      <c r="AC228" t="s">
        <v>448</v>
      </c>
      <c r="AD228" t="s">
        <v>447</v>
      </c>
      <c r="AE228" t="s">
        <v>447</v>
      </c>
      <c r="AF228" t="s">
        <v>447</v>
      </c>
      <c r="AG228">
        <v>2</v>
      </c>
      <c r="AH228">
        <v>0</v>
      </c>
      <c r="AI228">
        <v>16</v>
      </c>
      <c r="AJ228">
        <v>0</v>
      </c>
      <c r="AK228">
        <v>61</v>
      </c>
      <c r="AL228" t="s">
        <v>465</v>
      </c>
      <c r="AM228" t="s">
        <v>450</v>
      </c>
      <c r="AN228">
        <v>4.1500000000000004</v>
      </c>
      <c r="AO228">
        <v>88.57</v>
      </c>
      <c r="AP228">
        <v>367.56549999999999</v>
      </c>
      <c r="AQ228">
        <v>4.1500000000000004</v>
      </c>
      <c r="AR228">
        <v>88.07</v>
      </c>
      <c r="AS228">
        <v>365.4905</v>
      </c>
      <c r="AT228">
        <v>4.1500000000000004</v>
      </c>
      <c r="AU228">
        <v>85</v>
      </c>
      <c r="AV228">
        <v>352.75</v>
      </c>
      <c r="BC228" t="s">
        <v>451</v>
      </c>
      <c r="BD228" s="2">
        <v>45907</v>
      </c>
      <c r="BE228">
        <v>366.7</v>
      </c>
      <c r="BF228" t="s">
        <v>452</v>
      </c>
      <c r="BG228" t="s">
        <v>453</v>
      </c>
      <c r="BH228" s="1">
        <f t="shared" ca="1" si="11"/>
        <v>216</v>
      </c>
    </row>
    <row r="229" spans="2:60" ht="14.25" customHeight="1" x14ac:dyDescent="0.35">
      <c r="B229" s="96" t="str">
        <f t="shared" si="9"/>
        <v>9005187</v>
      </c>
      <c r="C229" s="96" t="str">
        <f t="shared" si="10"/>
        <v>900518</v>
      </c>
      <c r="D229">
        <v>22526</v>
      </c>
      <c r="E229" t="s">
        <v>120</v>
      </c>
      <c r="F229">
        <v>61</v>
      </c>
      <c r="G229" t="s">
        <v>124</v>
      </c>
      <c r="H229">
        <v>71</v>
      </c>
      <c r="I229">
        <v>9005</v>
      </c>
      <c r="J229" t="s">
        <v>382</v>
      </c>
      <c r="K229">
        <v>18</v>
      </c>
      <c r="L229">
        <v>7</v>
      </c>
      <c r="M229">
        <v>9</v>
      </c>
      <c r="O229">
        <v>3.46</v>
      </c>
      <c r="P229">
        <v>0</v>
      </c>
      <c r="Q229" t="s">
        <v>476</v>
      </c>
      <c r="R229" t="s">
        <v>445</v>
      </c>
      <c r="S229">
        <v>4</v>
      </c>
      <c r="T229" t="s">
        <v>458</v>
      </c>
      <c r="U229">
        <v>1</v>
      </c>
      <c r="V229">
        <v>44551</v>
      </c>
      <c r="W229">
        <v>350</v>
      </c>
      <c r="X229" t="s">
        <v>447</v>
      </c>
      <c r="Y229" s="2" t="s">
        <v>447</v>
      </c>
      <c r="Z229" s="2"/>
      <c r="AB229" t="s">
        <v>447</v>
      </c>
      <c r="AC229" t="s">
        <v>448</v>
      </c>
      <c r="AD229" t="s">
        <v>447</v>
      </c>
      <c r="AE229" t="s">
        <v>447</v>
      </c>
      <c r="AF229" t="s">
        <v>447</v>
      </c>
      <c r="AG229">
        <v>2</v>
      </c>
      <c r="AH229">
        <v>0</v>
      </c>
      <c r="AI229">
        <v>16</v>
      </c>
      <c r="AJ229">
        <v>0</v>
      </c>
      <c r="AK229">
        <v>61</v>
      </c>
      <c r="AL229" t="s">
        <v>486</v>
      </c>
      <c r="AM229" t="s">
        <v>450</v>
      </c>
      <c r="AN229">
        <v>3.46</v>
      </c>
      <c r="AO229">
        <v>88.57</v>
      </c>
      <c r="AP229">
        <v>306.4522</v>
      </c>
      <c r="AQ229">
        <v>3.46</v>
      </c>
      <c r="AR229">
        <v>88.07</v>
      </c>
      <c r="AS229">
        <v>304.72219999999999</v>
      </c>
      <c r="AT229">
        <v>3.46</v>
      </c>
      <c r="AU229">
        <v>85</v>
      </c>
      <c r="AV229">
        <v>294.10000000000002</v>
      </c>
      <c r="BC229" t="s">
        <v>451</v>
      </c>
      <c r="BD229" s="2">
        <v>45907</v>
      </c>
      <c r="BE229">
        <v>267.82</v>
      </c>
      <c r="BF229" t="s">
        <v>452</v>
      </c>
      <c r="BG229" t="s">
        <v>453</v>
      </c>
      <c r="BH229" s="1">
        <f t="shared" ca="1" si="11"/>
        <v>216</v>
      </c>
    </row>
    <row r="230" spans="2:60" ht="14.25" customHeight="1" x14ac:dyDescent="0.35">
      <c r="B230" s="96" t="str">
        <f t="shared" si="9"/>
        <v>9005188</v>
      </c>
      <c r="C230" s="96" t="str">
        <f t="shared" si="10"/>
        <v>900518</v>
      </c>
      <c r="D230">
        <v>22526</v>
      </c>
      <c r="E230" t="s">
        <v>120</v>
      </c>
      <c r="F230">
        <v>61</v>
      </c>
      <c r="G230" t="s">
        <v>124</v>
      </c>
      <c r="H230">
        <v>71</v>
      </c>
      <c r="I230">
        <v>9005</v>
      </c>
      <c r="J230" t="s">
        <v>382</v>
      </c>
      <c r="K230">
        <v>18</v>
      </c>
      <c r="L230">
        <v>8</v>
      </c>
      <c r="M230">
        <v>9</v>
      </c>
      <c r="O230">
        <v>2.87</v>
      </c>
      <c r="P230">
        <v>0</v>
      </c>
      <c r="Q230" t="s">
        <v>476</v>
      </c>
      <c r="R230" t="s">
        <v>445</v>
      </c>
      <c r="S230">
        <v>4</v>
      </c>
      <c r="T230" t="s">
        <v>458</v>
      </c>
      <c r="U230">
        <v>1</v>
      </c>
      <c r="V230">
        <v>44551</v>
      </c>
      <c r="W230">
        <v>350</v>
      </c>
      <c r="X230" t="s">
        <v>447</v>
      </c>
      <c r="Y230" s="2" t="s">
        <v>447</v>
      </c>
      <c r="Z230" s="2"/>
      <c r="AB230" t="s">
        <v>447</v>
      </c>
      <c r="AC230" t="s">
        <v>448</v>
      </c>
      <c r="AD230" t="s">
        <v>447</v>
      </c>
      <c r="AE230" t="s">
        <v>447</v>
      </c>
      <c r="AF230" t="s">
        <v>447</v>
      </c>
      <c r="AG230">
        <v>2</v>
      </c>
      <c r="AH230">
        <v>0</v>
      </c>
      <c r="AI230">
        <v>16</v>
      </c>
      <c r="AJ230">
        <v>0</v>
      </c>
      <c r="AK230">
        <v>61</v>
      </c>
      <c r="AL230" t="s">
        <v>486</v>
      </c>
      <c r="AM230" t="s">
        <v>450</v>
      </c>
      <c r="AN230">
        <v>2.87</v>
      </c>
      <c r="AO230">
        <v>88.57</v>
      </c>
      <c r="AP230">
        <v>254.19589999999999</v>
      </c>
      <c r="AQ230">
        <v>2.87</v>
      </c>
      <c r="AR230">
        <v>88.07</v>
      </c>
      <c r="AS230">
        <v>252.76089999999999</v>
      </c>
      <c r="AT230">
        <v>2.87</v>
      </c>
      <c r="AU230">
        <v>85</v>
      </c>
      <c r="AV230">
        <v>243.95</v>
      </c>
      <c r="BC230" t="s">
        <v>451</v>
      </c>
      <c r="BD230" s="2">
        <v>45907</v>
      </c>
      <c r="BE230">
        <v>128.13999999999999</v>
      </c>
      <c r="BF230" t="s">
        <v>452</v>
      </c>
      <c r="BG230" t="s">
        <v>453</v>
      </c>
      <c r="BH230" s="1">
        <f t="shared" ca="1" si="11"/>
        <v>216</v>
      </c>
    </row>
    <row r="231" spans="2:60" ht="14.25" customHeight="1" x14ac:dyDescent="0.35">
      <c r="B231" s="96" t="str">
        <f t="shared" si="9"/>
        <v>9005189</v>
      </c>
      <c r="C231" s="96" t="str">
        <f t="shared" si="10"/>
        <v>900518</v>
      </c>
      <c r="D231">
        <v>22526</v>
      </c>
      <c r="E231" t="s">
        <v>120</v>
      </c>
      <c r="F231">
        <v>61</v>
      </c>
      <c r="G231" t="s">
        <v>124</v>
      </c>
      <c r="H231">
        <v>71</v>
      </c>
      <c r="I231">
        <v>9005</v>
      </c>
      <c r="J231" t="s">
        <v>382</v>
      </c>
      <c r="K231">
        <v>18</v>
      </c>
      <c r="L231">
        <v>9</v>
      </c>
      <c r="M231">
        <v>9</v>
      </c>
      <c r="O231">
        <v>5.18</v>
      </c>
      <c r="P231">
        <v>0</v>
      </c>
      <c r="Q231" t="s">
        <v>476</v>
      </c>
      <c r="R231" t="s">
        <v>445</v>
      </c>
      <c r="S231">
        <v>4</v>
      </c>
      <c r="T231" t="s">
        <v>458</v>
      </c>
      <c r="U231">
        <v>1</v>
      </c>
      <c r="V231">
        <v>44551</v>
      </c>
      <c r="W231">
        <v>350</v>
      </c>
      <c r="X231" t="s">
        <v>447</v>
      </c>
      <c r="Y231" s="2" t="s">
        <v>447</v>
      </c>
      <c r="Z231" s="2"/>
      <c r="AB231" t="s">
        <v>447</v>
      </c>
      <c r="AC231" t="s">
        <v>448</v>
      </c>
      <c r="AD231" t="s">
        <v>447</v>
      </c>
      <c r="AE231" t="s">
        <v>447</v>
      </c>
      <c r="AF231" t="s">
        <v>447</v>
      </c>
      <c r="AG231">
        <v>2</v>
      </c>
      <c r="AH231">
        <v>0</v>
      </c>
      <c r="AI231">
        <v>16</v>
      </c>
      <c r="AJ231">
        <v>0</v>
      </c>
      <c r="AK231">
        <v>61</v>
      </c>
      <c r="AL231" t="s">
        <v>465</v>
      </c>
      <c r="AM231" t="s">
        <v>450</v>
      </c>
      <c r="AN231">
        <v>5.18</v>
      </c>
      <c r="AO231">
        <v>88.57</v>
      </c>
      <c r="AP231">
        <v>458.79259999999999</v>
      </c>
      <c r="AQ231">
        <v>5.18</v>
      </c>
      <c r="AR231">
        <v>88.07</v>
      </c>
      <c r="AS231">
        <v>456.20260000000002</v>
      </c>
      <c r="AT231">
        <v>5.18</v>
      </c>
      <c r="AU231">
        <v>85</v>
      </c>
      <c r="AV231">
        <v>440.3</v>
      </c>
      <c r="BC231" t="s">
        <v>451</v>
      </c>
      <c r="BD231" s="2">
        <v>45907</v>
      </c>
      <c r="BE231">
        <v>530.54999999999995</v>
      </c>
      <c r="BF231" t="s">
        <v>452</v>
      </c>
      <c r="BG231" t="s">
        <v>453</v>
      </c>
      <c r="BH231" s="1">
        <f t="shared" ca="1" si="11"/>
        <v>216</v>
      </c>
    </row>
    <row r="232" spans="2:60" ht="14.25" customHeight="1" x14ac:dyDescent="0.35">
      <c r="B232" s="96" t="str">
        <f t="shared" si="9"/>
        <v>90051810</v>
      </c>
      <c r="C232" s="96" t="str">
        <f t="shared" si="10"/>
        <v>900518</v>
      </c>
      <c r="D232">
        <v>22526</v>
      </c>
      <c r="E232" t="s">
        <v>120</v>
      </c>
      <c r="F232">
        <v>61</v>
      </c>
      <c r="G232" t="s">
        <v>124</v>
      </c>
      <c r="H232">
        <v>71</v>
      </c>
      <c r="I232">
        <v>9005</v>
      </c>
      <c r="J232" t="s">
        <v>382</v>
      </c>
      <c r="K232">
        <v>18</v>
      </c>
      <c r="L232">
        <v>10</v>
      </c>
      <c r="M232">
        <v>9</v>
      </c>
      <c r="O232">
        <v>4.26</v>
      </c>
      <c r="P232">
        <v>0</v>
      </c>
      <c r="Q232" t="s">
        <v>476</v>
      </c>
      <c r="R232" t="s">
        <v>445</v>
      </c>
      <c r="S232">
        <v>4</v>
      </c>
      <c r="T232" t="s">
        <v>458</v>
      </c>
      <c r="U232">
        <v>1</v>
      </c>
      <c r="V232">
        <v>44552</v>
      </c>
      <c r="W232">
        <v>350</v>
      </c>
      <c r="X232" t="s">
        <v>447</v>
      </c>
      <c r="Y232" s="2" t="s">
        <v>447</v>
      </c>
      <c r="Z232" s="2"/>
      <c r="AB232" t="s">
        <v>447</v>
      </c>
      <c r="AC232" t="s">
        <v>448</v>
      </c>
      <c r="AD232" t="s">
        <v>447</v>
      </c>
      <c r="AE232" t="s">
        <v>447</v>
      </c>
      <c r="AF232" t="s">
        <v>447</v>
      </c>
      <c r="AG232">
        <v>2</v>
      </c>
      <c r="AH232">
        <v>0</v>
      </c>
      <c r="AI232">
        <v>16</v>
      </c>
      <c r="AJ232">
        <v>0</v>
      </c>
      <c r="AK232">
        <v>61</v>
      </c>
      <c r="AL232" t="s">
        <v>465</v>
      </c>
      <c r="AM232" t="s">
        <v>450</v>
      </c>
      <c r="AN232">
        <v>4.26</v>
      </c>
      <c r="AO232">
        <v>88.57</v>
      </c>
      <c r="AP232">
        <v>377.3082</v>
      </c>
      <c r="AQ232">
        <v>4.26</v>
      </c>
      <c r="AR232">
        <v>88.07</v>
      </c>
      <c r="AS232">
        <v>375.1782</v>
      </c>
      <c r="AT232">
        <v>4.26</v>
      </c>
      <c r="AU232">
        <v>85</v>
      </c>
      <c r="AV232">
        <v>362.1</v>
      </c>
      <c r="BC232" t="s">
        <v>451</v>
      </c>
      <c r="BD232" s="2">
        <v>45907</v>
      </c>
      <c r="BE232">
        <v>221.28</v>
      </c>
      <c r="BF232" t="s">
        <v>452</v>
      </c>
      <c r="BG232" t="s">
        <v>453</v>
      </c>
      <c r="BH232" s="1">
        <f t="shared" ca="1" si="11"/>
        <v>216</v>
      </c>
    </row>
    <row r="233" spans="2:60" ht="14.25" customHeight="1" x14ac:dyDescent="0.35">
      <c r="B233" s="96" t="str">
        <f t="shared" si="9"/>
        <v>90051811</v>
      </c>
      <c r="C233" s="96" t="str">
        <f t="shared" si="10"/>
        <v>900518</v>
      </c>
      <c r="D233">
        <v>22526</v>
      </c>
      <c r="E233" t="s">
        <v>120</v>
      </c>
      <c r="F233">
        <v>61</v>
      </c>
      <c r="G233" t="s">
        <v>124</v>
      </c>
      <c r="H233">
        <v>71</v>
      </c>
      <c r="I233">
        <v>9005</v>
      </c>
      <c r="J233" t="s">
        <v>382</v>
      </c>
      <c r="K233">
        <v>18</v>
      </c>
      <c r="L233">
        <v>11</v>
      </c>
      <c r="M233">
        <v>9</v>
      </c>
      <c r="O233">
        <v>4.55</v>
      </c>
      <c r="P233">
        <v>0</v>
      </c>
      <c r="Q233" t="s">
        <v>476</v>
      </c>
      <c r="R233" t="s">
        <v>445</v>
      </c>
      <c r="S233">
        <v>4</v>
      </c>
      <c r="T233" t="s">
        <v>458</v>
      </c>
      <c r="U233">
        <v>1</v>
      </c>
      <c r="V233">
        <v>44552</v>
      </c>
      <c r="W233">
        <v>350</v>
      </c>
      <c r="X233" t="s">
        <v>447</v>
      </c>
      <c r="Y233" s="2" t="s">
        <v>447</v>
      </c>
      <c r="Z233" s="2"/>
      <c r="AB233" t="s">
        <v>447</v>
      </c>
      <c r="AC233" t="s">
        <v>448</v>
      </c>
      <c r="AD233" t="s">
        <v>447</v>
      </c>
      <c r="AE233" t="s">
        <v>447</v>
      </c>
      <c r="AF233" t="s">
        <v>447</v>
      </c>
      <c r="AG233">
        <v>2</v>
      </c>
      <c r="AH233">
        <v>0</v>
      </c>
      <c r="AI233">
        <v>16</v>
      </c>
      <c r="AJ233">
        <v>0</v>
      </c>
      <c r="AK233">
        <v>61</v>
      </c>
      <c r="AL233" t="s">
        <v>465</v>
      </c>
      <c r="AM233" t="s">
        <v>450</v>
      </c>
      <c r="AN233">
        <v>4.55</v>
      </c>
      <c r="AO233">
        <v>88.57</v>
      </c>
      <c r="AP233">
        <v>402.99349999999998</v>
      </c>
      <c r="AQ233">
        <v>4.55</v>
      </c>
      <c r="AR233">
        <v>88.07</v>
      </c>
      <c r="AS233">
        <v>400.71850000000001</v>
      </c>
      <c r="AT233">
        <v>4.55</v>
      </c>
      <c r="AU233">
        <v>85</v>
      </c>
      <c r="AV233">
        <v>386.75</v>
      </c>
      <c r="BC233" t="s">
        <v>451</v>
      </c>
      <c r="BD233" s="2">
        <v>45907</v>
      </c>
      <c r="BE233">
        <v>569.79</v>
      </c>
      <c r="BF233" t="s">
        <v>452</v>
      </c>
      <c r="BG233" t="s">
        <v>453</v>
      </c>
      <c r="BH233" s="1">
        <f t="shared" ca="1" si="11"/>
        <v>216</v>
      </c>
    </row>
    <row r="234" spans="2:60" ht="14.25" customHeight="1" x14ac:dyDescent="0.35">
      <c r="B234" s="96" t="str">
        <f t="shared" si="9"/>
        <v>90051812</v>
      </c>
      <c r="C234" s="96" t="str">
        <f t="shared" si="10"/>
        <v>900518</v>
      </c>
      <c r="D234">
        <v>22526</v>
      </c>
      <c r="E234" t="s">
        <v>120</v>
      </c>
      <c r="F234">
        <v>61</v>
      </c>
      <c r="G234" t="s">
        <v>124</v>
      </c>
      <c r="H234">
        <v>71</v>
      </c>
      <c r="I234">
        <v>9005</v>
      </c>
      <c r="J234" t="s">
        <v>382</v>
      </c>
      <c r="K234">
        <v>18</v>
      </c>
      <c r="L234">
        <v>12</v>
      </c>
      <c r="M234">
        <v>9</v>
      </c>
      <c r="O234">
        <v>2.56</v>
      </c>
      <c r="P234">
        <v>0</v>
      </c>
      <c r="Q234" t="s">
        <v>476</v>
      </c>
      <c r="R234" t="s">
        <v>445</v>
      </c>
      <c r="S234">
        <v>4</v>
      </c>
      <c r="T234" t="s">
        <v>458</v>
      </c>
      <c r="U234">
        <v>1</v>
      </c>
      <c r="V234">
        <v>44551</v>
      </c>
      <c r="W234">
        <v>350</v>
      </c>
      <c r="X234" t="s">
        <v>447</v>
      </c>
      <c r="Y234" s="2" t="s">
        <v>447</v>
      </c>
      <c r="Z234" s="2"/>
      <c r="AB234" t="s">
        <v>447</v>
      </c>
      <c r="AC234" t="s">
        <v>448</v>
      </c>
      <c r="AD234" t="s">
        <v>447</v>
      </c>
      <c r="AE234" t="s">
        <v>447</v>
      </c>
      <c r="AF234" t="s">
        <v>447</v>
      </c>
      <c r="AG234">
        <v>2</v>
      </c>
      <c r="AH234">
        <v>0</v>
      </c>
      <c r="AI234">
        <v>16</v>
      </c>
      <c r="AJ234">
        <v>0</v>
      </c>
      <c r="AK234">
        <v>61</v>
      </c>
      <c r="AL234" t="s">
        <v>486</v>
      </c>
      <c r="AM234" t="s">
        <v>450</v>
      </c>
      <c r="AN234">
        <v>2.56</v>
      </c>
      <c r="AO234">
        <v>88.57</v>
      </c>
      <c r="AP234">
        <v>226.73920000000001</v>
      </c>
      <c r="AQ234">
        <v>2.56</v>
      </c>
      <c r="AR234">
        <v>88.07</v>
      </c>
      <c r="AS234">
        <v>225.45920000000001</v>
      </c>
      <c r="AT234">
        <v>2.56</v>
      </c>
      <c r="AU234">
        <v>85</v>
      </c>
      <c r="AV234">
        <v>217.6</v>
      </c>
      <c r="BC234" t="s">
        <v>451</v>
      </c>
      <c r="BD234" s="2">
        <v>45907</v>
      </c>
      <c r="BE234">
        <v>248.13</v>
      </c>
      <c r="BF234" t="s">
        <v>452</v>
      </c>
      <c r="BG234" t="s">
        <v>453</v>
      </c>
      <c r="BH234" s="1">
        <f t="shared" ca="1" si="11"/>
        <v>216</v>
      </c>
    </row>
    <row r="235" spans="2:60" ht="14.25" customHeight="1" x14ac:dyDescent="0.35">
      <c r="B235" s="96" t="str">
        <f t="shared" si="9"/>
        <v>90051813</v>
      </c>
      <c r="C235" s="96" t="str">
        <f t="shared" si="10"/>
        <v>900518</v>
      </c>
      <c r="D235">
        <v>22526</v>
      </c>
      <c r="E235" t="s">
        <v>120</v>
      </c>
      <c r="F235">
        <v>61</v>
      </c>
      <c r="G235" t="s">
        <v>124</v>
      </c>
      <c r="H235">
        <v>71</v>
      </c>
      <c r="I235">
        <v>9005</v>
      </c>
      <c r="J235" t="s">
        <v>382</v>
      </c>
      <c r="K235">
        <v>18</v>
      </c>
      <c r="L235">
        <v>13</v>
      </c>
      <c r="M235">
        <v>9</v>
      </c>
      <c r="O235">
        <v>2.41</v>
      </c>
      <c r="P235">
        <v>0</v>
      </c>
      <c r="Q235" t="s">
        <v>476</v>
      </c>
      <c r="R235" t="s">
        <v>445</v>
      </c>
      <c r="S235">
        <v>4</v>
      </c>
      <c r="T235" t="s">
        <v>458</v>
      </c>
      <c r="U235">
        <v>1</v>
      </c>
      <c r="V235">
        <v>44551</v>
      </c>
      <c r="W235">
        <v>350</v>
      </c>
      <c r="X235" t="s">
        <v>447</v>
      </c>
      <c r="Y235" s="2" t="s">
        <v>447</v>
      </c>
      <c r="Z235" s="2"/>
      <c r="AB235" t="s">
        <v>447</v>
      </c>
      <c r="AC235" t="s">
        <v>448</v>
      </c>
      <c r="AD235" t="s">
        <v>447</v>
      </c>
      <c r="AE235" t="s">
        <v>447</v>
      </c>
      <c r="AF235" t="s">
        <v>447</v>
      </c>
      <c r="AG235">
        <v>2</v>
      </c>
      <c r="AH235">
        <v>0</v>
      </c>
      <c r="AI235">
        <v>16</v>
      </c>
      <c r="AJ235">
        <v>0</v>
      </c>
      <c r="AK235">
        <v>61</v>
      </c>
      <c r="AL235" t="s">
        <v>486</v>
      </c>
      <c r="AM235" t="s">
        <v>450</v>
      </c>
      <c r="AN235">
        <v>2.41</v>
      </c>
      <c r="AO235">
        <v>88.57</v>
      </c>
      <c r="AP235">
        <v>213.4537</v>
      </c>
      <c r="AQ235">
        <v>2.41</v>
      </c>
      <c r="AR235">
        <v>88.07</v>
      </c>
      <c r="AS235">
        <v>212.24870000000001</v>
      </c>
      <c r="AT235">
        <v>2.41</v>
      </c>
      <c r="AU235">
        <v>85</v>
      </c>
      <c r="AV235">
        <v>204.85</v>
      </c>
      <c r="BC235" t="s">
        <v>451</v>
      </c>
      <c r="BD235" s="2">
        <v>45907</v>
      </c>
      <c r="BE235">
        <v>357.4</v>
      </c>
      <c r="BF235" t="s">
        <v>452</v>
      </c>
      <c r="BG235" t="s">
        <v>453</v>
      </c>
      <c r="BH235" s="1">
        <f t="shared" ca="1" si="11"/>
        <v>216</v>
      </c>
    </row>
    <row r="236" spans="2:60" ht="14.25" customHeight="1" x14ac:dyDescent="0.35">
      <c r="B236" s="96" t="str">
        <f t="shared" si="9"/>
        <v>90051814</v>
      </c>
      <c r="C236" s="96" t="str">
        <f t="shared" si="10"/>
        <v>900518</v>
      </c>
      <c r="D236">
        <v>22526</v>
      </c>
      <c r="E236" t="s">
        <v>120</v>
      </c>
      <c r="F236">
        <v>61</v>
      </c>
      <c r="G236" t="s">
        <v>124</v>
      </c>
      <c r="H236">
        <v>71</v>
      </c>
      <c r="I236">
        <v>9005</v>
      </c>
      <c r="J236" t="s">
        <v>382</v>
      </c>
      <c r="K236">
        <v>18</v>
      </c>
      <c r="L236">
        <v>14</v>
      </c>
      <c r="M236">
        <v>9</v>
      </c>
      <c r="O236">
        <v>6.96</v>
      </c>
      <c r="P236">
        <v>0</v>
      </c>
      <c r="Q236" t="s">
        <v>476</v>
      </c>
      <c r="R236" t="s">
        <v>445</v>
      </c>
      <c r="S236">
        <v>4</v>
      </c>
      <c r="T236" t="s">
        <v>458</v>
      </c>
      <c r="U236">
        <v>1</v>
      </c>
      <c r="V236">
        <v>44551</v>
      </c>
      <c r="W236">
        <v>350</v>
      </c>
      <c r="X236" t="s">
        <v>447</v>
      </c>
      <c r="Y236" s="2" t="s">
        <v>447</v>
      </c>
      <c r="Z236" s="2"/>
      <c r="AB236" t="s">
        <v>447</v>
      </c>
      <c r="AC236" t="s">
        <v>448</v>
      </c>
      <c r="AD236" t="s">
        <v>447</v>
      </c>
      <c r="AE236" t="s">
        <v>447</v>
      </c>
      <c r="AF236" t="s">
        <v>447</v>
      </c>
      <c r="AG236">
        <v>2</v>
      </c>
      <c r="AH236">
        <v>0</v>
      </c>
      <c r="AI236">
        <v>16</v>
      </c>
      <c r="AJ236">
        <v>0</v>
      </c>
      <c r="AK236">
        <v>61</v>
      </c>
      <c r="AL236" t="s">
        <v>486</v>
      </c>
      <c r="AM236" t="s">
        <v>450</v>
      </c>
      <c r="AN236">
        <v>6.96</v>
      </c>
      <c r="AO236">
        <v>88.57</v>
      </c>
      <c r="AP236">
        <v>616.44719999999995</v>
      </c>
      <c r="AQ236">
        <v>6.96</v>
      </c>
      <c r="AR236">
        <v>88.07</v>
      </c>
      <c r="AS236">
        <v>612.96720000000005</v>
      </c>
      <c r="AT236">
        <v>6.96</v>
      </c>
      <c r="AU236">
        <v>85</v>
      </c>
      <c r="AV236">
        <v>591.6</v>
      </c>
      <c r="BC236" t="s">
        <v>451</v>
      </c>
      <c r="BD236" s="2">
        <v>45907</v>
      </c>
      <c r="BE236">
        <v>415.91</v>
      </c>
      <c r="BF236" t="s">
        <v>452</v>
      </c>
      <c r="BG236" t="s">
        <v>453</v>
      </c>
      <c r="BH236" s="1">
        <f t="shared" ca="1" si="11"/>
        <v>216</v>
      </c>
    </row>
    <row r="237" spans="2:60" ht="14.25" customHeight="1" x14ac:dyDescent="0.35">
      <c r="B237" s="96" t="str">
        <f t="shared" si="9"/>
        <v>90051815</v>
      </c>
      <c r="C237" s="96" t="str">
        <f t="shared" si="10"/>
        <v>900518</v>
      </c>
      <c r="D237">
        <v>22526</v>
      </c>
      <c r="E237" t="s">
        <v>120</v>
      </c>
      <c r="F237">
        <v>61</v>
      </c>
      <c r="G237" t="s">
        <v>124</v>
      </c>
      <c r="H237">
        <v>71</v>
      </c>
      <c r="I237">
        <v>9005</v>
      </c>
      <c r="J237" t="s">
        <v>382</v>
      </c>
      <c r="K237">
        <v>18</v>
      </c>
      <c r="L237">
        <v>15</v>
      </c>
      <c r="M237">
        <v>9</v>
      </c>
      <c r="O237">
        <v>5.19</v>
      </c>
      <c r="P237">
        <v>0</v>
      </c>
      <c r="Q237" t="s">
        <v>476</v>
      </c>
      <c r="R237" t="s">
        <v>445</v>
      </c>
      <c r="S237">
        <v>4</v>
      </c>
      <c r="T237" t="s">
        <v>458</v>
      </c>
      <c r="U237">
        <v>1</v>
      </c>
      <c r="V237">
        <v>44551</v>
      </c>
      <c r="W237">
        <v>350</v>
      </c>
      <c r="X237" t="s">
        <v>447</v>
      </c>
      <c r="Y237" s="2" t="s">
        <v>447</v>
      </c>
      <c r="Z237" s="2"/>
      <c r="AB237" t="s">
        <v>447</v>
      </c>
      <c r="AC237" t="s">
        <v>448</v>
      </c>
      <c r="AD237" t="s">
        <v>447</v>
      </c>
      <c r="AE237" t="s">
        <v>447</v>
      </c>
      <c r="AF237" t="s">
        <v>447</v>
      </c>
      <c r="AG237">
        <v>2</v>
      </c>
      <c r="AH237">
        <v>0</v>
      </c>
      <c r="AI237">
        <v>16</v>
      </c>
      <c r="AJ237">
        <v>0</v>
      </c>
      <c r="AK237">
        <v>61</v>
      </c>
      <c r="AL237" t="s">
        <v>465</v>
      </c>
      <c r="AM237" t="s">
        <v>450</v>
      </c>
      <c r="AN237">
        <v>5.19</v>
      </c>
      <c r="AO237">
        <v>88.57</v>
      </c>
      <c r="AP237">
        <v>459.67829999999998</v>
      </c>
      <c r="AQ237">
        <v>5.19</v>
      </c>
      <c r="AR237">
        <v>88.07</v>
      </c>
      <c r="AS237">
        <v>457.08330000000001</v>
      </c>
      <c r="AT237">
        <v>5.19</v>
      </c>
      <c r="AU237">
        <v>85</v>
      </c>
      <c r="AV237">
        <v>441.15</v>
      </c>
      <c r="BC237" t="s">
        <v>451</v>
      </c>
      <c r="BD237" s="2">
        <v>45907</v>
      </c>
      <c r="BE237">
        <v>688.15</v>
      </c>
      <c r="BF237" t="s">
        <v>452</v>
      </c>
      <c r="BG237" t="s">
        <v>453</v>
      </c>
      <c r="BH237" s="1">
        <f t="shared" ca="1" si="11"/>
        <v>216</v>
      </c>
    </row>
    <row r="238" spans="2:60" ht="14.25" customHeight="1" x14ac:dyDescent="0.35">
      <c r="B238" s="96" t="str">
        <f t="shared" si="9"/>
        <v>9007211</v>
      </c>
      <c r="C238" s="96" t="str">
        <f t="shared" si="10"/>
        <v>900721</v>
      </c>
      <c r="D238">
        <v>22526</v>
      </c>
      <c r="E238" t="s">
        <v>120</v>
      </c>
      <c r="F238">
        <v>61</v>
      </c>
      <c r="G238" t="s">
        <v>124</v>
      </c>
      <c r="H238">
        <v>71</v>
      </c>
      <c r="I238">
        <v>9007</v>
      </c>
      <c r="J238" t="s">
        <v>381</v>
      </c>
      <c r="K238">
        <v>21</v>
      </c>
      <c r="L238">
        <v>1</v>
      </c>
      <c r="M238">
        <v>1</v>
      </c>
      <c r="N238">
        <v>1</v>
      </c>
      <c r="O238">
        <v>10.18</v>
      </c>
      <c r="P238">
        <v>0</v>
      </c>
      <c r="Q238" t="s">
        <v>487</v>
      </c>
      <c r="R238" t="s">
        <v>467</v>
      </c>
      <c r="S238">
        <v>7</v>
      </c>
      <c r="T238" t="s">
        <v>469</v>
      </c>
      <c r="U238">
        <v>1</v>
      </c>
      <c r="V238">
        <v>43756</v>
      </c>
      <c r="W238">
        <v>351</v>
      </c>
      <c r="X238" t="s">
        <v>447</v>
      </c>
      <c r="Y238" s="2" t="s">
        <v>447</v>
      </c>
      <c r="Z238" s="2"/>
      <c r="AB238" t="s">
        <v>447</v>
      </c>
      <c r="AC238" t="s">
        <v>448</v>
      </c>
      <c r="AD238" t="s">
        <v>447</v>
      </c>
      <c r="AE238" t="s">
        <v>447</v>
      </c>
      <c r="AF238" t="s">
        <v>447</v>
      </c>
      <c r="AG238">
        <v>2</v>
      </c>
      <c r="AH238">
        <v>0</v>
      </c>
      <c r="AI238">
        <v>11</v>
      </c>
      <c r="AJ238">
        <v>0</v>
      </c>
      <c r="AK238">
        <v>61</v>
      </c>
      <c r="AL238" t="s">
        <v>449</v>
      </c>
      <c r="AM238" t="s">
        <v>450</v>
      </c>
      <c r="AN238">
        <v>10.18</v>
      </c>
      <c r="AO238">
        <v>76.59</v>
      </c>
      <c r="AP238">
        <v>779.68619999999999</v>
      </c>
      <c r="AQ238">
        <v>10.18</v>
      </c>
      <c r="AR238">
        <v>65.069999999999993</v>
      </c>
      <c r="AS238">
        <v>662.4126</v>
      </c>
      <c r="BC238" t="s">
        <v>451</v>
      </c>
      <c r="BD238" s="2">
        <v>45847</v>
      </c>
      <c r="BE238">
        <v>441.49</v>
      </c>
      <c r="BF238" t="s">
        <v>452</v>
      </c>
      <c r="BG238" t="s">
        <v>453</v>
      </c>
      <c r="BH238" s="1">
        <f t="shared" ca="1" si="11"/>
        <v>276</v>
      </c>
    </row>
    <row r="239" spans="2:60" ht="14.25" customHeight="1" x14ac:dyDescent="0.35">
      <c r="B239" s="96" t="str">
        <f t="shared" si="9"/>
        <v>9007212</v>
      </c>
      <c r="C239" s="96" t="str">
        <f t="shared" si="10"/>
        <v>900721</v>
      </c>
      <c r="D239">
        <v>22526</v>
      </c>
      <c r="E239" t="s">
        <v>120</v>
      </c>
      <c r="F239">
        <v>61</v>
      </c>
      <c r="G239" t="s">
        <v>124</v>
      </c>
      <c r="H239">
        <v>71</v>
      </c>
      <c r="I239">
        <v>9007</v>
      </c>
      <c r="J239" t="s">
        <v>381</v>
      </c>
      <c r="K239">
        <v>21</v>
      </c>
      <c r="L239">
        <v>2</v>
      </c>
      <c r="M239">
        <v>1</v>
      </c>
      <c r="N239">
        <v>1</v>
      </c>
      <c r="O239">
        <v>2.79</v>
      </c>
      <c r="P239">
        <v>0</v>
      </c>
      <c r="Q239" t="s">
        <v>487</v>
      </c>
      <c r="R239" t="s">
        <v>467</v>
      </c>
      <c r="S239">
        <v>7</v>
      </c>
      <c r="T239" t="s">
        <v>469</v>
      </c>
      <c r="U239">
        <v>1</v>
      </c>
      <c r="V239">
        <v>43756</v>
      </c>
      <c r="W239">
        <v>351</v>
      </c>
      <c r="X239" t="s">
        <v>447</v>
      </c>
      <c r="Y239" s="2" t="s">
        <v>447</v>
      </c>
      <c r="Z239" s="2"/>
      <c r="AB239" t="s">
        <v>447</v>
      </c>
      <c r="AC239" t="s">
        <v>448</v>
      </c>
      <c r="AD239" t="s">
        <v>447</v>
      </c>
      <c r="AE239" t="s">
        <v>447</v>
      </c>
      <c r="AF239" t="s">
        <v>447</v>
      </c>
      <c r="AG239">
        <v>2</v>
      </c>
      <c r="AH239">
        <v>0</v>
      </c>
      <c r="AI239">
        <v>11</v>
      </c>
      <c r="AJ239">
        <v>0</v>
      </c>
      <c r="AK239">
        <v>61</v>
      </c>
      <c r="AL239" t="s">
        <v>488</v>
      </c>
      <c r="AM239" t="s">
        <v>450</v>
      </c>
      <c r="AN239">
        <v>2.79</v>
      </c>
      <c r="AO239">
        <v>76.59</v>
      </c>
      <c r="AP239">
        <v>213.68610000000001</v>
      </c>
      <c r="AQ239">
        <v>2.79</v>
      </c>
      <c r="AR239">
        <v>65.069999999999993</v>
      </c>
      <c r="AS239">
        <v>181.5453</v>
      </c>
      <c r="BC239" t="s">
        <v>451</v>
      </c>
      <c r="BD239" s="2">
        <v>45847</v>
      </c>
      <c r="BE239">
        <v>555.59</v>
      </c>
      <c r="BF239" t="s">
        <v>452</v>
      </c>
      <c r="BG239" t="s">
        <v>453</v>
      </c>
      <c r="BH239" s="1">
        <f t="shared" ca="1" si="11"/>
        <v>276</v>
      </c>
    </row>
    <row r="240" spans="2:60" ht="14.25" customHeight="1" x14ac:dyDescent="0.35">
      <c r="B240" s="96" t="str">
        <f t="shared" si="9"/>
        <v>9007213</v>
      </c>
      <c r="C240" s="96" t="str">
        <f t="shared" si="10"/>
        <v>900721</v>
      </c>
      <c r="D240">
        <v>22526</v>
      </c>
      <c r="E240" t="s">
        <v>120</v>
      </c>
      <c r="F240">
        <v>61</v>
      </c>
      <c r="G240" t="s">
        <v>124</v>
      </c>
      <c r="H240">
        <v>71</v>
      </c>
      <c r="I240">
        <v>9007</v>
      </c>
      <c r="J240" t="s">
        <v>381</v>
      </c>
      <c r="K240">
        <v>21</v>
      </c>
      <c r="L240">
        <v>3</v>
      </c>
      <c r="M240">
        <v>1</v>
      </c>
      <c r="N240">
        <v>1</v>
      </c>
      <c r="O240">
        <v>5.24</v>
      </c>
      <c r="P240">
        <v>0</v>
      </c>
      <c r="Q240" t="s">
        <v>487</v>
      </c>
      <c r="R240" t="s">
        <v>467</v>
      </c>
      <c r="S240">
        <v>7</v>
      </c>
      <c r="T240" t="s">
        <v>469</v>
      </c>
      <c r="U240">
        <v>1</v>
      </c>
      <c r="V240">
        <v>43756</v>
      </c>
      <c r="W240">
        <v>351</v>
      </c>
      <c r="X240" t="s">
        <v>447</v>
      </c>
      <c r="Y240" s="2" t="s">
        <v>447</v>
      </c>
      <c r="Z240" s="2"/>
      <c r="AB240" t="s">
        <v>447</v>
      </c>
      <c r="AC240" t="s">
        <v>448</v>
      </c>
      <c r="AD240" t="s">
        <v>447</v>
      </c>
      <c r="AE240" t="s">
        <v>447</v>
      </c>
      <c r="AF240" t="s">
        <v>447</v>
      </c>
      <c r="AG240">
        <v>2</v>
      </c>
      <c r="AH240">
        <v>0</v>
      </c>
      <c r="AI240">
        <v>11</v>
      </c>
      <c r="AJ240">
        <v>0</v>
      </c>
      <c r="AK240">
        <v>61</v>
      </c>
      <c r="AL240" t="s">
        <v>449</v>
      </c>
      <c r="AM240" t="s">
        <v>450</v>
      </c>
      <c r="AN240">
        <v>5.24</v>
      </c>
      <c r="AO240">
        <v>76.59</v>
      </c>
      <c r="AP240">
        <v>401.33159999999998</v>
      </c>
      <c r="AQ240">
        <v>5.24</v>
      </c>
      <c r="AR240">
        <v>65.069999999999993</v>
      </c>
      <c r="AS240">
        <v>340.96679999999998</v>
      </c>
      <c r="BC240" t="s">
        <v>451</v>
      </c>
      <c r="BD240" s="2">
        <v>45847</v>
      </c>
      <c r="BE240">
        <v>293.44</v>
      </c>
      <c r="BF240" t="s">
        <v>452</v>
      </c>
      <c r="BG240" t="s">
        <v>453</v>
      </c>
      <c r="BH240" s="1">
        <f t="shared" ca="1" si="11"/>
        <v>276</v>
      </c>
    </row>
    <row r="241" spans="2:60" ht="14.25" customHeight="1" x14ac:dyDescent="0.35">
      <c r="B241" s="96" t="str">
        <f t="shared" si="9"/>
        <v>9008221</v>
      </c>
      <c r="C241" s="96" t="str">
        <f t="shared" si="10"/>
        <v>900822</v>
      </c>
      <c r="D241">
        <v>22526</v>
      </c>
      <c r="E241" t="s">
        <v>120</v>
      </c>
      <c r="F241">
        <v>61</v>
      </c>
      <c r="G241" t="s">
        <v>124</v>
      </c>
      <c r="H241">
        <v>71</v>
      </c>
      <c r="I241">
        <v>9008</v>
      </c>
      <c r="J241" t="s">
        <v>56</v>
      </c>
      <c r="K241">
        <v>22</v>
      </c>
      <c r="L241">
        <v>1</v>
      </c>
      <c r="M241">
        <v>1</v>
      </c>
      <c r="N241">
        <v>2</v>
      </c>
      <c r="O241">
        <v>5.46</v>
      </c>
      <c r="P241">
        <v>0</v>
      </c>
      <c r="Q241" t="s">
        <v>444</v>
      </c>
      <c r="R241" t="s">
        <v>471</v>
      </c>
      <c r="S241">
        <v>3</v>
      </c>
      <c r="T241" t="s">
        <v>475</v>
      </c>
      <c r="U241">
        <v>1</v>
      </c>
      <c r="V241">
        <v>44966</v>
      </c>
      <c r="W241">
        <v>352</v>
      </c>
      <c r="X241" t="s">
        <v>447</v>
      </c>
      <c r="Y241" s="2" t="s">
        <v>447</v>
      </c>
      <c r="Z241" s="2"/>
      <c r="AB241" t="s">
        <v>447</v>
      </c>
      <c r="AC241" t="s">
        <v>448</v>
      </c>
      <c r="AD241" t="s">
        <v>447</v>
      </c>
      <c r="AE241" t="s">
        <v>447</v>
      </c>
      <c r="AF241" t="s">
        <v>447</v>
      </c>
      <c r="AG241">
        <v>2</v>
      </c>
      <c r="AH241">
        <v>0</v>
      </c>
      <c r="AI241">
        <v>8</v>
      </c>
      <c r="AJ241">
        <v>0</v>
      </c>
      <c r="AK241">
        <v>61</v>
      </c>
      <c r="AL241" t="s">
        <v>449</v>
      </c>
      <c r="AM241" t="s">
        <v>450</v>
      </c>
      <c r="AN241">
        <v>5.46</v>
      </c>
      <c r="AO241">
        <v>84.96</v>
      </c>
      <c r="AP241">
        <v>463.88159999999999</v>
      </c>
      <c r="AQ241">
        <v>5.46</v>
      </c>
      <c r="AR241">
        <v>85.07</v>
      </c>
      <c r="AS241">
        <v>464.48219999999998</v>
      </c>
      <c r="BC241" t="s">
        <v>451</v>
      </c>
      <c r="BD241" s="2">
        <v>45811</v>
      </c>
      <c r="BE241">
        <v>306.98</v>
      </c>
      <c r="BF241" t="s">
        <v>452</v>
      </c>
      <c r="BG241" t="s">
        <v>453</v>
      </c>
      <c r="BH241" s="1">
        <f t="shared" ca="1" si="11"/>
        <v>312</v>
      </c>
    </row>
    <row r="242" spans="2:60" ht="14.25" customHeight="1" x14ac:dyDescent="0.35">
      <c r="B242" s="96" t="str">
        <f t="shared" si="9"/>
        <v>9008222</v>
      </c>
      <c r="C242" s="96" t="str">
        <f t="shared" si="10"/>
        <v>900822</v>
      </c>
      <c r="D242">
        <v>22526</v>
      </c>
      <c r="E242" t="s">
        <v>120</v>
      </c>
      <c r="F242">
        <v>61</v>
      </c>
      <c r="G242" t="s">
        <v>124</v>
      </c>
      <c r="H242">
        <v>71</v>
      </c>
      <c r="I242">
        <v>9008</v>
      </c>
      <c r="J242" t="s">
        <v>56</v>
      </c>
      <c r="K242">
        <v>22</v>
      </c>
      <c r="L242">
        <v>2</v>
      </c>
      <c r="M242">
        <v>1</v>
      </c>
      <c r="N242">
        <v>2</v>
      </c>
      <c r="O242">
        <v>2.11</v>
      </c>
      <c r="P242">
        <v>0</v>
      </c>
      <c r="Q242" t="s">
        <v>444</v>
      </c>
      <c r="R242" t="s">
        <v>471</v>
      </c>
      <c r="S242">
        <v>3</v>
      </c>
      <c r="T242" t="s">
        <v>475</v>
      </c>
      <c r="U242">
        <v>1</v>
      </c>
      <c r="V242">
        <v>44966</v>
      </c>
      <c r="W242">
        <v>352</v>
      </c>
      <c r="X242" t="s">
        <v>447</v>
      </c>
      <c r="Y242" s="2" t="s">
        <v>447</v>
      </c>
      <c r="Z242" s="2"/>
      <c r="AB242" t="s">
        <v>447</v>
      </c>
      <c r="AC242" t="s">
        <v>448</v>
      </c>
      <c r="AD242" t="s">
        <v>447</v>
      </c>
      <c r="AE242" t="s">
        <v>447</v>
      </c>
      <c r="AF242" t="s">
        <v>447</v>
      </c>
      <c r="AG242">
        <v>2</v>
      </c>
      <c r="AH242">
        <v>0</v>
      </c>
      <c r="AI242">
        <v>8</v>
      </c>
      <c r="AJ242">
        <v>0</v>
      </c>
      <c r="AK242">
        <v>61</v>
      </c>
      <c r="AL242" t="s">
        <v>449</v>
      </c>
      <c r="AM242" t="s">
        <v>450</v>
      </c>
      <c r="AN242">
        <v>2.11</v>
      </c>
      <c r="AO242">
        <v>84.96</v>
      </c>
      <c r="AP242">
        <v>179.26560000000001</v>
      </c>
      <c r="AQ242">
        <v>2.11</v>
      </c>
      <c r="AR242">
        <v>85.07</v>
      </c>
      <c r="AS242">
        <v>179.49770000000001</v>
      </c>
      <c r="BC242" t="s">
        <v>451</v>
      </c>
      <c r="BD242" s="2">
        <v>45811</v>
      </c>
      <c r="BE242">
        <v>227.97</v>
      </c>
      <c r="BF242" t="s">
        <v>452</v>
      </c>
      <c r="BG242" t="s">
        <v>453</v>
      </c>
      <c r="BH242" s="1">
        <f t="shared" ca="1" si="11"/>
        <v>312</v>
      </c>
    </row>
    <row r="243" spans="2:60" ht="14.25" customHeight="1" x14ac:dyDescent="0.35">
      <c r="B243" s="96" t="str">
        <f t="shared" si="9"/>
        <v>9008223</v>
      </c>
      <c r="C243" s="96" t="str">
        <f t="shared" si="10"/>
        <v>900822</v>
      </c>
      <c r="D243">
        <v>22526</v>
      </c>
      <c r="E243" t="s">
        <v>120</v>
      </c>
      <c r="F243">
        <v>61</v>
      </c>
      <c r="G243" t="s">
        <v>124</v>
      </c>
      <c r="H243">
        <v>71</v>
      </c>
      <c r="I243">
        <v>9008</v>
      </c>
      <c r="J243" t="s">
        <v>56</v>
      </c>
      <c r="K243">
        <v>22</v>
      </c>
      <c r="L243">
        <v>3</v>
      </c>
      <c r="M243">
        <v>1</v>
      </c>
      <c r="N243">
        <v>2</v>
      </c>
      <c r="O243">
        <v>7.66</v>
      </c>
      <c r="P243">
        <v>0</v>
      </c>
      <c r="Q243" t="s">
        <v>444</v>
      </c>
      <c r="R243" t="s">
        <v>471</v>
      </c>
      <c r="S243">
        <v>3</v>
      </c>
      <c r="T243" t="s">
        <v>475</v>
      </c>
      <c r="U243">
        <v>1</v>
      </c>
      <c r="V243">
        <v>44966</v>
      </c>
      <c r="W243">
        <v>352</v>
      </c>
      <c r="X243" t="s">
        <v>447</v>
      </c>
      <c r="Y243" s="2" t="s">
        <v>447</v>
      </c>
      <c r="Z243" s="2"/>
      <c r="AB243" t="s">
        <v>447</v>
      </c>
      <c r="AC243" t="s">
        <v>448</v>
      </c>
      <c r="AD243" t="s">
        <v>447</v>
      </c>
      <c r="AE243" t="s">
        <v>447</v>
      </c>
      <c r="AF243" t="s">
        <v>447</v>
      </c>
      <c r="AG243">
        <v>2</v>
      </c>
      <c r="AH243">
        <v>0</v>
      </c>
      <c r="AI243">
        <v>6</v>
      </c>
      <c r="AJ243">
        <v>0</v>
      </c>
      <c r="AK243">
        <v>61</v>
      </c>
      <c r="AL243" t="s">
        <v>465</v>
      </c>
      <c r="AM243" t="s">
        <v>450</v>
      </c>
      <c r="AN243">
        <v>7.66</v>
      </c>
      <c r="AO243">
        <v>84.96</v>
      </c>
      <c r="AP243">
        <v>650.79359999999997</v>
      </c>
      <c r="AQ243">
        <v>7.66</v>
      </c>
      <c r="AR243">
        <v>85.07</v>
      </c>
      <c r="AS243">
        <v>651.63620000000003</v>
      </c>
      <c r="BC243" t="s">
        <v>451</v>
      </c>
      <c r="BD243" s="2">
        <v>45811</v>
      </c>
      <c r="BE243">
        <v>610.47</v>
      </c>
      <c r="BF243" t="s">
        <v>452</v>
      </c>
      <c r="BG243" t="s">
        <v>453</v>
      </c>
      <c r="BH243" s="1">
        <f t="shared" ca="1" si="11"/>
        <v>312</v>
      </c>
    </row>
    <row r="244" spans="2:60" ht="14.25" customHeight="1" x14ac:dyDescent="0.35">
      <c r="B244" s="96" t="str">
        <f t="shared" si="9"/>
        <v>9008224</v>
      </c>
      <c r="C244" s="96" t="str">
        <f t="shared" si="10"/>
        <v>900822</v>
      </c>
      <c r="D244">
        <v>22526</v>
      </c>
      <c r="E244" t="s">
        <v>120</v>
      </c>
      <c r="F244">
        <v>61</v>
      </c>
      <c r="G244" t="s">
        <v>124</v>
      </c>
      <c r="H244">
        <v>71</v>
      </c>
      <c r="I244">
        <v>9008</v>
      </c>
      <c r="J244" t="s">
        <v>56</v>
      </c>
      <c r="K244">
        <v>22</v>
      </c>
      <c r="L244">
        <v>4</v>
      </c>
      <c r="M244">
        <v>3</v>
      </c>
      <c r="N244">
        <v>2</v>
      </c>
      <c r="O244">
        <v>5.26</v>
      </c>
      <c r="P244">
        <v>0</v>
      </c>
      <c r="Q244" t="s">
        <v>444</v>
      </c>
      <c r="R244" t="s">
        <v>471</v>
      </c>
      <c r="S244">
        <v>3</v>
      </c>
      <c r="T244" t="s">
        <v>475</v>
      </c>
      <c r="U244">
        <v>1</v>
      </c>
      <c r="V244">
        <v>45324</v>
      </c>
      <c r="W244">
        <v>352</v>
      </c>
      <c r="X244" t="s">
        <v>447</v>
      </c>
      <c r="Y244" s="2" t="s">
        <v>447</v>
      </c>
      <c r="Z244" s="2"/>
      <c r="AB244" t="s">
        <v>447</v>
      </c>
      <c r="AC244" t="s">
        <v>448</v>
      </c>
      <c r="AD244" t="s">
        <v>447</v>
      </c>
      <c r="AE244" t="s">
        <v>447</v>
      </c>
      <c r="AF244" t="s">
        <v>447</v>
      </c>
      <c r="AG244">
        <v>2</v>
      </c>
      <c r="AH244">
        <v>0</v>
      </c>
      <c r="AI244">
        <v>6</v>
      </c>
      <c r="AJ244">
        <v>0</v>
      </c>
      <c r="AK244">
        <v>61</v>
      </c>
      <c r="AL244" t="s">
        <v>449</v>
      </c>
      <c r="AM244" t="s">
        <v>450</v>
      </c>
      <c r="AN244">
        <v>5.26</v>
      </c>
      <c r="AO244">
        <v>84.96</v>
      </c>
      <c r="AP244">
        <v>446.88959999999997</v>
      </c>
      <c r="AQ244">
        <v>5.26</v>
      </c>
      <c r="AR244">
        <v>85.07</v>
      </c>
      <c r="AS244">
        <v>447.46820000000002</v>
      </c>
      <c r="BC244" t="s">
        <v>451</v>
      </c>
      <c r="BD244" s="2">
        <v>45811</v>
      </c>
      <c r="BE244">
        <v>479.44</v>
      </c>
      <c r="BF244" t="s">
        <v>452</v>
      </c>
      <c r="BG244" t="s">
        <v>453</v>
      </c>
      <c r="BH244" s="1">
        <f t="shared" ca="1" si="11"/>
        <v>312</v>
      </c>
    </row>
    <row r="245" spans="2:60" ht="14.25" customHeight="1" x14ac:dyDescent="0.35">
      <c r="B245" s="96" t="str">
        <f t="shared" si="9"/>
        <v>9008225</v>
      </c>
      <c r="C245" s="96" t="str">
        <f t="shared" si="10"/>
        <v>900822</v>
      </c>
      <c r="D245">
        <v>22526</v>
      </c>
      <c r="E245" t="s">
        <v>120</v>
      </c>
      <c r="F245">
        <v>61</v>
      </c>
      <c r="G245" t="s">
        <v>124</v>
      </c>
      <c r="H245">
        <v>71</v>
      </c>
      <c r="I245">
        <v>9008</v>
      </c>
      <c r="J245" t="s">
        <v>56</v>
      </c>
      <c r="K245">
        <v>22</v>
      </c>
      <c r="L245">
        <v>5</v>
      </c>
      <c r="M245">
        <v>1</v>
      </c>
      <c r="N245">
        <v>2</v>
      </c>
      <c r="O245">
        <v>11.53</v>
      </c>
      <c r="P245">
        <v>0</v>
      </c>
      <c r="Q245" t="s">
        <v>444</v>
      </c>
      <c r="R245" t="s">
        <v>471</v>
      </c>
      <c r="S245">
        <v>3</v>
      </c>
      <c r="T245" t="s">
        <v>475</v>
      </c>
      <c r="U245">
        <v>1</v>
      </c>
      <c r="V245">
        <v>45020</v>
      </c>
      <c r="W245">
        <v>352</v>
      </c>
      <c r="X245" t="s">
        <v>447</v>
      </c>
      <c r="Y245" s="2" t="s">
        <v>447</v>
      </c>
      <c r="Z245" s="2"/>
      <c r="AB245" t="s">
        <v>447</v>
      </c>
      <c r="AC245" t="s">
        <v>448</v>
      </c>
      <c r="AD245" t="s">
        <v>447</v>
      </c>
      <c r="AE245" t="s">
        <v>447</v>
      </c>
      <c r="AF245" t="s">
        <v>447</v>
      </c>
      <c r="AG245">
        <v>2</v>
      </c>
      <c r="AH245">
        <v>0</v>
      </c>
      <c r="AI245">
        <v>6</v>
      </c>
      <c r="AJ245">
        <v>0</v>
      </c>
      <c r="AK245">
        <v>61</v>
      </c>
      <c r="AL245" t="s">
        <v>449</v>
      </c>
      <c r="AM245" t="s">
        <v>450</v>
      </c>
      <c r="AN245">
        <v>11.53</v>
      </c>
      <c r="AO245">
        <v>84.96</v>
      </c>
      <c r="AP245">
        <v>979.58879999999999</v>
      </c>
      <c r="AQ245">
        <v>11.53</v>
      </c>
      <c r="AR245">
        <v>85.07</v>
      </c>
      <c r="AS245">
        <v>980.85709999999995</v>
      </c>
      <c r="BC245" t="s">
        <v>451</v>
      </c>
      <c r="BD245" s="2">
        <v>45811</v>
      </c>
      <c r="BE245">
        <v>1180.76</v>
      </c>
      <c r="BF245" t="s">
        <v>452</v>
      </c>
      <c r="BG245" t="s">
        <v>453</v>
      </c>
      <c r="BH245" s="1">
        <f t="shared" ca="1" si="11"/>
        <v>312</v>
      </c>
    </row>
    <row r="246" spans="2:60" ht="14.25" customHeight="1" x14ac:dyDescent="0.35">
      <c r="B246" s="96" t="str">
        <f t="shared" si="9"/>
        <v>9008226</v>
      </c>
      <c r="C246" s="96" t="str">
        <f t="shared" si="10"/>
        <v>900822</v>
      </c>
      <c r="D246">
        <v>22526</v>
      </c>
      <c r="E246" t="s">
        <v>120</v>
      </c>
      <c r="F246">
        <v>61</v>
      </c>
      <c r="G246" t="s">
        <v>124</v>
      </c>
      <c r="H246">
        <v>71</v>
      </c>
      <c r="I246">
        <v>9008</v>
      </c>
      <c r="J246" t="s">
        <v>56</v>
      </c>
      <c r="K246">
        <v>22</v>
      </c>
      <c r="L246">
        <v>6</v>
      </c>
      <c r="M246">
        <v>1</v>
      </c>
      <c r="N246">
        <v>2</v>
      </c>
      <c r="O246">
        <v>7.42</v>
      </c>
      <c r="P246">
        <v>0</v>
      </c>
      <c r="Q246" t="s">
        <v>444</v>
      </c>
      <c r="R246" t="s">
        <v>471</v>
      </c>
      <c r="S246">
        <v>3</v>
      </c>
      <c r="T246" t="s">
        <v>475</v>
      </c>
      <c r="U246">
        <v>1</v>
      </c>
      <c r="V246">
        <v>45020</v>
      </c>
      <c r="W246">
        <v>352</v>
      </c>
      <c r="X246" t="s">
        <v>447</v>
      </c>
      <c r="Y246" s="2" t="s">
        <v>447</v>
      </c>
      <c r="Z246" s="2"/>
      <c r="AB246" t="s">
        <v>447</v>
      </c>
      <c r="AC246" t="s">
        <v>448</v>
      </c>
      <c r="AD246" t="s">
        <v>447</v>
      </c>
      <c r="AE246" t="s">
        <v>447</v>
      </c>
      <c r="AF246" t="s">
        <v>447</v>
      </c>
      <c r="AG246">
        <v>2</v>
      </c>
      <c r="AH246">
        <v>0</v>
      </c>
      <c r="AI246">
        <v>6</v>
      </c>
      <c r="AJ246">
        <v>0</v>
      </c>
      <c r="AK246">
        <v>61</v>
      </c>
      <c r="AL246" t="s">
        <v>465</v>
      </c>
      <c r="AM246" t="s">
        <v>450</v>
      </c>
      <c r="AN246">
        <v>7.42</v>
      </c>
      <c r="AO246">
        <v>84.96</v>
      </c>
      <c r="AP246">
        <v>630.40319999999997</v>
      </c>
      <c r="AQ246">
        <v>7.42</v>
      </c>
      <c r="AR246">
        <v>85.07</v>
      </c>
      <c r="AS246">
        <v>631.21939999999995</v>
      </c>
      <c r="BC246" t="s">
        <v>451</v>
      </c>
      <c r="BD246" s="2">
        <v>45811</v>
      </c>
      <c r="BE246">
        <v>852.89</v>
      </c>
      <c r="BF246" t="s">
        <v>452</v>
      </c>
      <c r="BG246" t="s">
        <v>453</v>
      </c>
      <c r="BH246" s="1">
        <f t="shared" ca="1" si="11"/>
        <v>312</v>
      </c>
    </row>
    <row r="247" spans="2:60" ht="14.25" customHeight="1" x14ac:dyDescent="0.35">
      <c r="B247" s="96" t="str">
        <f t="shared" si="9"/>
        <v>9008227</v>
      </c>
      <c r="C247" s="96" t="str">
        <f t="shared" si="10"/>
        <v>900822</v>
      </c>
      <c r="D247">
        <v>22526</v>
      </c>
      <c r="E247" t="s">
        <v>120</v>
      </c>
      <c r="F247">
        <v>61</v>
      </c>
      <c r="G247" t="s">
        <v>124</v>
      </c>
      <c r="H247">
        <v>71</v>
      </c>
      <c r="I247">
        <v>9008</v>
      </c>
      <c r="J247" t="s">
        <v>56</v>
      </c>
      <c r="K247">
        <v>22</v>
      </c>
      <c r="L247">
        <v>7</v>
      </c>
      <c r="M247">
        <v>1</v>
      </c>
      <c r="N247">
        <v>2</v>
      </c>
      <c r="O247">
        <v>9.81</v>
      </c>
      <c r="P247">
        <v>0</v>
      </c>
      <c r="Q247" t="s">
        <v>444</v>
      </c>
      <c r="R247" t="s">
        <v>471</v>
      </c>
      <c r="S247">
        <v>3</v>
      </c>
      <c r="T247" t="s">
        <v>475</v>
      </c>
      <c r="U247">
        <v>1</v>
      </c>
      <c r="V247">
        <v>45020</v>
      </c>
      <c r="W247">
        <v>352</v>
      </c>
      <c r="X247" t="s">
        <v>447</v>
      </c>
      <c r="Y247" s="2" t="s">
        <v>447</v>
      </c>
      <c r="Z247" s="2"/>
      <c r="AB247" t="s">
        <v>447</v>
      </c>
      <c r="AC247" t="s">
        <v>448</v>
      </c>
      <c r="AD247" t="s">
        <v>447</v>
      </c>
      <c r="AE247" t="s">
        <v>447</v>
      </c>
      <c r="AF247" t="s">
        <v>447</v>
      </c>
      <c r="AG247">
        <v>2</v>
      </c>
      <c r="AH247">
        <v>0</v>
      </c>
      <c r="AI247">
        <v>6</v>
      </c>
      <c r="AJ247">
        <v>0</v>
      </c>
      <c r="AK247">
        <v>61</v>
      </c>
      <c r="AL247" t="s">
        <v>449</v>
      </c>
      <c r="AM247" t="s">
        <v>450</v>
      </c>
      <c r="AN247">
        <v>9.81</v>
      </c>
      <c r="AO247">
        <v>84.96</v>
      </c>
      <c r="AP247">
        <v>833.45759999999996</v>
      </c>
      <c r="AQ247">
        <v>9.81</v>
      </c>
      <c r="AR247">
        <v>85.07</v>
      </c>
      <c r="AS247">
        <v>834.5367</v>
      </c>
      <c r="BC247" t="s">
        <v>451</v>
      </c>
      <c r="BD247" s="2">
        <v>45811</v>
      </c>
      <c r="BE247">
        <v>949.81</v>
      </c>
      <c r="BF247" t="s">
        <v>452</v>
      </c>
      <c r="BG247" t="s">
        <v>453</v>
      </c>
      <c r="BH247" s="1">
        <f t="shared" ca="1" si="11"/>
        <v>312</v>
      </c>
    </row>
    <row r="248" spans="2:60" ht="14.25" customHeight="1" x14ac:dyDescent="0.35">
      <c r="B248" s="96" t="str">
        <f t="shared" si="9"/>
        <v>9008228</v>
      </c>
      <c r="C248" s="96" t="str">
        <f t="shared" si="10"/>
        <v>900822</v>
      </c>
      <c r="D248">
        <v>22526</v>
      </c>
      <c r="E248" t="s">
        <v>120</v>
      </c>
      <c r="F248">
        <v>61</v>
      </c>
      <c r="G248" t="s">
        <v>124</v>
      </c>
      <c r="H248">
        <v>71</v>
      </c>
      <c r="I248">
        <v>9008</v>
      </c>
      <c r="J248" t="s">
        <v>56</v>
      </c>
      <c r="K248">
        <v>22</v>
      </c>
      <c r="L248">
        <v>8</v>
      </c>
      <c r="M248">
        <v>2</v>
      </c>
      <c r="N248">
        <v>1</v>
      </c>
      <c r="O248">
        <v>8.43</v>
      </c>
      <c r="P248">
        <v>0</v>
      </c>
      <c r="Q248" t="s">
        <v>444</v>
      </c>
      <c r="R248" t="s">
        <v>471</v>
      </c>
      <c r="S248">
        <v>3</v>
      </c>
      <c r="T248" t="s">
        <v>475</v>
      </c>
      <c r="U248">
        <v>1</v>
      </c>
      <c r="W248">
        <v>352</v>
      </c>
      <c r="X248" t="s">
        <v>447</v>
      </c>
      <c r="Y248" s="2" t="s">
        <v>447</v>
      </c>
      <c r="Z248" s="2"/>
      <c r="AB248" t="s">
        <v>447</v>
      </c>
      <c r="AC248" t="s">
        <v>448</v>
      </c>
      <c r="AD248" t="s">
        <v>447</v>
      </c>
      <c r="AE248" t="s">
        <v>447</v>
      </c>
      <c r="AF248" t="s">
        <v>447</v>
      </c>
      <c r="AG248">
        <v>2</v>
      </c>
      <c r="AH248">
        <v>0</v>
      </c>
      <c r="AI248">
        <v>6</v>
      </c>
      <c r="AJ248">
        <v>0</v>
      </c>
      <c r="AK248">
        <v>61</v>
      </c>
      <c r="AL248" t="s">
        <v>465</v>
      </c>
      <c r="AM248" t="s">
        <v>450</v>
      </c>
      <c r="AN248">
        <v>8.43</v>
      </c>
      <c r="AO248">
        <v>84.96</v>
      </c>
      <c r="AP248">
        <v>716.21280000000002</v>
      </c>
      <c r="AQ248">
        <v>8.43</v>
      </c>
      <c r="AR248">
        <v>85.07</v>
      </c>
      <c r="AS248">
        <v>717.14009999999996</v>
      </c>
      <c r="BC248" t="s">
        <v>451</v>
      </c>
      <c r="BD248" s="2">
        <v>45811</v>
      </c>
      <c r="BE248">
        <v>748.81</v>
      </c>
      <c r="BF248" t="s">
        <v>452</v>
      </c>
      <c r="BG248" t="s">
        <v>453</v>
      </c>
      <c r="BH248" s="1">
        <f t="shared" ca="1" si="11"/>
        <v>312</v>
      </c>
    </row>
    <row r="249" spans="2:60" ht="14.25" customHeight="1" x14ac:dyDescent="0.35">
      <c r="B249" s="96" t="str">
        <f t="shared" si="9"/>
        <v>9008229</v>
      </c>
      <c r="C249" s="96" t="str">
        <f t="shared" si="10"/>
        <v>900822</v>
      </c>
      <c r="D249">
        <v>22526</v>
      </c>
      <c r="E249" t="s">
        <v>120</v>
      </c>
      <c r="F249">
        <v>61</v>
      </c>
      <c r="G249" t="s">
        <v>124</v>
      </c>
      <c r="H249">
        <v>71</v>
      </c>
      <c r="I249">
        <v>9008</v>
      </c>
      <c r="J249" t="s">
        <v>56</v>
      </c>
      <c r="K249">
        <v>22</v>
      </c>
      <c r="L249">
        <v>9</v>
      </c>
      <c r="M249">
        <v>3</v>
      </c>
      <c r="N249">
        <v>2</v>
      </c>
      <c r="O249">
        <v>3.66</v>
      </c>
      <c r="P249">
        <v>0</v>
      </c>
      <c r="Q249" t="s">
        <v>444</v>
      </c>
      <c r="R249" t="s">
        <v>471</v>
      </c>
      <c r="S249">
        <v>3</v>
      </c>
      <c r="T249" t="s">
        <v>475</v>
      </c>
      <c r="U249">
        <v>1</v>
      </c>
      <c r="W249">
        <v>352</v>
      </c>
      <c r="X249" t="s">
        <v>447</v>
      </c>
      <c r="Y249" s="2" t="s">
        <v>447</v>
      </c>
      <c r="Z249" s="2"/>
      <c r="AB249" t="s">
        <v>447</v>
      </c>
      <c r="AC249" t="s">
        <v>448</v>
      </c>
      <c r="AD249" t="s">
        <v>447</v>
      </c>
      <c r="AE249" t="s">
        <v>447</v>
      </c>
      <c r="AF249" t="s">
        <v>447</v>
      </c>
      <c r="AG249">
        <v>2</v>
      </c>
      <c r="AH249">
        <v>0</v>
      </c>
      <c r="AI249">
        <v>6</v>
      </c>
      <c r="AJ249">
        <v>0</v>
      </c>
      <c r="AK249">
        <v>61</v>
      </c>
      <c r="AL249" t="s">
        <v>449</v>
      </c>
      <c r="AM249" t="s">
        <v>450</v>
      </c>
      <c r="AN249">
        <v>3.66</v>
      </c>
      <c r="AO249">
        <v>84.96</v>
      </c>
      <c r="AP249">
        <v>310.95359999999999</v>
      </c>
      <c r="AQ249">
        <v>3.66</v>
      </c>
      <c r="AR249">
        <v>85.07</v>
      </c>
      <c r="AS249">
        <v>311.3562</v>
      </c>
      <c r="BC249" t="s">
        <v>451</v>
      </c>
      <c r="BD249" s="2">
        <v>45811</v>
      </c>
      <c r="BE249">
        <v>178.86</v>
      </c>
      <c r="BF249" t="s">
        <v>452</v>
      </c>
      <c r="BG249" t="s">
        <v>453</v>
      </c>
      <c r="BH249" s="1">
        <f t="shared" ca="1" si="11"/>
        <v>312</v>
      </c>
    </row>
    <row r="250" spans="2:60" ht="14.25" customHeight="1" x14ac:dyDescent="0.35">
      <c r="B250" s="96" t="str">
        <f t="shared" si="9"/>
        <v>90082212</v>
      </c>
      <c r="C250" s="96" t="str">
        <f t="shared" si="10"/>
        <v>900822</v>
      </c>
      <c r="D250">
        <v>22526</v>
      </c>
      <c r="E250" t="s">
        <v>120</v>
      </c>
      <c r="F250">
        <v>61</v>
      </c>
      <c r="G250" t="s">
        <v>124</v>
      </c>
      <c r="H250">
        <v>71</v>
      </c>
      <c r="I250">
        <v>9008</v>
      </c>
      <c r="J250" t="s">
        <v>56</v>
      </c>
      <c r="K250">
        <v>22</v>
      </c>
      <c r="L250">
        <v>12</v>
      </c>
      <c r="M250">
        <v>1</v>
      </c>
      <c r="N250">
        <v>2</v>
      </c>
      <c r="O250">
        <v>7.44</v>
      </c>
      <c r="P250">
        <v>0</v>
      </c>
      <c r="Q250" t="s">
        <v>489</v>
      </c>
      <c r="R250" t="s">
        <v>471</v>
      </c>
      <c r="S250">
        <v>3</v>
      </c>
      <c r="T250" t="s">
        <v>475</v>
      </c>
      <c r="U250">
        <v>1</v>
      </c>
      <c r="V250">
        <v>45019</v>
      </c>
      <c r="W250">
        <v>352</v>
      </c>
      <c r="X250" t="s">
        <v>447</v>
      </c>
      <c r="Y250" s="2" t="s">
        <v>447</v>
      </c>
      <c r="Z250" s="2"/>
      <c r="AB250" t="s">
        <v>447</v>
      </c>
      <c r="AC250" t="s">
        <v>448</v>
      </c>
      <c r="AD250" t="s">
        <v>447</v>
      </c>
      <c r="AE250" t="s">
        <v>447</v>
      </c>
      <c r="AF250" t="s">
        <v>447</v>
      </c>
      <c r="AG250">
        <v>2</v>
      </c>
      <c r="AH250">
        <v>0</v>
      </c>
      <c r="AI250">
        <v>6</v>
      </c>
      <c r="AJ250">
        <v>0</v>
      </c>
      <c r="AK250">
        <v>61</v>
      </c>
      <c r="AL250" t="s">
        <v>449</v>
      </c>
      <c r="AM250" t="s">
        <v>450</v>
      </c>
      <c r="AN250">
        <v>7.44</v>
      </c>
      <c r="AO250">
        <v>84.96</v>
      </c>
      <c r="AP250">
        <v>632.10239999999999</v>
      </c>
      <c r="AQ250">
        <v>7.44</v>
      </c>
      <c r="AR250">
        <v>85.07</v>
      </c>
      <c r="AS250">
        <v>632.92079999999999</v>
      </c>
      <c r="BC250" t="s">
        <v>451</v>
      </c>
      <c r="BD250" s="2">
        <v>45811</v>
      </c>
      <c r="BE250">
        <v>448</v>
      </c>
      <c r="BF250" t="s">
        <v>452</v>
      </c>
      <c r="BG250" t="s">
        <v>453</v>
      </c>
      <c r="BH250" s="1">
        <f t="shared" ca="1" si="11"/>
        <v>312</v>
      </c>
    </row>
    <row r="251" spans="2:60" ht="14.25" customHeight="1" x14ac:dyDescent="0.35">
      <c r="B251" s="96" t="str">
        <f t="shared" si="9"/>
        <v>9009231</v>
      </c>
      <c r="C251" s="96" t="str">
        <f t="shared" si="10"/>
        <v>900923</v>
      </c>
      <c r="D251">
        <v>22526</v>
      </c>
      <c r="E251" t="s">
        <v>120</v>
      </c>
      <c r="F251">
        <v>61</v>
      </c>
      <c r="G251" t="s">
        <v>124</v>
      </c>
      <c r="H251">
        <v>71</v>
      </c>
      <c r="I251">
        <v>9009</v>
      </c>
      <c r="J251" t="s">
        <v>59</v>
      </c>
      <c r="K251">
        <v>23</v>
      </c>
      <c r="L251">
        <v>1</v>
      </c>
      <c r="M251">
        <v>2</v>
      </c>
      <c r="N251">
        <v>1</v>
      </c>
      <c r="O251">
        <v>7.79</v>
      </c>
      <c r="P251">
        <v>0</v>
      </c>
      <c r="Q251" t="s">
        <v>476</v>
      </c>
      <c r="R251" t="s">
        <v>445</v>
      </c>
      <c r="S251">
        <v>4</v>
      </c>
      <c r="T251" t="s">
        <v>458</v>
      </c>
      <c r="U251">
        <v>1</v>
      </c>
      <c r="V251">
        <v>44237</v>
      </c>
      <c r="W251">
        <v>352</v>
      </c>
      <c r="X251" t="s">
        <v>447</v>
      </c>
      <c r="Y251" s="2" t="s">
        <v>447</v>
      </c>
      <c r="Z251" s="2"/>
      <c r="AB251" t="s">
        <v>447</v>
      </c>
      <c r="AC251" t="s">
        <v>448</v>
      </c>
      <c r="AD251" t="s">
        <v>448</v>
      </c>
      <c r="AE251" t="s">
        <v>447</v>
      </c>
      <c r="AF251" t="s">
        <v>447</v>
      </c>
      <c r="AG251">
        <v>2</v>
      </c>
      <c r="AH251">
        <v>0</v>
      </c>
      <c r="AI251">
        <v>4</v>
      </c>
      <c r="AJ251">
        <v>0</v>
      </c>
      <c r="AK251">
        <v>61</v>
      </c>
      <c r="AL251" t="s">
        <v>449</v>
      </c>
      <c r="AM251" t="s">
        <v>450</v>
      </c>
      <c r="AN251">
        <v>7.79</v>
      </c>
      <c r="AO251">
        <v>70.45</v>
      </c>
      <c r="AP251">
        <v>548.80550000000005</v>
      </c>
      <c r="AQ251">
        <v>7.79</v>
      </c>
      <c r="AR251">
        <v>70.069999999999993</v>
      </c>
      <c r="AS251">
        <v>545.84529999999995</v>
      </c>
      <c r="AT251">
        <v>7.79</v>
      </c>
      <c r="AU251">
        <v>70</v>
      </c>
      <c r="AV251">
        <v>545.29999999999995</v>
      </c>
      <c r="BC251" t="s">
        <v>451</v>
      </c>
      <c r="BD251" s="2">
        <v>45910</v>
      </c>
      <c r="BE251">
        <v>1149.7</v>
      </c>
      <c r="BF251" t="s">
        <v>452</v>
      </c>
      <c r="BG251" t="s">
        <v>453</v>
      </c>
      <c r="BH251" s="1">
        <f t="shared" ca="1" si="11"/>
        <v>213</v>
      </c>
    </row>
    <row r="252" spans="2:60" ht="14.25" customHeight="1" x14ac:dyDescent="0.35">
      <c r="B252" s="96" t="str">
        <f t="shared" si="9"/>
        <v>9009232</v>
      </c>
      <c r="C252" s="96" t="str">
        <f t="shared" si="10"/>
        <v>900923</v>
      </c>
      <c r="D252">
        <v>22526</v>
      </c>
      <c r="E252" t="s">
        <v>120</v>
      </c>
      <c r="F252">
        <v>61</v>
      </c>
      <c r="G252" t="s">
        <v>124</v>
      </c>
      <c r="H252">
        <v>71</v>
      </c>
      <c r="I252">
        <v>9009</v>
      </c>
      <c r="J252" t="s">
        <v>59</v>
      </c>
      <c r="K252">
        <v>23</v>
      </c>
      <c r="L252">
        <v>2</v>
      </c>
      <c r="M252">
        <v>2</v>
      </c>
      <c r="O252">
        <v>7.3</v>
      </c>
      <c r="P252">
        <v>0</v>
      </c>
      <c r="Q252" t="s">
        <v>454</v>
      </c>
      <c r="R252" t="s">
        <v>445</v>
      </c>
      <c r="S252">
        <v>4</v>
      </c>
      <c r="T252" t="s">
        <v>458</v>
      </c>
      <c r="U252">
        <v>1</v>
      </c>
      <c r="V252">
        <v>44539</v>
      </c>
      <c r="W252">
        <v>352</v>
      </c>
      <c r="X252" t="s">
        <v>447</v>
      </c>
      <c r="Y252" s="2" t="s">
        <v>447</v>
      </c>
      <c r="Z252" s="2"/>
      <c r="AB252" t="s">
        <v>447</v>
      </c>
      <c r="AC252" t="s">
        <v>448</v>
      </c>
      <c r="AD252" t="s">
        <v>448</v>
      </c>
      <c r="AE252" t="s">
        <v>447</v>
      </c>
      <c r="AF252" t="s">
        <v>447</v>
      </c>
      <c r="AG252">
        <v>2</v>
      </c>
      <c r="AH252">
        <v>0</v>
      </c>
      <c r="AI252">
        <v>4</v>
      </c>
      <c r="AJ252">
        <v>0</v>
      </c>
      <c r="AK252">
        <v>61</v>
      </c>
      <c r="AL252" t="s">
        <v>449</v>
      </c>
      <c r="AM252" t="s">
        <v>450</v>
      </c>
      <c r="AN252">
        <v>7.3</v>
      </c>
      <c r="AO252">
        <v>70.45</v>
      </c>
      <c r="AP252">
        <v>514.28499999999997</v>
      </c>
      <c r="AQ252">
        <v>7.3</v>
      </c>
      <c r="AR252">
        <v>70.069999999999993</v>
      </c>
      <c r="AS252">
        <v>511.51100000000002</v>
      </c>
      <c r="AT252">
        <v>7.3</v>
      </c>
      <c r="AU252">
        <v>70</v>
      </c>
      <c r="AV252">
        <v>511</v>
      </c>
      <c r="BC252" t="s">
        <v>451</v>
      </c>
      <c r="BD252" s="2">
        <v>45910</v>
      </c>
      <c r="BE252">
        <v>403.59</v>
      </c>
      <c r="BF252" t="s">
        <v>452</v>
      </c>
      <c r="BG252" t="s">
        <v>453</v>
      </c>
      <c r="BH252" s="1">
        <f t="shared" ca="1" si="11"/>
        <v>213</v>
      </c>
    </row>
    <row r="253" spans="2:60" ht="14.25" customHeight="1" x14ac:dyDescent="0.35">
      <c r="B253" s="96" t="str">
        <f t="shared" si="9"/>
        <v>9009233</v>
      </c>
      <c r="C253" s="96" t="str">
        <f t="shared" si="10"/>
        <v>900923</v>
      </c>
      <c r="D253">
        <v>22526</v>
      </c>
      <c r="E253" t="s">
        <v>120</v>
      </c>
      <c r="F253">
        <v>61</v>
      </c>
      <c r="G253" t="s">
        <v>124</v>
      </c>
      <c r="H253">
        <v>71</v>
      </c>
      <c r="I253">
        <v>9009</v>
      </c>
      <c r="J253" t="s">
        <v>59</v>
      </c>
      <c r="K253">
        <v>23</v>
      </c>
      <c r="L253">
        <v>3</v>
      </c>
      <c r="M253">
        <v>2</v>
      </c>
      <c r="O253">
        <v>7.91</v>
      </c>
      <c r="P253">
        <v>0</v>
      </c>
      <c r="Q253" t="s">
        <v>454</v>
      </c>
      <c r="R253" t="s">
        <v>445</v>
      </c>
      <c r="S253">
        <v>4</v>
      </c>
      <c r="T253" t="s">
        <v>458</v>
      </c>
      <c r="U253">
        <v>1</v>
      </c>
      <c r="V253">
        <v>44539</v>
      </c>
      <c r="W253">
        <v>352</v>
      </c>
      <c r="X253" t="s">
        <v>447</v>
      </c>
      <c r="Y253" s="2" t="s">
        <v>447</v>
      </c>
      <c r="Z253" s="2"/>
      <c r="AB253" t="s">
        <v>447</v>
      </c>
      <c r="AC253" t="s">
        <v>448</v>
      </c>
      <c r="AD253" t="s">
        <v>448</v>
      </c>
      <c r="AE253" t="s">
        <v>447</v>
      </c>
      <c r="AF253" t="s">
        <v>447</v>
      </c>
      <c r="AG253">
        <v>2</v>
      </c>
      <c r="AH253">
        <v>0</v>
      </c>
      <c r="AI253">
        <v>4</v>
      </c>
      <c r="AJ253">
        <v>0</v>
      </c>
      <c r="AK253">
        <v>61</v>
      </c>
      <c r="AL253" t="s">
        <v>449</v>
      </c>
      <c r="AM253" t="s">
        <v>450</v>
      </c>
      <c r="AN253">
        <v>7.91</v>
      </c>
      <c r="AO253">
        <v>70.45</v>
      </c>
      <c r="AP253">
        <v>557.2595</v>
      </c>
      <c r="AQ253">
        <v>7.91</v>
      </c>
      <c r="AR253">
        <v>70.069999999999993</v>
      </c>
      <c r="AS253">
        <v>554.25369999999998</v>
      </c>
      <c r="AT253">
        <v>7.91</v>
      </c>
      <c r="AU253">
        <v>70</v>
      </c>
      <c r="AV253">
        <v>553.70000000000005</v>
      </c>
      <c r="BC253" t="s">
        <v>451</v>
      </c>
      <c r="BD253" s="2">
        <v>45910</v>
      </c>
      <c r="BE253">
        <v>324.24</v>
      </c>
      <c r="BF253" t="s">
        <v>452</v>
      </c>
      <c r="BG253" t="s">
        <v>453</v>
      </c>
      <c r="BH253" s="1">
        <f t="shared" ca="1" si="11"/>
        <v>213</v>
      </c>
    </row>
    <row r="254" spans="2:60" ht="14.25" customHeight="1" x14ac:dyDescent="0.35">
      <c r="B254" s="96" t="str">
        <f t="shared" si="9"/>
        <v>9009234</v>
      </c>
      <c r="C254" s="96" t="str">
        <f t="shared" si="10"/>
        <v>900923</v>
      </c>
      <c r="D254">
        <v>22526</v>
      </c>
      <c r="E254" t="s">
        <v>120</v>
      </c>
      <c r="F254">
        <v>61</v>
      </c>
      <c r="G254" t="s">
        <v>124</v>
      </c>
      <c r="H254">
        <v>71</v>
      </c>
      <c r="I254">
        <v>9009</v>
      </c>
      <c r="J254" t="s">
        <v>59</v>
      </c>
      <c r="K254">
        <v>23</v>
      </c>
      <c r="L254">
        <v>4</v>
      </c>
      <c r="M254">
        <v>2</v>
      </c>
      <c r="O254">
        <v>7.34</v>
      </c>
      <c r="P254">
        <v>0</v>
      </c>
      <c r="Q254" t="s">
        <v>454</v>
      </c>
      <c r="R254" t="s">
        <v>445</v>
      </c>
      <c r="S254">
        <v>4</v>
      </c>
      <c r="T254" t="s">
        <v>458</v>
      </c>
      <c r="U254">
        <v>1</v>
      </c>
      <c r="V254">
        <v>44539</v>
      </c>
      <c r="W254">
        <v>352</v>
      </c>
      <c r="X254" t="s">
        <v>447</v>
      </c>
      <c r="Y254" s="2" t="s">
        <v>447</v>
      </c>
      <c r="Z254" s="2"/>
      <c r="AB254" t="s">
        <v>447</v>
      </c>
      <c r="AC254" t="s">
        <v>448</v>
      </c>
      <c r="AD254" t="s">
        <v>448</v>
      </c>
      <c r="AE254" t="s">
        <v>447</v>
      </c>
      <c r="AF254" t="s">
        <v>447</v>
      </c>
      <c r="AG254">
        <v>2</v>
      </c>
      <c r="AH254">
        <v>0</v>
      </c>
      <c r="AI254">
        <v>4</v>
      </c>
      <c r="AJ254">
        <v>0</v>
      </c>
      <c r="AK254">
        <v>61</v>
      </c>
      <c r="AL254" t="s">
        <v>459</v>
      </c>
      <c r="AM254" t="s">
        <v>450</v>
      </c>
      <c r="AN254">
        <v>7.34</v>
      </c>
      <c r="AO254">
        <v>70.45</v>
      </c>
      <c r="AP254">
        <v>517.10299999999995</v>
      </c>
      <c r="AQ254">
        <v>7.34</v>
      </c>
      <c r="AR254">
        <v>70.069999999999993</v>
      </c>
      <c r="AS254">
        <v>514.31380000000001</v>
      </c>
      <c r="AT254">
        <v>7.34</v>
      </c>
      <c r="AU254">
        <v>70</v>
      </c>
      <c r="AV254">
        <v>513.79999999999995</v>
      </c>
      <c r="BC254" t="s">
        <v>451</v>
      </c>
      <c r="BD254" s="2">
        <v>45910</v>
      </c>
      <c r="BE254">
        <v>320.94</v>
      </c>
      <c r="BF254" t="s">
        <v>452</v>
      </c>
      <c r="BG254" t="s">
        <v>453</v>
      </c>
      <c r="BH254" s="1">
        <f t="shared" ca="1" si="11"/>
        <v>213</v>
      </c>
    </row>
    <row r="255" spans="2:60" ht="14.25" customHeight="1" x14ac:dyDescent="0.35">
      <c r="B255" s="96" t="str">
        <f t="shared" si="9"/>
        <v>9009235</v>
      </c>
      <c r="C255" s="96" t="str">
        <f t="shared" si="10"/>
        <v>900923</v>
      </c>
      <c r="D255">
        <v>22526</v>
      </c>
      <c r="E255" t="s">
        <v>120</v>
      </c>
      <c r="F255">
        <v>61</v>
      </c>
      <c r="G255" t="s">
        <v>124</v>
      </c>
      <c r="H255">
        <v>71</v>
      </c>
      <c r="I255">
        <v>9009</v>
      </c>
      <c r="J255" t="s">
        <v>59</v>
      </c>
      <c r="K255">
        <v>23</v>
      </c>
      <c r="L255">
        <v>5</v>
      </c>
      <c r="M255">
        <v>2</v>
      </c>
      <c r="O255">
        <v>3.48</v>
      </c>
      <c r="P255">
        <v>0</v>
      </c>
      <c r="Q255" t="s">
        <v>454</v>
      </c>
      <c r="R255" t="s">
        <v>445</v>
      </c>
      <c r="S255">
        <v>4</v>
      </c>
      <c r="T255" t="s">
        <v>458</v>
      </c>
      <c r="U255">
        <v>1</v>
      </c>
      <c r="V255">
        <v>44539</v>
      </c>
      <c r="W255">
        <v>352</v>
      </c>
      <c r="X255" t="s">
        <v>447</v>
      </c>
      <c r="Y255" s="2" t="s">
        <v>447</v>
      </c>
      <c r="Z255" s="2"/>
      <c r="AB255" t="s">
        <v>447</v>
      </c>
      <c r="AC255" t="s">
        <v>448</v>
      </c>
      <c r="AD255" t="s">
        <v>448</v>
      </c>
      <c r="AE255" t="s">
        <v>447</v>
      </c>
      <c r="AF255" t="s">
        <v>447</v>
      </c>
      <c r="AG255">
        <v>2</v>
      </c>
      <c r="AH255">
        <v>0</v>
      </c>
      <c r="AI255">
        <v>4</v>
      </c>
      <c r="AJ255">
        <v>0</v>
      </c>
      <c r="AK255">
        <v>61</v>
      </c>
      <c r="AL255" t="s">
        <v>488</v>
      </c>
      <c r="AM255" t="s">
        <v>450</v>
      </c>
      <c r="AN255">
        <v>3.48</v>
      </c>
      <c r="AO255">
        <v>70.45</v>
      </c>
      <c r="AP255">
        <v>245.166</v>
      </c>
      <c r="AQ255">
        <v>3.48</v>
      </c>
      <c r="AR255">
        <v>70.069999999999993</v>
      </c>
      <c r="AS255">
        <v>243.84360000000001</v>
      </c>
      <c r="AT255">
        <v>3.48</v>
      </c>
      <c r="AU255">
        <v>70</v>
      </c>
      <c r="AV255">
        <v>243.6</v>
      </c>
      <c r="BC255" t="s">
        <v>451</v>
      </c>
      <c r="BD255" s="2">
        <v>45910</v>
      </c>
      <c r="BE255">
        <v>243.57</v>
      </c>
      <c r="BF255" t="s">
        <v>452</v>
      </c>
      <c r="BG255" t="s">
        <v>453</v>
      </c>
      <c r="BH255" s="1">
        <f t="shared" ca="1" si="11"/>
        <v>213</v>
      </c>
    </row>
    <row r="256" spans="2:60" ht="14.25" customHeight="1" x14ac:dyDescent="0.35">
      <c r="B256" s="96" t="str">
        <f t="shared" si="9"/>
        <v>9009236</v>
      </c>
      <c r="C256" s="96" t="str">
        <f t="shared" si="10"/>
        <v>900923</v>
      </c>
      <c r="D256">
        <v>22526</v>
      </c>
      <c r="E256" t="s">
        <v>120</v>
      </c>
      <c r="F256">
        <v>61</v>
      </c>
      <c r="G256" t="s">
        <v>124</v>
      </c>
      <c r="H256">
        <v>71</v>
      </c>
      <c r="I256">
        <v>9009</v>
      </c>
      <c r="J256" t="s">
        <v>59</v>
      </c>
      <c r="K256">
        <v>23</v>
      </c>
      <c r="L256">
        <v>6</v>
      </c>
      <c r="M256">
        <v>2</v>
      </c>
      <c r="O256">
        <v>3.16</v>
      </c>
      <c r="P256">
        <v>0</v>
      </c>
      <c r="Q256" t="s">
        <v>454</v>
      </c>
      <c r="R256" t="s">
        <v>445</v>
      </c>
      <c r="S256">
        <v>4</v>
      </c>
      <c r="T256" t="s">
        <v>458</v>
      </c>
      <c r="U256">
        <v>1</v>
      </c>
      <c r="V256">
        <v>44539</v>
      </c>
      <c r="W256">
        <v>352</v>
      </c>
      <c r="X256" t="s">
        <v>447</v>
      </c>
      <c r="Y256" s="2" t="s">
        <v>447</v>
      </c>
      <c r="Z256" s="2"/>
      <c r="AB256" t="s">
        <v>447</v>
      </c>
      <c r="AC256" t="s">
        <v>448</v>
      </c>
      <c r="AD256" t="s">
        <v>448</v>
      </c>
      <c r="AE256" t="s">
        <v>447</v>
      </c>
      <c r="AF256" t="s">
        <v>447</v>
      </c>
      <c r="AG256">
        <v>2</v>
      </c>
      <c r="AH256">
        <v>0</v>
      </c>
      <c r="AI256">
        <v>4</v>
      </c>
      <c r="AJ256">
        <v>0</v>
      </c>
      <c r="AK256">
        <v>61</v>
      </c>
      <c r="AL256" t="s">
        <v>459</v>
      </c>
      <c r="AM256" t="s">
        <v>450</v>
      </c>
      <c r="AN256">
        <v>3.16</v>
      </c>
      <c r="AO256">
        <v>70.45</v>
      </c>
      <c r="AP256">
        <v>222.62200000000001</v>
      </c>
      <c r="AQ256">
        <v>3.16</v>
      </c>
      <c r="AR256">
        <v>70.069999999999993</v>
      </c>
      <c r="AS256">
        <v>221.4212</v>
      </c>
      <c r="AT256">
        <v>3.16</v>
      </c>
      <c r="AU256">
        <v>70</v>
      </c>
      <c r="AV256">
        <v>221.2</v>
      </c>
      <c r="BC256" t="s">
        <v>451</v>
      </c>
      <c r="BD256" s="2">
        <v>45910</v>
      </c>
      <c r="BE256">
        <v>243.4</v>
      </c>
      <c r="BF256" t="s">
        <v>452</v>
      </c>
      <c r="BG256" t="s">
        <v>453</v>
      </c>
      <c r="BH256" s="1">
        <f t="shared" ca="1" si="11"/>
        <v>213</v>
      </c>
    </row>
    <row r="257" spans="2:60" ht="14.25" customHeight="1" x14ac:dyDescent="0.35">
      <c r="B257" s="96" t="str">
        <f t="shared" si="9"/>
        <v>9009237</v>
      </c>
      <c r="C257" s="96" t="str">
        <f t="shared" si="10"/>
        <v>900923</v>
      </c>
      <c r="D257">
        <v>22526</v>
      </c>
      <c r="E257" t="s">
        <v>120</v>
      </c>
      <c r="F257">
        <v>61</v>
      </c>
      <c r="G257" t="s">
        <v>124</v>
      </c>
      <c r="H257">
        <v>71</v>
      </c>
      <c r="I257">
        <v>9009</v>
      </c>
      <c r="J257" t="s">
        <v>59</v>
      </c>
      <c r="K257">
        <v>23</v>
      </c>
      <c r="L257">
        <v>7</v>
      </c>
      <c r="M257">
        <v>2</v>
      </c>
      <c r="N257">
        <v>1</v>
      </c>
      <c r="O257">
        <v>10.84</v>
      </c>
      <c r="P257">
        <v>3</v>
      </c>
      <c r="Q257" t="s">
        <v>454</v>
      </c>
      <c r="R257" t="s">
        <v>445</v>
      </c>
      <c r="S257">
        <v>4</v>
      </c>
      <c r="T257" t="s">
        <v>458</v>
      </c>
      <c r="U257">
        <v>1</v>
      </c>
      <c r="V257">
        <v>44501</v>
      </c>
      <c r="W257">
        <v>352</v>
      </c>
      <c r="X257" t="s">
        <v>447</v>
      </c>
      <c r="Y257" s="2" t="s">
        <v>447</v>
      </c>
      <c r="Z257" s="2"/>
      <c r="AB257" t="s">
        <v>447</v>
      </c>
      <c r="AC257" t="s">
        <v>448</v>
      </c>
      <c r="AD257" t="s">
        <v>448</v>
      </c>
      <c r="AE257" t="s">
        <v>447</v>
      </c>
      <c r="AF257" t="s">
        <v>447</v>
      </c>
      <c r="AG257">
        <v>2</v>
      </c>
      <c r="AH257">
        <v>0</v>
      </c>
      <c r="AI257">
        <v>4</v>
      </c>
      <c r="AJ257">
        <v>0</v>
      </c>
      <c r="AK257">
        <v>61</v>
      </c>
      <c r="AL257" t="s">
        <v>459</v>
      </c>
      <c r="AM257" t="s">
        <v>450</v>
      </c>
      <c r="AN257">
        <v>7.84</v>
      </c>
      <c r="AO257">
        <v>70.45</v>
      </c>
      <c r="AP257">
        <v>552.32799999999997</v>
      </c>
      <c r="AQ257">
        <v>7.84</v>
      </c>
      <c r="AR257">
        <v>70.069999999999993</v>
      </c>
      <c r="AS257">
        <v>549.34879999999998</v>
      </c>
      <c r="AT257">
        <v>7.84</v>
      </c>
      <c r="AU257">
        <v>70</v>
      </c>
      <c r="AV257">
        <v>548.79999999999995</v>
      </c>
      <c r="BC257" t="s">
        <v>451</v>
      </c>
      <c r="BD257" s="2">
        <v>45910</v>
      </c>
      <c r="BE257">
        <v>424.88</v>
      </c>
      <c r="BF257" t="s">
        <v>452</v>
      </c>
      <c r="BG257" t="s">
        <v>453</v>
      </c>
      <c r="BH257" s="1">
        <f t="shared" ca="1" si="11"/>
        <v>213</v>
      </c>
    </row>
    <row r="258" spans="2:60" ht="14.25" customHeight="1" x14ac:dyDescent="0.35">
      <c r="B258" s="96" t="str">
        <f t="shared" ref="B258:B321" si="12">CONCATENATE(I258,K258,L258)</f>
        <v>9009238</v>
      </c>
      <c r="C258" s="96" t="str">
        <f t="shared" ref="C258:C321" si="13">CONCATENATE(I258,K258)</f>
        <v>900923</v>
      </c>
      <c r="D258">
        <v>22526</v>
      </c>
      <c r="E258" t="s">
        <v>120</v>
      </c>
      <c r="F258">
        <v>61</v>
      </c>
      <c r="G258" t="s">
        <v>124</v>
      </c>
      <c r="H258">
        <v>71</v>
      </c>
      <c r="I258">
        <v>9009</v>
      </c>
      <c r="J258" t="s">
        <v>59</v>
      </c>
      <c r="K258">
        <v>23</v>
      </c>
      <c r="L258">
        <v>8</v>
      </c>
      <c r="M258">
        <v>2</v>
      </c>
      <c r="N258">
        <v>1</v>
      </c>
      <c r="O258">
        <v>8.1999999999999993</v>
      </c>
      <c r="P258">
        <v>3.2</v>
      </c>
      <c r="Q258" t="s">
        <v>456</v>
      </c>
      <c r="R258" t="s">
        <v>445</v>
      </c>
      <c r="S258">
        <v>5</v>
      </c>
      <c r="T258" t="s">
        <v>446</v>
      </c>
      <c r="U258">
        <v>1</v>
      </c>
      <c r="V258">
        <v>44270</v>
      </c>
      <c r="W258">
        <v>352</v>
      </c>
      <c r="X258" t="s">
        <v>447</v>
      </c>
      <c r="Y258" s="2" t="s">
        <v>447</v>
      </c>
      <c r="Z258" s="2"/>
      <c r="AB258" t="s">
        <v>447</v>
      </c>
      <c r="AC258" t="s">
        <v>448</v>
      </c>
      <c r="AD258" t="s">
        <v>448</v>
      </c>
      <c r="AE258" t="s">
        <v>447</v>
      </c>
      <c r="AF258" t="s">
        <v>447</v>
      </c>
      <c r="AG258">
        <v>2</v>
      </c>
      <c r="AH258">
        <v>0</v>
      </c>
      <c r="AI258">
        <v>4</v>
      </c>
      <c r="AJ258">
        <v>0</v>
      </c>
      <c r="AK258">
        <v>61</v>
      </c>
      <c r="AL258" t="s">
        <v>459</v>
      </c>
      <c r="AM258" t="s">
        <v>450</v>
      </c>
      <c r="AN258">
        <v>5</v>
      </c>
      <c r="AO258">
        <v>74.14</v>
      </c>
      <c r="AP258">
        <v>370.7</v>
      </c>
      <c r="AQ258">
        <v>5</v>
      </c>
      <c r="AR258">
        <v>70.069999999999993</v>
      </c>
      <c r="AS258">
        <v>350.35</v>
      </c>
      <c r="AT258">
        <v>5</v>
      </c>
      <c r="AU258">
        <v>70</v>
      </c>
      <c r="AV258">
        <v>350</v>
      </c>
      <c r="BC258" t="s">
        <v>451</v>
      </c>
      <c r="BD258" s="2">
        <v>45910</v>
      </c>
      <c r="BE258">
        <v>475.74</v>
      </c>
      <c r="BF258" t="s">
        <v>452</v>
      </c>
      <c r="BG258" t="s">
        <v>453</v>
      </c>
      <c r="BH258" s="1">
        <f t="shared" ref="BH258:BH321" ca="1" si="14">TODAY()-BD258</f>
        <v>213</v>
      </c>
    </row>
    <row r="259" spans="2:60" ht="14.25" customHeight="1" x14ac:dyDescent="0.35">
      <c r="B259" s="96" t="str">
        <f t="shared" si="12"/>
        <v>9009239</v>
      </c>
      <c r="C259" s="96" t="str">
        <f t="shared" si="13"/>
        <v>900923</v>
      </c>
      <c r="D259">
        <v>22526</v>
      </c>
      <c r="E259" t="s">
        <v>120</v>
      </c>
      <c r="F259">
        <v>61</v>
      </c>
      <c r="G259" t="s">
        <v>124</v>
      </c>
      <c r="H259">
        <v>71</v>
      </c>
      <c r="I259">
        <v>9009</v>
      </c>
      <c r="J259" t="s">
        <v>59</v>
      </c>
      <c r="K259">
        <v>23</v>
      </c>
      <c r="L259">
        <v>9</v>
      </c>
      <c r="M259">
        <v>2</v>
      </c>
      <c r="N259">
        <v>1</v>
      </c>
      <c r="O259">
        <v>2.96</v>
      </c>
      <c r="P259">
        <v>1.5</v>
      </c>
      <c r="Q259" t="s">
        <v>456</v>
      </c>
      <c r="R259" t="s">
        <v>445</v>
      </c>
      <c r="S259">
        <v>5</v>
      </c>
      <c r="T259" t="s">
        <v>446</v>
      </c>
      <c r="U259">
        <v>1</v>
      </c>
      <c r="V259">
        <v>44270</v>
      </c>
      <c r="W259">
        <v>352</v>
      </c>
      <c r="X259" t="s">
        <v>447</v>
      </c>
      <c r="Y259" s="2" t="s">
        <v>447</v>
      </c>
      <c r="Z259" s="2"/>
      <c r="AB259" t="s">
        <v>447</v>
      </c>
      <c r="AC259" t="s">
        <v>448</v>
      </c>
      <c r="AD259" t="s">
        <v>448</v>
      </c>
      <c r="AE259" t="s">
        <v>447</v>
      </c>
      <c r="AF259" t="s">
        <v>447</v>
      </c>
      <c r="AG259">
        <v>2</v>
      </c>
      <c r="AH259">
        <v>0</v>
      </c>
      <c r="AI259">
        <v>4</v>
      </c>
      <c r="AJ259">
        <v>0</v>
      </c>
      <c r="AK259">
        <v>61</v>
      </c>
      <c r="AL259" t="s">
        <v>459</v>
      </c>
      <c r="AM259" t="s">
        <v>450</v>
      </c>
      <c r="AN259">
        <v>1.46</v>
      </c>
      <c r="AO259">
        <v>74.14</v>
      </c>
      <c r="AP259">
        <v>108.2444</v>
      </c>
      <c r="AQ259">
        <v>1.46</v>
      </c>
      <c r="AR259">
        <v>70.069999999999993</v>
      </c>
      <c r="AS259">
        <v>102.3022</v>
      </c>
      <c r="AT259">
        <v>1.46</v>
      </c>
      <c r="AU259">
        <v>70</v>
      </c>
      <c r="AV259">
        <v>102.2</v>
      </c>
      <c r="BC259" t="s">
        <v>451</v>
      </c>
      <c r="BD259" s="2">
        <v>45910</v>
      </c>
      <c r="BE259">
        <v>408.9</v>
      </c>
      <c r="BF259" t="s">
        <v>452</v>
      </c>
      <c r="BG259" t="s">
        <v>453</v>
      </c>
      <c r="BH259" s="1">
        <f t="shared" ca="1" si="14"/>
        <v>213</v>
      </c>
    </row>
    <row r="260" spans="2:60" ht="14.25" customHeight="1" x14ac:dyDescent="0.35">
      <c r="B260" s="96" t="str">
        <f t="shared" si="12"/>
        <v>90092310</v>
      </c>
      <c r="C260" s="96" t="str">
        <f t="shared" si="13"/>
        <v>900923</v>
      </c>
      <c r="D260">
        <v>22526</v>
      </c>
      <c r="E260" t="s">
        <v>120</v>
      </c>
      <c r="F260">
        <v>61</v>
      </c>
      <c r="G260" t="s">
        <v>124</v>
      </c>
      <c r="H260">
        <v>71</v>
      </c>
      <c r="I260">
        <v>9009</v>
      </c>
      <c r="J260" t="s">
        <v>59</v>
      </c>
      <c r="K260">
        <v>23</v>
      </c>
      <c r="L260">
        <v>10</v>
      </c>
      <c r="M260">
        <v>91</v>
      </c>
      <c r="N260">
        <v>1</v>
      </c>
      <c r="O260">
        <v>2.73</v>
      </c>
      <c r="P260">
        <v>1.2</v>
      </c>
      <c r="Q260" t="s">
        <v>456</v>
      </c>
      <c r="R260" t="s">
        <v>445</v>
      </c>
      <c r="S260">
        <v>5</v>
      </c>
      <c r="T260" t="s">
        <v>446</v>
      </c>
      <c r="U260">
        <v>1</v>
      </c>
      <c r="V260">
        <v>44270</v>
      </c>
      <c r="W260">
        <v>999</v>
      </c>
      <c r="X260" t="s">
        <v>447</v>
      </c>
      <c r="Y260" s="2" t="s">
        <v>447</v>
      </c>
      <c r="Z260" s="2"/>
      <c r="AB260" t="s">
        <v>447</v>
      </c>
      <c r="AC260" t="s">
        <v>448</v>
      </c>
      <c r="AD260" t="s">
        <v>447</v>
      </c>
      <c r="AE260" t="s">
        <v>447</v>
      </c>
      <c r="AF260" t="s">
        <v>447</v>
      </c>
      <c r="AG260">
        <v>2</v>
      </c>
      <c r="AH260">
        <v>0</v>
      </c>
      <c r="AI260">
        <v>4</v>
      </c>
      <c r="AJ260">
        <v>0</v>
      </c>
      <c r="AK260">
        <v>61</v>
      </c>
      <c r="AL260" t="s">
        <v>459</v>
      </c>
      <c r="AM260" t="s">
        <v>450</v>
      </c>
      <c r="AN260">
        <v>1.53</v>
      </c>
      <c r="AO260">
        <v>74.14</v>
      </c>
      <c r="AP260">
        <v>113.4342</v>
      </c>
      <c r="AQ260">
        <v>1.53</v>
      </c>
      <c r="AR260">
        <v>70.069999999999993</v>
      </c>
      <c r="AS260">
        <v>107.2071</v>
      </c>
      <c r="AT260">
        <v>1.53</v>
      </c>
      <c r="AU260">
        <v>70</v>
      </c>
      <c r="AV260">
        <v>107.1</v>
      </c>
      <c r="BC260" t="s">
        <v>451</v>
      </c>
      <c r="BD260" s="2">
        <v>45910</v>
      </c>
      <c r="BE260">
        <v>270.76</v>
      </c>
      <c r="BF260" t="s">
        <v>452</v>
      </c>
      <c r="BG260" t="s">
        <v>453</v>
      </c>
      <c r="BH260" s="1">
        <f t="shared" ca="1" si="14"/>
        <v>213</v>
      </c>
    </row>
    <row r="261" spans="2:60" ht="14.25" customHeight="1" x14ac:dyDescent="0.35">
      <c r="B261" s="96" t="str">
        <f t="shared" si="12"/>
        <v>90092312</v>
      </c>
      <c r="C261" s="96" t="str">
        <f t="shared" si="13"/>
        <v>900923</v>
      </c>
      <c r="D261">
        <v>22526</v>
      </c>
      <c r="E261" t="s">
        <v>120</v>
      </c>
      <c r="F261">
        <v>61</v>
      </c>
      <c r="G261" t="s">
        <v>124</v>
      </c>
      <c r="H261">
        <v>71</v>
      </c>
      <c r="I261">
        <v>9009</v>
      </c>
      <c r="J261" t="s">
        <v>59</v>
      </c>
      <c r="K261">
        <v>23</v>
      </c>
      <c r="L261">
        <v>12</v>
      </c>
      <c r="M261">
        <v>91</v>
      </c>
      <c r="O261">
        <v>1.84</v>
      </c>
      <c r="P261">
        <v>0</v>
      </c>
      <c r="Q261" t="s">
        <v>454</v>
      </c>
      <c r="R261" t="s">
        <v>467</v>
      </c>
      <c r="S261">
        <v>4</v>
      </c>
      <c r="T261" t="s">
        <v>458</v>
      </c>
      <c r="U261">
        <v>1</v>
      </c>
      <c r="V261">
        <v>44539</v>
      </c>
      <c r="W261">
        <v>999</v>
      </c>
      <c r="X261" t="s">
        <v>447</v>
      </c>
      <c r="Y261" s="2" t="s">
        <v>447</v>
      </c>
      <c r="Z261" s="2"/>
      <c r="AB261" t="s">
        <v>447</v>
      </c>
      <c r="AC261" t="s">
        <v>448</v>
      </c>
      <c r="AD261" t="s">
        <v>447</v>
      </c>
      <c r="AE261" t="s">
        <v>447</v>
      </c>
      <c r="AF261" t="s">
        <v>447</v>
      </c>
      <c r="AG261">
        <v>2</v>
      </c>
      <c r="AH261">
        <v>0</v>
      </c>
      <c r="AI261">
        <v>4</v>
      </c>
      <c r="AJ261">
        <v>0</v>
      </c>
      <c r="AK261">
        <v>61</v>
      </c>
      <c r="AL261" t="s">
        <v>459</v>
      </c>
      <c r="AM261" t="s">
        <v>450</v>
      </c>
      <c r="AN261">
        <v>1.84</v>
      </c>
      <c r="AO261">
        <v>70.45</v>
      </c>
      <c r="AP261">
        <v>129.62799999999999</v>
      </c>
      <c r="AQ261">
        <v>1.84</v>
      </c>
      <c r="AR261">
        <v>70.069999999999993</v>
      </c>
      <c r="AS261">
        <v>128.9288</v>
      </c>
      <c r="AT261">
        <v>1.84</v>
      </c>
      <c r="AU261">
        <v>70</v>
      </c>
      <c r="AV261">
        <v>128.80000000000001</v>
      </c>
      <c r="BC261" t="s">
        <v>451</v>
      </c>
      <c r="BD261" s="2">
        <v>45910</v>
      </c>
      <c r="BE261">
        <v>64.739999999999995</v>
      </c>
      <c r="BF261" t="s">
        <v>452</v>
      </c>
      <c r="BG261" t="s">
        <v>453</v>
      </c>
      <c r="BH261" s="1">
        <f t="shared" ca="1" si="14"/>
        <v>213</v>
      </c>
    </row>
    <row r="262" spans="2:60" ht="14.25" customHeight="1" x14ac:dyDescent="0.35">
      <c r="B262" s="96" t="str">
        <f t="shared" si="12"/>
        <v>9009241</v>
      </c>
      <c r="C262" s="96" t="str">
        <f t="shared" si="13"/>
        <v>900924</v>
      </c>
      <c r="D262">
        <v>22526</v>
      </c>
      <c r="E262" t="s">
        <v>120</v>
      </c>
      <c r="F262">
        <v>61</v>
      </c>
      <c r="G262" t="s">
        <v>124</v>
      </c>
      <c r="H262">
        <v>71</v>
      </c>
      <c r="I262">
        <v>9009</v>
      </c>
      <c r="J262" t="s">
        <v>59</v>
      </c>
      <c r="K262">
        <v>24</v>
      </c>
      <c r="L262">
        <v>1</v>
      </c>
      <c r="M262">
        <v>1</v>
      </c>
      <c r="N262">
        <v>2</v>
      </c>
      <c r="O262">
        <v>13.63</v>
      </c>
      <c r="P262">
        <v>0</v>
      </c>
      <c r="Q262" t="s">
        <v>476</v>
      </c>
      <c r="R262" t="s">
        <v>471</v>
      </c>
      <c r="S262">
        <v>2</v>
      </c>
      <c r="T262" t="s">
        <v>478</v>
      </c>
      <c r="U262">
        <v>1</v>
      </c>
      <c r="V262">
        <v>45313</v>
      </c>
      <c r="W262">
        <v>352</v>
      </c>
      <c r="X262" t="s">
        <v>447</v>
      </c>
      <c r="Y262" s="2" t="s">
        <v>447</v>
      </c>
      <c r="Z262" s="2"/>
      <c r="AB262" t="s">
        <v>447</v>
      </c>
      <c r="AC262" t="s">
        <v>448</v>
      </c>
      <c r="AD262" t="s">
        <v>447</v>
      </c>
      <c r="AE262" t="s">
        <v>447</v>
      </c>
      <c r="AF262" t="s">
        <v>447</v>
      </c>
      <c r="AG262">
        <v>2</v>
      </c>
      <c r="AH262">
        <v>0</v>
      </c>
      <c r="AI262">
        <v>4</v>
      </c>
      <c r="AJ262">
        <v>0</v>
      </c>
      <c r="AK262">
        <v>61</v>
      </c>
      <c r="AL262" t="s">
        <v>449</v>
      </c>
      <c r="AM262" t="s">
        <v>450</v>
      </c>
      <c r="AN262">
        <v>13.04</v>
      </c>
      <c r="AO262">
        <v>120</v>
      </c>
      <c r="AP262">
        <v>1564.8</v>
      </c>
      <c r="AZ262">
        <v>0.59</v>
      </c>
      <c r="BA262">
        <v>65</v>
      </c>
      <c r="BB262">
        <v>38.35</v>
      </c>
      <c r="BC262" t="s">
        <v>451</v>
      </c>
      <c r="BD262" s="2">
        <v>45772</v>
      </c>
      <c r="BE262">
        <v>2441.12</v>
      </c>
      <c r="BF262" t="s">
        <v>452</v>
      </c>
      <c r="BG262" t="s">
        <v>453</v>
      </c>
      <c r="BH262" s="1">
        <f t="shared" ca="1" si="14"/>
        <v>351</v>
      </c>
    </row>
    <row r="263" spans="2:60" ht="14.25" customHeight="1" x14ac:dyDescent="0.35">
      <c r="B263" s="96" t="str">
        <f t="shared" si="12"/>
        <v>9009242</v>
      </c>
      <c r="C263" s="96" t="str">
        <f t="shared" si="13"/>
        <v>900924</v>
      </c>
      <c r="D263">
        <v>22526</v>
      </c>
      <c r="E263" t="s">
        <v>120</v>
      </c>
      <c r="F263">
        <v>61</v>
      </c>
      <c r="G263" t="s">
        <v>124</v>
      </c>
      <c r="H263">
        <v>71</v>
      </c>
      <c r="I263">
        <v>9009</v>
      </c>
      <c r="J263" t="s">
        <v>59</v>
      </c>
      <c r="K263">
        <v>24</v>
      </c>
      <c r="L263">
        <v>2</v>
      </c>
      <c r="M263">
        <v>1</v>
      </c>
      <c r="N263">
        <v>2</v>
      </c>
      <c r="O263">
        <v>7.79</v>
      </c>
      <c r="P263">
        <v>0</v>
      </c>
      <c r="Q263" t="s">
        <v>490</v>
      </c>
      <c r="R263" t="s">
        <v>471</v>
      </c>
      <c r="S263">
        <v>2</v>
      </c>
      <c r="T263" t="s">
        <v>478</v>
      </c>
      <c r="U263">
        <v>1</v>
      </c>
      <c r="V263">
        <v>45313</v>
      </c>
      <c r="W263">
        <v>352</v>
      </c>
      <c r="X263" t="s">
        <v>447</v>
      </c>
      <c r="Y263" s="2" t="s">
        <v>447</v>
      </c>
      <c r="Z263" s="2"/>
      <c r="AB263" t="s">
        <v>447</v>
      </c>
      <c r="AC263" t="s">
        <v>448</v>
      </c>
      <c r="AD263" t="s">
        <v>447</v>
      </c>
      <c r="AE263" t="s">
        <v>447</v>
      </c>
      <c r="AF263" t="s">
        <v>447</v>
      </c>
      <c r="AG263">
        <v>2</v>
      </c>
      <c r="AH263">
        <v>0</v>
      </c>
      <c r="AI263">
        <v>4</v>
      </c>
      <c r="AJ263">
        <v>0</v>
      </c>
      <c r="AK263">
        <v>61</v>
      </c>
      <c r="AL263" t="s">
        <v>449</v>
      </c>
      <c r="AM263" t="s">
        <v>450</v>
      </c>
      <c r="AN263">
        <v>0.64</v>
      </c>
      <c r="AO263">
        <v>120</v>
      </c>
      <c r="AP263">
        <v>76.8</v>
      </c>
      <c r="AZ263">
        <v>7.15</v>
      </c>
      <c r="BA263">
        <v>65</v>
      </c>
      <c r="BB263">
        <v>464.75</v>
      </c>
      <c r="BC263" t="s">
        <v>451</v>
      </c>
      <c r="BD263" s="2">
        <v>45772</v>
      </c>
      <c r="BE263">
        <v>155.85</v>
      </c>
      <c r="BF263" t="s">
        <v>452</v>
      </c>
      <c r="BG263" t="s">
        <v>453</v>
      </c>
      <c r="BH263" s="1">
        <f t="shared" ca="1" si="14"/>
        <v>351</v>
      </c>
    </row>
    <row r="264" spans="2:60" ht="14.25" customHeight="1" x14ac:dyDescent="0.35">
      <c r="B264" s="96" t="str">
        <f t="shared" si="12"/>
        <v>91091011</v>
      </c>
      <c r="C264" s="96" t="str">
        <f t="shared" si="13"/>
        <v>9109101</v>
      </c>
      <c r="D264">
        <v>22526</v>
      </c>
      <c r="E264" t="s">
        <v>120</v>
      </c>
      <c r="F264">
        <v>61</v>
      </c>
      <c r="G264" t="s">
        <v>124</v>
      </c>
      <c r="H264">
        <v>71</v>
      </c>
      <c r="I264">
        <v>9109</v>
      </c>
      <c r="J264" t="s">
        <v>377</v>
      </c>
      <c r="K264">
        <v>101</v>
      </c>
      <c r="L264">
        <v>1</v>
      </c>
      <c r="M264">
        <v>1</v>
      </c>
      <c r="N264">
        <v>1</v>
      </c>
      <c r="O264">
        <v>13.53</v>
      </c>
      <c r="P264">
        <v>0</v>
      </c>
      <c r="Q264" t="s">
        <v>460</v>
      </c>
      <c r="R264" t="s">
        <v>467</v>
      </c>
      <c r="S264">
        <v>5</v>
      </c>
      <c r="T264" t="s">
        <v>446</v>
      </c>
      <c r="U264">
        <v>2</v>
      </c>
      <c r="V264">
        <v>44245</v>
      </c>
      <c r="W264">
        <v>354</v>
      </c>
      <c r="X264" t="s">
        <v>447</v>
      </c>
      <c r="Y264" s="2" t="s">
        <v>447</v>
      </c>
      <c r="Z264" s="2"/>
      <c r="AB264" t="s">
        <v>447</v>
      </c>
      <c r="AC264" t="s">
        <v>448</v>
      </c>
      <c r="AD264" t="s">
        <v>448</v>
      </c>
      <c r="AE264" t="s">
        <v>447</v>
      </c>
      <c r="AF264" t="s">
        <v>447</v>
      </c>
      <c r="AG264">
        <v>2</v>
      </c>
      <c r="AH264">
        <v>0</v>
      </c>
      <c r="AI264">
        <v>9</v>
      </c>
      <c r="AJ264">
        <v>0</v>
      </c>
      <c r="AK264">
        <v>61</v>
      </c>
      <c r="AL264" t="s">
        <v>459</v>
      </c>
      <c r="AM264" t="s">
        <v>450</v>
      </c>
      <c r="AN264">
        <v>13.53</v>
      </c>
      <c r="AO264">
        <v>95.33</v>
      </c>
      <c r="AP264">
        <v>1289.8149000000001</v>
      </c>
      <c r="AQ264">
        <v>13.53</v>
      </c>
      <c r="AR264">
        <v>85.07</v>
      </c>
      <c r="AS264">
        <v>1150.9971</v>
      </c>
      <c r="BC264" t="s">
        <v>451</v>
      </c>
      <c r="BD264" s="2">
        <v>45865</v>
      </c>
      <c r="BE264">
        <v>1211.6300000000001</v>
      </c>
      <c r="BF264" t="s">
        <v>452</v>
      </c>
      <c r="BG264" t="s">
        <v>453</v>
      </c>
      <c r="BH264" s="1">
        <f t="shared" ca="1" si="14"/>
        <v>258</v>
      </c>
    </row>
    <row r="265" spans="2:60" ht="14.25" customHeight="1" x14ac:dyDescent="0.35">
      <c r="B265" s="96" t="str">
        <f t="shared" si="12"/>
        <v>91091012</v>
      </c>
      <c r="C265" s="96" t="str">
        <f t="shared" si="13"/>
        <v>9109101</v>
      </c>
      <c r="D265">
        <v>22526</v>
      </c>
      <c r="E265" t="s">
        <v>120</v>
      </c>
      <c r="F265">
        <v>61</v>
      </c>
      <c r="G265" t="s">
        <v>124</v>
      </c>
      <c r="H265">
        <v>71</v>
      </c>
      <c r="I265">
        <v>9109</v>
      </c>
      <c r="J265" t="s">
        <v>377</v>
      </c>
      <c r="K265">
        <v>101</v>
      </c>
      <c r="L265">
        <v>2</v>
      </c>
      <c r="M265">
        <v>1</v>
      </c>
      <c r="N265">
        <v>1</v>
      </c>
      <c r="O265">
        <v>6.84</v>
      </c>
      <c r="P265">
        <v>0</v>
      </c>
      <c r="Q265" t="s">
        <v>454</v>
      </c>
      <c r="R265" t="s">
        <v>467</v>
      </c>
      <c r="S265">
        <v>5</v>
      </c>
      <c r="T265" t="s">
        <v>446</v>
      </c>
      <c r="U265">
        <v>2</v>
      </c>
      <c r="V265">
        <v>44245</v>
      </c>
      <c r="W265">
        <v>354</v>
      </c>
      <c r="X265" t="s">
        <v>447</v>
      </c>
      <c r="Y265" s="2" t="s">
        <v>447</v>
      </c>
      <c r="Z265" s="2"/>
      <c r="AB265" t="s">
        <v>447</v>
      </c>
      <c r="AC265" t="s">
        <v>448</v>
      </c>
      <c r="AD265" t="s">
        <v>448</v>
      </c>
      <c r="AE265" t="s">
        <v>447</v>
      </c>
      <c r="AF265" t="s">
        <v>447</v>
      </c>
      <c r="AG265">
        <v>2</v>
      </c>
      <c r="AH265">
        <v>0</v>
      </c>
      <c r="AI265">
        <v>9</v>
      </c>
      <c r="AJ265">
        <v>0</v>
      </c>
      <c r="AK265">
        <v>61</v>
      </c>
      <c r="AL265" t="s">
        <v>465</v>
      </c>
      <c r="AM265" t="s">
        <v>450</v>
      </c>
      <c r="AN265">
        <v>6.84</v>
      </c>
      <c r="AO265">
        <v>95.33</v>
      </c>
      <c r="AP265">
        <v>652.05719999999997</v>
      </c>
      <c r="AQ265">
        <v>6.84</v>
      </c>
      <c r="AR265">
        <v>85.07</v>
      </c>
      <c r="AS265">
        <v>581.87879999999996</v>
      </c>
      <c r="BC265" t="s">
        <v>451</v>
      </c>
      <c r="BD265" s="2">
        <v>45865</v>
      </c>
      <c r="BE265">
        <v>537.98</v>
      </c>
      <c r="BF265" t="s">
        <v>452</v>
      </c>
      <c r="BG265" t="s">
        <v>453</v>
      </c>
      <c r="BH265" s="1">
        <f t="shared" ca="1" si="14"/>
        <v>258</v>
      </c>
    </row>
    <row r="266" spans="2:60" ht="14.25" customHeight="1" x14ac:dyDescent="0.35">
      <c r="B266" s="96" t="str">
        <f t="shared" si="12"/>
        <v>91091013</v>
      </c>
      <c r="C266" s="96" t="str">
        <f t="shared" si="13"/>
        <v>9109101</v>
      </c>
      <c r="D266">
        <v>22526</v>
      </c>
      <c r="E266" t="s">
        <v>120</v>
      </c>
      <c r="F266">
        <v>61</v>
      </c>
      <c r="G266" t="s">
        <v>124</v>
      </c>
      <c r="H266">
        <v>71</v>
      </c>
      <c r="I266">
        <v>9109</v>
      </c>
      <c r="J266" t="s">
        <v>377</v>
      </c>
      <c r="K266">
        <v>101</v>
      </c>
      <c r="L266">
        <v>3</v>
      </c>
      <c r="M266">
        <v>1</v>
      </c>
      <c r="N266">
        <v>1</v>
      </c>
      <c r="O266">
        <v>4.37</v>
      </c>
      <c r="P266">
        <v>0</v>
      </c>
      <c r="Q266" t="s">
        <v>454</v>
      </c>
      <c r="R266" t="s">
        <v>467</v>
      </c>
      <c r="S266">
        <v>5</v>
      </c>
      <c r="T266" t="s">
        <v>446</v>
      </c>
      <c r="U266">
        <v>2</v>
      </c>
      <c r="V266">
        <v>44244</v>
      </c>
      <c r="W266">
        <v>354</v>
      </c>
      <c r="X266" t="s">
        <v>447</v>
      </c>
      <c r="Y266" s="2" t="s">
        <v>447</v>
      </c>
      <c r="Z266" s="2"/>
      <c r="AB266" t="s">
        <v>447</v>
      </c>
      <c r="AC266" t="s">
        <v>448</v>
      </c>
      <c r="AD266" t="s">
        <v>447</v>
      </c>
      <c r="AE266" t="s">
        <v>447</v>
      </c>
      <c r="AF266" t="s">
        <v>447</v>
      </c>
      <c r="AG266">
        <v>2</v>
      </c>
      <c r="AH266">
        <v>0</v>
      </c>
      <c r="AI266">
        <v>9</v>
      </c>
      <c r="AJ266">
        <v>0</v>
      </c>
      <c r="AK266">
        <v>61</v>
      </c>
      <c r="AL266" t="s">
        <v>459</v>
      </c>
      <c r="AM266" t="s">
        <v>450</v>
      </c>
      <c r="AN266">
        <v>4.37</v>
      </c>
      <c r="AO266">
        <v>95.33</v>
      </c>
      <c r="AP266">
        <v>416.59210000000002</v>
      </c>
      <c r="AQ266">
        <v>4.37</v>
      </c>
      <c r="AR266">
        <v>85.07</v>
      </c>
      <c r="AS266">
        <v>371.7559</v>
      </c>
      <c r="BC266" t="s">
        <v>451</v>
      </c>
      <c r="BD266" s="2">
        <v>45865</v>
      </c>
      <c r="BE266">
        <v>305.27999999999997</v>
      </c>
      <c r="BF266" t="s">
        <v>452</v>
      </c>
      <c r="BG266" t="s">
        <v>453</v>
      </c>
      <c r="BH266" s="1">
        <f t="shared" ca="1" si="14"/>
        <v>258</v>
      </c>
    </row>
    <row r="267" spans="2:60" ht="14.25" customHeight="1" x14ac:dyDescent="0.35">
      <c r="B267" s="96" t="str">
        <f t="shared" si="12"/>
        <v>91091014</v>
      </c>
      <c r="C267" s="96" t="str">
        <f t="shared" si="13"/>
        <v>9109101</v>
      </c>
      <c r="D267">
        <v>22526</v>
      </c>
      <c r="E267" t="s">
        <v>120</v>
      </c>
      <c r="F267">
        <v>61</v>
      </c>
      <c r="G267" t="s">
        <v>124</v>
      </c>
      <c r="H267">
        <v>71</v>
      </c>
      <c r="I267">
        <v>9109</v>
      </c>
      <c r="J267" t="s">
        <v>377</v>
      </c>
      <c r="K267">
        <v>101</v>
      </c>
      <c r="L267">
        <v>4</v>
      </c>
      <c r="M267">
        <v>1</v>
      </c>
      <c r="N267">
        <v>1</v>
      </c>
      <c r="O267">
        <v>1.77</v>
      </c>
      <c r="P267">
        <v>0</v>
      </c>
      <c r="Q267" t="s">
        <v>460</v>
      </c>
      <c r="R267" t="s">
        <v>467</v>
      </c>
      <c r="S267">
        <v>5</v>
      </c>
      <c r="T267" t="s">
        <v>446</v>
      </c>
      <c r="U267">
        <v>2</v>
      </c>
      <c r="V267">
        <v>44244</v>
      </c>
      <c r="W267">
        <v>354</v>
      </c>
      <c r="X267" t="s">
        <v>447</v>
      </c>
      <c r="Y267" s="2" t="s">
        <v>447</v>
      </c>
      <c r="Z267" s="2"/>
      <c r="AB267" t="s">
        <v>447</v>
      </c>
      <c r="AC267" t="s">
        <v>448</v>
      </c>
      <c r="AD267" t="s">
        <v>447</v>
      </c>
      <c r="AE267" t="s">
        <v>447</v>
      </c>
      <c r="AF267" t="s">
        <v>447</v>
      </c>
      <c r="AG267">
        <v>2</v>
      </c>
      <c r="AH267">
        <v>0</v>
      </c>
      <c r="AI267">
        <v>9</v>
      </c>
      <c r="AJ267">
        <v>0</v>
      </c>
      <c r="AK267">
        <v>61</v>
      </c>
      <c r="AL267" t="s">
        <v>459</v>
      </c>
      <c r="AM267" t="s">
        <v>450</v>
      </c>
      <c r="AN267">
        <v>1.77</v>
      </c>
      <c r="AO267">
        <v>95.33</v>
      </c>
      <c r="AP267">
        <v>168.73410000000001</v>
      </c>
      <c r="AQ267">
        <v>1.77</v>
      </c>
      <c r="AR267">
        <v>85.07</v>
      </c>
      <c r="AS267">
        <v>150.57390000000001</v>
      </c>
      <c r="BC267" t="s">
        <v>451</v>
      </c>
      <c r="BD267" s="2">
        <v>45865</v>
      </c>
      <c r="BE267">
        <v>170.82</v>
      </c>
      <c r="BF267" t="s">
        <v>452</v>
      </c>
      <c r="BG267" t="s">
        <v>453</v>
      </c>
      <c r="BH267" s="1">
        <f t="shared" ca="1" si="14"/>
        <v>258</v>
      </c>
    </row>
    <row r="268" spans="2:60" ht="14.25" customHeight="1" x14ac:dyDescent="0.35">
      <c r="B268" s="96" t="str">
        <f t="shared" si="12"/>
        <v>91101021</v>
      </c>
      <c r="C268" s="96" t="str">
        <f t="shared" si="13"/>
        <v>9110102</v>
      </c>
      <c r="D268">
        <v>22526</v>
      </c>
      <c r="E268" t="s">
        <v>120</v>
      </c>
      <c r="F268">
        <v>61</v>
      </c>
      <c r="G268" t="s">
        <v>124</v>
      </c>
      <c r="H268">
        <v>71</v>
      </c>
      <c r="I268">
        <v>9110</v>
      </c>
      <c r="J268" t="s">
        <v>58</v>
      </c>
      <c r="K268">
        <v>102</v>
      </c>
      <c r="L268">
        <v>1</v>
      </c>
      <c r="M268">
        <v>1</v>
      </c>
      <c r="N268">
        <v>1</v>
      </c>
      <c r="O268">
        <v>11.68</v>
      </c>
      <c r="P268">
        <v>0</v>
      </c>
      <c r="Q268" t="s">
        <v>482</v>
      </c>
      <c r="R268" t="s">
        <v>445</v>
      </c>
      <c r="S268">
        <v>58</v>
      </c>
      <c r="T268" t="s">
        <v>491</v>
      </c>
      <c r="U268">
        <v>2</v>
      </c>
      <c r="V268">
        <v>45621</v>
      </c>
      <c r="W268">
        <v>352</v>
      </c>
      <c r="X268" t="s">
        <v>447</v>
      </c>
      <c r="Y268" s="2" t="s">
        <v>447</v>
      </c>
      <c r="Z268" s="2"/>
      <c r="AB268" t="s">
        <v>447</v>
      </c>
      <c r="AC268" t="s">
        <v>448</v>
      </c>
      <c r="AD268" t="s">
        <v>447</v>
      </c>
      <c r="AE268" t="s">
        <v>447</v>
      </c>
      <c r="AF268" t="s">
        <v>447</v>
      </c>
      <c r="AG268">
        <v>2</v>
      </c>
      <c r="AH268">
        <v>0</v>
      </c>
      <c r="AI268">
        <v>5</v>
      </c>
      <c r="AJ268">
        <v>0</v>
      </c>
      <c r="AK268">
        <v>61</v>
      </c>
      <c r="AL268" t="s">
        <v>449</v>
      </c>
      <c r="AM268" t="s">
        <v>450</v>
      </c>
      <c r="AN268">
        <v>11.68</v>
      </c>
      <c r="AO268">
        <v>30</v>
      </c>
      <c r="AP268">
        <v>350.4</v>
      </c>
      <c r="AQ268">
        <v>11.68</v>
      </c>
      <c r="AR268">
        <v>30</v>
      </c>
      <c r="AS268">
        <v>350.4</v>
      </c>
      <c r="AT268">
        <v>11.68</v>
      </c>
      <c r="AU268">
        <v>30</v>
      </c>
      <c r="AV268">
        <v>350.4</v>
      </c>
      <c r="BC268" t="s">
        <v>451</v>
      </c>
      <c r="BD268" s="2">
        <v>45917</v>
      </c>
      <c r="BE268">
        <v>739.46</v>
      </c>
      <c r="BF268" t="s">
        <v>452</v>
      </c>
      <c r="BG268" t="s">
        <v>453</v>
      </c>
      <c r="BH268" s="1">
        <f t="shared" ca="1" si="14"/>
        <v>206</v>
      </c>
    </row>
    <row r="269" spans="2:60" ht="14.25" customHeight="1" x14ac:dyDescent="0.35">
      <c r="B269" s="96" t="str">
        <f t="shared" si="12"/>
        <v>91101022</v>
      </c>
      <c r="C269" s="96" t="str">
        <f t="shared" si="13"/>
        <v>9110102</v>
      </c>
      <c r="D269">
        <v>22526</v>
      </c>
      <c r="E269" t="s">
        <v>120</v>
      </c>
      <c r="F269">
        <v>61</v>
      </c>
      <c r="G269" t="s">
        <v>124</v>
      </c>
      <c r="H269">
        <v>71</v>
      </c>
      <c r="I269">
        <v>9110</v>
      </c>
      <c r="J269" t="s">
        <v>58</v>
      </c>
      <c r="K269">
        <v>102</v>
      </c>
      <c r="L269">
        <v>2</v>
      </c>
      <c r="M269">
        <v>1</v>
      </c>
      <c r="N269">
        <v>1</v>
      </c>
      <c r="O269">
        <v>11.09</v>
      </c>
      <c r="P269">
        <v>0</v>
      </c>
      <c r="Q269" t="s">
        <v>482</v>
      </c>
      <c r="R269" t="s">
        <v>445</v>
      </c>
      <c r="S269">
        <v>58</v>
      </c>
      <c r="T269" t="s">
        <v>491</v>
      </c>
      <c r="U269">
        <v>2</v>
      </c>
      <c r="V269">
        <v>45621</v>
      </c>
      <c r="W269">
        <v>352</v>
      </c>
      <c r="X269" t="s">
        <v>447</v>
      </c>
      <c r="Y269" s="2" t="s">
        <v>447</v>
      </c>
      <c r="Z269" s="2"/>
      <c r="AB269" t="s">
        <v>447</v>
      </c>
      <c r="AC269" t="s">
        <v>448</v>
      </c>
      <c r="AD269" t="s">
        <v>447</v>
      </c>
      <c r="AE269" t="s">
        <v>447</v>
      </c>
      <c r="AF269" t="s">
        <v>447</v>
      </c>
      <c r="AG269">
        <v>2</v>
      </c>
      <c r="AH269">
        <v>0</v>
      </c>
      <c r="AI269">
        <v>5</v>
      </c>
      <c r="AJ269">
        <v>0</v>
      </c>
      <c r="AK269">
        <v>61</v>
      </c>
      <c r="AL269" t="s">
        <v>449</v>
      </c>
      <c r="AM269" t="s">
        <v>450</v>
      </c>
      <c r="AN269">
        <v>11.09</v>
      </c>
      <c r="AO269">
        <v>30</v>
      </c>
      <c r="AP269">
        <v>332.7</v>
      </c>
      <c r="AQ269">
        <v>11.09</v>
      </c>
      <c r="AR269">
        <v>30</v>
      </c>
      <c r="AS269">
        <v>332.7</v>
      </c>
      <c r="AT269">
        <v>11.09</v>
      </c>
      <c r="AU269">
        <v>30</v>
      </c>
      <c r="AV269">
        <v>332.7</v>
      </c>
      <c r="BC269" t="s">
        <v>451</v>
      </c>
      <c r="BD269" s="2">
        <v>45917</v>
      </c>
      <c r="BE269">
        <v>824.14</v>
      </c>
      <c r="BF269" t="s">
        <v>452</v>
      </c>
      <c r="BG269" t="s">
        <v>453</v>
      </c>
      <c r="BH269" s="1">
        <f t="shared" ca="1" si="14"/>
        <v>206</v>
      </c>
    </row>
    <row r="270" spans="2:60" ht="14.25" customHeight="1" x14ac:dyDescent="0.35">
      <c r="B270" s="96" t="str">
        <f t="shared" si="12"/>
        <v>91101023</v>
      </c>
      <c r="C270" s="96" t="str">
        <f t="shared" si="13"/>
        <v>9110102</v>
      </c>
      <c r="D270">
        <v>22526</v>
      </c>
      <c r="E270" t="s">
        <v>120</v>
      </c>
      <c r="F270">
        <v>61</v>
      </c>
      <c r="G270" t="s">
        <v>124</v>
      </c>
      <c r="H270">
        <v>71</v>
      </c>
      <c r="I270">
        <v>9110</v>
      </c>
      <c r="J270" t="s">
        <v>58</v>
      </c>
      <c r="K270">
        <v>102</v>
      </c>
      <c r="L270">
        <v>3</v>
      </c>
      <c r="M270">
        <v>1</v>
      </c>
      <c r="N270">
        <v>1</v>
      </c>
      <c r="O270">
        <v>1.02</v>
      </c>
      <c r="P270">
        <v>0</v>
      </c>
      <c r="Q270" t="s">
        <v>482</v>
      </c>
      <c r="R270" t="s">
        <v>445</v>
      </c>
      <c r="S270">
        <v>50</v>
      </c>
      <c r="T270" t="s">
        <v>492</v>
      </c>
      <c r="U270">
        <v>2</v>
      </c>
      <c r="V270">
        <v>45649</v>
      </c>
      <c r="W270">
        <v>352</v>
      </c>
      <c r="X270" t="s">
        <v>447</v>
      </c>
      <c r="Y270" s="2" t="s">
        <v>447</v>
      </c>
      <c r="Z270" s="2"/>
      <c r="AB270" t="s">
        <v>447</v>
      </c>
      <c r="AC270" t="s">
        <v>448</v>
      </c>
      <c r="AD270" t="s">
        <v>447</v>
      </c>
      <c r="AE270" t="s">
        <v>447</v>
      </c>
      <c r="AF270" t="s">
        <v>447</v>
      </c>
      <c r="AG270">
        <v>2</v>
      </c>
      <c r="AH270">
        <v>0</v>
      </c>
      <c r="AI270">
        <v>5</v>
      </c>
      <c r="AJ270">
        <v>0</v>
      </c>
      <c r="AK270">
        <v>61</v>
      </c>
      <c r="AL270" t="s">
        <v>449</v>
      </c>
      <c r="AM270" t="s">
        <v>450</v>
      </c>
      <c r="BC270" t="s">
        <v>493</v>
      </c>
      <c r="BF270" t="s">
        <v>452</v>
      </c>
      <c r="BG270" t="s">
        <v>453</v>
      </c>
      <c r="BH270" s="1">
        <f t="shared" ca="1" si="14"/>
        <v>46123</v>
      </c>
    </row>
    <row r="271" spans="2:60" ht="14.25" customHeight="1" x14ac:dyDescent="0.35">
      <c r="B271" s="96" t="str">
        <f t="shared" si="12"/>
        <v>91101024</v>
      </c>
      <c r="C271" s="96" t="str">
        <f t="shared" si="13"/>
        <v>9110102</v>
      </c>
      <c r="D271">
        <v>22526</v>
      </c>
      <c r="E271" t="s">
        <v>120</v>
      </c>
      <c r="F271">
        <v>61</v>
      </c>
      <c r="G271" t="s">
        <v>124</v>
      </c>
      <c r="H271">
        <v>71</v>
      </c>
      <c r="I271">
        <v>9110</v>
      </c>
      <c r="J271" t="s">
        <v>58</v>
      </c>
      <c r="K271">
        <v>102</v>
      </c>
      <c r="L271">
        <v>4</v>
      </c>
      <c r="M271">
        <v>1</v>
      </c>
      <c r="N271">
        <v>1</v>
      </c>
      <c r="O271">
        <v>16.62</v>
      </c>
      <c r="P271">
        <v>0</v>
      </c>
      <c r="Q271" t="s">
        <v>472</v>
      </c>
      <c r="R271" t="s">
        <v>445</v>
      </c>
      <c r="S271">
        <v>50</v>
      </c>
      <c r="T271" t="s">
        <v>492</v>
      </c>
      <c r="U271">
        <v>2</v>
      </c>
      <c r="V271">
        <v>45649</v>
      </c>
      <c r="W271">
        <v>352</v>
      </c>
      <c r="X271" t="s">
        <v>447</v>
      </c>
      <c r="Y271" s="2" t="s">
        <v>447</v>
      </c>
      <c r="Z271" s="2"/>
      <c r="AB271" t="s">
        <v>447</v>
      </c>
      <c r="AC271" t="s">
        <v>448</v>
      </c>
      <c r="AD271" t="s">
        <v>447</v>
      </c>
      <c r="AE271" t="s">
        <v>447</v>
      </c>
      <c r="AF271" t="s">
        <v>447</v>
      </c>
      <c r="AG271">
        <v>2</v>
      </c>
      <c r="AH271">
        <v>0</v>
      </c>
      <c r="AI271">
        <v>5</v>
      </c>
      <c r="AJ271">
        <v>0</v>
      </c>
      <c r="AK271">
        <v>61</v>
      </c>
      <c r="AL271" t="s">
        <v>449</v>
      </c>
      <c r="AM271" t="s">
        <v>450</v>
      </c>
      <c r="BC271" t="s">
        <v>493</v>
      </c>
      <c r="BF271" t="s">
        <v>452</v>
      </c>
      <c r="BG271" t="s">
        <v>453</v>
      </c>
      <c r="BH271" s="1">
        <f t="shared" ca="1" si="14"/>
        <v>46123</v>
      </c>
    </row>
    <row r="272" spans="2:60" ht="14.25" customHeight="1" x14ac:dyDescent="0.35">
      <c r="B272" s="96" t="str">
        <f t="shared" si="12"/>
        <v>91101025</v>
      </c>
      <c r="C272" s="96" t="str">
        <f t="shared" si="13"/>
        <v>9110102</v>
      </c>
      <c r="D272">
        <v>22526</v>
      </c>
      <c r="E272" t="s">
        <v>120</v>
      </c>
      <c r="F272">
        <v>61</v>
      </c>
      <c r="G272" t="s">
        <v>124</v>
      </c>
      <c r="H272">
        <v>71</v>
      </c>
      <c r="I272">
        <v>9110</v>
      </c>
      <c r="J272" t="s">
        <v>58</v>
      </c>
      <c r="K272">
        <v>102</v>
      </c>
      <c r="L272">
        <v>5</v>
      </c>
      <c r="M272">
        <v>1</v>
      </c>
      <c r="N272">
        <v>1</v>
      </c>
      <c r="O272">
        <v>6.9</v>
      </c>
      <c r="P272">
        <v>0</v>
      </c>
      <c r="Q272" t="s">
        <v>472</v>
      </c>
      <c r="R272" t="s">
        <v>445</v>
      </c>
      <c r="S272">
        <v>50</v>
      </c>
      <c r="T272" t="s">
        <v>492</v>
      </c>
      <c r="U272">
        <v>2</v>
      </c>
      <c r="V272">
        <v>45649</v>
      </c>
      <c r="W272">
        <v>352</v>
      </c>
      <c r="X272" t="s">
        <v>447</v>
      </c>
      <c r="Y272" s="2" t="s">
        <v>447</v>
      </c>
      <c r="Z272" s="2"/>
      <c r="AB272" t="s">
        <v>447</v>
      </c>
      <c r="AC272" t="s">
        <v>448</v>
      </c>
      <c r="AD272" t="s">
        <v>447</v>
      </c>
      <c r="AE272" t="s">
        <v>447</v>
      </c>
      <c r="AF272" t="s">
        <v>447</v>
      </c>
      <c r="AG272">
        <v>2</v>
      </c>
      <c r="AH272">
        <v>0</v>
      </c>
      <c r="AI272">
        <v>5</v>
      </c>
      <c r="AJ272">
        <v>0</v>
      </c>
      <c r="AK272">
        <v>61</v>
      </c>
      <c r="AL272" t="s">
        <v>449</v>
      </c>
      <c r="AM272" t="s">
        <v>450</v>
      </c>
      <c r="BC272" t="s">
        <v>493</v>
      </c>
      <c r="BF272" t="s">
        <v>452</v>
      </c>
      <c r="BG272" t="s">
        <v>453</v>
      </c>
      <c r="BH272" s="1">
        <f t="shared" ca="1" si="14"/>
        <v>46123</v>
      </c>
    </row>
    <row r="273" spans="2:60" ht="14.25" customHeight="1" x14ac:dyDescent="0.35">
      <c r="B273" s="96" t="str">
        <f t="shared" si="12"/>
        <v>91111121</v>
      </c>
      <c r="C273" s="96" t="str">
        <f t="shared" si="13"/>
        <v>9111112</v>
      </c>
      <c r="D273">
        <v>22526</v>
      </c>
      <c r="E273" t="s">
        <v>120</v>
      </c>
      <c r="F273">
        <v>61</v>
      </c>
      <c r="G273" t="s">
        <v>124</v>
      </c>
      <c r="H273">
        <v>71</v>
      </c>
      <c r="I273">
        <v>9111</v>
      </c>
      <c r="J273" t="s">
        <v>25</v>
      </c>
      <c r="K273">
        <v>112</v>
      </c>
      <c r="L273">
        <v>1</v>
      </c>
      <c r="M273">
        <v>3</v>
      </c>
      <c r="O273">
        <v>1.42</v>
      </c>
      <c r="P273">
        <v>0</v>
      </c>
      <c r="Q273" t="s">
        <v>494</v>
      </c>
      <c r="R273" t="s">
        <v>471</v>
      </c>
      <c r="S273">
        <v>57</v>
      </c>
      <c r="T273" t="s">
        <v>495</v>
      </c>
      <c r="U273">
        <v>2</v>
      </c>
      <c r="V273">
        <v>45619</v>
      </c>
      <c r="W273">
        <v>352</v>
      </c>
      <c r="X273" t="s">
        <v>447</v>
      </c>
      <c r="Y273" s="2" t="s">
        <v>448</v>
      </c>
      <c r="Z273" s="2" t="s">
        <v>462</v>
      </c>
      <c r="AA273" t="s">
        <v>485</v>
      </c>
      <c r="AB273" t="s">
        <v>447</v>
      </c>
      <c r="AC273" t="s">
        <v>447</v>
      </c>
      <c r="AD273" t="s">
        <v>447</v>
      </c>
      <c r="AE273" t="s">
        <v>447</v>
      </c>
      <c r="AF273" t="s">
        <v>447</v>
      </c>
      <c r="AG273">
        <v>2</v>
      </c>
      <c r="AH273">
        <v>0</v>
      </c>
      <c r="AI273">
        <v>4</v>
      </c>
      <c r="AJ273">
        <v>0</v>
      </c>
      <c r="AK273">
        <v>61</v>
      </c>
      <c r="AL273" t="s">
        <v>465</v>
      </c>
      <c r="AM273" t="s">
        <v>450</v>
      </c>
      <c r="BC273" t="s">
        <v>474</v>
      </c>
      <c r="BF273" t="s">
        <v>452</v>
      </c>
      <c r="BG273" t="s">
        <v>453</v>
      </c>
      <c r="BH273" s="1">
        <f t="shared" ca="1" si="14"/>
        <v>46123</v>
      </c>
    </row>
    <row r="274" spans="2:60" ht="14.25" customHeight="1" x14ac:dyDescent="0.35">
      <c r="B274" s="96" t="str">
        <f t="shared" si="12"/>
        <v>91111122</v>
      </c>
      <c r="C274" s="96" t="str">
        <f t="shared" si="13"/>
        <v>9111112</v>
      </c>
      <c r="D274">
        <v>22526</v>
      </c>
      <c r="E274" t="s">
        <v>120</v>
      </c>
      <c r="F274">
        <v>61</v>
      </c>
      <c r="G274" t="s">
        <v>124</v>
      </c>
      <c r="H274">
        <v>71</v>
      </c>
      <c r="I274">
        <v>9111</v>
      </c>
      <c r="J274" t="s">
        <v>25</v>
      </c>
      <c r="K274">
        <v>112</v>
      </c>
      <c r="L274">
        <v>2</v>
      </c>
      <c r="M274">
        <v>3</v>
      </c>
      <c r="O274">
        <v>1.1299999999999999</v>
      </c>
      <c r="P274">
        <v>0</v>
      </c>
      <c r="Q274" t="s">
        <v>494</v>
      </c>
      <c r="R274" t="s">
        <v>471</v>
      </c>
      <c r="S274">
        <v>57</v>
      </c>
      <c r="T274" t="s">
        <v>495</v>
      </c>
      <c r="U274">
        <v>2</v>
      </c>
      <c r="V274">
        <v>45619</v>
      </c>
      <c r="W274">
        <v>352</v>
      </c>
      <c r="X274" t="s">
        <v>447</v>
      </c>
      <c r="Y274" s="2" t="s">
        <v>447</v>
      </c>
      <c r="Z274" s="2"/>
      <c r="AB274" t="s">
        <v>447</v>
      </c>
      <c r="AC274" t="s">
        <v>448</v>
      </c>
      <c r="AD274" t="s">
        <v>447</v>
      </c>
      <c r="AE274" t="s">
        <v>447</v>
      </c>
      <c r="AF274" t="s">
        <v>447</v>
      </c>
      <c r="AG274">
        <v>2</v>
      </c>
      <c r="AH274">
        <v>0</v>
      </c>
      <c r="AI274">
        <v>5</v>
      </c>
      <c r="AJ274">
        <v>0</v>
      </c>
      <c r="AK274">
        <v>61</v>
      </c>
      <c r="AL274" t="s">
        <v>465</v>
      </c>
      <c r="AM274" t="s">
        <v>450</v>
      </c>
      <c r="BC274" t="s">
        <v>474</v>
      </c>
      <c r="BF274" t="s">
        <v>452</v>
      </c>
      <c r="BG274" t="s">
        <v>453</v>
      </c>
      <c r="BH274" s="1">
        <f t="shared" ca="1" si="14"/>
        <v>46123</v>
      </c>
    </row>
    <row r="275" spans="2:60" ht="14.25" customHeight="1" x14ac:dyDescent="0.35">
      <c r="B275" s="96" t="str">
        <f t="shared" si="12"/>
        <v>91111123</v>
      </c>
      <c r="C275" s="96" t="str">
        <f t="shared" si="13"/>
        <v>9111112</v>
      </c>
      <c r="D275">
        <v>22526</v>
      </c>
      <c r="E275" t="s">
        <v>120</v>
      </c>
      <c r="F275">
        <v>61</v>
      </c>
      <c r="G275" t="s">
        <v>124</v>
      </c>
      <c r="H275">
        <v>71</v>
      </c>
      <c r="I275">
        <v>9111</v>
      </c>
      <c r="J275" t="s">
        <v>25</v>
      </c>
      <c r="K275">
        <v>112</v>
      </c>
      <c r="L275">
        <v>3</v>
      </c>
      <c r="M275">
        <v>3</v>
      </c>
      <c r="O275">
        <v>0.46</v>
      </c>
      <c r="P275">
        <v>0</v>
      </c>
      <c r="Q275" t="s">
        <v>494</v>
      </c>
      <c r="R275" t="s">
        <v>471</v>
      </c>
      <c r="S275">
        <v>57</v>
      </c>
      <c r="T275" t="s">
        <v>495</v>
      </c>
      <c r="U275">
        <v>2</v>
      </c>
      <c r="V275">
        <v>45619</v>
      </c>
      <c r="W275">
        <v>352</v>
      </c>
      <c r="X275" t="s">
        <v>447</v>
      </c>
      <c r="Y275" s="2" t="s">
        <v>447</v>
      </c>
      <c r="Z275" s="2"/>
      <c r="AB275" t="s">
        <v>447</v>
      </c>
      <c r="AC275" t="s">
        <v>448</v>
      </c>
      <c r="AD275" t="s">
        <v>447</v>
      </c>
      <c r="AE275" t="s">
        <v>447</v>
      </c>
      <c r="AF275" t="s">
        <v>447</v>
      </c>
      <c r="AG275">
        <v>2</v>
      </c>
      <c r="AH275">
        <v>0</v>
      </c>
      <c r="AI275">
        <v>4</v>
      </c>
      <c r="AJ275">
        <v>0</v>
      </c>
      <c r="AK275">
        <v>61</v>
      </c>
      <c r="AL275" t="s">
        <v>449</v>
      </c>
      <c r="AM275" t="s">
        <v>450</v>
      </c>
      <c r="BC275" t="s">
        <v>474</v>
      </c>
      <c r="BF275" t="s">
        <v>452</v>
      </c>
      <c r="BG275" t="s">
        <v>453</v>
      </c>
      <c r="BH275" s="1">
        <f t="shared" ca="1" si="14"/>
        <v>46123</v>
      </c>
    </row>
    <row r="276" spans="2:60" ht="14.25" customHeight="1" x14ac:dyDescent="0.35">
      <c r="B276" s="96" t="str">
        <f t="shared" si="12"/>
        <v>91111124</v>
      </c>
      <c r="C276" s="96" t="str">
        <f t="shared" si="13"/>
        <v>9111112</v>
      </c>
      <c r="D276">
        <v>22526</v>
      </c>
      <c r="E276" t="s">
        <v>120</v>
      </c>
      <c r="F276">
        <v>61</v>
      </c>
      <c r="G276" t="s">
        <v>124</v>
      </c>
      <c r="H276">
        <v>71</v>
      </c>
      <c r="I276">
        <v>9111</v>
      </c>
      <c r="J276" t="s">
        <v>25</v>
      </c>
      <c r="K276">
        <v>112</v>
      </c>
      <c r="L276">
        <v>4</v>
      </c>
      <c r="M276">
        <v>3</v>
      </c>
      <c r="O276">
        <v>3.55</v>
      </c>
      <c r="P276">
        <v>0</v>
      </c>
      <c r="Q276" t="s">
        <v>494</v>
      </c>
      <c r="R276" t="s">
        <v>471</v>
      </c>
      <c r="S276">
        <v>40</v>
      </c>
      <c r="T276" t="s">
        <v>473</v>
      </c>
      <c r="U276">
        <v>2</v>
      </c>
      <c r="V276">
        <v>45619</v>
      </c>
      <c r="W276">
        <v>352</v>
      </c>
      <c r="X276" t="s">
        <v>447</v>
      </c>
      <c r="Y276" s="2" t="s">
        <v>447</v>
      </c>
      <c r="Z276" s="2"/>
      <c r="AB276" t="s">
        <v>447</v>
      </c>
      <c r="AC276" t="s">
        <v>448</v>
      </c>
      <c r="AD276" t="s">
        <v>447</v>
      </c>
      <c r="AE276" t="s">
        <v>447</v>
      </c>
      <c r="AF276" t="s">
        <v>447</v>
      </c>
      <c r="AG276">
        <v>2</v>
      </c>
      <c r="AH276">
        <v>0</v>
      </c>
      <c r="AI276">
        <v>4</v>
      </c>
      <c r="AJ276">
        <v>0</v>
      </c>
      <c r="AK276">
        <v>61</v>
      </c>
      <c r="AL276" t="s">
        <v>449</v>
      </c>
      <c r="AM276" t="s">
        <v>450</v>
      </c>
      <c r="BC276" t="s">
        <v>474</v>
      </c>
      <c r="BF276" t="s">
        <v>452</v>
      </c>
      <c r="BG276" t="s">
        <v>453</v>
      </c>
      <c r="BH276" s="1">
        <f t="shared" ca="1" si="14"/>
        <v>46123</v>
      </c>
    </row>
    <row r="277" spans="2:60" ht="14.25" customHeight="1" x14ac:dyDescent="0.35">
      <c r="B277" s="96" t="str">
        <f t="shared" si="12"/>
        <v>91111125</v>
      </c>
      <c r="C277" s="96" t="str">
        <f t="shared" si="13"/>
        <v>9111112</v>
      </c>
      <c r="D277">
        <v>22526</v>
      </c>
      <c r="E277" t="s">
        <v>120</v>
      </c>
      <c r="F277">
        <v>61</v>
      </c>
      <c r="G277" t="s">
        <v>124</v>
      </c>
      <c r="H277">
        <v>71</v>
      </c>
      <c r="I277">
        <v>9111</v>
      </c>
      <c r="J277" t="s">
        <v>25</v>
      </c>
      <c r="K277">
        <v>112</v>
      </c>
      <c r="L277">
        <v>5</v>
      </c>
      <c r="M277">
        <v>3</v>
      </c>
      <c r="O277">
        <v>1.53</v>
      </c>
      <c r="P277">
        <v>0</v>
      </c>
      <c r="Q277" t="s">
        <v>494</v>
      </c>
      <c r="R277" t="s">
        <v>471</v>
      </c>
      <c r="S277">
        <v>40</v>
      </c>
      <c r="T277" t="s">
        <v>473</v>
      </c>
      <c r="U277">
        <v>2</v>
      </c>
      <c r="V277">
        <v>45619</v>
      </c>
      <c r="W277">
        <v>352</v>
      </c>
      <c r="X277" t="s">
        <v>447</v>
      </c>
      <c r="Y277" s="2" t="s">
        <v>447</v>
      </c>
      <c r="Z277" s="2"/>
      <c r="AB277" t="s">
        <v>447</v>
      </c>
      <c r="AC277" t="s">
        <v>448</v>
      </c>
      <c r="AD277" t="s">
        <v>447</v>
      </c>
      <c r="AE277" t="s">
        <v>447</v>
      </c>
      <c r="AF277" t="s">
        <v>447</v>
      </c>
      <c r="AG277">
        <v>2</v>
      </c>
      <c r="AH277">
        <v>0</v>
      </c>
      <c r="AI277">
        <v>4</v>
      </c>
      <c r="AJ277">
        <v>0</v>
      </c>
      <c r="AK277">
        <v>61</v>
      </c>
      <c r="AL277" t="s">
        <v>449</v>
      </c>
      <c r="AM277" t="s">
        <v>450</v>
      </c>
      <c r="BC277" t="s">
        <v>474</v>
      </c>
      <c r="BF277" t="s">
        <v>452</v>
      </c>
      <c r="BG277" t="s">
        <v>453</v>
      </c>
      <c r="BH277" s="1">
        <f t="shared" ca="1" si="14"/>
        <v>46123</v>
      </c>
    </row>
    <row r="278" spans="2:60" ht="14.25" customHeight="1" x14ac:dyDescent="0.35">
      <c r="B278" s="96" t="str">
        <f t="shared" si="12"/>
        <v>91111126</v>
      </c>
      <c r="C278" s="96" t="str">
        <f t="shared" si="13"/>
        <v>9111112</v>
      </c>
      <c r="D278">
        <v>22526</v>
      </c>
      <c r="E278" t="s">
        <v>120</v>
      </c>
      <c r="F278">
        <v>61</v>
      </c>
      <c r="G278" t="s">
        <v>124</v>
      </c>
      <c r="H278">
        <v>71</v>
      </c>
      <c r="I278">
        <v>9111</v>
      </c>
      <c r="J278" t="s">
        <v>25</v>
      </c>
      <c r="K278">
        <v>112</v>
      </c>
      <c r="L278">
        <v>6</v>
      </c>
      <c r="M278">
        <v>2</v>
      </c>
      <c r="O278">
        <v>5.08</v>
      </c>
      <c r="P278">
        <v>0</v>
      </c>
      <c r="Q278" t="s">
        <v>494</v>
      </c>
      <c r="R278" t="s">
        <v>471</v>
      </c>
      <c r="S278">
        <v>40</v>
      </c>
      <c r="T278" t="s">
        <v>473</v>
      </c>
      <c r="U278">
        <v>2</v>
      </c>
      <c r="V278">
        <v>45619</v>
      </c>
      <c r="W278">
        <v>352</v>
      </c>
      <c r="X278" t="s">
        <v>447</v>
      </c>
      <c r="Y278" s="2" t="s">
        <v>447</v>
      </c>
      <c r="Z278" s="2"/>
      <c r="AB278" t="s">
        <v>447</v>
      </c>
      <c r="AC278" t="s">
        <v>448</v>
      </c>
      <c r="AD278" t="s">
        <v>447</v>
      </c>
      <c r="AE278" t="s">
        <v>447</v>
      </c>
      <c r="AF278" t="s">
        <v>447</v>
      </c>
      <c r="AG278">
        <v>2</v>
      </c>
      <c r="AH278">
        <v>0</v>
      </c>
      <c r="AI278">
        <v>4</v>
      </c>
      <c r="AJ278">
        <v>0</v>
      </c>
      <c r="AK278">
        <v>61</v>
      </c>
      <c r="AL278" t="s">
        <v>465</v>
      </c>
      <c r="AM278" t="s">
        <v>450</v>
      </c>
      <c r="BC278" t="s">
        <v>474</v>
      </c>
      <c r="BF278" t="s">
        <v>452</v>
      </c>
      <c r="BG278" t="s">
        <v>453</v>
      </c>
      <c r="BH278" s="1">
        <f t="shared" ca="1" si="14"/>
        <v>46123</v>
      </c>
    </row>
    <row r="279" spans="2:60" ht="14.25" customHeight="1" x14ac:dyDescent="0.35">
      <c r="B279" s="96" t="str">
        <f t="shared" si="12"/>
        <v>91111127</v>
      </c>
      <c r="C279" s="96" t="str">
        <f t="shared" si="13"/>
        <v>9111112</v>
      </c>
      <c r="D279">
        <v>22526</v>
      </c>
      <c r="E279" t="s">
        <v>120</v>
      </c>
      <c r="F279">
        <v>61</v>
      </c>
      <c r="G279" t="s">
        <v>124</v>
      </c>
      <c r="H279">
        <v>71</v>
      </c>
      <c r="I279">
        <v>9111</v>
      </c>
      <c r="J279" t="s">
        <v>25</v>
      </c>
      <c r="K279">
        <v>112</v>
      </c>
      <c r="L279">
        <v>7</v>
      </c>
      <c r="M279">
        <v>3</v>
      </c>
      <c r="O279">
        <v>7.04</v>
      </c>
      <c r="P279">
        <v>0</v>
      </c>
      <c r="Q279" t="s">
        <v>456</v>
      </c>
      <c r="R279" t="s">
        <v>471</v>
      </c>
      <c r="S279">
        <v>1</v>
      </c>
      <c r="T279" t="s">
        <v>496</v>
      </c>
      <c r="U279">
        <v>2</v>
      </c>
      <c r="V279">
        <v>45556</v>
      </c>
      <c r="W279">
        <v>352</v>
      </c>
      <c r="X279" t="s">
        <v>447</v>
      </c>
      <c r="Y279" s="2" t="s">
        <v>447</v>
      </c>
      <c r="Z279" s="2"/>
      <c r="AB279" t="s">
        <v>447</v>
      </c>
      <c r="AC279" t="s">
        <v>448</v>
      </c>
      <c r="AD279" t="s">
        <v>447</v>
      </c>
      <c r="AE279" t="s">
        <v>447</v>
      </c>
      <c r="AF279" t="s">
        <v>447</v>
      </c>
      <c r="AG279">
        <v>2</v>
      </c>
      <c r="AH279">
        <v>0</v>
      </c>
      <c r="AI279">
        <v>5</v>
      </c>
      <c r="AJ279">
        <v>0</v>
      </c>
      <c r="AK279">
        <v>61</v>
      </c>
      <c r="AL279" t="s">
        <v>465</v>
      </c>
      <c r="AM279" t="s">
        <v>450</v>
      </c>
      <c r="AZ279">
        <v>7.04</v>
      </c>
      <c r="BA279">
        <v>65</v>
      </c>
      <c r="BB279">
        <v>457.6</v>
      </c>
      <c r="BC279" t="s">
        <v>451</v>
      </c>
      <c r="BD279" s="2">
        <v>45796</v>
      </c>
      <c r="BF279" t="s">
        <v>452</v>
      </c>
      <c r="BG279" t="s">
        <v>453</v>
      </c>
      <c r="BH279" s="1">
        <f t="shared" ca="1" si="14"/>
        <v>327</v>
      </c>
    </row>
    <row r="280" spans="2:60" ht="14.25" customHeight="1" x14ac:dyDescent="0.35">
      <c r="B280" s="96" t="str">
        <f t="shared" si="12"/>
        <v>91111128</v>
      </c>
      <c r="C280" s="96" t="str">
        <f t="shared" si="13"/>
        <v>9111112</v>
      </c>
      <c r="D280">
        <v>22526</v>
      </c>
      <c r="E280" t="s">
        <v>120</v>
      </c>
      <c r="F280">
        <v>61</v>
      </c>
      <c r="G280" t="s">
        <v>124</v>
      </c>
      <c r="H280">
        <v>71</v>
      </c>
      <c r="I280">
        <v>9111</v>
      </c>
      <c r="J280" t="s">
        <v>25</v>
      </c>
      <c r="K280">
        <v>112</v>
      </c>
      <c r="L280">
        <v>8</v>
      </c>
      <c r="M280">
        <v>3</v>
      </c>
      <c r="O280">
        <v>3.08</v>
      </c>
      <c r="P280">
        <v>0</v>
      </c>
      <c r="Q280" t="s">
        <v>494</v>
      </c>
      <c r="R280" t="s">
        <v>471</v>
      </c>
      <c r="S280">
        <v>40</v>
      </c>
      <c r="T280" t="s">
        <v>473</v>
      </c>
      <c r="U280">
        <v>2</v>
      </c>
      <c r="V280">
        <v>45619</v>
      </c>
      <c r="W280">
        <v>352</v>
      </c>
      <c r="X280" t="s">
        <v>447</v>
      </c>
      <c r="Y280" s="2" t="s">
        <v>447</v>
      </c>
      <c r="Z280" s="2"/>
      <c r="AB280" t="s">
        <v>447</v>
      </c>
      <c r="AC280" t="s">
        <v>448</v>
      </c>
      <c r="AD280" t="s">
        <v>447</v>
      </c>
      <c r="AE280" t="s">
        <v>447</v>
      </c>
      <c r="AF280" t="s">
        <v>447</v>
      </c>
      <c r="AG280">
        <v>2</v>
      </c>
      <c r="AH280">
        <v>0</v>
      </c>
      <c r="AI280">
        <v>4</v>
      </c>
      <c r="AJ280">
        <v>0</v>
      </c>
      <c r="AK280">
        <v>61</v>
      </c>
      <c r="AL280" t="s">
        <v>449</v>
      </c>
      <c r="AM280" t="s">
        <v>450</v>
      </c>
      <c r="BC280" t="s">
        <v>474</v>
      </c>
      <c r="BF280" t="s">
        <v>452</v>
      </c>
      <c r="BG280" t="s">
        <v>453</v>
      </c>
      <c r="BH280" s="1">
        <f t="shared" ca="1" si="14"/>
        <v>46123</v>
      </c>
    </row>
    <row r="281" spans="2:60" ht="14.25" customHeight="1" x14ac:dyDescent="0.35">
      <c r="B281" s="96" t="str">
        <f t="shared" si="12"/>
        <v>91111129</v>
      </c>
      <c r="C281" s="96" t="str">
        <f t="shared" si="13"/>
        <v>9111112</v>
      </c>
      <c r="D281">
        <v>22526</v>
      </c>
      <c r="E281" t="s">
        <v>120</v>
      </c>
      <c r="F281">
        <v>61</v>
      </c>
      <c r="G281" t="s">
        <v>124</v>
      </c>
      <c r="H281">
        <v>71</v>
      </c>
      <c r="I281">
        <v>9111</v>
      </c>
      <c r="J281" t="s">
        <v>25</v>
      </c>
      <c r="K281">
        <v>112</v>
      </c>
      <c r="L281">
        <v>9</v>
      </c>
      <c r="M281">
        <v>1</v>
      </c>
      <c r="O281">
        <v>0.27</v>
      </c>
      <c r="P281">
        <v>0</v>
      </c>
      <c r="Q281" t="s">
        <v>494</v>
      </c>
      <c r="R281" t="s">
        <v>471</v>
      </c>
      <c r="S281">
        <v>40</v>
      </c>
      <c r="T281" t="s">
        <v>473</v>
      </c>
      <c r="U281">
        <v>2</v>
      </c>
      <c r="V281">
        <v>45619</v>
      </c>
      <c r="W281">
        <v>352</v>
      </c>
      <c r="X281" t="s">
        <v>447</v>
      </c>
      <c r="Y281" s="2" t="s">
        <v>447</v>
      </c>
      <c r="Z281" s="2"/>
      <c r="AB281" t="s">
        <v>447</v>
      </c>
      <c r="AC281" t="s">
        <v>448</v>
      </c>
      <c r="AD281" t="s">
        <v>447</v>
      </c>
      <c r="AE281" t="s">
        <v>447</v>
      </c>
      <c r="AF281" t="s">
        <v>447</v>
      </c>
      <c r="AG281">
        <v>2</v>
      </c>
      <c r="AH281">
        <v>0</v>
      </c>
      <c r="AI281">
        <v>4</v>
      </c>
      <c r="AJ281">
        <v>0</v>
      </c>
      <c r="AK281">
        <v>61</v>
      </c>
      <c r="AL281" t="s">
        <v>465</v>
      </c>
      <c r="AM281" t="s">
        <v>450</v>
      </c>
      <c r="BC281" t="s">
        <v>474</v>
      </c>
      <c r="BF281" t="s">
        <v>452</v>
      </c>
      <c r="BG281" t="s">
        <v>453</v>
      </c>
      <c r="BH281" s="1">
        <f t="shared" ca="1" si="14"/>
        <v>46123</v>
      </c>
    </row>
    <row r="282" spans="2:60" ht="14.25" customHeight="1" x14ac:dyDescent="0.35">
      <c r="B282" s="96" t="str">
        <f t="shared" si="12"/>
        <v>911111210</v>
      </c>
      <c r="C282" s="96" t="str">
        <f t="shared" si="13"/>
        <v>9111112</v>
      </c>
      <c r="D282">
        <v>22526</v>
      </c>
      <c r="E282" t="s">
        <v>120</v>
      </c>
      <c r="F282">
        <v>61</v>
      </c>
      <c r="G282" t="s">
        <v>124</v>
      </c>
      <c r="H282">
        <v>71</v>
      </c>
      <c r="I282">
        <v>9111</v>
      </c>
      <c r="J282" t="s">
        <v>25</v>
      </c>
      <c r="K282">
        <v>112</v>
      </c>
      <c r="L282">
        <v>10</v>
      </c>
      <c r="M282">
        <v>3</v>
      </c>
      <c r="O282">
        <v>3.87</v>
      </c>
      <c r="P282">
        <v>0</v>
      </c>
      <c r="Q282" t="s">
        <v>477</v>
      </c>
      <c r="R282" t="s">
        <v>471</v>
      </c>
      <c r="S282">
        <v>50</v>
      </c>
      <c r="T282" t="s">
        <v>492</v>
      </c>
      <c r="U282">
        <v>2</v>
      </c>
      <c r="V282">
        <v>45661</v>
      </c>
      <c r="W282">
        <v>352</v>
      </c>
      <c r="X282" t="s">
        <v>447</v>
      </c>
      <c r="Y282" s="2" t="s">
        <v>447</v>
      </c>
      <c r="Z282" s="2"/>
      <c r="AB282" t="s">
        <v>447</v>
      </c>
      <c r="AC282" t="s">
        <v>448</v>
      </c>
      <c r="AD282" t="s">
        <v>447</v>
      </c>
      <c r="AE282" t="s">
        <v>447</v>
      </c>
      <c r="AF282" t="s">
        <v>447</v>
      </c>
      <c r="AG282">
        <v>2</v>
      </c>
      <c r="AH282">
        <v>0</v>
      </c>
      <c r="AI282">
        <v>5</v>
      </c>
      <c r="AJ282">
        <v>0</v>
      </c>
      <c r="AK282">
        <v>61</v>
      </c>
      <c r="AL282" t="s">
        <v>465</v>
      </c>
      <c r="AM282" t="s">
        <v>450</v>
      </c>
      <c r="BC282" t="s">
        <v>493</v>
      </c>
      <c r="BF282" t="s">
        <v>452</v>
      </c>
      <c r="BG282" t="s">
        <v>453</v>
      </c>
      <c r="BH282" s="1">
        <f t="shared" ca="1" si="14"/>
        <v>46123</v>
      </c>
    </row>
    <row r="283" spans="2:60" ht="14.25" customHeight="1" x14ac:dyDescent="0.35">
      <c r="B283" s="96" t="str">
        <f t="shared" si="12"/>
        <v>911111211</v>
      </c>
      <c r="C283" s="96" t="str">
        <f t="shared" si="13"/>
        <v>9111112</v>
      </c>
      <c r="D283">
        <v>22526</v>
      </c>
      <c r="E283" t="s">
        <v>120</v>
      </c>
      <c r="F283">
        <v>61</v>
      </c>
      <c r="G283" t="s">
        <v>124</v>
      </c>
      <c r="H283">
        <v>71</v>
      </c>
      <c r="I283">
        <v>9111</v>
      </c>
      <c r="J283" t="s">
        <v>25</v>
      </c>
      <c r="K283">
        <v>112</v>
      </c>
      <c r="L283">
        <v>11</v>
      </c>
      <c r="M283">
        <v>3</v>
      </c>
      <c r="O283">
        <v>4.2300000000000004</v>
      </c>
      <c r="P283">
        <v>0</v>
      </c>
      <c r="Q283" t="s">
        <v>497</v>
      </c>
      <c r="R283" t="s">
        <v>471</v>
      </c>
      <c r="S283">
        <v>1</v>
      </c>
      <c r="T283" t="s">
        <v>496</v>
      </c>
      <c r="U283">
        <v>2</v>
      </c>
      <c r="V283">
        <v>45563</v>
      </c>
      <c r="W283">
        <v>352</v>
      </c>
      <c r="X283" t="s">
        <v>447</v>
      </c>
      <c r="Y283" s="2" t="s">
        <v>447</v>
      </c>
      <c r="Z283" s="2"/>
      <c r="AB283" t="s">
        <v>447</v>
      </c>
      <c r="AC283" t="s">
        <v>448</v>
      </c>
      <c r="AD283" t="s">
        <v>447</v>
      </c>
      <c r="AE283" t="s">
        <v>447</v>
      </c>
      <c r="AF283" t="s">
        <v>447</v>
      </c>
      <c r="AG283">
        <v>2</v>
      </c>
      <c r="AH283">
        <v>0</v>
      </c>
      <c r="AI283">
        <v>5</v>
      </c>
      <c r="AJ283">
        <v>0</v>
      </c>
      <c r="AK283">
        <v>61</v>
      </c>
      <c r="AL283" t="s">
        <v>465</v>
      </c>
      <c r="AM283" t="s">
        <v>450</v>
      </c>
      <c r="AZ283">
        <v>4.2300000000000004</v>
      </c>
      <c r="BA283">
        <v>65</v>
      </c>
      <c r="BB283">
        <v>274.95</v>
      </c>
      <c r="BC283" t="s">
        <v>451</v>
      </c>
      <c r="BD283" s="2">
        <v>45796</v>
      </c>
      <c r="BF283" t="s">
        <v>452</v>
      </c>
      <c r="BG283" t="s">
        <v>453</v>
      </c>
      <c r="BH283" s="1">
        <f t="shared" ca="1" si="14"/>
        <v>327</v>
      </c>
    </row>
    <row r="284" spans="2:60" ht="14.25" customHeight="1" x14ac:dyDescent="0.35">
      <c r="B284" s="96" t="str">
        <f t="shared" si="12"/>
        <v>911111212</v>
      </c>
      <c r="C284" s="96" t="str">
        <f t="shared" si="13"/>
        <v>9111112</v>
      </c>
      <c r="D284">
        <v>22526</v>
      </c>
      <c r="E284" t="s">
        <v>120</v>
      </c>
      <c r="F284">
        <v>61</v>
      </c>
      <c r="G284" t="s">
        <v>124</v>
      </c>
      <c r="H284">
        <v>71</v>
      </c>
      <c r="I284">
        <v>9111</v>
      </c>
      <c r="J284" t="s">
        <v>25</v>
      </c>
      <c r="K284">
        <v>112</v>
      </c>
      <c r="L284">
        <v>12</v>
      </c>
      <c r="M284">
        <v>3</v>
      </c>
      <c r="O284">
        <v>1.56</v>
      </c>
      <c r="P284">
        <v>0</v>
      </c>
      <c r="Q284" t="s">
        <v>497</v>
      </c>
      <c r="R284" t="s">
        <v>471</v>
      </c>
      <c r="S284">
        <v>1</v>
      </c>
      <c r="T284" t="s">
        <v>496</v>
      </c>
      <c r="U284">
        <v>2</v>
      </c>
      <c r="V284">
        <v>45563</v>
      </c>
      <c r="W284">
        <v>352</v>
      </c>
      <c r="X284" t="s">
        <v>447</v>
      </c>
      <c r="Y284" s="2" t="s">
        <v>447</v>
      </c>
      <c r="Z284" s="2"/>
      <c r="AB284" t="s">
        <v>447</v>
      </c>
      <c r="AC284" t="s">
        <v>448</v>
      </c>
      <c r="AD284" t="s">
        <v>447</v>
      </c>
      <c r="AE284" t="s">
        <v>447</v>
      </c>
      <c r="AF284" t="s">
        <v>447</v>
      </c>
      <c r="AG284">
        <v>2</v>
      </c>
      <c r="AH284">
        <v>0</v>
      </c>
      <c r="AI284">
        <v>5</v>
      </c>
      <c r="AJ284">
        <v>0</v>
      </c>
      <c r="AK284">
        <v>61</v>
      </c>
      <c r="AL284" t="s">
        <v>465</v>
      </c>
      <c r="AM284" t="s">
        <v>450</v>
      </c>
      <c r="AZ284">
        <v>1.56</v>
      </c>
      <c r="BA284">
        <v>65</v>
      </c>
      <c r="BB284">
        <v>101.4</v>
      </c>
      <c r="BC284" t="s">
        <v>451</v>
      </c>
      <c r="BD284" s="2">
        <v>45777</v>
      </c>
      <c r="BF284" t="s">
        <v>452</v>
      </c>
      <c r="BG284" t="s">
        <v>453</v>
      </c>
      <c r="BH284" s="1">
        <f t="shared" ca="1" si="14"/>
        <v>346</v>
      </c>
    </row>
    <row r="285" spans="2:60" ht="14.25" customHeight="1" x14ac:dyDescent="0.35">
      <c r="B285" s="96" t="str">
        <f t="shared" si="12"/>
        <v>911111213</v>
      </c>
      <c r="C285" s="96" t="str">
        <f t="shared" si="13"/>
        <v>9111112</v>
      </c>
      <c r="D285">
        <v>22526</v>
      </c>
      <c r="E285" t="s">
        <v>120</v>
      </c>
      <c r="F285">
        <v>61</v>
      </c>
      <c r="G285" t="s">
        <v>124</v>
      </c>
      <c r="H285">
        <v>71</v>
      </c>
      <c r="I285">
        <v>9111</v>
      </c>
      <c r="J285" t="s">
        <v>25</v>
      </c>
      <c r="K285">
        <v>112</v>
      </c>
      <c r="L285">
        <v>13</v>
      </c>
      <c r="M285">
        <v>3</v>
      </c>
      <c r="O285">
        <v>3.61</v>
      </c>
      <c r="P285">
        <v>0</v>
      </c>
      <c r="Q285" t="s">
        <v>477</v>
      </c>
      <c r="R285" t="s">
        <v>471</v>
      </c>
      <c r="S285">
        <v>1</v>
      </c>
      <c r="T285" t="s">
        <v>496</v>
      </c>
      <c r="U285">
        <v>2</v>
      </c>
      <c r="W285">
        <v>352</v>
      </c>
      <c r="X285" t="s">
        <v>447</v>
      </c>
      <c r="Y285" s="2" t="s">
        <v>447</v>
      </c>
      <c r="Z285" s="2"/>
      <c r="AB285" t="s">
        <v>447</v>
      </c>
      <c r="AC285" t="s">
        <v>448</v>
      </c>
      <c r="AD285" t="s">
        <v>447</v>
      </c>
      <c r="AE285" t="s">
        <v>447</v>
      </c>
      <c r="AF285" t="s">
        <v>447</v>
      </c>
      <c r="AG285">
        <v>2</v>
      </c>
      <c r="AH285">
        <v>0</v>
      </c>
      <c r="AI285">
        <v>4</v>
      </c>
      <c r="AJ285">
        <v>0</v>
      </c>
      <c r="AK285">
        <v>61</v>
      </c>
      <c r="AL285" t="s">
        <v>465</v>
      </c>
      <c r="AM285" t="s">
        <v>450</v>
      </c>
      <c r="AZ285">
        <v>3.31</v>
      </c>
      <c r="BA285">
        <v>65</v>
      </c>
      <c r="BB285">
        <v>215.15</v>
      </c>
      <c r="BC285" t="s">
        <v>451</v>
      </c>
      <c r="BD285" s="2">
        <v>45966</v>
      </c>
      <c r="BF285" t="s">
        <v>452</v>
      </c>
      <c r="BG285" t="s">
        <v>453</v>
      </c>
      <c r="BH285" s="1">
        <f t="shared" ca="1" si="14"/>
        <v>157</v>
      </c>
    </row>
    <row r="286" spans="2:60" ht="14.25" customHeight="1" x14ac:dyDescent="0.35">
      <c r="B286" s="96" t="str">
        <f t="shared" si="12"/>
        <v>911111214</v>
      </c>
      <c r="C286" s="96" t="str">
        <f t="shared" si="13"/>
        <v>9111112</v>
      </c>
      <c r="D286">
        <v>22526</v>
      </c>
      <c r="E286" t="s">
        <v>120</v>
      </c>
      <c r="F286">
        <v>61</v>
      </c>
      <c r="G286" t="s">
        <v>124</v>
      </c>
      <c r="H286">
        <v>71</v>
      </c>
      <c r="I286">
        <v>9111</v>
      </c>
      <c r="J286" t="s">
        <v>25</v>
      </c>
      <c r="K286">
        <v>112</v>
      </c>
      <c r="L286">
        <v>14</v>
      </c>
      <c r="M286">
        <v>3</v>
      </c>
      <c r="O286">
        <v>12.78</v>
      </c>
      <c r="P286">
        <v>0</v>
      </c>
      <c r="Q286" t="s">
        <v>477</v>
      </c>
      <c r="R286" t="s">
        <v>471</v>
      </c>
      <c r="S286">
        <v>50</v>
      </c>
      <c r="T286" t="s">
        <v>492</v>
      </c>
      <c r="U286">
        <v>2</v>
      </c>
      <c r="V286">
        <v>45661</v>
      </c>
      <c r="W286">
        <v>352</v>
      </c>
      <c r="X286" t="s">
        <v>447</v>
      </c>
      <c r="Y286" s="2" t="s">
        <v>447</v>
      </c>
      <c r="Z286" s="2"/>
      <c r="AB286" t="s">
        <v>447</v>
      </c>
      <c r="AC286" t="s">
        <v>448</v>
      </c>
      <c r="AD286" t="s">
        <v>447</v>
      </c>
      <c r="AE286" t="s">
        <v>447</v>
      </c>
      <c r="AF286" t="s">
        <v>447</v>
      </c>
      <c r="AG286">
        <v>2</v>
      </c>
      <c r="AH286">
        <v>0</v>
      </c>
      <c r="AI286">
        <v>5</v>
      </c>
      <c r="AJ286">
        <v>0</v>
      </c>
      <c r="AK286">
        <v>61</v>
      </c>
      <c r="AL286" t="s">
        <v>465</v>
      </c>
      <c r="AM286" t="s">
        <v>450</v>
      </c>
      <c r="BC286" t="s">
        <v>493</v>
      </c>
      <c r="BF286" t="s">
        <v>452</v>
      </c>
      <c r="BG286" t="s">
        <v>453</v>
      </c>
      <c r="BH286" s="1">
        <f t="shared" ca="1" si="14"/>
        <v>46123</v>
      </c>
    </row>
    <row r="287" spans="2:60" ht="14.25" customHeight="1" x14ac:dyDescent="0.35">
      <c r="B287" s="96" t="str">
        <f t="shared" si="12"/>
        <v>911111215</v>
      </c>
      <c r="C287" s="96" t="str">
        <f t="shared" si="13"/>
        <v>9111112</v>
      </c>
      <c r="D287">
        <v>22526</v>
      </c>
      <c r="E287" t="s">
        <v>120</v>
      </c>
      <c r="F287">
        <v>61</v>
      </c>
      <c r="G287" t="s">
        <v>124</v>
      </c>
      <c r="H287">
        <v>71</v>
      </c>
      <c r="I287">
        <v>9111</v>
      </c>
      <c r="J287" t="s">
        <v>25</v>
      </c>
      <c r="K287">
        <v>112</v>
      </c>
      <c r="L287">
        <v>15</v>
      </c>
      <c r="M287">
        <v>3</v>
      </c>
      <c r="O287">
        <v>19.72</v>
      </c>
      <c r="P287">
        <v>0</v>
      </c>
      <c r="Q287" t="s">
        <v>498</v>
      </c>
      <c r="R287" t="s">
        <v>471</v>
      </c>
      <c r="S287">
        <v>50</v>
      </c>
      <c r="T287" t="s">
        <v>492</v>
      </c>
      <c r="U287">
        <v>2</v>
      </c>
      <c r="V287">
        <v>45650</v>
      </c>
      <c r="W287">
        <v>352</v>
      </c>
      <c r="X287" t="s">
        <v>447</v>
      </c>
      <c r="Y287" s="2" t="s">
        <v>447</v>
      </c>
      <c r="Z287" s="2"/>
      <c r="AB287" t="s">
        <v>447</v>
      </c>
      <c r="AC287" t="s">
        <v>448</v>
      </c>
      <c r="AD287" t="s">
        <v>447</v>
      </c>
      <c r="AE287" t="s">
        <v>447</v>
      </c>
      <c r="AF287" t="s">
        <v>447</v>
      </c>
      <c r="AG287">
        <v>2</v>
      </c>
      <c r="AH287">
        <v>0</v>
      </c>
      <c r="AI287">
        <v>5</v>
      </c>
      <c r="AJ287">
        <v>0</v>
      </c>
      <c r="AK287">
        <v>61</v>
      </c>
      <c r="AL287" t="s">
        <v>465</v>
      </c>
      <c r="AM287" t="s">
        <v>450</v>
      </c>
      <c r="BC287" t="s">
        <v>493</v>
      </c>
      <c r="BF287" t="s">
        <v>452</v>
      </c>
      <c r="BG287" t="s">
        <v>453</v>
      </c>
      <c r="BH287" s="1">
        <f t="shared" ca="1" si="14"/>
        <v>46123</v>
      </c>
    </row>
    <row r="288" spans="2:60" ht="14.25" customHeight="1" x14ac:dyDescent="0.35">
      <c r="B288" s="96" t="str">
        <f t="shared" si="12"/>
        <v>911111216</v>
      </c>
      <c r="C288" s="96" t="str">
        <f t="shared" si="13"/>
        <v>9111112</v>
      </c>
      <c r="D288">
        <v>22526</v>
      </c>
      <c r="E288" t="s">
        <v>120</v>
      </c>
      <c r="F288">
        <v>61</v>
      </c>
      <c r="G288" t="s">
        <v>124</v>
      </c>
      <c r="H288">
        <v>71</v>
      </c>
      <c r="I288">
        <v>9111</v>
      </c>
      <c r="J288" t="s">
        <v>25</v>
      </c>
      <c r="K288">
        <v>112</v>
      </c>
      <c r="L288">
        <v>16</v>
      </c>
      <c r="M288">
        <v>3</v>
      </c>
      <c r="O288">
        <v>9.35</v>
      </c>
      <c r="P288">
        <v>0</v>
      </c>
      <c r="Q288" t="s">
        <v>494</v>
      </c>
      <c r="R288" t="s">
        <v>471</v>
      </c>
      <c r="S288">
        <v>50</v>
      </c>
      <c r="T288" t="s">
        <v>492</v>
      </c>
      <c r="U288">
        <v>2</v>
      </c>
      <c r="V288">
        <v>45650</v>
      </c>
      <c r="W288">
        <v>352</v>
      </c>
      <c r="X288" t="s">
        <v>447</v>
      </c>
      <c r="Y288" s="2" t="s">
        <v>447</v>
      </c>
      <c r="Z288" s="2"/>
      <c r="AB288" t="s">
        <v>447</v>
      </c>
      <c r="AC288" t="s">
        <v>448</v>
      </c>
      <c r="AD288" t="s">
        <v>447</v>
      </c>
      <c r="AE288" t="s">
        <v>447</v>
      </c>
      <c r="AF288" t="s">
        <v>447</v>
      </c>
      <c r="AG288">
        <v>2</v>
      </c>
      <c r="AH288">
        <v>0</v>
      </c>
      <c r="AI288">
        <v>4</v>
      </c>
      <c r="AJ288">
        <v>0</v>
      </c>
      <c r="AK288">
        <v>61</v>
      </c>
      <c r="AL288" t="s">
        <v>465</v>
      </c>
      <c r="AM288" t="s">
        <v>450</v>
      </c>
      <c r="BC288" t="s">
        <v>493</v>
      </c>
      <c r="BF288" t="s">
        <v>452</v>
      </c>
      <c r="BG288" t="s">
        <v>453</v>
      </c>
      <c r="BH288" s="1">
        <f t="shared" ca="1" si="14"/>
        <v>46123</v>
      </c>
    </row>
    <row r="289" spans="2:60" ht="14.25" customHeight="1" x14ac:dyDescent="0.35">
      <c r="B289" s="96" t="str">
        <f t="shared" si="12"/>
        <v>911111217</v>
      </c>
      <c r="C289" s="96" t="str">
        <f t="shared" si="13"/>
        <v>9111112</v>
      </c>
      <c r="D289">
        <v>22526</v>
      </c>
      <c r="E289" t="s">
        <v>120</v>
      </c>
      <c r="F289">
        <v>61</v>
      </c>
      <c r="G289" t="s">
        <v>124</v>
      </c>
      <c r="H289">
        <v>71</v>
      </c>
      <c r="I289">
        <v>9111</v>
      </c>
      <c r="J289" t="s">
        <v>25</v>
      </c>
      <c r="K289">
        <v>112</v>
      </c>
      <c r="L289">
        <v>17</v>
      </c>
      <c r="M289">
        <v>3</v>
      </c>
      <c r="O289">
        <v>1.9</v>
      </c>
      <c r="P289">
        <v>0</v>
      </c>
      <c r="Q289" t="s">
        <v>494</v>
      </c>
      <c r="R289" t="s">
        <v>471</v>
      </c>
      <c r="S289">
        <v>40</v>
      </c>
      <c r="T289" t="s">
        <v>473</v>
      </c>
      <c r="U289">
        <v>2</v>
      </c>
      <c r="V289">
        <v>45619</v>
      </c>
      <c r="W289">
        <v>352</v>
      </c>
      <c r="X289" t="s">
        <v>447</v>
      </c>
      <c r="Y289" s="2" t="s">
        <v>447</v>
      </c>
      <c r="Z289" s="2"/>
      <c r="AB289" t="s">
        <v>447</v>
      </c>
      <c r="AC289" t="s">
        <v>448</v>
      </c>
      <c r="AD289" t="s">
        <v>447</v>
      </c>
      <c r="AE289" t="s">
        <v>447</v>
      </c>
      <c r="AF289" t="s">
        <v>447</v>
      </c>
      <c r="AG289">
        <v>2</v>
      </c>
      <c r="AH289">
        <v>0</v>
      </c>
      <c r="AI289">
        <v>4</v>
      </c>
      <c r="AJ289">
        <v>0</v>
      </c>
      <c r="AK289">
        <v>61</v>
      </c>
      <c r="AL289" t="s">
        <v>465</v>
      </c>
      <c r="AM289" t="s">
        <v>450</v>
      </c>
      <c r="BC289" t="s">
        <v>474</v>
      </c>
      <c r="BF289" t="s">
        <v>452</v>
      </c>
      <c r="BG289" t="s">
        <v>453</v>
      </c>
      <c r="BH289" s="1">
        <f t="shared" ca="1" si="14"/>
        <v>46123</v>
      </c>
    </row>
    <row r="290" spans="2:60" ht="14.25" customHeight="1" x14ac:dyDescent="0.35">
      <c r="B290" s="96" t="str">
        <f t="shared" si="12"/>
        <v>911111218</v>
      </c>
      <c r="C290" s="96" t="str">
        <f t="shared" si="13"/>
        <v>9111112</v>
      </c>
      <c r="D290">
        <v>22526</v>
      </c>
      <c r="E290" t="s">
        <v>120</v>
      </c>
      <c r="F290">
        <v>61</v>
      </c>
      <c r="G290" t="s">
        <v>124</v>
      </c>
      <c r="H290">
        <v>71</v>
      </c>
      <c r="I290">
        <v>9111</v>
      </c>
      <c r="J290" t="s">
        <v>25</v>
      </c>
      <c r="K290">
        <v>112</v>
      </c>
      <c r="L290">
        <v>18</v>
      </c>
      <c r="M290">
        <v>3</v>
      </c>
      <c r="O290">
        <v>3.34</v>
      </c>
      <c r="P290">
        <v>0</v>
      </c>
      <c r="Q290" t="s">
        <v>494</v>
      </c>
      <c r="R290" t="s">
        <v>471</v>
      </c>
      <c r="S290">
        <v>40</v>
      </c>
      <c r="T290" t="s">
        <v>473</v>
      </c>
      <c r="U290">
        <v>2</v>
      </c>
      <c r="V290">
        <v>45619</v>
      </c>
      <c r="W290">
        <v>352</v>
      </c>
      <c r="X290" t="s">
        <v>447</v>
      </c>
      <c r="Y290" s="2" t="s">
        <v>447</v>
      </c>
      <c r="Z290" s="2"/>
      <c r="AB290" t="s">
        <v>447</v>
      </c>
      <c r="AC290" t="s">
        <v>448</v>
      </c>
      <c r="AD290" t="s">
        <v>447</v>
      </c>
      <c r="AE290" t="s">
        <v>447</v>
      </c>
      <c r="AF290" t="s">
        <v>447</v>
      </c>
      <c r="AG290">
        <v>2</v>
      </c>
      <c r="AH290">
        <v>0</v>
      </c>
      <c r="AI290">
        <v>4</v>
      </c>
      <c r="AJ290">
        <v>0</v>
      </c>
      <c r="AK290">
        <v>61</v>
      </c>
      <c r="AL290" t="s">
        <v>465</v>
      </c>
      <c r="AM290" t="s">
        <v>450</v>
      </c>
      <c r="BC290" t="s">
        <v>474</v>
      </c>
      <c r="BF290" t="s">
        <v>452</v>
      </c>
      <c r="BG290" t="s">
        <v>453</v>
      </c>
      <c r="BH290" s="1">
        <f t="shared" ca="1" si="14"/>
        <v>46123</v>
      </c>
    </row>
    <row r="291" spans="2:60" ht="14.25" customHeight="1" x14ac:dyDescent="0.35">
      <c r="B291" s="96" t="str">
        <f t="shared" si="12"/>
        <v>911111219</v>
      </c>
      <c r="C291" s="96" t="str">
        <f t="shared" si="13"/>
        <v>9111112</v>
      </c>
      <c r="D291">
        <v>22526</v>
      </c>
      <c r="E291" t="s">
        <v>120</v>
      </c>
      <c r="F291">
        <v>61</v>
      </c>
      <c r="G291" t="s">
        <v>124</v>
      </c>
      <c r="H291">
        <v>71</v>
      </c>
      <c r="I291">
        <v>9111</v>
      </c>
      <c r="J291" t="s">
        <v>25</v>
      </c>
      <c r="K291">
        <v>112</v>
      </c>
      <c r="L291">
        <v>19</v>
      </c>
      <c r="M291">
        <v>3</v>
      </c>
      <c r="O291">
        <v>4.66</v>
      </c>
      <c r="P291">
        <v>0</v>
      </c>
      <c r="Q291" t="s">
        <v>494</v>
      </c>
      <c r="R291" t="s">
        <v>471</v>
      </c>
      <c r="S291">
        <v>40</v>
      </c>
      <c r="T291" t="s">
        <v>473</v>
      </c>
      <c r="U291">
        <v>2</v>
      </c>
      <c r="V291">
        <v>45619</v>
      </c>
      <c r="W291">
        <v>352</v>
      </c>
      <c r="X291" t="s">
        <v>447</v>
      </c>
      <c r="Y291" s="2" t="s">
        <v>447</v>
      </c>
      <c r="Z291" s="2"/>
      <c r="AB291" t="s">
        <v>447</v>
      </c>
      <c r="AC291" t="s">
        <v>448</v>
      </c>
      <c r="AD291" t="s">
        <v>447</v>
      </c>
      <c r="AE291" t="s">
        <v>447</v>
      </c>
      <c r="AF291" t="s">
        <v>447</v>
      </c>
      <c r="AG291">
        <v>2</v>
      </c>
      <c r="AH291">
        <v>0</v>
      </c>
      <c r="AI291">
        <v>4</v>
      </c>
      <c r="AJ291">
        <v>0</v>
      </c>
      <c r="AK291">
        <v>61</v>
      </c>
      <c r="AL291" t="s">
        <v>465</v>
      </c>
      <c r="AM291" t="s">
        <v>450</v>
      </c>
      <c r="BC291" t="s">
        <v>474</v>
      </c>
      <c r="BF291" t="s">
        <v>452</v>
      </c>
      <c r="BG291" t="s">
        <v>453</v>
      </c>
      <c r="BH291" s="1">
        <f t="shared" ca="1" si="14"/>
        <v>46123</v>
      </c>
    </row>
    <row r="292" spans="2:60" ht="14.25" customHeight="1" x14ac:dyDescent="0.35">
      <c r="B292" s="96" t="str">
        <f t="shared" si="12"/>
        <v>911111220</v>
      </c>
      <c r="C292" s="96" t="str">
        <f t="shared" si="13"/>
        <v>9111112</v>
      </c>
      <c r="D292">
        <v>22526</v>
      </c>
      <c r="E292" t="s">
        <v>120</v>
      </c>
      <c r="F292">
        <v>61</v>
      </c>
      <c r="G292" t="s">
        <v>124</v>
      </c>
      <c r="H292">
        <v>71</v>
      </c>
      <c r="I292">
        <v>9111</v>
      </c>
      <c r="J292" t="s">
        <v>25</v>
      </c>
      <c r="K292">
        <v>112</v>
      </c>
      <c r="L292">
        <v>20</v>
      </c>
      <c r="M292">
        <v>3</v>
      </c>
      <c r="O292">
        <v>7.39</v>
      </c>
      <c r="P292">
        <v>0</v>
      </c>
      <c r="Q292" t="s">
        <v>494</v>
      </c>
      <c r="R292" t="s">
        <v>471</v>
      </c>
      <c r="S292">
        <v>40</v>
      </c>
      <c r="T292" t="s">
        <v>473</v>
      </c>
      <c r="U292">
        <v>2</v>
      </c>
      <c r="V292">
        <v>45619</v>
      </c>
      <c r="W292">
        <v>352</v>
      </c>
      <c r="X292" t="s">
        <v>447</v>
      </c>
      <c r="Y292" s="2" t="s">
        <v>447</v>
      </c>
      <c r="Z292" s="2"/>
      <c r="AB292" t="s">
        <v>447</v>
      </c>
      <c r="AC292" t="s">
        <v>448</v>
      </c>
      <c r="AD292" t="s">
        <v>447</v>
      </c>
      <c r="AE292" t="s">
        <v>447</v>
      </c>
      <c r="AF292" t="s">
        <v>447</v>
      </c>
      <c r="AG292">
        <v>2</v>
      </c>
      <c r="AH292">
        <v>0</v>
      </c>
      <c r="AI292">
        <v>4</v>
      </c>
      <c r="AJ292">
        <v>0</v>
      </c>
      <c r="AK292">
        <v>61</v>
      </c>
      <c r="AL292" t="s">
        <v>465</v>
      </c>
      <c r="AM292" t="s">
        <v>450</v>
      </c>
      <c r="BC292" t="s">
        <v>474</v>
      </c>
      <c r="BF292" t="s">
        <v>452</v>
      </c>
      <c r="BG292" t="s">
        <v>453</v>
      </c>
      <c r="BH292" s="1">
        <f t="shared" ca="1" si="14"/>
        <v>46123</v>
      </c>
    </row>
    <row r="293" spans="2:60" ht="14.25" customHeight="1" x14ac:dyDescent="0.35">
      <c r="B293" s="96" t="str">
        <f t="shared" si="12"/>
        <v>911111221</v>
      </c>
      <c r="C293" s="96" t="str">
        <f t="shared" si="13"/>
        <v>9111112</v>
      </c>
      <c r="D293">
        <v>22526</v>
      </c>
      <c r="E293" t="s">
        <v>120</v>
      </c>
      <c r="F293">
        <v>61</v>
      </c>
      <c r="G293" t="s">
        <v>124</v>
      </c>
      <c r="H293">
        <v>71</v>
      </c>
      <c r="I293">
        <v>9111</v>
      </c>
      <c r="J293" t="s">
        <v>25</v>
      </c>
      <c r="K293">
        <v>112</v>
      </c>
      <c r="L293">
        <v>21</v>
      </c>
      <c r="M293">
        <v>3</v>
      </c>
      <c r="O293">
        <v>3.96</v>
      </c>
      <c r="P293">
        <v>0</v>
      </c>
      <c r="Q293" t="s">
        <v>494</v>
      </c>
      <c r="R293" t="s">
        <v>471</v>
      </c>
      <c r="S293">
        <v>40</v>
      </c>
      <c r="T293" t="s">
        <v>473</v>
      </c>
      <c r="U293">
        <v>2</v>
      </c>
      <c r="V293">
        <v>45619</v>
      </c>
      <c r="W293">
        <v>352</v>
      </c>
      <c r="X293" t="s">
        <v>447</v>
      </c>
      <c r="Y293" s="2" t="s">
        <v>447</v>
      </c>
      <c r="Z293" s="2"/>
      <c r="AB293" t="s">
        <v>447</v>
      </c>
      <c r="AC293" t="s">
        <v>448</v>
      </c>
      <c r="AD293" t="s">
        <v>447</v>
      </c>
      <c r="AE293" t="s">
        <v>447</v>
      </c>
      <c r="AF293" t="s">
        <v>447</v>
      </c>
      <c r="AG293">
        <v>2</v>
      </c>
      <c r="AH293">
        <v>0</v>
      </c>
      <c r="AI293">
        <v>4</v>
      </c>
      <c r="AJ293">
        <v>0</v>
      </c>
      <c r="AK293">
        <v>61</v>
      </c>
      <c r="AL293" t="s">
        <v>465</v>
      </c>
      <c r="AM293" t="s">
        <v>450</v>
      </c>
      <c r="BC293" t="s">
        <v>474</v>
      </c>
      <c r="BF293" t="s">
        <v>452</v>
      </c>
      <c r="BG293" t="s">
        <v>453</v>
      </c>
      <c r="BH293" s="1">
        <f t="shared" ca="1" si="14"/>
        <v>46123</v>
      </c>
    </row>
    <row r="294" spans="2:60" ht="14.25" customHeight="1" x14ac:dyDescent="0.35">
      <c r="B294" s="96" t="str">
        <f t="shared" si="12"/>
        <v>91111122002</v>
      </c>
      <c r="C294" s="96" t="str">
        <f t="shared" si="13"/>
        <v>9111112</v>
      </c>
      <c r="D294">
        <v>22526</v>
      </c>
      <c r="E294" t="s">
        <v>120</v>
      </c>
      <c r="F294">
        <v>61</v>
      </c>
      <c r="G294" t="s">
        <v>124</v>
      </c>
      <c r="H294">
        <v>71</v>
      </c>
      <c r="I294">
        <v>9111</v>
      </c>
      <c r="J294" t="s">
        <v>25</v>
      </c>
      <c r="K294">
        <v>112</v>
      </c>
      <c r="L294">
        <v>2002</v>
      </c>
      <c r="M294">
        <v>3</v>
      </c>
      <c r="O294">
        <v>0.13</v>
      </c>
      <c r="P294">
        <v>0</v>
      </c>
      <c r="Q294" t="s">
        <v>483</v>
      </c>
      <c r="R294" t="s">
        <v>471</v>
      </c>
      <c r="S294">
        <v>37</v>
      </c>
      <c r="T294" t="s">
        <v>484</v>
      </c>
      <c r="U294">
        <v>2</v>
      </c>
      <c r="V294">
        <v>45619</v>
      </c>
      <c r="W294">
        <v>352</v>
      </c>
      <c r="X294" t="s">
        <v>447</v>
      </c>
      <c r="Y294" s="2" t="s">
        <v>448</v>
      </c>
      <c r="Z294" s="2" t="s">
        <v>462</v>
      </c>
      <c r="AA294" t="s">
        <v>485</v>
      </c>
      <c r="AB294" t="s">
        <v>447</v>
      </c>
      <c r="AC294" t="s">
        <v>447</v>
      </c>
      <c r="AD294" t="s">
        <v>447</v>
      </c>
      <c r="AE294" t="s">
        <v>447</v>
      </c>
      <c r="AF294" t="s">
        <v>447</v>
      </c>
      <c r="AG294">
        <v>2</v>
      </c>
      <c r="AH294">
        <v>0</v>
      </c>
      <c r="AI294">
        <v>4</v>
      </c>
      <c r="AJ294">
        <v>0</v>
      </c>
      <c r="AK294">
        <v>61</v>
      </c>
      <c r="AL294" t="s">
        <v>465</v>
      </c>
      <c r="AM294" t="s">
        <v>450</v>
      </c>
      <c r="BC294" t="s">
        <v>484</v>
      </c>
      <c r="BF294" t="s">
        <v>452</v>
      </c>
      <c r="BG294" t="s">
        <v>453</v>
      </c>
      <c r="BH294" s="1">
        <f t="shared" ca="1" si="14"/>
        <v>46123</v>
      </c>
    </row>
    <row r="295" spans="2:60" ht="14.25" customHeight="1" x14ac:dyDescent="0.35">
      <c r="B295" s="96" t="str">
        <f t="shared" si="12"/>
        <v>91111131</v>
      </c>
      <c r="C295" s="96" t="str">
        <f t="shared" si="13"/>
        <v>9111113</v>
      </c>
      <c r="D295">
        <v>22526</v>
      </c>
      <c r="E295" t="s">
        <v>120</v>
      </c>
      <c r="F295">
        <v>61</v>
      </c>
      <c r="G295" t="s">
        <v>124</v>
      </c>
      <c r="H295">
        <v>71</v>
      </c>
      <c r="I295">
        <v>9111</v>
      </c>
      <c r="J295" t="s">
        <v>25</v>
      </c>
      <c r="K295">
        <v>113</v>
      </c>
      <c r="L295">
        <v>1</v>
      </c>
      <c r="M295">
        <v>1</v>
      </c>
      <c r="N295">
        <v>2</v>
      </c>
      <c r="O295">
        <v>13.36</v>
      </c>
      <c r="P295">
        <v>0</v>
      </c>
      <c r="Q295" t="s">
        <v>490</v>
      </c>
      <c r="R295" t="s">
        <v>471</v>
      </c>
      <c r="S295">
        <v>50</v>
      </c>
      <c r="T295" t="s">
        <v>492</v>
      </c>
      <c r="U295">
        <v>2</v>
      </c>
      <c r="V295">
        <v>45662</v>
      </c>
      <c r="W295">
        <v>352</v>
      </c>
      <c r="X295" t="s">
        <v>447</v>
      </c>
      <c r="Y295" s="2" t="s">
        <v>447</v>
      </c>
      <c r="Z295" s="2"/>
      <c r="AB295" t="s">
        <v>447</v>
      </c>
      <c r="AC295" t="s">
        <v>448</v>
      </c>
      <c r="AD295" t="s">
        <v>447</v>
      </c>
      <c r="AE295" t="s">
        <v>447</v>
      </c>
      <c r="AF295" t="s">
        <v>447</v>
      </c>
      <c r="AG295">
        <v>2</v>
      </c>
      <c r="AH295">
        <v>0</v>
      </c>
      <c r="AI295">
        <v>3</v>
      </c>
      <c r="AJ295">
        <v>0</v>
      </c>
      <c r="AK295">
        <v>61</v>
      </c>
      <c r="AL295" t="s">
        <v>449</v>
      </c>
      <c r="AM295" t="s">
        <v>450</v>
      </c>
      <c r="BC295" t="s">
        <v>493</v>
      </c>
      <c r="BF295" t="s">
        <v>452</v>
      </c>
      <c r="BG295" t="s">
        <v>453</v>
      </c>
      <c r="BH295" s="1">
        <f t="shared" ca="1" si="14"/>
        <v>46123</v>
      </c>
    </row>
    <row r="296" spans="2:60" ht="14.25" customHeight="1" x14ac:dyDescent="0.35">
      <c r="B296" s="96" t="str">
        <f t="shared" si="12"/>
        <v>91111132</v>
      </c>
      <c r="C296" s="96" t="str">
        <f t="shared" si="13"/>
        <v>9111113</v>
      </c>
      <c r="D296">
        <v>22526</v>
      </c>
      <c r="E296" t="s">
        <v>120</v>
      </c>
      <c r="F296">
        <v>61</v>
      </c>
      <c r="G296" t="s">
        <v>124</v>
      </c>
      <c r="H296">
        <v>71</v>
      </c>
      <c r="I296">
        <v>9111</v>
      </c>
      <c r="J296" t="s">
        <v>25</v>
      </c>
      <c r="K296">
        <v>113</v>
      </c>
      <c r="L296">
        <v>2</v>
      </c>
      <c r="M296">
        <v>1</v>
      </c>
      <c r="N296">
        <v>2</v>
      </c>
      <c r="O296">
        <v>16.28</v>
      </c>
      <c r="P296">
        <v>0</v>
      </c>
      <c r="Q296" t="s">
        <v>490</v>
      </c>
      <c r="R296" t="s">
        <v>471</v>
      </c>
      <c r="S296">
        <v>50</v>
      </c>
      <c r="T296" t="s">
        <v>492</v>
      </c>
      <c r="U296">
        <v>2</v>
      </c>
      <c r="V296">
        <v>45662</v>
      </c>
      <c r="W296">
        <v>352</v>
      </c>
      <c r="X296" t="s">
        <v>447</v>
      </c>
      <c r="Y296" s="2" t="s">
        <v>447</v>
      </c>
      <c r="Z296" s="2"/>
      <c r="AB296" t="s">
        <v>447</v>
      </c>
      <c r="AC296" t="s">
        <v>448</v>
      </c>
      <c r="AD296" t="s">
        <v>447</v>
      </c>
      <c r="AE296" t="s">
        <v>447</v>
      </c>
      <c r="AF296" t="s">
        <v>447</v>
      </c>
      <c r="AG296">
        <v>2</v>
      </c>
      <c r="AH296">
        <v>0</v>
      </c>
      <c r="AI296">
        <v>3</v>
      </c>
      <c r="AJ296">
        <v>0</v>
      </c>
      <c r="AK296">
        <v>61</v>
      </c>
      <c r="AL296" t="s">
        <v>449</v>
      </c>
      <c r="AM296" t="s">
        <v>450</v>
      </c>
      <c r="BC296" t="s">
        <v>493</v>
      </c>
      <c r="BF296" t="s">
        <v>452</v>
      </c>
      <c r="BG296" t="s">
        <v>453</v>
      </c>
      <c r="BH296" s="1">
        <f t="shared" ca="1" si="14"/>
        <v>46123</v>
      </c>
    </row>
    <row r="297" spans="2:60" ht="14.25" customHeight="1" x14ac:dyDescent="0.35">
      <c r="B297" s="96" t="str">
        <f t="shared" si="12"/>
        <v>91131071</v>
      </c>
      <c r="C297" s="96" t="str">
        <f t="shared" si="13"/>
        <v>9113107</v>
      </c>
      <c r="D297">
        <v>22526</v>
      </c>
      <c r="E297" t="s">
        <v>120</v>
      </c>
      <c r="F297">
        <v>61</v>
      </c>
      <c r="G297" t="s">
        <v>124</v>
      </c>
      <c r="H297">
        <v>71</v>
      </c>
      <c r="I297">
        <v>9113</v>
      </c>
      <c r="J297" t="s">
        <v>26</v>
      </c>
      <c r="K297">
        <v>107</v>
      </c>
      <c r="L297">
        <v>1</v>
      </c>
      <c r="M297">
        <v>1</v>
      </c>
      <c r="O297">
        <v>0.41</v>
      </c>
      <c r="P297">
        <v>0</v>
      </c>
      <c r="Q297" t="s">
        <v>476</v>
      </c>
      <c r="R297" t="s">
        <v>471</v>
      </c>
      <c r="S297">
        <v>2</v>
      </c>
      <c r="T297" t="s">
        <v>478</v>
      </c>
      <c r="U297">
        <v>2</v>
      </c>
      <c r="V297">
        <v>45276</v>
      </c>
      <c r="W297">
        <v>352</v>
      </c>
      <c r="X297" t="s">
        <v>447</v>
      </c>
      <c r="Y297" s="2" t="s">
        <v>447</v>
      </c>
      <c r="Z297" s="2"/>
      <c r="AB297" t="s">
        <v>447</v>
      </c>
      <c r="AC297" t="s">
        <v>448</v>
      </c>
      <c r="AD297" t="s">
        <v>447</v>
      </c>
      <c r="AE297" t="s">
        <v>447</v>
      </c>
      <c r="AF297" t="s">
        <v>447</v>
      </c>
      <c r="AG297">
        <v>2</v>
      </c>
      <c r="AH297">
        <v>0</v>
      </c>
      <c r="AI297">
        <v>10.8</v>
      </c>
      <c r="AJ297">
        <v>0</v>
      </c>
      <c r="AK297">
        <v>61</v>
      </c>
      <c r="AL297" t="s">
        <v>488</v>
      </c>
      <c r="AM297" t="s">
        <v>450</v>
      </c>
      <c r="AN297">
        <v>0.41</v>
      </c>
      <c r="AO297">
        <v>126.53</v>
      </c>
      <c r="AP297">
        <v>51.877299999999998</v>
      </c>
      <c r="BC297" t="s">
        <v>451</v>
      </c>
      <c r="BD297" s="2">
        <v>45787</v>
      </c>
      <c r="BE297">
        <v>171.11</v>
      </c>
      <c r="BF297" t="s">
        <v>452</v>
      </c>
      <c r="BG297" t="s">
        <v>453</v>
      </c>
      <c r="BH297" s="1">
        <f t="shared" ca="1" si="14"/>
        <v>336</v>
      </c>
    </row>
    <row r="298" spans="2:60" ht="14.25" customHeight="1" x14ac:dyDescent="0.35">
      <c r="B298" s="96" t="str">
        <f t="shared" si="12"/>
        <v>91131072</v>
      </c>
      <c r="C298" s="96" t="str">
        <f t="shared" si="13"/>
        <v>9113107</v>
      </c>
      <c r="D298">
        <v>22526</v>
      </c>
      <c r="E298" t="s">
        <v>120</v>
      </c>
      <c r="F298">
        <v>61</v>
      </c>
      <c r="G298" t="s">
        <v>124</v>
      </c>
      <c r="H298">
        <v>71</v>
      </c>
      <c r="I298">
        <v>9113</v>
      </c>
      <c r="J298" t="s">
        <v>26</v>
      </c>
      <c r="K298">
        <v>107</v>
      </c>
      <c r="L298">
        <v>2</v>
      </c>
      <c r="M298">
        <v>1</v>
      </c>
      <c r="O298">
        <v>1.8</v>
      </c>
      <c r="P298">
        <v>0</v>
      </c>
      <c r="Q298" t="s">
        <v>476</v>
      </c>
      <c r="R298" t="s">
        <v>471</v>
      </c>
      <c r="S298">
        <v>2</v>
      </c>
      <c r="T298" t="s">
        <v>478</v>
      </c>
      <c r="U298">
        <v>2</v>
      </c>
      <c r="V298">
        <v>45276</v>
      </c>
      <c r="W298">
        <v>352</v>
      </c>
      <c r="X298" t="s">
        <v>447</v>
      </c>
      <c r="Y298" s="2" t="s">
        <v>447</v>
      </c>
      <c r="Z298" s="2"/>
      <c r="AB298" t="s">
        <v>447</v>
      </c>
      <c r="AC298" t="s">
        <v>448</v>
      </c>
      <c r="AD298" t="s">
        <v>447</v>
      </c>
      <c r="AE298" t="s">
        <v>447</v>
      </c>
      <c r="AF298" t="s">
        <v>447</v>
      </c>
      <c r="AG298">
        <v>2</v>
      </c>
      <c r="AH298">
        <v>0</v>
      </c>
      <c r="AI298">
        <v>10.8</v>
      </c>
      <c r="AJ298">
        <v>0</v>
      </c>
      <c r="AK298">
        <v>61</v>
      </c>
      <c r="AL298" t="s">
        <v>488</v>
      </c>
      <c r="AM298" t="s">
        <v>450</v>
      </c>
      <c r="AN298">
        <v>1.8</v>
      </c>
      <c r="AO298">
        <v>126.53</v>
      </c>
      <c r="AP298">
        <v>227.75399999999999</v>
      </c>
      <c r="BC298" t="s">
        <v>451</v>
      </c>
      <c r="BD298" s="2">
        <v>45787</v>
      </c>
      <c r="BE298">
        <v>234.62</v>
      </c>
      <c r="BF298" t="s">
        <v>452</v>
      </c>
      <c r="BG298" t="s">
        <v>453</v>
      </c>
      <c r="BH298" s="1">
        <f t="shared" ca="1" si="14"/>
        <v>336</v>
      </c>
    </row>
    <row r="299" spans="2:60" ht="14.25" customHeight="1" x14ac:dyDescent="0.35">
      <c r="B299" s="96" t="str">
        <f t="shared" si="12"/>
        <v>91131073</v>
      </c>
      <c r="C299" s="96" t="str">
        <f t="shared" si="13"/>
        <v>9113107</v>
      </c>
      <c r="D299">
        <v>22526</v>
      </c>
      <c r="E299" t="s">
        <v>120</v>
      </c>
      <c r="F299">
        <v>61</v>
      </c>
      <c r="G299" t="s">
        <v>124</v>
      </c>
      <c r="H299">
        <v>71</v>
      </c>
      <c r="I299">
        <v>9113</v>
      </c>
      <c r="J299" t="s">
        <v>26</v>
      </c>
      <c r="K299">
        <v>107</v>
      </c>
      <c r="L299">
        <v>3</v>
      </c>
      <c r="M299">
        <v>1</v>
      </c>
      <c r="O299">
        <v>1</v>
      </c>
      <c r="P299">
        <v>0</v>
      </c>
      <c r="Q299" t="s">
        <v>476</v>
      </c>
      <c r="R299" t="s">
        <v>471</v>
      </c>
      <c r="S299">
        <v>2</v>
      </c>
      <c r="T299" t="s">
        <v>478</v>
      </c>
      <c r="U299">
        <v>2</v>
      </c>
      <c r="V299">
        <v>45276</v>
      </c>
      <c r="W299">
        <v>352</v>
      </c>
      <c r="X299" t="s">
        <v>447</v>
      </c>
      <c r="Y299" s="2" t="s">
        <v>447</v>
      </c>
      <c r="Z299" s="2"/>
      <c r="AB299" t="s">
        <v>447</v>
      </c>
      <c r="AC299" t="s">
        <v>448</v>
      </c>
      <c r="AD299" t="s">
        <v>447</v>
      </c>
      <c r="AE299" t="s">
        <v>447</v>
      </c>
      <c r="AF299" t="s">
        <v>447</v>
      </c>
      <c r="AG299">
        <v>2</v>
      </c>
      <c r="AH299">
        <v>0</v>
      </c>
      <c r="AI299">
        <v>10.8</v>
      </c>
      <c r="AJ299">
        <v>0</v>
      </c>
      <c r="AK299">
        <v>61</v>
      </c>
      <c r="AL299" t="s">
        <v>488</v>
      </c>
      <c r="AM299" t="s">
        <v>450</v>
      </c>
      <c r="AN299">
        <v>1</v>
      </c>
      <c r="AO299">
        <v>126.53</v>
      </c>
      <c r="AP299">
        <v>126.53</v>
      </c>
      <c r="BC299" t="s">
        <v>451</v>
      </c>
      <c r="BD299" s="2">
        <v>45787</v>
      </c>
      <c r="BF299" t="s">
        <v>452</v>
      </c>
      <c r="BG299" t="s">
        <v>453</v>
      </c>
      <c r="BH299" s="1">
        <f t="shared" ca="1" si="14"/>
        <v>336</v>
      </c>
    </row>
    <row r="300" spans="2:60" ht="14.25" customHeight="1" x14ac:dyDescent="0.35">
      <c r="B300" s="96" t="str">
        <f t="shared" si="12"/>
        <v>91131074</v>
      </c>
      <c r="C300" s="96" t="str">
        <f t="shared" si="13"/>
        <v>9113107</v>
      </c>
      <c r="D300">
        <v>22526</v>
      </c>
      <c r="E300" t="s">
        <v>120</v>
      </c>
      <c r="F300">
        <v>61</v>
      </c>
      <c r="G300" t="s">
        <v>124</v>
      </c>
      <c r="H300">
        <v>71</v>
      </c>
      <c r="I300">
        <v>9113</v>
      </c>
      <c r="J300" t="s">
        <v>26</v>
      </c>
      <c r="K300">
        <v>107</v>
      </c>
      <c r="L300">
        <v>4</v>
      </c>
      <c r="M300">
        <v>1</v>
      </c>
      <c r="O300">
        <v>4.28</v>
      </c>
      <c r="P300">
        <v>0</v>
      </c>
      <c r="Q300" t="s">
        <v>476</v>
      </c>
      <c r="R300" t="s">
        <v>471</v>
      </c>
      <c r="S300">
        <v>2</v>
      </c>
      <c r="T300" t="s">
        <v>478</v>
      </c>
      <c r="U300">
        <v>2</v>
      </c>
      <c r="V300">
        <v>45276</v>
      </c>
      <c r="W300">
        <v>352</v>
      </c>
      <c r="X300" t="s">
        <v>447</v>
      </c>
      <c r="Y300" s="2" t="s">
        <v>447</v>
      </c>
      <c r="Z300" s="2"/>
      <c r="AB300" t="s">
        <v>447</v>
      </c>
      <c r="AC300" t="s">
        <v>448</v>
      </c>
      <c r="AD300" t="s">
        <v>447</v>
      </c>
      <c r="AE300" t="s">
        <v>447</v>
      </c>
      <c r="AF300" t="s">
        <v>447</v>
      </c>
      <c r="AG300">
        <v>2</v>
      </c>
      <c r="AH300">
        <v>0</v>
      </c>
      <c r="AI300">
        <v>10.8</v>
      </c>
      <c r="AJ300">
        <v>0</v>
      </c>
      <c r="AK300">
        <v>61</v>
      </c>
      <c r="AL300" t="s">
        <v>488</v>
      </c>
      <c r="AM300" t="s">
        <v>450</v>
      </c>
      <c r="AN300">
        <v>4.28</v>
      </c>
      <c r="AO300">
        <v>126.53</v>
      </c>
      <c r="AP300">
        <v>541.54840000000002</v>
      </c>
      <c r="BC300" t="s">
        <v>451</v>
      </c>
      <c r="BD300" s="2">
        <v>45787</v>
      </c>
      <c r="BE300">
        <v>496.25</v>
      </c>
      <c r="BF300" t="s">
        <v>452</v>
      </c>
      <c r="BG300" t="s">
        <v>453</v>
      </c>
      <c r="BH300" s="1">
        <f t="shared" ca="1" si="14"/>
        <v>336</v>
      </c>
    </row>
    <row r="301" spans="2:60" ht="14.25" customHeight="1" x14ac:dyDescent="0.35">
      <c r="B301" s="96" t="str">
        <f t="shared" si="12"/>
        <v>91131076</v>
      </c>
      <c r="C301" s="96" t="str">
        <f t="shared" si="13"/>
        <v>9113107</v>
      </c>
      <c r="D301">
        <v>22526</v>
      </c>
      <c r="E301" t="s">
        <v>120</v>
      </c>
      <c r="F301">
        <v>61</v>
      </c>
      <c r="G301" t="s">
        <v>124</v>
      </c>
      <c r="H301">
        <v>71</v>
      </c>
      <c r="I301">
        <v>9113</v>
      </c>
      <c r="J301" t="s">
        <v>26</v>
      </c>
      <c r="K301">
        <v>107</v>
      </c>
      <c r="L301">
        <v>6</v>
      </c>
      <c r="M301">
        <v>1</v>
      </c>
      <c r="O301">
        <v>2.29</v>
      </c>
      <c r="P301">
        <v>0</v>
      </c>
      <c r="Q301" t="s">
        <v>476</v>
      </c>
      <c r="R301" t="s">
        <v>471</v>
      </c>
      <c r="S301">
        <v>2</v>
      </c>
      <c r="T301" t="s">
        <v>478</v>
      </c>
      <c r="U301">
        <v>2</v>
      </c>
      <c r="V301">
        <v>45277</v>
      </c>
      <c r="W301">
        <v>352</v>
      </c>
      <c r="X301" t="s">
        <v>447</v>
      </c>
      <c r="Y301" s="2" t="s">
        <v>447</v>
      </c>
      <c r="Z301" s="2"/>
      <c r="AB301" t="s">
        <v>447</v>
      </c>
      <c r="AC301" t="s">
        <v>448</v>
      </c>
      <c r="AD301" t="s">
        <v>447</v>
      </c>
      <c r="AE301" t="s">
        <v>447</v>
      </c>
      <c r="AF301" t="s">
        <v>447</v>
      </c>
      <c r="AG301">
        <v>2</v>
      </c>
      <c r="AH301">
        <v>0</v>
      </c>
      <c r="AI301">
        <v>10.8</v>
      </c>
      <c r="AJ301">
        <v>0</v>
      </c>
      <c r="AK301">
        <v>61</v>
      </c>
      <c r="AL301" t="s">
        <v>465</v>
      </c>
      <c r="AM301" t="s">
        <v>450</v>
      </c>
      <c r="AN301">
        <v>2.29</v>
      </c>
      <c r="AO301">
        <v>126.53</v>
      </c>
      <c r="AP301">
        <v>289.75369999999998</v>
      </c>
      <c r="BC301" t="s">
        <v>451</v>
      </c>
      <c r="BD301" s="2">
        <v>45787</v>
      </c>
      <c r="BE301">
        <v>390.8</v>
      </c>
      <c r="BF301" t="s">
        <v>452</v>
      </c>
      <c r="BG301" t="s">
        <v>453</v>
      </c>
      <c r="BH301" s="1">
        <f t="shared" ca="1" si="14"/>
        <v>336</v>
      </c>
    </row>
    <row r="302" spans="2:60" ht="14.25" customHeight="1" x14ac:dyDescent="0.35">
      <c r="B302" s="96" t="str">
        <f t="shared" si="12"/>
        <v>91131077</v>
      </c>
      <c r="C302" s="96" t="str">
        <f t="shared" si="13"/>
        <v>9113107</v>
      </c>
      <c r="D302">
        <v>22526</v>
      </c>
      <c r="E302" t="s">
        <v>120</v>
      </c>
      <c r="F302">
        <v>61</v>
      </c>
      <c r="G302" t="s">
        <v>124</v>
      </c>
      <c r="H302">
        <v>71</v>
      </c>
      <c r="I302">
        <v>9113</v>
      </c>
      <c r="J302" t="s">
        <v>26</v>
      </c>
      <c r="K302">
        <v>107</v>
      </c>
      <c r="L302">
        <v>7</v>
      </c>
      <c r="M302">
        <v>3</v>
      </c>
      <c r="O302">
        <v>15.36</v>
      </c>
      <c r="P302">
        <v>0</v>
      </c>
      <c r="Q302" t="s">
        <v>476</v>
      </c>
      <c r="R302" t="s">
        <v>471</v>
      </c>
      <c r="S302">
        <v>2</v>
      </c>
      <c r="T302" t="s">
        <v>478</v>
      </c>
      <c r="U302">
        <v>2</v>
      </c>
      <c r="V302">
        <v>45277</v>
      </c>
      <c r="W302">
        <v>352</v>
      </c>
      <c r="X302" t="s">
        <v>447</v>
      </c>
      <c r="Y302" s="2" t="s">
        <v>447</v>
      </c>
      <c r="Z302" s="2"/>
      <c r="AB302" t="s">
        <v>447</v>
      </c>
      <c r="AC302" t="s">
        <v>448</v>
      </c>
      <c r="AD302" t="s">
        <v>447</v>
      </c>
      <c r="AE302" t="s">
        <v>447</v>
      </c>
      <c r="AF302" t="s">
        <v>447</v>
      </c>
      <c r="AG302">
        <v>2</v>
      </c>
      <c r="AH302">
        <v>0</v>
      </c>
      <c r="AI302">
        <v>10.8</v>
      </c>
      <c r="AJ302">
        <v>0</v>
      </c>
      <c r="AK302">
        <v>61</v>
      </c>
      <c r="AL302" t="s">
        <v>465</v>
      </c>
      <c r="AM302" t="s">
        <v>450</v>
      </c>
      <c r="AN302">
        <v>13.76</v>
      </c>
      <c r="AO302">
        <v>126.53</v>
      </c>
      <c r="AP302">
        <v>1741.0527999999999</v>
      </c>
      <c r="AZ302">
        <v>1.6</v>
      </c>
      <c r="BA302">
        <v>65</v>
      </c>
      <c r="BB302">
        <v>104</v>
      </c>
      <c r="BC302" t="s">
        <v>451</v>
      </c>
      <c r="BD302" s="2">
        <v>45787</v>
      </c>
      <c r="BE302">
        <v>1865.05</v>
      </c>
      <c r="BF302" t="s">
        <v>452</v>
      </c>
      <c r="BG302" t="s">
        <v>453</v>
      </c>
      <c r="BH302" s="1">
        <f t="shared" ca="1" si="14"/>
        <v>336</v>
      </c>
    </row>
    <row r="303" spans="2:60" ht="14.25" customHeight="1" x14ac:dyDescent="0.35">
      <c r="B303" s="96" t="str">
        <f t="shared" si="12"/>
        <v>91131078</v>
      </c>
      <c r="C303" s="96" t="str">
        <f t="shared" si="13"/>
        <v>9113107</v>
      </c>
      <c r="D303">
        <v>22526</v>
      </c>
      <c r="E303" t="s">
        <v>120</v>
      </c>
      <c r="F303">
        <v>61</v>
      </c>
      <c r="G303" t="s">
        <v>124</v>
      </c>
      <c r="H303">
        <v>71</v>
      </c>
      <c r="I303">
        <v>9113</v>
      </c>
      <c r="J303" t="s">
        <v>26</v>
      </c>
      <c r="K303">
        <v>107</v>
      </c>
      <c r="L303">
        <v>8</v>
      </c>
      <c r="M303">
        <v>3</v>
      </c>
      <c r="O303">
        <v>8.2899999999999991</v>
      </c>
      <c r="P303">
        <v>0</v>
      </c>
      <c r="Q303" t="s">
        <v>476</v>
      </c>
      <c r="R303" t="s">
        <v>471</v>
      </c>
      <c r="S303">
        <v>2</v>
      </c>
      <c r="T303" t="s">
        <v>478</v>
      </c>
      <c r="U303">
        <v>2</v>
      </c>
      <c r="V303">
        <v>45277</v>
      </c>
      <c r="W303">
        <v>352</v>
      </c>
      <c r="X303" t="s">
        <v>447</v>
      </c>
      <c r="Y303" s="2" t="s">
        <v>447</v>
      </c>
      <c r="Z303" s="2"/>
      <c r="AB303" t="s">
        <v>447</v>
      </c>
      <c r="AC303" t="s">
        <v>448</v>
      </c>
      <c r="AD303" t="s">
        <v>447</v>
      </c>
      <c r="AE303" t="s">
        <v>447</v>
      </c>
      <c r="AF303" t="s">
        <v>447</v>
      </c>
      <c r="AG303">
        <v>2</v>
      </c>
      <c r="AH303">
        <v>0</v>
      </c>
      <c r="AI303">
        <v>10.8</v>
      </c>
      <c r="AJ303">
        <v>0</v>
      </c>
      <c r="AK303">
        <v>61</v>
      </c>
      <c r="AL303" t="s">
        <v>465</v>
      </c>
      <c r="AM303" t="s">
        <v>450</v>
      </c>
      <c r="AN303">
        <v>7.23</v>
      </c>
      <c r="AO303">
        <v>126.53</v>
      </c>
      <c r="AP303">
        <v>914.81190000000004</v>
      </c>
      <c r="AZ303">
        <v>1.06</v>
      </c>
      <c r="BA303">
        <v>65</v>
      </c>
      <c r="BB303">
        <v>68.900000000000006</v>
      </c>
      <c r="BC303" t="s">
        <v>451</v>
      </c>
      <c r="BD303" s="2">
        <v>45787</v>
      </c>
      <c r="BE303">
        <v>1099.6099999999999</v>
      </c>
      <c r="BF303" t="s">
        <v>452</v>
      </c>
      <c r="BG303" t="s">
        <v>453</v>
      </c>
      <c r="BH303" s="1">
        <f t="shared" ca="1" si="14"/>
        <v>336</v>
      </c>
    </row>
    <row r="304" spans="2:60" ht="14.25" customHeight="1" x14ac:dyDescent="0.35">
      <c r="B304" s="96" t="str">
        <f t="shared" si="12"/>
        <v>91131079</v>
      </c>
      <c r="C304" s="96" t="str">
        <f t="shared" si="13"/>
        <v>9113107</v>
      </c>
      <c r="D304">
        <v>22526</v>
      </c>
      <c r="E304" t="s">
        <v>120</v>
      </c>
      <c r="F304">
        <v>61</v>
      </c>
      <c r="G304" t="s">
        <v>124</v>
      </c>
      <c r="H304">
        <v>71</v>
      </c>
      <c r="I304">
        <v>9113</v>
      </c>
      <c r="J304" t="s">
        <v>26</v>
      </c>
      <c r="K304">
        <v>107</v>
      </c>
      <c r="L304">
        <v>9</v>
      </c>
      <c r="M304">
        <v>2</v>
      </c>
      <c r="O304">
        <v>7.1</v>
      </c>
      <c r="P304">
        <v>0</v>
      </c>
      <c r="Q304" t="s">
        <v>476</v>
      </c>
      <c r="R304" t="s">
        <v>471</v>
      </c>
      <c r="S304">
        <v>2</v>
      </c>
      <c r="T304" t="s">
        <v>478</v>
      </c>
      <c r="U304">
        <v>2</v>
      </c>
      <c r="V304">
        <v>45276</v>
      </c>
      <c r="W304">
        <v>352</v>
      </c>
      <c r="X304" t="s">
        <v>447</v>
      </c>
      <c r="Y304" s="2" t="s">
        <v>447</v>
      </c>
      <c r="Z304" s="2"/>
      <c r="AB304" t="s">
        <v>447</v>
      </c>
      <c r="AC304" t="s">
        <v>448</v>
      </c>
      <c r="AD304" t="s">
        <v>447</v>
      </c>
      <c r="AE304" t="s">
        <v>447</v>
      </c>
      <c r="AF304" t="s">
        <v>447</v>
      </c>
      <c r="AG304">
        <v>2</v>
      </c>
      <c r="AH304">
        <v>0</v>
      </c>
      <c r="AI304">
        <v>10.8</v>
      </c>
      <c r="AJ304">
        <v>0</v>
      </c>
      <c r="AK304">
        <v>61</v>
      </c>
      <c r="AL304" t="s">
        <v>465</v>
      </c>
      <c r="AM304" t="s">
        <v>450</v>
      </c>
      <c r="AN304">
        <v>7.1</v>
      </c>
      <c r="AO304">
        <v>126.53</v>
      </c>
      <c r="AP304">
        <v>898.36300000000006</v>
      </c>
      <c r="BC304" t="s">
        <v>451</v>
      </c>
      <c r="BD304" s="2">
        <v>45787</v>
      </c>
      <c r="BE304">
        <v>1633.78</v>
      </c>
      <c r="BF304" t="s">
        <v>452</v>
      </c>
      <c r="BG304" t="s">
        <v>453</v>
      </c>
      <c r="BH304" s="1">
        <f t="shared" ca="1" si="14"/>
        <v>336</v>
      </c>
    </row>
    <row r="305" spans="2:60" ht="14.25" customHeight="1" x14ac:dyDescent="0.35">
      <c r="B305" s="96" t="str">
        <f t="shared" si="12"/>
        <v>911310710</v>
      </c>
      <c r="C305" s="96" t="str">
        <f t="shared" si="13"/>
        <v>9113107</v>
      </c>
      <c r="D305">
        <v>22526</v>
      </c>
      <c r="E305" t="s">
        <v>120</v>
      </c>
      <c r="F305">
        <v>61</v>
      </c>
      <c r="G305" t="s">
        <v>124</v>
      </c>
      <c r="H305">
        <v>71</v>
      </c>
      <c r="I305">
        <v>9113</v>
      </c>
      <c r="J305" t="s">
        <v>26</v>
      </c>
      <c r="K305">
        <v>107</v>
      </c>
      <c r="L305">
        <v>10</v>
      </c>
      <c r="M305">
        <v>3</v>
      </c>
      <c r="O305">
        <v>8.66</v>
      </c>
      <c r="P305">
        <v>0</v>
      </c>
      <c r="Q305" t="s">
        <v>476</v>
      </c>
      <c r="R305" t="s">
        <v>471</v>
      </c>
      <c r="S305">
        <v>2</v>
      </c>
      <c r="T305" t="s">
        <v>478</v>
      </c>
      <c r="U305">
        <v>2</v>
      </c>
      <c r="V305">
        <v>45277</v>
      </c>
      <c r="W305">
        <v>352</v>
      </c>
      <c r="X305" t="s">
        <v>447</v>
      </c>
      <c r="Y305" s="2" t="s">
        <v>447</v>
      </c>
      <c r="Z305" s="2"/>
      <c r="AB305" t="s">
        <v>447</v>
      </c>
      <c r="AC305" t="s">
        <v>448</v>
      </c>
      <c r="AD305" t="s">
        <v>447</v>
      </c>
      <c r="AE305" t="s">
        <v>447</v>
      </c>
      <c r="AF305" t="s">
        <v>447</v>
      </c>
      <c r="AG305">
        <v>2</v>
      </c>
      <c r="AH305">
        <v>0</v>
      </c>
      <c r="AI305">
        <v>10.8</v>
      </c>
      <c r="AJ305">
        <v>0</v>
      </c>
      <c r="AK305">
        <v>61</v>
      </c>
      <c r="AL305" t="s">
        <v>465</v>
      </c>
      <c r="AM305" t="s">
        <v>450</v>
      </c>
      <c r="AN305">
        <v>8.66</v>
      </c>
      <c r="AO305">
        <v>126.53</v>
      </c>
      <c r="AP305">
        <v>1095.7498000000001</v>
      </c>
      <c r="BC305" t="s">
        <v>451</v>
      </c>
      <c r="BD305" s="2">
        <v>45787</v>
      </c>
      <c r="BE305">
        <v>1105.71</v>
      </c>
      <c r="BF305" t="s">
        <v>452</v>
      </c>
      <c r="BG305" t="s">
        <v>453</v>
      </c>
      <c r="BH305" s="1">
        <f t="shared" ca="1" si="14"/>
        <v>336</v>
      </c>
    </row>
    <row r="306" spans="2:60" ht="14.25" customHeight="1" x14ac:dyDescent="0.35">
      <c r="B306" s="96" t="str">
        <f t="shared" si="12"/>
        <v>911310711</v>
      </c>
      <c r="C306" s="96" t="str">
        <f t="shared" si="13"/>
        <v>9113107</v>
      </c>
      <c r="D306">
        <v>22526</v>
      </c>
      <c r="E306" t="s">
        <v>120</v>
      </c>
      <c r="F306">
        <v>61</v>
      </c>
      <c r="G306" t="s">
        <v>124</v>
      </c>
      <c r="H306">
        <v>71</v>
      </c>
      <c r="I306">
        <v>9113</v>
      </c>
      <c r="J306" t="s">
        <v>26</v>
      </c>
      <c r="K306">
        <v>107</v>
      </c>
      <c r="L306">
        <v>11</v>
      </c>
      <c r="M306">
        <v>1</v>
      </c>
      <c r="O306">
        <v>3.69</v>
      </c>
      <c r="P306">
        <v>0</v>
      </c>
      <c r="Q306" t="s">
        <v>476</v>
      </c>
      <c r="R306" t="s">
        <v>471</v>
      </c>
      <c r="S306">
        <v>2</v>
      </c>
      <c r="T306" t="s">
        <v>478</v>
      </c>
      <c r="U306">
        <v>2</v>
      </c>
      <c r="V306">
        <v>45278</v>
      </c>
      <c r="W306">
        <v>352</v>
      </c>
      <c r="X306" t="s">
        <v>447</v>
      </c>
      <c r="Y306" s="2" t="s">
        <v>447</v>
      </c>
      <c r="Z306" s="2"/>
      <c r="AB306" t="s">
        <v>447</v>
      </c>
      <c r="AC306" t="s">
        <v>448</v>
      </c>
      <c r="AD306" t="s">
        <v>447</v>
      </c>
      <c r="AE306" t="s">
        <v>447</v>
      </c>
      <c r="AF306" t="s">
        <v>447</v>
      </c>
      <c r="AG306">
        <v>2</v>
      </c>
      <c r="AH306">
        <v>0</v>
      </c>
      <c r="AI306">
        <v>10.8</v>
      </c>
      <c r="AJ306">
        <v>0</v>
      </c>
      <c r="AK306">
        <v>61</v>
      </c>
      <c r="AL306" t="s">
        <v>459</v>
      </c>
      <c r="AM306" t="s">
        <v>450</v>
      </c>
      <c r="AN306">
        <v>3.69</v>
      </c>
      <c r="AO306">
        <v>126.53</v>
      </c>
      <c r="AP306">
        <v>466.89569999999998</v>
      </c>
      <c r="BC306" t="s">
        <v>451</v>
      </c>
      <c r="BD306" s="2">
        <v>45787</v>
      </c>
      <c r="BE306">
        <v>460.42</v>
      </c>
      <c r="BF306" t="s">
        <v>452</v>
      </c>
      <c r="BG306" t="s">
        <v>453</v>
      </c>
      <c r="BH306" s="1">
        <f t="shared" ca="1" si="14"/>
        <v>336</v>
      </c>
    </row>
    <row r="307" spans="2:60" ht="14.25" customHeight="1" x14ac:dyDescent="0.35">
      <c r="B307" s="96" t="str">
        <f t="shared" si="12"/>
        <v>911310712</v>
      </c>
      <c r="C307" s="96" t="str">
        <f t="shared" si="13"/>
        <v>9113107</v>
      </c>
      <c r="D307">
        <v>22526</v>
      </c>
      <c r="E307" t="s">
        <v>120</v>
      </c>
      <c r="F307">
        <v>61</v>
      </c>
      <c r="G307" t="s">
        <v>124</v>
      </c>
      <c r="H307">
        <v>71</v>
      </c>
      <c r="I307">
        <v>9113</v>
      </c>
      <c r="J307" t="s">
        <v>26</v>
      </c>
      <c r="K307">
        <v>107</v>
      </c>
      <c r="L307">
        <v>12</v>
      </c>
      <c r="M307">
        <v>1</v>
      </c>
      <c r="O307">
        <v>0.53</v>
      </c>
      <c r="P307">
        <v>0</v>
      </c>
      <c r="Q307" t="s">
        <v>476</v>
      </c>
      <c r="R307" t="s">
        <v>471</v>
      </c>
      <c r="S307">
        <v>2</v>
      </c>
      <c r="T307" t="s">
        <v>478</v>
      </c>
      <c r="U307">
        <v>2</v>
      </c>
      <c r="V307">
        <v>45277</v>
      </c>
      <c r="W307">
        <v>352</v>
      </c>
      <c r="X307" t="s">
        <v>447</v>
      </c>
      <c r="Y307" s="2" t="s">
        <v>447</v>
      </c>
      <c r="Z307" s="2"/>
      <c r="AB307" t="s">
        <v>447</v>
      </c>
      <c r="AC307" t="s">
        <v>448</v>
      </c>
      <c r="AD307" t="s">
        <v>447</v>
      </c>
      <c r="AE307" t="s">
        <v>447</v>
      </c>
      <c r="AF307" t="s">
        <v>447</v>
      </c>
      <c r="AG307">
        <v>2</v>
      </c>
      <c r="AH307">
        <v>0</v>
      </c>
      <c r="AI307">
        <v>10.8</v>
      </c>
      <c r="AJ307">
        <v>0</v>
      </c>
      <c r="AK307">
        <v>61</v>
      </c>
      <c r="AL307" t="s">
        <v>459</v>
      </c>
      <c r="AM307" t="s">
        <v>450</v>
      </c>
      <c r="AN307">
        <v>0.53</v>
      </c>
      <c r="AO307">
        <v>126.53</v>
      </c>
      <c r="AP307">
        <v>67.060900000000004</v>
      </c>
      <c r="BC307" t="s">
        <v>451</v>
      </c>
      <c r="BD307" s="2">
        <v>45787</v>
      </c>
      <c r="BE307">
        <v>71.08</v>
      </c>
      <c r="BF307" t="s">
        <v>452</v>
      </c>
      <c r="BG307" t="s">
        <v>453</v>
      </c>
      <c r="BH307" s="1">
        <f t="shared" ca="1" si="14"/>
        <v>336</v>
      </c>
    </row>
    <row r="308" spans="2:60" ht="14.25" customHeight="1" x14ac:dyDescent="0.35">
      <c r="B308" s="96" t="str">
        <f t="shared" si="12"/>
        <v>911310713</v>
      </c>
      <c r="C308" s="96" t="str">
        <f t="shared" si="13"/>
        <v>9113107</v>
      </c>
      <c r="D308">
        <v>22526</v>
      </c>
      <c r="E308" t="s">
        <v>120</v>
      </c>
      <c r="F308">
        <v>61</v>
      </c>
      <c r="G308" t="s">
        <v>124</v>
      </c>
      <c r="H308">
        <v>71</v>
      </c>
      <c r="I308">
        <v>9113</v>
      </c>
      <c r="J308" t="s">
        <v>26</v>
      </c>
      <c r="K308">
        <v>107</v>
      </c>
      <c r="L308">
        <v>13</v>
      </c>
      <c r="M308">
        <v>1</v>
      </c>
      <c r="O308">
        <v>5.32</v>
      </c>
      <c r="P308">
        <v>0</v>
      </c>
      <c r="Q308" t="s">
        <v>476</v>
      </c>
      <c r="R308" t="s">
        <v>471</v>
      </c>
      <c r="S308">
        <v>2</v>
      </c>
      <c r="T308" t="s">
        <v>478</v>
      </c>
      <c r="U308">
        <v>2</v>
      </c>
      <c r="V308">
        <v>45278</v>
      </c>
      <c r="W308">
        <v>352</v>
      </c>
      <c r="X308" t="s">
        <v>447</v>
      </c>
      <c r="Y308" s="2" t="s">
        <v>447</v>
      </c>
      <c r="Z308" s="2"/>
      <c r="AB308" t="s">
        <v>447</v>
      </c>
      <c r="AC308" t="s">
        <v>448</v>
      </c>
      <c r="AD308" t="s">
        <v>447</v>
      </c>
      <c r="AE308" t="s">
        <v>447</v>
      </c>
      <c r="AF308" t="s">
        <v>447</v>
      </c>
      <c r="AG308">
        <v>2</v>
      </c>
      <c r="AH308">
        <v>0</v>
      </c>
      <c r="AI308">
        <v>10.8</v>
      </c>
      <c r="AJ308">
        <v>0</v>
      </c>
      <c r="AK308">
        <v>61</v>
      </c>
      <c r="AL308" t="s">
        <v>465</v>
      </c>
      <c r="AM308" t="s">
        <v>450</v>
      </c>
      <c r="AN308">
        <v>5.32</v>
      </c>
      <c r="AO308">
        <v>126.53</v>
      </c>
      <c r="AP308">
        <v>673.13959999999997</v>
      </c>
      <c r="BC308" t="s">
        <v>451</v>
      </c>
      <c r="BD308" s="2">
        <v>45787</v>
      </c>
      <c r="BE308">
        <v>871.44</v>
      </c>
      <c r="BF308" t="s">
        <v>452</v>
      </c>
      <c r="BG308" t="s">
        <v>453</v>
      </c>
      <c r="BH308" s="1">
        <f t="shared" ca="1" si="14"/>
        <v>336</v>
      </c>
    </row>
    <row r="309" spans="2:60" ht="14.25" customHeight="1" x14ac:dyDescent="0.35">
      <c r="B309" s="96" t="str">
        <f t="shared" si="12"/>
        <v>911310714</v>
      </c>
      <c r="C309" s="96" t="str">
        <f t="shared" si="13"/>
        <v>9113107</v>
      </c>
      <c r="D309">
        <v>22526</v>
      </c>
      <c r="E309" t="s">
        <v>120</v>
      </c>
      <c r="F309">
        <v>61</v>
      </c>
      <c r="G309" t="s">
        <v>124</v>
      </c>
      <c r="H309">
        <v>71</v>
      </c>
      <c r="I309">
        <v>9113</v>
      </c>
      <c r="J309" t="s">
        <v>26</v>
      </c>
      <c r="K309">
        <v>107</v>
      </c>
      <c r="L309">
        <v>14</v>
      </c>
      <c r="M309">
        <v>3</v>
      </c>
      <c r="N309">
        <v>2</v>
      </c>
      <c r="O309">
        <v>2.82</v>
      </c>
      <c r="P309">
        <v>0</v>
      </c>
      <c r="Q309" t="s">
        <v>476</v>
      </c>
      <c r="R309" t="s">
        <v>471</v>
      </c>
      <c r="S309">
        <v>3</v>
      </c>
      <c r="T309" t="s">
        <v>475</v>
      </c>
      <c r="U309">
        <v>2</v>
      </c>
      <c r="V309">
        <v>45021</v>
      </c>
      <c r="W309">
        <v>352</v>
      </c>
      <c r="X309" t="s">
        <v>447</v>
      </c>
      <c r="Y309" s="2" t="s">
        <v>447</v>
      </c>
      <c r="Z309" s="2"/>
      <c r="AB309" t="s">
        <v>447</v>
      </c>
      <c r="AC309" t="s">
        <v>448</v>
      </c>
      <c r="AD309" t="s">
        <v>447</v>
      </c>
      <c r="AE309" t="s">
        <v>447</v>
      </c>
      <c r="AF309" t="s">
        <v>447</v>
      </c>
      <c r="AG309">
        <v>2</v>
      </c>
      <c r="AH309">
        <v>0</v>
      </c>
      <c r="AI309">
        <v>10.8</v>
      </c>
      <c r="AJ309">
        <v>0</v>
      </c>
      <c r="AK309">
        <v>61</v>
      </c>
      <c r="AL309" t="s">
        <v>465</v>
      </c>
      <c r="AM309" t="s">
        <v>450</v>
      </c>
      <c r="AN309">
        <v>2.82</v>
      </c>
      <c r="AO309">
        <v>99.95</v>
      </c>
      <c r="AP309">
        <v>281.85899999999998</v>
      </c>
      <c r="BC309" t="s">
        <v>451</v>
      </c>
      <c r="BD309" s="2">
        <v>45772</v>
      </c>
      <c r="BE309">
        <v>268.75</v>
      </c>
      <c r="BF309" t="s">
        <v>452</v>
      </c>
      <c r="BG309" t="s">
        <v>453</v>
      </c>
      <c r="BH309" s="1">
        <f t="shared" ca="1" si="14"/>
        <v>351</v>
      </c>
    </row>
    <row r="310" spans="2:60" ht="14.25" customHeight="1" x14ac:dyDescent="0.35">
      <c r="B310" s="96" t="str">
        <f t="shared" si="12"/>
        <v>911310715</v>
      </c>
      <c r="C310" s="96" t="str">
        <f t="shared" si="13"/>
        <v>9113107</v>
      </c>
      <c r="D310">
        <v>22526</v>
      </c>
      <c r="E310" t="s">
        <v>120</v>
      </c>
      <c r="F310">
        <v>61</v>
      </c>
      <c r="G310" t="s">
        <v>124</v>
      </c>
      <c r="H310">
        <v>71</v>
      </c>
      <c r="I310">
        <v>9113</v>
      </c>
      <c r="J310" t="s">
        <v>26</v>
      </c>
      <c r="K310">
        <v>107</v>
      </c>
      <c r="L310">
        <v>15</v>
      </c>
      <c r="M310">
        <v>3</v>
      </c>
      <c r="N310">
        <v>2</v>
      </c>
      <c r="O310">
        <v>2.52</v>
      </c>
      <c r="P310">
        <v>0</v>
      </c>
      <c r="Q310" t="s">
        <v>476</v>
      </c>
      <c r="R310" t="s">
        <v>471</v>
      </c>
      <c r="S310">
        <v>3</v>
      </c>
      <c r="T310" t="s">
        <v>475</v>
      </c>
      <c r="U310">
        <v>2</v>
      </c>
      <c r="V310">
        <v>45021</v>
      </c>
      <c r="W310">
        <v>352</v>
      </c>
      <c r="X310" t="s">
        <v>447</v>
      </c>
      <c r="Y310" s="2" t="s">
        <v>447</v>
      </c>
      <c r="Z310" s="2"/>
      <c r="AB310" t="s">
        <v>447</v>
      </c>
      <c r="AC310" t="s">
        <v>448</v>
      </c>
      <c r="AD310" t="s">
        <v>447</v>
      </c>
      <c r="AE310" t="s">
        <v>447</v>
      </c>
      <c r="AF310" t="s">
        <v>447</v>
      </c>
      <c r="AG310">
        <v>2</v>
      </c>
      <c r="AH310">
        <v>0</v>
      </c>
      <c r="AI310">
        <v>10.8</v>
      </c>
      <c r="AJ310">
        <v>0</v>
      </c>
      <c r="AK310">
        <v>61</v>
      </c>
      <c r="AL310" t="s">
        <v>465</v>
      </c>
      <c r="AM310" t="s">
        <v>450</v>
      </c>
      <c r="AN310">
        <v>2.52</v>
      </c>
      <c r="AO310">
        <v>99.95</v>
      </c>
      <c r="AP310">
        <v>251.874</v>
      </c>
      <c r="BC310" t="s">
        <v>451</v>
      </c>
      <c r="BD310" s="2">
        <v>45772</v>
      </c>
      <c r="BE310">
        <v>224</v>
      </c>
      <c r="BF310" t="s">
        <v>452</v>
      </c>
      <c r="BG310" t="s">
        <v>453</v>
      </c>
      <c r="BH310" s="1">
        <f t="shared" ca="1" si="14"/>
        <v>351</v>
      </c>
    </row>
    <row r="311" spans="2:60" ht="14.25" customHeight="1" x14ac:dyDescent="0.35">
      <c r="B311" s="96" t="str">
        <f t="shared" si="12"/>
        <v>911310716</v>
      </c>
      <c r="C311" s="96" t="str">
        <f t="shared" si="13"/>
        <v>9113107</v>
      </c>
      <c r="D311">
        <v>22526</v>
      </c>
      <c r="E311" t="s">
        <v>120</v>
      </c>
      <c r="F311">
        <v>61</v>
      </c>
      <c r="G311" t="s">
        <v>124</v>
      </c>
      <c r="H311">
        <v>71</v>
      </c>
      <c r="I311">
        <v>9113</v>
      </c>
      <c r="J311" t="s">
        <v>26</v>
      </c>
      <c r="K311">
        <v>107</v>
      </c>
      <c r="L311">
        <v>16</v>
      </c>
      <c r="M311">
        <v>3</v>
      </c>
      <c r="N311">
        <v>2</v>
      </c>
      <c r="O311">
        <v>4.12</v>
      </c>
      <c r="P311">
        <v>0</v>
      </c>
      <c r="Q311" t="s">
        <v>476</v>
      </c>
      <c r="R311" t="s">
        <v>471</v>
      </c>
      <c r="S311">
        <v>3</v>
      </c>
      <c r="T311" t="s">
        <v>475</v>
      </c>
      <c r="U311">
        <v>2</v>
      </c>
      <c r="V311">
        <v>45021</v>
      </c>
      <c r="W311">
        <v>352</v>
      </c>
      <c r="X311" t="s">
        <v>447</v>
      </c>
      <c r="Y311" s="2" t="s">
        <v>447</v>
      </c>
      <c r="Z311" s="2"/>
      <c r="AB311" t="s">
        <v>447</v>
      </c>
      <c r="AC311" t="s">
        <v>448</v>
      </c>
      <c r="AD311" t="s">
        <v>447</v>
      </c>
      <c r="AE311" t="s">
        <v>447</v>
      </c>
      <c r="AF311" t="s">
        <v>447</v>
      </c>
      <c r="AG311">
        <v>2</v>
      </c>
      <c r="AH311">
        <v>0</v>
      </c>
      <c r="AI311">
        <v>10.8</v>
      </c>
      <c r="AJ311">
        <v>0</v>
      </c>
      <c r="AK311">
        <v>61</v>
      </c>
      <c r="AL311" t="s">
        <v>486</v>
      </c>
      <c r="AM311" t="s">
        <v>450</v>
      </c>
      <c r="AN311">
        <v>4.12</v>
      </c>
      <c r="AO311">
        <v>99.95</v>
      </c>
      <c r="AP311">
        <v>411.79399999999998</v>
      </c>
      <c r="BC311" t="s">
        <v>451</v>
      </c>
      <c r="BD311" s="2">
        <v>45772</v>
      </c>
      <c r="BE311">
        <v>499.73</v>
      </c>
      <c r="BF311" t="s">
        <v>452</v>
      </c>
      <c r="BG311" t="s">
        <v>453</v>
      </c>
      <c r="BH311" s="1">
        <f t="shared" ca="1" si="14"/>
        <v>351</v>
      </c>
    </row>
    <row r="312" spans="2:60" ht="14.25" customHeight="1" x14ac:dyDescent="0.35">
      <c r="B312" s="96" t="str">
        <f t="shared" si="12"/>
        <v>911310717</v>
      </c>
      <c r="C312" s="96" t="str">
        <f t="shared" si="13"/>
        <v>9113107</v>
      </c>
      <c r="D312">
        <v>22526</v>
      </c>
      <c r="E312" t="s">
        <v>120</v>
      </c>
      <c r="F312">
        <v>61</v>
      </c>
      <c r="G312" t="s">
        <v>124</v>
      </c>
      <c r="H312">
        <v>71</v>
      </c>
      <c r="I312">
        <v>9113</v>
      </c>
      <c r="J312" t="s">
        <v>26</v>
      </c>
      <c r="K312">
        <v>107</v>
      </c>
      <c r="L312">
        <v>17</v>
      </c>
      <c r="M312">
        <v>3</v>
      </c>
      <c r="N312">
        <v>2</v>
      </c>
      <c r="O312">
        <v>1.47</v>
      </c>
      <c r="P312">
        <v>0</v>
      </c>
      <c r="Q312" t="s">
        <v>476</v>
      </c>
      <c r="R312" t="s">
        <v>471</v>
      </c>
      <c r="S312">
        <v>3</v>
      </c>
      <c r="T312" t="s">
        <v>475</v>
      </c>
      <c r="U312">
        <v>2</v>
      </c>
      <c r="V312">
        <v>45021</v>
      </c>
      <c r="W312">
        <v>352</v>
      </c>
      <c r="X312" t="s">
        <v>447</v>
      </c>
      <c r="Y312" s="2" t="s">
        <v>447</v>
      </c>
      <c r="Z312" s="2"/>
      <c r="AB312" t="s">
        <v>447</v>
      </c>
      <c r="AC312" t="s">
        <v>448</v>
      </c>
      <c r="AD312" t="s">
        <v>447</v>
      </c>
      <c r="AE312" t="s">
        <v>447</v>
      </c>
      <c r="AF312" t="s">
        <v>447</v>
      </c>
      <c r="AG312">
        <v>2</v>
      </c>
      <c r="AH312">
        <v>0</v>
      </c>
      <c r="AI312">
        <v>10.8</v>
      </c>
      <c r="AJ312">
        <v>0</v>
      </c>
      <c r="AK312">
        <v>61</v>
      </c>
      <c r="AL312" t="s">
        <v>486</v>
      </c>
      <c r="AM312" t="s">
        <v>450</v>
      </c>
      <c r="AN312">
        <v>1.47</v>
      </c>
      <c r="AO312">
        <v>99.95</v>
      </c>
      <c r="AP312">
        <v>146.9265</v>
      </c>
      <c r="BC312" t="s">
        <v>451</v>
      </c>
      <c r="BD312" s="2">
        <v>45772</v>
      </c>
      <c r="BE312">
        <v>28.89</v>
      </c>
      <c r="BF312" t="s">
        <v>452</v>
      </c>
      <c r="BG312" t="s">
        <v>453</v>
      </c>
      <c r="BH312" s="1">
        <f t="shared" ca="1" si="14"/>
        <v>351</v>
      </c>
    </row>
    <row r="313" spans="2:60" ht="14.25" customHeight="1" x14ac:dyDescent="0.35">
      <c r="B313" s="96" t="str">
        <f t="shared" si="12"/>
        <v>911310718</v>
      </c>
      <c r="C313" s="96" t="str">
        <f t="shared" si="13"/>
        <v>9113107</v>
      </c>
      <c r="D313">
        <v>22526</v>
      </c>
      <c r="E313" t="s">
        <v>120</v>
      </c>
      <c r="F313">
        <v>61</v>
      </c>
      <c r="G313" t="s">
        <v>124</v>
      </c>
      <c r="H313">
        <v>71</v>
      </c>
      <c r="I313">
        <v>9113</v>
      </c>
      <c r="J313" t="s">
        <v>26</v>
      </c>
      <c r="K313">
        <v>107</v>
      </c>
      <c r="L313">
        <v>18</v>
      </c>
      <c r="M313">
        <v>3</v>
      </c>
      <c r="N313">
        <v>2</v>
      </c>
      <c r="O313">
        <v>2.66</v>
      </c>
      <c r="P313">
        <v>0</v>
      </c>
      <c r="Q313" t="s">
        <v>476</v>
      </c>
      <c r="R313" t="s">
        <v>471</v>
      </c>
      <c r="S313">
        <v>3</v>
      </c>
      <c r="T313" t="s">
        <v>475</v>
      </c>
      <c r="U313">
        <v>2</v>
      </c>
      <c r="V313">
        <v>45021</v>
      </c>
      <c r="W313">
        <v>352</v>
      </c>
      <c r="X313" t="s">
        <v>447</v>
      </c>
      <c r="Y313" s="2" t="s">
        <v>447</v>
      </c>
      <c r="Z313" s="2"/>
      <c r="AB313" t="s">
        <v>447</v>
      </c>
      <c r="AC313" t="s">
        <v>448</v>
      </c>
      <c r="AD313" t="s">
        <v>447</v>
      </c>
      <c r="AE313" t="s">
        <v>447</v>
      </c>
      <c r="AF313" t="s">
        <v>447</v>
      </c>
      <c r="AG313">
        <v>2</v>
      </c>
      <c r="AH313">
        <v>0</v>
      </c>
      <c r="AI313">
        <v>10.8</v>
      </c>
      <c r="AJ313">
        <v>0</v>
      </c>
      <c r="AK313">
        <v>61</v>
      </c>
      <c r="AL313" t="s">
        <v>486</v>
      </c>
      <c r="AM313" t="s">
        <v>450</v>
      </c>
      <c r="AN313">
        <v>2.66</v>
      </c>
      <c r="AO313">
        <v>99.95</v>
      </c>
      <c r="AP313">
        <v>265.86700000000002</v>
      </c>
      <c r="BC313" t="s">
        <v>451</v>
      </c>
      <c r="BD313" s="2">
        <v>45772</v>
      </c>
      <c r="BE313">
        <v>184.27</v>
      </c>
      <c r="BF313" t="s">
        <v>452</v>
      </c>
      <c r="BG313" t="s">
        <v>453</v>
      </c>
      <c r="BH313" s="1">
        <f t="shared" ca="1" si="14"/>
        <v>351</v>
      </c>
    </row>
    <row r="314" spans="2:60" ht="14.25" customHeight="1" x14ac:dyDescent="0.35">
      <c r="B314" s="96" t="str">
        <f t="shared" si="12"/>
        <v>911310719</v>
      </c>
      <c r="C314" s="96" t="str">
        <f t="shared" si="13"/>
        <v>9113107</v>
      </c>
      <c r="D314">
        <v>22526</v>
      </c>
      <c r="E314" t="s">
        <v>120</v>
      </c>
      <c r="F314">
        <v>61</v>
      </c>
      <c r="G314" t="s">
        <v>124</v>
      </c>
      <c r="H314">
        <v>71</v>
      </c>
      <c r="I314">
        <v>9113</v>
      </c>
      <c r="J314" t="s">
        <v>26</v>
      </c>
      <c r="K314">
        <v>107</v>
      </c>
      <c r="L314">
        <v>19</v>
      </c>
      <c r="M314">
        <v>3</v>
      </c>
      <c r="N314">
        <v>2</v>
      </c>
      <c r="O314">
        <v>1.88</v>
      </c>
      <c r="P314">
        <v>0</v>
      </c>
      <c r="Q314" t="s">
        <v>499</v>
      </c>
      <c r="R314" t="s">
        <v>471</v>
      </c>
      <c r="S314">
        <v>3</v>
      </c>
      <c r="T314" t="s">
        <v>475</v>
      </c>
      <c r="U314">
        <v>2</v>
      </c>
      <c r="V314">
        <v>44959</v>
      </c>
      <c r="W314">
        <v>352</v>
      </c>
      <c r="X314" t="s">
        <v>447</v>
      </c>
      <c r="Y314" s="2" t="s">
        <v>447</v>
      </c>
      <c r="Z314" s="2"/>
      <c r="AB314" t="s">
        <v>447</v>
      </c>
      <c r="AC314" t="s">
        <v>448</v>
      </c>
      <c r="AD314" t="s">
        <v>447</v>
      </c>
      <c r="AE314" t="s">
        <v>447</v>
      </c>
      <c r="AF314" t="s">
        <v>447</v>
      </c>
      <c r="AG314">
        <v>2</v>
      </c>
      <c r="AH314">
        <v>0</v>
      </c>
      <c r="AI314">
        <v>10.8</v>
      </c>
      <c r="AJ314">
        <v>0</v>
      </c>
      <c r="AK314">
        <v>61</v>
      </c>
      <c r="AL314" t="s">
        <v>486</v>
      </c>
      <c r="AM314" t="s">
        <v>450</v>
      </c>
      <c r="AN314">
        <v>1.88</v>
      </c>
      <c r="AO314">
        <v>99.95</v>
      </c>
      <c r="AP314">
        <v>187.90600000000001</v>
      </c>
      <c r="BC314" t="s">
        <v>451</v>
      </c>
      <c r="BD314" s="2">
        <v>45772</v>
      </c>
      <c r="BE314">
        <v>218.12</v>
      </c>
      <c r="BF314" t="s">
        <v>452</v>
      </c>
      <c r="BG314" t="s">
        <v>453</v>
      </c>
      <c r="BH314" s="1">
        <f t="shared" ca="1" si="14"/>
        <v>351</v>
      </c>
    </row>
    <row r="315" spans="2:60" ht="14.25" customHeight="1" x14ac:dyDescent="0.35">
      <c r="B315" s="96" t="str">
        <f t="shared" si="12"/>
        <v>911310720</v>
      </c>
      <c r="C315" s="96" t="str">
        <f t="shared" si="13"/>
        <v>9113107</v>
      </c>
      <c r="D315">
        <v>22526</v>
      </c>
      <c r="E315" t="s">
        <v>120</v>
      </c>
      <c r="F315">
        <v>61</v>
      </c>
      <c r="G315" t="s">
        <v>124</v>
      </c>
      <c r="H315">
        <v>71</v>
      </c>
      <c r="I315">
        <v>9113</v>
      </c>
      <c r="J315" t="s">
        <v>26</v>
      </c>
      <c r="K315">
        <v>107</v>
      </c>
      <c r="L315">
        <v>20</v>
      </c>
      <c r="M315">
        <v>3</v>
      </c>
      <c r="N315">
        <v>2</v>
      </c>
      <c r="O315">
        <v>4.5</v>
      </c>
      <c r="P315">
        <v>0</v>
      </c>
      <c r="Q315" t="s">
        <v>476</v>
      </c>
      <c r="R315" t="s">
        <v>471</v>
      </c>
      <c r="S315">
        <v>3</v>
      </c>
      <c r="T315" t="s">
        <v>475</v>
      </c>
      <c r="U315">
        <v>2</v>
      </c>
      <c r="V315">
        <v>45021</v>
      </c>
      <c r="W315">
        <v>352</v>
      </c>
      <c r="X315" t="s">
        <v>447</v>
      </c>
      <c r="Y315" s="2" t="s">
        <v>447</v>
      </c>
      <c r="Z315" s="2"/>
      <c r="AB315" t="s">
        <v>447</v>
      </c>
      <c r="AC315" t="s">
        <v>448</v>
      </c>
      <c r="AD315" t="s">
        <v>447</v>
      </c>
      <c r="AE315" t="s">
        <v>447</v>
      </c>
      <c r="AF315" t="s">
        <v>447</v>
      </c>
      <c r="AG315">
        <v>2</v>
      </c>
      <c r="AH315">
        <v>0</v>
      </c>
      <c r="AI315">
        <v>10.8</v>
      </c>
      <c r="AJ315">
        <v>0</v>
      </c>
      <c r="AK315">
        <v>61</v>
      </c>
      <c r="AL315" t="s">
        <v>459</v>
      </c>
      <c r="AM315" t="s">
        <v>450</v>
      </c>
      <c r="AN315">
        <v>4.5</v>
      </c>
      <c r="AO315">
        <v>99.95</v>
      </c>
      <c r="AP315">
        <v>449.77499999999998</v>
      </c>
      <c r="BC315" t="s">
        <v>451</v>
      </c>
      <c r="BD315" s="2">
        <v>45772</v>
      </c>
      <c r="BE315">
        <v>570.52</v>
      </c>
      <c r="BF315" t="s">
        <v>452</v>
      </c>
      <c r="BG315" t="s">
        <v>453</v>
      </c>
      <c r="BH315" s="1">
        <f t="shared" ca="1" si="14"/>
        <v>351</v>
      </c>
    </row>
    <row r="316" spans="2:60" ht="14.25" customHeight="1" x14ac:dyDescent="0.35">
      <c r="B316" s="96" t="str">
        <f t="shared" si="12"/>
        <v>911310721</v>
      </c>
      <c r="C316" s="96" t="str">
        <f t="shared" si="13"/>
        <v>9113107</v>
      </c>
      <c r="D316">
        <v>22526</v>
      </c>
      <c r="E316" t="s">
        <v>120</v>
      </c>
      <c r="F316">
        <v>61</v>
      </c>
      <c r="G316" t="s">
        <v>124</v>
      </c>
      <c r="H316">
        <v>71</v>
      </c>
      <c r="I316">
        <v>9113</v>
      </c>
      <c r="J316" t="s">
        <v>26</v>
      </c>
      <c r="K316">
        <v>107</v>
      </c>
      <c r="L316">
        <v>21</v>
      </c>
      <c r="M316">
        <v>3</v>
      </c>
      <c r="N316">
        <v>2</v>
      </c>
      <c r="O316">
        <v>3.89</v>
      </c>
      <c r="P316">
        <v>0</v>
      </c>
      <c r="Q316" t="s">
        <v>476</v>
      </c>
      <c r="R316" t="s">
        <v>471</v>
      </c>
      <c r="S316">
        <v>3</v>
      </c>
      <c r="T316" t="s">
        <v>475</v>
      </c>
      <c r="U316">
        <v>2</v>
      </c>
      <c r="V316">
        <v>45021</v>
      </c>
      <c r="W316">
        <v>352</v>
      </c>
      <c r="X316" t="s">
        <v>447</v>
      </c>
      <c r="Y316" s="2" t="s">
        <v>447</v>
      </c>
      <c r="Z316" s="2"/>
      <c r="AB316" t="s">
        <v>447</v>
      </c>
      <c r="AC316" t="s">
        <v>448</v>
      </c>
      <c r="AD316" t="s">
        <v>447</v>
      </c>
      <c r="AE316" t="s">
        <v>447</v>
      </c>
      <c r="AF316" t="s">
        <v>447</v>
      </c>
      <c r="AG316">
        <v>2</v>
      </c>
      <c r="AH316">
        <v>0</v>
      </c>
      <c r="AI316">
        <v>10.8</v>
      </c>
      <c r="AJ316">
        <v>0</v>
      </c>
      <c r="AK316">
        <v>61</v>
      </c>
      <c r="AL316" t="s">
        <v>459</v>
      </c>
      <c r="AM316" t="s">
        <v>450</v>
      </c>
      <c r="AN316">
        <v>3.89</v>
      </c>
      <c r="AO316">
        <v>99.95</v>
      </c>
      <c r="AP316">
        <v>388.80549999999999</v>
      </c>
      <c r="BC316" t="s">
        <v>451</v>
      </c>
      <c r="BD316" s="2">
        <v>45772</v>
      </c>
      <c r="BE316">
        <v>442.06</v>
      </c>
      <c r="BF316" t="s">
        <v>452</v>
      </c>
      <c r="BG316" t="s">
        <v>453</v>
      </c>
      <c r="BH316" s="1">
        <f t="shared" ca="1" si="14"/>
        <v>351</v>
      </c>
    </row>
    <row r="317" spans="2:60" ht="14.25" customHeight="1" x14ac:dyDescent="0.35">
      <c r="B317" s="96" t="str">
        <f t="shared" si="12"/>
        <v>911310722</v>
      </c>
      <c r="C317" s="96" t="str">
        <f t="shared" si="13"/>
        <v>9113107</v>
      </c>
      <c r="D317">
        <v>22526</v>
      </c>
      <c r="E317" t="s">
        <v>120</v>
      </c>
      <c r="F317">
        <v>61</v>
      </c>
      <c r="G317" t="s">
        <v>124</v>
      </c>
      <c r="H317">
        <v>71</v>
      </c>
      <c r="I317">
        <v>9113</v>
      </c>
      <c r="J317" t="s">
        <v>26</v>
      </c>
      <c r="K317">
        <v>107</v>
      </c>
      <c r="L317">
        <v>22</v>
      </c>
      <c r="M317">
        <v>3</v>
      </c>
      <c r="N317">
        <v>2</v>
      </c>
      <c r="O317">
        <v>3.18</v>
      </c>
      <c r="P317">
        <v>0</v>
      </c>
      <c r="Q317" t="s">
        <v>500</v>
      </c>
      <c r="R317" t="s">
        <v>471</v>
      </c>
      <c r="S317">
        <v>3</v>
      </c>
      <c r="T317" t="s">
        <v>475</v>
      </c>
      <c r="U317">
        <v>2</v>
      </c>
      <c r="V317">
        <v>45021</v>
      </c>
      <c r="W317">
        <v>352</v>
      </c>
      <c r="X317" t="s">
        <v>447</v>
      </c>
      <c r="Y317" s="2" t="s">
        <v>447</v>
      </c>
      <c r="Z317" s="2"/>
      <c r="AB317" t="s">
        <v>447</v>
      </c>
      <c r="AC317" t="s">
        <v>448</v>
      </c>
      <c r="AD317" t="s">
        <v>447</v>
      </c>
      <c r="AE317" t="s">
        <v>447</v>
      </c>
      <c r="AF317" t="s">
        <v>447</v>
      </c>
      <c r="AG317">
        <v>2</v>
      </c>
      <c r="AH317">
        <v>0</v>
      </c>
      <c r="AI317">
        <v>10.8</v>
      </c>
      <c r="AJ317">
        <v>0</v>
      </c>
      <c r="AK317">
        <v>61</v>
      </c>
      <c r="AL317" t="s">
        <v>459</v>
      </c>
      <c r="AM317" t="s">
        <v>450</v>
      </c>
      <c r="AN317">
        <v>3.18</v>
      </c>
      <c r="AO317">
        <v>99.95</v>
      </c>
      <c r="AP317">
        <v>317.84100000000001</v>
      </c>
      <c r="BC317" t="s">
        <v>451</v>
      </c>
      <c r="BD317" s="2">
        <v>45772</v>
      </c>
      <c r="BE317">
        <v>274.93</v>
      </c>
      <c r="BF317" t="s">
        <v>452</v>
      </c>
      <c r="BG317" t="s">
        <v>453</v>
      </c>
      <c r="BH317" s="1">
        <f t="shared" ca="1" si="14"/>
        <v>351</v>
      </c>
    </row>
    <row r="318" spans="2:60" ht="14.25" customHeight="1" x14ac:dyDescent="0.35">
      <c r="B318" s="96" t="str">
        <f t="shared" si="12"/>
        <v>911310723</v>
      </c>
      <c r="C318" s="96" t="str">
        <f t="shared" si="13"/>
        <v>9113107</v>
      </c>
      <c r="D318">
        <v>22526</v>
      </c>
      <c r="E318" t="s">
        <v>120</v>
      </c>
      <c r="F318">
        <v>61</v>
      </c>
      <c r="G318" t="s">
        <v>124</v>
      </c>
      <c r="H318">
        <v>71</v>
      </c>
      <c r="I318">
        <v>9113</v>
      </c>
      <c r="J318" t="s">
        <v>26</v>
      </c>
      <c r="K318">
        <v>107</v>
      </c>
      <c r="L318">
        <v>23</v>
      </c>
      <c r="M318">
        <v>3</v>
      </c>
      <c r="N318">
        <v>2</v>
      </c>
      <c r="O318">
        <v>0.98</v>
      </c>
      <c r="P318">
        <v>0</v>
      </c>
      <c r="Q318" t="s">
        <v>476</v>
      </c>
      <c r="R318" t="s">
        <v>471</v>
      </c>
      <c r="S318">
        <v>3</v>
      </c>
      <c r="T318" t="s">
        <v>475</v>
      </c>
      <c r="U318">
        <v>2</v>
      </c>
      <c r="V318">
        <v>45021</v>
      </c>
      <c r="W318">
        <v>352</v>
      </c>
      <c r="X318" t="s">
        <v>447</v>
      </c>
      <c r="Y318" s="2" t="s">
        <v>447</v>
      </c>
      <c r="Z318" s="2"/>
      <c r="AB318" t="s">
        <v>447</v>
      </c>
      <c r="AC318" t="s">
        <v>448</v>
      </c>
      <c r="AD318" t="s">
        <v>447</v>
      </c>
      <c r="AE318" t="s">
        <v>447</v>
      </c>
      <c r="AF318" t="s">
        <v>447</v>
      </c>
      <c r="AG318">
        <v>2</v>
      </c>
      <c r="AH318">
        <v>0</v>
      </c>
      <c r="AI318">
        <v>10.8</v>
      </c>
      <c r="AJ318">
        <v>0</v>
      </c>
      <c r="AK318">
        <v>61</v>
      </c>
      <c r="AL318" t="s">
        <v>459</v>
      </c>
      <c r="AM318" t="s">
        <v>450</v>
      </c>
      <c r="AN318">
        <v>0.98</v>
      </c>
      <c r="AO318">
        <v>99.95</v>
      </c>
      <c r="AP318">
        <v>97.950999999999993</v>
      </c>
      <c r="BC318" t="s">
        <v>451</v>
      </c>
      <c r="BD318" s="2">
        <v>45772</v>
      </c>
      <c r="BE318">
        <v>244.75</v>
      </c>
      <c r="BF318" t="s">
        <v>452</v>
      </c>
      <c r="BG318" t="s">
        <v>453</v>
      </c>
      <c r="BH318" s="1">
        <f t="shared" ca="1" si="14"/>
        <v>351</v>
      </c>
    </row>
    <row r="319" spans="2:60" ht="14.25" customHeight="1" x14ac:dyDescent="0.35">
      <c r="B319" s="96" t="str">
        <f t="shared" si="12"/>
        <v>911310724</v>
      </c>
      <c r="C319" s="96" t="str">
        <f t="shared" si="13"/>
        <v>9113107</v>
      </c>
      <c r="D319">
        <v>22526</v>
      </c>
      <c r="E319" t="s">
        <v>120</v>
      </c>
      <c r="F319">
        <v>61</v>
      </c>
      <c r="G319" t="s">
        <v>124</v>
      </c>
      <c r="H319">
        <v>71</v>
      </c>
      <c r="I319">
        <v>9113</v>
      </c>
      <c r="J319" t="s">
        <v>26</v>
      </c>
      <c r="K319">
        <v>107</v>
      </c>
      <c r="L319">
        <v>24</v>
      </c>
      <c r="M319">
        <v>3</v>
      </c>
      <c r="N319">
        <v>2</v>
      </c>
      <c r="O319">
        <v>10.98</v>
      </c>
      <c r="P319">
        <v>0</v>
      </c>
      <c r="Q319" t="s">
        <v>476</v>
      </c>
      <c r="R319" t="s">
        <v>471</v>
      </c>
      <c r="S319">
        <v>3</v>
      </c>
      <c r="T319" t="s">
        <v>475</v>
      </c>
      <c r="U319">
        <v>2</v>
      </c>
      <c r="V319">
        <v>45021</v>
      </c>
      <c r="W319">
        <v>352</v>
      </c>
      <c r="X319" t="s">
        <v>447</v>
      </c>
      <c r="Y319" s="2" t="s">
        <v>447</v>
      </c>
      <c r="Z319" s="2"/>
      <c r="AB319" t="s">
        <v>447</v>
      </c>
      <c r="AC319" t="s">
        <v>448</v>
      </c>
      <c r="AD319" t="s">
        <v>447</v>
      </c>
      <c r="AE319" t="s">
        <v>447</v>
      </c>
      <c r="AF319" t="s">
        <v>447</v>
      </c>
      <c r="AG319">
        <v>2</v>
      </c>
      <c r="AH319">
        <v>0</v>
      </c>
      <c r="AI319">
        <v>10.8</v>
      </c>
      <c r="AJ319">
        <v>0</v>
      </c>
      <c r="AK319">
        <v>61</v>
      </c>
      <c r="AL319" t="s">
        <v>459</v>
      </c>
      <c r="AM319" t="s">
        <v>450</v>
      </c>
      <c r="AN319">
        <v>10.98</v>
      </c>
      <c r="AO319">
        <v>99.95</v>
      </c>
      <c r="AP319">
        <v>1097.451</v>
      </c>
      <c r="BC319" t="s">
        <v>451</v>
      </c>
      <c r="BD319" s="2">
        <v>45772</v>
      </c>
      <c r="BE319">
        <v>948.51</v>
      </c>
      <c r="BF319" t="s">
        <v>452</v>
      </c>
      <c r="BG319" t="s">
        <v>453</v>
      </c>
      <c r="BH319" s="1">
        <f t="shared" ca="1" si="14"/>
        <v>351</v>
      </c>
    </row>
    <row r="320" spans="2:60" ht="14.25" customHeight="1" x14ac:dyDescent="0.35">
      <c r="B320" s="96" t="str">
        <f t="shared" si="12"/>
        <v>911310725</v>
      </c>
      <c r="C320" s="96" t="str">
        <f t="shared" si="13"/>
        <v>9113107</v>
      </c>
      <c r="D320">
        <v>22526</v>
      </c>
      <c r="E320" t="s">
        <v>120</v>
      </c>
      <c r="F320">
        <v>61</v>
      </c>
      <c r="G320" t="s">
        <v>124</v>
      </c>
      <c r="H320">
        <v>71</v>
      </c>
      <c r="I320">
        <v>9113</v>
      </c>
      <c r="J320" t="s">
        <v>26</v>
      </c>
      <c r="K320">
        <v>107</v>
      </c>
      <c r="L320">
        <v>25</v>
      </c>
      <c r="M320">
        <v>3</v>
      </c>
      <c r="N320">
        <v>2</v>
      </c>
      <c r="O320">
        <v>8.26</v>
      </c>
      <c r="P320">
        <v>0</v>
      </c>
      <c r="Q320" t="s">
        <v>476</v>
      </c>
      <c r="R320" t="s">
        <v>471</v>
      </c>
      <c r="S320">
        <v>3</v>
      </c>
      <c r="T320" t="s">
        <v>475</v>
      </c>
      <c r="U320">
        <v>2</v>
      </c>
      <c r="V320">
        <v>45029</v>
      </c>
      <c r="W320">
        <v>352</v>
      </c>
      <c r="X320" t="s">
        <v>447</v>
      </c>
      <c r="Y320" s="2" t="s">
        <v>447</v>
      </c>
      <c r="Z320" s="2"/>
      <c r="AB320" t="s">
        <v>447</v>
      </c>
      <c r="AC320" t="s">
        <v>448</v>
      </c>
      <c r="AD320" t="s">
        <v>447</v>
      </c>
      <c r="AE320" t="s">
        <v>447</v>
      </c>
      <c r="AF320" t="s">
        <v>447</v>
      </c>
      <c r="AG320">
        <v>2</v>
      </c>
      <c r="AH320">
        <v>0</v>
      </c>
      <c r="AI320">
        <v>10.8</v>
      </c>
      <c r="AJ320">
        <v>0</v>
      </c>
      <c r="AK320">
        <v>61</v>
      </c>
      <c r="AL320" t="s">
        <v>459</v>
      </c>
      <c r="AM320" t="s">
        <v>450</v>
      </c>
      <c r="AN320">
        <v>8.26</v>
      </c>
      <c r="AO320">
        <v>99.95</v>
      </c>
      <c r="AP320">
        <v>825.58699999999999</v>
      </c>
      <c r="BC320" t="s">
        <v>451</v>
      </c>
      <c r="BD320" s="2">
        <v>45772</v>
      </c>
      <c r="BE320">
        <v>798.17</v>
      </c>
      <c r="BF320" t="s">
        <v>452</v>
      </c>
      <c r="BG320" t="s">
        <v>453</v>
      </c>
      <c r="BH320" s="1">
        <f t="shared" ca="1" si="14"/>
        <v>351</v>
      </c>
    </row>
    <row r="321" spans="2:60" ht="14.25" customHeight="1" x14ac:dyDescent="0.35">
      <c r="B321" s="96" t="str">
        <f t="shared" si="12"/>
        <v>911310726</v>
      </c>
      <c r="C321" s="96" t="str">
        <f t="shared" si="13"/>
        <v>9113107</v>
      </c>
      <c r="D321">
        <v>22526</v>
      </c>
      <c r="E321" t="s">
        <v>120</v>
      </c>
      <c r="F321">
        <v>61</v>
      </c>
      <c r="G321" t="s">
        <v>124</v>
      </c>
      <c r="H321">
        <v>71</v>
      </c>
      <c r="I321">
        <v>9113</v>
      </c>
      <c r="J321" t="s">
        <v>26</v>
      </c>
      <c r="K321">
        <v>107</v>
      </c>
      <c r="L321">
        <v>26</v>
      </c>
      <c r="M321">
        <v>3</v>
      </c>
      <c r="N321">
        <v>2</v>
      </c>
      <c r="O321">
        <v>5.23</v>
      </c>
      <c r="P321">
        <v>0</v>
      </c>
      <c r="Q321" t="s">
        <v>476</v>
      </c>
      <c r="R321" t="s">
        <v>471</v>
      </c>
      <c r="S321">
        <v>3</v>
      </c>
      <c r="T321" t="s">
        <v>475</v>
      </c>
      <c r="U321">
        <v>2</v>
      </c>
      <c r="V321">
        <v>45021</v>
      </c>
      <c r="W321">
        <v>352</v>
      </c>
      <c r="X321" t="s">
        <v>447</v>
      </c>
      <c r="Y321" s="2" t="s">
        <v>447</v>
      </c>
      <c r="Z321" s="2"/>
      <c r="AB321" t="s">
        <v>447</v>
      </c>
      <c r="AC321" t="s">
        <v>448</v>
      </c>
      <c r="AD321" t="s">
        <v>447</v>
      </c>
      <c r="AE321" t="s">
        <v>447</v>
      </c>
      <c r="AF321" t="s">
        <v>447</v>
      </c>
      <c r="AG321">
        <v>2</v>
      </c>
      <c r="AH321">
        <v>0</v>
      </c>
      <c r="AI321">
        <v>10.8</v>
      </c>
      <c r="AJ321">
        <v>0</v>
      </c>
      <c r="AK321">
        <v>61</v>
      </c>
      <c r="AL321" t="s">
        <v>459</v>
      </c>
      <c r="AM321" t="s">
        <v>450</v>
      </c>
      <c r="AN321">
        <v>5.23</v>
      </c>
      <c r="AO321">
        <v>99.95</v>
      </c>
      <c r="AP321">
        <v>522.73850000000004</v>
      </c>
      <c r="BC321" t="s">
        <v>451</v>
      </c>
      <c r="BD321" s="2">
        <v>45772</v>
      </c>
      <c r="BE321">
        <v>804.07</v>
      </c>
      <c r="BF321" t="s">
        <v>452</v>
      </c>
      <c r="BG321" t="s">
        <v>453</v>
      </c>
      <c r="BH321" s="1">
        <f t="shared" ca="1" si="14"/>
        <v>351</v>
      </c>
    </row>
    <row r="322" spans="2:60" ht="14.25" customHeight="1" x14ac:dyDescent="0.35">
      <c r="B322" s="96" t="str">
        <f t="shared" ref="B322:B385" si="15">CONCATENATE(I322,K322,L322)</f>
        <v>911310727</v>
      </c>
      <c r="C322" s="96" t="str">
        <f t="shared" ref="C322:C385" si="16">CONCATENATE(I322,K322)</f>
        <v>9113107</v>
      </c>
      <c r="D322">
        <v>22526</v>
      </c>
      <c r="E322" t="s">
        <v>120</v>
      </c>
      <c r="F322">
        <v>61</v>
      </c>
      <c r="G322" t="s">
        <v>124</v>
      </c>
      <c r="H322">
        <v>71</v>
      </c>
      <c r="I322">
        <v>9113</v>
      </c>
      <c r="J322" t="s">
        <v>26</v>
      </c>
      <c r="K322">
        <v>107</v>
      </c>
      <c r="L322">
        <v>27</v>
      </c>
      <c r="M322">
        <v>3</v>
      </c>
      <c r="N322">
        <v>2</v>
      </c>
      <c r="O322">
        <v>4.99</v>
      </c>
      <c r="P322">
        <v>0</v>
      </c>
      <c r="Q322" t="s">
        <v>501</v>
      </c>
      <c r="R322" t="s">
        <v>471</v>
      </c>
      <c r="S322">
        <v>3</v>
      </c>
      <c r="T322" t="s">
        <v>475</v>
      </c>
      <c r="U322">
        <v>2</v>
      </c>
      <c r="V322">
        <v>45029</v>
      </c>
      <c r="W322">
        <v>352</v>
      </c>
      <c r="X322" t="s">
        <v>447</v>
      </c>
      <c r="Y322" s="2" t="s">
        <v>447</v>
      </c>
      <c r="Z322" s="2"/>
      <c r="AB322" t="s">
        <v>447</v>
      </c>
      <c r="AC322" t="s">
        <v>448</v>
      </c>
      <c r="AD322" t="s">
        <v>447</v>
      </c>
      <c r="AE322" t="s">
        <v>447</v>
      </c>
      <c r="AF322" t="s">
        <v>447</v>
      </c>
      <c r="AG322">
        <v>2</v>
      </c>
      <c r="AH322">
        <v>0</v>
      </c>
      <c r="AI322">
        <v>10.8</v>
      </c>
      <c r="AJ322">
        <v>0</v>
      </c>
      <c r="AK322">
        <v>61</v>
      </c>
      <c r="AL322" t="s">
        <v>459</v>
      </c>
      <c r="AM322" t="s">
        <v>450</v>
      </c>
      <c r="AN322">
        <v>4.99</v>
      </c>
      <c r="AO322">
        <v>99.95</v>
      </c>
      <c r="AP322">
        <v>498.75049999999999</v>
      </c>
      <c r="BC322" t="s">
        <v>451</v>
      </c>
      <c r="BD322" s="2">
        <v>45772</v>
      </c>
      <c r="BE322">
        <v>202.45</v>
      </c>
      <c r="BF322" t="s">
        <v>452</v>
      </c>
      <c r="BG322" t="s">
        <v>453</v>
      </c>
      <c r="BH322" s="1">
        <f t="shared" ref="BH322:BH385" ca="1" si="17">TODAY()-BD322</f>
        <v>351</v>
      </c>
    </row>
    <row r="323" spans="2:60" ht="14.25" customHeight="1" x14ac:dyDescent="0.35">
      <c r="B323" s="96" t="str">
        <f t="shared" si="15"/>
        <v>911310728</v>
      </c>
      <c r="C323" s="96" t="str">
        <f t="shared" si="16"/>
        <v>9113107</v>
      </c>
      <c r="D323">
        <v>22526</v>
      </c>
      <c r="E323" t="s">
        <v>120</v>
      </c>
      <c r="F323">
        <v>61</v>
      </c>
      <c r="G323" t="s">
        <v>124</v>
      </c>
      <c r="H323">
        <v>71</v>
      </c>
      <c r="I323">
        <v>9113</v>
      </c>
      <c r="J323" t="s">
        <v>26</v>
      </c>
      <c r="K323">
        <v>107</v>
      </c>
      <c r="L323">
        <v>28</v>
      </c>
      <c r="M323">
        <v>3</v>
      </c>
      <c r="N323">
        <v>2</v>
      </c>
      <c r="O323">
        <v>10.55</v>
      </c>
      <c r="P323">
        <v>0</v>
      </c>
      <c r="Q323" t="s">
        <v>476</v>
      </c>
      <c r="R323" t="s">
        <v>471</v>
      </c>
      <c r="S323">
        <v>3</v>
      </c>
      <c r="T323" t="s">
        <v>475</v>
      </c>
      <c r="U323">
        <v>2</v>
      </c>
      <c r="V323">
        <v>45020</v>
      </c>
      <c r="W323">
        <v>352</v>
      </c>
      <c r="X323" t="s">
        <v>447</v>
      </c>
      <c r="Y323" s="2" t="s">
        <v>447</v>
      </c>
      <c r="Z323" s="2"/>
      <c r="AB323" t="s">
        <v>447</v>
      </c>
      <c r="AC323" t="s">
        <v>448</v>
      </c>
      <c r="AD323" t="s">
        <v>447</v>
      </c>
      <c r="AE323" t="s">
        <v>447</v>
      </c>
      <c r="AF323" t="s">
        <v>447</v>
      </c>
      <c r="AG323">
        <v>2</v>
      </c>
      <c r="AH323">
        <v>0</v>
      </c>
      <c r="AI323">
        <v>10.8</v>
      </c>
      <c r="AJ323">
        <v>0</v>
      </c>
      <c r="AK323">
        <v>61</v>
      </c>
      <c r="AL323" t="s">
        <v>459</v>
      </c>
      <c r="AM323" t="s">
        <v>450</v>
      </c>
      <c r="AN323">
        <v>10.55</v>
      </c>
      <c r="AO323">
        <v>99.95</v>
      </c>
      <c r="AP323">
        <v>1054.4725000000001</v>
      </c>
      <c r="BC323" t="s">
        <v>451</v>
      </c>
      <c r="BD323" s="2">
        <v>45772</v>
      </c>
      <c r="BE323">
        <v>1184.3599999999999</v>
      </c>
      <c r="BF323" t="s">
        <v>452</v>
      </c>
      <c r="BG323" t="s">
        <v>453</v>
      </c>
      <c r="BH323" s="1">
        <f t="shared" ca="1" si="17"/>
        <v>351</v>
      </c>
    </row>
    <row r="324" spans="2:60" ht="14.25" customHeight="1" x14ac:dyDescent="0.35">
      <c r="B324" s="96" t="str">
        <f t="shared" si="15"/>
        <v>911310729</v>
      </c>
      <c r="C324" s="96" t="str">
        <f t="shared" si="16"/>
        <v>9113107</v>
      </c>
      <c r="D324">
        <v>22526</v>
      </c>
      <c r="E324" t="s">
        <v>120</v>
      </c>
      <c r="F324">
        <v>61</v>
      </c>
      <c r="G324" t="s">
        <v>124</v>
      </c>
      <c r="H324">
        <v>71</v>
      </c>
      <c r="I324">
        <v>9113</v>
      </c>
      <c r="J324" t="s">
        <v>26</v>
      </c>
      <c r="K324">
        <v>107</v>
      </c>
      <c r="L324">
        <v>29</v>
      </c>
      <c r="M324">
        <v>3</v>
      </c>
      <c r="N324">
        <v>2</v>
      </c>
      <c r="O324">
        <v>1.89</v>
      </c>
      <c r="P324">
        <v>0</v>
      </c>
      <c r="Q324" t="s">
        <v>476</v>
      </c>
      <c r="R324" t="s">
        <v>471</v>
      </c>
      <c r="S324">
        <v>2</v>
      </c>
      <c r="T324" t="s">
        <v>478</v>
      </c>
      <c r="U324">
        <v>2</v>
      </c>
      <c r="V324">
        <v>45278</v>
      </c>
      <c r="W324">
        <v>352</v>
      </c>
      <c r="X324" t="s">
        <v>447</v>
      </c>
      <c r="Y324" s="2" t="s">
        <v>447</v>
      </c>
      <c r="Z324" s="2"/>
      <c r="AB324" t="s">
        <v>447</v>
      </c>
      <c r="AC324" t="s">
        <v>448</v>
      </c>
      <c r="AD324" t="s">
        <v>447</v>
      </c>
      <c r="AE324" t="s">
        <v>447</v>
      </c>
      <c r="AF324" t="s">
        <v>447</v>
      </c>
      <c r="AG324">
        <v>2</v>
      </c>
      <c r="AH324">
        <v>0</v>
      </c>
      <c r="AI324">
        <v>10.8</v>
      </c>
      <c r="AJ324">
        <v>0</v>
      </c>
      <c r="AK324">
        <v>61</v>
      </c>
      <c r="AL324" t="s">
        <v>459</v>
      </c>
      <c r="AM324" t="s">
        <v>450</v>
      </c>
      <c r="AN324">
        <v>1.89</v>
      </c>
      <c r="AO324">
        <v>126.53</v>
      </c>
      <c r="AP324">
        <v>239.14169999999999</v>
      </c>
      <c r="BC324" t="s">
        <v>451</v>
      </c>
      <c r="BD324" s="2">
        <v>45787</v>
      </c>
      <c r="BE324">
        <v>290.7</v>
      </c>
      <c r="BF324" t="s">
        <v>452</v>
      </c>
      <c r="BG324" t="s">
        <v>453</v>
      </c>
      <c r="BH324" s="1">
        <f t="shared" ca="1" si="17"/>
        <v>336</v>
      </c>
    </row>
    <row r="325" spans="2:60" ht="14.25" customHeight="1" x14ac:dyDescent="0.35">
      <c r="B325" s="96" t="str">
        <f t="shared" si="15"/>
        <v>91131072010</v>
      </c>
      <c r="C325" s="96" t="str">
        <f t="shared" si="16"/>
        <v>9113107</v>
      </c>
      <c r="D325">
        <v>22526</v>
      </c>
      <c r="E325" t="s">
        <v>120</v>
      </c>
      <c r="F325">
        <v>61</v>
      </c>
      <c r="G325" t="s">
        <v>124</v>
      </c>
      <c r="H325">
        <v>71</v>
      </c>
      <c r="I325">
        <v>9113</v>
      </c>
      <c r="J325" t="s">
        <v>26</v>
      </c>
      <c r="K325">
        <v>107</v>
      </c>
      <c r="L325">
        <v>2010</v>
      </c>
      <c r="M325">
        <v>3</v>
      </c>
      <c r="O325">
        <v>0.45</v>
      </c>
      <c r="P325">
        <v>0</v>
      </c>
      <c r="Q325" t="s">
        <v>483</v>
      </c>
      <c r="R325" t="s">
        <v>471</v>
      </c>
      <c r="S325">
        <v>37</v>
      </c>
      <c r="T325" t="s">
        <v>484</v>
      </c>
      <c r="U325">
        <v>2</v>
      </c>
      <c r="W325">
        <v>352</v>
      </c>
      <c r="X325" t="s">
        <v>447</v>
      </c>
      <c r="Y325" s="2" t="s">
        <v>448</v>
      </c>
      <c r="Z325" s="2" t="s">
        <v>462</v>
      </c>
      <c r="AA325" t="s">
        <v>485</v>
      </c>
      <c r="AB325" t="s">
        <v>447</v>
      </c>
      <c r="AC325" t="s">
        <v>447</v>
      </c>
      <c r="AD325" t="s">
        <v>447</v>
      </c>
      <c r="AE325" t="s">
        <v>447</v>
      </c>
      <c r="AF325" t="s">
        <v>447</v>
      </c>
      <c r="AG325">
        <v>2</v>
      </c>
      <c r="AH325">
        <v>0</v>
      </c>
      <c r="AI325">
        <v>11</v>
      </c>
      <c r="AJ325">
        <v>0</v>
      </c>
      <c r="AK325">
        <v>61</v>
      </c>
      <c r="AL325" t="s">
        <v>465</v>
      </c>
      <c r="AM325" t="s">
        <v>450</v>
      </c>
      <c r="BC325" t="s">
        <v>484</v>
      </c>
      <c r="BF325" t="s">
        <v>452</v>
      </c>
      <c r="BG325" t="s">
        <v>453</v>
      </c>
      <c r="BH325" s="1">
        <f t="shared" ca="1" si="17"/>
        <v>46123</v>
      </c>
    </row>
    <row r="326" spans="2:60" ht="14.25" customHeight="1" x14ac:dyDescent="0.35">
      <c r="B326" s="96" t="str">
        <f t="shared" si="15"/>
        <v>91131072011</v>
      </c>
      <c r="C326" s="96" t="str">
        <f t="shared" si="16"/>
        <v>9113107</v>
      </c>
      <c r="D326">
        <v>22526</v>
      </c>
      <c r="E326" t="s">
        <v>120</v>
      </c>
      <c r="F326">
        <v>61</v>
      </c>
      <c r="G326" t="s">
        <v>124</v>
      </c>
      <c r="H326">
        <v>71</v>
      </c>
      <c r="I326">
        <v>9113</v>
      </c>
      <c r="J326" t="s">
        <v>26</v>
      </c>
      <c r="K326">
        <v>107</v>
      </c>
      <c r="L326">
        <v>2011</v>
      </c>
      <c r="M326">
        <v>1</v>
      </c>
      <c r="O326">
        <v>0.21</v>
      </c>
      <c r="P326">
        <v>0</v>
      </c>
      <c r="Q326" t="s">
        <v>483</v>
      </c>
      <c r="R326" t="s">
        <v>471</v>
      </c>
      <c r="S326">
        <v>37</v>
      </c>
      <c r="T326" t="s">
        <v>484</v>
      </c>
      <c r="U326">
        <v>2</v>
      </c>
      <c r="W326">
        <v>352</v>
      </c>
      <c r="X326" t="s">
        <v>447</v>
      </c>
      <c r="Y326" s="2" t="s">
        <v>448</v>
      </c>
      <c r="Z326" s="2" t="s">
        <v>502</v>
      </c>
      <c r="AA326" t="s">
        <v>485</v>
      </c>
      <c r="AB326" t="s">
        <v>447</v>
      </c>
      <c r="AC326" t="s">
        <v>447</v>
      </c>
      <c r="AD326" t="s">
        <v>447</v>
      </c>
      <c r="AE326" t="s">
        <v>447</v>
      </c>
      <c r="AF326" t="s">
        <v>447</v>
      </c>
      <c r="AG326">
        <v>2</v>
      </c>
      <c r="AH326">
        <v>0</v>
      </c>
      <c r="AI326">
        <v>11</v>
      </c>
      <c r="AJ326">
        <v>0</v>
      </c>
      <c r="AK326">
        <v>61</v>
      </c>
      <c r="AL326" t="s">
        <v>459</v>
      </c>
      <c r="AM326" t="s">
        <v>450</v>
      </c>
      <c r="BC326" t="s">
        <v>484</v>
      </c>
      <c r="BF326" t="s">
        <v>452</v>
      </c>
      <c r="BG326" t="s">
        <v>453</v>
      </c>
      <c r="BH326" s="1">
        <f t="shared" ca="1" si="17"/>
        <v>46123</v>
      </c>
    </row>
    <row r="327" spans="2:60" ht="14.25" customHeight="1" x14ac:dyDescent="0.35">
      <c r="B327" s="96" t="str">
        <f t="shared" si="15"/>
        <v>91131081</v>
      </c>
      <c r="C327" s="96" t="str">
        <f t="shared" si="16"/>
        <v>9113108</v>
      </c>
      <c r="D327">
        <v>22526</v>
      </c>
      <c r="E327" t="s">
        <v>120</v>
      </c>
      <c r="F327">
        <v>61</v>
      </c>
      <c r="G327" t="s">
        <v>124</v>
      </c>
      <c r="H327">
        <v>71</v>
      </c>
      <c r="I327">
        <v>9113</v>
      </c>
      <c r="J327" t="s">
        <v>26</v>
      </c>
      <c r="K327">
        <v>108</v>
      </c>
      <c r="L327">
        <v>1</v>
      </c>
      <c r="M327">
        <v>1</v>
      </c>
      <c r="N327">
        <v>3</v>
      </c>
      <c r="O327">
        <v>0.14000000000000001</v>
      </c>
      <c r="P327">
        <v>0</v>
      </c>
      <c r="Q327" t="s">
        <v>444</v>
      </c>
      <c r="R327" t="s">
        <v>471</v>
      </c>
      <c r="S327">
        <v>3</v>
      </c>
      <c r="T327" t="s">
        <v>475</v>
      </c>
      <c r="U327">
        <v>2</v>
      </c>
      <c r="V327">
        <v>44952</v>
      </c>
      <c r="W327">
        <v>352</v>
      </c>
      <c r="X327" t="s">
        <v>447</v>
      </c>
      <c r="Y327" s="2" t="s">
        <v>447</v>
      </c>
      <c r="Z327" s="2"/>
      <c r="AB327" t="s">
        <v>447</v>
      </c>
      <c r="AC327" t="s">
        <v>448</v>
      </c>
      <c r="AD327" t="s">
        <v>447</v>
      </c>
      <c r="AE327" t="s">
        <v>447</v>
      </c>
      <c r="AF327" t="s">
        <v>447</v>
      </c>
      <c r="AG327">
        <v>2</v>
      </c>
      <c r="AH327">
        <v>0</v>
      </c>
      <c r="AI327">
        <v>12</v>
      </c>
      <c r="AJ327">
        <v>0</v>
      </c>
      <c r="AK327">
        <v>61</v>
      </c>
      <c r="AL327" t="s">
        <v>465</v>
      </c>
      <c r="AM327" t="s">
        <v>450</v>
      </c>
      <c r="AN327">
        <v>0.14000000000000001</v>
      </c>
      <c r="AO327">
        <v>81.96</v>
      </c>
      <c r="AP327">
        <v>11.474399999999999</v>
      </c>
      <c r="AQ327">
        <v>0.14000000000000001</v>
      </c>
      <c r="AR327">
        <v>82.07</v>
      </c>
      <c r="AS327">
        <v>11.489800000000001</v>
      </c>
      <c r="BC327" t="s">
        <v>451</v>
      </c>
      <c r="BD327" s="2">
        <v>45846</v>
      </c>
      <c r="BE327">
        <v>104.68</v>
      </c>
      <c r="BF327" t="s">
        <v>452</v>
      </c>
      <c r="BG327" t="s">
        <v>453</v>
      </c>
      <c r="BH327" s="1">
        <f t="shared" ca="1" si="17"/>
        <v>277</v>
      </c>
    </row>
    <row r="328" spans="2:60" ht="14.25" customHeight="1" x14ac:dyDescent="0.35">
      <c r="B328" s="96" t="str">
        <f t="shared" si="15"/>
        <v>91131082</v>
      </c>
      <c r="C328" s="96" t="str">
        <f t="shared" si="16"/>
        <v>9113108</v>
      </c>
      <c r="D328">
        <v>22526</v>
      </c>
      <c r="E328" t="s">
        <v>120</v>
      </c>
      <c r="F328">
        <v>61</v>
      </c>
      <c r="G328" t="s">
        <v>124</v>
      </c>
      <c r="H328">
        <v>71</v>
      </c>
      <c r="I328">
        <v>9113</v>
      </c>
      <c r="J328" t="s">
        <v>26</v>
      </c>
      <c r="K328">
        <v>108</v>
      </c>
      <c r="L328">
        <v>2</v>
      </c>
      <c r="M328">
        <v>1</v>
      </c>
      <c r="N328">
        <v>3</v>
      </c>
      <c r="O328">
        <v>0.66</v>
      </c>
      <c r="P328">
        <v>0</v>
      </c>
      <c r="Q328" t="s">
        <v>444</v>
      </c>
      <c r="R328" t="s">
        <v>471</v>
      </c>
      <c r="S328">
        <v>3</v>
      </c>
      <c r="T328" t="s">
        <v>475</v>
      </c>
      <c r="U328">
        <v>2</v>
      </c>
      <c r="V328">
        <v>44952</v>
      </c>
      <c r="W328">
        <v>352</v>
      </c>
      <c r="X328" t="s">
        <v>447</v>
      </c>
      <c r="Y328" s="2" t="s">
        <v>447</v>
      </c>
      <c r="Z328" s="2"/>
      <c r="AB328" t="s">
        <v>447</v>
      </c>
      <c r="AC328" t="s">
        <v>448</v>
      </c>
      <c r="AD328" t="s">
        <v>447</v>
      </c>
      <c r="AE328" t="s">
        <v>447</v>
      </c>
      <c r="AF328" t="s">
        <v>447</v>
      </c>
      <c r="AG328">
        <v>2</v>
      </c>
      <c r="AH328">
        <v>0</v>
      </c>
      <c r="AI328">
        <v>12</v>
      </c>
      <c r="AJ328">
        <v>0</v>
      </c>
      <c r="AK328">
        <v>61</v>
      </c>
      <c r="AL328" t="s">
        <v>465</v>
      </c>
      <c r="AM328" t="s">
        <v>450</v>
      </c>
      <c r="AN328">
        <v>0.66</v>
      </c>
      <c r="AO328">
        <v>81.96</v>
      </c>
      <c r="AP328">
        <v>54.093600000000002</v>
      </c>
      <c r="AQ328">
        <v>0.66</v>
      </c>
      <c r="AR328">
        <v>82.07</v>
      </c>
      <c r="AS328">
        <v>54.166200000000003</v>
      </c>
      <c r="BC328" t="s">
        <v>451</v>
      </c>
      <c r="BD328" s="2">
        <v>45846</v>
      </c>
      <c r="BE328">
        <v>33.58</v>
      </c>
      <c r="BF328" t="s">
        <v>452</v>
      </c>
      <c r="BG328" t="s">
        <v>453</v>
      </c>
      <c r="BH328" s="1">
        <f t="shared" ca="1" si="17"/>
        <v>277</v>
      </c>
    </row>
    <row r="329" spans="2:60" ht="14.25" customHeight="1" x14ac:dyDescent="0.35">
      <c r="B329" s="96" t="str">
        <f t="shared" si="15"/>
        <v>91131083</v>
      </c>
      <c r="C329" s="96" t="str">
        <f t="shared" si="16"/>
        <v>9113108</v>
      </c>
      <c r="D329">
        <v>22526</v>
      </c>
      <c r="E329" t="s">
        <v>120</v>
      </c>
      <c r="F329">
        <v>61</v>
      </c>
      <c r="G329" t="s">
        <v>124</v>
      </c>
      <c r="H329">
        <v>71</v>
      </c>
      <c r="I329">
        <v>9113</v>
      </c>
      <c r="J329" t="s">
        <v>26</v>
      </c>
      <c r="K329">
        <v>108</v>
      </c>
      <c r="L329">
        <v>3</v>
      </c>
      <c r="M329">
        <v>1</v>
      </c>
      <c r="O329">
        <v>16.600000000000001</v>
      </c>
      <c r="P329">
        <v>0</v>
      </c>
      <c r="Q329" t="s">
        <v>444</v>
      </c>
      <c r="R329" t="s">
        <v>471</v>
      </c>
      <c r="S329">
        <v>3</v>
      </c>
      <c r="T329" t="s">
        <v>475</v>
      </c>
      <c r="U329">
        <v>2</v>
      </c>
      <c r="V329">
        <v>44952</v>
      </c>
      <c r="W329">
        <v>352</v>
      </c>
      <c r="X329" t="s">
        <v>447</v>
      </c>
      <c r="Y329" s="2" t="s">
        <v>447</v>
      </c>
      <c r="Z329" s="2"/>
      <c r="AB329" t="s">
        <v>447</v>
      </c>
      <c r="AC329" t="s">
        <v>448</v>
      </c>
      <c r="AD329" t="s">
        <v>448</v>
      </c>
      <c r="AE329" t="s">
        <v>447</v>
      </c>
      <c r="AF329" t="s">
        <v>447</v>
      </c>
      <c r="AG329">
        <v>2</v>
      </c>
      <c r="AH329">
        <v>0</v>
      </c>
      <c r="AI329">
        <v>12</v>
      </c>
      <c r="AJ329">
        <v>0</v>
      </c>
      <c r="AK329">
        <v>61</v>
      </c>
      <c r="AL329" t="s">
        <v>465</v>
      </c>
      <c r="AM329" t="s">
        <v>450</v>
      </c>
      <c r="AN329">
        <v>16.600000000000001</v>
      </c>
      <c r="AO329">
        <v>81.96</v>
      </c>
      <c r="AP329">
        <v>1360.5360000000001</v>
      </c>
      <c r="AQ329">
        <v>16.600000000000001</v>
      </c>
      <c r="AR329">
        <v>82.07</v>
      </c>
      <c r="AS329">
        <v>1362.3620000000001</v>
      </c>
      <c r="BC329" t="s">
        <v>451</v>
      </c>
      <c r="BD329" s="2">
        <v>45846</v>
      </c>
      <c r="BE329">
        <v>2060.4899999999998</v>
      </c>
      <c r="BF329" t="s">
        <v>452</v>
      </c>
      <c r="BG329" t="s">
        <v>453</v>
      </c>
      <c r="BH329" s="1">
        <f t="shared" ca="1" si="17"/>
        <v>277</v>
      </c>
    </row>
    <row r="330" spans="2:60" ht="14.25" customHeight="1" x14ac:dyDescent="0.35">
      <c r="B330" s="96" t="str">
        <f t="shared" si="15"/>
        <v>91131084</v>
      </c>
      <c r="C330" s="96" t="str">
        <f t="shared" si="16"/>
        <v>9113108</v>
      </c>
      <c r="D330">
        <v>22526</v>
      </c>
      <c r="E330" t="s">
        <v>120</v>
      </c>
      <c r="F330">
        <v>61</v>
      </c>
      <c r="G330" t="s">
        <v>124</v>
      </c>
      <c r="H330">
        <v>71</v>
      </c>
      <c r="I330">
        <v>9113</v>
      </c>
      <c r="J330" t="s">
        <v>26</v>
      </c>
      <c r="K330">
        <v>108</v>
      </c>
      <c r="L330">
        <v>4</v>
      </c>
      <c r="M330">
        <v>1</v>
      </c>
      <c r="N330">
        <v>3</v>
      </c>
      <c r="O330">
        <v>4.2</v>
      </c>
      <c r="P330">
        <v>0</v>
      </c>
      <c r="Q330" t="s">
        <v>444</v>
      </c>
      <c r="R330" t="s">
        <v>471</v>
      </c>
      <c r="S330">
        <v>3</v>
      </c>
      <c r="T330" t="s">
        <v>475</v>
      </c>
      <c r="U330">
        <v>2</v>
      </c>
      <c r="V330">
        <v>44952</v>
      </c>
      <c r="W330">
        <v>352</v>
      </c>
      <c r="X330" t="s">
        <v>447</v>
      </c>
      <c r="Y330" s="2" t="s">
        <v>447</v>
      </c>
      <c r="Z330" s="2"/>
      <c r="AB330" t="s">
        <v>447</v>
      </c>
      <c r="AC330" t="s">
        <v>448</v>
      </c>
      <c r="AD330" t="s">
        <v>448</v>
      </c>
      <c r="AE330" t="s">
        <v>447</v>
      </c>
      <c r="AF330" t="s">
        <v>447</v>
      </c>
      <c r="AG330">
        <v>2</v>
      </c>
      <c r="AH330">
        <v>0</v>
      </c>
      <c r="AI330">
        <v>12</v>
      </c>
      <c r="AJ330">
        <v>0</v>
      </c>
      <c r="AK330">
        <v>61</v>
      </c>
      <c r="AL330" t="s">
        <v>465</v>
      </c>
      <c r="AM330" t="s">
        <v>450</v>
      </c>
      <c r="AN330">
        <v>4.2</v>
      </c>
      <c r="AO330">
        <v>81.96</v>
      </c>
      <c r="AP330">
        <v>344.23200000000003</v>
      </c>
      <c r="AQ330">
        <v>4.2</v>
      </c>
      <c r="AR330">
        <v>82.07</v>
      </c>
      <c r="AS330">
        <v>344.69400000000002</v>
      </c>
      <c r="BC330" t="s">
        <v>451</v>
      </c>
      <c r="BD330" s="2">
        <v>45846</v>
      </c>
      <c r="BE330">
        <v>437.09</v>
      </c>
      <c r="BF330" t="s">
        <v>452</v>
      </c>
      <c r="BG330" t="s">
        <v>453</v>
      </c>
      <c r="BH330" s="1">
        <f t="shared" ca="1" si="17"/>
        <v>277</v>
      </c>
    </row>
    <row r="331" spans="2:60" ht="14.25" customHeight="1" x14ac:dyDescent="0.35">
      <c r="B331" s="96" t="str">
        <f t="shared" si="15"/>
        <v>91131085</v>
      </c>
      <c r="C331" s="96" t="str">
        <f t="shared" si="16"/>
        <v>9113108</v>
      </c>
      <c r="D331">
        <v>22526</v>
      </c>
      <c r="E331" t="s">
        <v>120</v>
      </c>
      <c r="F331">
        <v>61</v>
      </c>
      <c r="G331" t="s">
        <v>124</v>
      </c>
      <c r="H331">
        <v>71</v>
      </c>
      <c r="I331">
        <v>9113</v>
      </c>
      <c r="J331" t="s">
        <v>26</v>
      </c>
      <c r="K331">
        <v>108</v>
      </c>
      <c r="L331">
        <v>5</v>
      </c>
      <c r="M331">
        <v>1</v>
      </c>
      <c r="N331">
        <v>3</v>
      </c>
      <c r="O331">
        <v>3.39</v>
      </c>
      <c r="P331">
        <v>0</v>
      </c>
      <c r="Q331" t="s">
        <v>444</v>
      </c>
      <c r="R331" t="s">
        <v>471</v>
      </c>
      <c r="S331">
        <v>3</v>
      </c>
      <c r="T331" t="s">
        <v>475</v>
      </c>
      <c r="U331">
        <v>2</v>
      </c>
      <c r="V331">
        <v>44952</v>
      </c>
      <c r="W331">
        <v>352</v>
      </c>
      <c r="X331" t="s">
        <v>447</v>
      </c>
      <c r="Y331" s="2" t="s">
        <v>447</v>
      </c>
      <c r="Z331" s="2"/>
      <c r="AB331" t="s">
        <v>447</v>
      </c>
      <c r="AC331" t="s">
        <v>448</v>
      </c>
      <c r="AD331" t="s">
        <v>448</v>
      </c>
      <c r="AE331" t="s">
        <v>447</v>
      </c>
      <c r="AF331" t="s">
        <v>447</v>
      </c>
      <c r="AG331">
        <v>2</v>
      </c>
      <c r="AH331">
        <v>0</v>
      </c>
      <c r="AI331">
        <v>12</v>
      </c>
      <c r="AJ331">
        <v>0</v>
      </c>
      <c r="AK331">
        <v>61</v>
      </c>
      <c r="AL331" t="s">
        <v>465</v>
      </c>
      <c r="AM331" t="s">
        <v>450</v>
      </c>
      <c r="AN331">
        <v>3.39</v>
      </c>
      <c r="AO331">
        <v>81.96</v>
      </c>
      <c r="AP331">
        <v>277.84440000000001</v>
      </c>
      <c r="AQ331">
        <v>3.39</v>
      </c>
      <c r="AR331">
        <v>82.07</v>
      </c>
      <c r="AS331">
        <v>278.21730000000002</v>
      </c>
      <c r="BC331" t="s">
        <v>451</v>
      </c>
      <c r="BD331" s="2">
        <v>45846</v>
      </c>
      <c r="BE331">
        <v>250.04</v>
      </c>
      <c r="BF331" t="s">
        <v>452</v>
      </c>
      <c r="BG331" t="s">
        <v>453</v>
      </c>
      <c r="BH331" s="1">
        <f t="shared" ca="1" si="17"/>
        <v>277</v>
      </c>
    </row>
    <row r="332" spans="2:60" ht="14.25" customHeight="1" x14ac:dyDescent="0.35">
      <c r="B332" s="96" t="str">
        <f t="shared" si="15"/>
        <v>91131086</v>
      </c>
      <c r="C332" s="96" t="str">
        <f t="shared" si="16"/>
        <v>9113108</v>
      </c>
      <c r="D332">
        <v>22526</v>
      </c>
      <c r="E332" t="s">
        <v>120</v>
      </c>
      <c r="F332">
        <v>61</v>
      </c>
      <c r="G332" t="s">
        <v>124</v>
      </c>
      <c r="H332">
        <v>71</v>
      </c>
      <c r="I332">
        <v>9113</v>
      </c>
      <c r="J332" t="s">
        <v>26</v>
      </c>
      <c r="K332">
        <v>108</v>
      </c>
      <c r="L332">
        <v>6</v>
      </c>
      <c r="M332">
        <v>1</v>
      </c>
      <c r="N332">
        <v>3</v>
      </c>
      <c r="O332">
        <v>17.079999999999998</v>
      </c>
      <c r="P332">
        <v>0</v>
      </c>
      <c r="Q332" t="s">
        <v>444</v>
      </c>
      <c r="R332" t="s">
        <v>471</v>
      </c>
      <c r="S332">
        <v>3</v>
      </c>
      <c r="T332" t="s">
        <v>475</v>
      </c>
      <c r="U332">
        <v>2</v>
      </c>
      <c r="V332">
        <v>44953</v>
      </c>
      <c r="W332">
        <v>352</v>
      </c>
      <c r="X332" t="s">
        <v>447</v>
      </c>
      <c r="Y332" s="2" t="s">
        <v>447</v>
      </c>
      <c r="Z332" s="2"/>
      <c r="AB332" t="s">
        <v>447</v>
      </c>
      <c r="AC332" t="s">
        <v>448</v>
      </c>
      <c r="AD332" t="s">
        <v>448</v>
      </c>
      <c r="AE332" t="s">
        <v>447</v>
      </c>
      <c r="AF332" t="s">
        <v>447</v>
      </c>
      <c r="AG332">
        <v>2</v>
      </c>
      <c r="AH332">
        <v>0</v>
      </c>
      <c r="AI332">
        <v>12</v>
      </c>
      <c r="AJ332">
        <v>0</v>
      </c>
      <c r="AK332">
        <v>61</v>
      </c>
      <c r="AL332" t="s">
        <v>465</v>
      </c>
      <c r="AM332" t="s">
        <v>450</v>
      </c>
      <c r="AN332">
        <v>17.079999999999998</v>
      </c>
      <c r="AO332">
        <v>81.96</v>
      </c>
      <c r="AP332">
        <v>1399.8768</v>
      </c>
      <c r="AQ332">
        <v>17.079999999999998</v>
      </c>
      <c r="AR332">
        <v>82.07</v>
      </c>
      <c r="AS332">
        <v>1401.7556</v>
      </c>
      <c r="BC332" t="s">
        <v>451</v>
      </c>
      <c r="BD332" s="2">
        <v>45850</v>
      </c>
      <c r="BE332">
        <v>1575.43</v>
      </c>
      <c r="BF332" t="s">
        <v>452</v>
      </c>
      <c r="BG332" t="s">
        <v>453</v>
      </c>
      <c r="BH332" s="1">
        <f t="shared" ca="1" si="17"/>
        <v>273</v>
      </c>
    </row>
    <row r="333" spans="2:60" ht="14.25" customHeight="1" x14ac:dyDescent="0.35">
      <c r="B333" s="96" t="str">
        <f t="shared" si="15"/>
        <v>91131087</v>
      </c>
      <c r="C333" s="96" t="str">
        <f t="shared" si="16"/>
        <v>9113108</v>
      </c>
      <c r="D333">
        <v>22526</v>
      </c>
      <c r="E333" t="s">
        <v>120</v>
      </c>
      <c r="F333">
        <v>61</v>
      </c>
      <c r="G333" t="s">
        <v>124</v>
      </c>
      <c r="H333">
        <v>71</v>
      </c>
      <c r="I333">
        <v>9113</v>
      </c>
      <c r="J333" t="s">
        <v>26</v>
      </c>
      <c r="K333">
        <v>108</v>
      </c>
      <c r="L333">
        <v>7</v>
      </c>
      <c r="M333">
        <v>1</v>
      </c>
      <c r="N333">
        <v>3</v>
      </c>
      <c r="O333">
        <v>14.42</v>
      </c>
      <c r="P333">
        <v>0</v>
      </c>
      <c r="Q333" t="s">
        <v>444</v>
      </c>
      <c r="R333" t="s">
        <v>471</v>
      </c>
      <c r="S333">
        <v>3</v>
      </c>
      <c r="T333" t="s">
        <v>475</v>
      </c>
      <c r="U333">
        <v>2</v>
      </c>
      <c r="V333">
        <v>44953</v>
      </c>
      <c r="W333">
        <v>352</v>
      </c>
      <c r="X333" t="s">
        <v>447</v>
      </c>
      <c r="Y333" s="2" t="s">
        <v>447</v>
      </c>
      <c r="Z333" s="2"/>
      <c r="AB333" t="s">
        <v>447</v>
      </c>
      <c r="AC333" t="s">
        <v>448</v>
      </c>
      <c r="AD333" t="s">
        <v>448</v>
      </c>
      <c r="AE333" t="s">
        <v>447</v>
      </c>
      <c r="AF333" t="s">
        <v>447</v>
      </c>
      <c r="AG333">
        <v>2</v>
      </c>
      <c r="AH333">
        <v>0</v>
      </c>
      <c r="AI333">
        <v>12</v>
      </c>
      <c r="AJ333">
        <v>0</v>
      </c>
      <c r="AK333">
        <v>61</v>
      </c>
      <c r="AL333" t="s">
        <v>488</v>
      </c>
      <c r="AM333" t="s">
        <v>450</v>
      </c>
      <c r="AN333">
        <v>14.42</v>
      </c>
      <c r="AO333">
        <v>81.96</v>
      </c>
      <c r="AP333">
        <v>1181.8632</v>
      </c>
      <c r="AQ333">
        <v>14.42</v>
      </c>
      <c r="AR333">
        <v>82.07</v>
      </c>
      <c r="AS333">
        <v>1183.4494</v>
      </c>
      <c r="BC333" t="s">
        <v>451</v>
      </c>
      <c r="BD333" s="2">
        <v>45850</v>
      </c>
      <c r="BE333">
        <v>889.57</v>
      </c>
      <c r="BF333" t="s">
        <v>452</v>
      </c>
      <c r="BG333" t="s">
        <v>453</v>
      </c>
      <c r="BH333" s="1">
        <f t="shared" ca="1" si="17"/>
        <v>273</v>
      </c>
    </row>
    <row r="334" spans="2:60" ht="14.25" customHeight="1" x14ac:dyDescent="0.35">
      <c r="B334" s="96" t="str">
        <f t="shared" si="15"/>
        <v>91131088</v>
      </c>
      <c r="C334" s="96" t="str">
        <f t="shared" si="16"/>
        <v>9113108</v>
      </c>
      <c r="D334">
        <v>22526</v>
      </c>
      <c r="E334" t="s">
        <v>120</v>
      </c>
      <c r="F334">
        <v>61</v>
      </c>
      <c r="G334" t="s">
        <v>124</v>
      </c>
      <c r="H334">
        <v>71</v>
      </c>
      <c r="I334">
        <v>9113</v>
      </c>
      <c r="J334" t="s">
        <v>26</v>
      </c>
      <c r="K334">
        <v>108</v>
      </c>
      <c r="L334">
        <v>8</v>
      </c>
      <c r="M334">
        <v>1</v>
      </c>
      <c r="N334">
        <v>3</v>
      </c>
      <c r="O334">
        <v>2.15</v>
      </c>
      <c r="P334">
        <v>0</v>
      </c>
      <c r="Q334" t="s">
        <v>444</v>
      </c>
      <c r="R334" t="s">
        <v>471</v>
      </c>
      <c r="S334">
        <v>3</v>
      </c>
      <c r="T334" t="s">
        <v>475</v>
      </c>
      <c r="U334">
        <v>2</v>
      </c>
      <c r="V334">
        <v>44953</v>
      </c>
      <c r="W334">
        <v>352</v>
      </c>
      <c r="X334" t="s">
        <v>447</v>
      </c>
      <c r="Y334" s="2" t="s">
        <v>447</v>
      </c>
      <c r="Z334" s="2"/>
      <c r="AB334" t="s">
        <v>447</v>
      </c>
      <c r="AC334" t="s">
        <v>448</v>
      </c>
      <c r="AD334" t="s">
        <v>448</v>
      </c>
      <c r="AE334" t="s">
        <v>447</v>
      </c>
      <c r="AF334" t="s">
        <v>447</v>
      </c>
      <c r="AG334">
        <v>2</v>
      </c>
      <c r="AH334">
        <v>0</v>
      </c>
      <c r="AI334">
        <v>12</v>
      </c>
      <c r="AJ334">
        <v>0</v>
      </c>
      <c r="AK334">
        <v>61</v>
      </c>
      <c r="AL334" t="s">
        <v>488</v>
      </c>
      <c r="AM334" t="s">
        <v>450</v>
      </c>
      <c r="AN334">
        <v>2.15</v>
      </c>
      <c r="AO334">
        <v>81.96</v>
      </c>
      <c r="AP334">
        <v>176.214</v>
      </c>
      <c r="AQ334">
        <v>2.15</v>
      </c>
      <c r="AR334">
        <v>82.07</v>
      </c>
      <c r="AS334">
        <v>176.45050000000001</v>
      </c>
      <c r="BC334" t="s">
        <v>451</v>
      </c>
      <c r="BD334" s="2">
        <v>45850</v>
      </c>
      <c r="BE334">
        <v>141.58000000000001</v>
      </c>
      <c r="BF334" t="s">
        <v>452</v>
      </c>
      <c r="BG334" t="s">
        <v>453</v>
      </c>
      <c r="BH334" s="1">
        <f t="shared" ca="1" si="17"/>
        <v>273</v>
      </c>
    </row>
    <row r="335" spans="2:60" ht="14.25" customHeight="1" x14ac:dyDescent="0.35">
      <c r="B335" s="96" t="str">
        <f t="shared" si="15"/>
        <v>91131089</v>
      </c>
      <c r="C335" s="96" t="str">
        <f t="shared" si="16"/>
        <v>9113108</v>
      </c>
      <c r="D335">
        <v>22526</v>
      </c>
      <c r="E335" t="s">
        <v>120</v>
      </c>
      <c r="F335">
        <v>61</v>
      </c>
      <c r="G335" t="s">
        <v>124</v>
      </c>
      <c r="H335">
        <v>71</v>
      </c>
      <c r="I335">
        <v>9113</v>
      </c>
      <c r="J335" t="s">
        <v>26</v>
      </c>
      <c r="K335">
        <v>108</v>
      </c>
      <c r="L335">
        <v>9</v>
      </c>
      <c r="M335">
        <v>1</v>
      </c>
      <c r="N335">
        <v>3</v>
      </c>
      <c r="O335">
        <v>3.3</v>
      </c>
      <c r="P335">
        <v>0</v>
      </c>
      <c r="Q335" t="s">
        <v>444</v>
      </c>
      <c r="R335" t="s">
        <v>471</v>
      </c>
      <c r="S335">
        <v>3</v>
      </c>
      <c r="T335" t="s">
        <v>475</v>
      </c>
      <c r="U335">
        <v>2</v>
      </c>
      <c r="V335">
        <v>44953</v>
      </c>
      <c r="W335">
        <v>352</v>
      </c>
      <c r="X335" t="s">
        <v>447</v>
      </c>
      <c r="Y335" s="2" t="s">
        <v>447</v>
      </c>
      <c r="Z335" s="2"/>
      <c r="AB335" t="s">
        <v>447</v>
      </c>
      <c r="AC335" t="s">
        <v>448</v>
      </c>
      <c r="AD335" t="s">
        <v>448</v>
      </c>
      <c r="AE335" t="s">
        <v>447</v>
      </c>
      <c r="AF335" t="s">
        <v>447</v>
      </c>
      <c r="AG335">
        <v>2</v>
      </c>
      <c r="AH335">
        <v>0</v>
      </c>
      <c r="AI335">
        <v>12</v>
      </c>
      <c r="AJ335">
        <v>0</v>
      </c>
      <c r="AK335">
        <v>61</v>
      </c>
      <c r="AL335" t="s">
        <v>488</v>
      </c>
      <c r="AM335" t="s">
        <v>450</v>
      </c>
      <c r="AN335">
        <v>3.3</v>
      </c>
      <c r="AO335">
        <v>81.96</v>
      </c>
      <c r="AP335">
        <v>270.46800000000002</v>
      </c>
      <c r="AQ335">
        <v>3.3</v>
      </c>
      <c r="AR335">
        <v>82.07</v>
      </c>
      <c r="AS335">
        <v>270.83100000000002</v>
      </c>
      <c r="BC335" t="s">
        <v>451</v>
      </c>
      <c r="BD335" s="2">
        <v>45850</v>
      </c>
      <c r="BE335">
        <v>135.58000000000001</v>
      </c>
      <c r="BF335" t="s">
        <v>452</v>
      </c>
      <c r="BG335" t="s">
        <v>453</v>
      </c>
      <c r="BH335" s="1">
        <f t="shared" ca="1" si="17"/>
        <v>273</v>
      </c>
    </row>
    <row r="336" spans="2:60" ht="14.25" customHeight="1" x14ac:dyDescent="0.35">
      <c r="B336" s="96" t="str">
        <f t="shared" si="15"/>
        <v>911310810</v>
      </c>
      <c r="C336" s="96" t="str">
        <f t="shared" si="16"/>
        <v>9113108</v>
      </c>
      <c r="D336">
        <v>22526</v>
      </c>
      <c r="E336" t="s">
        <v>120</v>
      </c>
      <c r="F336">
        <v>61</v>
      </c>
      <c r="G336" t="s">
        <v>124</v>
      </c>
      <c r="H336">
        <v>71</v>
      </c>
      <c r="I336">
        <v>9113</v>
      </c>
      <c r="J336" t="s">
        <v>26</v>
      </c>
      <c r="K336">
        <v>108</v>
      </c>
      <c r="L336">
        <v>10</v>
      </c>
      <c r="M336">
        <v>1</v>
      </c>
      <c r="N336">
        <v>3</v>
      </c>
      <c r="O336">
        <v>1.26</v>
      </c>
      <c r="P336">
        <v>0</v>
      </c>
      <c r="Q336" t="s">
        <v>444</v>
      </c>
      <c r="R336" t="s">
        <v>471</v>
      </c>
      <c r="S336">
        <v>2</v>
      </c>
      <c r="T336" t="s">
        <v>478</v>
      </c>
      <c r="U336">
        <v>2</v>
      </c>
      <c r="V336">
        <v>45313</v>
      </c>
      <c r="W336">
        <v>352</v>
      </c>
      <c r="X336" t="s">
        <v>447</v>
      </c>
      <c r="Y336" s="2" t="s">
        <v>447</v>
      </c>
      <c r="Z336" s="2"/>
      <c r="AB336" t="s">
        <v>447</v>
      </c>
      <c r="AC336" t="s">
        <v>448</v>
      </c>
      <c r="AD336" t="s">
        <v>447</v>
      </c>
      <c r="AE336" t="s">
        <v>447</v>
      </c>
      <c r="AF336" t="s">
        <v>447</v>
      </c>
      <c r="AG336">
        <v>2</v>
      </c>
      <c r="AH336">
        <v>0</v>
      </c>
      <c r="AI336">
        <v>12</v>
      </c>
      <c r="AJ336">
        <v>0</v>
      </c>
      <c r="AK336">
        <v>61</v>
      </c>
      <c r="AL336" t="s">
        <v>488</v>
      </c>
      <c r="AM336" t="s">
        <v>450</v>
      </c>
      <c r="AN336">
        <v>1.26</v>
      </c>
      <c r="AO336">
        <v>109.99</v>
      </c>
      <c r="AP336">
        <v>138.5874</v>
      </c>
      <c r="AQ336">
        <v>1.26</v>
      </c>
      <c r="AR336">
        <v>115.07</v>
      </c>
      <c r="AS336">
        <v>144.98820000000001</v>
      </c>
      <c r="BC336" t="s">
        <v>451</v>
      </c>
      <c r="BD336" s="2">
        <v>45854</v>
      </c>
      <c r="BE336">
        <v>163.5</v>
      </c>
      <c r="BF336" t="s">
        <v>452</v>
      </c>
      <c r="BG336" t="s">
        <v>453</v>
      </c>
      <c r="BH336" s="1">
        <f t="shared" ca="1" si="17"/>
        <v>269</v>
      </c>
    </row>
    <row r="337" spans="2:60" ht="14.25" customHeight="1" x14ac:dyDescent="0.35">
      <c r="B337" s="96" t="str">
        <f t="shared" si="15"/>
        <v>911310811</v>
      </c>
      <c r="C337" s="96" t="str">
        <f t="shared" si="16"/>
        <v>9113108</v>
      </c>
      <c r="D337">
        <v>22526</v>
      </c>
      <c r="E337" t="s">
        <v>120</v>
      </c>
      <c r="F337">
        <v>61</v>
      </c>
      <c r="G337" t="s">
        <v>124</v>
      </c>
      <c r="H337">
        <v>71</v>
      </c>
      <c r="I337">
        <v>9113</v>
      </c>
      <c r="J337" t="s">
        <v>26</v>
      </c>
      <c r="K337">
        <v>108</v>
      </c>
      <c r="L337">
        <v>11</v>
      </c>
      <c r="M337">
        <v>1</v>
      </c>
      <c r="N337">
        <v>3</v>
      </c>
      <c r="O337">
        <v>3.06</v>
      </c>
      <c r="P337">
        <v>0</v>
      </c>
      <c r="Q337" t="s">
        <v>444</v>
      </c>
      <c r="R337" t="s">
        <v>471</v>
      </c>
      <c r="S337">
        <v>2</v>
      </c>
      <c r="T337" t="s">
        <v>478</v>
      </c>
      <c r="U337">
        <v>2</v>
      </c>
      <c r="V337">
        <v>45313</v>
      </c>
      <c r="W337">
        <v>352</v>
      </c>
      <c r="X337" t="s">
        <v>447</v>
      </c>
      <c r="Y337" s="2" t="s">
        <v>447</v>
      </c>
      <c r="Z337" s="2"/>
      <c r="AB337" t="s">
        <v>447</v>
      </c>
      <c r="AC337" t="s">
        <v>448</v>
      </c>
      <c r="AD337" t="s">
        <v>447</v>
      </c>
      <c r="AE337" t="s">
        <v>447</v>
      </c>
      <c r="AF337" t="s">
        <v>447</v>
      </c>
      <c r="AG337">
        <v>2</v>
      </c>
      <c r="AH337">
        <v>0</v>
      </c>
      <c r="AI337">
        <v>12</v>
      </c>
      <c r="AJ337">
        <v>0</v>
      </c>
      <c r="AK337">
        <v>61</v>
      </c>
      <c r="AL337" t="s">
        <v>488</v>
      </c>
      <c r="AM337" t="s">
        <v>450</v>
      </c>
      <c r="AN337">
        <v>3.06</v>
      </c>
      <c r="AO337">
        <v>109.99</v>
      </c>
      <c r="AP337">
        <v>336.56939999999997</v>
      </c>
      <c r="AQ337">
        <v>3.06</v>
      </c>
      <c r="AR337">
        <v>115.07</v>
      </c>
      <c r="AS337">
        <v>352.11419999999998</v>
      </c>
      <c r="BC337" t="s">
        <v>451</v>
      </c>
      <c r="BD337" s="2">
        <v>45854</v>
      </c>
      <c r="BE337">
        <v>410.39</v>
      </c>
      <c r="BF337" t="s">
        <v>452</v>
      </c>
      <c r="BG337" t="s">
        <v>453</v>
      </c>
      <c r="BH337" s="1">
        <f t="shared" ca="1" si="17"/>
        <v>269</v>
      </c>
    </row>
    <row r="338" spans="2:60" ht="14.25" customHeight="1" x14ac:dyDescent="0.35">
      <c r="B338" s="96" t="str">
        <f t="shared" si="15"/>
        <v>911310812</v>
      </c>
      <c r="C338" s="96" t="str">
        <f t="shared" si="16"/>
        <v>9113108</v>
      </c>
      <c r="D338">
        <v>22526</v>
      </c>
      <c r="E338" t="s">
        <v>120</v>
      </c>
      <c r="F338">
        <v>61</v>
      </c>
      <c r="G338" t="s">
        <v>124</v>
      </c>
      <c r="H338">
        <v>71</v>
      </c>
      <c r="I338">
        <v>9113</v>
      </c>
      <c r="J338" t="s">
        <v>26</v>
      </c>
      <c r="K338">
        <v>108</v>
      </c>
      <c r="L338">
        <v>12</v>
      </c>
      <c r="M338">
        <v>1</v>
      </c>
      <c r="N338">
        <v>3</v>
      </c>
      <c r="O338">
        <v>4.9000000000000004</v>
      </c>
      <c r="P338">
        <v>0</v>
      </c>
      <c r="Q338" t="s">
        <v>444</v>
      </c>
      <c r="R338" t="s">
        <v>471</v>
      </c>
      <c r="S338">
        <v>3</v>
      </c>
      <c r="T338" t="s">
        <v>475</v>
      </c>
      <c r="U338">
        <v>2</v>
      </c>
      <c r="V338">
        <v>44953</v>
      </c>
      <c r="W338">
        <v>352</v>
      </c>
      <c r="X338" t="s">
        <v>447</v>
      </c>
      <c r="Y338" s="2" t="s">
        <v>447</v>
      </c>
      <c r="Z338" s="2"/>
      <c r="AB338" t="s">
        <v>447</v>
      </c>
      <c r="AC338" t="s">
        <v>448</v>
      </c>
      <c r="AD338" t="s">
        <v>447</v>
      </c>
      <c r="AE338" t="s">
        <v>447</v>
      </c>
      <c r="AF338" t="s">
        <v>447</v>
      </c>
      <c r="AG338">
        <v>2</v>
      </c>
      <c r="AH338">
        <v>0</v>
      </c>
      <c r="AI338">
        <v>12</v>
      </c>
      <c r="AJ338">
        <v>0</v>
      </c>
      <c r="AK338">
        <v>61</v>
      </c>
      <c r="AL338" t="s">
        <v>465</v>
      </c>
      <c r="AM338" t="s">
        <v>450</v>
      </c>
      <c r="AN338">
        <v>4.9000000000000004</v>
      </c>
      <c r="AO338">
        <v>81.96</v>
      </c>
      <c r="AP338">
        <v>401.60399999999998</v>
      </c>
      <c r="AQ338">
        <v>4.9000000000000004</v>
      </c>
      <c r="AR338">
        <v>82.07</v>
      </c>
      <c r="AS338">
        <v>402.14299999999997</v>
      </c>
      <c r="BC338" t="s">
        <v>451</v>
      </c>
      <c r="BD338" s="2">
        <v>45850</v>
      </c>
      <c r="BE338">
        <v>164.56</v>
      </c>
      <c r="BF338" t="s">
        <v>452</v>
      </c>
      <c r="BG338" t="s">
        <v>453</v>
      </c>
      <c r="BH338" s="1">
        <f t="shared" ca="1" si="17"/>
        <v>273</v>
      </c>
    </row>
    <row r="339" spans="2:60" ht="14.25" customHeight="1" x14ac:dyDescent="0.35">
      <c r="B339" s="96" t="str">
        <f t="shared" si="15"/>
        <v>911310813</v>
      </c>
      <c r="C339" s="96" t="str">
        <f t="shared" si="16"/>
        <v>9113108</v>
      </c>
      <c r="D339">
        <v>22526</v>
      </c>
      <c r="E339" t="s">
        <v>120</v>
      </c>
      <c r="F339">
        <v>61</v>
      </c>
      <c r="G339" t="s">
        <v>124</v>
      </c>
      <c r="H339">
        <v>71</v>
      </c>
      <c r="I339">
        <v>9113</v>
      </c>
      <c r="J339" t="s">
        <v>26</v>
      </c>
      <c r="K339">
        <v>108</v>
      </c>
      <c r="L339">
        <v>13</v>
      </c>
      <c r="M339">
        <v>1</v>
      </c>
      <c r="N339">
        <v>3</v>
      </c>
      <c r="O339">
        <v>2.2799999999999998</v>
      </c>
      <c r="P339">
        <v>0</v>
      </c>
      <c r="Q339" t="s">
        <v>444</v>
      </c>
      <c r="R339" t="s">
        <v>471</v>
      </c>
      <c r="S339">
        <v>3</v>
      </c>
      <c r="T339" t="s">
        <v>475</v>
      </c>
      <c r="U339">
        <v>2</v>
      </c>
      <c r="V339">
        <v>44953</v>
      </c>
      <c r="W339">
        <v>352</v>
      </c>
      <c r="X339" t="s">
        <v>447</v>
      </c>
      <c r="Y339" s="2" t="s">
        <v>447</v>
      </c>
      <c r="Z339" s="2"/>
      <c r="AB339" t="s">
        <v>447</v>
      </c>
      <c r="AC339" t="s">
        <v>448</v>
      </c>
      <c r="AD339" t="s">
        <v>447</v>
      </c>
      <c r="AE339" t="s">
        <v>447</v>
      </c>
      <c r="AF339" t="s">
        <v>447</v>
      </c>
      <c r="AG339">
        <v>2</v>
      </c>
      <c r="AH339">
        <v>0</v>
      </c>
      <c r="AI339">
        <v>12</v>
      </c>
      <c r="AJ339">
        <v>0</v>
      </c>
      <c r="AK339">
        <v>61</v>
      </c>
      <c r="AL339" t="s">
        <v>465</v>
      </c>
      <c r="AM339" t="s">
        <v>450</v>
      </c>
      <c r="AN339">
        <v>2.2799999999999998</v>
      </c>
      <c r="AO339">
        <v>81.96</v>
      </c>
      <c r="AP339">
        <v>186.86879999999999</v>
      </c>
      <c r="AQ339">
        <v>2.2799999999999998</v>
      </c>
      <c r="AR339">
        <v>82.07</v>
      </c>
      <c r="AS339">
        <v>187.11959999999999</v>
      </c>
      <c r="BC339" t="s">
        <v>451</v>
      </c>
      <c r="BD339" s="2">
        <v>45850</v>
      </c>
      <c r="BE339">
        <v>264.77</v>
      </c>
      <c r="BF339" t="s">
        <v>452</v>
      </c>
      <c r="BG339" t="s">
        <v>453</v>
      </c>
      <c r="BH339" s="1">
        <f t="shared" ca="1" si="17"/>
        <v>273</v>
      </c>
    </row>
    <row r="340" spans="2:60" ht="14.25" customHeight="1" x14ac:dyDescent="0.35">
      <c r="B340" s="96" t="str">
        <f t="shared" si="15"/>
        <v>911310814</v>
      </c>
      <c r="C340" s="96" t="str">
        <f t="shared" si="16"/>
        <v>9113108</v>
      </c>
      <c r="D340">
        <v>22526</v>
      </c>
      <c r="E340" t="s">
        <v>120</v>
      </c>
      <c r="F340">
        <v>61</v>
      </c>
      <c r="G340" t="s">
        <v>124</v>
      </c>
      <c r="H340">
        <v>71</v>
      </c>
      <c r="I340">
        <v>9113</v>
      </c>
      <c r="J340" t="s">
        <v>26</v>
      </c>
      <c r="K340">
        <v>108</v>
      </c>
      <c r="L340">
        <v>14</v>
      </c>
      <c r="M340">
        <v>1</v>
      </c>
      <c r="N340">
        <v>3</v>
      </c>
      <c r="O340">
        <v>6.93</v>
      </c>
      <c r="P340">
        <v>0</v>
      </c>
      <c r="Q340" t="s">
        <v>444</v>
      </c>
      <c r="R340" t="s">
        <v>471</v>
      </c>
      <c r="S340">
        <v>3</v>
      </c>
      <c r="T340" t="s">
        <v>475</v>
      </c>
      <c r="U340">
        <v>2</v>
      </c>
      <c r="V340">
        <v>44954</v>
      </c>
      <c r="W340">
        <v>352</v>
      </c>
      <c r="X340" t="s">
        <v>447</v>
      </c>
      <c r="Y340" s="2" t="s">
        <v>447</v>
      </c>
      <c r="Z340" s="2"/>
      <c r="AB340" t="s">
        <v>447</v>
      </c>
      <c r="AC340" t="s">
        <v>448</v>
      </c>
      <c r="AD340" t="s">
        <v>447</v>
      </c>
      <c r="AE340" t="s">
        <v>447</v>
      </c>
      <c r="AF340" t="s">
        <v>447</v>
      </c>
      <c r="AG340">
        <v>2</v>
      </c>
      <c r="AH340">
        <v>0</v>
      </c>
      <c r="AI340">
        <v>12</v>
      </c>
      <c r="AJ340">
        <v>0</v>
      </c>
      <c r="AK340">
        <v>61</v>
      </c>
      <c r="AL340" t="s">
        <v>465</v>
      </c>
      <c r="AM340" t="s">
        <v>450</v>
      </c>
      <c r="AN340">
        <v>6.93</v>
      </c>
      <c r="AO340">
        <v>81.96</v>
      </c>
      <c r="AP340">
        <v>567.9828</v>
      </c>
      <c r="AQ340">
        <v>6.93</v>
      </c>
      <c r="AR340">
        <v>82.07</v>
      </c>
      <c r="AS340">
        <v>568.74509999999998</v>
      </c>
      <c r="BC340" t="s">
        <v>451</v>
      </c>
      <c r="BD340" s="2">
        <v>45850</v>
      </c>
      <c r="BE340">
        <v>418.95</v>
      </c>
      <c r="BF340" t="s">
        <v>452</v>
      </c>
      <c r="BG340" t="s">
        <v>453</v>
      </c>
      <c r="BH340" s="1">
        <f t="shared" ca="1" si="17"/>
        <v>273</v>
      </c>
    </row>
    <row r="341" spans="2:60" ht="14.25" customHeight="1" x14ac:dyDescent="0.35">
      <c r="B341" s="96" t="str">
        <f t="shared" si="15"/>
        <v>911310815</v>
      </c>
      <c r="C341" s="96" t="str">
        <f t="shared" si="16"/>
        <v>9113108</v>
      </c>
      <c r="D341">
        <v>22526</v>
      </c>
      <c r="E341" t="s">
        <v>120</v>
      </c>
      <c r="F341">
        <v>61</v>
      </c>
      <c r="G341" t="s">
        <v>124</v>
      </c>
      <c r="H341">
        <v>71</v>
      </c>
      <c r="I341">
        <v>9113</v>
      </c>
      <c r="J341" t="s">
        <v>26</v>
      </c>
      <c r="K341">
        <v>108</v>
      </c>
      <c r="L341">
        <v>15</v>
      </c>
      <c r="M341">
        <v>1</v>
      </c>
      <c r="N341">
        <v>3</v>
      </c>
      <c r="O341">
        <v>11.38</v>
      </c>
      <c r="P341">
        <v>0</v>
      </c>
      <c r="Q341" t="s">
        <v>444</v>
      </c>
      <c r="R341" t="s">
        <v>471</v>
      </c>
      <c r="S341">
        <v>3</v>
      </c>
      <c r="T341" t="s">
        <v>475</v>
      </c>
      <c r="U341">
        <v>2</v>
      </c>
      <c r="V341">
        <v>44954</v>
      </c>
      <c r="W341">
        <v>352</v>
      </c>
      <c r="X341" t="s">
        <v>447</v>
      </c>
      <c r="Y341" t="s">
        <v>447</v>
      </c>
      <c r="Z341" s="2"/>
      <c r="AB341" t="s">
        <v>447</v>
      </c>
      <c r="AC341" t="s">
        <v>448</v>
      </c>
      <c r="AD341" t="s">
        <v>447</v>
      </c>
      <c r="AE341" t="s">
        <v>447</v>
      </c>
      <c r="AF341" t="s">
        <v>447</v>
      </c>
      <c r="AG341">
        <v>2</v>
      </c>
      <c r="AH341">
        <v>0</v>
      </c>
      <c r="AI341">
        <v>12</v>
      </c>
      <c r="AJ341">
        <v>0</v>
      </c>
      <c r="AK341">
        <v>61</v>
      </c>
      <c r="AL341" t="s">
        <v>465</v>
      </c>
      <c r="AM341" t="s">
        <v>450</v>
      </c>
      <c r="AN341">
        <v>11.38</v>
      </c>
      <c r="AO341">
        <v>81.96</v>
      </c>
      <c r="AP341">
        <v>932.70479999999998</v>
      </c>
      <c r="AQ341">
        <v>11.38</v>
      </c>
      <c r="AR341">
        <v>82.07</v>
      </c>
      <c r="AS341">
        <v>933.95659999999998</v>
      </c>
      <c r="BC341" t="s">
        <v>451</v>
      </c>
      <c r="BD341" s="2">
        <v>45850</v>
      </c>
      <c r="BE341">
        <v>688.56</v>
      </c>
      <c r="BF341" t="s">
        <v>452</v>
      </c>
      <c r="BG341" t="s">
        <v>453</v>
      </c>
      <c r="BH341" s="1">
        <f t="shared" ca="1" si="17"/>
        <v>273</v>
      </c>
    </row>
    <row r="342" spans="2:60" ht="14.25" customHeight="1" x14ac:dyDescent="0.35">
      <c r="B342" s="96" t="str">
        <f t="shared" si="15"/>
        <v>911310816</v>
      </c>
      <c r="C342" s="96" t="str">
        <f t="shared" si="16"/>
        <v>9113108</v>
      </c>
      <c r="D342">
        <v>22526</v>
      </c>
      <c r="E342" t="s">
        <v>120</v>
      </c>
      <c r="F342">
        <v>61</v>
      </c>
      <c r="G342" t="s">
        <v>124</v>
      </c>
      <c r="H342">
        <v>71</v>
      </c>
      <c r="I342">
        <v>9113</v>
      </c>
      <c r="J342" t="s">
        <v>26</v>
      </c>
      <c r="K342">
        <v>108</v>
      </c>
      <c r="L342">
        <v>16</v>
      </c>
      <c r="M342">
        <v>1</v>
      </c>
      <c r="N342">
        <v>3</v>
      </c>
      <c r="O342">
        <v>2.67</v>
      </c>
      <c r="P342">
        <v>0</v>
      </c>
      <c r="Q342" t="s">
        <v>444</v>
      </c>
      <c r="R342" t="s">
        <v>471</v>
      </c>
      <c r="S342">
        <v>3</v>
      </c>
      <c r="T342" t="s">
        <v>475</v>
      </c>
      <c r="U342">
        <v>2</v>
      </c>
      <c r="V342">
        <v>44954</v>
      </c>
      <c r="W342">
        <v>352</v>
      </c>
      <c r="X342" t="s">
        <v>447</v>
      </c>
      <c r="Y342" t="s">
        <v>447</v>
      </c>
      <c r="Z342" s="2"/>
      <c r="AB342" t="s">
        <v>447</v>
      </c>
      <c r="AC342" t="s">
        <v>448</v>
      </c>
      <c r="AD342" t="s">
        <v>447</v>
      </c>
      <c r="AE342" t="s">
        <v>447</v>
      </c>
      <c r="AF342" t="s">
        <v>447</v>
      </c>
      <c r="AG342">
        <v>2</v>
      </c>
      <c r="AH342">
        <v>0</v>
      </c>
      <c r="AI342">
        <v>12</v>
      </c>
      <c r="AJ342">
        <v>0</v>
      </c>
      <c r="AK342">
        <v>61</v>
      </c>
      <c r="AL342" t="s">
        <v>465</v>
      </c>
      <c r="AM342" t="s">
        <v>450</v>
      </c>
      <c r="AN342">
        <v>2.67</v>
      </c>
      <c r="AO342">
        <v>81.96</v>
      </c>
      <c r="AP342">
        <v>218.83320000000001</v>
      </c>
      <c r="AQ342">
        <v>2.67</v>
      </c>
      <c r="AR342">
        <v>82.07</v>
      </c>
      <c r="AS342">
        <v>219.12690000000001</v>
      </c>
      <c r="BC342" t="s">
        <v>451</v>
      </c>
      <c r="BD342" s="2">
        <v>45855</v>
      </c>
      <c r="BF342" t="s">
        <v>452</v>
      </c>
      <c r="BG342" t="s">
        <v>453</v>
      </c>
      <c r="BH342" s="1">
        <f t="shared" ca="1" si="17"/>
        <v>268</v>
      </c>
    </row>
    <row r="343" spans="2:60" ht="14.25" customHeight="1" x14ac:dyDescent="0.35">
      <c r="B343" s="96" t="str">
        <f t="shared" si="15"/>
        <v>91131241</v>
      </c>
      <c r="C343" s="96" t="str">
        <f t="shared" si="16"/>
        <v>9113124</v>
      </c>
      <c r="D343">
        <v>22526</v>
      </c>
      <c r="E343" t="s">
        <v>120</v>
      </c>
      <c r="F343">
        <v>61</v>
      </c>
      <c r="G343" t="s">
        <v>124</v>
      </c>
      <c r="H343">
        <v>71</v>
      </c>
      <c r="I343">
        <v>9113</v>
      </c>
      <c r="J343" t="s">
        <v>26</v>
      </c>
      <c r="K343">
        <v>124</v>
      </c>
      <c r="L343">
        <v>1</v>
      </c>
      <c r="M343">
        <v>3</v>
      </c>
      <c r="N343">
        <v>4</v>
      </c>
      <c r="O343">
        <v>7.32</v>
      </c>
      <c r="P343">
        <v>0</v>
      </c>
      <c r="Q343" t="s">
        <v>444</v>
      </c>
      <c r="R343" t="s">
        <v>471</v>
      </c>
      <c r="S343">
        <v>2</v>
      </c>
      <c r="T343" t="s">
        <v>478</v>
      </c>
      <c r="U343">
        <v>2</v>
      </c>
      <c r="V343">
        <v>45278</v>
      </c>
      <c r="W343">
        <v>354</v>
      </c>
      <c r="X343" t="s">
        <v>447</v>
      </c>
      <c r="Y343" s="2" t="s">
        <v>447</v>
      </c>
      <c r="Z343" s="2"/>
      <c r="AB343" t="s">
        <v>447</v>
      </c>
      <c r="AC343" t="s">
        <v>448</v>
      </c>
      <c r="AD343" t="s">
        <v>447</v>
      </c>
      <c r="AE343" t="s">
        <v>447</v>
      </c>
      <c r="AF343" t="s">
        <v>447</v>
      </c>
      <c r="AG343">
        <v>2</v>
      </c>
      <c r="AH343">
        <v>0</v>
      </c>
      <c r="AI343">
        <v>16</v>
      </c>
      <c r="AJ343">
        <v>0</v>
      </c>
      <c r="AK343">
        <v>61</v>
      </c>
      <c r="AL343" t="s">
        <v>465</v>
      </c>
      <c r="AM343" t="s">
        <v>450</v>
      </c>
      <c r="AN343">
        <v>7.32</v>
      </c>
      <c r="AO343">
        <v>136.27000000000001</v>
      </c>
      <c r="AP343">
        <v>997.49639999999999</v>
      </c>
      <c r="AQ343">
        <v>7.32</v>
      </c>
      <c r="AR343">
        <v>140.07</v>
      </c>
      <c r="AS343">
        <v>1025.3124</v>
      </c>
      <c r="BC343" t="s">
        <v>451</v>
      </c>
      <c r="BD343" s="2">
        <v>45849</v>
      </c>
      <c r="BE343">
        <v>1216.6199999999999</v>
      </c>
      <c r="BF343" t="s">
        <v>452</v>
      </c>
      <c r="BG343" t="s">
        <v>453</v>
      </c>
      <c r="BH343" s="1">
        <f t="shared" ca="1" si="17"/>
        <v>274</v>
      </c>
    </row>
    <row r="344" spans="2:60" ht="14.25" customHeight="1" x14ac:dyDescent="0.35">
      <c r="B344" s="96" t="str">
        <f t="shared" si="15"/>
        <v>91131242</v>
      </c>
      <c r="C344" s="96" t="str">
        <f t="shared" si="16"/>
        <v>9113124</v>
      </c>
      <c r="D344">
        <v>22526</v>
      </c>
      <c r="E344" t="s">
        <v>120</v>
      </c>
      <c r="F344">
        <v>61</v>
      </c>
      <c r="G344" t="s">
        <v>124</v>
      </c>
      <c r="H344">
        <v>71</v>
      </c>
      <c r="I344">
        <v>9113</v>
      </c>
      <c r="J344" t="s">
        <v>26</v>
      </c>
      <c r="K344">
        <v>124</v>
      </c>
      <c r="L344">
        <v>2</v>
      </c>
      <c r="M344">
        <v>3</v>
      </c>
      <c r="N344">
        <v>4</v>
      </c>
      <c r="O344">
        <v>4.12</v>
      </c>
      <c r="P344">
        <v>0</v>
      </c>
      <c r="Q344" t="s">
        <v>444</v>
      </c>
      <c r="R344" t="s">
        <v>471</v>
      </c>
      <c r="S344">
        <v>2</v>
      </c>
      <c r="T344" t="s">
        <v>478</v>
      </c>
      <c r="U344">
        <v>2</v>
      </c>
      <c r="V344">
        <v>45278</v>
      </c>
      <c r="W344">
        <v>354</v>
      </c>
      <c r="X344" t="s">
        <v>447</v>
      </c>
      <c r="Y344" s="2" t="s">
        <v>447</v>
      </c>
      <c r="Z344" s="2"/>
      <c r="AB344" t="s">
        <v>447</v>
      </c>
      <c r="AC344" t="s">
        <v>448</v>
      </c>
      <c r="AD344" t="s">
        <v>447</v>
      </c>
      <c r="AE344" t="s">
        <v>447</v>
      </c>
      <c r="AF344" t="s">
        <v>447</v>
      </c>
      <c r="AG344">
        <v>2</v>
      </c>
      <c r="AH344">
        <v>0</v>
      </c>
      <c r="AI344">
        <v>16</v>
      </c>
      <c r="AJ344">
        <v>0</v>
      </c>
      <c r="AK344">
        <v>61</v>
      </c>
      <c r="AL344" t="s">
        <v>488</v>
      </c>
      <c r="AM344" t="s">
        <v>450</v>
      </c>
      <c r="AN344">
        <v>4.12</v>
      </c>
      <c r="AO344">
        <v>136.27000000000001</v>
      </c>
      <c r="AP344">
        <v>561.43240000000003</v>
      </c>
      <c r="AQ344">
        <v>4.12</v>
      </c>
      <c r="AR344">
        <v>140.07</v>
      </c>
      <c r="AS344">
        <v>577.08839999999998</v>
      </c>
      <c r="BC344" t="s">
        <v>451</v>
      </c>
      <c r="BD344" s="2">
        <v>45849</v>
      </c>
      <c r="BE344">
        <v>466.57</v>
      </c>
      <c r="BF344" t="s">
        <v>452</v>
      </c>
      <c r="BG344" t="s">
        <v>453</v>
      </c>
      <c r="BH344" s="1">
        <f t="shared" ca="1" si="17"/>
        <v>274</v>
      </c>
    </row>
    <row r="345" spans="2:60" ht="14.25" customHeight="1" x14ac:dyDescent="0.35">
      <c r="B345" s="96" t="str">
        <f t="shared" si="15"/>
        <v>91131243</v>
      </c>
      <c r="C345" s="96" t="str">
        <f t="shared" si="16"/>
        <v>9113124</v>
      </c>
      <c r="D345">
        <v>22526</v>
      </c>
      <c r="E345" t="s">
        <v>120</v>
      </c>
      <c r="F345">
        <v>61</v>
      </c>
      <c r="G345" t="s">
        <v>124</v>
      </c>
      <c r="H345">
        <v>71</v>
      </c>
      <c r="I345">
        <v>9113</v>
      </c>
      <c r="J345" t="s">
        <v>26</v>
      </c>
      <c r="K345">
        <v>124</v>
      </c>
      <c r="L345">
        <v>3</v>
      </c>
      <c r="M345">
        <v>2</v>
      </c>
      <c r="N345">
        <v>4</v>
      </c>
      <c r="O345">
        <v>5.2</v>
      </c>
      <c r="P345">
        <v>0</v>
      </c>
      <c r="Q345" t="s">
        <v>444</v>
      </c>
      <c r="R345" t="s">
        <v>471</v>
      </c>
      <c r="S345">
        <v>2</v>
      </c>
      <c r="T345" t="s">
        <v>478</v>
      </c>
      <c r="U345">
        <v>2</v>
      </c>
      <c r="V345">
        <v>45278</v>
      </c>
      <c r="W345">
        <v>354</v>
      </c>
      <c r="X345" t="s">
        <v>447</v>
      </c>
      <c r="Y345" s="2" t="s">
        <v>447</v>
      </c>
      <c r="Z345" s="2"/>
      <c r="AB345" t="s">
        <v>447</v>
      </c>
      <c r="AC345" t="s">
        <v>448</v>
      </c>
      <c r="AD345" t="s">
        <v>447</v>
      </c>
      <c r="AE345" t="s">
        <v>447</v>
      </c>
      <c r="AF345" t="s">
        <v>447</v>
      </c>
      <c r="AG345">
        <v>2</v>
      </c>
      <c r="AH345">
        <v>0</v>
      </c>
      <c r="AI345">
        <v>16</v>
      </c>
      <c r="AJ345">
        <v>0</v>
      </c>
      <c r="AK345">
        <v>61</v>
      </c>
      <c r="AL345" t="s">
        <v>465</v>
      </c>
      <c r="AM345" t="s">
        <v>450</v>
      </c>
      <c r="AN345">
        <v>5.2</v>
      </c>
      <c r="AO345">
        <v>136.27000000000001</v>
      </c>
      <c r="AP345">
        <v>708.60400000000004</v>
      </c>
      <c r="AQ345">
        <v>5.2</v>
      </c>
      <c r="AR345">
        <v>140.07</v>
      </c>
      <c r="AS345">
        <v>728.36400000000003</v>
      </c>
      <c r="BC345" t="s">
        <v>451</v>
      </c>
      <c r="BD345" s="2">
        <v>45849</v>
      </c>
      <c r="BE345">
        <v>716</v>
      </c>
      <c r="BF345" t="s">
        <v>452</v>
      </c>
      <c r="BG345" t="s">
        <v>453</v>
      </c>
      <c r="BH345" s="1">
        <f t="shared" ca="1" si="17"/>
        <v>274</v>
      </c>
    </row>
    <row r="346" spans="2:60" ht="14.25" customHeight="1" x14ac:dyDescent="0.35">
      <c r="B346" s="96" t="str">
        <f t="shared" si="15"/>
        <v>91131244</v>
      </c>
      <c r="C346" s="96" t="str">
        <f t="shared" si="16"/>
        <v>9113124</v>
      </c>
      <c r="D346">
        <v>22526</v>
      </c>
      <c r="E346" t="s">
        <v>120</v>
      </c>
      <c r="F346">
        <v>61</v>
      </c>
      <c r="G346" t="s">
        <v>124</v>
      </c>
      <c r="H346">
        <v>71</v>
      </c>
      <c r="I346">
        <v>9113</v>
      </c>
      <c r="J346" t="s">
        <v>26</v>
      </c>
      <c r="K346">
        <v>124</v>
      </c>
      <c r="L346">
        <v>4</v>
      </c>
      <c r="M346">
        <v>1</v>
      </c>
      <c r="N346">
        <v>4</v>
      </c>
      <c r="O346">
        <v>3.64</v>
      </c>
      <c r="P346">
        <v>0</v>
      </c>
      <c r="Q346" t="s">
        <v>444</v>
      </c>
      <c r="R346" t="s">
        <v>471</v>
      </c>
      <c r="S346">
        <v>2</v>
      </c>
      <c r="T346" t="s">
        <v>478</v>
      </c>
      <c r="U346">
        <v>2</v>
      </c>
      <c r="V346">
        <v>45278</v>
      </c>
      <c r="W346">
        <v>354</v>
      </c>
      <c r="X346" t="s">
        <v>447</v>
      </c>
      <c r="Y346" s="2" t="s">
        <v>447</v>
      </c>
      <c r="Z346" s="2"/>
      <c r="AB346" t="s">
        <v>447</v>
      </c>
      <c r="AC346" t="s">
        <v>448</v>
      </c>
      <c r="AD346" t="s">
        <v>447</v>
      </c>
      <c r="AE346" t="s">
        <v>447</v>
      </c>
      <c r="AF346" t="s">
        <v>447</v>
      </c>
      <c r="AG346">
        <v>2</v>
      </c>
      <c r="AH346">
        <v>0</v>
      </c>
      <c r="AI346">
        <v>16</v>
      </c>
      <c r="AJ346">
        <v>0</v>
      </c>
      <c r="AK346">
        <v>61</v>
      </c>
      <c r="AL346" t="s">
        <v>488</v>
      </c>
      <c r="AM346" t="s">
        <v>450</v>
      </c>
      <c r="AN346">
        <v>3.64</v>
      </c>
      <c r="AO346">
        <v>136.27000000000001</v>
      </c>
      <c r="AP346">
        <v>496.02280000000002</v>
      </c>
      <c r="AQ346">
        <v>3.64</v>
      </c>
      <c r="AR346">
        <v>140.07</v>
      </c>
      <c r="AS346">
        <v>509.85480000000001</v>
      </c>
      <c r="BC346" t="s">
        <v>451</v>
      </c>
      <c r="BD346" s="2">
        <v>45849</v>
      </c>
      <c r="BE346">
        <v>663.44</v>
      </c>
      <c r="BF346" t="s">
        <v>452</v>
      </c>
      <c r="BG346" t="s">
        <v>453</v>
      </c>
      <c r="BH346" s="1">
        <f t="shared" ca="1" si="17"/>
        <v>274</v>
      </c>
    </row>
    <row r="347" spans="2:60" ht="14.25" customHeight="1" x14ac:dyDescent="0.35">
      <c r="B347" s="96" t="str">
        <f t="shared" si="15"/>
        <v>91131245</v>
      </c>
      <c r="C347" s="96" t="str">
        <f t="shared" si="16"/>
        <v>9113124</v>
      </c>
      <c r="D347">
        <v>22526</v>
      </c>
      <c r="E347" t="s">
        <v>120</v>
      </c>
      <c r="F347">
        <v>61</v>
      </c>
      <c r="G347" t="s">
        <v>124</v>
      </c>
      <c r="H347">
        <v>71</v>
      </c>
      <c r="I347">
        <v>9113</v>
      </c>
      <c r="J347" t="s">
        <v>26</v>
      </c>
      <c r="K347">
        <v>124</v>
      </c>
      <c r="L347">
        <v>5</v>
      </c>
      <c r="M347">
        <v>1</v>
      </c>
      <c r="O347">
        <v>1.01</v>
      </c>
      <c r="P347">
        <v>0</v>
      </c>
      <c r="Q347" t="s">
        <v>476</v>
      </c>
      <c r="R347" t="s">
        <v>471</v>
      </c>
      <c r="S347">
        <v>2</v>
      </c>
      <c r="T347" t="s">
        <v>478</v>
      </c>
      <c r="U347">
        <v>2</v>
      </c>
      <c r="V347">
        <v>45278</v>
      </c>
      <c r="W347">
        <v>354</v>
      </c>
      <c r="X347" t="s">
        <v>447</v>
      </c>
      <c r="Y347" s="2" t="s">
        <v>447</v>
      </c>
      <c r="Z347" s="2"/>
      <c r="AB347" t="s">
        <v>447</v>
      </c>
      <c r="AC347" t="s">
        <v>448</v>
      </c>
      <c r="AD347" t="s">
        <v>447</v>
      </c>
      <c r="AE347" t="s">
        <v>447</v>
      </c>
      <c r="AF347" t="s">
        <v>447</v>
      </c>
      <c r="AG347">
        <v>2</v>
      </c>
      <c r="AH347">
        <v>0</v>
      </c>
      <c r="AI347">
        <v>16.8</v>
      </c>
      <c r="AJ347">
        <v>0</v>
      </c>
      <c r="AK347">
        <v>61</v>
      </c>
      <c r="AL347" t="s">
        <v>459</v>
      </c>
      <c r="AM347" t="s">
        <v>450</v>
      </c>
      <c r="AN347">
        <v>1.01</v>
      </c>
      <c r="AO347">
        <v>136.27000000000001</v>
      </c>
      <c r="AP347">
        <v>137.6327</v>
      </c>
      <c r="BC347" t="s">
        <v>451</v>
      </c>
      <c r="BD347" s="2">
        <v>45769</v>
      </c>
      <c r="BE347">
        <v>60.55</v>
      </c>
      <c r="BF347" t="s">
        <v>452</v>
      </c>
      <c r="BG347" t="s">
        <v>453</v>
      </c>
      <c r="BH347" s="1">
        <f t="shared" ca="1" si="17"/>
        <v>354</v>
      </c>
    </row>
    <row r="348" spans="2:60" ht="14.25" customHeight="1" x14ac:dyDescent="0.35">
      <c r="B348" s="96" t="str">
        <f t="shared" si="15"/>
        <v>91131247</v>
      </c>
      <c r="C348" s="96" t="str">
        <f t="shared" si="16"/>
        <v>9113124</v>
      </c>
      <c r="D348">
        <v>22526</v>
      </c>
      <c r="E348" t="s">
        <v>120</v>
      </c>
      <c r="F348">
        <v>61</v>
      </c>
      <c r="G348" t="s">
        <v>124</v>
      </c>
      <c r="H348">
        <v>71</v>
      </c>
      <c r="I348">
        <v>9113</v>
      </c>
      <c r="J348" t="s">
        <v>26</v>
      </c>
      <c r="K348">
        <v>124</v>
      </c>
      <c r="L348">
        <v>7</v>
      </c>
      <c r="M348">
        <v>1</v>
      </c>
      <c r="O348">
        <v>4.28</v>
      </c>
      <c r="P348">
        <v>0</v>
      </c>
      <c r="Q348" t="s">
        <v>476</v>
      </c>
      <c r="R348" t="s">
        <v>471</v>
      </c>
      <c r="S348">
        <v>2</v>
      </c>
      <c r="T348" t="s">
        <v>478</v>
      </c>
      <c r="U348">
        <v>2</v>
      </c>
      <c r="V348">
        <v>45278</v>
      </c>
      <c r="W348">
        <v>354</v>
      </c>
      <c r="X348" t="s">
        <v>447</v>
      </c>
      <c r="Y348" s="2" t="s">
        <v>447</v>
      </c>
      <c r="Z348" s="2"/>
      <c r="AB348" t="s">
        <v>447</v>
      </c>
      <c r="AC348" t="s">
        <v>448</v>
      </c>
      <c r="AD348" t="s">
        <v>447</v>
      </c>
      <c r="AE348" t="s">
        <v>447</v>
      </c>
      <c r="AF348" t="s">
        <v>447</v>
      </c>
      <c r="AG348">
        <v>2</v>
      </c>
      <c r="AH348">
        <v>0</v>
      </c>
      <c r="AI348">
        <v>16.8</v>
      </c>
      <c r="AJ348">
        <v>0</v>
      </c>
      <c r="AK348">
        <v>61</v>
      </c>
      <c r="AL348" t="s">
        <v>459</v>
      </c>
      <c r="AM348" t="s">
        <v>450</v>
      </c>
      <c r="AN348">
        <v>4.28</v>
      </c>
      <c r="AO348">
        <v>136.27000000000001</v>
      </c>
      <c r="AP348">
        <v>583.23559999999998</v>
      </c>
      <c r="BC348" t="s">
        <v>451</v>
      </c>
      <c r="BD348" s="2">
        <v>45769</v>
      </c>
      <c r="BE348">
        <v>585.46</v>
      </c>
      <c r="BF348" t="s">
        <v>452</v>
      </c>
      <c r="BG348" t="s">
        <v>453</v>
      </c>
      <c r="BH348" s="1">
        <f t="shared" ca="1" si="17"/>
        <v>354</v>
      </c>
    </row>
    <row r="349" spans="2:60" ht="14.25" customHeight="1" x14ac:dyDescent="0.35">
      <c r="B349" s="96" t="str">
        <f t="shared" si="15"/>
        <v>91131248</v>
      </c>
      <c r="C349" s="96" t="str">
        <f t="shared" si="16"/>
        <v>9113124</v>
      </c>
      <c r="D349">
        <v>22526</v>
      </c>
      <c r="E349" t="s">
        <v>120</v>
      </c>
      <c r="F349">
        <v>61</v>
      </c>
      <c r="G349" t="s">
        <v>124</v>
      </c>
      <c r="H349">
        <v>71</v>
      </c>
      <c r="I349">
        <v>9113</v>
      </c>
      <c r="J349" t="s">
        <v>26</v>
      </c>
      <c r="K349">
        <v>124</v>
      </c>
      <c r="L349">
        <v>8</v>
      </c>
      <c r="M349">
        <v>1</v>
      </c>
      <c r="O349">
        <v>0.95</v>
      </c>
      <c r="P349">
        <v>0</v>
      </c>
      <c r="Q349" t="s">
        <v>476</v>
      </c>
      <c r="R349" t="s">
        <v>471</v>
      </c>
      <c r="S349">
        <v>2</v>
      </c>
      <c r="T349" t="s">
        <v>478</v>
      </c>
      <c r="U349">
        <v>2</v>
      </c>
      <c r="V349">
        <v>45278</v>
      </c>
      <c r="W349">
        <v>354</v>
      </c>
      <c r="X349" t="s">
        <v>447</v>
      </c>
      <c r="Y349" s="2" t="s">
        <v>447</v>
      </c>
      <c r="Z349" s="2"/>
      <c r="AB349" t="s">
        <v>447</v>
      </c>
      <c r="AC349" t="s">
        <v>448</v>
      </c>
      <c r="AD349" t="s">
        <v>447</v>
      </c>
      <c r="AE349" t="s">
        <v>447</v>
      </c>
      <c r="AF349" t="s">
        <v>447</v>
      </c>
      <c r="AG349">
        <v>2</v>
      </c>
      <c r="AH349">
        <v>0</v>
      </c>
      <c r="AI349">
        <v>16.8</v>
      </c>
      <c r="AJ349">
        <v>0</v>
      </c>
      <c r="AK349">
        <v>61</v>
      </c>
      <c r="AL349" t="s">
        <v>459</v>
      </c>
      <c r="AM349" t="s">
        <v>450</v>
      </c>
      <c r="AN349">
        <v>0.95</v>
      </c>
      <c r="AO349">
        <v>136.27000000000001</v>
      </c>
      <c r="AP349">
        <v>129.45650000000001</v>
      </c>
      <c r="BC349" t="s">
        <v>451</v>
      </c>
      <c r="BD349" s="2">
        <v>45769</v>
      </c>
      <c r="BE349">
        <v>67.540000000000006</v>
      </c>
      <c r="BF349" t="s">
        <v>452</v>
      </c>
      <c r="BG349" t="s">
        <v>453</v>
      </c>
      <c r="BH349" s="1">
        <f t="shared" ca="1" si="17"/>
        <v>354</v>
      </c>
    </row>
    <row r="350" spans="2:60" ht="14.25" customHeight="1" x14ac:dyDescent="0.35">
      <c r="B350" s="96" t="str">
        <f t="shared" si="15"/>
        <v>91131411</v>
      </c>
      <c r="C350" s="96" t="str">
        <f t="shared" si="16"/>
        <v>9113141</v>
      </c>
      <c r="D350">
        <v>22526</v>
      </c>
      <c r="E350" t="s">
        <v>120</v>
      </c>
      <c r="F350">
        <v>61</v>
      </c>
      <c r="G350" t="s">
        <v>124</v>
      </c>
      <c r="H350">
        <v>71</v>
      </c>
      <c r="I350">
        <v>9113</v>
      </c>
      <c r="J350" t="s">
        <v>26</v>
      </c>
      <c r="K350">
        <v>141</v>
      </c>
      <c r="L350">
        <v>1</v>
      </c>
      <c r="M350">
        <v>1</v>
      </c>
      <c r="N350">
        <v>5</v>
      </c>
      <c r="O350">
        <v>18.309999999999999</v>
      </c>
      <c r="P350">
        <v>0</v>
      </c>
      <c r="Q350" t="s">
        <v>444</v>
      </c>
      <c r="R350" t="s">
        <v>471</v>
      </c>
      <c r="S350">
        <v>3</v>
      </c>
      <c r="T350" t="s">
        <v>475</v>
      </c>
      <c r="U350">
        <v>2</v>
      </c>
      <c r="V350">
        <v>44951</v>
      </c>
      <c r="W350">
        <v>352</v>
      </c>
      <c r="X350" t="s">
        <v>447</v>
      </c>
      <c r="Y350" s="2" t="s">
        <v>447</v>
      </c>
      <c r="Z350" s="2"/>
      <c r="AB350" t="s">
        <v>447</v>
      </c>
      <c r="AC350" t="s">
        <v>448</v>
      </c>
      <c r="AD350" t="s">
        <v>447</v>
      </c>
      <c r="AE350" t="s">
        <v>447</v>
      </c>
      <c r="AF350" t="s">
        <v>447</v>
      </c>
      <c r="AG350">
        <v>2</v>
      </c>
      <c r="AH350">
        <v>0</v>
      </c>
      <c r="AI350">
        <v>10</v>
      </c>
      <c r="AJ350">
        <v>0</v>
      </c>
      <c r="AK350">
        <v>61</v>
      </c>
      <c r="AL350" t="s">
        <v>465</v>
      </c>
      <c r="AM350" t="s">
        <v>450</v>
      </c>
      <c r="AN350">
        <v>18.309999999999999</v>
      </c>
      <c r="AO350">
        <v>89.96</v>
      </c>
      <c r="AP350">
        <v>1647.1676</v>
      </c>
      <c r="AQ350">
        <v>18.309999999999999</v>
      </c>
      <c r="AR350">
        <v>90.07</v>
      </c>
      <c r="AS350">
        <v>1649.1817000000001</v>
      </c>
      <c r="BC350" t="s">
        <v>451</v>
      </c>
      <c r="BD350" s="2">
        <v>45845</v>
      </c>
      <c r="BE350">
        <v>1186.42</v>
      </c>
      <c r="BF350" t="s">
        <v>452</v>
      </c>
      <c r="BG350" t="s">
        <v>453</v>
      </c>
      <c r="BH350" s="1">
        <f t="shared" ca="1" si="17"/>
        <v>278</v>
      </c>
    </row>
    <row r="351" spans="2:60" ht="14.25" customHeight="1" x14ac:dyDescent="0.35">
      <c r="B351" s="96" t="str">
        <f t="shared" si="15"/>
        <v>91131412</v>
      </c>
      <c r="C351" s="96" t="str">
        <f t="shared" si="16"/>
        <v>9113141</v>
      </c>
      <c r="D351">
        <v>22526</v>
      </c>
      <c r="E351" t="s">
        <v>120</v>
      </c>
      <c r="F351">
        <v>61</v>
      </c>
      <c r="G351" t="s">
        <v>124</v>
      </c>
      <c r="H351">
        <v>71</v>
      </c>
      <c r="I351">
        <v>9113</v>
      </c>
      <c r="J351" t="s">
        <v>26</v>
      </c>
      <c r="K351">
        <v>141</v>
      </c>
      <c r="L351">
        <v>2</v>
      </c>
      <c r="M351">
        <v>1</v>
      </c>
      <c r="N351">
        <v>5</v>
      </c>
      <c r="O351">
        <v>9.6</v>
      </c>
      <c r="P351">
        <v>0</v>
      </c>
      <c r="Q351" t="s">
        <v>444</v>
      </c>
      <c r="R351" t="s">
        <v>471</v>
      </c>
      <c r="S351">
        <v>3</v>
      </c>
      <c r="T351" t="s">
        <v>475</v>
      </c>
      <c r="U351">
        <v>2</v>
      </c>
      <c r="V351">
        <v>44951</v>
      </c>
      <c r="W351">
        <v>352</v>
      </c>
      <c r="X351" t="s">
        <v>447</v>
      </c>
      <c r="Y351" s="2" t="s">
        <v>447</v>
      </c>
      <c r="Z351" s="2"/>
      <c r="AB351" t="s">
        <v>447</v>
      </c>
      <c r="AC351" t="s">
        <v>448</v>
      </c>
      <c r="AD351" t="s">
        <v>447</v>
      </c>
      <c r="AE351" t="s">
        <v>447</v>
      </c>
      <c r="AF351" t="s">
        <v>447</v>
      </c>
      <c r="AG351">
        <v>2</v>
      </c>
      <c r="AH351">
        <v>0</v>
      </c>
      <c r="AI351">
        <v>10</v>
      </c>
      <c r="AJ351">
        <v>0</v>
      </c>
      <c r="AK351">
        <v>61</v>
      </c>
      <c r="AL351" t="s">
        <v>465</v>
      </c>
      <c r="AM351" t="s">
        <v>450</v>
      </c>
      <c r="AN351">
        <v>9.6</v>
      </c>
      <c r="AO351">
        <v>89.96</v>
      </c>
      <c r="AP351">
        <v>863.61599999999999</v>
      </c>
      <c r="AQ351">
        <v>9.6</v>
      </c>
      <c r="AR351">
        <v>90.07</v>
      </c>
      <c r="AS351">
        <v>864.67200000000003</v>
      </c>
      <c r="BC351" t="s">
        <v>451</v>
      </c>
      <c r="BD351" s="2">
        <v>45845</v>
      </c>
      <c r="BE351">
        <v>624.01</v>
      </c>
      <c r="BF351" t="s">
        <v>452</v>
      </c>
      <c r="BG351" t="s">
        <v>453</v>
      </c>
      <c r="BH351" s="1">
        <f t="shared" ca="1" si="17"/>
        <v>278</v>
      </c>
    </row>
    <row r="352" spans="2:60" ht="14.25" customHeight="1" x14ac:dyDescent="0.35">
      <c r="B352" s="96" t="str">
        <f t="shared" si="15"/>
        <v>91131413</v>
      </c>
      <c r="C352" s="96" t="str">
        <f t="shared" si="16"/>
        <v>9113141</v>
      </c>
      <c r="D352">
        <v>22526</v>
      </c>
      <c r="E352" t="s">
        <v>120</v>
      </c>
      <c r="F352">
        <v>61</v>
      </c>
      <c r="G352" t="s">
        <v>124</v>
      </c>
      <c r="H352">
        <v>71</v>
      </c>
      <c r="I352">
        <v>9113</v>
      </c>
      <c r="J352" t="s">
        <v>26</v>
      </c>
      <c r="K352">
        <v>141</v>
      </c>
      <c r="L352">
        <v>3</v>
      </c>
      <c r="M352">
        <v>1</v>
      </c>
      <c r="N352">
        <v>5</v>
      </c>
      <c r="O352">
        <v>5.21</v>
      </c>
      <c r="P352">
        <v>0</v>
      </c>
      <c r="Q352" t="s">
        <v>444</v>
      </c>
      <c r="R352" t="s">
        <v>471</v>
      </c>
      <c r="S352">
        <v>3</v>
      </c>
      <c r="T352" t="s">
        <v>475</v>
      </c>
      <c r="U352">
        <v>2</v>
      </c>
      <c r="V352">
        <v>44951</v>
      </c>
      <c r="W352">
        <v>352</v>
      </c>
      <c r="X352" t="s">
        <v>447</v>
      </c>
      <c r="Y352" s="2" t="s">
        <v>447</v>
      </c>
      <c r="Z352" s="2"/>
      <c r="AB352" t="s">
        <v>447</v>
      </c>
      <c r="AC352" t="s">
        <v>448</v>
      </c>
      <c r="AD352" t="s">
        <v>447</v>
      </c>
      <c r="AE352" t="s">
        <v>447</v>
      </c>
      <c r="AF352" t="s">
        <v>447</v>
      </c>
      <c r="AG352">
        <v>2</v>
      </c>
      <c r="AH352">
        <v>0</v>
      </c>
      <c r="AI352">
        <v>10</v>
      </c>
      <c r="AJ352">
        <v>0</v>
      </c>
      <c r="AK352">
        <v>61</v>
      </c>
      <c r="AL352" t="s">
        <v>465</v>
      </c>
      <c r="AM352" t="s">
        <v>450</v>
      </c>
      <c r="AN352">
        <v>5.21</v>
      </c>
      <c r="AO352">
        <v>89.96</v>
      </c>
      <c r="AP352">
        <v>468.69159999999999</v>
      </c>
      <c r="AQ352">
        <v>5.21</v>
      </c>
      <c r="AR352">
        <v>90.07</v>
      </c>
      <c r="AS352">
        <v>469.2647</v>
      </c>
      <c r="BC352" t="s">
        <v>451</v>
      </c>
      <c r="BD352" s="2">
        <v>45845</v>
      </c>
      <c r="BE352">
        <v>553.99</v>
      </c>
      <c r="BF352" t="s">
        <v>452</v>
      </c>
      <c r="BG352" t="s">
        <v>453</v>
      </c>
      <c r="BH352" s="1">
        <f t="shared" ca="1" si="17"/>
        <v>278</v>
      </c>
    </row>
    <row r="353" spans="2:60" ht="14.25" customHeight="1" x14ac:dyDescent="0.35">
      <c r="B353" s="96" t="str">
        <f t="shared" si="15"/>
        <v>91131414</v>
      </c>
      <c r="C353" s="96" t="str">
        <f t="shared" si="16"/>
        <v>9113141</v>
      </c>
      <c r="D353">
        <v>22526</v>
      </c>
      <c r="E353" t="s">
        <v>120</v>
      </c>
      <c r="F353">
        <v>61</v>
      </c>
      <c r="G353" t="s">
        <v>124</v>
      </c>
      <c r="H353">
        <v>71</v>
      </c>
      <c r="I353">
        <v>9113</v>
      </c>
      <c r="J353" t="s">
        <v>26</v>
      </c>
      <c r="K353">
        <v>141</v>
      </c>
      <c r="L353">
        <v>4</v>
      </c>
      <c r="M353">
        <v>1</v>
      </c>
      <c r="N353">
        <v>5</v>
      </c>
      <c r="O353">
        <v>7.54</v>
      </c>
      <c r="P353">
        <v>0</v>
      </c>
      <c r="Q353" t="s">
        <v>444</v>
      </c>
      <c r="R353" t="s">
        <v>471</v>
      </c>
      <c r="S353">
        <v>3</v>
      </c>
      <c r="T353" t="s">
        <v>475</v>
      </c>
      <c r="U353">
        <v>2</v>
      </c>
      <c r="V353">
        <v>44952</v>
      </c>
      <c r="W353">
        <v>352</v>
      </c>
      <c r="X353" t="s">
        <v>447</v>
      </c>
      <c r="Y353" s="2" t="s">
        <v>447</v>
      </c>
      <c r="Z353" s="2"/>
      <c r="AB353" t="s">
        <v>447</v>
      </c>
      <c r="AC353" t="s">
        <v>448</v>
      </c>
      <c r="AD353" t="s">
        <v>447</v>
      </c>
      <c r="AE353" t="s">
        <v>447</v>
      </c>
      <c r="AF353" t="s">
        <v>447</v>
      </c>
      <c r="AG353">
        <v>2</v>
      </c>
      <c r="AH353">
        <v>0</v>
      </c>
      <c r="AI353">
        <v>10</v>
      </c>
      <c r="AJ353">
        <v>0</v>
      </c>
      <c r="AK353">
        <v>61</v>
      </c>
      <c r="AL353" t="s">
        <v>459</v>
      </c>
      <c r="AM353" t="s">
        <v>450</v>
      </c>
      <c r="AN353">
        <v>7.54</v>
      </c>
      <c r="AO353">
        <v>89.96</v>
      </c>
      <c r="AP353">
        <v>678.29840000000002</v>
      </c>
      <c r="AQ353">
        <v>7.54</v>
      </c>
      <c r="AR353">
        <v>90.07</v>
      </c>
      <c r="AS353">
        <v>679.12779999999998</v>
      </c>
      <c r="BC353" t="s">
        <v>451</v>
      </c>
      <c r="BD353" s="2">
        <v>45845</v>
      </c>
      <c r="BE353">
        <v>613.35</v>
      </c>
      <c r="BF353" t="s">
        <v>452</v>
      </c>
      <c r="BG353" t="s">
        <v>453</v>
      </c>
      <c r="BH353" s="1">
        <f t="shared" ca="1" si="17"/>
        <v>278</v>
      </c>
    </row>
    <row r="354" spans="2:60" ht="14.25" customHeight="1" x14ac:dyDescent="0.35">
      <c r="B354" s="96" t="str">
        <f t="shared" si="15"/>
        <v>91151701</v>
      </c>
      <c r="C354" s="96" t="str">
        <f t="shared" si="16"/>
        <v>9115170</v>
      </c>
      <c r="D354">
        <v>22526</v>
      </c>
      <c r="E354" t="s">
        <v>120</v>
      </c>
      <c r="F354">
        <v>61</v>
      </c>
      <c r="G354" t="s">
        <v>124</v>
      </c>
      <c r="H354">
        <v>71</v>
      </c>
      <c r="I354">
        <v>9115</v>
      </c>
      <c r="J354" t="s">
        <v>38</v>
      </c>
      <c r="K354">
        <v>170</v>
      </c>
      <c r="L354">
        <v>1</v>
      </c>
      <c r="M354">
        <v>1</v>
      </c>
      <c r="N354">
        <v>1</v>
      </c>
      <c r="O354">
        <v>8.83</v>
      </c>
      <c r="P354">
        <v>0</v>
      </c>
      <c r="Q354" t="s">
        <v>477</v>
      </c>
      <c r="R354" t="s">
        <v>471</v>
      </c>
      <c r="S354">
        <v>2</v>
      </c>
      <c r="T354" t="s">
        <v>478</v>
      </c>
      <c r="U354">
        <v>2</v>
      </c>
      <c r="V354">
        <v>45223</v>
      </c>
      <c r="W354">
        <v>352</v>
      </c>
      <c r="X354" t="s">
        <v>447</v>
      </c>
      <c r="Y354" s="2" t="s">
        <v>447</v>
      </c>
      <c r="Z354" s="2"/>
      <c r="AB354" t="s">
        <v>447</v>
      </c>
      <c r="AC354" t="s">
        <v>448</v>
      </c>
      <c r="AD354" t="s">
        <v>448</v>
      </c>
      <c r="AE354" t="s">
        <v>447</v>
      </c>
      <c r="AF354" t="s">
        <v>447</v>
      </c>
      <c r="AG354">
        <v>2</v>
      </c>
      <c r="AH354">
        <v>0</v>
      </c>
      <c r="AI354">
        <v>10</v>
      </c>
      <c r="AJ354">
        <v>0</v>
      </c>
      <c r="AK354">
        <v>61</v>
      </c>
      <c r="AL354" t="s">
        <v>449</v>
      </c>
      <c r="AM354" t="s">
        <v>450</v>
      </c>
      <c r="AN354">
        <v>8.83</v>
      </c>
      <c r="AO354">
        <v>126.53</v>
      </c>
      <c r="AP354">
        <v>1117.2599</v>
      </c>
      <c r="AQ354">
        <v>8.83</v>
      </c>
      <c r="AR354">
        <v>130.07</v>
      </c>
      <c r="AS354">
        <v>1148.5181</v>
      </c>
      <c r="BC354" t="s">
        <v>451</v>
      </c>
      <c r="BD354" s="2">
        <v>45788</v>
      </c>
      <c r="BE354">
        <v>1212.71</v>
      </c>
      <c r="BF354" t="s">
        <v>452</v>
      </c>
      <c r="BG354" t="s">
        <v>453</v>
      </c>
      <c r="BH354" s="1">
        <f t="shared" ca="1" si="17"/>
        <v>335</v>
      </c>
    </row>
    <row r="355" spans="2:60" ht="14.25" customHeight="1" x14ac:dyDescent="0.35">
      <c r="B355" s="96" t="str">
        <f t="shared" si="15"/>
        <v>91151702</v>
      </c>
      <c r="C355" s="96" t="str">
        <f t="shared" si="16"/>
        <v>9115170</v>
      </c>
      <c r="D355">
        <v>22526</v>
      </c>
      <c r="E355" t="s">
        <v>120</v>
      </c>
      <c r="F355">
        <v>61</v>
      </c>
      <c r="G355" t="s">
        <v>124</v>
      </c>
      <c r="H355">
        <v>71</v>
      </c>
      <c r="I355">
        <v>9115</v>
      </c>
      <c r="J355" t="s">
        <v>38</v>
      </c>
      <c r="K355">
        <v>170</v>
      </c>
      <c r="L355">
        <v>2</v>
      </c>
      <c r="M355">
        <v>1</v>
      </c>
      <c r="N355">
        <v>1</v>
      </c>
      <c r="O355">
        <v>2.23</v>
      </c>
      <c r="P355">
        <v>0</v>
      </c>
      <c r="Q355" t="s">
        <v>477</v>
      </c>
      <c r="R355" t="s">
        <v>471</v>
      </c>
      <c r="S355">
        <v>2</v>
      </c>
      <c r="T355" t="s">
        <v>478</v>
      </c>
      <c r="U355">
        <v>2</v>
      </c>
      <c r="V355">
        <v>45224</v>
      </c>
      <c r="W355">
        <v>352</v>
      </c>
      <c r="X355" t="s">
        <v>447</v>
      </c>
      <c r="Y355" s="2" t="s">
        <v>447</v>
      </c>
      <c r="Z355" s="2"/>
      <c r="AB355" t="s">
        <v>447</v>
      </c>
      <c r="AC355" t="s">
        <v>448</v>
      </c>
      <c r="AD355" t="s">
        <v>448</v>
      </c>
      <c r="AE355" t="s">
        <v>447</v>
      </c>
      <c r="AF355" t="s">
        <v>447</v>
      </c>
      <c r="AG355">
        <v>2</v>
      </c>
      <c r="AH355">
        <v>0</v>
      </c>
      <c r="AI355">
        <v>10</v>
      </c>
      <c r="AJ355">
        <v>0</v>
      </c>
      <c r="AK355">
        <v>61</v>
      </c>
      <c r="AL355" t="s">
        <v>465</v>
      </c>
      <c r="AM355" t="s">
        <v>450</v>
      </c>
      <c r="AN355">
        <v>2.23</v>
      </c>
      <c r="AO355">
        <v>126.53</v>
      </c>
      <c r="AP355">
        <v>282.1619</v>
      </c>
      <c r="AQ355">
        <v>2.23</v>
      </c>
      <c r="AR355">
        <v>130.07</v>
      </c>
      <c r="AS355">
        <v>290.05610000000001</v>
      </c>
      <c r="BC355" t="s">
        <v>451</v>
      </c>
      <c r="BD355" s="2">
        <v>45788</v>
      </c>
      <c r="BE355">
        <v>288.95</v>
      </c>
      <c r="BF355" t="s">
        <v>452</v>
      </c>
      <c r="BG355" t="s">
        <v>453</v>
      </c>
      <c r="BH355" s="1">
        <f t="shared" ca="1" si="17"/>
        <v>335</v>
      </c>
    </row>
    <row r="356" spans="2:60" ht="14.25" customHeight="1" x14ac:dyDescent="0.35">
      <c r="B356" s="96" t="str">
        <f t="shared" si="15"/>
        <v>91151703</v>
      </c>
      <c r="C356" s="96" t="str">
        <f t="shared" si="16"/>
        <v>9115170</v>
      </c>
      <c r="D356">
        <v>22526</v>
      </c>
      <c r="E356" t="s">
        <v>120</v>
      </c>
      <c r="F356">
        <v>61</v>
      </c>
      <c r="G356" t="s">
        <v>124</v>
      </c>
      <c r="H356">
        <v>71</v>
      </c>
      <c r="I356">
        <v>9115</v>
      </c>
      <c r="J356" t="s">
        <v>38</v>
      </c>
      <c r="K356">
        <v>170</v>
      </c>
      <c r="L356">
        <v>3</v>
      </c>
      <c r="M356">
        <v>1</v>
      </c>
      <c r="N356">
        <v>1</v>
      </c>
      <c r="O356">
        <v>10.55</v>
      </c>
      <c r="P356">
        <v>0</v>
      </c>
      <c r="Q356" t="s">
        <v>477</v>
      </c>
      <c r="R356" t="s">
        <v>471</v>
      </c>
      <c r="S356">
        <v>2</v>
      </c>
      <c r="T356" t="s">
        <v>478</v>
      </c>
      <c r="U356">
        <v>2</v>
      </c>
      <c r="V356">
        <v>45221</v>
      </c>
      <c r="W356">
        <v>352</v>
      </c>
      <c r="X356" t="s">
        <v>447</v>
      </c>
      <c r="Y356" s="2" t="s">
        <v>447</v>
      </c>
      <c r="Z356" s="2"/>
      <c r="AB356" t="s">
        <v>447</v>
      </c>
      <c r="AC356" t="s">
        <v>448</v>
      </c>
      <c r="AD356" t="s">
        <v>448</v>
      </c>
      <c r="AE356" t="s">
        <v>447</v>
      </c>
      <c r="AF356" t="s">
        <v>447</v>
      </c>
      <c r="AG356">
        <v>2</v>
      </c>
      <c r="AH356">
        <v>0</v>
      </c>
      <c r="AI356">
        <v>10</v>
      </c>
      <c r="AJ356">
        <v>0</v>
      </c>
      <c r="AK356">
        <v>61</v>
      </c>
      <c r="AL356" t="s">
        <v>465</v>
      </c>
      <c r="AM356" t="s">
        <v>450</v>
      </c>
      <c r="AN356">
        <v>10.55</v>
      </c>
      <c r="AO356">
        <v>126.53</v>
      </c>
      <c r="AP356">
        <v>1334.8915</v>
      </c>
      <c r="AQ356">
        <v>10.55</v>
      </c>
      <c r="AR356">
        <v>130.07</v>
      </c>
      <c r="AS356">
        <v>1372.2384999999999</v>
      </c>
      <c r="BC356" t="s">
        <v>451</v>
      </c>
      <c r="BD356" s="2">
        <v>45788</v>
      </c>
      <c r="BE356">
        <v>2194.04</v>
      </c>
      <c r="BF356" t="s">
        <v>452</v>
      </c>
      <c r="BG356" t="s">
        <v>453</v>
      </c>
      <c r="BH356" s="1">
        <f t="shared" ca="1" si="17"/>
        <v>335</v>
      </c>
    </row>
    <row r="357" spans="2:60" ht="14.25" customHeight="1" x14ac:dyDescent="0.35">
      <c r="B357" s="96" t="str">
        <f t="shared" si="15"/>
        <v>91151704</v>
      </c>
      <c r="C357" s="96" t="str">
        <f t="shared" si="16"/>
        <v>9115170</v>
      </c>
      <c r="D357">
        <v>22526</v>
      </c>
      <c r="E357" t="s">
        <v>120</v>
      </c>
      <c r="F357">
        <v>61</v>
      </c>
      <c r="G357" t="s">
        <v>124</v>
      </c>
      <c r="H357">
        <v>71</v>
      </c>
      <c r="I357">
        <v>9115</v>
      </c>
      <c r="J357" t="s">
        <v>38</v>
      </c>
      <c r="K357">
        <v>170</v>
      </c>
      <c r="L357">
        <v>4</v>
      </c>
      <c r="M357">
        <v>1</v>
      </c>
      <c r="N357">
        <v>1</v>
      </c>
      <c r="O357">
        <v>4.09</v>
      </c>
      <c r="P357">
        <v>0</v>
      </c>
      <c r="Q357" t="s">
        <v>477</v>
      </c>
      <c r="R357" t="s">
        <v>471</v>
      </c>
      <c r="S357">
        <v>2</v>
      </c>
      <c r="T357" t="s">
        <v>478</v>
      </c>
      <c r="U357">
        <v>2</v>
      </c>
      <c r="V357">
        <v>45222</v>
      </c>
      <c r="W357">
        <v>352</v>
      </c>
      <c r="X357" t="s">
        <v>447</v>
      </c>
      <c r="Y357" s="2" t="s">
        <v>447</v>
      </c>
      <c r="Z357" s="2"/>
      <c r="AB357" t="s">
        <v>447</v>
      </c>
      <c r="AC357" t="s">
        <v>448</v>
      </c>
      <c r="AD357" t="s">
        <v>448</v>
      </c>
      <c r="AE357" t="s">
        <v>447</v>
      </c>
      <c r="AF357" t="s">
        <v>447</v>
      </c>
      <c r="AG357">
        <v>2</v>
      </c>
      <c r="AH357">
        <v>0</v>
      </c>
      <c r="AI357">
        <v>10</v>
      </c>
      <c r="AJ357">
        <v>0</v>
      </c>
      <c r="AK357">
        <v>61</v>
      </c>
      <c r="AL357" t="s">
        <v>465</v>
      </c>
      <c r="AM357" t="s">
        <v>450</v>
      </c>
      <c r="AN357">
        <v>4.09</v>
      </c>
      <c r="AO357">
        <v>126.53</v>
      </c>
      <c r="AP357">
        <v>517.5077</v>
      </c>
      <c r="AQ357">
        <v>4.09</v>
      </c>
      <c r="AR357">
        <v>130.07</v>
      </c>
      <c r="AS357">
        <v>531.98630000000003</v>
      </c>
      <c r="BC357" t="s">
        <v>451</v>
      </c>
      <c r="BD357" s="2">
        <v>45788</v>
      </c>
      <c r="BE357">
        <v>569.44000000000005</v>
      </c>
      <c r="BF357" t="s">
        <v>452</v>
      </c>
      <c r="BG357" t="s">
        <v>453</v>
      </c>
      <c r="BH357" s="1">
        <f t="shared" ca="1" si="17"/>
        <v>335</v>
      </c>
    </row>
    <row r="358" spans="2:60" ht="14.25" customHeight="1" x14ac:dyDescent="0.35">
      <c r="B358" s="96" t="str">
        <f t="shared" si="15"/>
        <v>91151705</v>
      </c>
      <c r="C358" s="96" t="str">
        <f t="shared" si="16"/>
        <v>9115170</v>
      </c>
      <c r="D358">
        <v>22526</v>
      </c>
      <c r="E358" t="s">
        <v>120</v>
      </c>
      <c r="F358">
        <v>61</v>
      </c>
      <c r="G358" t="s">
        <v>124</v>
      </c>
      <c r="H358">
        <v>71</v>
      </c>
      <c r="I358">
        <v>9115</v>
      </c>
      <c r="J358" t="s">
        <v>38</v>
      </c>
      <c r="K358">
        <v>170</v>
      </c>
      <c r="L358">
        <v>5</v>
      </c>
      <c r="M358">
        <v>1</v>
      </c>
      <c r="N358">
        <v>1</v>
      </c>
      <c r="O358">
        <v>3.79</v>
      </c>
      <c r="P358">
        <v>0</v>
      </c>
      <c r="Q358" t="s">
        <v>477</v>
      </c>
      <c r="R358" t="s">
        <v>471</v>
      </c>
      <c r="S358">
        <v>2</v>
      </c>
      <c r="T358" t="s">
        <v>478</v>
      </c>
      <c r="U358">
        <v>2</v>
      </c>
      <c r="V358">
        <v>45222</v>
      </c>
      <c r="W358">
        <v>352</v>
      </c>
      <c r="X358" t="s">
        <v>447</v>
      </c>
      <c r="Y358" s="2" t="s">
        <v>447</v>
      </c>
      <c r="Z358" s="2"/>
      <c r="AB358" t="s">
        <v>447</v>
      </c>
      <c r="AC358" t="s">
        <v>448</v>
      </c>
      <c r="AD358" t="s">
        <v>448</v>
      </c>
      <c r="AE358" t="s">
        <v>447</v>
      </c>
      <c r="AF358" t="s">
        <v>447</v>
      </c>
      <c r="AG358">
        <v>2</v>
      </c>
      <c r="AH358">
        <v>0</v>
      </c>
      <c r="AI358">
        <v>10</v>
      </c>
      <c r="AJ358">
        <v>0</v>
      </c>
      <c r="AK358">
        <v>61</v>
      </c>
      <c r="AL358" t="s">
        <v>465</v>
      </c>
      <c r="AM358" t="s">
        <v>450</v>
      </c>
      <c r="AN358">
        <v>3.79</v>
      </c>
      <c r="AO358">
        <v>126.53</v>
      </c>
      <c r="AP358">
        <v>479.5487</v>
      </c>
      <c r="AQ358">
        <v>3.79</v>
      </c>
      <c r="AR358">
        <v>130.07</v>
      </c>
      <c r="AS358">
        <v>492.96530000000001</v>
      </c>
      <c r="BC358" t="s">
        <v>451</v>
      </c>
      <c r="BD358" s="2">
        <v>45788</v>
      </c>
      <c r="BE358">
        <v>662.43</v>
      </c>
      <c r="BF358" t="s">
        <v>452</v>
      </c>
      <c r="BG358" t="s">
        <v>453</v>
      </c>
      <c r="BH358" s="1">
        <f t="shared" ca="1" si="17"/>
        <v>335</v>
      </c>
    </row>
    <row r="359" spans="2:60" ht="14.25" customHeight="1" x14ac:dyDescent="0.35">
      <c r="B359" s="96" t="str">
        <f t="shared" si="15"/>
        <v>91181151</v>
      </c>
      <c r="C359" s="96" t="str">
        <f t="shared" si="16"/>
        <v>9118115</v>
      </c>
      <c r="D359">
        <v>22526</v>
      </c>
      <c r="E359" t="s">
        <v>120</v>
      </c>
      <c r="F359">
        <v>61</v>
      </c>
      <c r="G359" t="s">
        <v>124</v>
      </c>
      <c r="H359">
        <v>71</v>
      </c>
      <c r="I359">
        <v>9118</v>
      </c>
      <c r="J359" t="s">
        <v>376</v>
      </c>
      <c r="K359">
        <v>115</v>
      </c>
      <c r="L359">
        <v>1</v>
      </c>
      <c r="M359">
        <v>1</v>
      </c>
      <c r="N359">
        <v>1</v>
      </c>
      <c r="O359">
        <v>0.57999999999999996</v>
      </c>
      <c r="P359">
        <v>0</v>
      </c>
      <c r="Q359" t="s">
        <v>468</v>
      </c>
      <c r="R359" t="s">
        <v>467</v>
      </c>
      <c r="S359">
        <v>6</v>
      </c>
      <c r="T359" t="s">
        <v>466</v>
      </c>
      <c r="U359">
        <v>2</v>
      </c>
      <c r="V359">
        <v>43827</v>
      </c>
      <c r="W359">
        <v>352</v>
      </c>
      <c r="X359" t="s">
        <v>447</v>
      </c>
      <c r="Y359" s="2" t="s">
        <v>447</v>
      </c>
      <c r="Z359" s="2"/>
      <c r="AB359" t="s">
        <v>447</v>
      </c>
      <c r="AC359" t="s">
        <v>448</v>
      </c>
      <c r="AD359" t="s">
        <v>448</v>
      </c>
      <c r="AE359" t="s">
        <v>447</v>
      </c>
      <c r="AF359" t="s">
        <v>447</v>
      </c>
      <c r="AG359">
        <v>2</v>
      </c>
      <c r="AH359">
        <v>0</v>
      </c>
      <c r="AI359">
        <v>11</v>
      </c>
      <c r="AJ359">
        <v>0</v>
      </c>
      <c r="AK359">
        <v>61</v>
      </c>
      <c r="AL359" t="s">
        <v>488</v>
      </c>
      <c r="AM359" t="s">
        <v>450</v>
      </c>
      <c r="AN359">
        <v>0.57999999999999996</v>
      </c>
      <c r="AO359">
        <v>57.48</v>
      </c>
      <c r="AP359">
        <v>33.3384</v>
      </c>
      <c r="AQ359">
        <v>0.57999999999999996</v>
      </c>
      <c r="AR359">
        <v>58.07</v>
      </c>
      <c r="AS359">
        <v>33.680599999999998</v>
      </c>
      <c r="AT359">
        <v>0.57999999999999996</v>
      </c>
      <c r="AU359">
        <v>55</v>
      </c>
      <c r="AV359">
        <v>31.9</v>
      </c>
      <c r="BC359" t="s">
        <v>451</v>
      </c>
      <c r="BD359" s="2">
        <v>45891</v>
      </c>
      <c r="BE359">
        <v>69.56</v>
      </c>
      <c r="BF359" t="s">
        <v>452</v>
      </c>
      <c r="BG359" t="s">
        <v>453</v>
      </c>
      <c r="BH359" s="1">
        <f t="shared" ca="1" si="17"/>
        <v>232</v>
      </c>
    </row>
    <row r="360" spans="2:60" ht="14.25" customHeight="1" x14ac:dyDescent="0.35">
      <c r="B360" s="96" t="str">
        <f t="shared" si="15"/>
        <v>91181152</v>
      </c>
      <c r="C360" s="96" t="str">
        <f t="shared" si="16"/>
        <v>9118115</v>
      </c>
      <c r="D360">
        <v>22526</v>
      </c>
      <c r="E360" t="s">
        <v>120</v>
      </c>
      <c r="F360">
        <v>61</v>
      </c>
      <c r="G360" t="s">
        <v>124</v>
      </c>
      <c r="H360">
        <v>71</v>
      </c>
      <c r="I360">
        <v>9118</v>
      </c>
      <c r="J360" t="s">
        <v>376</v>
      </c>
      <c r="K360">
        <v>115</v>
      </c>
      <c r="L360">
        <v>2</v>
      </c>
      <c r="M360">
        <v>1</v>
      </c>
      <c r="N360">
        <v>1</v>
      </c>
      <c r="O360">
        <v>6.18</v>
      </c>
      <c r="P360">
        <v>0</v>
      </c>
      <c r="Q360" t="s">
        <v>468</v>
      </c>
      <c r="R360" t="s">
        <v>467</v>
      </c>
      <c r="S360">
        <v>6</v>
      </c>
      <c r="T360" t="s">
        <v>466</v>
      </c>
      <c r="U360">
        <v>2</v>
      </c>
      <c r="V360">
        <v>43827</v>
      </c>
      <c r="W360">
        <v>352</v>
      </c>
      <c r="X360" t="s">
        <v>447</v>
      </c>
      <c r="Y360" s="2" t="s">
        <v>447</v>
      </c>
      <c r="Z360" s="2"/>
      <c r="AB360" t="s">
        <v>447</v>
      </c>
      <c r="AC360" t="s">
        <v>448</v>
      </c>
      <c r="AD360" t="s">
        <v>448</v>
      </c>
      <c r="AE360" t="s">
        <v>447</v>
      </c>
      <c r="AF360" t="s">
        <v>447</v>
      </c>
      <c r="AG360">
        <v>2</v>
      </c>
      <c r="AH360">
        <v>0</v>
      </c>
      <c r="AI360">
        <v>11</v>
      </c>
      <c r="AJ360">
        <v>0</v>
      </c>
      <c r="AK360">
        <v>61</v>
      </c>
      <c r="AL360" t="s">
        <v>488</v>
      </c>
      <c r="AM360" t="s">
        <v>450</v>
      </c>
      <c r="AN360">
        <v>6.18</v>
      </c>
      <c r="AO360">
        <v>57.48</v>
      </c>
      <c r="AP360">
        <v>355.22640000000001</v>
      </c>
      <c r="AQ360">
        <v>6.18</v>
      </c>
      <c r="AR360">
        <v>58.07</v>
      </c>
      <c r="AS360">
        <v>358.87259999999998</v>
      </c>
      <c r="AT360">
        <v>6.18</v>
      </c>
      <c r="AU360">
        <v>55</v>
      </c>
      <c r="AV360">
        <v>339.9</v>
      </c>
      <c r="BC360" t="s">
        <v>451</v>
      </c>
      <c r="BD360" s="2">
        <v>45891</v>
      </c>
      <c r="BE360">
        <v>136.04</v>
      </c>
      <c r="BF360" t="s">
        <v>452</v>
      </c>
      <c r="BG360" t="s">
        <v>453</v>
      </c>
      <c r="BH360" s="1">
        <f t="shared" ca="1" si="17"/>
        <v>232</v>
      </c>
    </row>
    <row r="361" spans="2:60" ht="14.25" customHeight="1" x14ac:dyDescent="0.35">
      <c r="B361" s="96" t="str">
        <f t="shared" si="15"/>
        <v>91181153</v>
      </c>
      <c r="C361" s="96" t="str">
        <f t="shared" si="16"/>
        <v>9118115</v>
      </c>
      <c r="D361">
        <v>22526</v>
      </c>
      <c r="E361" t="s">
        <v>120</v>
      </c>
      <c r="F361">
        <v>61</v>
      </c>
      <c r="G361" t="s">
        <v>124</v>
      </c>
      <c r="H361">
        <v>71</v>
      </c>
      <c r="I361">
        <v>9118</v>
      </c>
      <c r="J361" t="s">
        <v>376</v>
      </c>
      <c r="K361">
        <v>115</v>
      </c>
      <c r="L361">
        <v>3</v>
      </c>
      <c r="M361">
        <v>95</v>
      </c>
      <c r="N361">
        <v>2</v>
      </c>
      <c r="O361">
        <v>5.08</v>
      </c>
      <c r="P361">
        <v>0</v>
      </c>
      <c r="Q361" t="s">
        <v>472</v>
      </c>
      <c r="R361" t="s">
        <v>467</v>
      </c>
      <c r="S361">
        <v>5</v>
      </c>
      <c r="T361" t="s">
        <v>446</v>
      </c>
      <c r="U361">
        <v>2</v>
      </c>
      <c r="V361">
        <v>44231</v>
      </c>
      <c r="W361">
        <v>999</v>
      </c>
      <c r="X361" t="s">
        <v>447</v>
      </c>
      <c r="Y361" s="2" t="s">
        <v>447</v>
      </c>
      <c r="Z361" s="2"/>
      <c r="AB361" t="s">
        <v>447</v>
      </c>
      <c r="AC361" t="s">
        <v>448</v>
      </c>
      <c r="AD361" t="s">
        <v>447</v>
      </c>
      <c r="AE361" t="s">
        <v>447</v>
      </c>
      <c r="AF361" t="s">
        <v>447</v>
      </c>
      <c r="AG361">
        <v>2</v>
      </c>
      <c r="AH361">
        <v>0</v>
      </c>
      <c r="AI361">
        <v>11</v>
      </c>
      <c r="AJ361">
        <v>0</v>
      </c>
      <c r="AK361">
        <v>61</v>
      </c>
      <c r="AL361" t="s">
        <v>449</v>
      </c>
      <c r="AM361" t="s">
        <v>450</v>
      </c>
      <c r="AN361">
        <v>5.08</v>
      </c>
      <c r="AO361">
        <v>105.92</v>
      </c>
      <c r="AP361">
        <v>538.07360000000006</v>
      </c>
      <c r="AQ361">
        <v>5.08</v>
      </c>
      <c r="AR361">
        <v>100.07</v>
      </c>
      <c r="AS361">
        <v>508.35559999999998</v>
      </c>
      <c r="AT361">
        <v>5.08</v>
      </c>
      <c r="AU361">
        <v>100</v>
      </c>
      <c r="AV361">
        <v>508</v>
      </c>
      <c r="BC361" t="s">
        <v>451</v>
      </c>
      <c r="BD361" s="2">
        <v>45891</v>
      </c>
      <c r="BE361">
        <v>387.03</v>
      </c>
      <c r="BF361" t="s">
        <v>452</v>
      </c>
      <c r="BG361" t="s">
        <v>453</v>
      </c>
      <c r="BH361" s="1">
        <f t="shared" ca="1" si="17"/>
        <v>232</v>
      </c>
    </row>
    <row r="362" spans="2:60" ht="14.25" customHeight="1" x14ac:dyDescent="0.35">
      <c r="B362" s="96" t="str">
        <f t="shared" si="15"/>
        <v>91181154</v>
      </c>
      <c r="C362" s="96" t="str">
        <f t="shared" si="16"/>
        <v>9118115</v>
      </c>
      <c r="D362">
        <v>22526</v>
      </c>
      <c r="E362" t="s">
        <v>120</v>
      </c>
      <c r="F362">
        <v>61</v>
      </c>
      <c r="G362" t="s">
        <v>124</v>
      </c>
      <c r="H362">
        <v>71</v>
      </c>
      <c r="I362">
        <v>9118</v>
      </c>
      <c r="J362" t="s">
        <v>376</v>
      </c>
      <c r="K362">
        <v>115</v>
      </c>
      <c r="L362">
        <v>4</v>
      </c>
      <c r="M362">
        <v>95</v>
      </c>
      <c r="N362">
        <v>2</v>
      </c>
      <c r="O362">
        <v>30.24</v>
      </c>
      <c r="P362">
        <v>0</v>
      </c>
      <c r="Q362" t="s">
        <v>472</v>
      </c>
      <c r="R362" t="s">
        <v>467</v>
      </c>
      <c r="S362">
        <v>5</v>
      </c>
      <c r="T362" t="s">
        <v>446</v>
      </c>
      <c r="U362">
        <v>2</v>
      </c>
      <c r="V362">
        <v>44232</v>
      </c>
      <c r="W362">
        <v>999</v>
      </c>
      <c r="X362" t="s">
        <v>447</v>
      </c>
      <c r="Y362" s="2" t="s">
        <v>447</v>
      </c>
      <c r="Z362" s="2"/>
      <c r="AB362" t="s">
        <v>447</v>
      </c>
      <c r="AC362" t="s">
        <v>448</v>
      </c>
      <c r="AD362" t="s">
        <v>448</v>
      </c>
      <c r="AE362" t="s">
        <v>447</v>
      </c>
      <c r="AF362" t="s">
        <v>447</v>
      </c>
      <c r="AG362">
        <v>2</v>
      </c>
      <c r="AH362">
        <v>0</v>
      </c>
      <c r="AI362">
        <v>11</v>
      </c>
      <c r="AJ362">
        <v>0</v>
      </c>
      <c r="AK362">
        <v>61</v>
      </c>
      <c r="AL362" t="s">
        <v>449</v>
      </c>
      <c r="AM362" t="s">
        <v>450</v>
      </c>
      <c r="AN362">
        <v>30.24</v>
      </c>
      <c r="AO362">
        <v>105.92</v>
      </c>
      <c r="AP362">
        <v>3203.0207999999998</v>
      </c>
      <c r="AQ362">
        <v>30.24</v>
      </c>
      <c r="AR362">
        <v>100.07</v>
      </c>
      <c r="AS362">
        <v>3026.1167999999998</v>
      </c>
      <c r="AT362">
        <v>30.24</v>
      </c>
      <c r="AU362">
        <v>100</v>
      </c>
      <c r="AV362">
        <v>3024</v>
      </c>
      <c r="BC362" t="s">
        <v>451</v>
      </c>
      <c r="BD362" s="2">
        <v>45891</v>
      </c>
      <c r="BE362">
        <v>2644.44</v>
      </c>
      <c r="BF362" t="s">
        <v>452</v>
      </c>
      <c r="BG362" t="s">
        <v>453</v>
      </c>
      <c r="BH362" s="1">
        <f t="shared" ca="1" si="17"/>
        <v>232</v>
      </c>
    </row>
    <row r="363" spans="2:60" ht="14.25" customHeight="1" x14ac:dyDescent="0.35">
      <c r="B363" s="96" t="str">
        <f t="shared" si="15"/>
        <v>91181155</v>
      </c>
      <c r="C363" s="96" t="str">
        <f t="shared" si="16"/>
        <v>9118115</v>
      </c>
      <c r="D363">
        <v>22526</v>
      </c>
      <c r="E363" t="s">
        <v>120</v>
      </c>
      <c r="F363">
        <v>61</v>
      </c>
      <c r="G363" t="s">
        <v>124</v>
      </c>
      <c r="H363">
        <v>71</v>
      </c>
      <c r="I363">
        <v>9118</v>
      </c>
      <c r="J363" t="s">
        <v>376</v>
      </c>
      <c r="K363">
        <v>115</v>
      </c>
      <c r="L363">
        <v>5</v>
      </c>
      <c r="M363">
        <v>95</v>
      </c>
      <c r="O363">
        <v>7.07</v>
      </c>
      <c r="P363">
        <v>0</v>
      </c>
      <c r="Q363" t="s">
        <v>472</v>
      </c>
      <c r="R363" t="s">
        <v>467</v>
      </c>
      <c r="S363">
        <v>6</v>
      </c>
      <c r="T363" t="s">
        <v>466</v>
      </c>
      <c r="U363">
        <v>2</v>
      </c>
      <c r="V363">
        <v>44232</v>
      </c>
      <c r="W363">
        <v>999</v>
      </c>
      <c r="X363" t="s">
        <v>447</v>
      </c>
      <c r="Y363" s="2" t="s">
        <v>447</v>
      </c>
      <c r="Z363" s="2"/>
      <c r="AB363" t="s">
        <v>447</v>
      </c>
      <c r="AC363" t="s">
        <v>448</v>
      </c>
      <c r="AD363" t="s">
        <v>448</v>
      </c>
      <c r="AE363" t="s">
        <v>447</v>
      </c>
      <c r="AF363" t="s">
        <v>447</v>
      </c>
      <c r="AG363">
        <v>2</v>
      </c>
      <c r="AH363">
        <v>0</v>
      </c>
      <c r="AI363">
        <v>11</v>
      </c>
      <c r="AJ363">
        <v>0</v>
      </c>
      <c r="AK363">
        <v>61</v>
      </c>
      <c r="AL363" t="s">
        <v>449</v>
      </c>
      <c r="AM363" t="s">
        <v>450</v>
      </c>
      <c r="AN363">
        <v>7.07</v>
      </c>
      <c r="AO363">
        <v>57.48</v>
      </c>
      <c r="AP363">
        <v>406.3836</v>
      </c>
      <c r="AQ363">
        <v>7.07</v>
      </c>
      <c r="AR363">
        <v>53.07</v>
      </c>
      <c r="AS363">
        <v>375.20490000000001</v>
      </c>
      <c r="AT363">
        <v>7.07</v>
      </c>
      <c r="AU363">
        <v>55</v>
      </c>
      <c r="AV363">
        <v>388.85</v>
      </c>
      <c r="BC363" t="s">
        <v>451</v>
      </c>
      <c r="BD363" s="2">
        <v>45891</v>
      </c>
      <c r="BE363">
        <v>627.91999999999996</v>
      </c>
      <c r="BF363" t="s">
        <v>452</v>
      </c>
      <c r="BG363" t="s">
        <v>453</v>
      </c>
      <c r="BH363" s="1">
        <f t="shared" ca="1" si="17"/>
        <v>232</v>
      </c>
    </row>
    <row r="364" spans="2:60" ht="14.25" customHeight="1" x14ac:dyDescent="0.35">
      <c r="B364" s="96" t="str">
        <f t="shared" si="15"/>
        <v>91181156</v>
      </c>
      <c r="C364" s="96" t="str">
        <f t="shared" si="16"/>
        <v>9118115</v>
      </c>
      <c r="D364">
        <v>22526</v>
      </c>
      <c r="E364" t="s">
        <v>120</v>
      </c>
      <c r="F364">
        <v>61</v>
      </c>
      <c r="G364" t="s">
        <v>124</v>
      </c>
      <c r="H364">
        <v>71</v>
      </c>
      <c r="I364">
        <v>9118</v>
      </c>
      <c r="J364" t="s">
        <v>376</v>
      </c>
      <c r="K364">
        <v>115</v>
      </c>
      <c r="L364">
        <v>6</v>
      </c>
      <c r="M364">
        <v>95</v>
      </c>
      <c r="O364">
        <v>12.77</v>
      </c>
      <c r="P364">
        <v>0</v>
      </c>
      <c r="Q364" t="s">
        <v>472</v>
      </c>
      <c r="R364" t="s">
        <v>467</v>
      </c>
      <c r="S364">
        <v>6</v>
      </c>
      <c r="T364" t="s">
        <v>466</v>
      </c>
      <c r="U364">
        <v>2</v>
      </c>
      <c r="V364">
        <v>44231</v>
      </c>
      <c r="W364">
        <v>999</v>
      </c>
      <c r="X364" t="s">
        <v>447</v>
      </c>
      <c r="Y364" s="2" t="s">
        <v>447</v>
      </c>
      <c r="Z364" s="2"/>
      <c r="AB364" t="s">
        <v>447</v>
      </c>
      <c r="AC364" t="s">
        <v>448</v>
      </c>
      <c r="AD364" t="s">
        <v>448</v>
      </c>
      <c r="AE364" t="s">
        <v>447</v>
      </c>
      <c r="AF364" t="s">
        <v>447</v>
      </c>
      <c r="AG364">
        <v>2</v>
      </c>
      <c r="AH364">
        <v>0</v>
      </c>
      <c r="AI364">
        <v>11</v>
      </c>
      <c r="AJ364">
        <v>0</v>
      </c>
      <c r="AK364">
        <v>61</v>
      </c>
      <c r="AL364" t="s">
        <v>449</v>
      </c>
      <c r="AM364" t="s">
        <v>450</v>
      </c>
      <c r="AN364">
        <v>12.77</v>
      </c>
      <c r="AO364">
        <v>57.48</v>
      </c>
      <c r="AP364">
        <v>734.01959999999997</v>
      </c>
      <c r="AQ364">
        <v>12.77</v>
      </c>
      <c r="AR364">
        <v>53.07</v>
      </c>
      <c r="AS364">
        <v>677.70389999999998</v>
      </c>
      <c r="AT364">
        <v>12.77</v>
      </c>
      <c r="AU364">
        <v>55</v>
      </c>
      <c r="AV364">
        <v>702.35</v>
      </c>
      <c r="BC364" t="s">
        <v>451</v>
      </c>
      <c r="BD364" s="2">
        <v>45891</v>
      </c>
      <c r="BE364">
        <v>1360.69</v>
      </c>
      <c r="BF364" t="s">
        <v>452</v>
      </c>
      <c r="BG364" t="s">
        <v>453</v>
      </c>
      <c r="BH364" s="1">
        <f t="shared" ca="1" si="17"/>
        <v>232</v>
      </c>
    </row>
    <row r="365" spans="2:60" ht="14.25" customHeight="1" x14ac:dyDescent="0.35">
      <c r="B365" s="96" t="str">
        <f t="shared" si="15"/>
        <v>91181157</v>
      </c>
      <c r="C365" s="96" t="str">
        <f t="shared" si="16"/>
        <v>9118115</v>
      </c>
      <c r="D365">
        <v>22526</v>
      </c>
      <c r="E365" t="s">
        <v>120</v>
      </c>
      <c r="F365">
        <v>61</v>
      </c>
      <c r="G365" t="s">
        <v>124</v>
      </c>
      <c r="H365">
        <v>71</v>
      </c>
      <c r="I365">
        <v>9118</v>
      </c>
      <c r="J365" t="s">
        <v>376</v>
      </c>
      <c r="K365">
        <v>115</v>
      </c>
      <c r="L365">
        <v>7</v>
      </c>
      <c r="M365">
        <v>1</v>
      </c>
      <c r="N365">
        <v>1</v>
      </c>
      <c r="O365">
        <v>0.1</v>
      </c>
      <c r="P365">
        <v>0</v>
      </c>
      <c r="Q365" t="s">
        <v>468</v>
      </c>
      <c r="R365" t="s">
        <v>467</v>
      </c>
      <c r="S365">
        <v>6</v>
      </c>
      <c r="T365" t="s">
        <v>466</v>
      </c>
      <c r="U365">
        <v>2</v>
      </c>
      <c r="V365">
        <v>43827</v>
      </c>
      <c r="W365">
        <v>352</v>
      </c>
      <c r="X365" t="s">
        <v>447</v>
      </c>
      <c r="Y365" s="2" t="s">
        <v>447</v>
      </c>
      <c r="Z365" s="2"/>
      <c r="AB365" t="s">
        <v>447</v>
      </c>
      <c r="AC365" t="s">
        <v>448</v>
      </c>
      <c r="AD365" t="s">
        <v>448</v>
      </c>
      <c r="AE365" t="s">
        <v>447</v>
      </c>
      <c r="AF365" t="s">
        <v>447</v>
      </c>
      <c r="AG365">
        <v>2</v>
      </c>
      <c r="AH365">
        <v>0</v>
      </c>
      <c r="AI365">
        <v>11</v>
      </c>
      <c r="AJ365">
        <v>0</v>
      </c>
      <c r="AK365">
        <v>61</v>
      </c>
      <c r="AL365" t="s">
        <v>488</v>
      </c>
      <c r="AM365" t="s">
        <v>450</v>
      </c>
      <c r="AN365">
        <v>0.1</v>
      </c>
      <c r="AO365">
        <v>57.48</v>
      </c>
      <c r="AP365">
        <v>5.7480000000000002</v>
      </c>
      <c r="AQ365">
        <v>0.1</v>
      </c>
      <c r="AR365">
        <v>53.07</v>
      </c>
      <c r="AS365">
        <v>5.3070000000000004</v>
      </c>
      <c r="AT365">
        <v>0.1</v>
      </c>
      <c r="AU365">
        <v>55</v>
      </c>
      <c r="AV365">
        <v>5.5</v>
      </c>
      <c r="BC365" t="s">
        <v>451</v>
      </c>
      <c r="BD365" s="2">
        <v>45891</v>
      </c>
      <c r="BF365" t="s">
        <v>452</v>
      </c>
      <c r="BG365" t="s">
        <v>453</v>
      </c>
      <c r="BH365" s="1">
        <f t="shared" ca="1" si="17"/>
        <v>232</v>
      </c>
    </row>
    <row r="366" spans="2:60" ht="14.25" customHeight="1" x14ac:dyDescent="0.35">
      <c r="B366" s="96" t="str">
        <f t="shared" si="15"/>
        <v>91181158</v>
      </c>
      <c r="C366" s="96" t="str">
        <f t="shared" si="16"/>
        <v>9118115</v>
      </c>
      <c r="D366">
        <v>22526</v>
      </c>
      <c r="E366" t="s">
        <v>120</v>
      </c>
      <c r="F366">
        <v>61</v>
      </c>
      <c r="G366" t="s">
        <v>124</v>
      </c>
      <c r="H366">
        <v>71</v>
      </c>
      <c r="I366">
        <v>9118</v>
      </c>
      <c r="J366" t="s">
        <v>376</v>
      </c>
      <c r="K366">
        <v>115</v>
      </c>
      <c r="L366">
        <v>8</v>
      </c>
      <c r="M366">
        <v>1</v>
      </c>
      <c r="N366">
        <v>1</v>
      </c>
      <c r="O366">
        <v>3.47</v>
      </c>
      <c r="P366">
        <v>0</v>
      </c>
      <c r="Q366" t="s">
        <v>468</v>
      </c>
      <c r="R366" t="s">
        <v>467</v>
      </c>
      <c r="S366">
        <v>6</v>
      </c>
      <c r="T366" t="s">
        <v>466</v>
      </c>
      <c r="U366">
        <v>2</v>
      </c>
      <c r="V366">
        <v>43827</v>
      </c>
      <c r="W366">
        <v>352</v>
      </c>
      <c r="X366" t="s">
        <v>447</v>
      </c>
      <c r="Y366" s="2" t="s">
        <v>447</v>
      </c>
      <c r="Z366" s="2"/>
      <c r="AB366" t="s">
        <v>447</v>
      </c>
      <c r="AC366" t="s">
        <v>448</v>
      </c>
      <c r="AD366" t="s">
        <v>448</v>
      </c>
      <c r="AE366" t="s">
        <v>447</v>
      </c>
      <c r="AF366" t="s">
        <v>447</v>
      </c>
      <c r="AG366">
        <v>2</v>
      </c>
      <c r="AH366">
        <v>0</v>
      </c>
      <c r="AI366">
        <v>11</v>
      </c>
      <c r="AJ366">
        <v>0</v>
      </c>
      <c r="AK366">
        <v>61</v>
      </c>
      <c r="AL366" t="s">
        <v>488</v>
      </c>
      <c r="AM366" t="s">
        <v>450</v>
      </c>
      <c r="AN366">
        <v>3.47</v>
      </c>
      <c r="AO366">
        <v>57.48</v>
      </c>
      <c r="AP366">
        <v>199.4556</v>
      </c>
      <c r="AQ366">
        <v>3.47</v>
      </c>
      <c r="AR366">
        <v>53.07</v>
      </c>
      <c r="AS366">
        <v>184.15289999999999</v>
      </c>
      <c r="AT366">
        <v>3.47</v>
      </c>
      <c r="AU366">
        <v>55</v>
      </c>
      <c r="AV366">
        <v>190.85</v>
      </c>
      <c r="BC366" t="s">
        <v>451</v>
      </c>
      <c r="BD366" s="2">
        <v>45891</v>
      </c>
      <c r="BE366">
        <v>61.78</v>
      </c>
      <c r="BF366" t="s">
        <v>452</v>
      </c>
      <c r="BG366" t="s">
        <v>453</v>
      </c>
      <c r="BH366" s="1">
        <f t="shared" ca="1" si="17"/>
        <v>232</v>
      </c>
    </row>
    <row r="367" spans="2:60" ht="14.25" customHeight="1" x14ac:dyDescent="0.35">
      <c r="B367" s="96" t="str">
        <f t="shared" si="15"/>
        <v>91181159</v>
      </c>
      <c r="C367" s="96" t="str">
        <f t="shared" si="16"/>
        <v>9118115</v>
      </c>
      <c r="D367">
        <v>22526</v>
      </c>
      <c r="E367" t="s">
        <v>120</v>
      </c>
      <c r="F367">
        <v>61</v>
      </c>
      <c r="G367" t="s">
        <v>124</v>
      </c>
      <c r="H367">
        <v>71</v>
      </c>
      <c r="I367">
        <v>9118</v>
      </c>
      <c r="J367" t="s">
        <v>376</v>
      </c>
      <c r="K367">
        <v>115</v>
      </c>
      <c r="L367">
        <v>9</v>
      </c>
      <c r="M367">
        <v>1</v>
      </c>
      <c r="N367">
        <v>1</v>
      </c>
      <c r="O367">
        <v>9.64</v>
      </c>
      <c r="P367">
        <v>0</v>
      </c>
      <c r="Q367" t="s">
        <v>468</v>
      </c>
      <c r="R367" t="s">
        <v>467</v>
      </c>
      <c r="S367">
        <v>6</v>
      </c>
      <c r="T367" t="s">
        <v>466</v>
      </c>
      <c r="U367">
        <v>2</v>
      </c>
      <c r="V367">
        <v>43827</v>
      </c>
      <c r="W367">
        <v>352</v>
      </c>
      <c r="X367" t="s">
        <v>447</v>
      </c>
      <c r="Y367" s="2" t="s">
        <v>447</v>
      </c>
      <c r="Z367" s="2"/>
      <c r="AB367" t="s">
        <v>447</v>
      </c>
      <c r="AC367" t="s">
        <v>448</v>
      </c>
      <c r="AD367" t="s">
        <v>448</v>
      </c>
      <c r="AE367" t="s">
        <v>447</v>
      </c>
      <c r="AF367" t="s">
        <v>447</v>
      </c>
      <c r="AG367">
        <v>2</v>
      </c>
      <c r="AH367">
        <v>0</v>
      </c>
      <c r="AI367">
        <v>11</v>
      </c>
      <c r="AJ367">
        <v>0</v>
      </c>
      <c r="AK367">
        <v>61</v>
      </c>
      <c r="AL367" t="s">
        <v>488</v>
      </c>
      <c r="AM367" t="s">
        <v>450</v>
      </c>
      <c r="AN367">
        <v>9.64</v>
      </c>
      <c r="AO367">
        <v>57.48</v>
      </c>
      <c r="AP367">
        <v>554.10720000000003</v>
      </c>
      <c r="AQ367">
        <v>9.64</v>
      </c>
      <c r="AR367">
        <v>53.07</v>
      </c>
      <c r="AS367">
        <v>511.59480000000002</v>
      </c>
      <c r="AT367">
        <v>9.64</v>
      </c>
      <c r="AU367">
        <v>55</v>
      </c>
      <c r="AV367">
        <v>530.20000000000005</v>
      </c>
      <c r="BC367" t="s">
        <v>451</v>
      </c>
      <c r="BD367" s="2">
        <v>45891</v>
      </c>
      <c r="BE367">
        <v>209.4</v>
      </c>
      <c r="BF367" t="s">
        <v>452</v>
      </c>
      <c r="BG367" t="s">
        <v>453</v>
      </c>
      <c r="BH367" s="1">
        <f t="shared" ca="1" si="17"/>
        <v>232</v>
      </c>
    </row>
    <row r="368" spans="2:60" ht="14.25" customHeight="1" x14ac:dyDescent="0.35">
      <c r="B368" s="96" t="str">
        <f t="shared" si="15"/>
        <v>911811510</v>
      </c>
      <c r="C368" s="96" t="str">
        <f t="shared" si="16"/>
        <v>9118115</v>
      </c>
      <c r="D368">
        <v>22526</v>
      </c>
      <c r="E368" t="s">
        <v>120</v>
      </c>
      <c r="F368">
        <v>61</v>
      </c>
      <c r="G368" t="s">
        <v>124</v>
      </c>
      <c r="H368">
        <v>71</v>
      </c>
      <c r="I368">
        <v>9118</v>
      </c>
      <c r="J368" t="s">
        <v>376</v>
      </c>
      <c r="K368">
        <v>115</v>
      </c>
      <c r="L368">
        <v>10</v>
      </c>
      <c r="M368">
        <v>1</v>
      </c>
      <c r="N368">
        <v>1</v>
      </c>
      <c r="O368">
        <v>10.14</v>
      </c>
      <c r="P368">
        <v>0</v>
      </c>
      <c r="Q368" t="s">
        <v>468</v>
      </c>
      <c r="R368" t="s">
        <v>467</v>
      </c>
      <c r="S368">
        <v>6</v>
      </c>
      <c r="T368" t="s">
        <v>466</v>
      </c>
      <c r="U368">
        <v>2</v>
      </c>
      <c r="V368">
        <v>43827</v>
      </c>
      <c r="W368">
        <v>352</v>
      </c>
      <c r="X368" t="s">
        <v>447</v>
      </c>
      <c r="Y368" s="2" t="s">
        <v>447</v>
      </c>
      <c r="Z368" s="2"/>
      <c r="AB368" t="s">
        <v>447</v>
      </c>
      <c r="AC368" t="s">
        <v>448</v>
      </c>
      <c r="AD368" t="s">
        <v>448</v>
      </c>
      <c r="AE368" t="s">
        <v>447</v>
      </c>
      <c r="AF368" t="s">
        <v>447</v>
      </c>
      <c r="AG368">
        <v>2</v>
      </c>
      <c r="AH368">
        <v>0</v>
      </c>
      <c r="AI368">
        <v>11</v>
      </c>
      <c r="AJ368">
        <v>0</v>
      </c>
      <c r="AK368">
        <v>61</v>
      </c>
      <c r="AL368" t="s">
        <v>488</v>
      </c>
      <c r="AM368" t="s">
        <v>450</v>
      </c>
      <c r="AN368">
        <v>10.14</v>
      </c>
      <c r="AO368">
        <v>57.48</v>
      </c>
      <c r="AP368">
        <v>582.84720000000004</v>
      </c>
      <c r="AQ368">
        <v>10.14</v>
      </c>
      <c r="AR368">
        <v>53.07</v>
      </c>
      <c r="AS368">
        <v>538.12980000000005</v>
      </c>
      <c r="AT368">
        <v>10.14</v>
      </c>
      <c r="AU368">
        <v>55</v>
      </c>
      <c r="AV368">
        <v>557.70000000000005</v>
      </c>
      <c r="BC368" t="s">
        <v>451</v>
      </c>
      <c r="BD368" s="2">
        <v>45891</v>
      </c>
      <c r="BE368">
        <v>118.04</v>
      </c>
      <c r="BF368" t="s">
        <v>452</v>
      </c>
      <c r="BG368" t="s">
        <v>453</v>
      </c>
      <c r="BH368" s="1">
        <f t="shared" ca="1" si="17"/>
        <v>232</v>
      </c>
    </row>
    <row r="369" spans="2:60" ht="14.25" customHeight="1" x14ac:dyDescent="0.35">
      <c r="B369" s="96" t="str">
        <f t="shared" si="15"/>
        <v>911811511</v>
      </c>
      <c r="C369" s="96" t="str">
        <f t="shared" si="16"/>
        <v>9118115</v>
      </c>
      <c r="D369">
        <v>22526</v>
      </c>
      <c r="E369" t="s">
        <v>120</v>
      </c>
      <c r="F369">
        <v>61</v>
      </c>
      <c r="G369" t="s">
        <v>124</v>
      </c>
      <c r="H369">
        <v>71</v>
      </c>
      <c r="I369">
        <v>9118</v>
      </c>
      <c r="J369" t="s">
        <v>376</v>
      </c>
      <c r="K369">
        <v>115</v>
      </c>
      <c r="L369">
        <v>11</v>
      </c>
      <c r="M369">
        <v>1</v>
      </c>
      <c r="N369">
        <v>1</v>
      </c>
      <c r="O369">
        <v>6.82</v>
      </c>
      <c r="P369">
        <v>0</v>
      </c>
      <c r="Q369" t="s">
        <v>468</v>
      </c>
      <c r="R369" t="s">
        <v>467</v>
      </c>
      <c r="S369">
        <v>6</v>
      </c>
      <c r="T369" t="s">
        <v>466</v>
      </c>
      <c r="U369">
        <v>2</v>
      </c>
      <c r="V369">
        <v>43827</v>
      </c>
      <c r="W369">
        <v>352</v>
      </c>
      <c r="X369" t="s">
        <v>447</v>
      </c>
      <c r="Y369" s="2" t="s">
        <v>447</v>
      </c>
      <c r="Z369" s="2"/>
      <c r="AB369" t="s">
        <v>447</v>
      </c>
      <c r="AC369" t="s">
        <v>448</v>
      </c>
      <c r="AD369" t="s">
        <v>448</v>
      </c>
      <c r="AE369" t="s">
        <v>447</v>
      </c>
      <c r="AF369" t="s">
        <v>447</v>
      </c>
      <c r="AG369">
        <v>2</v>
      </c>
      <c r="AH369">
        <v>0</v>
      </c>
      <c r="AI369">
        <v>11</v>
      </c>
      <c r="AJ369">
        <v>0</v>
      </c>
      <c r="AK369">
        <v>61</v>
      </c>
      <c r="AL369" t="s">
        <v>449</v>
      </c>
      <c r="AM369" t="s">
        <v>450</v>
      </c>
      <c r="AN369">
        <v>6.82</v>
      </c>
      <c r="AO369">
        <v>57.48</v>
      </c>
      <c r="AP369">
        <v>392.0136</v>
      </c>
      <c r="AQ369">
        <v>6.82</v>
      </c>
      <c r="AR369">
        <v>53.07</v>
      </c>
      <c r="AS369">
        <v>361.93740000000003</v>
      </c>
      <c r="AT369">
        <v>6.82</v>
      </c>
      <c r="AU369">
        <v>55</v>
      </c>
      <c r="AV369">
        <v>375.1</v>
      </c>
      <c r="BC369" t="s">
        <v>451</v>
      </c>
      <c r="BD369" s="2">
        <v>45891</v>
      </c>
      <c r="BE369">
        <v>222.72</v>
      </c>
      <c r="BF369" t="s">
        <v>452</v>
      </c>
      <c r="BG369" t="s">
        <v>453</v>
      </c>
      <c r="BH369" s="1">
        <f t="shared" ca="1" si="17"/>
        <v>232</v>
      </c>
    </row>
    <row r="370" spans="2:60" ht="14.25" customHeight="1" x14ac:dyDescent="0.35">
      <c r="B370" s="96" t="str">
        <f t="shared" si="15"/>
        <v>91181161</v>
      </c>
      <c r="C370" s="96" t="str">
        <f t="shared" si="16"/>
        <v>9118116</v>
      </c>
      <c r="D370">
        <v>22526</v>
      </c>
      <c r="E370" t="s">
        <v>120</v>
      </c>
      <c r="F370">
        <v>61</v>
      </c>
      <c r="G370" t="s">
        <v>124</v>
      </c>
      <c r="H370">
        <v>71</v>
      </c>
      <c r="I370">
        <v>9118</v>
      </c>
      <c r="J370" t="s">
        <v>376</v>
      </c>
      <c r="K370">
        <v>116</v>
      </c>
      <c r="L370">
        <v>1</v>
      </c>
      <c r="M370">
        <v>1</v>
      </c>
      <c r="N370">
        <v>3</v>
      </c>
      <c r="O370">
        <v>10.11</v>
      </c>
      <c r="P370">
        <v>0</v>
      </c>
      <c r="Q370" t="s">
        <v>468</v>
      </c>
      <c r="R370" t="s">
        <v>467</v>
      </c>
      <c r="S370">
        <v>6</v>
      </c>
      <c r="T370" t="s">
        <v>466</v>
      </c>
      <c r="U370">
        <v>2</v>
      </c>
      <c r="V370">
        <v>43827</v>
      </c>
      <c r="W370">
        <v>352</v>
      </c>
      <c r="X370" t="s">
        <v>447</v>
      </c>
      <c r="Y370" s="2" t="s">
        <v>447</v>
      </c>
      <c r="Z370" s="2"/>
      <c r="AB370" t="s">
        <v>447</v>
      </c>
      <c r="AC370" t="s">
        <v>448</v>
      </c>
      <c r="AD370" t="s">
        <v>448</v>
      </c>
      <c r="AE370" t="s">
        <v>447</v>
      </c>
      <c r="AF370" t="s">
        <v>447</v>
      </c>
      <c r="AG370">
        <v>2</v>
      </c>
      <c r="AH370">
        <v>0</v>
      </c>
      <c r="AI370">
        <v>9</v>
      </c>
      <c r="AJ370">
        <v>0</v>
      </c>
      <c r="AK370">
        <v>61</v>
      </c>
      <c r="AL370" t="s">
        <v>449</v>
      </c>
      <c r="AM370" t="s">
        <v>450</v>
      </c>
      <c r="AN370">
        <v>10.11</v>
      </c>
      <c r="AO370">
        <v>64.41</v>
      </c>
      <c r="AP370">
        <v>651.18510000000003</v>
      </c>
      <c r="AQ370">
        <v>10.11</v>
      </c>
      <c r="AR370">
        <v>65.069999999999993</v>
      </c>
      <c r="AS370">
        <v>657.85770000000002</v>
      </c>
      <c r="AT370">
        <v>10.11</v>
      </c>
      <c r="AU370">
        <v>65</v>
      </c>
      <c r="AV370">
        <v>657.15</v>
      </c>
      <c r="BC370" t="s">
        <v>451</v>
      </c>
      <c r="BD370" s="2">
        <v>45935</v>
      </c>
      <c r="BE370">
        <v>453.96</v>
      </c>
      <c r="BF370" t="s">
        <v>452</v>
      </c>
      <c r="BG370" t="s">
        <v>453</v>
      </c>
      <c r="BH370" s="1">
        <f t="shared" ca="1" si="17"/>
        <v>188</v>
      </c>
    </row>
    <row r="371" spans="2:60" ht="14.25" customHeight="1" x14ac:dyDescent="0.35">
      <c r="B371" s="96" t="str">
        <f t="shared" si="15"/>
        <v>91181162</v>
      </c>
      <c r="C371" s="96" t="str">
        <f t="shared" si="16"/>
        <v>9118116</v>
      </c>
      <c r="D371">
        <v>22526</v>
      </c>
      <c r="E371" t="s">
        <v>120</v>
      </c>
      <c r="F371">
        <v>61</v>
      </c>
      <c r="G371" t="s">
        <v>124</v>
      </c>
      <c r="H371">
        <v>71</v>
      </c>
      <c r="I371">
        <v>9118</v>
      </c>
      <c r="J371" t="s">
        <v>376</v>
      </c>
      <c r="K371">
        <v>116</v>
      </c>
      <c r="L371">
        <v>2</v>
      </c>
      <c r="M371">
        <v>1</v>
      </c>
      <c r="N371">
        <v>3</v>
      </c>
      <c r="O371">
        <v>4.3099999999999996</v>
      </c>
      <c r="P371">
        <v>0</v>
      </c>
      <c r="Q371" t="s">
        <v>468</v>
      </c>
      <c r="R371" t="s">
        <v>467</v>
      </c>
      <c r="S371">
        <v>6</v>
      </c>
      <c r="T371" t="s">
        <v>466</v>
      </c>
      <c r="U371">
        <v>2</v>
      </c>
      <c r="V371">
        <v>43827</v>
      </c>
      <c r="W371">
        <v>352</v>
      </c>
      <c r="X371" t="s">
        <v>447</v>
      </c>
      <c r="Y371" s="2" t="s">
        <v>447</v>
      </c>
      <c r="Z371" s="2"/>
      <c r="AB371" t="s">
        <v>447</v>
      </c>
      <c r="AC371" t="s">
        <v>448</v>
      </c>
      <c r="AD371" t="s">
        <v>448</v>
      </c>
      <c r="AE371" t="s">
        <v>447</v>
      </c>
      <c r="AF371" t="s">
        <v>447</v>
      </c>
      <c r="AG371">
        <v>2</v>
      </c>
      <c r="AH371">
        <v>0</v>
      </c>
      <c r="AI371">
        <v>9</v>
      </c>
      <c r="AJ371">
        <v>0</v>
      </c>
      <c r="AK371">
        <v>61</v>
      </c>
      <c r="AL371" t="s">
        <v>449</v>
      </c>
      <c r="AM371" t="s">
        <v>450</v>
      </c>
      <c r="AN371">
        <v>4.3099999999999996</v>
      </c>
      <c r="AO371">
        <v>64.41</v>
      </c>
      <c r="AP371">
        <v>277.6071</v>
      </c>
      <c r="AQ371">
        <v>4.3099999999999996</v>
      </c>
      <c r="AR371">
        <v>65.069999999999993</v>
      </c>
      <c r="AS371">
        <v>280.45170000000002</v>
      </c>
      <c r="AT371">
        <v>4.3099999999999996</v>
      </c>
      <c r="AU371">
        <v>65</v>
      </c>
      <c r="AV371">
        <v>280.14999999999998</v>
      </c>
      <c r="BC371" t="s">
        <v>451</v>
      </c>
      <c r="BD371" s="2">
        <v>45935</v>
      </c>
      <c r="BE371">
        <v>245.58</v>
      </c>
      <c r="BF371" t="s">
        <v>452</v>
      </c>
      <c r="BG371" t="s">
        <v>453</v>
      </c>
      <c r="BH371" s="1">
        <f t="shared" ca="1" si="17"/>
        <v>188</v>
      </c>
    </row>
    <row r="372" spans="2:60" ht="14.25" customHeight="1" x14ac:dyDescent="0.35">
      <c r="B372" s="96" t="str">
        <f t="shared" si="15"/>
        <v>91181163</v>
      </c>
      <c r="C372" s="96" t="str">
        <f t="shared" si="16"/>
        <v>9118116</v>
      </c>
      <c r="D372">
        <v>22526</v>
      </c>
      <c r="E372" t="s">
        <v>120</v>
      </c>
      <c r="F372">
        <v>61</v>
      </c>
      <c r="G372" t="s">
        <v>124</v>
      </c>
      <c r="H372">
        <v>71</v>
      </c>
      <c r="I372">
        <v>9118</v>
      </c>
      <c r="J372" t="s">
        <v>376</v>
      </c>
      <c r="K372">
        <v>116</v>
      </c>
      <c r="L372">
        <v>3</v>
      </c>
      <c r="M372">
        <v>1</v>
      </c>
      <c r="N372">
        <v>3</v>
      </c>
      <c r="O372">
        <v>5.66</v>
      </c>
      <c r="P372">
        <v>0</v>
      </c>
      <c r="Q372" t="s">
        <v>468</v>
      </c>
      <c r="R372" t="s">
        <v>467</v>
      </c>
      <c r="S372">
        <v>6</v>
      </c>
      <c r="T372" t="s">
        <v>466</v>
      </c>
      <c r="U372">
        <v>2</v>
      </c>
      <c r="V372">
        <v>43815</v>
      </c>
      <c r="W372">
        <v>352</v>
      </c>
      <c r="X372" t="s">
        <v>447</v>
      </c>
      <c r="Y372" s="2" t="s">
        <v>447</v>
      </c>
      <c r="Z372" s="2"/>
      <c r="AB372" t="s">
        <v>447</v>
      </c>
      <c r="AC372" t="s">
        <v>448</v>
      </c>
      <c r="AD372" t="s">
        <v>448</v>
      </c>
      <c r="AE372" t="s">
        <v>447</v>
      </c>
      <c r="AF372" t="s">
        <v>447</v>
      </c>
      <c r="AG372">
        <v>2</v>
      </c>
      <c r="AH372">
        <v>0</v>
      </c>
      <c r="AI372">
        <v>9</v>
      </c>
      <c r="AJ372">
        <v>0</v>
      </c>
      <c r="AK372">
        <v>61</v>
      </c>
      <c r="AL372" t="s">
        <v>449</v>
      </c>
      <c r="AM372" t="s">
        <v>450</v>
      </c>
      <c r="AN372">
        <v>5.66</v>
      </c>
      <c r="AO372">
        <v>64.41</v>
      </c>
      <c r="AP372">
        <v>364.56060000000002</v>
      </c>
      <c r="AQ372">
        <v>5.66</v>
      </c>
      <c r="AR372">
        <v>65.069999999999993</v>
      </c>
      <c r="AS372">
        <v>368.2962</v>
      </c>
      <c r="AT372">
        <v>5.66</v>
      </c>
      <c r="AU372">
        <v>65</v>
      </c>
      <c r="AV372">
        <v>367.9</v>
      </c>
      <c r="BC372" t="s">
        <v>451</v>
      </c>
      <c r="BD372" s="2">
        <v>45935</v>
      </c>
      <c r="BE372">
        <v>287.56</v>
      </c>
      <c r="BF372" t="s">
        <v>452</v>
      </c>
      <c r="BG372" t="s">
        <v>453</v>
      </c>
      <c r="BH372" s="1">
        <f t="shared" ca="1" si="17"/>
        <v>188</v>
      </c>
    </row>
    <row r="373" spans="2:60" ht="14.25" customHeight="1" x14ac:dyDescent="0.35">
      <c r="B373" s="96" t="str">
        <f t="shared" si="15"/>
        <v>91181164</v>
      </c>
      <c r="C373" s="96" t="str">
        <f t="shared" si="16"/>
        <v>9118116</v>
      </c>
      <c r="D373">
        <v>22526</v>
      </c>
      <c r="E373" t="s">
        <v>120</v>
      </c>
      <c r="F373">
        <v>61</v>
      </c>
      <c r="G373" t="s">
        <v>124</v>
      </c>
      <c r="H373">
        <v>71</v>
      </c>
      <c r="I373">
        <v>9118</v>
      </c>
      <c r="J373" t="s">
        <v>376</v>
      </c>
      <c r="K373">
        <v>116</v>
      </c>
      <c r="L373">
        <v>4</v>
      </c>
      <c r="M373">
        <v>1</v>
      </c>
      <c r="N373">
        <v>3</v>
      </c>
      <c r="O373">
        <v>2.19</v>
      </c>
      <c r="P373">
        <v>0</v>
      </c>
      <c r="Q373" t="s">
        <v>468</v>
      </c>
      <c r="R373" t="s">
        <v>467</v>
      </c>
      <c r="S373">
        <v>6</v>
      </c>
      <c r="T373" t="s">
        <v>466</v>
      </c>
      <c r="U373">
        <v>2</v>
      </c>
      <c r="V373">
        <v>43829</v>
      </c>
      <c r="W373">
        <v>352</v>
      </c>
      <c r="X373" t="s">
        <v>447</v>
      </c>
      <c r="Y373" s="2" t="s">
        <v>447</v>
      </c>
      <c r="Z373" s="2"/>
      <c r="AB373" t="s">
        <v>447</v>
      </c>
      <c r="AC373" t="s">
        <v>448</v>
      </c>
      <c r="AD373" t="s">
        <v>448</v>
      </c>
      <c r="AE373" t="s">
        <v>447</v>
      </c>
      <c r="AF373" t="s">
        <v>447</v>
      </c>
      <c r="AG373">
        <v>2</v>
      </c>
      <c r="AH373">
        <v>0</v>
      </c>
      <c r="AI373">
        <v>9</v>
      </c>
      <c r="AJ373">
        <v>0</v>
      </c>
      <c r="AK373">
        <v>61</v>
      </c>
      <c r="AL373" t="s">
        <v>449</v>
      </c>
      <c r="AM373" t="s">
        <v>450</v>
      </c>
      <c r="AN373">
        <v>2.19</v>
      </c>
      <c r="AO373">
        <v>64.41</v>
      </c>
      <c r="AP373">
        <v>141.05789999999999</v>
      </c>
      <c r="AQ373">
        <v>2.19</v>
      </c>
      <c r="AR373">
        <v>65.069999999999993</v>
      </c>
      <c r="AS373">
        <v>142.5033</v>
      </c>
      <c r="AT373">
        <v>2.19</v>
      </c>
      <c r="AU373">
        <v>65</v>
      </c>
      <c r="AV373">
        <v>142.35</v>
      </c>
      <c r="BC373" t="s">
        <v>451</v>
      </c>
      <c r="BD373" s="2">
        <v>45935</v>
      </c>
      <c r="BE373">
        <v>211.84</v>
      </c>
      <c r="BF373" t="s">
        <v>452</v>
      </c>
      <c r="BG373" t="s">
        <v>453</v>
      </c>
      <c r="BH373" s="1">
        <f t="shared" ca="1" si="17"/>
        <v>188</v>
      </c>
    </row>
    <row r="374" spans="2:60" ht="14.25" customHeight="1" x14ac:dyDescent="0.35">
      <c r="B374" s="96" t="str">
        <f t="shared" si="15"/>
        <v>91181165</v>
      </c>
      <c r="C374" s="96" t="str">
        <f t="shared" si="16"/>
        <v>9118116</v>
      </c>
      <c r="D374">
        <v>22526</v>
      </c>
      <c r="E374" t="s">
        <v>120</v>
      </c>
      <c r="F374">
        <v>61</v>
      </c>
      <c r="G374" t="s">
        <v>124</v>
      </c>
      <c r="H374">
        <v>71</v>
      </c>
      <c r="I374">
        <v>9118</v>
      </c>
      <c r="J374" t="s">
        <v>376</v>
      </c>
      <c r="K374">
        <v>116</v>
      </c>
      <c r="L374">
        <v>5</v>
      </c>
      <c r="M374">
        <v>4</v>
      </c>
      <c r="N374">
        <v>3</v>
      </c>
      <c r="O374">
        <v>2.14</v>
      </c>
      <c r="P374">
        <v>0</v>
      </c>
      <c r="Q374" t="s">
        <v>468</v>
      </c>
      <c r="R374" t="s">
        <v>467</v>
      </c>
      <c r="S374">
        <v>6</v>
      </c>
      <c r="T374" t="s">
        <v>466</v>
      </c>
      <c r="U374">
        <v>2</v>
      </c>
      <c r="V374">
        <v>43829</v>
      </c>
      <c r="W374">
        <v>352</v>
      </c>
      <c r="X374" t="s">
        <v>447</v>
      </c>
      <c r="Y374" s="2" t="s">
        <v>447</v>
      </c>
      <c r="Z374" s="2"/>
      <c r="AB374" t="s">
        <v>447</v>
      </c>
      <c r="AC374" t="s">
        <v>448</v>
      </c>
      <c r="AD374" t="s">
        <v>448</v>
      </c>
      <c r="AE374" t="s">
        <v>447</v>
      </c>
      <c r="AF374" t="s">
        <v>447</v>
      </c>
      <c r="AG374">
        <v>2</v>
      </c>
      <c r="AH374">
        <v>0</v>
      </c>
      <c r="AI374">
        <v>9</v>
      </c>
      <c r="AJ374">
        <v>0</v>
      </c>
      <c r="AK374">
        <v>61</v>
      </c>
      <c r="AL374" t="s">
        <v>449</v>
      </c>
      <c r="AM374" t="s">
        <v>450</v>
      </c>
      <c r="AN374">
        <v>2.14</v>
      </c>
      <c r="AO374">
        <v>64.41</v>
      </c>
      <c r="AP374">
        <v>137.8374</v>
      </c>
      <c r="AQ374">
        <v>2.14</v>
      </c>
      <c r="AR374">
        <v>65.069999999999993</v>
      </c>
      <c r="AS374">
        <v>139.24979999999999</v>
      </c>
      <c r="AT374">
        <v>2.14</v>
      </c>
      <c r="AU374">
        <v>65</v>
      </c>
      <c r="AV374">
        <v>139.1</v>
      </c>
      <c r="BC374" t="s">
        <v>451</v>
      </c>
      <c r="BD374" s="2">
        <v>45935</v>
      </c>
      <c r="BE374">
        <v>144.02000000000001</v>
      </c>
      <c r="BF374" t="s">
        <v>452</v>
      </c>
      <c r="BG374" t="s">
        <v>453</v>
      </c>
      <c r="BH374" s="1">
        <f t="shared" ca="1" si="17"/>
        <v>188</v>
      </c>
    </row>
    <row r="375" spans="2:60" ht="14.25" customHeight="1" x14ac:dyDescent="0.35">
      <c r="B375" s="96" t="str">
        <f t="shared" si="15"/>
        <v>91181166</v>
      </c>
      <c r="C375" s="96" t="str">
        <f t="shared" si="16"/>
        <v>9118116</v>
      </c>
      <c r="D375">
        <v>22526</v>
      </c>
      <c r="E375" t="s">
        <v>120</v>
      </c>
      <c r="F375">
        <v>61</v>
      </c>
      <c r="G375" t="s">
        <v>124</v>
      </c>
      <c r="H375">
        <v>71</v>
      </c>
      <c r="I375">
        <v>9118</v>
      </c>
      <c r="J375" t="s">
        <v>376</v>
      </c>
      <c r="K375">
        <v>116</v>
      </c>
      <c r="L375">
        <v>6</v>
      </c>
      <c r="M375">
        <v>4</v>
      </c>
      <c r="N375">
        <v>3</v>
      </c>
      <c r="O375">
        <v>5</v>
      </c>
      <c r="P375">
        <v>0</v>
      </c>
      <c r="Q375" t="s">
        <v>468</v>
      </c>
      <c r="R375" t="s">
        <v>467</v>
      </c>
      <c r="S375">
        <v>6</v>
      </c>
      <c r="T375" t="s">
        <v>466</v>
      </c>
      <c r="U375">
        <v>2</v>
      </c>
      <c r="V375">
        <v>43813</v>
      </c>
      <c r="W375">
        <v>352</v>
      </c>
      <c r="X375" t="s">
        <v>447</v>
      </c>
      <c r="Y375" s="2" t="s">
        <v>447</v>
      </c>
      <c r="Z375" s="2"/>
      <c r="AB375" t="s">
        <v>447</v>
      </c>
      <c r="AC375" t="s">
        <v>448</v>
      </c>
      <c r="AD375" t="s">
        <v>448</v>
      </c>
      <c r="AE375" t="s">
        <v>447</v>
      </c>
      <c r="AF375" t="s">
        <v>447</v>
      </c>
      <c r="AG375">
        <v>2</v>
      </c>
      <c r="AH375">
        <v>0</v>
      </c>
      <c r="AI375">
        <v>9</v>
      </c>
      <c r="AJ375">
        <v>0</v>
      </c>
      <c r="AK375">
        <v>61</v>
      </c>
      <c r="AL375" t="s">
        <v>449</v>
      </c>
      <c r="AM375" t="s">
        <v>450</v>
      </c>
      <c r="AN375">
        <v>5</v>
      </c>
      <c r="AO375">
        <v>64.41</v>
      </c>
      <c r="AP375">
        <v>322.05</v>
      </c>
      <c r="AQ375">
        <v>5</v>
      </c>
      <c r="AR375">
        <v>65.069999999999993</v>
      </c>
      <c r="AS375">
        <v>325.35000000000002</v>
      </c>
      <c r="AT375">
        <v>5</v>
      </c>
      <c r="AU375">
        <v>65</v>
      </c>
      <c r="AV375">
        <v>325</v>
      </c>
      <c r="BC375" t="s">
        <v>451</v>
      </c>
      <c r="BD375" s="2">
        <v>45935</v>
      </c>
      <c r="BE375">
        <v>382.82</v>
      </c>
      <c r="BF375" t="s">
        <v>452</v>
      </c>
      <c r="BG375" t="s">
        <v>453</v>
      </c>
      <c r="BH375" s="1">
        <f t="shared" ca="1" si="17"/>
        <v>188</v>
      </c>
    </row>
    <row r="376" spans="2:60" ht="14.25" customHeight="1" x14ac:dyDescent="0.35">
      <c r="B376" s="96" t="str">
        <f t="shared" si="15"/>
        <v>91181167</v>
      </c>
      <c r="C376" s="96" t="str">
        <f t="shared" si="16"/>
        <v>9118116</v>
      </c>
      <c r="D376">
        <v>22526</v>
      </c>
      <c r="E376" t="s">
        <v>120</v>
      </c>
      <c r="F376">
        <v>61</v>
      </c>
      <c r="G376" t="s">
        <v>124</v>
      </c>
      <c r="H376">
        <v>71</v>
      </c>
      <c r="I376">
        <v>9118</v>
      </c>
      <c r="J376" t="s">
        <v>376</v>
      </c>
      <c r="K376">
        <v>116</v>
      </c>
      <c r="L376">
        <v>7</v>
      </c>
      <c r="M376">
        <v>95</v>
      </c>
      <c r="N376">
        <v>3</v>
      </c>
      <c r="O376">
        <v>8.06</v>
      </c>
      <c r="P376">
        <v>0</v>
      </c>
      <c r="Q376" t="s">
        <v>454</v>
      </c>
      <c r="R376" t="s">
        <v>467</v>
      </c>
      <c r="S376">
        <v>5</v>
      </c>
      <c r="T376" t="s">
        <v>446</v>
      </c>
      <c r="U376">
        <v>2</v>
      </c>
      <c r="V376">
        <v>44232</v>
      </c>
      <c r="W376">
        <v>999</v>
      </c>
      <c r="X376" t="s">
        <v>447</v>
      </c>
      <c r="Y376" s="2" t="s">
        <v>447</v>
      </c>
      <c r="Z376" s="2"/>
      <c r="AB376" t="s">
        <v>447</v>
      </c>
      <c r="AC376" t="s">
        <v>448</v>
      </c>
      <c r="AD376" t="s">
        <v>448</v>
      </c>
      <c r="AE376" t="s">
        <v>447</v>
      </c>
      <c r="AF376" t="s">
        <v>447</v>
      </c>
      <c r="AG376">
        <v>2</v>
      </c>
      <c r="AH376">
        <v>0</v>
      </c>
      <c r="AI376">
        <v>9</v>
      </c>
      <c r="AJ376">
        <v>0</v>
      </c>
      <c r="AK376">
        <v>61</v>
      </c>
      <c r="AL376" t="s">
        <v>449</v>
      </c>
      <c r="AM376" t="s">
        <v>450</v>
      </c>
      <c r="AN376">
        <v>8.06</v>
      </c>
      <c r="AO376">
        <v>84.74</v>
      </c>
      <c r="AP376">
        <v>683.00440000000003</v>
      </c>
      <c r="AQ376">
        <v>8.06</v>
      </c>
      <c r="AR376">
        <v>80.069999999999993</v>
      </c>
      <c r="AS376">
        <v>645.36419999999998</v>
      </c>
      <c r="AT376">
        <v>8.06</v>
      </c>
      <c r="AU376">
        <v>80</v>
      </c>
      <c r="AV376">
        <v>644.79999999999995</v>
      </c>
      <c r="BC376" t="s">
        <v>451</v>
      </c>
      <c r="BD376" s="2">
        <v>45935</v>
      </c>
      <c r="BE376">
        <v>618.25</v>
      </c>
      <c r="BF376" t="s">
        <v>452</v>
      </c>
      <c r="BG376" t="s">
        <v>453</v>
      </c>
      <c r="BH376" s="1">
        <f t="shared" ca="1" si="17"/>
        <v>188</v>
      </c>
    </row>
    <row r="377" spans="2:60" ht="14.25" customHeight="1" x14ac:dyDescent="0.35">
      <c r="B377" s="96" t="str">
        <f t="shared" si="15"/>
        <v>91181168</v>
      </c>
      <c r="C377" s="96" t="str">
        <f t="shared" si="16"/>
        <v>9118116</v>
      </c>
      <c r="D377">
        <v>22526</v>
      </c>
      <c r="E377" t="s">
        <v>120</v>
      </c>
      <c r="F377">
        <v>61</v>
      </c>
      <c r="G377" t="s">
        <v>124</v>
      </c>
      <c r="H377">
        <v>71</v>
      </c>
      <c r="I377">
        <v>9118</v>
      </c>
      <c r="J377" t="s">
        <v>376</v>
      </c>
      <c r="K377">
        <v>116</v>
      </c>
      <c r="L377">
        <v>8</v>
      </c>
      <c r="M377">
        <v>5</v>
      </c>
      <c r="O377">
        <v>7.72</v>
      </c>
      <c r="P377">
        <v>0</v>
      </c>
      <c r="Q377" t="s">
        <v>454</v>
      </c>
      <c r="R377" t="s">
        <v>467</v>
      </c>
      <c r="S377">
        <v>4</v>
      </c>
      <c r="T377" t="s">
        <v>458</v>
      </c>
      <c r="U377">
        <v>2</v>
      </c>
      <c r="V377">
        <v>44542</v>
      </c>
      <c r="W377">
        <v>356</v>
      </c>
      <c r="X377" t="s">
        <v>447</v>
      </c>
      <c r="Y377" s="2" t="s">
        <v>447</v>
      </c>
      <c r="Z377" s="2"/>
      <c r="AB377" t="s">
        <v>447</v>
      </c>
      <c r="AC377" t="s">
        <v>448</v>
      </c>
      <c r="AD377" t="s">
        <v>448</v>
      </c>
      <c r="AE377" t="s">
        <v>447</v>
      </c>
      <c r="AF377" t="s">
        <v>447</v>
      </c>
      <c r="AG377">
        <v>2</v>
      </c>
      <c r="AH377">
        <v>0</v>
      </c>
      <c r="AI377">
        <v>9</v>
      </c>
      <c r="AJ377">
        <v>0</v>
      </c>
      <c r="AK377">
        <v>61</v>
      </c>
      <c r="AL377" t="s">
        <v>449</v>
      </c>
      <c r="AM377" t="s">
        <v>450</v>
      </c>
      <c r="AN377">
        <v>7.72</v>
      </c>
      <c r="AO377">
        <v>80.52</v>
      </c>
      <c r="AP377">
        <v>621.61440000000005</v>
      </c>
      <c r="AQ377">
        <v>7.72</v>
      </c>
      <c r="AR377">
        <v>80.069999999999993</v>
      </c>
      <c r="AS377">
        <v>618.1404</v>
      </c>
      <c r="AT377">
        <v>7.72</v>
      </c>
      <c r="AU377">
        <v>80</v>
      </c>
      <c r="AV377">
        <v>617.6</v>
      </c>
      <c r="BC377" t="s">
        <v>451</v>
      </c>
      <c r="BD377" s="2">
        <v>45935</v>
      </c>
      <c r="BE377">
        <v>684.74</v>
      </c>
      <c r="BF377" t="s">
        <v>452</v>
      </c>
      <c r="BG377" t="s">
        <v>453</v>
      </c>
      <c r="BH377" s="1">
        <f t="shared" ca="1" si="17"/>
        <v>188</v>
      </c>
    </row>
    <row r="378" spans="2:60" ht="14.25" customHeight="1" x14ac:dyDescent="0.35">
      <c r="B378" s="96" t="str">
        <f t="shared" si="15"/>
        <v>91181169</v>
      </c>
      <c r="C378" s="96" t="str">
        <f t="shared" si="16"/>
        <v>9118116</v>
      </c>
      <c r="D378">
        <v>22526</v>
      </c>
      <c r="E378" t="s">
        <v>120</v>
      </c>
      <c r="F378">
        <v>61</v>
      </c>
      <c r="G378" t="s">
        <v>124</v>
      </c>
      <c r="H378">
        <v>71</v>
      </c>
      <c r="I378">
        <v>9118</v>
      </c>
      <c r="J378" t="s">
        <v>376</v>
      </c>
      <c r="K378">
        <v>116</v>
      </c>
      <c r="L378">
        <v>9</v>
      </c>
      <c r="M378">
        <v>5</v>
      </c>
      <c r="O378">
        <v>16.3</v>
      </c>
      <c r="P378">
        <v>0</v>
      </c>
      <c r="Q378" t="s">
        <v>454</v>
      </c>
      <c r="R378" t="s">
        <v>467</v>
      </c>
      <c r="S378">
        <v>4</v>
      </c>
      <c r="T378" t="s">
        <v>458</v>
      </c>
      <c r="U378">
        <v>2</v>
      </c>
      <c r="V378">
        <v>44542</v>
      </c>
      <c r="W378">
        <v>356</v>
      </c>
      <c r="X378" t="s">
        <v>447</v>
      </c>
      <c r="Y378" s="2" t="s">
        <v>447</v>
      </c>
      <c r="Z378" s="2"/>
      <c r="AB378" t="s">
        <v>447</v>
      </c>
      <c r="AC378" t="s">
        <v>448</v>
      </c>
      <c r="AD378" t="s">
        <v>448</v>
      </c>
      <c r="AE378" t="s">
        <v>447</v>
      </c>
      <c r="AF378" t="s">
        <v>447</v>
      </c>
      <c r="AG378">
        <v>2</v>
      </c>
      <c r="AH378">
        <v>0</v>
      </c>
      <c r="AI378">
        <v>9</v>
      </c>
      <c r="AJ378">
        <v>0</v>
      </c>
      <c r="AK378">
        <v>61</v>
      </c>
      <c r="AL378" t="s">
        <v>449</v>
      </c>
      <c r="AM378" t="s">
        <v>450</v>
      </c>
      <c r="AN378">
        <v>16.3</v>
      </c>
      <c r="AO378">
        <v>80.52</v>
      </c>
      <c r="AP378">
        <v>1312.4760000000001</v>
      </c>
      <c r="AQ378">
        <v>16.3</v>
      </c>
      <c r="AR378">
        <v>80.069999999999993</v>
      </c>
      <c r="AS378">
        <v>1305.1410000000001</v>
      </c>
      <c r="AT378">
        <v>16.3</v>
      </c>
      <c r="AU378">
        <v>80</v>
      </c>
      <c r="AV378">
        <v>1304</v>
      </c>
      <c r="BC378" t="s">
        <v>451</v>
      </c>
      <c r="BD378" s="2">
        <v>45935</v>
      </c>
      <c r="BE378">
        <v>1490.25</v>
      </c>
      <c r="BF378" t="s">
        <v>452</v>
      </c>
      <c r="BG378" t="s">
        <v>453</v>
      </c>
      <c r="BH378" s="1">
        <f t="shared" ca="1" si="17"/>
        <v>188</v>
      </c>
    </row>
    <row r="379" spans="2:60" ht="14.25" customHeight="1" x14ac:dyDescent="0.35">
      <c r="B379" s="96" t="str">
        <f t="shared" si="15"/>
        <v>911811610</v>
      </c>
      <c r="C379" s="96" t="str">
        <f t="shared" si="16"/>
        <v>9118116</v>
      </c>
      <c r="D379">
        <v>22526</v>
      </c>
      <c r="E379" t="s">
        <v>120</v>
      </c>
      <c r="F379">
        <v>61</v>
      </c>
      <c r="G379" t="s">
        <v>124</v>
      </c>
      <c r="H379">
        <v>71</v>
      </c>
      <c r="I379">
        <v>9118</v>
      </c>
      <c r="J379" t="s">
        <v>376</v>
      </c>
      <c r="K379">
        <v>116</v>
      </c>
      <c r="L379">
        <v>10</v>
      </c>
      <c r="M379">
        <v>5</v>
      </c>
      <c r="O379">
        <v>10.9</v>
      </c>
      <c r="P379">
        <v>0</v>
      </c>
      <c r="Q379" t="s">
        <v>454</v>
      </c>
      <c r="R379" t="s">
        <v>467</v>
      </c>
      <c r="S379">
        <v>4</v>
      </c>
      <c r="T379" t="s">
        <v>458</v>
      </c>
      <c r="U379">
        <v>2</v>
      </c>
      <c r="V379">
        <v>44542</v>
      </c>
      <c r="W379">
        <v>356</v>
      </c>
      <c r="X379" t="s">
        <v>447</v>
      </c>
      <c r="Y379" s="2" t="s">
        <v>447</v>
      </c>
      <c r="Z379" s="2"/>
      <c r="AB379" t="s">
        <v>447</v>
      </c>
      <c r="AC379" t="s">
        <v>448</v>
      </c>
      <c r="AD379" t="s">
        <v>448</v>
      </c>
      <c r="AE379" t="s">
        <v>447</v>
      </c>
      <c r="AF379" t="s">
        <v>447</v>
      </c>
      <c r="AG379">
        <v>2</v>
      </c>
      <c r="AH379">
        <v>0</v>
      </c>
      <c r="AI379">
        <v>9</v>
      </c>
      <c r="AJ379">
        <v>0</v>
      </c>
      <c r="AK379">
        <v>61</v>
      </c>
      <c r="AL379" t="s">
        <v>449</v>
      </c>
      <c r="AM379" t="s">
        <v>450</v>
      </c>
      <c r="AN379">
        <v>10.9</v>
      </c>
      <c r="AO379">
        <v>80.52</v>
      </c>
      <c r="AP379">
        <v>877.66800000000001</v>
      </c>
      <c r="AQ379">
        <v>10.9</v>
      </c>
      <c r="AR379">
        <v>80.069999999999993</v>
      </c>
      <c r="AS379">
        <v>872.76300000000003</v>
      </c>
      <c r="AT379">
        <v>10.9</v>
      </c>
      <c r="AU379">
        <v>80</v>
      </c>
      <c r="AV379">
        <v>872</v>
      </c>
      <c r="BC379" t="s">
        <v>451</v>
      </c>
      <c r="BD379" s="2">
        <v>45935</v>
      </c>
      <c r="BE379">
        <v>758.2</v>
      </c>
      <c r="BF379" t="s">
        <v>452</v>
      </c>
      <c r="BG379" t="s">
        <v>453</v>
      </c>
      <c r="BH379" s="1">
        <f t="shared" ca="1" si="17"/>
        <v>188</v>
      </c>
    </row>
    <row r="380" spans="2:60" ht="14.25" customHeight="1" x14ac:dyDescent="0.35">
      <c r="B380" s="96" t="str">
        <f t="shared" si="15"/>
        <v>911811611</v>
      </c>
      <c r="C380" s="96" t="str">
        <f t="shared" si="16"/>
        <v>9118116</v>
      </c>
      <c r="D380">
        <v>22526</v>
      </c>
      <c r="E380" t="s">
        <v>120</v>
      </c>
      <c r="F380">
        <v>61</v>
      </c>
      <c r="G380" t="s">
        <v>124</v>
      </c>
      <c r="H380">
        <v>71</v>
      </c>
      <c r="I380">
        <v>9118</v>
      </c>
      <c r="J380" t="s">
        <v>376</v>
      </c>
      <c r="K380">
        <v>116</v>
      </c>
      <c r="L380">
        <v>11</v>
      </c>
      <c r="M380">
        <v>90</v>
      </c>
      <c r="N380">
        <v>4</v>
      </c>
      <c r="O380">
        <v>1.43</v>
      </c>
      <c r="P380">
        <v>0</v>
      </c>
      <c r="Q380" t="s">
        <v>472</v>
      </c>
      <c r="R380" t="s">
        <v>467</v>
      </c>
      <c r="S380">
        <v>3</v>
      </c>
      <c r="T380" t="s">
        <v>475</v>
      </c>
      <c r="U380">
        <v>2</v>
      </c>
      <c r="V380">
        <v>44895</v>
      </c>
      <c r="W380">
        <v>999</v>
      </c>
      <c r="X380" t="s">
        <v>447</v>
      </c>
      <c r="Y380" s="2" t="s">
        <v>447</v>
      </c>
      <c r="Z380" s="2"/>
      <c r="AB380" t="s">
        <v>447</v>
      </c>
      <c r="AC380" t="s">
        <v>448</v>
      </c>
      <c r="AD380" t="s">
        <v>447</v>
      </c>
      <c r="AE380" t="s">
        <v>447</v>
      </c>
      <c r="AF380" t="s">
        <v>447</v>
      </c>
      <c r="AG380">
        <v>2</v>
      </c>
      <c r="AH380">
        <v>0</v>
      </c>
      <c r="AI380">
        <v>9</v>
      </c>
      <c r="AJ380">
        <v>0</v>
      </c>
      <c r="AK380">
        <v>61</v>
      </c>
      <c r="AL380" t="s">
        <v>449</v>
      </c>
      <c r="AM380" t="s">
        <v>450</v>
      </c>
      <c r="AN380">
        <v>1.43</v>
      </c>
      <c r="AO380">
        <v>90.96</v>
      </c>
      <c r="AP380">
        <v>130.0728</v>
      </c>
      <c r="AQ380">
        <v>1.43</v>
      </c>
      <c r="AR380">
        <v>91.07</v>
      </c>
      <c r="AS380">
        <v>130.23009999999999</v>
      </c>
      <c r="AT380">
        <v>1.43</v>
      </c>
      <c r="AU380">
        <v>91</v>
      </c>
      <c r="AV380">
        <v>130.13</v>
      </c>
      <c r="BC380" t="s">
        <v>451</v>
      </c>
      <c r="BD380" s="2">
        <v>45935</v>
      </c>
      <c r="BF380" t="s">
        <v>452</v>
      </c>
      <c r="BG380" t="s">
        <v>453</v>
      </c>
      <c r="BH380" s="1">
        <f t="shared" ca="1" si="17"/>
        <v>188</v>
      </c>
    </row>
    <row r="381" spans="2:60" ht="14.25" customHeight="1" x14ac:dyDescent="0.35">
      <c r="B381" s="96" t="str">
        <f t="shared" si="15"/>
        <v>911811612</v>
      </c>
      <c r="C381" s="96" t="str">
        <f t="shared" si="16"/>
        <v>9118116</v>
      </c>
      <c r="D381">
        <v>22526</v>
      </c>
      <c r="E381" t="s">
        <v>120</v>
      </c>
      <c r="F381">
        <v>61</v>
      </c>
      <c r="G381" t="s">
        <v>124</v>
      </c>
      <c r="H381">
        <v>71</v>
      </c>
      <c r="I381">
        <v>9118</v>
      </c>
      <c r="J381" t="s">
        <v>376</v>
      </c>
      <c r="K381">
        <v>116</v>
      </c>
      <c r="L381">
        <v>12</v>
      </c>
      <c r="M381">
        <v>5</v>
      </c>
      <c r="N381">
        <v>4</v>
      </c>
      <c r="O381">
        <v>15.66</v>
      </c>
      <c r="P381">
        <v>0</v>
      </c>
      <c r="Q381" t="s">
        <v>472</v>
      </c>
      <c r="R381" t="s">
        <v>467</v>
      </c>
      <c r="S381">
        <v>3</v>
      </c>
      <c r="T381" t="s">
        <v>475</v>
      </c>
      <c r="U381">
        <v>2</v>
      </c>
      <c r="V381">
        <v>44895</v>
      </c>
      <c r="W381">
        <v>356</v>
      </c>
      <c r="X381" t="s">
        <v>447</v>
      </c>
      <c r="Y381" s="2" t="s">
        <v>447</v>
      </c>
      <c r="Z381" s="2"/>
      <c r="AB381" t="s">
        <v>447</v>
      </c>
      <c r="AC381" t="s">
        <v>448</v>
      </c>
      <c r="AD381" t="s">
        <v>447</v>
      </c>
      <c r="AE381" t="s">
        <v>447</v>
      </c>
      <c r="AF381" t="s">
        <v>447</v>
      </c>
      <c r="AG381">
        <v>2</v>
      </c>
      <c r="AH381">
        <v>0</v>
      </c>
      <c r="AI381">
        <v>9</v>
      </c>
      <c r="AJ381">
        <v>0</v>
      </c>
      <c r="AK381">
        <v>61</v>
      </c>
      <c r="AL381" t="s">
        <v>449</v>
      </c>
      <c r="AM381" t="s">
        <v>450</v>
      </c>
      <c r="AN381">
        <v>15.66</v>
      </c>
      <c r="AO381">
        <v>90.96</v>
      </c>
      <c r="AP381">
        <v>1424.4336000000001</v>
      </c>
      <c r="AQ381">
        <v>15.66</v>
      </c>
      <c r="AR381">
        <v>91.07</v>
      </c>
      <c r="AS381">
        <v>1426.1561999999999</v>
      </c>
      <c r="AT381">
        <v>15.66</v>
      </c>
      <c r="AU381">
        <v>91</v>
      </c>
      <c r="AV381">
        <v>1425.06</v>
      </c>
      <c r="BC381" t="s">
        <v>451</v>
      </c>
      <c r="BD381" s="2">
        <v>45935</v>
      </c>
      <c r="BE381">
        <v>1198.3</v>
      </c>
      <c r="BF381" t="s">
        <v>452</v>
      </c>
      <c r="BG381" t="s">
        <v>453</v>
      </c>
      <c r="BH381" s="1">
        <f t="shared" ca="1" si="17"/>
        <v>188</v>
      </c>
    </row>
    <row r="382" spans="2:60" ht="14.25" customHeight="1" x14ac:dyDescent="0.35">
      <c r="B382" s="96" t="str">
        <f t="shared" si="15"/>
        <v>911811613</v>
      </c>
      <c r="C382" s="96" t="str">
        <f t="shared" si="16"/>
        <v>9118116</v>
      </c>
      <c r="D382">
        <v>22526</v>
      </c>
      <c r="E382" t="s">
        <v>120</v>
      </c>
      <c r="F382">
        <v>61</v>
      </c>
      <c r="G382" t="s">
        <v>124</v>
      </c>
      <c r="H382">
        <v>71</v>
      </c>
      <c r="I382">
        <v>9118</v>
      </c>
      <c r="J382" t="s">
        <v>376</v>
      </c>
      <c r="K382">
        <v>116</v>
      </c>
      <c r="L382">
        <v>13</v>
      </c>
      <c r="M382">
        <v>5</v>
      </c>
      <c r="N382">
        <v>4</v>
      </c>
      <c r="O382">
        <v>11.29</v>
      </c>
      <c r="P382">
        <v>0</v>
      </c>
      <c r="Q382" t="s">
        <v>468</v>
      </c>
      <c r="R382" t="s">
        <v>467</v>
      </c>
      <c r="S382">
        <v>6</v>
      </c>
      <c r="T382" t="s">
        <v>466</v>
      </c>
      <c r="U382">
        <v>2</v>
      </c>
      <c r="V382">
        <v>43826</v>
      </c>
      <c r="W382">
        <v>356</v>
      </c>
      <c r="X382" t="s">
        <v>447</v>
      </c>
      <c r="Y382" s="2" t="s">
        <v>447</v>
      </c>
      <c r="Z382" s="2"/>
      <c r="AB382" t="s">
        <v>447</v>
      </c>
      <c r="AC382" t="s">
        <v>448</v>
      </c>
      <c r="AD382" t="s">
        <v>447</v>
      </c>
      <c r="AE382" t="s">
        <v>447</v>
      </c>
      <c r="AF382" t="s">
        <v>447</v>
      </c>
      <c r="AG382">
        <v>2</v>
      </c>
      <c r="AH382">
        <v>0</v>
      </c>
      <c r="AI382">
        <v>9</v>
      </c>
      <c r="AJ382">
        <v>0</v>
      </c>
      <c r="AK382">
        <v>61</v>
      </c>
      <c r="AL382" t="s">
        <v>449</v>
      </c>
      <c r="AM382" t="s">
        <v>450</v>
      </c>
      <c r="AN382">
        <v>11.29</v>
      </c>
      <c r="AO382">
        <v>64.41</v>
      </c>
      <c r="AP382">
        <v>727.18889999999999</v>
      </c>
      <c r="AQ382">
        <v>11.29</v>
      </c>
      <c r="AR382">
        <v>65.069999999999993</v>
      </c>
      <c r="AS382">
        <v>734.64030000000002</v>
      </c>
      <c r="AT382">
        <v>11.29</v>
      </c>
      <c r="AU382">
        <v>65</v>
      </c>
      <c r="AV382">
        <v>733.85</v>
      </c>
      <c r="BC382" t="s">
        <v>451</v>
      </c>
      <c r="BD382" s="2">
        <v>45935</v>
      </c>
      <c r="BE382">
        <v>607.70000000000005</v>
      </c>
      <c r="BF382" t="s">
        <v>452</v>
      </c>
      <c r="BG382" t="s">
        <v>453</v>
      </c>
      <c r="BH382" s="1">
        <f t="shared" ca="1" si="17"/>
        <v>188</v>
      </c>
    </row>
    <row r="383" spans="2:60" ht="14.25" customHeight="1" x14ac:dyDescent="0.35">
      <c r="B383" s="96" t="str">
        <f t="shared" si="15"/>
        <v>911811614</v>
      </c>
      <c r="C383" s="96" t="str">
        <f t="shared" si="16"/>
        <v>9118116</v>
      </c>
      <c r="D383">
        <v>22526</v>
      </c>
      <c r="E383" t="s">
        <v>120</v>
      </c>
      <c r="F383">
        <v>61</v>
      </c>
      <c r="G383" t="s">
        <v>124</v>
      </c>
      <c r="H383">
        <v>71</v>
      </c>
      <c r="I383">
        <v>9118</v>
      </c>
      <c r="J383" t="s">
        <v>376</v>
      </c>
      <c r="K383">
        <v>116</v>
      </c>
      <c r="L383">
        <v>14</v>
      </c>
      <c r="M383">
        <v>5</v>
      </c>
      <c r="N383">
        <v>4</v>
      </c>
      <c r="O383">
        <v>2.95</v>
      </c>
      <c r="P383">
        <v>0</v>
      </c>
      <c r="Q383" t="s">
        <v>468</v>
      </c>
      <c r="R383" t="s">
        <v>467</v>
      </c>
      <c r="S383">
        <v>6</v>
      </c>
      <c r="T383" t="s">
        <v>466</v>
      </c>
      <c r="U383">
        <v>2</v>
      </c>
      <c r="V383">
        <v>43815</v>
      </c>
      <c r="W383">
        <v>356</v>
      </c>
      <c r="X383" t="s">
        <v>447</v>
      </c>
      <c r="Y383" s="2" t="s">
        <v>447</v>
      </c>
      <c r="Z383" s="2"/>
      <c r="AB383" t="s">
        <v>447</v>
      </c>
      <c r="AC383" t="s">
        <v>448</v>
      </c>
      <c r="AD383" t="s">
        <v>447</v>
      </c>
      <c r="AE383" t="s">
        <v>447</v>
      </c>
      <c r="AF383" t="s">
        <v>447</v>
      </c>
      <c r="AG383">
        <v>2</v>
      </c>
      <c r="AH383">
        <v>0</v>
      </c>
      <c r="AI383">
        <v>9</v>
      </c>
      <c r="AJ383">
        <v>0</v>
      </c>
      <c r="AK383">
        <v>61</v>
      </c>
      <c r="AL383" t="s">
        <v>449</v>
      </c>
      <c r="AM383" t="s">
        <v>450</v>
      </c>
      <c r="AN383">
        <v>2.95</v>
      </c>
      <c r="AO383">
        <v>64.41</v>
      </c>
      <c r="AP383">
        <v>190.0095</v>
      </c>
      <c r="AQ383">
        <v>2.95</v>
      </c>
      <c r="AR383">
        <v>65.069999999999993</v>
      </c>
      <c r="AS383">
        <v>191.95650000000001</v>
      </c>
      <c r="AT383">
        <v>2.95</v>
      </c>
      <c r="AU383">
        <v>65</v>
      </c>
      <c r="AV383">
        <v>191.75</v>
      </c>
      <c r="BC383" t="s">
        <v>451</v>
      </c>
      <c r="BD383" s="2">
        <v>45935</v>
      </c>
      <c r="BE383">
        <v>170.46</v>
      </c>
      <c r="BF383" t="s">
        <v>452</v>
      </c>
      <c r="BG383" t="s">
        <v>453</v>
      </c>
      <c r="BH383" s="1">
        <f t="shared" ca="1" si="17"/>
        <v>188</v>
      </c>
    </row>
    <row r="384" spans="2:60" ht="14.25" customHeight="1" x14ac:dyDescent="0.35">
      <c r="B384" s="96" t="str">
        <f t="shared" si="15"/>
        <v>911811615</v>
      </c>
      <c r="C384" s="96" t="str">
        <f t="shared" si="16"/>
        <v>9118116</v>
      </c>
      <c r="D384">
        <v>22526</v>
      </c>
      <c r="E384" t="s">
        <v>120</v>
      </c>
      <c r="F384">
        <v>61</v>
      </c>
      <c r="G384" t="s">
        <v>124</v>
      </c>
      <c r="H384">
        <v>71</v>
      </c>
      <c r="I384">
        <v>9118</v>
      </c>
      <c r="J384" t="s">
        <v>376</v>
      </c>
      <c r="K384">
        <v>116</v>
      </c>
      <c r="L384">
        <v>15</v>
      </c>
      <c r="M384">
        <v>5</v>
      </c>
      <c r="N384">
        <v>4</v>
      </c>
      <c r="O384">
        <v>7.24</v>
      </c>
      <c r="P384">
        <v>0</v>
      </c>
      <c r="Q384" t="s">
        <v>468</v>
      </c>
      <c r="R384" t="s">
        <v>467</v>
      </c>
      <c r="S384">
        <v>6</v>
      </c>
      <c r="T384" t="s">
        <v>466</v>
      </c>
      <c r="U384">
        <v>2</v>
      </c>
      <c r="V384">
        <v>43829</v>
      </c>
      <c r="W384">
        <v>356</v>
      </c>
      <c r="X384" t="s">
        <v>447</v>
      </c>
      <c r="Y384" s="2" t="s">
        <v>447</v>
      </c>
      <c r="Z384" s="2"/>
      <c r="AB384" t="s">
        <v>447</v>
      </c>
      <c r="AC384" t="s">
        <v>448</v>
      </c>
      <c r="AD384" t="s">
        <v>447</v>
      </c>
      <c r="AE384" t="s">
        <v>447</v>
      </c>
      <c r="AF384" t="s">
        <v>447</v>
      </c>
      <c r="AG384">
        <v>2</v>
      </c>
      <c r="AH384">
        <v>0</v>
      </c>
      <c r="AI384">
        <v>9</v>
      </c>
      <c r="AJ384">
        <v>0</v>
      </c>
      <c r="AK384">
        <v>61</v>
      </c>
      <c r="AL384" t="s">
        <v>449</v>
      </c>
      <c r="AM384" t="s">
        <v>450</v>
      </c>
      <c r="AN384">
        <v>7.24</v>
      </c>
      <c r="AO384">
        <v>64.41</v>
      </c>
      <c r="AP384">
        <v>466.32839999999999</v>
      </c>
      <c r="AQ384">
        <v>7.24</v>
      </c>
      <c r="AR384">
        <v>65.069999999999993</v>
      </c>
      <c r="AS384">
        <v>471.10680000000002</v>
      </c>
      <c r="AT384">
        <v>7.24</v>
      </c>
      <c r="AU384">
        <v>65</v>
      </c>
      <c r="AV384">
        <v>470.6</v>
      </c>
      <c r="BC384" t="s">
        <v>451</v>
      </c>
      <c r="BD384" s="2">
        <v>45935</v>
      </c>
      <c r="BE384">
        <v>349.59</v>
      </c>
      <c r="BF384" t="s">
        <v>452</v>
      </c>
      <c r="BG384" t="s">
        <v>453</v>
      </c>
      <c r="BH384" s="1">
        <f t="shared" ca="1" si="17"/>
        <v>188</v>
      </c>
    </row>
    <row r="385" spans="2:60" ht="14.25" customHeight="1" x14ac:dyDescent="0.35">
      <c r="B385" s="96" t="str">
        <f t="shared" si="15"/>
        <v>911811616</v>
      </c>
      <c r="C385" s="96" t="str">
        <f t="shared" si="16"/>
        <v>9118116</v>
      </c>
      <c r="D385">
        <v>22526</v>
      </c>
      <c r="E385" t="s">
        <v>120</v>
      </c>
      <c r="F385">
        <v>61</v>
      </c>
      <c r="G385" t="s">
        <v>124</v>
      </c>
      <c r="H385">
        <v>71</v>
      </c>
      <c r="I385">
        <v>9118</v>
      </c>
      <c r="J385" t="s">
        <v>376</v>
      </c>
      <c r="K385">
        <v>116</v>
      </c>
      <c r="L385">
        <v>16</v>
      </c>
      <c r="M385">
        <v>95</v>
      </c>
      <c r="N385">
        <v>3</v>
      </c>
      <c r="O385">
        <v>16.14</v>
      </c>
      <c r="P385">
        <v>0</v>
      </c>
      <c r="Q385" t="s">
        <v>472</v>
      </c>
      <c r="R385" t="s">
        <v>467</v>
      </c>
      <c r="S385">
        <v>5</v>
      </c>
      <c r="T385" t="s">
        <v>446</v>
      </c>
      <c r="U385">
        <v>2</v>
      </c>
      <c r="V385">
        <v>44232</v>
      </c>
      <c r="W385">
        <v>999</v>
      </c>
      <c r="X385" t="s">
        <v>447</v>
      </c>
      <c r="Y385" s="2" t="s">
        <v>447</v>
      </c>
      <c r="Z385" s="2"/>
      <c r="AB385" t="s">
        <v>447</v>
      </c>
      <c r="AC385" t="s">
        <v>448</v>
      </c>
      <c r="AD385" t="s">
        <v>448</v>
      </c>
      <c r="AE385" t="s">
        <v>447</v>
      </c>
      <c r="AF385" t="s">
        <v>447</v>
      </c>
      <c r="AG385">
        <v>2</v>
      </c>
      <c r="AH385">
        <v>0</v>
      </c>
      <c r="AI385">
        <v>9</v>
      </c>
      <c r="AJ385">
        <v>0</v>
      </c>
      <c r="AK385">
        <v>61</v>
      </c>
      <c r="AL385" t="s">
        <v>449</v>
      </c>
      <c r="AM385" t="s">
        <v>450</v>
      </c>
      <c r="AN385">
        <v>16.14</v>
      </c>
      <c r="AO385">
        <v>68.849999999999994</v>
      </c>
      <c r="AP385">
        <v>1111.239</v>
      </c>
      <c r="AQ385">
        <v>16.14</v>
      </c>
      <c r="AR385">
        <v>65.069999999999993</v>
      </c>
      <c r="AS385">
        <v>1050.2298000000001</v>
      </c>
      <c r="AT385">
        <v>16.14</v>
      </c>
      <c r="AU385">
        <v>65</v>
      </c>
      <c r="AV385">
        <v>1049.0999999999999</v>
      </c>
      <c r="BC385" t="s">
        <v>451</v>
      </c>
      <c r="BD385" s="2">
        <v>45935</v>
      </c>
      <c r="BE385">
        <v>1163.78</v>
      </c>
      <c r="BF385" t="s">
        <v>452</v>
      </c>
      <c r="BG385" t="s">
        <v>453</v>
      </c>
      <c r="BH385" s="1">
        <f t="shared" ca="1" si="17"/>
        <v>188</v>
      </c>
    </row>
    <row r="386" spans="2:60" ht="14.25" customHeight="1" x14ac:dyDescent="0.35">
      <c r="B386" s="96" t="str">
        <f t="shared" ref="B386:B449" si="18">CONCATENATE(I386,K386,L386)</f>
        <v>91182601</v>
      </c>
      <c r="C386" s="96" t="str">
        <f t="shared" ref="C386:C449" si="19">CONCATENATE(I386,K386)</f>
        <v>9118260</v>
      </c>
      <c r="D386">
        <v>22526</v>
      </c>
      <c r="E386" t="s">
        <v>120</v>
      </c>
      <c r="F386">
        <v>61</v>
      </c>
      <c r="G386" t="s">
        <v>124</v>
      </c>
      <c r="H386">
        <v>71</v>
      </c>
      <c r="I386">
        <v>9118</v>
      </c>
      <c r="J386" t="s">
        <v>376</v>
      </c>
      <c r="K386">
        <v>260</v>
      </c>
      <c r="L386">
        <v>1</v>
      </c>
      <c r="M386">
        <v>91</v>
      </c>
      <c r="N386">
        <v>5</v>
      </c>
      <c r="O386">
        <v>8.48</v>
      </c>
      <c r="P386">
        <v>0</v>
      </c>
      <c r="Q386" t="s">
        <v>444</v>
      </c>
      <c r="R386" t="s">
        <v>467</v>
      </c>
      <c r="S386">
        <v>4</v>
      </c>
      <c r="T386" t="s">
        <v>458</v>
      </c>
      <c r="U386">
        <v>2</v>
      </c>
      <c r="V386">
        <v>44622</v>
      </c>
      <c r="W386">
        <v>999</v>
      </c>
      <c r="X386" t="s">
        <v>447</v>
      </c>
      <c r="Y386" s="2" t="s">
        <v>447</v>
      </c>
      <c r="Z386" s="2"/>
      <c r="AB386" t="s">
        <v>447</v>
      </c>
      <c r="AC386" t="s">
        <v>448</v>
      </c>
      <c r="AD386" t="s">
        <v>447</v>
      </c>
      <c r="AE386" t="s">
        <v>447</v>
      </c>
      <c r="AF386" t="s">
        <v>447</v>
      </c>
      <c r="AG386">
        <v>2</v>
      </c>
      <c r="AH386">
        <v>0</v>
      </c>
      <c r="AI386">
        <v>10</v>
      </c>
      <c r="AJ386">
        <v>0</v>
      </c>
      <c r="AK386">
        <v>61</v>
      </c>
      <c r="AL386" t="s">
        <v>449</v>
      </c>
      <c r="AM386" t="s">
        <v>450</v>
      </c>
      <c r="AN386">
        <v>8.48</v>
      </c>
      <c r="AO386">
        <v>85.55</v>
      </c>
      <c r="AP386">
        <v>725.46400000000006</v>
      </c>
      <c r="AQ386">
        <v>8.48</v>
      </c>
      <c r="AR386">
        <v>80.069999999999993</v>
      </c>
      <c r="AS386">
        <v>678.99360000000001</v>
      </c>
      <c r="AT386">
        <v>8.48</v>
      </c>
      <c r="AU386">
        <v>85</v>
      </c>
      <c r="AV386">
        <v>720.8</v>
      </c>
      <c r="BC386" t="s">
        <v>451</v>
      </c>
      <c r="BD386" s="2">
        <v>45930</v>
      </c>
      <c r="BE386">
        <v>622.29</v>
      </c>
      <c r="BF386" t="s">
        <v>452</v>
      </c>
      <c r="BG386" t="s">
        <v>453</v>
      </c>
      <c r="BH386" s="1">
        <f t="shared" ref="BH386:BH449" ca="1" si="20">TODAY()-BD386</f>
        <v>193</v>
      </c>
    </row>
    <row r="387" spans="2:60" ht="14.25" customHeight="1" x14ac:dyDescent="0.35">
      <c r="B387" s="96" t="str">
        <f t="shared" si="18"/>
        <v>91182602</v>
      </c>
      <c r="C387" s="96" t="str">
        <f t="shared" si="19"/>
        <v>9118260</v>
      </c>
      <c r="D387">
        <v>22526</v>
      </c>
      <c r="E387" t="s">
        <v>120</v>
      </c>
      <c r="F387">
        <v>61</v>
      </c>
      <c r="G387" t="s">
        <v>124</v>
      </c>
      <c r="H387">
        <v>71</v>
      </c>
      <c r="I387">
        <v>9118</v>
      </c>
      <c r="J387" t="s">
        <v>376</v>
      </c>
      <c r="K387">
        <v>260</v>
      </c>
      <c r="L387">
        <v>2</v>
      </c>
      <c r="M387">
        <v>91</v>
      </c>
      <c r="N387">
        <v>5</v>
      </c>
      <c r="O387">
        <v>28.34</v>
      </c>
      <c r="P387">
        <v>0</v>
      </c>
      <c r="Q387" t="s">
        <v>444</v>
      </c>
      <c r="R387" t="s">
        <v>467</v>
      </c>
      <c r="S387">
        <v>4</v>
      </c>
      <c r="T387" t="s">
        <v>458</v>
      </c>
      <c r="U387">
        <v>2</v>
      </c>
      <c r="V387">
        <v>44622</v>
      </c>
      <c r="W387">
        <v>999</v>
      </c>
      <c r="X387" t="s">
        <v>447</v>
      </c>
      <c r="Y387" s="2" t="s">
        <v>447</v>
      </c>
      <c r="Z387" s="2"/>
      <c r="AB387" t="s">
        <v>447</v>
      </c>
      <c r="AC387" t="s">
        <v>448</v>
      </c>
      <c r="AD387" t="s">
        <v>447</v>
      </c>
      <c r="AE387" t="s">
        <v>447</v>
      </c>
      <c r="AF387" t="s">
        <v>447</v>
      </c>
      <c r="AG387">
        <v>2</v>
      </c>
      <c r="AH387">
        <v>0</v>
      </c>
      <c r="AI387">
        <v>10</v>
      </c>
      <c r="AJ387">
        <v>0</v>
      </c>
      <c r="AK387">
        <v>61</v>
      </c>
      <c r="AL387" t="s">
        <v>449</v>
      </c>
      <c r="AM387" t="s">
        <v>450</v>
      </c>
      <c r="AN387">
        <v>28.34</v>
      </c>
      <c r="AO387">
        <v>85.55</v>
      </c>
      <c r="AP387">
        <v>2424.4870000000001</v>
      </c>
      <c r="AQ387">
        <v>28.34</v>
      </c>
      <c r="AR387">
        <v>80.069999999999993</v>
      </c>
      <c r="AS387">
        <v>2269.1837999999998</v>
      </c>
      <c r="AT387">
        <v>28.34</v>
      </c>
      <c r="AU387">
        <v>85</v>
      </c>
      <c r="AV387">
        <v>2408.9</v>
      </c>
      <c r="BC387" t="s">
        <v>451</v>
      </c>
      <c r="BD387" s="2">
        <v>45930</v>
      </c>
      <c r="BE387">
        <v>1658.26</v>
      </c>
      <c r="BF387" t="s">
        <v>452</v>
      </c>
      <c r="BG387" t="s">
        <v>453</v>
      </c>
      <c r="BH387" s="1">
        <f t="shared" ca="1" si="20"/>
        <v>193</v>
      </c>
    </row>
    <row r="388" spans="2:60" ht="14.25" customHeight="1" x14ac:dyDescent="0.35">
      <c r="B388" s="96" t="str">
        <f t="shared" si="18"/>
        <v>91182603</v>
      </c>
      <c r="C388" s="96" t="str">
        <f t="shared" si="19"/>
        <v>9118260</v>
      </c>
      <c r="D388">
        <v>22526</v>
      </c>
      <c r="E388" t="s">
        <v>120</v>
      </c>
      <c r="F388">
        <v>61</v>
      </c>
      <c r="G388" t="s">
        <v>124</v>
      </c>
      <c r="H388">
        <v>71</v>
      </c>
      <c r="I388">
        <v>9118</v>
      </c>
      <c r="J388" t="s">
        <v>376</v>
      </c>
      <c r="K388">
        <v>260</v>
      </c>
      <c r="L388">
        <v>3</v>
      </c>
      <c r="M388">
        <v>91</v>
      </c>
      <c r="O388">
        <v>8.85</v>
      </c>
      <c r="P388">
        <v>0</v>
      </c>
      <c r="Q388" t="s">
        <v>454</v>
      </c>
      <c r="R388" t="s">
        <v>467</v>
      </c>
      <c r="S388">
        <v>4</v>
      </c>
      <c r="T388" t="s">
        <v>458</v>
      </c>
      <c r="U388">
        <v>2</v>
      </c>
      <c r="V388">
        <v>44541</v>
      </c>
      <c r="W388">
        <v>999</v>
      </c>
      <c r="X388" t="s">
        <v>447</v>
      </c>
      <c r="Y388" s="2" t="s">
        <v>447</v>
      </c>
      <c r="Z388" s="2"/>
      <c r="AB388" t="s">
        <v>447</v>
      </c>
      <c r="AC388" t="s">
        <v>448</v>
      </c>
      <c r="AD388" t="s">
        <v>447</v>
      </c>
      <c r="AE388" t="s">
        <v>447</v>
      </c>
      <c r="AF388" t="s">
        <v>447</v>
      </c>
      <c r="AG388">
        <v>2</v>
      </c>
      <c r="AH388">
        <v>0</v>
      </c>
      <c r="AI388">
        <v>10</v>
      </c>
      <c r="AJ388">
        <v>0</v>
      </c>
      <c r="AK388">
        <v>61</v>
      </c>
      <c r="AL388" t="s">
        <v>459</v>
      </c>
      <c r="AM388" t="s">
        <v>450</v>
      </c>
      <c r="AN388">
        <v>8.85</v>
      </c>
      <c r="AO388">
        <v>85.55</v>
      </c>
      <c r="AP388">
        <v>757.11749999999995</v>
      </c>
      <c r="AQ388">
        <v>8.85</v>
      </c>
      <c r="AR388">
        <v>80.069999999999993</v>
      </c>
      <c r="AS388">
        <v>708.61950000000002</v>
      </c>
      <c r="AT388">
        <v>8.85</v>
      </c>
      <c r="AU388">
        <v>85</v>
      </c>
      <c r="AV388">
        <v>752.25</v>
      </c>
      <c r="BC388" t="s">
        <v>451</v>
      </c>
      <c r="BD388" s="2">
        <v>45930</v>
      </c>
      <c r="BE388">
        <v>526.11</v>
      </c>
      <c r="BF388" t="s">
        <v>452</v>
      </c>
      <c r="BG388" t="s">
        <v>453</v>
      </c>
      <c r="BH388" s="1">
        <f t="shared" ca="1" si="20"/>
        <v>193</v>
      </c>
    </row>
    <row r="389" spans="2:60" ht="14.25" customHeight="1" x14ac:dyDescent="0.35">
      <c r="B389" s="96" t="str">
        <f t="shared" si="18"/>
        <v>91182604</v>
      </c>
      <c r="C389" s="96" t="str">
        <f t="shared" si="19"/>
        <v>9118260</v>
      </c>
      <c r="D389">
        <v>22526</v>
      </c>
      <c r="E389" t="s">
        <v>120</v>
      </c>
      <c r="F389">
        <v>61</v>
      </c>
      <c r="G389" t="s">
        <v>124</v>
      </c>
      <c r="H389">
        <v>71</v>
      </c>
      <c r="I389">
        <v>9118</v>
      </c>
      <c r="J389" t="s">
        <v>376</v>
      </c>
      <c r="K389">
        <v>260</v>
      </c>
      <c r="L389">
        <v>4</v>
      </c>
      <c r="M389">
        <v>91</v>
      </c>
      <c r="O389">
        <v>4.6500000000000004</v>
      </c>
      <c r="P389">
        <v>0</v>
      </c>
      <c r="Q389" t="s">
        <v>454</v>
      </c>
      <c r="R389" t="s">
        <v>467</v>
      </c>
      <c r="S389">
        <v>4</v>
      </c>
      <c r="T389" t="s">
        <v>458</v>
      </c>
      <c r="U389">
        <v>2</v>
      </c>
      <c r="V389">
        <v>44541</v>
      </c>
      <c r="W389">
        <v>999</v>
      </c>
      <c r="X389" t="s">
        <v>447</v>
      </c>
      <c r="Y389" s="2" t="s">
        <v>447</v>
      </c>
      <c r="Z389" s="2"/>
      <c r="AB389" t="s">
        <v>447</v>
      </c>
      <c r="AC389" t="s">
        <v>448</v>
      </c>
      <c r="AD389" t="s">
        <v>447</v>
      </c>
      <c r="AE389" t="s">
        <v>447</v>
      </c>
      <c r="AF389" t="s">
        <v>447</v>
      </c>
      <c r="AG389">
        <v>2</v>
      </c>
      <c r="AH389">
        <v>0</v>
      </c>
      <c r="AI389">
        <v>10</v>
      </c>
      <c r="AJ389">
        <v>0</v>
      </c>
      <c r="AK389">
        <v>61</v>
      </c>
      <c r="AL389" t="s">
        <v>459</v>
      </c>
      <c r="AM389" t="s">
        <v>450</v>
      </c>
      <c r="AN389">
        <v>4.6500000000000004</v>
      </c>
      <c r="AO389">
        <v>85.55</v>
      </c>
      <c r="AP389">
        <v>397.8075</v>
      </c>
      <c r="AQ389">
        <v>4.6500000000000004</v>
      </c>
      <c r="AR389">
        <v>80.069999999999993</v>
      </c>
      <c r="AS389">
        <v>372.32549999999998</v>
      </c>
      <c r="AT389">
        <v>4.6500000000000004</v>
      </c>
      <c r="AU389">
        <v>85</v>
      </c>
      <c r="AV389">
        <v>395.25</v>
      </c>
      <c r="BC389" t="s">
        <v>451</v>
      </c>
      <c r="BD389" s="2">
        <v>45930</v>
      </c>
      <c r="BE389">
        <v>343.42</v>
      </c>
      <c r="BF389" t="s">
        <v>452</v>
      </c>
      <c r="BG389" t="s">
        <v>453</v>
      </c>
      <c r="BH389" s="1">
        <f t="shared" ca="1" si="20"/>
        <v>193</v>
      </c>
    </row>
    <row r="390" spans="2:60" ht="14.25" customHeight="1" x14ac:dyDescent="0.35">
      <c r="B390" s="96" t="str">
        <f t="shared" si="18"/>
        <v>91182605</v>
      </c>
      <c r="C390" s="96" t="str">
        <f t="shared" si="19"/>
        <v>9118260</v>
      </c>
      <c r="D390">
        <v>22526</v>
      </c>
      <c r="E390" t="s">
        <v>120</v>
      </c>
      <c r="F390">
        <v>61</v>
      </c>
      <c r="G390" t="s">
        <v>124</v>
      </c>
      <c r="H390">
        <v>71</v>
      </c>
      <c r="I390">
        <v>9118</v>
      </c>
      <c r="J390" t="s">
        <v>376</v>
      </c>
      <c r="K390">
        <v>260</v>
      </c>
      <c r="L390">
        <v>5</v>
      </c>
      <c r="M390">
        <v>91</v>
      </c>
      <c r="O390">
        <v>0.31</v>
      </c>
      <c r="P390">
        <v>0</v>
      </c>
      <c r="Q390" t="s">
        <v>454</v>
      </c>
      <c r="R390" t="s">
        <v>467</v>
      </c>
      <c r="S390">
        <v>4</v>
      </c>
      <c r="T390" t="s">
        <v>458</v>
      </c>
      <c r="U390">
        <v>2</v>
      </c>
      <c r="V390">
        <v>44541</v>
      </c>
      <c r="W390">
        <v>999</v>
      </c>
      <c r="X390" t="s">
        <v>447</v>
      </c>
      <c r="Y390" s="2" t="s">
        <v>447</v>
      </c>
      <c r="Z390" s="2"/>
      <c r="AB390" t="s">
        <v>447</v>
      </c>
      <c r="AC390" t="s">
        <v>448</v>
      </c>
      <c r="AD390" t="s">
        <v>447</v>
      </c>
      <c r="AE390" t="s">
        <v>447</v>
      </c>
      <c r="AF390" t="s">
        <v>447</v>
      </c>
      <c r="AG390">
        <v>2</v>
      </c>
      <c r="AH390">
        <v>0</v>
      </c>
      <c r="AI390">
        <v>10</v>
      </c>
      <c r="AJ390">
        <v>0</v>
      </c>
      <c r="AK390">
        <v>61</v>
      </c>
      <c r="AL390" t="s">
        <v>449</v>
      </c>
      <c r="AM390" t="s">
        <v>450</v>
      </c>
      <c r="AN390">
        <v>0.31</v>
      </c>
      <c r="AO390">
        <v>85.55</v>
      </c>
      <c r="AP390">
        <v>26.520499999999998</v>
      </c>
      <c r="AQ390">
        <v>0.31</v>
      </c>
      <c r="AR390">
        <v>80.069999999999993</v>
      </c>
      <c r="AS390">
        <v>24.8217</v>
      </c>
      <c r="AT390">
        <v>0.31</v>
      </c>
      <c r="AU390">
        <v>85</v>
      </c>
      <c r="AV390">
        <v>26.35</v>
      </c>
      <c r="BC390" t="s">
        <v>451</v>
      </c>
      <c r="BD390" s="2">
        <v>45930</v>
      </c>
      <c r="BF390" t="s">
        <v>452</v>
      </c>
      <c r="BG390" t="s">
        <v>453</v>
      </c>
      <c r="BH390" s="1">
        <f t="shared" ca="1" si="20"/>
        <v>193</v>
      </c>
    </row>
    <row r="391" spans="2:60" ht="14.25" customHeight="1" x14ac:dyDescent="0.35">
      <c r="B391" s="96" t="str">
        <f t="shared" si="18"/>
        <v>91182606</v>
      </c>
      <c r="C391" s="96" t="str">
        <f t="shared" si="19"/>
        <v>9118260</v>
      </c>
      <c r="D391">
        <v>22526</v>
      </c>
      <c r="E391" t="s">
        <v>120</v>
      </c>
      <c r="F391">
        <v>61</v>
      </c>
      <c r="G391" t="s">
        <v>124</v>
      </c>
      <c r="H391">
        <v>71</v>
      </c>
      <c r="I391">
        <v>9118</v>
      </c>
      <c r="J391" t="s">
        <v>376</v>
      </c>
      <c r="K391">
        <v>260</v>
      </c>
      <c r="L391">
        <v>6</v>
      </c>
      <c r="M391">
        <v>91</v>
      </c>
      <c r="O391">
        <v>7.0000000000000007E-2</v>
      </c>
      <c r="P391">
        <v>0</v>
      </c>
      <c r="Q391" t="s">
        <v>454</v>
      </c>
      <c r="R391" t="s">
        <v>467</v>
      </c>
      <c r="S391">
        <v>4</v>
      </c>
      <c r="T391" t="s">
        <v>458</v>
      </c>
      <c r="U391">
        <v>2</v>
      </c>
      <c r="V391">
        <v>44541</v>
      </c>
      <c r="W391">
        <v>999</v>
      </c>
      <c r="X391" t="s">
        <v>447</v>
      </c>
      <c r="Y391" s="2" t="s">
        <v>447</v>
      </c>
      <c r="Z391" s="2"/>
      <c r="AB391" t="s">
        <v>447</v>
      </c>
      <c r="AC391" t="s">
        <v>448</v>
      </c>
      <c r="AD391" t="s">
        <v>447</v>
      </c>
      <c r="AE391" t="s">
        <v>447</v>
      </c>
      <c r="AF391" t="s">
        <v>447</v>
      </c>
      <c r="AG391">
        <v>2</v>
      </c>
      <c r="AH391">
        <v>0</v>
      </c>
      <c r="AI391">
        <v>10</v>
      </c>
      <c r="AJ391">
        <v>0</v>
      </c>
      <c r="AK391">
        <v>61</v>
      </c>
      <c r="AL391" t="s">
        <v>503</v>
      </c>
      <c r="AM391" t="s">
        <v>450</v>
      </c>
      <c r="AN391">
        <v>7.0000000000000007E-2</v>
      </c>
      <c r="AO391">
        <v>85.55</v>
      </c>
      <c r="AP391">
        <v>5.9885000000000002</v>
      </c>
      <c r="AQ391">
        <v>7.0000000000000007E-2</v>
      </c>
      <c r="AR391">
        <v>80.069999999999993</v>
      </c>
      <c r="AS391">
        <v>5.6048999999999998</v>
      </c>
      <c r="AT391">
        <v>7.0000000000000007E-2</v>
      </c>
      <c r="AU391">
        <v>85</v>
      </c>
      <c r="AV391">
        <v>5.95</v>
      </c>
      <c r="BC391" t="s">
        <v>451</v>
      </c>
      <c r="BD391" s="2">
        <v>45930</v>
      </c>
      <c r="BF391" t="s">
        <v>452</v>
      </c>
      <c r="BG391" t="s">
        <v>453</v>
      </c>
      <c r="BH391" s="1">
        <f t="shared" ca="1" si="20"/>
        <v>193</v>
      </c>
    </row>
    <row r="392" spans="2:60" ht="14.25" customHeight="1" x14ac:dyDescent="0.35">
      <c r="B392" s="96" t="str">
        <f t="shared" si="18"/>
        <v>91182607</v>
      </c>
      <c r="C392" s="96" t="str">
        <f t="shared" si="19"/>
        <v>9118260</v>
      </c>
      <c r="D392">
        <v>22526</v>
      </c>
      <c r="E392" t="s">
        <v>120</v>
      </c>
      <c r="F392">
        <v>61</v>
      </c>
      <c r="G392" t="s">
        <v>124</v>
      </c>
      <c r="H392">
        <v>71</v>
      </c>
      <c r="I392">
        <v>9118</v>
      </c>
      <c r="J392" t="s">
        <v>376</v>
      </c>
      <c r="K392">
        <v>260</v>
      </c>
      <c r="L392">
        <v>7</v>
      </c>
      <c r="M392">
        <v>91</v>
      </c>
      <c r="O392">
        <v>2.08</v>
      </c>
      <c r="P392">
        <v>0</v>
      </c>
      <c r="Q392" t="s">
        <v>454</v>
      </c>
      <c r="R392" t="s">
        <v>467</v>
      </c>
      <c r="S392">
        <v>4</v>
      </c>
      <c r="T392" t="s">
        <v>458</v>
      </c>
      <c r="U392">
        <v>2</v>
      </c>
      <c r="V392">
        <v>44541</v>
      </c>
      <c r="W392">
        <v>999</v>
      </c>
      <c r="X392" t="s">
        <v>447</v>
      </c>
      <c r="Y392" s="2" t="s">
        <v>447</v>
      </c>
      <c r="Z392" s="2"/>
      <c r="AB392" t="s">
        <v>447</v>
      </c>
      <c r="AC392" t="s">
        <v>448</v>
      </c>
      <c r="AD392" t="s">
        <v>447</v>
      </c>
      <c r="AE392" t="s">
        <v>447</v>
      </c>
      <c r="AF392" t="s">
        <v>447</v>
      </c>
      <c r="AG392">
        <v>2</v>
      </c>
      <c r="AH392">
        <v>0</v>
      </c>
      <c r="AI392">
        <v>10</v>
      </c>
      <c r="AJ392">
        <v>0</v>
      </c>
      <c r="AK392">
        <v>61</v>
      </c>
      <c r="AL392" t="s">
        <v>465</v>
      </c>
      <c r="AM392" t="s">
        <v>450</v>
      </c>
      <c r="AN392">
        <v>2.08</v>
      </c>
      <c r="AO392">
        <v>85.55</v>
      </c>
      <c r="AP392">
        <v>177.94399999999999</v>
      </c>
      <c r="AQ392">
        <v>2.08</v>
      </c>
      <c r="AR392">
        <v>80.069999999999993</v>
      </c>
      <c r="AS392">
        <v>166.54560000000001</v>
      </c>
      <c r="AT392">
        <v>2.08</v>
      </c>
      <c r="AU392">
        <v>85</v>
      </c>
      <c r="AV392">
        <v>176.8</v>
      </c>
      <c r="BC392" t="s">
        <v>451</v>
      </c>
      <c r="BD392" s="2">
        <v>45930</v>
      </c>
      <c r="BE392">
        <v>69.180000000000007</v>
      </c>
      <c r="BF392" t="s">
        <v>452</v>
      </c>
      <c r="BG392" t="s">
        <v>453</v>
      </c>
      <c r="BH392" s="1">
        <f t="shared" ca="1" si="20"/>
        <v>193</v>
      </c>
    </row>
    <row r="393" spans="2:60" ht="14.25" customHeight="1" x14ac:dyDescent="0.35">
      <c r="B393" s="96" t="str">
        <f t="shared" si="18"/>
        <v>91182608</v>
      </c>
      <c r="C393" s="96" t="str">
        <f t="shared" si="19"/>
        <v>9118260</v>
      </c>
      <c r="D393">
        <v>22526</v>
      </c>
      <c r="E393" t="s">
        <v>120</v>
      </c>
      <c r="F393">
        <v>61</v>
      </c>
      <c r="G393" t="s">
        <v>124</v>
      </c>
      <c r="H393">
        <v>71</v>
      </c>
      <c r="I393">
        <v>9118</v>
      </c>
      <c r="J393" t="s">
        <v>376</v>
      </c>
      <c r="K393">
        <v>260</v>
      </c>
      <c r="L393">
        <v>8</v>
      </c>
      <c r="M393">
        <v>91</v>
      </c>
      <c r="O393">
        <v>0.68</v>
      </c>
      <c r="P393">
        <v>0</v>
      </c>
      <c r="Q393" t="s">
        <v>454</v>
      </c>
      <c r="R393" t="s">
        <v>467</v>
      </c>
      <c r="S393">
        <v>4</v>
      </c>
      <c r="T393" t="s">
        <v>458</v>
      </c>
      <c r="U393">
        <v>2</v>
      </c>
      <c r="V393">
        <v>44541</v>
      </c>
      <c r="W393">
        <v>999</v>
      </c>
      <c r="X393" t="s">
        <v>447</v>
      </c>
      <c r="Y393" s="2" t="s">
        <v>447</v>
      </c>
      <c r="Z393" s="2"/>
      <c r="AB393" t="s">
        <v>447</v>
      </c>
      <c r="AC393" t="s">
        <v>448</v>
      </c>
      <c r="AD393" t="s">
        <v>447</v>
      </c>
      <c r="AE393" t="s">
        <v>447</v>
      </c>
      <c r="AF393" t="s">
        <v>447</v>
      </c>
      <c r="AG393">
        <v>2</v>
      </c>
      <c r="AH393">
        <v>0</v>
      </c>
      <c r="AI393">
        <v>10</v>
      </c>
      <c r="AJ393">
        <v>0</v>
      </c>
      <c r="AK393">
        <v>61</v>
      </c>
      <c r="AL393" t="s">
        <v>449</v>
      </c>
      <c r="AM393" t="s">
        <v>450</v>
      </c>
      <c r="AN393">
        <v>0.68</v>
      </c>
      <c r="AO393">
        <v>85.55</v>
      </c>
      <c r="AP393">
        <v>58.173999999999999</v>
      </c>
      <c r="AQ393">
        <v>0.68</v>
      </c>
      <c r="AR393">
        <v>80.069999999999993</v>
      </c>
      <c r="AS393">
        <v>54.447600000000001</v>
      </c>
      <c r="AT393">
        <v>0.68</v>
      </c>
      <c r="AU393">
        <v>85</v>
      </c>
      <c r="AV393">
        <v>57.8</v>
      </c>
      <c r="BC393" t="s">
        <v>451</v>
      </c>
      <c r="BD393" s="2">
        <v>45930</v>
      </c>
      <c r="BE393">
        <v>93.68</v>
      </c>
      <c r="BF393" t="s">
        <v>452</v>
      </c>
      <c r="BG393" t="s">
        <v>453</v>
      </c>
      <c r="BH393" s="1">
        <f t="shared" ca="1" si="20"/>
        <v>193</v>
      </c>
    </row>
    <row r="394" spans="2:60" ht="14.25" customHeight="1" x14ac:dyDescent="0.35">
      <c r="B394" s="96" t="str">
        <f t="shared" si="18"/>
        <v>91182609</v>
      </c>
      <c r="C394" s="96" t="str">
        <f t="shared" si="19"/>
        <v>9118260</v>
      </c>
      <c r="D394">
        <v>22526</v>
      </c>
      <c r="E394" t="s">
        <v>120</v>
      </c>
      <c r="F394">
        <v>61</v>
      </c>
      <c r="G394" t="s">
        <v>124</v>
      </c>
      <c r="H394">
        <v>71</v>
      </c>
      <c r="I394">
        <v>9118</v>
      </c>
      <c r="J394" t="s">
        <v>376</v>
      </c>
      <c r="K394">
        <v>260</v>
      </c>
      <c r="L394">
        <v>9</v>
      </c>
      <c r="M394">
        <v>91</v>
      </c>
      <c r="O394">
        <v>3.93</v>
      </c>
      <c r="P394">
        <v>0</v>
      </c>
      <c r="Q394" t="s">
        <v>454</v>
      </c>
      <c r="R394" t="s">
        <v>467</v>
      </c>
      <c r="S394">
        <v>4</v>
      </c>
      <c r="T394" t="s">
        <v>458</v>
      </c>
      <c r="U394">
        <v>2</v>
      </c>
      <c r="V394">
        <v>44541</v>
      </c>
      <c r="W394">
        <v>999</v>
      </c>
      <c r="X394" t="s">
        <v>447</v>
      </c>
      <c r="Y394" s="2" t="s">
        <v>447</v>
      </c>
      <c r="Z394" s="2"/>
      <c r="AB394" t="s">
        <v>447</v>
      </c>
      <c r="AC394" t="s">
        <v>448</v>
      </c>
      <c r="AD394" t="s">
        <v>447</v>
      </c>
      <c r="AE394" t="s">
        <v>447</v>
      </c>
      <c r="AF394" t="s">
        <v>447</v>
      </c>
      <c r="AG394">
        <v>2</v>
      </c>
      <c r="AH394">
        <v>0</v>
      </c>
      <c r="AI394">
        <v>10</v>
      </c>
      <c r="AJ394">
        <v>0</v>
      </c>
      <c r="AK394">
        <v>61</v>
      </c>
      <c r="AL394" t="s">
        <v>449</v>
      </c>
      <c r="AM394" t="s">
        <v>450</v>
      </c>
      <c r="AN394">
        <v>3.93</v>
      </c>
      <c r="AO394">
        <v>85.55</v>
      </c>
      <c r="AP394">
        <v>336.2115</v>
      </c>
      <c r="AQ394">
        <v>3.93</v>
      </c>
      <c r="AR394">
        <v>80.069999999999993</v>
      </c>
      <c r="AS394">
        <v>314.67509999999999</v>
      </c>
      <c r="AT394">
        <v>3.93</v>
      </c>
      <c r="AU394">
        <v>85</v>
      </c>
      <c r="AV394">
        <v>334.05</v>
      </c>
      <c r="BC394" t="s">
        <v>451</v>
      </c>
      <c r="BD394" s="2">
        <v>45930</v>
      </c>
      <c r="BE394">
        <v>174.82</v>
      </c>
      <c r="BF394" t="s">
        <v>452</v>
      </c>
      <c r="BG394" t="s">
        <v>453</v>
      </c>
      <c r="BH394" s="1">
        <f t="shared" ca="1" si="20"/>
        <v>193</v>
      </c>
    </row>
    <row r="395" spans="2:60" ht="14.25" customHeight="1" x14ac:dyDescent="0.35">
      <c r="B395" s="96" t="str">
        <f t="shared" si="18"/>
        <v>911826010</v>
      </c>
      <c r="C395" s="96" t="str">
        <f t="shared" si="19"/>
        <v>9118260</v>
      </c>
      <c r="D395">
        <v>22526</v>
      </c>
      <c r="E395" t="s">
        <v>120</v>
      </c>
      <c r="F395">
        <v>61</v>
      </c>
      <c r="G395" t="s">
        <v>124</v>
      </c>
      <c r="H395">
        <v>71</v>
      </c>
      <c r="I395">
        <v>9118</v>
      </c>
      <c r="J395" t="s">
        <v>376</v>
      </c>
      <c r="K395">
        <v>260</v>
      </c>
      <c r="L395">
        <v>10</v>
      </c>
      <c r="M395">
        <v>91</v>
      </c>
      <c r="O395">
        <v>5.54</v>
      </c>
      <c r="P395">
        <v>0</v>
      </c>
      <c r="Q395" t="s">
        <v>454</v>
      </c>
      <c r="R395" t="s">
        <v>467</v>
      </c>
      <c r="S395">
        <v>4</v>
      </c>
      <c r="T395" t="s">
        <v>458</v>
      </c>
      <c r="U395">
        <v>2</v>
      </c>
      <c r="V395">
        <v>44541</v>
      </c>
      <c r="W395">
        <v>999</v>
      </c>
      <c r="X395" t="s">
        <v>447</v>
      </c>
      <c r="Y395" s="2" t="s">
        <v>447</v>
      </c>
      <c r="Z395" s="2"/>
      <c r="AB395" t="s">
        <v>447</v>
      </c>
      <c r="AC395" t="s">
        <v>448</v>
      </c>
      <c r="AD395" t="s">
        <v>447</v>
      </c>
      <c r="AE395" t="s">
        <v>447</v>
      </c>
      <c r="AF395" t="s">
        <v>447</v>
      </c>
      <c r="AG395">
        <v>2</v>
      </c>
      <c r="AH395">
        <v>0</v>
      </c>
      <c r="AI395">
        <v>10</v>
      </c>
      <c r="AJ395">
        <v>0</v>
      </c>
      <c r="AK395">
        <v>61</v>
      </c>
      <c r="AL395" t="s">
        <v>449</v>
      </c>
      <c r="AM395" t="s">
        <v>450</v>
      </c>
      <c r="AN395">
        <v>5.54</v>
      </c>
      <c r="AO395">
        <v>85.55</v>
      </c>
      <c r="AP395">
        <v>473.947</v>
      </c>
      <c r="AQ395">
        <v>5.54</v>
      </c>
      <c r="AR395">
        <v>80.069999999999993</v>
      </c>
      <c r="AS395">
        <v>443.58780000000002</v>
      </c>
      <c r="AT395">
        <v>5.54</v>
      </c>
      <c r="AU395">
        <v>85</v>
      </c>
      <c r="AV395">
        <v>470.9</v>
      </c>
      <c r="BC395" t="s">
        <v>451</v>
      </c>
      <c r="BD395" s="2">
        <v>45930</v>
      </c>
      <c r="BE395">
        <v>335.14</v>
      </c>
      <c r="BF395" t="s">
        <v>452</v>
      </c>
      <c r="BG395" t="s">
        <v>453</v>
      </c>
      <c r="BH395" s="1">
        <f t="shared" ca="1" si="20"/>
        <v>193</v>
      </c>
    </row>
    <row r="396" spans="2:60" ht="14.25" customHeight="1" x14ac:dyDescent="0.35">
      <c r="B396" s="96" t="str">
        <f t="shared" si="18"/>
        <v>91201181</v>
      </c>
      <c r="C396" s="96" t="str">
        <f t="shared" si="19"/>
        <v>9120118</v>
      </c>
      <c r="D396">
        <v>22526</v>
      </c>
      <c r="E396" t="s">
        <v>120</v>
      </c>
      <c r="F396">
        <v>61</v>
      </c>
      <c r="G396" t="s">
        <v>124</v>
      </c>
      <c r="H396">
        <v>71</v>
      </c>
      <c r="I396">
        <v>9120</v>
      </c>
      <c r="J396" t="s">
        <v>375</v>
      </c>
      <c r="K396">
        <v>118</v>
      </c>
      <c r="L396">
        <v>1</v>
      </c>
      <c r="M396">
        <v>2</v>
      </c>
      <c r="N396">
        <v>1</v>
      </c>
      <c r="O396">
        <v>2.16</v>
      </c>
      <c r="P396">
        <v>0</v>
      </c>
      <c r="Q396" t="s">
        <v>468</v>
      </c>
      <c r="R396" t="s">
        <v>471</v>
      </c>
      <c r="S396">
        <v>7</v>
      </c>
      <c r="T396" t="s">
        <v>469</v>
      </c>
      <c r="U396">
        <v>2</v>
      </c>
      <c r="V396">
        <v>43530</v>
      </c>
      <c r="W396">
        <v>352</v>
      </c>
      <c r="X396" t="s">
        <v>447</v>
      </c>
      <c r="Y396" s="2" t="s">
        <v>447</v>
      </c>
      <c r="Z396" s="2"/>
      <c r="AB396" t="s">
        <v>447</v>
      </c>
      <c r="AC396" t="s">
        <v>448</v>
      </c>
      <c r="AD396" t="s">
        <v>447</v>
      </c>
      <c r="AE396" t="s">
        <v>447</v>
      </c>
      <c r="AF396" t="s">
        <v>447</v>
      </c>
      <c r="AG396">
        <v>2</v>
      </c>
      <c r="AH396">
        <v>0</v>
      </c>
      <c r="AI396">
        <v>5</v>
      </c>
      <c r="AJ396">
        <v>0</v>
      </c>
      <c r="AK396">
        <v>61</v>
      </c>
      <c r="AL396" t="s">
        <v>465</v>
      </c>
      <c r="AM396" t="s">
        <v>450</v>
      </c>
      <c r="AN396">
        <v>2.16</v>
      </c>
      <c r="AO396">
        <v>49.49</v>
      </c>
      <c r="AP396">
        <v>106.8984</v>
      </c>
      <c r="AQ396">
        <v>2.16</v>
      </c>
      <c r="AR396">
        <v>42.07</v>
      </c>
      <c r="AS396">
        <v>90.871200000000002</v>
      </c>
      <c r="BC396" t="s">
        <v>451</v>
      </c>
      <c r="BD396" s="2">
        <v>45842</v>
      </c>
      <c r="BE396">
        <v>93.84</v>
      </c>
      <c r="BF396" t="s">
        <v>452</v>
      </c>
      <c r="BG396" t="s">
        <v>453</v>
      </c>
      <c r="BH396" s="1">
        <f t="shared" ca="1" si="20"/>
        <v>281</v>
      </c>
    </row>
    <row r="397" spans="2:60" ht="14.25" customHeight="1" x14ac:dyDescent="0.35">
      <c r="B397" s="96" t="str">
        <f t="shared" si="18"/>
        <v>91201182</v>
      </c>
      <c r="C397" s="96" t="str">
        <f t="shared" si="19"/>
        <v>9120118</v>
      </c>
      <c r="D397">
        <v>22526</v>
      </c>
      <c r="E397" t="s">
        <v>120</v>
      </c>
      <c r="F397">
        <v>61</v>
      </c>
      <c r="G397" t="s">
        <v>124</v>
      </c>
      <c r="H397">
        <v>71</v>
      </c>
      <c r="I397">
        <v>9120</v>
      </c>
      <c r="J397" t="s">
        <v>375</v>
      </c>
      <c r="K397">
        <v>118</v>
      </c>
      <c r="L397">
        <v>2</v>
      </c>
      <c r="M397">
        <v>2</v>
      </c>
      <c r="N397">
        <v>1</v>
      </c>
      <c r="O397">
        <v>7.08</v>
      </c>
      <c r="P397">
        <v>0</v>
      </c>
      <c r="Q397" t="s">
        <v>468</v>
      </c>
      <c r="R397" t="s">
        <v>471</v>
      </c>
      <c r="S397">
        <v>7</v>
      </c>
      <c r="T397" t="s">
        <v>469</v>
      </c>
      <c r="U397">
        <v>2</v>
      </c>
      <c r="V397">
        <v>43530</v>
      </c>
      <c r="W397">
        <v>352</v>
      </c>
      <c r="X397" t="s">
        <v>447</v>
      </c>
      <c r="Y397" s="2" t="s">
        <v>447</v>
      </c>
      <c r="Z397" s="2"/>
      <c r="AB397" t="s">
        <v>447</v>
      </c>
      <c r="AC397" t="s">
        <v>448</v>
      </c>
      <c r="AD397" t="s">
        <v>447</v>
      </c>
      <c r="AE397" t="s">
        <v>447</v>
      </c>
      <c r="AF397" t="s">
        <v>447</v>
      </c>
      <c r="AG397">
        <v>2</v>
      </c>
      <c r="AH397">
        <v>0</v>
      </c>
      <c r="AI397">
        <v>5</v>
      </c>
      <c r="AJ397">
        <v>0</v>
      </c>
      <c r="AK397">
        <v>61</v>
      </c>
      <c r="AL397" t="s">
        <v>465</v>
      </c>
      <c r="AM397" t="s">
        <v>450</v>
      </c>
      <c r="AN397">
        <v>7.08</v>
      </c>
      <c r="AO397">
        <v>49.49</v>
      </c>
      <c r="AP397">
        <v>350.38920000000002</v>
      </c>
      <c r="AQ397">
        <v>7.08</v>
      </c>
      <c r="AR397">
        <v>42.07</v>
      </c>
      <c r="AS397">
        <v>297.85559999999998</v>
      </c>
      <c r="BC397" t="s">
        <v>451</v>
      </c>
      <c r="BD397" s="2">
        <v>45842</v>
      </c>
      <c r="BE397">
        <v>165.7</v>
      </c>
      <c r="BF397" t="s">
        <v>452</v>
      </c>
      <c r="BG397" t="s">
        <v>453</v>
      </c>
      <c r="BH397" s="1">
        <f t="shared" ca="1" si="20"/>
        <v>281</v>
      </c>
    </row>
    <row r="398" spans="2:60" ht="14.25" customHeight="1" x14ac:dyDescent="0.35">
      <c r="B398" s="96" t="str">
        <f t="shared" si="18"/>
        <v>91201183</v>
      </c>
      <c r="C398" s="96" t="str">
        <f t="shared" si="19"/>
        <v>9120118</v>
      </c>
      <c r="D398">
        <v>22526</v>
      </c>
      <c r="E398" t="s">
        <v>120</v>
      </c>
      <c r="F398">
        <v>61</v>
      </c>
      <c r="G398" t="s">
        <v>124</v>
      </c>
      <c r="H398">
        <v>71</v>
      </c>
      <c r="I398">
        <v>9120</v>
      </c>
      <c r="J398" t="s">
        <v>375</v>
      </c>
      <c r="K398">
        <v>118</v>
      </c>
      <c r="L398">
        <v>3</v>
      </c>
      <c r="M398">
        <v>1</v>
      </c>
      <c r="N398">
        <v>1</v>
      </c>
      <c r="O398">
        <v>10.35</v>
      </c>
      <c r="P398">
        <v>0</v>
      </c>
      <c r="Q398" t="s">
        <v>468</v>
      </c>
      <c r="R398" t="s">
        <v>471</v>
      </c>
      <c r="S398">
        <v>7</v>
      </c>
      <c r="T398" t="s">
        <v>469</v>
      </c>
      <c r="U398">
        <v>2</v>
      </c>
      <c r="V398">
        <v>43530</v>
      </c>
      <c r="W398">
        <v>352</v>
      </c>
      <c r="X398" t="s">
        <v>447</v>
      </c>
      <c r="Y398" s="2" t="s">
        <v>447</v>
      </c>
      <c r="Z398" s="2"/>
      <c r="AB398" t="s">
        <v>447</v>
      </c>
      <c r="AC398" t="s">
        <v>448</v>
      </c>
      <c r="AD398" t="s">
        <v>447</v>
      </c>
      <c r="AE398" t="s">
        <v>447</v>
      </c>
      <c r="AF398" t="s">
        <v>447</v>
      </c>
      <c r="AG398">
        <v>2</v>
      </c>
      <c r="AH398">
        <v>0</v>
      </c>
      <c r="AI398">
        <v>5</v>
      </c>
      <c r="AJ398">
        <v>0</v>
      </c>
      <c r="AK398">
        <v>61</v>
      </c>
      <c r="AL398" t="s">
        <v>465</v>
      </c>
      <c r="AM398" t="s">
        <v>450</v>
      </c>
      <c r="AN398">
        <v>10.35</v>
      </c>
      <c r="AO398">
        <v>49.49</v>
      </c>
      <c r="AP398">
        <v>512.22149999999999</v>
      </c>
      <c r="AQ398">
        <v>10.35</v>
      </c>
      <c r="AR398">
        <v>42.07</v>
      </c>
      <c r="AS398">
        <v>435.42450000000002</v>
      </c>
      <c r="BC398" t="s">
        <v>451</v>
      </c>
      <c r="BD398" s="2">
        <v>45842</v>
      </c>
      <c r="BE398">
        <v>346.13</v>
      </c>
      <c r="BF398" t="s">
        <v>452</v>
      </c>
      <c r="BG398" t="s">
        <v>453</v>
      </c>
      <c r="BH398" s="1">
        <f t="shared" ca="1" si="20"/>
        <v>281</v>
      </c>
    </row>
    <row r="399" spans="2:60" ht="14.25" customHeight="1" x14ac:dyDescent="0.35">
      <c r="B399" s="96" t="str">
        <f t="shared" si="18"/>
        <v>91201184</v>
      </c>
      <c r="C399" s="96" t="str">
        <f t="shared" si="19"/>
        <v>9120118</v>
      </c>
      <c r="D399">
        <v>22526</v>
      </c>
      <c r="E399" t="s">
        <v>120</v>
      </c>
      <c r="F399">
        <v>61</v>
      </c>
      <c r="G399" t="s">
        <v>124</v>
      </c>
      <c r="H399">
        <v>71</v>
      </c>
      <c r="I399">
        <v>9120</v>
      </c>
      <c r="J399" t="s">
        <v>375</v>
      </c>
      <c r="K399">
        <v>118</v>
      </c>
      <c r="L399">
        <v>4</v>
      </c>
      <c r="M399">
        <v>1</v>
      </c>
      <c r="N399">
        <v>1</v>
      </c>
      <c r="O399">
        <v>7.05</v>
      </c>
      <c r="P399">
        <v>0</v>
      </c>
      <c r="Q399" t="s">
        <v>468</v>
      </c>
      <c r="R399" t="s">
        <v>471</v>
      </c>
      <c r="S399">
        <v>7</v>
      </c>
      <c r="T399" t="s">
        <v>469</v>
      </c>
      <c r="U399">
        <v>2</v>
      </c>
      <c r="V399">
        <v>43530</v>
      </c>
      <c r="W399">
        <v>352</v>
      </c>
      <c r="X399" t="s">
        <v>447</v>
      </c>
      <c r="Y399" s="2" t="s">
        <v>447</v>
      </c>
      <c r="Z399" s="2"/>
      <c r="AB399" t="s">
        <v>447</v>
      </c>
      <c r="AC399" t="s">
        <v>448</v>
      </c>
      <c r="AD399" t="s">
        <v>447</v>
      </c>
      <c r="AE399" t="s">
        <v>447</v>
      </c>
      <c r="AF399" t="s">
        <v>447</v>
      </c>
      <c r="AG399">
        <v>2</v>
      </c>
      <c r="AH399">
        <v>0</v>
      </c>
      <c r="AI399">
        <v>5</v>
      </c>
      <c r="AJ399">
        <v>0</v>
      </c>
      <c r="AK399">
        <v>61</v>
      </c>
      <c r="AL399" t="s">
        <v>465</v>
      </c>
      <c r="AM399" t="s">
        <v>450</v>
      </c>
      <c r="AN399">
        <v>7.05</v>
      </c>
      <c r="AO399">
        <v>49.49</v>
      </c>
      <c r="AP399">
        <v>348.90449999999998</v>
      </c>
      <c r="AQ399">
        <v>7.05</v>
      </c>
      <c r="AR399">
        <v>42.07</v>
      </c>
      <c r="AS399">
        <v>296.59350000000001</v>
      </c>
      <c r="BC399" t="s">
        <v>451</v>
      </c>
      <c r="BD399" s="2">
        <v>45842</v>
      </c>
      <c r="BE399">
        <v>129.12</v>
      </c>
      <c r="BF399" t="s">
        <v>452</v>
      </c>
      <c r="BG399" t="s">
        <v>453</v>
      </c>
      <c r="BH399" s="1">
        <f t="shared" ca="1" si="20"/>
        <v>281</v>
      </c>
    </row>
    <row r="400" spans="2:60" ht="14.25" customHeight="1" x14ac:dyDescent="0.35">
      <c r="B400" s="96" t="str">
        <f t="shared" si="18"/>
        <v>91201185</v>
      </c>
      <c r="C400" s="96" t="str">
        <f t="shared" si="19"/>
        <v>9120118</v>
      </c>
      <c r="D400">
        <v>22526</v>
      </c>
      <c r="E400" t="s">
        <v>120</v>
      </c>
      <c r="F400">
        <v>61</v>
      </c>
      <c r="G400" t="s">
        <v>124</v>
      </c>
      <c r="H400">
        <v>71</v>
      </c>
      <c r="I400">
        <v>9120</v>
      </c>
      <c r="J400" t="s">
        <v>375</v>
      </c>
      <c r="K400">
        <v>118</v>
      </c>
      <c r="L400">
        <v>5</v>
      </c>
      <c r="M400">
        <v>1</v>
      </c>
      <c r="N400">
        <v>1</v>
      </c>
      <c r="O400">
        <v>6.81</v>
      </c>
      <c r="P400">
        <v>0</v>
      </c>
      <c r="Q400" t="s">
        <v>468</v>
      </c>
      <c r="R400" t="s">
        <v>471</v>
      </c>
      <c r="S400">
        <v>7</v>
      </c>
      <c r="T400" t="s">
        <v>469</v>
      </c>
      <c r="U400">
        <v>2</v>
      </c>
      <c r="V400">
        <v>43530</v>
      </c>
      <c r="W400">
        <v>352</v>
      </c>
      <c r="X400" t="s">
        <v>447</v>
      </c>
      <c r="Y400" s="2" t="s">
        <v>447</v>
      </c>
      <c r="Z400" s="2"/>
      <c r="AB400" t="s">
        <v>447</v>
      </c>
      <c r="AC400" t="s">
        <v>448</v>
      </c>
      <c r="AD400" t="s">
        <v>447</v>
      </c>
      <c r="AE400" t="s">
        <v>447</v>
      </c>
      <c r="AF400" t="s">
        <v>447</v>
      </c>
      <c r="AG400">
        <v>2</v>
      </c>
      <c r="AH400">
        <v>0</v>
      </c>
      <c r="AI400">
        <v>5</v>
      </c>
      <c r="AJ400">
        <v>0</v>
      </c>
      <c r="AK400">
        <v>61</v>
      </c>
      <c r="AL400" t="s">
        <v>465</v>
      </c>
      <c r="AM400" t="s">
        <v>450</v>
      </c>
      <c r="AN400">
        <v>6.81</v>
      </c>
      <c r="AO400">
        <v>49.49</v>
      </c>
      <c r="AP400">
        <v>337.02690000000001</v>
      </c>
      <c r="AQ400">
        <v>6.81</v>
      </c>
      <c r="AR400">
        <v>42.07</v>
      </c>
      <c r="AS400">
        <v>286.49669999999998</v>
      </c>
      <c r="BC400" t="s">
        <v>451</v>
      </c>
      <c r="BD400" s="2">
        <v>45842</v>
      </c>
      <c r="BE400">
        <v>297.94</v>
      </c>
      <c r="BF400" t="s">
        <v>452</v>
      </c>
      <c r="BG400" t="s">
        <v>453</v>
      </c>
      <c r="BH400" s="1">
        <f t="shared" ca="1" si="20"/>
        <v>281</v>
      </c>
    </row>
    <row r="401" spans="2:60" ht="14.25" customHeight="1" x14ac:dyDescent="0.35">
      <c r="B401" s="96" t="str">
        <f t="shared" si="18"/>
        <v>91201186</v>
      </c>
      <c r="C401" s="96" t="str">
        <f t="shared" si="19"/>
        <v>9120118</v>
      </c>
      <c r="D401">
        <v>22526</v>
      </c>
      <c r="E401" t="s">
        <v>120</v>
      </c>
      <c r="F401">
        <v>61</v>
      </c>
      <c r="G401" t="s">
        <v>124</v>
      </c>
      <c r="H401">
        <v>71</v>
      </c>
      <c r="I401">
        <v>9120</v>
      </c>
      <c r="J401" t="s">
        <v>375</v>
      </c>
      <c r="K401">
        <v>118</v>
      </c>
      <c r="L401">
        <v>6</v>
      </c>
      <c r="M401">
        <v>1</v>
      </c>
      <c r="N401">
        <v>1</v>
      </c>
      <c r="O401">
        <v>7.33</v>
      </c>
      <c r="P401">
        <v>0</v>
      </c>
      <c r="Q401" t="s">
        <v>468</v>
      </c>
      <c r="R401" t="s">
        <v>471</v>
      </c>
      <c r="S401">
        <v>7</v>
      </c>
      <c r="T401" t="s">
        <v>469</v>
      </c>
      <c r="U401">
        <v>2</v>
      </c>
      <c r="V401">
        <v>43530</v>
      </c>
      <c r="W401">
        <v>352</v>
      </c>
      <c r="X401" t="s">
        <v>447</v>
      </c>
      <c r="Y401" s="2" t="s">
        <v>447</v>
      </c>
      <c r="Z401" s="2"/>
      <c r="AB401" t="s">
        <v>447</v>
      </c>
      <c r="AC401" t="s">
        <v>448</v>
      </c>
      <c r="AD401" t="s">
        <v>447</v>
      </c>
      <c r="AE401" t="s">
        <v>447</v>
      </c>
      <c r="AF401" t="s">
        <v>447</v>
      </c>
      <c r="AG401">
        <v>2</v>
      </c>
      <c r="AH401">
        <v>0</v>
      </c>
      <c r="AI401">
        <v>5</v>
      </c>
      <c r="AJ401">
        <v>0</v>
      </c>
      <c r="AK401">
        <v>61</v>
      </c>
      <c r="AL401" t="s">
        <v>465</v>
      </c>
      <c r="AM401" t="s">
        <v>450</v>
      </c>
      <c r="AN401">
        <v>7.33</v>
      </c>
      <c r="AO401">
        <v>49.49</v>
      </c>
      <c r="AP401">
        <v>362.76170000000002</v>
      </c>
      <c r="AQ401">
        <v>7.33</v>
      </c>
      <c r="AR401">
        <v>42.07</v>
      </c>
      <c r="AS401">
        <v>308.37310000000002</v>
      </c>
      <c r="BC401" t="s">
        <v>451</v>
      </c>
      <c r="BD401" s="2">
        <v>45842</v>
      </c>
      <c r="BE401">
        <v>508.33</v>
      </c>
      <c r="BF401" t="s">
        <v>452</v>
      </c>
      <c r="BG401" t="s">
        <v>453</v>
      </c>
      <c r="BH401" s="1">
        <f t="shared" ca="1" si="20"/>
        <v>281</v>
      </c>
    </row>
    <row r="402" spans="2:60" ht="14.25" customHeight="1" x14ac:dyDescent="0.35">
      <c r="B402" s="96" t="str">
        <f t="shared" si="18"/>
        <v>91201187</v>
      </c>
      <c r="C402" s="96" t="str">
        <f t="shared" si="19"/>
        <v>9120118</v>
      </c>
      <c r="D402">
        <v>22526</v>
      </c>
      <c r="E402" t="s">
        <v>120</v>
      </c>
      <c r="F402">
        <v>61</v>
      </c>
      <c r="G402" t="s">
        <v>124</v>
      </c>
      <c r="H402">
        <v>71</v>
      </c>
      <c r="I402">
        <v>9120</v>
      </c>
      <c r="J402" t="s">
        <v>375</v>
      </c>
      <c r="K402">
        <v>118</v>
      </c>
      <c r="L402">
        <v>7</v>
      </c>
      <c r="M402">
        <v>2</v>
      </c>
      <c r="N402">
        <v>1</v>
      </c>
      <c r="O402">
        <v>1.24</v>
      </c>
      <c r="P402">
        <v>0</v>
      </c>
      <c r="Q402" t="s">
        <v>454</v>
      </c>
      <c r="R402" s="3" t="s">
        <v>471</v>
      </c>
      <c r="S402">
        <v>7</v>
      </c>
      <c r="T402" t="s">
        <v>469</v>
      </c>
      <c r="U402">
        <v>2</v>
      </c>
      <c r="V402">
        <v>43426</v>
      </c>
      <c r="W402">
        <v>352</v>
      </c>
      <c r="X402" t="s">
        <v>447</v>
      </c>
      <c r="Y402" s="2" t="s">
        <v>447</v>
      </c>
      <c r="Z402" s="2"/>
      <c r="AB402" t="s">
        <v>447</v>
      </c>
      <c r="AC402" t="s">
        <v>448</v>
      </c>
      <c r="AD402" t="s">
        <v>447</v>
      </c>
      <c r="AE402" t="s">
        <v>447</v>
      </c>
      <c r="AF402" t="s">
        <v>447</v>
      </c>
      <c r="AG402">
        <v>2</v>
      </c>
      <c r="AH402">
        <v>0</v>
      </c>
      <c r="AI402">
        <v>5</v>
      </c>
      <c r="AJ402">
        <v>0</v>
      </c>
      <c r="AK402">
        <v>61</v>
      </c>
      <c r="AL402" t="s">
        <v>465</v>
      </c>
      <c r="AM402" t="s">
        <v>450</v>
      </c>
      <c r="AN402">
        <v>1.24</v>
      </c>
      <c r="AO402">
        <v>49.49</v>
      </c>
      <c r="AP402">
        <v>61.367600000000003</v>
      </c>
      <c r="AQ402">
        <v>1.24</v>
      </c>
      <c r="AR402">
        <v>42.07</v>
      </c>
      <c r="AS402">
        <v>52.166800000000002</v>
      </c>
      <c r="BC402" t="s">
        <v>451</v>
      </c>
      <c r="BD402" s="2">
        <v>45841</v>
      </c>
      <c r="BE402">
        <v>90.77</v>
      </c>
      <c r="BF402" t="s">
        <v>452</v>
      </c>
      <c r="BG402" t="s">
        <v>453</v>
      </c>
      <c r="BH402" s="1">
        <f t="shared" ca="1" si="20"/>
        <v>282</v>
      </c>
    </row>
    <row r="403" spans="2:60" ht="14.25" customHeight="1" x14ac:dyDescent="0.35">
      <c r="B403" s="96" t="str">
        <f t="shared" si="18"/>
        <v>91201188</v>
      </c>
      <c r="C403" s="96" t="str">
        <f t="shared" si="19"/>
        <v>9120118</v>
      </c>
      <c r="D403">
        <v>22526</v>
      </c>
      <c r="E403" t="s">
        <v>120</v>
      </c>
      <c r="F403">
        <v>61</v>
      </c>
      <c r="G403" t="s">
        <v>124</v>
      </c>
      <c r="H403">
        <v>71</v>
      </c>
      <c r="I403">
        <v>9120</v>
      </c>
      <c r="J403" t="s">
        <v>375</v>
      </c>
      <c r="K403">
        <v>118</v>
      </c>
      <c r="L403">
        <v>8</v>
      </c>
      <c r="M403">
        <v>2</v>
      </c>
      <c r="O403">
        <v>0.03</v>
      </c>
      <c r="P403">
        <v>0</v>
      </c>
      <c r="Q403" t="s">
        <v>454</v>
      </c>
      <c r="R403" t="s">
        <v>471</v>
      </c>
      <c r="S403">
        <v>7</v>
      </c>
      <c r="T403" t="s">
        <v>469</v>
      </c>
      <c r="U403">
        <v>2</v>
      </c>
      <c r="V403">
        <v>43426</v>
      </c>
      <c r="W403">
        <v>352</v>
      </c>
      <c r="X403" t="s">
        <v>447</v>
      </c>
      <c r="Y403" s="2" t="s">
        <v>447</v>
      </c>
      <c r="Z403" s="2"/>
      <c r="AB403" t="s">
        <v>447</v>
      </c>
      <c r="AC403" t="s">
        <v>448</v>
      </c>
      <c r="AD403" t="s">
        <v>447</v>
      </c>
      <c r="AE403" t="s">
        <v>447</v>
      </c>
      <c r="AF403" t="s">
        <v>447</v>
      </c>
      <c r="AG403">
        <v>2</v>
      </c>
      <c r="AH403">
        <v>0</v>
      </c>
      <c r="AI403">
        <v>5</v>
      </c>
      <c r="AJ403">
        <v>0</v>
      </c>
      <c r="AK403">
        <v>61</v>
      </c>
      <c r="AL403" t="s">
        <v>465</v>
      </c>
      <c r="AM403" t="s">
        <v>450</v>
      </c>
      <c r="AN403">
        <v>0.03</v>
      </c>
      <c r="AO403">
        <v>49.49</v>
      </c>
      <c r="AP403">
        <v>1.4846999999999999</v>
      </c>
      <c r="AQ403">
        <v>0.03</v>
      </c>
      <c r="AR403">
        <v>42.07</v>
      </c>
      <c r="AS403">
        <v>1.2621</v>
      </c>
      <c r="BC403" t="s">
        <v>451</v>
      </c>
      <c r="BD403" s="2">
        <v>45841</v>
      </c>
      <c r="BF403" t="s">
        <v>452</v>
      </c>
      <c r="BG403" t="s">
        <v>453</v>
      </c>
      <c r="BH403" s="1">
        <f t="shared" ca="1" si="20"/>
        <v>282</v>
      </c>
    </row>
    <row r="404" spans="2:60" ht="14.25" customHeight="1" x14ac:dyDescent="0.35">
      <c r="B404" s="96" t="str">
        <f t="shared" si="18"/>
        <v>91201189</v>
      </c>
      <c r="C404" s="96" t="str">
        <f t="shared" si="19"/>
        <v>9120118</v>
      </c>
      <c r="D404">
        <v>22526</v>
      </c>
      <c r="E404" t="s">
        <v>120</v>
      </c>
      <c r="F404">
        <v>61</v>
      </c>
      <c r="G404" t="s">
        <v>124</v>
      </c>
      <c r="H404">
        <v>71</v>
      </c>
      <c r="I404">
        <v>9120</v>
      </c>
      <c r="J404" t="s">
        <v>375</v>
      </c>
      <c r="K404">
        <v>118</v>
      </c>
      <c r="L404">
        <v>9</v>
      </c>
      <c r="M404">
        <v>2</v>
      </c>
      <c r="N404">
        <v>1</v>
      </c>
      <c r="O404">
        <v>1.1499999999999999</v>
      </c>
      <c r="P404">
        <v>0</v>
      </c>
      <c r="Q404" t="s">
        <v>454</v>
      </c>
      <c r="R404" t="s">
        <v>471</v>
      </c>
      <c r="S404">
        <v>7</v>
      </c>
      <c r="T404" t="s">
        <v>469</v>
      </c>
      <c r="U404">
        <v>2</v>
      </c>
      <c r="V404">
        <v>43426</v>
      </c>
      <c r="W404">
        <v>352</v>
      </c>
      <c r="X404" t="s">
        <v>447</v>
      </c>
      <c r="Y404" s="2" t="s">
        <v>447</v>
      </c>
      <c r="Z404" s="2"/>
      <c r="AB404" t="s">
        <v>447</v>
      </c>
      <c r="AC404" t="s">
        <v>448</v>
      </c>
      <c r="AD404" t="s">
        <v>447</v>
      </c>
      <c r="AE404" t="s">
        <v>447</v>
      </c>
      <c r="AF404" t="s">
        <v>447</v>
      </c>
      <c r="AG404">
        <v>2</v>
      </c>
      <c r="AH404">
        <v>0</v>
      </c>
      <c r="AI404">
        <v>5</v>
      </c>
      <c r="AJ404">
        <v>0</v>
      </c>
      <c r="AK404">
        <v>61</v>
      </c>
      <c r="AL404" t="s">
        <v>488</v>
      </c>
      <c r="AM404" t="s">
        <v>450</v>
      </c>
      <c r="AN404">
        <v>1.1499999999999999</v>
      </c>
      <c r="AO404">
        <v>49.49</v>
      </c>
      <c r="AP404">
        <v>56.913499999999999</v>
      </c>
      <c r="AQ404">
        <v>1.1499999999999999</v>
      </c>
      <c r="AR404">
        <v>42.07</v>
      </c>
      <c r="AS404">
        <v>48.380499999999998</v>
      </c>
      <c r="BC404" t="s">
        <v>451</v>
      </c>
      <c r="BD404" s="2">
        <v>45841</v>
      </c>
      <c r="BE404">
        <v>31.32</v>
      </c>
      <c r="BF404" t="s">
        <v>452</v>
      </c>
      <c r="BG404" t="s">
        <v>453</v>
      </c>
      <c r="BH404" s="1">
        <f t="shared" ca="1" si="20"/>
        <v>282</v>
      </c>
    </row>
    <row r="405" spans="2:60" ht="14.25" customHeight="1" x14ac:dyDescent="0.35">
      <c r="B405" s="96" t="str">
        <f t="shared" si="18"/>
        <v>912011810</v>
      </c>
      <c r="C405" s="96" t="str">
        <f t="shared" si="19"/>
        <v>9120118</v>
      </c>
      <c r="D405">
        <v>22526</v>
      </c>
      <c r="E405" t="s">
        <v>120</v>
      </c>
      <c r="F405">
        <v>61</v>
      </c>
      <c r="G405" t="s">
        <v>124</v>
      </c>
      <c r="H405">
        <v>71</v>
      </c>
      <c r="I405">
        <v>9120</v>
      </c>
      <c r="J405" t="s">
        <v>375</v>
      </c>
      <c r="K405">
        <v>118</v>
      </c>
      <c r="L405">
        <v>10</v>
      </c>
      <c r="M405">
        <v>2</v>
      </c>
      <c r="N405">
        <v>1</v>
      </c>
      <c r="O405">
        <v>0.04</v>
      </c>
      <c r="P405">
        <v>0</v>
      </c>
      <c r="Q405" t="s">
        <v>454</v>
      </c>
      <c r="R405" s="3" t="s">
        <v>471</v>
      </c>
      <c r="S405">
        <v>7</v>
      </c>
      <c r="T405" t="s">
        <v>469</v>
      </c>
      <c r="U405">
        <v>2</v>
      </c>
      <c r="V405">
        <v>43426</v>
      </c>
      <c r="W405">
        <v>352</v>
      </c>
      <c r="X405" t="s">
        <v>447</v>
      </c>
      <c r="Y405" s="2" t="s">
        <v>447</v>
      </c>
      <c r="Z405" s="2"/>
      <c r="AB405" t="s">
        <v>447</v>
      </c>
      <c r="AC405" t="s">
        <v>448</v>
      </c>
      <c r="AD405" t="s">
        <v>447</v>
      </c>
      <c r="AE405" t="s">
        <v>447</v>
      </c>
      <c r="AF405" t="s">
        <v>447</v>
      </c>
      <c r="AG405">
        <v>2</v>
      </c>
      <c r="AH405">
        <v>0</v>
      </c>
      <c r="AI405">
        <v>5</v>
      </c>
      <c r="AJ405">
        <v>0</v>
      </c>
      <c r="AK405">
        <v>61</v>
      </c>
      <c r="AL405" t="s">
        <v>465</v>
      </c>
      <c r="AM405" t="s">
        <v>450</v>
      </c>
      <c r="AN405">
        <v>0.04</v>
      </c>
      <c r="AO405">
        <v>49.49</v>
      </c>
      <c r="AP405">
        <v>1.9796</v>
      </c>
      <c r="AQ405">
        <v>0.04</v>
      </c>
      <c r="AR405">
        <v>42.07</v>
      </c>
      <c r="AS405">
        <v>1.6828000000000001</v>
      </c>
      <c r="BC405" t="s">
        <v>451</v>
      </c>
      <c r="BD405" s="2">
        <v>45841</v>
      </c>
      <c r="BE405">
        <v>28.51</v>
      </c>
      <c r="BF405" t="s">
        <v>452</v>
      </c>
      <c r="BG405" t="s">
        <v>453</v>
      </c>
      <c r="BH405" s="1">
        <f t="shared" ca="1" si="20"/>
        <v>282</v>
      </c>
    </row>
    <row r="406" spans="2:60" ht="14.25" customHeight="1" x14ac:dyDescent="0.35">
      <c r="B406" s="96" t="str">
        <f t="shared" si="18"/>
        <v>912011811</v>
      </c>
      <c r="C406" s="96" t="str">
        <f t="shared" si="19"/>
        <v>9120118</v>
      </c>
      <c r="D406">
        <v>22526</v>
      </c>
      <c r="E406" t="s">
        <v>120</v>
      </c>
      <c r="F406">
        <v>61</v>
      </c>
      <c r="G406" t="s">
        <v>124</v>
      </c>
      <c r="H406">
        <v>71</v>
      </c>
      <c r="I406">
        <v>9120</v>
      </c>
      <c r="J406" t="s">
        <v>375</v>
      </c>
      <c r="K406">
        <v>118</v>
      </c>
      <c r="L406">
        <v>11</v>
      </c>
      <c r="M406">
        <v>2</v>
      </c>
      <c r="N406">
        <v>1</v>
      </c>
      <c r="O406">
        <v>0.09</v>
      </c>
      <c r="P406">
        <v>0</v>
      </c>
      <c r="Q406" t="s">
        <v>454</v>
      </c>
      <c r="R406" t="s">
        <v>471</v>
      </c>
      <c r="S406">
        <v>7</v>
      </c>
      <c r="T406" t="s">
        <v>469</v>
      </c>
      <c r="U406">
        <v>2</v>
      </c>
      <c r="V406">
        <v>43426</v>
      </c>
      <c r="W406">
        <v>352</v>
      </c>
      <c r="X406" t="s">
        <v>447</v>
      </c>
      <c r="Y406" s="2" t="s">
        <v>447</v>
      </c>
      <c r="Z406" s="2"/>
      <c r="AB406" t="s">
        <v>447</v>
      </c>
      <c r="AC406" t="s">
        <v>448</v>
      </c>
      <c r="AD406" t="s">
        <v>447</v>
      </c>
      <c r="AE406" t="s">
        <v>447</v>
      </c>
      <c r="AF406" t="s">
        <v>447</v>
      </c>
      <c r="AG406">
        <v>2</v>
      </c>
      <c r="AH406">
        <v>0</v>
      </c>
      <c r="AI406">
        <v>5</v>
      </c>
      <c r="AJ406">
        <v>0</v>
      </c>
      <c r="AK406">
        <v>61</v>
      </c>
      <c r="AL406" t="s">
        <v>465</v>
      </c>
      <c r="AM406" t="s">
        <v>450</v>
      </c>
      <c r="AN406">
        <v>0.09</v>
      </c>
      <c r="AO406">
        <v>49.49</v>
      </c>
      <c r="AP406">
        <v>4.4541000000000004</v>
      </c>
      <c r="AQ406">
        <v>0.09</v>
      </c>
      <c r="AR406">
        <v>42.07</v>
      </c>
      <c r="AS406">
        <v>3.7863000000000002</v>
      </c>
      <c r="BC406" t="s">
        <v>451</v>
      </c>
      <c r="BD406" s="2">
        <v>45841</v>
      </c>
      <c r="BF406" t="s">
        <v>452</v>
      </c>
      <c r="BG406" t="s">
        <v>453</v>
      </c>
      <c r="BH406" s="1">
        <f t="shared" ca="1" si="20"/>
        <v>282</v>
      </c>
    </row>
    <row r="407" spans="2:60" ht="14.25" customHeight="1" x14ac:dyDescent="0.35">
      <c r="B407" s="96" t="str">
        <f t="shared" si="18"/>
        <v>912011812</v>
      </c>
      <c r="C407" s="96" t="str">
        <f t="shared" si="19"/>
        <v>9120118</v>
      </c>
      <c r="D407">
        <v>22526</v>
      </c>
      <c r="E407" t="s">
        <v>120</v>
      </c>
      <c r="F407">
        <v>61</v>
      </c>
      <c r="G407" t="s">
        <v>124</v>
      </c>
      <c r="H407">
        <v>71</v>
      </c>
      <c r="I407">
        <v>9120</v>
      </c>
      <c r="J407" t="s">
        <v>375</v>
      </c>
      <c r="K407">
        <v>118</v>
      </c>
      <c r="L407">
        <v>12</v>
      </c>
      <c r="M407">
        <v>2</v>
      </c>
      <c r="N407">
        <v>1</v>
      </c>
      <c r="O407">
        <v>0.42</v>
      </c>
      <c r="P407">
        <v>0</v>
      </c>
      <c r="Q407" t="s">
        <v>454</v>
      </c>
      <c r="R407" t="s">
        <v>471</v>
      </c>
      <c r="S407">
        <v>7</v>
      </c>
      <c r="T407" t="s">
        <v>469</v>
      </c>
      <c r="U407">
        <v>2</v>
      </c>
      <c r="V407">
        <v>43426</v>
      </c>
      <c r="W407">
        <v>352</v>
      </c>
      <c r="X407" t="s">
        <v>447</v>
      </c>
      <c r="Y407" s="2" t="s">
        <v>447</v>
      </c>
      <c r="Z407" s="2"/>
      <c r="AB407" t="s">
        <v>447</v>
      </c>
      <c r="AC407" t="s">
        <v>448</v>
      </c>
      <c r="AD407" t="s">
        <v>447</v>
      </c>
      <c r="AE407" t="s">
        <v>447</v>
      </c>
      <c r="AF407" t="s">
        <v>447</v>
      </c>
      <c r="AG407">
        <v>2</v>
      </c>
      <c r="AH407">
        <v>0</v>
      </c>
      <c r="AI407">
        <v>5</v>
      </c>
      <c r="AJ407">
        <v>0</v>
      </c>
      <c r="AK407">
        <v>61</v>
      </c>
      <c r="AL407" t="s">
        <v>465</v>
      </c>
      <c r="AM407" t="s">
        <v>450</v>
      </c>
      <c r="AN407">
        <v>0.42</v>
      </c>
      <c r="AO407">
        <v>49.49</v>
      </c>
      <c r="AP407">
        <v>20.785799999999998</v>
      </c>
      <c r="AQ407">
        <v>0.42</v>
      </c>
      <c r="AR407">
        <v>42.07</v>
      </c>
      <c r="AS407">
        <v>17.6694</v>
      </c>
      <c r="BC407" t="s">
        <v>451</v>
      </c>
      <c r="BD407" s="2">
        <v>45841</v>
      </c>
      <c r="BF407" t="s">
        <v>452</v>
      </c>
      <c r="BG407" t="s">
        <v>453</v>
      </c>
      <c r="BH407" s="1">
        <f t="shared" ca="1" si="20"/>
        <v>282</v>
      </c>
    </row>
    <row r="408" spans="2:60" ht="14.25" customHeight="1" x14ac:dyDescent="0.35">
      <c r="B408" s="96" t="str">
        <f t="shared" si="18"/>
        <v>912011813</v>
      </c>
      <c r="C408" s="96" t="str">
        <f t="shared" si="19"/>
        <v>9120118</v>
      </c>
      <c r="D408">
        <v>22526</v>
      </c>
      <c r="E408" t="s">
        <v>120</v>
      </c>
      <c r="F408">
        <v>61</v>
      </c>
      <c r="G408" t="s">
        <v>124</v>
      </c>
      <c r="H408">
        <v>71</v>
      </c>
      <c r="I408">
        <v>9120</v>
      </c>
      <c r="J408" t="s">
        <v>375</v>
      </c>
      <c r="K408">
        <v>118</v>
      </c>
      <c r="L408">
        <v>13</v>
      </c>
      <c r="M408">
        <v>2</v>
      </c>
      <c r="N408">
        <v>1</v>
      </c>
      <c r="O408">
        <v>0.11</v>
      </c>
      <c r="P408">
        <v>0</v>
      </c>
      <c r="Q408" t="s">
        <v>454</v>
      </c>
      <c r="R408" t="s">
        <v>471</v>
      </c>
      <c r="S408">
        <v>7</v>
      </c>
      <c r="T408" t="s">
        <v>469</v>
      </c>
      <c r="U408">
        <v>2</v>
      </c>
      <c r="V408">
        <v>43426</v>
      </c>
      <c r="W408">
        <v>352</v>
      </c>
      <c r="X408" t="s">
        <v>447</v>
      </c>
      <c r="Y408" s="2" t="s">
        <v>447</v>
      </c>
      <c r="Z408" s="2"/>
      <c r="AB408" t="s">
        <v>447</v>
      </c>
      <c r="AC408" t="s">
        <v>448</v>
      </c>
      <c r="AD408" t="s">
        <v>447</v>
      </c>
      <c r="AE408" t="s">
        <v>447</v>
      </c>
      <c r="AF408" t="s">
        <v>447</v>
      </c>
      <c r="AG408">
        <v>2</v>
      </c>
      <c r="AH408">
        <v>0</v>
      </c>
      <c r="AI408">
        <v>5</v>
      </c>
      <c r="AJ408">
        <v>0</v>
      </c>
      <c r="AK408">
        <v>61</v>
      </c>
      <c r="AL408" t="s">
        <v>465</v>
      </c>
      <c r="AM408" t="s">
        <v>450</v>
      </c>
      <c r="AN408">
        <v>0.11</v>
      </c>
      <c r="AO408">
        <v>49.49</v>
      </c>
      <c r="AP408">
        <v>5.4439000000000002</v>
      </c>
      <c r="AQ408">
        <v>0.11</v>
      </c>
      <c r="AR408">
        <v>42.07</v>
      </c>
      <c r="AS408">
        <v>4.6276999999999999</v>
      </c>
      <c r="BC408" t="s">
        <v>451</v>
      </c>
      <c r="BD408" s="2">
        <v>45841</v>
      </c>
      <c r="BF408" t="s">
        <v>452</v>
      </c>
      <c r="BG408" t="s">
        <v>453</v>
      </c>
      <c r="BH408" s="1">
        <f t="shared" ca="1" si="20"/>
        <v>282</v>
      </c>
    </row>
    <row r="409" spans="2:60" ht="14.25" customHeight="1" x14ac:dyDescent="0.35">
      <c r="B409" s="96" t="str">
        <f t="shared" si="18"/>
        <v>91214271</v>
      </c>
      <c r="C409" s="96" t="str">
        <f t="shared" si="19"/>
        <v>9121427</v>
      </c>
      <c r="D409">
        <v>22526</v>
      </c>
      <c r="E409" t="s">
        <v>120</v>
      </c>
      <c r="F409">
        <v>61</v>
      </c>
      <c r="G409" t="s">
        <v>124</v>
      </c>
      <c r="H409">
        <v>71</v>
      </c>
      <c r="I409">
        <v>9121</v>
      </c>
      <c r="J409" t="s">
        <v>260</v>
      </c>
      <c r="K409">
        <v>427</v>
      </c>
      <c r="L409">
        <v>1</v>
      </c>
      <c r="M409">
        <v>3</v>
      </c>
      <c r="N409">
        <v>3</v>
      </c>
      <c r="O409">
        <v>13.11</v>
      </c>
      <c r="P409">
        <v>0</v>
      </c>
      <c r="Q409" t="s">
        <v>487</v>
      </c>
      <c r="R409" t="s">
        <v>445</v>
      </c>
      <c r="S409">
        <v>5</v>
      </c>
      <c r="T409" t="s">
        <v>446</v>
      </c>
      <c r="U409">
        <v>2</v>
      </c>
      <c r="V409">
        <v>44273</v>
      </c>
      <c r="W409">
        <v>356</v>
      </c>
      <c r="X409" t="s">
        <v>447</v>
      </c>
      <c r="Y409" s="2" t="s">
        <v>447</v>
      </c>
      <c r="Z409" s="2"/>
      <c r="AB409" t="s">
        <v>447</v>
      </c>
      <c r="AC409" t="s">
        <v>448</v>
      </c>
      <c r="AD409" t="s">
        <v>447</v>
      </c>
      <c r="AE409" t="s">
        <v>447</v>
      </c>
      <c r="AF409" t="s">
        <v>447</v>
      </c>
      <c r="AG409">
        <v>2</v>
      </c>
      <c r="AH409">
        <v>0</v>
      </c>
      <c r="AI409">
        <v>10</v>
      </c>
      <c r="AJ409">
        <v>0</v>
      </c>
      <c r="AK409">
        <v>61</v>
      </c>
      <c r="AL409" t="s">
        <v>459</v>
      </c>
      <c r="AM409" t="s">
        <v>450</v>
      </c>
      <c r="AN409">
        <v>13.11</v>
      </c>
      <c r="AO409">
        <v>97.45</v>
      </c>
      <c r="AP409">
        <v>1277.5695000000001</v>
      </c>
      <c r="AQ409">
        <v>13.11</v>
      </c>
      <c r="AR409">
        <v>92.07</v>
      </c>
      <c r="AS409">
        <v>1207.0377000000001</v>
      </c>
      <c r="BC409" t="s">
        <v>451</v>
      </c>
      <c r="BD409" s="2">
        <v>45804</v>
      </c>
      <c r="BE409">
        <v>621.87</v>
      </c>
      <c r="BF409" t="s">
        <v>452</v>
      </c>
      <c r="BG409" t="s">
        <v>453</v>
      </c>
      <c r="BH409" s="1">
        <f t="shared" ca="1" si="20"/>
        <v>319</v>
      </c>
    </row>
    <row r="410" spans="2:60" ht="14.25" customHeight="1" x14ac:dyDescent="0.35">
      <c r="B410" s="96" t="str">
        <f t="shared" si="18"/>
        <v>91214272</v>
      </c>
      <c r="C410" s="96" t="str">
        <f t="shared" si="19"/>
        <v>9121427</v>
      </c>
      <c r="D410">
        <v>22526</v>
      </c>
      <c r="E410" t="s">
        <v>120</v>
      </c>
      <c r="F410">
        <v>61</v>
      </c>
      <c r="G410" t="s">
        <v>124</v>
      </c>
      <c r="H410">
        <v>71</v>
      </c>
      <c r="I410">
        <v>9121</v>
      </c>
      <c r="J410" t="s">
        <v>260</v>
      </c>
      <c r="K410">
        <v>427</v>
      </c>
      <c r="L410">
        <v>2</v>
      </c>
      <c r="M410">
        <v>3</v>
      </c>
      <c r="N410">
        <v>3</v>
      </c>
      <c r="O410">
        <v>7.25</v>
      </c>
      <c r="P410">
        <v>0</v>
      </c>
      <c r="Q410" t="s">
        <v>487</v>
      </c>
      <c r="R410" t="s">
        <v>445</v>
      </c>
      <c r="S410">
        <v>5</v>
      </c>
      <c r="T410" t="s">
        <v>446</v>
      </c>
      <c r="U410">
        <v>2</v>
      </c>
      <c r="V410">
        <v>44273</v>
      </c>
      <c r="W410">
        <v>356</v>
      </c>
      <c r="X410" t="s">
        <v>447</v>
      </c>
      <c r="Y410" s="2" t="s">
        <v>447</v>
      </c>
      <c r="Z410" s="2"/>
      <c r="AB410" t="s">
        <v>447</v>
      </c>
      <c r="AC410" t="s">
        <v>448</v>
      </c>
      <c r="AD410" t="s">
        <v>448</v>
      </c>
      <c r="AE410" t="s">
        <v>447</v>
      </c>
      <c r="AF410" t="s">
        <v>447</v>
      </c>
      <c r="AG410">
        <v>2</v>
      </c>
      <c r="AH410">
        <v>0</v>
      </c>
      <c r="AI410">
        <v>10</v>
      </c>
      <c r="AJ410">
        <v>0</v>
      </c>
      <c r="AK410">
        <v>61</v>
      </c>
      <c r="AL410" t="s">
        <v>465</v>
      </c>
      <c r="AM410" t="s">
        <v>450</v>
      </c>
      <c r="AN410">
        <v>7.25</v>
      </c>
      <c r="AO410">
        <v>97.45</v>
      </c>
      <c r="AP410">
        <v>706.51250000000005</v>
      </c>
      <c r="AQ410">
        <v>7.25</v>
      </c>
      <c r="AR410">
        <v>92.07</v>
      </c>
      <c r="AS410">
        <v>667.50750000000005</v>
      </c>
      <c r="BC410" t="s">
        <v>451</v>
      </c>
      <c r="BD410" s="2">
        <v>45804</v>
      </c>
      <c r="BE410">
        <v>410.76</v>
      </c>
      <c r="BF410" t="s">
        <v>452</v>
      </c>
      <c r="BG410" t="s">
        <v>453</v>
      </c>
      <c r="BH410" s="1">
        <f t="shared" ca="1" si="20"/>
        <v>319</v>
      </c>
    </row>
    <row r="411" spans="2:60" ht="14.25" customHeight="1" x14ac:dyDescent="0.35">
      <c r="B411" s="96" t="str">
        <f t="shared" si="18"/>
        <v>91221211</v>
      </c>
      <c r="C411" s="96" t="str">
        <f t="shared" si="19"/>
        <v>9122121</v>
      </c>
      <c r="D411">
        <v>22526</v>
      </c>
      <c r="E411" t="s">
        <v>120</v>
      </c>
      <c r="F411">
        <v>61</v>
      </c>
      <c r="G411" t="s">
        <v>124</v>
      </c>
      <c r="H411">
        <v>71</v>
      </c>
      <c r="I411">
        <v>9122</v>
      </c>
      <c r="J411" t="s">
        <v>87</v>
      </c>
      <c r="K411">
        <v>121</v>
      </c>
      <c r="L411">
        <v>1</v>
      </c>
      <c r="M411">
        <v>2</v>
      </c>
      <c r="N411">
        <v>1</v>
      </c>
      <c r="O411">
        <v>1.46</v>
      </c>
      <c r="P411">
        <v>0</v>
      </c>
      <c r="Q411" t="s">
        <v>444</v>
      </c>
      <c r="R411" t="s">
        <v>471</v>
      </c>
      <c r="S411">
        <v>3</v>
      </c>
      <c r="T411" t="s">
        <v>475</v>
      </c>
      <c r="U411">
        <v>2</v>
      </c>
      <c r="V411">
        <v>44950</v>
      </c>
      <c r="W411">
        <v>352</v>
      </c>
      <c r="X411" t="s">
        <v>447</v>
      </c>
      <c r="Y411" s="2" t="s">
        <v>447</v>
      </c>
      <c r="Z411" s="2"/>
      <c r="AB411" t="s">
        <v>447</v>
      </c>
      <c r="AC411" t="s">
        <v>448</v>
      </c>
      <c r="AD411" t="s">
        <v>447</v>
      </c>
      <c r="AE411" t="s">
        <v>447</v>
      </c>
      <c r="AF411" t="s">
        <v>447</v>
      </c>
      <c r="AG411">
        <v>2</v>
      </c>
      <c r="AH411">
        <v>0</v>
      </c>
      <c r="AI411">
        <v>3</v>
      </c>
      <c r="AJ411">
        <v>0</v>
      </c>
      <c r="AK411">
        <v>61</v>
      </c>
      <c r="AL411" t="s">
        <v>449</v>
      </c>
      <c r="AM411" t="s">
        <v>450</v>
      </c>
      <c r="AN411">
        <v>1.46</v>
      </c>
      <c r="AO411">
        <v>84.96</v>
      </c>
      <c r="AP411">
        <v>124.0416</v>
      </c>
      <c r="BC411" t="s">
        <v>451</v>
      </c>
      <c r="BD411" s="2">
        <v>45787</v>
      </c>
      <c r="BE411">
        <v>137.91999999999999</v>
      </c>
      <c r="BF411" t="s">
        <v>452</v>
      </c>
      <c r="BG411" t="s">
        <v>453</v>
      </c>
      <c r="BH411" s="1">
        <f t="shared" ca="1" si="20"/>
        <v>336</v>
      </c>
    </row>
    <row r="412" spans="2:60" ht="14.25" customHeight="1" x14ac:dyDescent="0.35">
      <c r="B412" s="96" t="str">
        <f t="shared" si="18"/>
        <v>91221212</v>
      </c>
      <c r="C412" s="96" t="str">
        <f t="shared" si="19"/>
        <v>9122121</v>
      </c>
      <c r="D412">
        <v>22526</v>
      </c>
      <c r="E412" t="s">
        <v>120</v>
      </c>
      <c r="F412">
        <v>61</v>
      </c>
      <c r="G412" t="s">
        <v>124</v>
      </c>
      <c r="H412">
        <v>71</v>
      </c>
      <c r="I412">
        <v>9122</v>
      </c>
      <c r="J412" t="s">
        <v>87</v>
      </c>
      <c r="K412">
        <v>121</v>
      </c>
      <c r="L412">
        <v>2</v>
      </c>
      <c r="M412">
        <v>2</v>
      </c>
      <c r="N412">
        <v>1</v>
      </c>
      <c r="O412">
        <v>5.19</v>
      </c>
      <c r="P412">
        <v>0</v>
      </c>
      <c r="Q412" t="s">
        <v>444</v>
      </c>
      <c r="R412" t="s">
        <v>471</v>
      </c>
      <c r="S412">
        <v>3</v>
      </c>
      <c r="T412" t="s">
        <v>475</v>
      </c>
      <c r="U412">
        <v>2</v>
      </c>
      <c r="V412">
        <v>44950</v>
      </c>
      <c r="W412">
        <v>352</v>
      </c>
      <c r="X412" t="s">
        <v>447</v>
      </c>
      <c r="Y412" s="2" t="s">
        <v>447</v>
      </c>
      <c r="Z412" s="2"/>
      <c r="AB412" t="s">
        <v>447</v>
      </c>
      <c r="AC412" t="s">
        <v>448</v>
      </c>
      <c r="AD412" t="s">
        <v>447</v>
      </c>
      <c r="AE412" t="s">
        <v>447</v>
      </c>
      <c r="AF412" t="s">
        <v>447</v>
      </c>
      <c r="AG412">
        <v>2</v>
      </c>
      <c r="AH412">
        <v>0</v>
      </c>
      <c r="AI412">
        <v>3</v>
      </c>
      <c r="AJ412">
        <v>0</v>
      </c>
      <c r="AK412">
        <v>61</v>
      </c>
      <c r="AL412" t="s">
        <v>465</v>
      </c>
      <c r="AM412" t="s">
        <v>450</v>
      </c>
      <c r="AN412">
        <v>5.19</v>
      </c>
      <c r="AO412">
        <v>84.96</v>
      </c>
      <c r="AP412">
        <v>440.94240000000002</v>
      </c>
      <c r="BC412" t="s">
        <v>451</v>
      </c>
      <c r="BD412" s="2">
        <v>45787</v>
      </c>
      <c r="BE412">
        <v>232.21</v>
      </c>
      <c r="BF412" t="s">
        <v>452</v>
      </c>
      <c r="BG412" t="s">
        <v>453</v>
      </c>
      <c r="BH412" s="1">
        <f t="shared" ca="1" si="20"/>
        <v>336</v>
      </c>
    </row>
    <row r="413" spans="2:60" ht="14.25" customHeight="1" x14ac:dyDescent="0.35">
      <c r="B413" s="96" t="str">
        <f t="shared" si="18"/>
        <v>91221213</v>
      </c>
      <c r="C413" s="96" t="str">
        <f t="shared" si="19"/>
        <v>9122121</v>
      </c>
      <c r="D413">
        <v>22526</v>
      </c>
      <c r="E413" t="s">
        <v>120</v>
      </c>
      <c r="F413">
        <v>61</v>
      </c>
      <c r="G413" t="s">
        <v>124</v>
      </c>
      <c r="H413">
        <v>71</v>
      </c>
      <c r="I413">
        <v>9122</v>
      </c>
      <c r="J413" t="s">
        <v>87</v>
      </c>
      <c r="K413">
        <v>121</v>
      </c>
      <c r="L413">
        <v>3</v>
      </c>
      <c r="M413">
        <v>2</v>
      </c>
      <c r="N413">
        <v>1</v>
      </c>
      <c r="O413">
        <v>8.18</v>
      </c>
      <c r="P413">
        <v>0</v>
      </c>
      <c r="Q413" t="s">
        <v>444</v>
      </c>
      <c r="R413" t="s">
        <v>471</v>
      </c>
      <c r="S413">
        <v>3</v>
      </c>
      <c r="T413" t="s">
        <v>475</v>
      </c>
      <c r="U413">
        <v>2</v>
      </c>
      <c r="V413">
        <v>44949</v>
      </c>
      <c r="W413">
        <v>352</v>
      </c>
      <c r="X413" t="s">
        <v>447</v>
      </c>
      <c r="Y413" s="2" t="s">
        <v>447</v>
      </c>
      <c r="Z413" s="2"/>
      <c r="AB413" t="s">
        <v>447</v>
      </c>
      <c r="AC413" t="s">
        <v>448</v>
      </c>
      <c r="AD413" t="s">
        <v>447</v>
      </c>
      <c r="AE413" t="s">
        <v>447</v>
      </c>
      <c r="AF413" t="s">
        <v>447</v>
      </c>
      <c r="AG413">
        <v>2</v>
      </c>
      <c r="AH413">
        <v>0</v>
      </c>
      <c r="AI413">
        <v>3</v>
      </c>
      <c r="AJ413">
        <v>0</v>
      </c>
      <c r="AK413">
        <v>61</v>
      </c>
      <c r="AL413" t="s">
        <v>465</v>
      </c>
      <c r="AM413" t="s">
        <v>450</v>
      </c>
      <c r="AN413">
        <v>8.18</v>
      </c>
      <c r="AO413">
        <v>84.96</v>
      </c>
      <c r="AP413">
        <v>694.97280000000001</v>
      </c>
      <c r="BC413" t="s">
        <v>451</v>
      </c>
      <c r="BD413" s="2">
        <v>45787</v>
      </c>
      <c r="BE413">
        <v>1013.86</v>
      </c>
      <c r="BF413" t="s">
        <v>452</v>
      </c>
      <c r="BG413" t="s">
        <v>453</v>
      </c>
      <c r="BH413" s="1">
        <f t="shared" ca="1" si="20"/>
        <v>336</v>
      </c>
    </row>
    <row r="414" spans="2:60" ht="14.25" customHeight="1" x14ac:dyDescent="0.35">
      <c r="B414" s="96" t="str">
        <f t="shared" si="18"/>
        <v>91221214</v>
      </c>
      <c r="C414" s="96" t="str">
        <f t="shared" si="19"/>
        <v>9122121</v>
      </c>
      <c r="D414">
        <v>22526</v>
      </c>
      <c r="E414" t="s">
        <v>120</v>
      </c>
      <c r="F414">
        <v>61</v>
      </c>
      <c r="G414" t="s">
        <v>124</v>
      </c>
      <c r="H414">
        <v>71</v>
      </c>
      <c r="I414">
        <v>9122</v>
      </c>
      <c r="J414" t="s">
        <v>87</v>
      </c>
      <c r="K414">
        <v>121</v>
      </c>
      <c r="L414">
        <v>4</v>
      </c>
      <c r="M414">
        <v>2</v>
      </c>
      <c r="N414">
        <v>1</v>
      </c>
      <c r="O414">
        <v>6.86</v>
      </c>
      <c r="P414">
        <v>0</v>
      </c>
      <c r="Q414" t="s">
        <v>444</v>
      </c>
      <c r="R414" t="s">
        <v>471</v>
      </c>
      <c r="S414">
        <v>3</v>
      </c>
      <c r="T414" t="s">
        <v>475</v>
      </c>
      <c r="U414">
        <v>2</v>
      </c>
      <c r="V414">
        <v>44948</v>
      </c>
      <c r="W414">
        <v>352</v>
      </c>
      <c r="X414" t="s">
        <v>447</v>
      </c>
      <c r="Y414" s="2" t="s">
        <v>447</v>
      </c>
      <c r="Z414" s="2"/>
      <c r="AB414" t="s">
        <v>447</v>
      </c>
      <c r="AC414" t="s">
        <v>448</v>
      </c>
      <c r="AD414" t="s">
        <v>447</v>
      </c>
      <c r="AE414" t="s">
        <v>447</v>
      </c>
      <c r="AF414" t="s">
        <v>447</v>
      </c>
      <c r="AG414">
        <v>2</v>
      </c>
      <c r="AH414">
        <v>0</v>
      </c>
      <c r="AI414">
        <v>3</v>
      </c>
      <c r="AJ414">
        <v>0</v>
      </c>
      <c r="AK414">
        <v>61</v>
      </c>
      <c r="AL414" t="s">
        <v>449</v>
      </c>
      <c r="AM414" t="s">
        <v>450</v>
      </c>
      <c r="AN414">
        <v>6.86</v>
      </c>
      <c r="AO414">
        <v>84.96</v>
      </c>
      <c r="AP414">
        <v>582.82560000000001</v>
      </c>
      <c r="BC414" t="s">
        <v>451</v>
      </c>
      <c r="BD414" s="2">
        <v>45787</v>
      </c>
      <c r="BE414">
        <v>441.94</v>
      </c>
      <c r="BF414" t="s">
        <v>452</v>
      </c>
      <c r="BG414" t="s">
        <v>453</v>
      </c>
      <c r="BH414" s="1">
        <f t="shared" ca="1" si="20"/>
        <v>336</v>
      </c>
    </row>
    <row r="415" spans="2:60" ht="14.25" customHeight="1" x14ac:dyDescent="0.35">
      <c r="B415" s="96" t="str">
        <f t="shared" si="18"/>
        <v>91221215</v>
      </c>
      <c r="C415" s="96" t="str">
        <f t="shared" si="19"/>
        <v>9122121</v>
      </c>
      <c r="D415">
        <v>22526</v>
      </c>
      <c r="E415" t="s">
        <v>120</v>
      </c>
      <c r="F415">
        <v>61</v>
      </c>
      <c r="G415" t="s">
        <v>124</v>
      </c>
      <c r="H415">
        <v>71</v>
      </c>
      <c r="I415">
        <v>9122</v>
      </c>
      <c r="J415" t="s">
        <v>87</v>
      </c>
      <c r="K415">
        <v>121</v>
      </c>
      <c r="L415">
        <v>5</v>
      </c>
      <c r="M415">
        <v>1</v>
      </c>
      <c r="N415">
        <v>1</v>
      </c>
      <c r="O415">
        <v>3.75</v>
      </c>
      <c r="P415">
        <v>0</v>
      </c>
      <c r="Q415" t="s">
        <v>444</v>
      </c>
      <c r="R415" t="s">
        <v>471</v>
      </c>
      <c r="S415">
        <v>3</v>
      </c>
      <c r="T415" t="s">
        <v>475</v>
      </c>
      <c r="U415">
        <v>2</v>
      </c>
      <c r="V415">
        <v>44947</v>
      </c>
      <c r="W415">
        <v>352</v>
      </c>
      <c r="X415" t="s">
        <v>447</v>
      </c>
      <c r="Y415" s="2" t="s">
        <v>447</v>
      </c>
      <c r="Z415" s="2"/>
      <c r="AB415" t="s">
        <v>447</v>
      </c>
      <c r="AC415" t="s">
        <v>448</v>
      </c>
      <c r="AD415" t="s">
        <v>447</v>
      </c>
      <c r="AE415" t="s">
        <v>447</v>
      </c>
      <c r="AF415" t="s">
        <v>447</v>
      </c>
      <c r="AG415">
        <v>2</v>
      </c>
      <c r="AH415">
        <v>0</v>
      </c>
      <c r="AI415">
        <v>3</v>
      </c>
      <c r="AJ415">
        <v>0</v>
      </c>
      <c r="AK415">
        <v>61</v>
      </c>
      <c r="AL415" t="s">
        <v>449</v>
      </c>
      <c r="AM415" t="s">
        <v>450</v>
      </c>
      <c r="AN415">
        <v>3.75</v>
      </c>
      <c r="AO415">
        <v>84.96</v>
      </c>
      <c r="AP415">
        <v>318.60000000000002</v>
      </c>
      <c r="BC415" t="s">
        <v>451</v>
      </c>
      <c r="BD415" s="2">
        <v>45787</v>
      </c>
      <c r="BE415">
        <v>198.29</v>
      </c>
      <c r="BF415" t="s">
        <v>452</v>
      </c>
      <c r="BG415" t="s">
        <v>453</v>
      </c>
      <c r="BH415" s="1">
        <f t="shared" ca="1" si="20"/>
        <v>336</v>
      </c>
    </row>
    <row r="416" spans="2:60" ht="14.25" customHeight="1" x14ac:dyDescent="0.35">
      <c r="B416" s="96" t="str">
        <f t="shared" si="18"/>
        <v>91221216</v>
      </c>
      <c r="C416" s="96" t="str">
        <f t="shared" si="19"/>
        <v>9122121</v>
      </c>
      <c r="D416">
        <v>22526</v>
      </c>
      <c r="E416" t="s">
        <v>120</v>
      </c>
      <c r="F416">
        <v>61</v>
      </c>
      <c r="G416" t="s">
        <v>124</v>
      </c>
      <c r="H416">
        <v>71</v>
      </c>
      <c r="I416">
        <v>9122</v>
      </c>
      <c r="J416" t="s">
        <v>87</v>
      </c>
      <c r="K416">
        <v>121</v>
      </c>
      <c r="L416">
        <v>6</v>
      </c>
      <c r="M416">
        <v>3</v>
      </c>
      <c r="N416">
        <v>1</v>
      </c>
      <c r="O416">
        <v>5.38</v>
      </c>
      <c r="P416">
        <v>0</v>
      </c>
      <c r="Q416" t="s">
        <v>444</v>
      </c>
      <c r="R416" t="s">
        <v>471</v>
      </c>
      <c r="S416">
        <v>3</v>
      </c>
      <c r="T416" t="s">
        <v>475</v>
      </c>
      <c r="U416">
        <v>2</v>
      </c>
      <c r="V416">
        <v>44947</v>
      </c>
      <c r="W416">
        <v>352</v>
      </c>
      <c r="X416" t="s">
        <v>447</v>
      </c>
      <c r="Y416" s="2" t="s">
        <v>447</v>
      </c>
      <c r="Z416" s="2"/>
      <c r="AB416" t="s">
        <v>447</v>
      </c>
      <c r="AC416" t="s">
        <v>448</v>
      </c>
      <c r="AD416" t="s">
        <v>447</v>
      </c>
      <c r="AE416" t="s">
        <v>447</v>
      </c>
      <c r="AF416" t="s">
        <v>447</v>
      </c>
      <c r="AG416">
        <v>2</v>
      </c>
      <c r="AH416">
        <v>0</v>
      </c>
      <c r="AI416">
        <v>3</v>
      </c>
      <c r="AJ416">
        <v>0</v>
      </c>
      <c r="AK416">
        <v>61</v>
      </c>
      <c r="AL416" t="s">
        <v>449</v>
      </c>
      <c r="AM416" t="s">
        <v>450</v>
      </c>
      <c r="AN416">
        <v>5.38</v>
      </c>
      <c r="AO416">
        <v>84.96</v>
      </c>
      <c r="AP416">
        <v>457.08479999999997</v>
      </c>
      <c r="BC416" t="s">
        <v>451</v>
      </c>
      <c r="BD416" s="2">
        <v>45787</v>
      </c>
      <c r="BE416">
        <v>364.78</v>
      </c>
      <c r="BF416" t="s">
        <v>452</v>
      </c>
      <c r="BG416" t="s">
        <v>453</v>
      </c>
      <c r="BH416" s="1">
        <f t="shared" ca="1" si="20"/>
        <v>336</v>
      </c>
    </row>
    <row r="417" spans="2:60" ht="14.25" customHeight="1" x14ac:dyDescent="0.35">
      <c r="B417" s="96" t="str">
        <f t="shared" si="18"/>
        <v>91221217</v>
      </c>
      <c r="C417" s="96" t="str">
        <f t="shared" si="19"/>
        <v>9122121</v>
      </c>
      <c r="D417">
        <v>22526</v>
      </c>
      <c r="E417" t="s">
        <v>120</v>
      </c>
      <c r="F417">
        <v>61</v>
      </c>
      <c r="G417" t="s">
        <v>124</v>
      </c>
      <c r="H417">
        <v>71</v>
      </c>
      <c r="I417">
        <v>9122</v>
      </c>
      <c r="J417" t="s">
        <v>87</v>
      </c>
      <c r="K417">
        <v>121</v>
      </c>
      <c r="L417">
        <v>7</v>
      </c>
      <c r="M417">
        <v>3</v>
      </c>
      <c r="N417">
        <v>1</v>
      </c>
      <c r="O417">
        <v>7.41</v>
      </c>
      <c r="P417">
        <v>0</v>
      </c>
      <c r="Q417" t="s">
        <v>444</v>
      </c>
      <c r="R417" t="s">
        <v>471</v>
      </c>
      <c r="S417">
        <v>3</v>
      </c>
      <c r="T417" t="s">
        <v>475</v>
      </c>
      <c r="U417">
        <v>2</v>
      </c>
      <c r="V417">
        <v>44949</v>
      </c>
      <c r="W417">
        <v>352</v>
      </c>
      <c r="X417" t="s">
        <v>447</v>
      </c>
      <c r="Y417" s="2" t="s">
        <v>447</v>
      </c>
      <c r="Z417" s="2"/>
      <c r="AB417" t="s">
        <v>447</v>
      </c>
      <c r="AC417" t="s">
        <v>448</v>
      </c>
      <c r="AD417" t="s">
        <v>447</v>
      </c>
      <c r="AE417" t="s">
        <v>447</v>
      </c>
      <c r="AF417" t="s">
        <v>447</v>
      </c>
      <c r="AG417">
        <v>2</v>
      </c>
      <c r="AH417">
        <v>0</v>
      </c>
      <c r="AI417">
        <v>3</v>
      </c>
      <c r="AJ417">
        <v>0</v>
      </c>
      <c r="AK417">
        <v>61</v>
      </c>
      <c r="AL417" t="s">
        <v>449</v>
      </c>
      <c r="AM417" t="s">
        <v>450</v>
      </c>
      <c r="AN417">
        <v>7.41</v>
      </c>
      <c r="AO417">
        <v>84.96</v>
      </c>
      <c r="AP417">
        <v>629.55359999999996</v>
      </c>
      <c r="BC417" t="s">
        <v>451</v>
      </c>
      <c r="BD417" s="2">
        <v>45787</v>
      </c>
      <c r="BE417">
        <v>857.44</v>
      </c>
      <c r="BF417" t="s">
        <v>452</v>
      </c>
      <c r="BG417" t="s">
        <v>453</v>
      </c>
      <c r="BH417" s="1">
        <f t="shared" ca="1" si="20"/>
        <v>336</v>
      </c>
    </row>
    <row r="418" spans="2:60" ht="14.25" customHeight="1" x14ac:dyDescent="0.35">
      <c r="B418" s="96" t="str">
        <f t="shared" si="18"/>
        <v>91221218</v>
      </c>
      <c r="C418" s="96" t="str">
        <f t="shared" si="19"/>
        <v>9122121</v>
      </c>
      <c r="D418">
        <v>22526</v>
      </c>
      <c r="E418" t="s">
        <v>120</v>
      </c>
      <c r="F418">
        <v>61</v>
      </c>
      <c r="G418" t="s">
        <v>124</v>
      </c>
      <c r="H418">
        <v>71</v>
      </c>
      <c r="I418">
        <v>9122</v>
      </c>
      <c r="J418" t="s">
        <v>87</v>
      </c>
      <c r="K418">
        <v>121</v>
      </c>
      <c r="L418">
        <v>8</v>
      </c>
      <c r="M418">
        <v>3</v>
      </c>
      <c r="N418">
        <v>1</v>
      </c>
      <c r="O418">
        <v>2.09</v>
      </c>
      <c r="P418">
        <v>0</v>
      </c>
      <c r="Q418" t="s">
        <v>444</v>
      </c>
      <c r="R418" t="s">
        <v>471</v>
      </c>
      <c r="S418">
        <v>3</v>
      </c>
      <c r="T418" t="s">
        <v>475</v>
      </c>
      <c r="U418">
        <v>2</v>
      </c>
      <c r="V418">
        <v>44950</v>
      </c>
      <c r="W418">
        <v>352</v>
      </c>
      <c r="X418" t="s">
        <v>447</v>
      </c>
      <c r="Y418" s="2" t="s">
        <v>447</v>
      </c>
      <c r="Z418" s="2"/>
      <c r="AB418" t="s">
        <v>447</v>
      </c>
      <c r="AC418" t="s">
        <v>448</v>
      </c>
      <c r="AD418" t="s">
        <v>447</v>
      </c>
      <c r="AE418" t="s">
        <v>447</v>
      </c>
      <c r="AF418" t="s">
        <v>447</v>
      </c>
      <c r="AG418">
        <v>2</v>
      </c>
      <c r="AH418">
        <v>0</v>
      </c>
      <c r="AI418">
        <v>3</v>
      </c>
      <c r="AJ418">
        <v>0</v>
      </c>
      <c r="AK418">
        <v>61</v>
      </c>
      <c r="AL418" t="s">
        <v>465</v>
      </c>
      <c r="AM418" t="s">
        <v>450</v>
      </c>
      <c r="AN418">
        <v>2.09</v>
      </c>
      <c r="AO418">
        <v>84.96</v>
      </c>
      <c r="AP418">
        <v>177.56639999999999</v>
      </c>
      <c r="BC418" t="s">
        <v>451</v>
      </c>
      <c r="BD418" s="2">
        <v>45787</v>
      </c>
      <c r="BE418">
        <v>133.46</v>
      </c>
      <c r="BF418" t="s">
        <v>452</v>
      </c>
      <c r="BG418" t="s">
        <v>453</v>
      </c>
      <c r="BH418" s="1">
        <f t="shared" ca="1" si="20"/>
        <v>336</v>
      </c>
    </row>
    <row r="419" spans="2:60" ht="14.25" customHeight="1" x14ac:dyDescent="0.35">
      <c r="B419" s="96" t="str">
        <f t="shared" si="18"/>
        <v>91221219</v>
      </c>
      <c r="C419" s="96" t="str">
        <f t="shared" si="19"/>
        <v>9122121</v>
      </c>
      <c r="D419">
        <v>22526</v>
      </c>
      <c r="E419" t="s">
        <v>120</v>
      </c>
      <c r="F419">
        <v>61</v>
      </c>
      <c r="G419" t="s">
        <v>124</v>
      </c>
      <c r="H419">
        <v>71</v>
      </c>
      <c r="I419">
        <v>9122</v>
      </c>
      <c r="J419" t="s">
        <v>87</v>
      </c>
      <c r="K419">
        <v>121</v>
      </c>
      <c r="L419">
        <v>9</v>
      </c>
      <c r="M419">
        <v>2</v>
      </c>
      <c r="N419">
        <v>1</v>
      </c>
      <c r="O419">
        <v>2.56</v>
      </c>
      <c r="P419">
        <v>0</v>
      </c>
      <c r="Q419" t="s">
        <v>444</v>
      </c>
      <c r="R419" t="s">
        <v>471</v>
      </c>
      <c r="S419">
        <v>3</v>
      </c>
      <c r="T419" t="s">
        <v>475</v>
      </c>
      <c r="U419">
        <v>2</v>
      </c>
      <c r="V419">
        <v>44950</v>
      </c>
      <c r="W419">
        <v>352</v>
      </c>
      <c r="X419" t="s">
        <v>447</v>
      </c>
      <c r="Y419" s="2" t="s">
        <v>447</v>
      </c>
      <c r="Z419" s="2"/>
      <c r="AB419" t="s">
        <v>447</v>
      </c>
      <c r="AC419" t="s">
        <v>448</v>
      </c>
      <c r="AD419" t="s">
        <v>447</v>
      </c>
      <c r="AE419" t="s">
        <v>447</v>
      </c>
      <c r="AF419" t="s">
        <v>447</v>
      </c>
      <c r="AG419">
        <v>2</v>
      </c>
      <c r="AH419">
        <v>0</v>
      </c>
      <c r="AI419">
        <v>3</v>
      </c>
      <c r="AJ419">
        <v>0</v>
      </c>
      <c r="AK419">
        <v>61</v>
      </c>
      <c r="AL419" t="s">
        <v>486</v>
      </c>
      <c r="AM419" t="s">
        <v>450</v>
      </c>
      <c r="AN419">
        <v>2.56</v>
      </c>
      <c r="AO419">
        <v>84.96</v>
      </c>
      <c r="AP419">
        <v>217.49760000000001</v>
      </c>
      <c r="BC419" t="s">
        <v>451</v>
      </c>
      <c r="BD419" s="2">
        <v>45787</v>
      </c>
      <c r="BE419">
        <v>144.69</v>
      </c>
      <c r="BF419" t="s">
        <v>452</v>
      </c>
      <c r="BG419" t="s">
        <v>453</v>
      </c>
      <c r="BH419" s="1">
        <f t="shared" ca="1" si="20"/>
        <v>336</v>
      </c>
    </row>
    <row r="420" spans="2:60" ht="14.25" customHeight="1" x14ac:dyDescent="0.35">
      <c r="B420" s="96" t="str">
        <f t="shared" si="18"/>
        <v>912212110</v>
      </c>
      <c r="C420" s="96" t="str">
        <f t="shared" si="19"/>
        <v>9122121</v>
      </c>
      <c r="D420">
        <v>22526</v>
      </c>
      <c r="E420" t="s">
        <v>120</v>
      </c>
      <c r="F420">
        <v>61</v>
      </c>
      <c r="G420" t="s">
        <v>124</v>
      </c>
      <c r="H420">
        <v>71</v>
      </c>
      <c r="I420">
        <v>9122</v>
      </c>
      <c r="J420" t="s">
        <v>87</v>
      </c>
      <c r="K420">
        <v>121</v>
      </c>
      <c r="L420">
        <v>10</v>
      </c>
      <c r="M420">
        <v>3</v>
      </c>
      <c r="N420">
        <v>1</v>
      </c>
      <c r="O420">
        <v>10.08</v>
      </c>
      <c r="P420">
        <v>0</v>
      </c>
      <c r="Q420" t="s">
        <v>444</v>
      </c>
      <c r="R420" t="s">
        <v>471</v>
      </c>
      <c r="S420">
        <v>3</v>
      </c>
      <c r="T420" t="s">
        <v>475</v>
      </c>
      <c r="U420">
        <v>2</v>
      </c>
      <c r="V420">
        <v>44950</v>
      </c>
      <c r="W420">
        <v>352</v>
      </c>
      <c r="X420" t="s">
        <v>447</v>
      </c>
      <c r="Y420" s="2" t="s">
        <v>447</v>
      </c>
      <c r="Z420" s="2"/>
      <c r="AB420" t="s">
        <v>447</v>
      </c>
      <c r="AC420" t="s">
        <v>448</v>
      </c>
      <c r="AD420" t="s">
        <v>447</v>
      </c>
      <c r="AE420" t="s">
        <v>447</v>
      </c>
      <c r="AF420" t="s">
        <v>447</v>
      </c>
      <c r="AG420">
        <v>2</v>
      </c>
      <c r="AH420">
        <v>0</v>
      </c>
      <c r="AI420">
        <v>3</v>
      </c>
      <c r="AJ420">
        <v>0</v>
      </c>
      <c r="AK420">
        <v>61</v>
      </c>
      <c r="AL420" t="s">
        <v>465</v>
      </c>
      <c r="AM420" t="s">
        <v>450</v>
      </c>
      <c r="AN420">
        <v>10.08</v>
      </c>
      <c r="AO420">
        <v>84.96</v>
      </c>
      <c r="AP420">
        <v>856.39679999999998</v>
      </c>
      <c r="BC420" t="s">
        <v>451</v>
      </c>
      <c r="BD420" s="2">
        <v>45787</v>
      </c>
      <c r="BE420">
        <v>680.13</v>
      </c>
      <c r="BF420" t="s">
        <v>452</v>
      </c>
      <c r="BG420" t="s">
        <v>453</v>
      </c>
      <c r="BH420" s="1">
        <f t="shared" ca="1" si="20"/>
        <v>336</v>
      </c>
    </row>
    <row r="421" spans="2:60" ht="14.25" customHeight="1" x14ac:dyDescent="0.35">
      <c r="B421" s="96" t="str">
        <f t="shared" si="18"/>
        <v>912212111</v>
      </c>
      <c r="C421" s="96" t="str">
        <f t="shared" si="19"/>
        <v>9122121</v>
      </c>
      <c r="D421">
        <v>22526</v>
      </c>
      <c r="E421" t="s">
        <v>120</v>
      </c>
      <c r="F421">
        <v>61</v>
      </c>
      <c r="G421" t="s">
        <v>124</v>
      </c>
      <c r="H421">
        <v>71</v>
      </c>
      <c r="I421">
        <v>9122</v>
      </c>
      <c r="J421" t="s">
        <v>87</v>
      </c>
      <c r="K421">
        <v>121</v>
      </c>
      <c r="L421">
        <v>11</v>
      </c>
      <c r="M421">
        <v>3</v>
      </c>
      <c r="N421">
        <v>1</v>
      </c>
      <c r="O421">
        <v>6.86</v>
      </c>
      <c r="P421">
        <v>0</v>
      </c>
      <c r="Q421" t="s">
        <v>444</v>
      </c>
      <c r="R421" t="s">
        <v>471</v>
      </c>
      <c r="S421">
        <v>3</v>
      </c>
      <c r="T421" t="s">
        <v>475</v>
      </c>
      <c r="U421">
        <v>2</v>
      </c>
      <c r="V421">
        <v>44947</v>
      </c>
      <c r="W421">
        <v>352</v>
      </c>
      <c r="X421" t="s">
        <v>447</v>
      </c>
      <c r="Y421" s="2" t="s">
        <v>447</v>
      </c>
      <c r="Z421" s="2"/>
      <c r="AB421" t="s">
        <v>447</v>
      </c>
      <c r="AC421" t="s">
        <v>448</v>
      </c>
      <c r="AD421" t="s">
        <v>447</v>
      </c>
      <c r="AE421" t="s">
        <v>447</v>
      </c>
      <c r="AF421" t="s">
        <v>447</v>
      </c>
      <c r="AG421">
        <v>2</v>
      </c>
      <c r="AH421">
        <v>0</v>
      </c>
      <c r="AI421">
        <v>3</v>
      </c>
      <c r="AJ421">
        <v>0</v>
      </c>
      <c r="AK421">
        <v>61</v>
      </c>
      <c r="AL421" t="s">
        <v>486</v>
      </c>
      <c r="AM421" t="s">
        <v>450</v>
      </c>
      <c r="AN421">
        <v>6.86</v>
      </c>
      <c r="AO421">
        <v>84.96</v>
      </c>
      <c r="AP421">
        <v>582.82560000000001</v>
      </c>
      <c r="BC421" t="s">
        <v>451</v>
      </c>
      <c r="BD421" s="2">
        <v>45787</v>
      </c>
      <c r="BE421">
        <v>316.08</v>
      </c>
      <c r="BF421" t="s">
        <v>452</v>
      </c>
      <c r="BG421" t="s">
        <v>453</v>
      </c>
      <c r="BH421" s="1">
        <f t="shared" ca="1" si="20"/>
        <v>336</v>
      </c>
    </row>
    <row r="422" spans="2:60" ht="14.25" customHeight="1" x14ac:dyDescent="0.35">
      <c r="B422" s="96" t="str">
        <f t="shared" si="18"/>
        <v>912212112</v>
      </c>
      <c r="C422" s="96" t="str">
        <f t="shared" si="19"/>
        <v>9122121</v>
      </c>
      <c r="D422">
        <v>22526</v>
      </c>
      <c r="E422" t="s">
        <v>120</v>
      </c>
      <c r="F422">
        <v>61</v>
      </c>
      <c r="G422" t="s">
        <v>124</v>
      </c>
      <c r="H422">
        <v>71</v>
      </c>
      <c r="I422">
        <v>9122</v>
      </c>
      <c r="J422" t="s">
        <v>87</v>
      </c>
      <c r="K422">
        <v>121</v>
      </c>
      <c r="L422">
        <v>12</v>
      </c>
      <c r="M422">
        <v>3</v>
      </c>
      <c r="N422">
        <v>1</v>
      </c>
      <c r="O422">
        <v>6.19</v>
      </c>
      <c r="P422">
        <v>0</v>
      </c>
      <c r="Q422" t="s">
        <v>444</v>
      </c>
      <c r="R422" t="s">
        <v>471</v>
      </c>
      <c r="S422">
        <v>3</v>
      </c>
      <c r="T422" t="s">
        <v>475</v>
      </c>
      <c r="U422">
        <v>2</v>
      </c>
      <c r="V422">
        <v>44947</v>
      </c>
      <c r="W422">
        <v>352</v>
      </c>
      <c r="X422" t="s">
        <v>447</v>
      </c>
      <c r="Y422" s="2" t="s">
        <v>447</v>
      </c>
      <c r="Z422" s="2"/>
      <c r="AB422" t="s">
        <v>447</v>
      </c>
      <c r="AC422" t="s">
        <v>448</v>
      </c>
      <c r="AD422" t="s">
        <v>447</v>
      </c>
      <c r="AE422" t="s">
        <v>447</v>
      </c>
      <c r="AF422" t="s">
        <v>447</v>
      </c>
      <c r="AG422">
        <v>2</v>
      </c>
      <c r="AH422">
        <v>0</v>
      </c>
      <c r="AI422">
        <v>3</v>
      </c>
      <c r="AJ422">
        <v>0</v>
      </c>
      <c r="AK422">
        <v>61</v>
      </c>
      <c r="AL422" t="s">
        <v>449</v>
      </c>
      <c r="AM422" t="s">
        <v>450</v>
      </c>
      <c r="AN422">
        <v>6.19</v>
      </c>
      <c r="AO422">
        <v>84.96</v>
      </c>
      <c r="AP422">
        <v>525.90239999999994</v>
      </c>
      <c r="BC422" t="s">
        <v>451</v>
      </c>
      <c r="BD422" s="2">
        <v>45787</v>
      </c>
      <c r="BE422">
        <v>206.45</v>
      </c>
      <c r="BF422" t="s">
        <v>452</v>
      </c>
      <c r="BG422" t="s">
        <v>453</v>
      </c>
      <c r="BH422" s="1">
        <f t="shared" ca="1" si="20"/>
        <v>336</v>
      </c>
    </row>
    <row r="423" spans="2:60" ht="14.25" customHeight="1" x14ac:dyDescent="0.35">
      <c r="B423" s="96" t="str">
        <f t="shared" si="18"/>
        <v>912212113</v>
      </c>
      <c r="C423" s="96" t="str">
        <f t="shared" si="19"/>
        <v>9122121</v>
      </c>
      <c r="D423">
        <v>22526</v>
      </c>
      <c r="E423" t="s">
        <v>120</v>
      </c>
      <c r="F423">
        <v>61</v>
      </c>
      <c r="G423" t="s">
        <v>124</v>
      </c>
      <c r="H423">
        <v>71</v>
      </c>
      <c r="I423">
        <v>9122</v>
      </c>
      <c r="J423" t="s">
        <v>87</v>
      </c>
      <c r="K423">
        <v>121</v>
      </c>
      <c r="L423">
        <v>13</v>
      </c>
      <c r="M423">
        <v>3</v>
      </c>
      <c r="N423">
        <v>1</v>
      </c>
      <c r="O423">
        <v>2.1</v>
      </c>
      <c r="P423">
        <v>0</v>
      </c>
      <c r="Q423" t="s">
        <v>444</v>
      </c>
      <c r="R423" t="s">
        <v>471</v>
      </c>
      <c r="S423">
        <v>3</v>
      </c>
      <c r="T423" t="s">
        <v>475</v>
      </c>
      <c r="U423">
        <v>2</v>
      </c>
      <c r="V423">
        <v>44947</v>
      </c>
      <c r="W423">
        <v>352</v>
      </c>
      <c r="X423" t="s">
        <v>447</v>
      </c>
      <c r="Y423" s="2" t="s">
        <v>447</v>
      </c>
      <c r="Z423" s="2"/>
      <c r="AB423" t="s">
        <v>447</v>
      </c>
      <c r="AC423" t="s">
        <v>448</v>
      </c>
      <c r="AD423" t="s">
        <v>447</v>
      </c>
      <c r="AE423" t="s">
        <v>447</v>
      </c>
      <c r="AF423" t="s">
        <v>447</v>
      </c>
      <c r="AG423">
        <v>2</v>
      </c>
      <c r="AH423">
        <v>0</v>
      </c>
      <c r="AI423">
        <v>3</v>
      </c>
      <c r="AJ423">
        <v>0</v>
      </c>
      <c r="AK423">
        <v>61</v>
      </c>
      <c r="AL423" t="s">
        <v>465</v>
      </c>
      <c r="AM423" t="s">
        <v>450</v>
      </c>
      <c r="AN423">
        <v>2.1</v>
      </c>
      <c r="AO423">
        <v>84.96</v>
      </c>
      <c r="AP423">
        <v>178.416</v>
      </c>
      <c r="BC423" t="s">
        <v>451</v>
      </c>
      <c r="BD423" s="2">
        <v>45787</v>
      </c>
      <c r="BE423">
        <v>33.81</v>
      </c>
      <c r="BF423" t="s">
        <v>452</v>
      </c>
      <c r="BG423" t="s">
        <v>453</v>
      </c>
      <c r="BH423" s="1">
        <f t="shared" ca="1" si="20"/>
        <v>336</v>
      </c>
    </row>
    <row r="424" spans="2:60" ht="14.25" customHeight="1" x14ac:dyDescent="0.35">
      <c r="B424" s="96" t="str">
        <f t="shared" si="18"/>
        <v>912212114</v>
      </c>
      <c r="C424" s="96" t="str">
        <f t="shared" si="19"/>
        <v>9122121</v>
      </c>
      <c r="D424">
        <v>22526</v>
      </c>
      <c r="E424" t="s">
        <v>120</v>
      </c>
      <c r="F424">
        <v>61</v>
      </c>
      <c r="G424" t="s">
        <v>124</v>
      </c>
      <c r="H424">
        <v>71</v>
      </c>
      <c r="I424">
        <v>9122</v>
      </c>
      <c r="J424" t="s">
        <v>87</v>
      </c>
      <c r="K424">
        <v>121</v>
      </c>
      <c r="L424">
        <v>14</v>
      </c>
      <c r="M424">
        <v>3</v>
      </c>
      <c r="N424">
        <v>1</v>
      </c>
      <c r="O424">
        <v>2.0699999999999998</v>
      </c>
      <c r="P424">
        <v>0</v>
      </c>
      <c r="Q424" t="s">
        <v>444</v>
      </c>
      <c r="R424" t="s">
        <v>471</v>
      </c>
      <c r="S424">
        <v>3</v>
      </c>
      <c r="T424" t="s">
        <v>475</v>
      </c>
      <c r="U424">
        <v>2</v>
      </c>
      <c r="V424">
        <v>44947</v>
      </c>
      <c r="W424">
        <v>352</v>
      </c>
      <c r="X424" t="s">
        <v>447</v>
      </c>
      <c r="Y424" s="2" t="s">
        <v>447</v>
      </c>
      <c r="Z424" s="2"/>
      <c r="AB424" t="s">
        <v>447</v>
      </c>
      <c r="AC424" t="s">
        <v>448</v>
      </c>
      <c r="AD424" t="s">
        <v>447</v>
      </c>
      <c r="AE424" t="s">
        <v>447</v>
      </c>
      <c r="AF424" t="s">
        <v>447</v>
      </c>
      <c r="AG424">
        <v>2</v>
      </c>
      <c r="AH424">
        <v>0</v>
      </c>
      <c r="AI424">
        <v>3</v>
      </c>
      <c r="AJ424">
        <v>0</v>
      </c>
      <c r="AK424">
        <v>61</v>
      </c>
      <c r="AL424" t="s">
        <v>465</v>
      </c>
      <c r="AM424" t="s">
        <v>450</v>
      </c>
      <c r="AN424">
        <v>2.0699999999999998</v>
      </c>
      <c r="AO424">
        <v>84.96</v>
      </c>
      <c r="AP424">
        <v>175.8672</v>
      </c>
      <c r="BC424" t="s">
        <v>451</v>
      </c>
      <c r="BD424" s="2">
        <v>45787</v>
      </c>
      <c r="BE424">
        <v>349.88</v>
      </c>
      <c r="BF424" t="s">
        <v>452</v>
      </c>
      <c r="BG424" t="s">
        <v>453</v>
      </c>
      <c r="BH424" s="1">
        <f t="shared" ca="1" si="20"/>
        <v>336</v>
      </c>
    </row>
    <row r="425" spans="2:60" ht="14.25" customHeight="1" x14ac:dyDescent="0.35">
      <c r="B425" s="96" t="str">
        <f t="shared" si="18"/>
        <v>912212115</v>
      </c>
      <c r="C425" s="96" t="str">
        <f t="shared" si="19"/>
        <v>9122121</v>
      </c>
      <c r="D425">
        <v>22526</v>
      </c>
      <c r="E425" t="s">
        <v>120</v>
      </c>
      <c r="F425">
        <v>61</v>
      </c>
      <c r="G425" t="s">
        <v>124</v>
      </c>
      <c r="H425">
        <v>71</v>
      </c>
      <c r="I425">
        <v>9122</v>
      </c>
      <c r="J425" t="s">
        <v>87</v>
      </c>
      <c r="K425">
        <v>121</v>
      </c>
      <c r="L425">
        <v>15</v>
      </c>
      <c r="M425">
        <v>3</v>
      </c>
      <c r="N425">
        <v>1</v>
      </c>
      <c r="O425">
        <v>5.87</v>
      </c>
      <c r="P425">
        <v>0</v>
      </c>
      <c r="Q425" t="s">
        <v>444</v>
      </c>
      <c r="R425" t="s">
        <v>471</v>
      </c>
      <c r="S425">
        <v>3</v>
      </c>
      <c r="T425" t="s">
        <v>475</v>
      </c>
      <c r="U425">
        <v>2</v>
      </c>
      <c r="V425">
        <v>44947</v>
      </c>
      <c r="W425">
        <v>352</v>
      </c>
      <c r="X425" t="s">
        <v>447</v>
      </c>
      <c r="Y425" s="2" t="s">
        <v>447</v>
      </c>
      <c r="Z425" s="2"/>
      <c r="AB425" t="s">
        <v>447</v>
      </c>
      <c r="AC425" t="s">
        <v>448</v>
      </c>
      <c r="AD425" t="s">
        <v>447</v>
      </c>
      <c r="AE425" t="s">
        <v>447</v>
      </c>
      <c r="AF425" t="s">
        <v>447</v>
      </c>
      <c r="AG425">
        <v>2</v>
      </c>
      <c r="AH425">
        <v>0</v>
      </c>
      <c r="AI425">
        <v>3</v>
      </c>
      <c r="AJ425">
        <v>0</v>
      </c>
      <c r="AK425">
        <v>61</v>
      </c>
      <c r="AL425" t="s">
        <v>465</v>
      </c>
      <c r="AM425" t="s">
        <v>450</v>
      </c>
      <c r="AN425">
        <v>5.87</v>
      </c>
      <c r="AO425">
        <v>84.96</v>
      </c>
      <c r="AP425">
        <v>498.71519999999998</v>
      </c>
      <c r="BC425" t="s">
        <v>451</v>
      </c>
      <c r="BD425" s="2">
        <v>45787</v>
      </c>
      <c r="BE425">
        <v>327.42</v>
      </c>
      <c r="BF425" t="s">
        <v>452</v>
      </c>
      <c r="BG425" t="s">
        <v>453</v>
      </c>
      <c r="BH425" s="1">
        <f t="shared" ca="1" si="20"/>
        <v>336</v>
      </c>
    </row>
    <row r="426" spans="2:60" ht="14.25" customHeight="1" x14ac:dyDescent="0.35">
      <c r="B426" s="96" t="str">
        <f t="shared" si="18"/>
        <v>912212116</v>
      </c>
      <c r="C426" s="96" t="str">
        <f t="shared" si="19"/>
        <v>9122121</v>
      </c>
      <c r="D426">
        <v>22526</v>
      </c>
      <c r="E426" t="s">
        <v>120</v>
      </c>
      <c r="F426">
        <v>61</v>
      </c>
      <c r="G426" t="s">
        <v>124</v>
      </c>
      <c r="H426">
        <v>71</v>
      </c>
      <c r="I426">
        <v>9122</v>
      </c>
      <c r="J426" t="s">
        <v>87</v>
      </c>
      <c r="K426">
        <v>121</v>
      </c>
      <c r="L426">
        <v>16</v>
      </c>
      <c r="M426">
        <v>3</v>
      </c>
      <c r="N426">
        <v>1</v>
      </c>
      <c r="O426">
        <v>4.45</v>
      </c>
      <c r="P426">
        <v>0</v>
      </c>
      <c r="Q426" t="s">
        <v>444</v>
      </c>
      <c r="R426" t="s">
        <v>471</v>
      </c>
      <c r="S426">
        <v>3</v>
      </c>
      <c r="T426" t="s">
        <v>475</v>
      </c>
      <c r="U426">
        <v>2</v>
      </c>
      <c r="V426">
        <v>44948</v>
      </c>
      <c r="W426">
        <v>352</v>
      </c>
      <c r="X426" t="s">
        <v>447</v>
      </c>
      <c r="Y426" s="2" t="s">
        <v>447</v>
      </c>
      <c r="Z426" s="2"/>
      <c r="AB426" t="s">
        <v>447</v>
      </c>
      <c r="AC426" t="s">
        <v>448</v>
      </c>
      <c r="AD426" t="s">
        <v>447</v>
      </c>
      <c r="AE426" t="s">
        <v>447</v>
      </c>
      <c r="AF426" t="s">
        <v>447</v>
      </c>
      <c r="AG426">
        <v>2</v>
      </c>
      <c r="AH426">
        <v>0</v>
      </c>
      <c r="AI426">
        <v>3</v>
      </c>
      <c r="AJ426">
        <v>0</v>
      </c>
      <c r="AK426">
        <v>61</v>
      </c>
      <c r="AL426" t="s">
        <v>449</v>
      </c>
      <c r="AM426" t="s">
        <v>450</v>
      </c>
      <c r="AN426">
        <v>4.45</v>
      </c>
      <c r="AO426">
        <v>84.96</v>
      </c>
      <c r="AP426">
        <v>378.072</v>
      </c>
      <c r="BC426" t="s">
        <v>451</v>
      </c>
      <c r="BD426" s="2">
        <v>45787</v>
      </c>
      <c r="BE426">
        <v>191.55</v>
      </c>
      <c r="BF426" t="s">
        <v>452</v>
      </c>
      <c r="BG426" t="s">
        <v>453</v>
      </c>
      <c r="BH426" s="1">
        <f t="shared" ca="1" si="20"/>
        <v>336</v>
      </c>
    </row>
    <row r="427" spans="2:60" ht="14.25" customHeight="1" x14ac:dyDescent="0.35">
      <c r="B427" s="96" t="str">
        <f t="shared" si="18"/>
        <v>912212117</v>
      </c>
      <c r="C427" s="96" t="str">
        <f t="shared" si="19"/>
        <v>9122121</v>
      </c>
      <c r="D427">
        <v>22526</v>
      </c>
      <c r="E427" t="s">
        <v>120</v>
      </c>
      <c r="F427">
        <v>61</v>
      </c>
      <c r="G427" t="s">
        <v>124</v>
      </c>
      <c r="H427">
        <v>71</v>
      </c>
      <c r="I427">
        <v>9122</v>
      </c>
      <c r="J427" t="s">
        <v>87</v>
      </c>
      <c r="K427">
        <v>121</v>
      </c>
      <c r="L427">
        <v>17</v>
      </c>
      <c r="M427">
        <v>3</v>
      </c>
      <c r="N427">
        <v>1</v>
      </c>
      <c r="O427">
        <v>5.0999999999999996</v>
      </c>
      <c r="P427">
        <v>0</v>
      </c>
      <c r="Q427" t="s">
        <v>444</v>
      </c>
      <c r="R427" t="s">
        <v>471</v>
      </c>
      <c r="S427">
        <v>3</v>
      </c>
      <c r="T427" t="s">
        <v>475</v>
      </c>
      <c r="U427">
        <v>2</v>
      </c>
      <c r="V427">
        <v>44948</v>
      </c>
      <c r="W427">
        <v>352</v>
      </c>
      <c r="X427" t="s">
        <v>447</v>
      </c>
      <c r="Y427" s="2" t="s">
        <v>447</v>
      </c>
      <c r="Z427" s="2"/>
      <c r="AB427" t="s">
        <v>447</v>
      </c>
      <c r="AC427" t="s">
        <v>448</v>
      </c>
      <c r="AD427" t="s">
        <v>447</v>
      </c>
      <c r="AE427" t="s">
        <v>447</v>
      </c>
      <c r="AF427" t="s">
        <v>447</v>
      </c>
      <c r="AG427">
        <v>2</v>
      </c>
      <c r="AH427">
        <v>0</v>
      </c>
      <c r="AI427">
        <v>3</v>
      </c>
      <c r="AJ427">
        <v>0</v>
      </c>
      <c r="AK427">
        <v>61</v>
      </c>
      <c r="AL427" t="s">
        <v>449</v>
      </c>
      <c r="AM427" t="s">
        <v>450</v>
      </c>
      <c r="AN427">
        <v>5.0999999999999996</v>
      </c>
      <c r="AO427">
        <v>84.96</v>
      </c>
      <c r="AP427">
        <v>433.29599999999999</v>
      </c>
      <c r="BC427" t="s">
        <v>451</v>
      </c>
      <c r="BD427" s="2">
        <v>45787</v>
      </c>
      <c r="BE427">
        <v>391.22</v>
      </c>
      <c r="BF427" t="s">
        <v>452</v>
      </c>
      <c r="BG427" t="s">
        <v>453</v>
      </c>
      <c r="BH427" s="1">
        <f t="shared" ca="1" si="20"/>
        <v>336</v>
      </c>
    </row>
    <row r="428" spans="2:60" ht="14.25" customHeight="1" x14ac:dyDescent="0.35">
      <c r="B428" s="96" t="str">
        <f t="shared" si="18"/>
        <v>912212118</v>
      </c>
      <c r="C428" s="96" t="str">
        <f t="shared" si="19"/>
        <v>9122121</v>
      </c>
      <c r="D428">
        <v>22526</v>
      </c>
      <c r="E428" t="s">
        <v>120</v>
      </c>
      <c r="F428">
        <v>61</v>
      </c>
      <c r="G428" t="s">
        <v>124</v>
      </c>
      <c r="H428">
        <v>71</v>
      </c>
      <c r="I428">
        <v>9122</v>
      </c>
      <c r="J428" t="s">
        <v>87</v>
      </c>
      <c r="K428">
        <v>121</v>
      </c>
      <c r="L428">
        <v>18</v>
      </c>
      <c r="M428">
        <v>3</v>
      </c>
      <c r="N428">
        <v>1</v>
      </c>
      <c r="O428">
        <v>0.89</v>
      </c>
      <c r="P428">
        <v>0</v>
      </c>
      <c r="Q428" t="s">
        <v>444</v>
      </c>
      <c r="R428" t="s">
        <v>471</v>
      </c>
      <c r="S428">
        <v>3</v>
      </c>
      <c r="T428" t="s">
        <v>475</v>
      </c>
      <c r="U428">
        <v>2</v>
      </c>
      <c r="V428">
        <v>44948</v>
      </c>
      <c r="W428">
        <v>352</v>
      </c>
      <c r="X428" t="s">
        <v>447</v>
      </c>
      <c r="Y428" s="2" t="s">
        <v>447</v>
      </c>
      <c r="Z428" s="2"/>
      <c r="AB428" t="s">
        <v>447</v>
      </c>
      <c r="AC428" t="s">
        <v>448</v>
      </c>
      <c r="AD428" t="s">
        <v>447</v>
      </c>
      <c r="AE428" t="s">
        <v>447</v>
      </c>
      <c r="AF428" t="s">
        <v>447</v>
      </c>
      <c r="AG428">
        <v>2</v>
      </c>
      <c r="AH428">
        <v>0</v>
      </c>
      <c r="AI428">
        <v>3</v>
      </c>
      <c r="AJ428">
        <v>0</v>
      </c>
      <c r="AK428">
        <v>61</v>
      </c>
      <c r="AL428" t="s">
        <v>449</v>
      </c>
      <c r="AM428" t="s">
        <v>450</v>
      </c>
      <c r="AN428">
        <v>0.89</v>
      </c>
      <c r="AO428">
        <v>84.96</v>
      </c>
      <c r="AP428">
        <v>75.614400000000003</v>
      </c>
      <c r="BC428" t="s">
        <v>451</v>
      </c>
      <c r="BD428" s="2">
        <v>45787</v>
      </c>
      <c r="BE428">
        <v>62.96</v>
      </c>
      <c r="BF428" t="s">
        <v>452</v>
      </c>
      <c r="BG428" t="s">
        <v>453</v>
      </c>
      <c r="BH428" s="1">
        <f t="shared" ca="1" si="20"/>
        <v>336</v>
      </c>
    </row>
    <row r="429" spans="2:60" ht="14.25" customHeight="1" x14ac:dyDescent="0.35">
      <c r="B429" s="96" t="str">
        <f t="shared" si="18"/>
        <v>912212119</v>
      </c>
      <c r="C429" s="96" t="str">
        <f t="shared" si="19"/>
        <v>9122121</v>
      </c>
      <c r="D429">
        <v>22526</v>
      </c>
      <c r="E429" t="s">
        <v>120</v>
      </c>
      <c r="F429">
        <v>61</v>
      </c>
      <c r="G429" t="s">
        <v>124</v>
      </c>
      <c r="H429">
        <v>71</v>
      </c>
      <c r="I429">
        <v>9122</v>
      </c>
      <c r="J429" t="s">
        <v>87</v>
      </c>
      <c r="K429">
        <v>121</v>
      </c>
      <c r="L429">
        <v>19</v>
      </c>
      <c r="M429">
        <v>3</v>
      </c>
      <c r="N429">
        <v>1</v>
      </c>
      <c r="O429">
        <v>0.7</v>
      </c>
      <c r="P429">
        <v>0</v>
      </c>
      <c r="Q429" t="s">
        <v>444</v>
      </c>
      <c r="R429" t="s">
        <v>471</v>
      </c>
      <c r="S429">
        <v>3</v>
      </c>
      <c r="T429" t="s">
        <v>475</v>
      </c>
      <c r="U429">
        <v>2</v>
      </c>
      <c r="V429">
        <v>44948</v>
      </c>
      <c r="W429">
        <v>352</v>
      </c>
      <c r="X429" t="s">
        <v>447</v>
      </c>
      <c r="Y429" s="2" t="s">
        <v>447</v>
      </c>
      <c r="Z429" s="2"/>
      <c r="AB429" t="s">
        <v>447</v>
      </c>
      <c r="AC429" t="s">
        <v>448</v>
      </c>
      <c r="AD429" t="s">
        <v>447</v>
      </c>
      <c r="AE429" t="s">
        <v>447</v>
      </c>
      <c r="AF429" t="s">
        <v>447</v>
      </c>
      <c r="AG429">
        <v>2</v>
      </c>
      <c r="AH429">
        <v>0</v>
      </c>
      <c r="AI429">
        <v>3</v>
      </c>
      <c r="AJ429">
        <v>0</v>
      </c>
      <c r="AK429">
        <v>61</v>
      </c>
      <c r="AL429" t="s">
        <v>449</v>
      </c>
      <c r="AM429" t="s">
        <v>450</v>
      </c>
      <c r="AN429">
        <v>0.7</v>
      </c>
      <c r="AO429">
        <v>84.96</v>
      </c>
      <c r="AP429">
        <v>59.472000000000001</v>
      </c>
      <c r="BC429" t="s">
        <v>451</v>
      </c>
      <c r="BD429" s="2">
        <v>45787</v>
      </c>
      <c r="BF429" t="s">
        <v>452</v>
      </c>
      <c r="BG429" t="s">
        <v>453</v>
      </c>
      <c r="BH429" s="1">
        <f t="shared" ca="1" si="20"/>
        <v>336</v>
      </c>
    </row>
    <row r="430" spans="2:60" ht="14.25" customHeight="1" x14ac:dyDescent="0.35">
      <c r="B430" s="96" t="str">
        <f t="shared" si="18"/>
        <v>912212120</v>
      </c>
      <c r="C430" s="96" t="str">
        <f t="shared" si="19"/>
        <v>9122121</v>
      </c>
      <c r="D430">
        <v>22526</v>
      </c>
      <c r="E430" t="s">
        <v>120</v>
      </c>
      <c r="F430">
        <v>61</v>
      </c>
      <c r="G430" t="s">
        <v>124</v>
      </c>
      <c r="H430">
        <v>71</v>
      </c>
      <c r="I430">
        <v>9122</v>
      </c>
      <c r="J430" t="s">
        <v>87</v>
      </c>
      <c r="K430">
        <v>121</v>
      </c>
      <c r="L430">
        <v>20</v>
      </c>
      <c r="M430">
        <v>3</v>
      </c>
      <c r="N430">
        <v>1</v>
      </c>
      <c r="O430">
        <v>10.96</v>
      </c>
      <c r="P430">
        <v>0</v>
      </c>
      <c r="Q430" t="s">
        <v>444</v>
      </c>
      <c r="R430" t="s">
        <v>471</v>
      </c>
      <c r="S430">
        <v>3</v>
      </c>
      <c r="T430" t="s">
        <v>475</v>
      </c>
      <c r="U430">
        <v>2</v>
      </c>
      <c r="V430">
        <v>44948</v>
      </c>
      <c r="W430">
        <v>352</v>
      </c>
      <c r="X430" t="s">
        <v>447</v>
      </c>
      <c r="Y430" s="2" t="s">
        <v>447</v>
      </c>
      <c r="Z430" s="2"/>
      <c r="AB430" t="s">
        <v>447</v>
      </c>
      <c r="AC430" t="s">
        <v>448</v>
      </c>
      <c r="AD430" t="s">
        <v>447</v>
      </c>
      <c r="AE430" t="s">
        <v>447</v>
      </c>
      <c r="AF430" t="s">
        <v>447</v>
      </c>
      <c r="AG430">
        <v>2</v>
      </c>
      <c r="AH430">
        <v>0</v>
      </c>
      <c r="AI430">
        <v>3</v>
      </c>
      <c r="AJ430">
        <v>0</v>
      </c>
      <c r="AK430">
        <v>61</v>
      </c>
      <c r="AL430" t="s">
        <v>449</v>
      </c>
      <c r="AM430" t="s">
        <v>450</v>
      </c>
      <c r="AN430">
        <v>10.96</v>
      </c>
      <c r="AO430">
        <v>84.96</v>
      </c>
      <c r="AP430">
        <v>931.16160000000002</v>
      </c>
      <c r="BC430" t="s">
        <v>451</v>
      </c>
      <c r="BD430" s="2">
        <v>45787</v>
      </c>
      <c r="BE430">
        <v>489.32</v>
      </c>
      <c r="BF430" t="s">
        <v>452</v>
      </c>
      <c r="BG430" t="s">
        <v>453</v>
      </c>
      <c r="BH430" s="1">
        <f t="shared" ca="1" si="20"/>
        <v>336</v>
      </c>
    </row>
    <row r="431" spans="2:60" ht="14.25" customHeight="1" x14ac:dyDescent="0.35">
      <c r="B431" s="96" t="str">
        <f t="shared" si="18"/>
        <v>912212121</v>
      </c>
      <c r="C431" s="96" t="str">
        <f t="shared" si="19"/>
        <v>9122121</v>
      </c>
      <c r="D431">
        <v>22526</v>
      </c>
      <c r="E431" t="s">
        <v>120</v>
      </c>
      <c r="F431">
        <v>61</v>
      </c>
      <c r="G431" t="s">
        <v>124</v>
      </c>
      <c r="H431">
        <v>71</v>
      </c>
      <c r="I431">
        <v>9122</v>
      </c>
      <c r="J431" t="s">
        <v>87</v>
      </c>
      <c r="K431">
        <v>121</v>
      </c>
      <c r="L431">
        <v>21</v>
      </c>
      <c r="M431">
        <v>3</v>
      </c>
      <c r="N431">
        <v>1</v>
      </c>
      <c r="O431">
        <v>7.79</v>
      </c>
      <c r="P431">
        <v>0</v>
      </c>
      <c r="Q431" t="s">
        <v>444</v>
      </c>
      <c r="R431" t="s">
        <v>471</v>
      </c>
      <c r="S431">
        <v>3</v>
      </c>
      <c r="T431" t="s">
        <v>475</v>
      </c>
      <c r="U431">
        <v>2</v>
      </c>
      <c r="V431">
        <v>44948</v>
      </c>
      <c r="W431">
        <v>352</v>
      </c>
      <c r="X431" t="s">
        <v>447</v>
      </c>
      <c r="Y431" s="2" t="s">
        <v>447</v>
      </c>
      <c r="Z431" s="2"/>
      <c r="AB431" t="s">
        <v>447</v>
      </c>
      <c r="AC431" t="s">
        <v>448</v>
      </c>
      <c r="AD431" t="s">
        <v>447</v>
      </c>
      <c r="AE431" t="s">
        <v>447</v>
      </c>
      <c r="AF431" t="s">
        <v>447</v>
      </c>
      <c r="AG431">
        <v>2</v>
      </c>
      <c r="AH431">
        <v>0</v>
      </c>
      <c r="AI431">
        <v>3</v>
      </c>
      <c r="AJ431">
        <v>0</v>
      </c>
      <c r="AK431">
        <v>61</v>
      </c>
      <c r="AL431" t="s">
        <v>449</v>
      </c>
      <c r="AM431" t="s">
        <v>450</v>
      </c>
      <c r="AN431">
        <v>7.79</v>
      </c>
      <c r="AO431">
        <v>84.96</v>
      </c>
      <c r="AP431">
        <v>661.83839999999998</v>
      </c>
      <c r="BC431" t="s">
        <v>451</v>
      </c>
      <c r="BD431" s="2">
        <v>45787</v>
      </c>
      <c r="BE431">
        <v>466.88</v>
      </c>
      <c r="BF431" t="s">
        <v>452</v>
      </c>
      <c r="BG431" t="s">
        <v>453</v>
      </c>
      <c r="BH431" s="1">
        <f t="shared" ca="1" si="20"/>
        <v>336</v>
      </c>
    </row>
    <row r="432" spans="2:60" ht="14.25" customHeight="1" x14ac:dyDescent="0.35">
      <c r="B432" s="96" t="str">
        <f t="shared" si="18"/>
        <v>91221221</v>
      </c>
      <c r="C432" s="96" t="str">
        <f t="shared" si="19"/>
        <v>9122122</v>
      </c>
      <c r="D432">
        <v>22526</v>
      </c>
      <c r="E432" t="s">
        <v>120</v>
      </c>
      <c r="F432">
        <v>61</v>
      </c>
      <c r="G432" t="s">
        <v>124</v>
      </c>
      <c r="H432">
        <v>71</v>
      </c>
      <c r="I432">
        <v>9122</v>
      </c>
      <c r="J432" t="s">
        <v>87</v>
      </c>
      <c r="K432">
        <v>122</v>
      </c>
      <c r="L432">
        <v>1</v>
      </c>
      <c r="M432">
        <v>3</v>
      </c>
      <c r="N432">
        <v>4</v>
      </c>
      <c r="O432">
        <v>13.59</v>
      </c>
      <c r="P432">
        <v>0</v>
      </c>
      <c r="Q432" t="s">
        <v>472</v>
      </c>
      <c r="R432" t="s">
        <v>471</v>
      </c>
      <c r="S432">
        <v>3</v>
      </c>
      <c r="T432" t="s">
        <v>475</v>
      </c>
      <c r="U432">
        <v>2</v>
      </c>
      <c r="V432">
        <v>44944</v>
      </c>
      <c r="W432">
        <v>352</v>
      </c>
      <c r="X432" t="s">
        <v>447</v>
      </c>
      <c r="Y432" s="2" t="s">
        <v>447</v>
      </c>
      <c r="Z432" s="2"/>
      <c r="AB432" t="s">
        <v>447</v>
      </c>
      <c r="AC432" t="s">
        <v>448</v>
      </c>
      <c r="AD432" t="s">
        <v>447</v>
      </c>
      <c r="AE432" t="s">
        <v>447</v>
      </c>
      <c r="AF432" t="s">
        <v>447</v>
      </c>
      <c r="AG432">
        <v>2</v>
      </c>
      <c r="AH432">
        <v>0</v>
      </c>
      <c r="AI432">
        <v>3</v>
      </c>
      <c r="AJ432">
        <v>0</v>
      </c>
      <c r="AK432">
        <v>61</v>
      </c>
      <c r="AL432" t="s">
        <v>449</v>
      </c>
      <c r="AM432" t="s">
        <v>450</v>
      </c>
      <c r="AN432">
        <v>11.34</v>
      </c>
      <c r="AO432">
        <v>94.96</v>
      </c>
      <c r="AP432">
        <v>1076.8463999999999</v>
      </c>
      <c r="AZ432">
        <v>2.25</v>
      </c>
      <c r="BA432">
        <v>65</v>
      </c>
      <c r="BB432">
        <v>146.25</v>
      </c>
      <c r="BC432" t="s">
        <v>451</v>
      </c>
      <c r="BD432" s="2">
        <v>45782</v>
      </c>
      <c r="BE432">
        <v>952.86</v>
      </c>
      <c r="BF432" t="s">
        <v>452</v>
      </c>
      <c r="BG432" t="s">
        <v>453</v>
      </c>
      <c r="BH432" s="1">
        <f t="shared" ca="1" si="20"/>
        <v>341</v>
      </c>
    </row>
    <row r="433" spans="2:60" ht="14.25" customHeight="1" x14ac:dyDescent="0.35">
      <c r="B433" s="96" t="str">
        <f t="shared" si="18"/>
        <v>91221222</v>
      </c>
      <c r="C433" s="96" t="str">
        <f t="shared" si="19"/>
        <v>9122122</v>
      </c>
      <c r="D433">
        <v>22526</v>
      </c>
      <c r="E433" t="s">
        <v>120</v>
      </c>
      <c r="F433">
        <v>61</v>
      </c>
      <c r="G433" t="s">
        <v>124</v>
      </c>
      <c r="H433">
        <v>71</v>
      </c>
      <c r="I433">
        <v>9122</v>
      </c>
      <c r="J433" t="s">
        <v>87</v>
      </c>
      <c r="K433">
        <v>122</v>
      </c>
      <c r="L433">
        <v>2</v>
      </c>
      <c r="M433">
        <v>3</v>
      </c>
      <c r="N433">
        <v>4</v>
      </c>
      <c r="O433">
        <v>22.79</v>
      </c>
      <c r="P433">
        <v>0</v>
      </c>
      <c r="Q433" t="s">
        <v>472</v>
      </c>
      <c r="R433" t="s">
        <v>471</v>
      </c>
      <c r="S433">
        <v>3</v>
      </c>
      <c r="T433" t="s">
        <v>475</v>
      </c>
      <c r="U433">
        <v>2</v>
      </c>
      <c r="V433">
        <v>44945</v>
      </c>
      <c r="W433">
        <v>352</v>
      </c>
      <c r="X433" t="s">
        <v>447</v>
      </c>
      <c r="Y433" s="2" t="s">
        <v>447</v>
      </c>
      <c r="Z433" s="2"/>
      <c r="AB433" t="s">
        <v>447</v>
      </c>
      <c r="AC433" t="s">
        <v>448</v>
      </c>
      <c r="AD433" t="s">
        <v>447</v>
      </c>
      <c r="AE433" t="s">
        <v>447</v>
      </c>
      <c r="AF433" t="s">
        <v>447</v>
      </c>
      <c r="AG433">
        <v>2</v>
      </c>
      <c r="AH433">
        <v>0</v>
      </c>
      <c r="AI433">
        <v>3</v>
      </c>
      <c r="AJ433">
        <v>0</v>
      </c>
      <c r="AK433">
        <v>61</v>
      </c>
      <c r="AL433" t="s">
        <v>449</v>
      </c>
      <c r="AM433" t="s">
        <v>450</v>
      </c>
      <c r="AN433">
        <v>22.79</v>
      </c>
      <c r="AO433">
        <v>94.96</v>
      </c>
      <c r="AP433">
        <v>2164.1383999999998</v>
      </c>
      <c r="BC433" t="s">
        <v>451</v>
      </c>
      <c r="BD433" s="2">
        <v>45782</v>
      </c>
      <c r="BE433">
        <v>2958.69</v>
      </c>
      <c r="BF433" t="s">
        <v>452</v>
      </c>
      <c r="BG433" t="s">
        <v>453</v>
      </c>
      <c r="BH433" s="1">
        <f t="shared" ca="1" si="20"/>
        <v>341</v>
      </c>
    </row>
    <row r="434" spans="2:60" ht="14.25" customHeight="1" x14ac:dyDescent="0.35">
      <c r="B434" s="96" t="str">
        <f t="shared" si="18"/>
        <v>91221223</v>
      </c>
      <c r="C434" s="96" t="str">
        <f t="shared" si="19"/>
        <v>9122122</v>
      </c>
      <c r="D434">
        <v>22526</v>
      </c>
      <c r="E434" t="s">
        <v>120</v>
      </c>
      <c r="F434">
        <v>61</v>
      </c>
      <c r="G434" t="s">
        <v>124</v>
      </c>
      <c r="H434">
        <v>71</v>
      </c>
      <c r="I434">
        <v>9122</v>
      </c>
      <c r="J434" t="s">
        <v>87</v>
      </c>
      <c r="K434">
        <v>122</v>
      </c>
      <c r="L434">
        <v>3</v>
      </c>
      <c r="M434">
        <v>3</v>
      </c>
      <c r="N434">
        <v>4</v>
      </c>
      <c r="O434">
        <v>10.81</v>
      </c>
      <c r="P434">
        <v>0</v>
      </c>
      <c r="Q434" t="s">
        <v>444</v>
      </c>
      <c r="R434" t="s">
        <v>471</v>
      </c>
      <c r="S434">
        <v>3</v>
      </c>
      <c r="T434" t="s">
        <v>475</v>
      </c>
      <c r="U434">
        <v>2</v>
      </c>
      <c r="V434">
        <v>44945</v>
      </c>
      <c r="W434">
        <v>352</v>
      </c>
      <c r="X434" t="s">
        <v>447</v>
      </c>
      <c r="Y434" s="2" t="s">
        <v>447</v>
      </c>
      <c r="Z434" s="2"/>
      <c r="AB434" t="s">
        <v>447</v>
      </c>
      <c r="AC434" t="s">
        <v>448</v>
      </c>
      <c r="AD434" t="s">
        <v>447</v>
      </c>
      <c r="AE434" t="s">
        <v>447</v>
      </c>
      <c r="AF434" t="s">
        <v>447</v>
      </c>
      <c r="AG434">
        <v>2</v>
      </c>
      <c r="AH434">
        <v>0</v>
      </c>
      <c r="AI434">
        <v>3</v>
      </c>
      <c r="AJ434">
        <v>0</v>
      </c>
      <c r="AK434">
        <v>61</v>
      </c>
      <c r="AL434" t="s">
        <v>449</v>
      </c>
      <c r="AM434" t="s">
        <v>450</v>
      </c>
      <c r="AN434">
        <v>10.81</v>
      </c>
      <c r="AO434">
        <v>94.96</v>
      </c>
      <c r="AP434">
        <v>1026.5175999999999</v>
      </c>
      <c r="BC434" t="s">
        <v>451</v>
      </c>
      <c r="BD434" s="2">
        <v>45782</v>
      </c>
      <c r="BE434">
        <v>1282.46</v>
      </c>
      <c r="BF434" t="s">
        <v>452</v>
      </c>
      <c r="BG434" t="s">
        <v>453</v>
      </c>
      <c r="BH434" s="1">
        <f t="shared" ca="1" si="20"/>
        <v>341</v>
      </c>
    </row>
    <row r="435" spans="2:60" ht="14.25" customHeight="1" x14ac:dyDescent="0.35">
      <c r="B435" s="96" t="str">
        <f t="shared" si="18"/>
        <v>91221224</v>
      </c>
      <c r="C435" s="96" t="str">
        <f t="shared" si="19"/>
        <v>9122122</v>
      </c>
      <c r="D435">
        <v>22526</v>
      </c>
      <c r="E435" t="s">
        <v>120</v>
      </c>
      <c r="F435">
        <v>61</v>
      </c>
      <c r="G435" t="s">
        <v>124</v>
      </c>
      <c r="H435">
        <v>71</v>
      </c>
      <c r="I435">
        <v>9122</v>
      </c>
      <c r="J435" t="s">
        <v>87</v>
      </c>
      <c r="K435">
        <v>122</v>
      </c>
      <c r="L435">
        <v>4</v>
      </c>
      <c r="M435">
        <v>1</v>
      </c>
      <c r="N435">
        <v>3</v>
      </c>
      <c r="O435">
        <v>12.75</v>
      </c>
      <c r="P435">
        <v>0</v>
      </c>
      <c r="Q435" t="s">
        <v>444</v>
      </c>
      <c r="R435" t="s">
        <v>471</v>
      </c>
      <c r="S435">
        <v>3</v>
      </c>
      <c r="T435" t="s">
        <v>475</v>
      </c>
      <c r="U435">
        <v>2</v>
      </c>
      <c r="V435">
        <v>44949</v>
      </c>
      <c r="W435">
        <v>352</v>
      </c>
      <c r="X435" t="s">
        <v>447</v>
      </c>
      <c r="Y435" s="2" t="s">
        <v>447</v>
      </c>
      <c r="Z435" s="2"/>
      <c r="AB435" t="s">
        <v>447</v>
      </c>
      <c r="AC435" t="s">
        <v>448</v>
      </c>
      <c r="AD435" t="s">
        <v>447</v>
      </c>
      <c r="AE435" t="s">
        <v>447</v>
      </c>
      <c r="AF435" t="s">
        <v>447</v>
      </c>
      <c r="AG435">
        <v>2</v>
      </c>
      <c r="AH435">
        <v>0</v>
      </c>
      <c r="AI435">
        <v>3</v>
      </c>
      <c r="AJ435">
        <v>0</v>
      </c>
      <c r="AK435">
        <v>61</v>
      </c>
      <c r="AL435" t="s">
        <v>486</v>
      </c>
      <c r="AM435" t="s">
        <v>450</v>
      </c>
      <c r="AN435">
        <v>12.75</v>
      </c>
      <c r="AO435">
        <v>94.96</v>
      </c>
      <c r="AP435">
        <v>1210.74</v>
      </c>
      <c r="BC435" t="s">
        <v>451</v>
      </c>
      <c r="BD435" s="2">
        <v>45782</v>
      </c>
      <c r="BE435">
        <v>567.47</v>
      </c>
      <c r="BF435" t="s">
        <v>452</v>
      </c>
      <c r="BG435" t="s">
        <v>453</v>
      </c>
      <c r="BH435" s="1">
        <f t="shared" ca="1" si="20"/>
        <v>341</v>
      </c>
    </row>
    <row r="436" spans="2:60" ht="14.25" customHeight="1" x14ac:dyDescent="0.35">
      <c r="B436" s="96" t="str">
        <f t="shared" si="18"/>
        <v>91221225</v>
      </c>
      <c r="C436" s="96" t="str">
        <f t="shared" si="19"/>
        <v>9122122</v>
      </c>
      <c r="D436">
        <v>22526</v>
      </c>
      <c r="E436" t="s">
        <v>120</v>
      </c>
      <c r="F436">
        <v>61</v>
      </c>
      <c r="G436" t="s">
        <v>124</v>
      </c>
      <c r="H436">
        <v>71</v>
      </c>
      <c r="I436">
        <v>9122</v>
      </c>
      <c r="J436" t="s">
        <v>87</v>
      </c>
      <c r="K436">
        <v>122</v>
      </c>
      <c r="L436">
        <v>5</v>
      </c>
      <c r="M436">
        <v>1</v>
      </c>
      <c r="N436">
        <v>3</v>
      </c>
      <c r="O436">
        <v>7.11</v>
      </c>
      <c r="P436">
        <v>0</v>
      </c>
      <c r="Q436" t="s">
        <v>444</v>
      </c>
      <c r="R436" t="s">
        <v>471</v>
      </c>
      <c r="S436">
        <v>3</v>
      </c>
      <c r="T436" t="s">
        <v>475</v>
      </c>
      <c r="U436">
        <v>2</v>
      </c>
      <c r="V436">
        <v>44949</v>
      </c>
      <c r="W436">
        <v>352</v>
      </c>
      <c r="X436" t="s">
        <v>447</v>
      </c>
      <c r="Y436" s="2" t="s">
        <v>447</v>
      </c>
      <c r="Z436" s="2"/>
      <c r="AB436" t="s">
        <v>447</v>
      </c>
      <c r="AC436" t="s">
        <v>448</v>
      </c>
      <c r="AD436" t="s">
        <v>447</v>
      </c>
      <c r="AE436" t="s">
        <v>447</v>
      </c>
      <c r="AF436" t="s">
        <v>447</v>
      </c>
      <c r="AG436">
        <v>2</v>
      </c>
      <c r="AH436">
        <v>0</v>
      </c>
      <c r="AI436">
        <v>3</v>
      </c>
      <c r="AJ436">
        <v>0</v>
      </c>
      <c r="AK436">
        <v>61</v>
      </c>
      <c r="AL436" t="s">
        <v>465</v>
      </c>
      <c r="AM436" t="s">
        <v>450</v>
      </c>
      <c r="AN436">
        <v>7.11</v>
      </c>
      <c r="AO436">
        <v>94.96</v>
      </c>
      <c r="AP436">
        <v>675.16560000000004</v>
      </c>
      <c r="BC436" t="s">
        <v>451</v>
      </c>
      <c r="BD436" s="2">
        <v>45782</v>
      </c>
      <c r="BE436">
        <v>465.03</v>
      </c>
      <c r="BF436" t="s">
        <v>452</v>
      </c>
      <c r="BG436" t="s">
        <v>453</v>
      </c>
      <c r="BH436" s="1">
        <f t="shared" ca="1" si="20"/>
        <v>341</v>
      </c>
    </row>
    <row r="437" spans="2:60" ht="14.25" customHeight="1" x14ac:dyDescent="0.35">
      <c r="B437" s="96" t="str">
        <f t="shared" si="18"/>
        <v>91221226</v>
      </c>
      <c r="C437" s="96" t="str">
        <f t="shared" si="19"/>
        <v>9122122</v>
      </c>
      <c r="D437">
        <v>22526</v>
      </c>
      <c r="E437" t="s">
        <v>120</v>
      </c>
      <c r="F437">
        <v>61</v>
      </c>
      <c r="G437" t="s">
        <v>124</v>
      </c>
      <c r="H437">
        <v>71</v>
      </c>
      <c r="I437">
        <v>9122</v>
      </c>
      <c r="J437" t="s">
        <v>87</v>
      </c>
      <c r="K437">
        <v>122</v>
      </c>
      <c r="L437">
        <v>6</v>
      </c>
      <c r="M437">
        <v>1</v>
      </c>
      <c r="N437">
        <v>3</v>
      </c>
      <c r="O437">
        <v>2.25</v>
      </c>
      <c r="P437">
        <v>0</v>
      </c>
      <c r="Q437" t="s">
        <v>444</v>
      </c>
      <c r="R437" t="s">
        <v>471</v>
      </c>
      <c r="S437">
        <v>3</v>
      </c>
      <c r="T437" t="s">
        <v>475</v>
      </c>
      <c r="U437">
        <v>2</v>
      </c>
      <c r="V437">
        <v>44946</v>
      </c>
      <c r="W437">
        <v>352</v>
      </c>
      <c r="X437" t="s">
        <v>447</v>
      </c>
      <c r="Y437" s="2" t="s">
        <v>447</v>
      </c>
      <c r="Z437" s="2"/>
      <c r="AB437" t="s">
        <v>447</v>
      </c>
      <c r="AC437" t="s">
        <v>448</v>
      </c>
      <c r="AD437" t="s">
        <v>447</v>
      </c>
      <c r="AE437" t="s">
        <v>447</v>
      </c>
      <c r="AF437" t="s">
        <v>447</v>
      </c>
      <c r="AG437">
        <v>2</v>
      </c>
      <c r="AH437">
        <v>0</v>
      </c>
      <c r="AI437">
        <v>3</v>
      </c>
      <c r="AJ437">
        <v>0</v>
      </c>
      <c r="AK437">
        <v>61</v>
      </c>
      <c r="AL437" t="s">
        <v>486</v>
      </c>
      <c r="AM437" t="s">
        <v>450</v>
      </c>
      <c r="AN437">
        <v>2.25</v>
      </c>
      <c r="AO437">
        <v>94.96</v>
      </c>
      <c r="AP437">
        <v>213.66</v>
      </c>
      <c r="BC437" t="s">
        <v>451</v>
      </c>
      <c r="BD437" s="2">
        <v>45782</v>
      </c>
      <c r="BE437">
        <v>133.22999999999999</v>
      </c>
      <c r="BF437" t="s">
        <v>452</v>
      </c>
      <c r="BG437" t="s">
        <v>453</v>
      </c>
      <c r="BH437" s="1">
        <f t="shared" ca="1" si="20"/>
        <v>341</v>
      </c>
    </row>
    <row r="438" spans="2:60" ht="14.25" customHeight="1" x14ac:dyDescent="0.35">
      <c r="B438" s="96" t="str">
        <f t="shared" si="18"/>
        <v>91221227</v>
      </c>
      <c r="C438" s="96" t="str">
        <f t="shared" si="19"/>
        <v>9122122</v>
      </c>
      <c r="D438">
        <v>22526</v>
      </c>
      <c r="E438" t="s">
        <v>120</v>
      </c>
      <c r="F438">
        <v>61</v>
      </c>
      <c r="G438" t="s">
        <v>124</v>
      </c>
      <c r="H438">
        <v>71</v>
      </c>
      <c r="I438">
        <v>9122</v>
      </c>
      <c r="J438" t="s">
        <v>87</v>
      </c>
      <c r="K438">
        <v>122</v>
      </c>
      <c r="L438">
        <v>7</v>
      </c>
      <c r="M438">
        <v>1</v>
      </c>
      <c r="N438">
        <v>3</v>
      </c>
      <c r="O438">
        <v>1.52</v>
      </c>
      <c r="P438">
        <v>0</v>
      </c>
      <c r="Q438" t="s">
        <v>444</v>
      </c>
      <c r="R438" t="s">
        <v>471</v>
      </c>
      <c r="S438">
        <v>3</v>
      </c>
      <c r="T438" t="s">
        <v>475</v>
      </c>
      <c r="U438">
        <v>2</v>
      </c>
      <c r="V438">
        <v>44946</v>
      </c>
      <c r="W438">
        <v>352</v>
      </c>
      <c r="X438" t="s">
        <v>447</v>
      </c>
      <c r="Y438" s="2" t="s">
        <v>447</v>
      </c>
      <c r="Z438" s="2"/>
      <c r="AB438" t="s">
        <v>447</v>
      </c>
      <c r="AC438" t="s">
        <v>448</v>
      </c>
      <c r="AD438" t="s">
        <v>447</v>
      </c>
      <c r="AE438" t="s">
        <v>447</v>
      </c>
      <c r="AF438" t="s">
        <v>447</v>
      </c>
      <c r="AG438">
        <v>2</v>
      </c>
      <c r="AH438">
        <v>0</v>
      </c>
      <c r="AI438">
        <v>3</v>
      </c>
      <c r="AJ438">
        <v>0</v>
      </c>
      <c r="AK438">
        <v>61</v>
      </c>
      <c r="AL438" t="s">
        <v>486</v>
      </c>
      <c r="AM438" t="s">
        <v>450</v>
      </c>
      <c r="AN438">
        <v>1.52</v>
      </c>
      <c r="AO438">
        <v>94.96</v>
      </c>
      <c r="AP438">
        <v>144.33920000000001</v>
      </c>
      <c r="BC438" t="s">
        <v>451</v>
      </c>
      <c r="BD438" s="2">
        <v>45782</v>
      </c>
      <c r="BE438">
        <v>132.19</v>
      </c>
      <c r="BF438" t="s">
        <v>452</v>
      </c>
      <c r="BG438" t="s">
        <v>453</v>
      </c>
      <c r="BH438" s="1">
        <f t="shared" ca="1" si="20"/>
        <v>341</v>
      </c>
    </row>
    <row r="439" spans="2:60" ht="14.25" customHeight="1" x14ac:dyDescent="0.35">
      <c r="B439" s="96" t="str">
        <f t="shared" si="18"/>
        <v>91221228</v>
      </c>
      <c r="C439" s="96" t="str">
        <f t="shared" si="19"/>
        <v>9122122</v>
      </c>
      <c r="D439">
        <v>22526</v>
      </c>
      <c r="E439" t="s">
        <v>120</v>
      </c>
      <c r="F439">
        <v>61</v>
      </c>
      <c r="G439" t="s">
        <v>124</v>
      </c>
      <c r="H439">
        <v>71</v>
      </c>
      <c r="I439">
        <v>9122</v>
      </c>
      <c r="J439" t="s">
        <v>87</v>
      </c>
      <c r="K439">
        <v>122</v>
      </c>
      <c r="L439">
        <v>8</v>
      </c>
      <c r="M439">
        <v>1</v>
      </c>
      <c r="N439">
        <v>3</v>
      </c>
      <c r="O439">
        <v>3.67</v>
      </c>
      <c r="P439">
        <v>0</v>
      </c>
      <c r="Q439" t="s">
        <v>444</v>
      </c>
      <c r="R439" t="s">
        <v>471</v>
      </c>
      <c r="S439">
        <v>3</v>
      </c>
      <c r="T439" t="s">
        <v>475</v>
      </c>
      <c r="U439">
        <v>2</v>
      </c>
      <c r="V439">
        <v>44946</v>
      </c>
      <c r="W439">
        <v>352</v>
      </c>
      <c r="X439" t="s">
        <v>447</v>
      </c>
      <c r="Y439" s="2" t="s">
        <v>447</v>
      </c>
      <c r="Z439" s="2"/>
      <c r="AB439" t="s">
        <v>447</v>
      </c>
      <c r="AC439" t="s">
        <v>448</v>
      </c>
      <c r="AD439" t="s">
        <v>447</v>
      </c>
      <c r="AE439" t="s">
        <v>447</v>
      </c>
      <c r="AF439" t="s">
        <v>447</v>
      </c>
      <c r="AG439">
        <v>2</v>
      </c>
      <c r="AH439">
        <v>0</v>
      </c>
      <c r="AI439">
        <v>3</v>
      </c>
      <c r="AJ439">
        <v>0</v>
      </c>
      <c r="AK439">
        <v>61</v>
      </c>
      <c r="AL439" t="s">
        <v>486</v>
      </c>
      <c r="AM439" t="s">
        <v>450</v>
      </c>
      <c r="AN439">
        <v>3.67</v>
      </c>
      <c r="AO439">
        <v>94.96</v>
      </c>
      <c r="AP439">
        <v>348.50319999999999</v>
      </c>
      <c r="BC439" t="s">
        <v>451</v>
      </c>
      <c r="BD439" s="2">
        <v>45782</v>
      </c>
      <c r="BE439">
        <v>502.4</v>
      </c>
      <c r="BF439" t="s">
        <v>452</v>
      </c>
      <c r="BG439" t="s">
        <v>453</v>
      </c>
      <c r="BH439" s="1">
        <f t="shared" ca="1" si="20"/>
        <v>341</v>
      </c>
    </row>
    <row r="440" spans="2:60" ht="14.25" customHeight="1" x14ac:dyDescent="0.35">
      <c r="B440" s="96" t="str">
        <f t="shared" si="18"/>
        <v>91221229</v>
      </c>
      <c r="C440" s="96" t="str">
        <f t="shared" si="19"/>
        <v>9122122</v>
      </c>
      <c r="D440">
        <v>22526</v>
      </c>
      <c r="E440" t="s">
        <v>120</v>
      </c>
      <c r="F440">
        <v>61</v>
      </c>
      <c r="G440" t="s">
        <v>124</v>
      </c>
      <c r="H440">
        <v>71</v>
      </c>
      <c r="I440">
        <v>9122</v>
      </c>
      <c r="J440" t="s">
        <v>87</v>
      </c>
      <c r="K440">
        <v>122</v>
      </c>
      <c r="L440">
        <v>9</v>
      </c>
      <c r="M440">
        <v>1</v>
      </c>
      <c r="N440">
        <v>3</v>
      </c>
      <c r="O440">
        <v>13.49</v>
      </c>
      <c r="P440">
        <v>0</v>
      </c>
      <c r="Q440" t="s">
        <v>444</v>
      </c>
      <c r="R440" t="s">
        <v>471</v>
      </c>
      <c r="S440">
        <v>3</v>
      </c>
      <c r="T440" t="s">
        <v>475</v>
      </c>
      <c r="U440">
        <v>2</v>
      </c>
      <c r="V440">
        <v>44946</v>
      </c>
      <c r="W440">
        <v>352</v>
      </c>
      <c r="X440" t="s">
        <v>447</v>
      </c>
      <c r="Y440" s="2" t="s">
        <v>447</v>
      </c>
      <c r="Z440" s="2"/>
      <c r="AB440" t="s">
        <v>447</v>
      </c>
      <c r="AC440" t="s">
        <v>448</v>
      </c>
      <c r="AD440" t="s">
        <v>447</v>
      </c>
      <c r="AE440" t="s">
        <v>447</v>
      </c>
      <c r="AF440" t="s">
        <v>447</v>
      </c>
      <c r="AG440">
        <v>2</v>
      </c>
      <c r="AH440">
        <v>0</v>
      </c>
      <c r="AI440">
        <v>3</v>
      </c>
      <c r="AJ440">
        <v>0</v>
      </c>
      <c r="AK440">
        <v>61</v>
      </c>
      <c r="AL440" t="s">
        <v>465</v>
      </c>
      <c r="AM440" t="s">
        <v>450</v>
      </c>
      <c r="AN440">
        <v>13.49</v>
      </c>
      <c r="AO440">
        <v>94.96</v>
      </c>
      <c r="AP440">
        <v>1281.0103999999999</v>
      </c>
      <c r="BC440" t="s">
        <v>451</v>
      </c>
      <c r="BD440" s="2">
        <v>45782</v>
      </c>
      <c r="BE440">
        <v>822.63</v>
      </c>
      <c r="BF440" t="s">
        <v>452</v>
      </c>
      <c r="BG440" t="s">
        <v>453</v>
      </c>
      <c r="BH440" s="1">
        <f t="shared" ca="1" si="20"/>
        <v>341</v>
      </c>
    </row>
    <row r="441" spans="2:60" ht="14.25" customHeight="1" x14ac:dyDescent="0.35">
      <c r="B441" s="96" t="str">
        <f t="shared" si="18"/>
        <v>912212210</v>
      </c>
      <c r="C441" s="96" t="str">
        <f t="shared" si="19"/>
        <v>9122122</v>
      </c>
      <c r="D441">
        <v>22526</v>
      </c>
      <c r="E441" t="s">
        <v>120</v>
      </c>
      <c r="F441">
        <v>61</v>
      </c>
      <c r="G441" t="s">
        <v>124</v>
      </c>
      <c r="H441">
        <v>71</v>
      </c>
      <c r="I441">
        <v>9122</v>
      </c>
      <c r="J441" t="s">
        <v>87</v>
      </c>
      <c r="K441">
        <v>122</v>
      </c>
      <c r="L441">
        <v>10</v>
      </c>
      <c r="M441">
        <v>1</v>
      </c>
      <c r="N441">
        <v>3</v>
      </c>
      <c r="O441">
        <v>8.69</v>
      </c>
      <c r="P441">
        <v>0</v>
      </c>
      <c r="Q441" t="s">
        <v>444</v>
      </c>
      <c r="R441" t="s">
        <v>471</v>
      </c>
      <c r="S441">
        <v>3</v>
      </c>
      <c r="T441" t="s">
        <v>475</v>
      </c>
      <c r="U441">
        <v>2</v>
      </c>
      <c r="V441">
        <v>44949</v>
      </c>
      <c r="W441">
        <v>352</v>
      </c>
      <c r="X441" t="s">
        <v>447</v>
      </c>
      <c r="Y441" s="2" t="s">
        <v>447</v>
      </c>
      <c r="Z441" s="2"/>
      <c r="AB441" t="s">
        <v>447</v>
      </c>
      <c r="AC441" t="s">
        <v>448</v>
      </c>
      <c r="AD441" t="s">
        <v>447</v>
      </c>
      <c r="AE441" t="s">
        <v>447</v>
      </c>
      <c r="AF441" t="s">
        <v>447</v>
      </c>
      <c r="AG441">
        <v>2</v>
      </c>
      <c r="AH441">
        <v>0</v>
      </c>
      <c r="AI441">
        <v>3</v>
      </c>
      <c r="AJ441">
        <v>0</v>
      </c>
      <c r="AK441">
        <v>61</v>
      </c>
      <c r="AL441" t="s">
        <v>486</v>
      </c>
      <c r="AM441" t="s">
        <v>450</v>
      </c>
      <c r="AN441">
        <v>8.69</v>
      </c>
      <c r="AO441">
        <v>94.96</v>
      </c>
      <c r="AP441">
        <v>825.20240000000001</v>
      </c>
      <c r="BC441" t="s">
        <v>451</v>
      </c>
      <c r="BD441" s="2">
        <v>45782</v>
      </c>
      <c r="BE441">
        <v>269.38</v>
      </c>
      <c r="BF441" t="s">
        <v>452</v>
      </c>
      <c r="BG441" t="s">
        <v>453</v>
      </c>
      <c r="BH441" s="1">
        <f t="shared" ca="1" si="20"/>
        <v>341</v>
      </c>
    </row>
    <row r="442" spans="2:60" ht="14.25" customHeight="1" x14ac:dyDescent="0.35">
      <c r="B442" s="96" t="str">
        <f t="shared" si="18"/>
        <v>912212211</v>
      </c>
      <c r="C442" s="96" t="str">
        <f t="shared" si="19"/>
        <v>9122122</v>
      </c>
      <c r="D442">
        <v>22526</v>
      </c>
      <c r="E442" t="s">
        <v>120</v>
      </c>
      <c r="F442">
        <v>61</v>
      </c>
      <c r="G442" t="s">
        <v>124</v>
      </c>
      <c r="H442">
        <v>71</v>
      </c>
      <c r="I442">
        <v>9122</v>
      </c>
      <c r="J442" t="s">
        <v>87</v>
      </c>
      <c r="K442">
        <v>122</v>
      </c>
      <c r="L442">
        <v>11</v>
      </c>
      <c r="M442">
        <v>1</v>
      </c>
      <c r="O442">
        <v>3.42</v>
      </c>
      <c r="P442">
        <v>0</v>
      </c>
      <c r="Q442" t="s">
        <v>444</v>
      </c>
      <c r="R442" t="s">
        <v>471</v>
      </c>
      <c r="S442">
        <v>3</v>
      </c>
      <c r="T442" t="s">
        <v>475</v>
      </c>
      <c r="U442">
        <v>2</v>
      </c>
      <c r="V442">
        <v>44946</v>
      </c>
      <c r="W442">
        <v>352</v>
      </c>
      <c r="X442" t="s">
        <v>447</v>
      </c>
      <c r="Y442" s="2" t="s">
        <v>447</v>
      </c>
      <c r="Z442" s="2"/>
      <c r="AB442" t="s">
        <v>447</v>
      </c>
      <c r="AC442" t="s">
        <v>448</v>
      </c>
      <c r="AD442" t="s">
        <v>447</v>
      </c>
      <c r="AE442" t="s">
        <v>447</v>
      </c>
      <c r="AF442" t="s">
        <v>447</v>
      </c>
      <c r="AG442">
        <v>2</v>
      </c>
      <c r="AH442">
        <v>0</v>
      </c>
      <c r="AI442">
        <v>3</v>
      </c>
      <c r="AJ442">
        <v>0</v>
      </c>
      <c r="AK442">
        <v>61</v>
      </c>
      <c r="AL442" t="s">
        <v>486</v>
      </c>
      <c r="AM442" t="s">
        <v>450</v>
      </c>
      <c r="AN442">
        <v>3.42</v>
      </c>
      <c r="AO442">
        <v>94.96</v>
      </c>
      <c r="AP442">
        <v>324.76319999999998</v>
      </c>
      <c r="BC442" t="s">
        <v>451</v>
      </c>
      <c r="BD442" s="2">
        <v>45782</v>
      </c>
      <c r="BE442">
        <v>163.62</v>
      </c>
      <c r="BF442" t="s">
        <v>452</v>
      </c>
      <c r="BG442" t="s">
        <v>453</v>
      </c>
      <c r="BH442" s="1">
        <f t="shared" ca="1" si="20"/>
        <v>341</v>
      </c>
    </row>
    <row r="443" spans="2:60" ht="14.25" customHeight="1" x14ac:dyDescent="0.35">
      <c r="B443" s="96" t="str">
        <f t="shared" si="18"/>
        <v>912212212</v>
      </c>
      <c r="C443" s="96" t="str">
        <f t="shared" si="19"/>
        <v>9122122</v>
      </c>
      <c r="D443">
        <v>22526</v>
      </c>
      <c r="E443" t="s">
        <v>120</v>
      </c>
      <c r="F443">
        <v>61</v>
      </c>
      <c r="G443" t="s">
        <v>124</v>
      </c>
      <c r="H443">
        <v>71</v>
      </c>
      <c r="I443">
        <v>9122</v>
      </c>
      <c r="J443" t="s">
        <v>87</v>
      </c>
      <c r="K443">
        <v>122</v>
      </c>
      <c r="L443">
        <v>12</v>
      </c>
      <c r="M443">
        <v>2</v>
      </c>
      <c r="N443">
        <v>2</v>
      </c>
      <c r="O443">
        <v>3.42</v>
      </c>
      <c r="P443">
        <v>0</v>
      </c>
      <c r="Q443" t="s">
        <v>444</v>
      </c>
      <c r="R443" t="s">
        <v>471</v>
      </c>
      <c r="S443">
        <v>3</v>
      </c>
      <c r="T443" t="s">
        <v>475</v>
      </c>
      <c r="U443">
        <v>2</v>
      </c>
      <c r="V443">
        <v>44946</v>
      </c>
      <c r="W443">
        <v>352</v>
      </c>
      <c r="X443" t="s">
        <v>447</v>
      </c>
      <c r="Y443" s="2" t="s">
        <v>447</v>
      </c>
      <c r="Z443" s="2"/>
      <c r="AB443" t="s">
        <v>447</v>
      </c>
      <c r="AC443" t="s">
        <v>448</v>
      </c>
      <c r="AD443" t="s">
        <v>447</v>
      </c>
      <c r="AE443" t="s">
        <v>447</v>
      </c>
      <c r="AF443" t="s">
        <v>447</v>
      </c>
      <c r="AG443">
        <v>2</v>
      </c>
      <c r="AH443">
        <v>0</v>
      </c>
      <c r="AI443">
        <v>3</v>
      </c>
      <c r="AJ443">
        <v>0</v>
      </c>
      <c r="AK443">
        <v>61</v>
      </c>
      <c r="AL443" t="s">
        <v>449</v>
      </c>
      <c r="AM443" t="s">
        <v>450</v>
      </c>
      <c r="AN443">
        <v>3.42</v>
      </c>
      <c r="AO443">
        <v>94.96</v>
      </c>
      <c r="AP443">
        <v>324.76319999999998</v>
      </c>
      <c r="BC443" t="s">
        <v>451</v>
      </c>
      <c r="BD443" s="2">
        <v>45782</v>
      </c>
      <c r="BE443">
        <v>139.47</v>
      </c>
      <c r="BF443" t="s">
        <v>452</v>
      </c>
      <c r="BG443" t="s">
        <v>453</v>
      </c>
      <c r="BH443" s="1">
        <f t="shared" ca="1" si="20"/>
        <v>341</v>
      </c>
    </row>
    <row r="444" spans="2:60" ht="14.25" customHeight="1" x14ac:dyDescent="0.35">
      <c r="B444" s="96" t="str">
        <f t="shared" si="18"/>
        <v>912212213</v>
      </c>
      <c r="C444" s="96" t="str">
        <f t="shared" si="19"/>
        <v>9122122</v>
      </c>
      <c r="D444">
        <v>22526</v>
      </c>
      <c r="E444" t="s">
        <v>120</v>
      </c>
      <c r="F444">
        <v>61</v>
      </c>
      <c r="G444" t="s">
        <v>124</v>
      </c>
      <c r="H444">
        <v>71</v>
      </c>
      <c r="I444">
        <v>9122</v>
      </c>
      <c r="J444" t="s">
        <v>87</v>
      </c>
      <c r="K444">
        <v>122</v>
      </c>
      <c r="L444">
        <v>13</v>
      </c>
      <c r="M444">
        <v>2</v>
      </c>
      <c r="O444">
        <v>6.69</v>
      </c>
      <c r="P444">
        <v>0</v>
      </c>
      <c r="Q444" t="s">
        <v>472</v>
      </c>
      <c r="R444" t="s">
        <v>471</v>
      </c>
      <c r="S444">
        <v>2</v>
      </c>
      <c r="T444" t="s">
        <v>478</v>
      </c>
      <c r="U444">
        <v>2</v>
      </c>
      <c r="V444">
        <v>45273</v>
      </c>
      <c r="W444">
        <v>352</v>
      </c>
      <c r="X444" t="s">
        <v>447</v>
      </c>
      <c r="Y444" s="2" t="s">
        <v>447</v>
      </c>
      <c r="Z444" s="2"/>
      <c r="AB444" t="s">
        <v>447</v>
      </c>
      <c r="AC444" t="s">
        <v>448</v>
      </c>
      <c r="AD444" t="s">
        <v>447</v>
      </c>
      <c r="AE444" t="s">
        <v>447</v>
      </c>
      <c r="AF444" t="s">
        <v>447</v>
      </c>
      <c r="AG444">
        <v>2</v>
      </c>
      <c r="AH444">
        <v>0</v>
      </c>
      <c r="AI444">
        <v>6</v>
      </c>
      <c r="AJ444">
        <v>0</v>
      </c>
      <c r="AK444">
        <v>61</v>
      </c>
      <c r="AL444" t="s">
        <v>449</v>
      </c>
      <c r="AM444" t="s">
        <v>450</v>
      </c>
      <c r="AN444">
        <v>6.69</v>
      </c>
      <c r="AO444">
        <v>116.8</v>
      </c>
      <c r="AP444">
        <v>781.39200000000005</v>
      </c>
      <c r="BC444" t="s">
        <v>451</v>
      </c>
      <c r="BD444" s="2">
        <v>45769</v>
      </c>
      <c r="BE444">
        <v>1443.16</v>
      </c>
      <c r="BF444" t="s">
        <v>452</v>
      </c>
      <c r="BG444" t="s">
        <v>453</v>
      </c>
      <c r="BH444" s="1">
        <f t="shared" ca="1" si="20"/>
        <v>354</v>
      </c>
    </row>
    <row r="445" spans="2:60" ht="14.25" customHeight="1" x14ac:dyDescent="0.35">
      <c r="B445" s="96" t="str">
        <f t="shared" si="18"/>
        <v>912212214</v>
      </c>
      <c r="C445" s="96" t="str">
        <f t="shared" si="19"/>
        <v>9122122</v>
      </c>
      <c r="D445">
        <v>22526</v>
      </c>
      <c r="E445" t="s">
        <v>120</v>
      </c>
      <c r="F445">
        <v>61</v>
      </c>
      <c r="G445" t="s">
        <v>124</v>
      </c>
      <c r="H445">
        <v>71</v>
      </c>
      <c r="I445">
        <v>9122</v>
      </c>
      <c r="J445" t="s">
        <v>87</v>
      </c>
      <c r="K445">
        <v>122</v>
      </c>
      <c r="L445">
        <v>14</v>
      </c>
      <c r="M445">
        <v>2</v>
      </c>
      <c r="O445">
        <v>1.68</v>
      </c>
      <c r="P445">
        <v>0</v>
      </c>
      <c r="Q445" t="s">
        <v>472</v>
      </c>
      <c r="R445" t="s">
        <v>471</v>
      </c>
      <c r="S445">
        <v>2</v>
      </c>
      <c r="T445" t="s">
        <v>478</v>
      </c>
      <c r="U445">
        <v>2</v>
      </c>
      <c r="V445">
        <v>45273</v>
      </c>
      <c r="W445">
        <v>352</v>
      </c>
      <c r="X445" t="s">
        <v>447</v>
      </c>
      <c r="Y445" s="2" t="s">
        <v>447</v>
      </c>
      <c r="Z445" s="2"/>
      <c r="AB445" t="s">
        <v>447</v>
      </c>
      <c r="AC445" t="s">
        <v>448</v>
      </c>
      <c r="AD445" t="s">
        <v>447</v>
      </c>
      <c r="AE445" t="s">
        <v>447</v>
      </c>
      <c r="AF445" t="s">
        <v>447</v>
      </c>
      <c r="AG445">
        <v>2</v>
      </c>
      <c r="AH445">
        <v>0</v>
      </c>
      <c r="AI445">
        <v>6</v>
      </c>
      <c r="AJ445">
        <v>0</v>
      </c>
      <c r="AK445">
        <v>61</v>
      </c>
      <c r="AL445" t="s">
        <v>465</v>
      </c>
      <c r="AM445" t="s">
        <v>450</v>
      </c>
      <c r="AN445">
        <v>1.68</v>
      </c>
      <c r="AO445">
        <v>116.8</v>
      </c>
      <c r="AP445">
        <v>196.22399999999999</v>
      </c>
      <c r="BC445" t="s">
        <v>451</v>
      </c>
      <c r="BD445" s="2">
        <v>45769</v>
      </c>
      <c r="BE445">
        <v>200.6</v>
      </c>
      <c r="BF445" t="s">
        <v>452</v>
      </c>
      <c r="BG445" t="s">
        <v>453</v>
      </c>
      <c r="BH445" s="1">
        <f t="shared" ca="1" si="20"/>
        <v>354</v>
      </c>
    </row>
    <row r="446" spans="2:60" ht="14.25" customHeight="1" x14ac:dyDescent="0.35">
      <c r="B446" s="96" t="str">
        <f t="shared" si="18"/>
        <v>912212215</v>
      </c>
      <c r="C446" s="96" t="str">
        <f t="shared" si="19"/>
        <v>9122122</v>
      </c>
      <c r="D446">
        <v>22526</v>
      </c>
      <c r="E446" t="s">
        <v>120</v>
      </c>
      <c r="F446">
        <v>61</v>
      </c>
      <c r="G446" t="s">
        <v>124</v>
      </c>
      <c r="H446">
        <v>71</v>
      </c>
      <c r="I446">
        <v>9122</v>
      </c>
      <c r="J446" t="s">
        <v>87</v>
      </c>
      <c r="K446">
        <v>122</v>
      </c>
      <c r="L446">
        <v>15</v>
      </c>
      <c r="M446">
        <v>2</v>
      </c>
      <c r="N446" s="104"/>
      <c r="O446" s="104">
        <v>1.88</v>
      </c>
      <c r="P446" s="104">
        <v>0</v>
      </c>
      <c r="Q446" s="104" t="s">
        <v>472</v>
      </c>
      <c r="R446" s="104" t="s">
        <v>471</v>
      </c>
      <c r="S446" s="104">
        <v>2</v>
      </c>
      <c r="T446" s="104" t="s">
        <v>478</v>
      </c>
      <c r="U446">
        <v>2</v>
      </c>
      <c r="V446">
        <v>45274</v>
      </c>
      <c r="W446">
        <v>352</v>
      </c>
      <c r="X446" t="s">
        <v>447</v>
      </c>
      <c r="Y446" s="2" t="s">
        <v>447</v>
      </c>
      <c r="Z446" s="2"/>
      <c r="AB446" t="s">
        <v>447</v>
      </c>
      <c r="AC446" t="s">
        <v>448</v>
      </c>
      <c r="AD446" t="s">
        <v>447</v>
      </c>
      <c r="AE446" t="s">
        <v>447</v>
      </c>
      <c r="AF446" t="s">
        <v>447</v>
      </c>
      <c r="AG446">
        <v>2</v>
      </c>
      <c r="AH446">
        <v>0</v>
      </c>
      <c r="AI446">
        <v>6</v>
      </c>
      <c r="AJ446">
        <v>0</v>
      </c>
      <c r="AK446">
        <v>61</v>
      </c>
      <c r="AL446" t="s">
        <v>465</v>
      </c>
      <c r="AM446" t="s">
        <v>450</v>
      </c>
      <c r="AN446">
        <v>1.88</v>
      </c>
      <c r="AO446">
        <v>116.8</v>
      </c>
      <c r="AP446">
        <v>219.584</v>
      </c>
      <c r="BC446" t="s">
        <v>451</v>
      </c>
      <c r="BD446" s="2">
        <v>45769</v>
      </c>
      <c r="BE446">
        <v>216.05</v>
      </c>
      <c r="BF446" t="s">
        <v>452</v>
      </c>
      <c r="BG446" t="s">
        <v>453</v>
      </c>
      <c r="BH446" s="1">
        <f t="shared" ca="1" si="20"/>
        <v>354</v>
      </c>
    </row>
    <row r="447" spans="2:60" ht="14.25" customHeight="1" x14ac:dyDescent="0.35">
      <c r="B447" s="96" t="str">
        <f t="shared" si="18"/>
        <v>912212216</v>
      </c>
      <c r="C447" s="96" t="str">
        <f t="shared" si="19"/>
        <v>9122122</v>
      </c>
      <c r="D447">
        <v>22526</v>
      </c>
      <c r="E447" t="s">
        <v>120</v>
      </c>
      <c r="F447">
        <v>61</v>
      </c>
      <c r="G447" t="s">
        <v>124</v>
      </c>
      <c r="H447">
        <v>71</v>
      </c>
      <c r="I447">
        <v>9122</v>
      </c>
      <c r="J447" t="s">
        <v>87</v>
      </c>
      <c r="K447">
        <v>122</v>
      </c>
      <c r="L447">
        <v>16</v>
      </c>
      <c r="M447">
        <v>2</v>
      </c>
      <c r="N447" s="104"/>
      <c r="O447" s="104">
        <v>4.4000000000000004</v>
      </c>
      <c r="P447" s="104">
        <v>0</v>
      </c>
      <c r="Q447" s="104" t="s">
        <v>472</v>
      </c>
      <c r="R447" s="104" t="s">
        <v>471</v>
      </c>
      <c r="S447" s="104">
        <v>2</v>
      </c>
      <c r="T447" s="104" t="s">
        <v>478</v>
      </c>
      <c r="U447">
        <v>2</v>
      </c>
      <c r="V447">
        <v>45274</v>
      </c>
      <c r="W447">
        <v>352</v>
      </c>
      <c r="X447" t="s">
        <v>447</v>
      </c>
      <c r="Y447" s="2" t="s">
        <v>447</v>
      </c>
      <c r="Z447" s="2"/>
      <c r="AB447" t="s">
        <v>447</v>
      </c>
      <c r="AC447" t="s">
        <v>448</v>
      </c>
      <c r="AD447" t="s">
        <v>447</v>
      </c>
      <c r="AE447" t="s">
        <v>447</v>
      </c>
      <c r="AF447" t="s">
        <v>447</v>
      </c>
      <c r="AG447">
        <v>2</v>
      </c>
      <c r="AH447">
        <v>0</v>
      </c>
      <c r="AI447">
        <v>6</v>
      </c>
      <c r="AJ447">
        <v>0</v>
      </c>
      <c r="AK447">
        <v>61</v>
      </c>
      <c r="AL447" t="s">
        <v>465</v>
      </c>
      <c r="AM447" t="s">
        <v>450</v>
      </c>
      <c r="AN447">
        <v>4.4000000000000004</v>
      </c>
      <c r="AO447">
        <v>116.8</v>
      </c>
      <c r="AP447">
        <v>513.91999999999996</v>
      </c>
      <c r="BC447" t="s">
        <v>451</v>
      </c>
      <c r="BD447" s="2">
        <v>45769</v>
      </c>
      <c r="BE447">
        <v>751.32</v>
      </c>
      <c r="BF447" t="s">
        <v>452</v>
      </c>
      <c r="BG447" t="s">
        <v>453</v>
      </c>
      <c r="BH447" s="1">
        <f t="shared" ca="1" si="20"/>
        <v>354</v>
      </c>
    </row>
    <row r="448" spans="2:60" ht="14.25" customHeight="1" x14ac:dyDescent="0.35">
      <c r="B448" s="96" t="str">
        <f t="shared" si="18"/>
        <v>912212217</v>
      </c>
      <c r="C448" s="96" t="str">
        <f t="shared" si="19"/>
        <v>9122122</v>
      </c>
      <c r="D448">
        <v>22526</v>
      </c>
      <c r="E448" t="s">
        <v>120</v>
      </c>
      <c r="F448">
        <v>61</v>
      </c>
      <c r="G448" t="s">
        <v>124</v>
      </c>
      <c r="H448">
        <v>71</v>
      </c>
      <c r="I448">
        <v>9122</v>
      </c>
      <c r="J448" t="s">
        <v>87</v>
      </c>
      <c r="K448">
        <v>122</v>
      </c>
      <c r="L448">
        <v>17</v>
      </c>
      <c r="M448">
        <v>2</v>
      </c>
      <c r="N448" s="104"/>
      <c r="O448" s="104">
        <v>3.21</v>
      </c>
      <c r="P448" s="104">
        <v>0</v>
      </c>
      <c r="Q448" s="104" t="s">
        <v>472</v>
      </c>
      <c r="R448" s="104" t="s">
        <v>471</v>
      </c>
      <c r="S448" s="104">
        <v>2</v>
      </c>
      <c r="T448" s="104" t="s">
        <v>478</v>
      </c>
      <c r="U448">
        <v>2</v>
      </c>
      <c r="V448">
        <v>45274</v>
      </c>
      <c r="W448">
        <v>352</v>
      </c>
      <c r="X448" t="s">
        <v>447</v>
      </c>
      <c r="Y448" s="2" t="s">
        <v>447</v>
      </c>
      <c r="Z448" s="2"/>
      <c r="AB448" t="s">
        <v>447</v>
      </c>
      <c r="AC448" t="s">
        <v>448</v>
      </c>
      <c r="AD448" t="s">
        <v>447</v>
      </c>
      <c r="AE448" t="s">
        <v>447</v>
      </c>
      <c r="AF448" t="s">
        <v>447</v>
      </c>
      <c r="AG448">
        <v>2</v>
      </c>
      <c r="AH448">
        <v>0</v>
      </c>
      <c r="AI448">
        <v>6</v>
      </c>
      <c r="AJ448">
        <v>0</v>
      </c>
      <c r="AK448">
        <v>61</v>
      </c>
      <c r="AL448" t="s">
        <v>465</v>
      </c>
      <c r="AM448" t="s">
        <v>450</v>
      </c>
      <c r="AN448">
        <v>3.21</v>
      </c>
      <c r="AO448">
        <v>116.8</v>
      </c>
      <c r="AP448">
        <v>374.928</v>
      </c>
      <c r="BC448" t="s">
        <v>451</v>
      </c>
      <c r="BD448" s="2">
        <v>45769</v>
      </c>
      <c r="BE448">
        <v>457.2</v>
      </c>
      <c r="BF448" t="s">
        <v>452</v>
      </c>
      <c r="BG448" t="s">
        <v>453</v>
      </c>
      <c r="BH448" s="1">
        <f t="shared" ca="1" si="20"/>
        <v>354</v>
      </c>
    </row>
    <row r="449" spans="2:60" ht="14.25" customHeight="1" x14ac:dyDescent="0.35">
      <c r="B449" s="96" t="str">
        <f t="shared" si="18"/>
        <v>912212218</v>
      </c>
      <c r="C449" s="96" t="str">
        <f t="shared" si="19"/>
        <v>9122122</v>
      </c>
      <c r="D449">
        <v>22526</v>
      </c>
      <c r="E449" t="s">
        <v>120</v>
      </c>
      <c r="F449">
        <v>61</v>
      </c>
      <c r="G449" t="s">
        <v>124</v>
      </c>
      <c r="H449">
        <v>71</v>
      </c>
      <c r="I449">
        <v>9122</v>
      </c>
      <c r="J449" t="s">
        <v>87</v>
      </c>
      <c r="K449">
        <v>122</v>
      </c>
      <c r="L449">
        <v>18</v>
      </c>
      <c r="M449">
        <v>2</v>
      </c>
      <c r="O449">
        <v>2.0099999999999998</v>
      </c>
      <c r="P449">
        <v>0</v>
      </c>
      <c r="Q449" t="s">
        <v>472</v>
      </c>
      <c r="R449" t="s">
        <v>471</v>
      </c>
      <c r="S449">
        <v>2</v>
      </c>
      <c r="T449" t="s">
        <v>478</v>
      </c>
      <c r="U449">
        <v>2</v>
      </c>
      <c r="V449">
        <v>45274</v>
      </c>
      <c r="W449">
        <v>352</v>
      </c>
      <c r="X449" t="s">
        <v>447</v>
      </c>
      <c r="Y449" s="2" t="s">
        <v>447</v>
      </c>
      <c r="Z449" s="2"/>
      <c r="AB449" t="s">
        <v>447</v>
      </c>
      <c r="AC449" t="s">
        <v>448</v>
      </c>
      <c r="AD449" t="s">
        <v>447</v>
      </c>
      <c r="AE449" t="s">
        <v>447</v>
      </c>
      <c r="AF449" t="s">
        <v>447</v>
      </c>
      <c r="AG449">
        <v>2</v>
      </c>
      <c r="AH449">
        <v>0</v>
      </c>
      <c r="AI449">
        <v>6</v>
      </c>
      <c r="AJ449">
        <v>0</v>
      </c>
      <c r="AK449">
        <v>61</v>
      </c>
      <c r="AL449" t="s">
        <v>465</v>
      </c>
      <c r="AM449" t="s">
        <v>450</v>
      </c>
      <c r="AN449">
        <v>2.0099999999999998</v>
      </c>
      <c r="AO449">
        <v>116.8</v>
      </c>
      <c r="AP449">
        <v>234.768</v>
      </c>
      <c r="BC449" t="s">
        <v>451</v>
      </c>
      <c r="BD449" s="2">
        <v>45769</v>
      </c>
      <c r="BE449">
        <v>240.93</v>
      </c>
      <c r="BF449" t="s">
        <v>452</v>
      </c>
      <c r="BG449" t="s">
        <v>453</v>
      </c>
      <c r="BH449" s="1">
        <f t="shared" ca="1" si="20"/>
        <v>354</v>
      </c>
    </row>
    <row r="450" spans="2:60" ht="14.25" customHeight="1" x14ac:dyDescent="0.35">
      <c r="B450" s="96" t="str">
        <f t="shared" ref="B450:B513" si="21">CONCATENATE(I450,K450,L450)</f>
        <v>912212219</v>
      </c>
      <c r="C450" s="96" t="str">
        <f t="shared" ref="C450:C513" si="22">CONCATENATE(I450,K450)</f>
        <v>9122122</v>
      </c>
      <c r="D450">
        <v>22526</v>
      </c>
      <c r="E450" t="s">
        <v>120</v>
      </c>
      <c r="F450">
        <v>61</v>
      </c>
      <c r="G450" t="s">
        <v>124</v>
      </c>
      <c r="H450">
        <v>71</v>
      </c>
      <c r="I450">
        <v>9122</v>
      </c>
      <c r="J450" t="s">
        <v>87</v>
      </c>
      <c r="K450">
        <v>122</v>
      </c>
      <c r="L450">
        <v>19</v>
      </c>
      <c r="M450">
        <v>2</v>
      </c>
      <c r="O450">
        <v>1.34</v>
      </c>
      <c r="P450">
        <v>0</v>
      </c>
      <c r="Q450" t="s">
        <v>472</v>
      </c>
      <c r="R450" t="s">
        <v>471</v>
      </c>
      <c r="S450">
        <v>2</v>
      </c>
      <c r="T450" t="s">
        <v>478</v>
      </c>
      <c r="U450">
        <v>2</v>
      </c>
      <c r="V450">
        <v>45274</v>
      </c>
      <c r="W450">
        <v>352</v>
      </c>
      <c r="X450" t="s">
        <v>447</v>
      </c>
      <c r="Y450" s="2" t="s">
        <v>447</v>
      </c>
      <c r="Z450" s="2"/>
      <c r="AB450" t="s">
        <v>447</v>
      </c>
      <c r="AC450" t="s">
        <v>448</v>
      </c>
      <c r="AD450" t="s">
        <v>447</v>
      </c>
      <c r="AE450" t="s">
        <v>447</v>
      </c>
      <c r="AF450" t="s">
        <v>447</v>
      </c>
      <c r="AG450">
        <v>2</v>
      </c>
      <c r="AH450">
        <v>0</v>
      </c>
      <c r="AI450">
        <v>6</v>
      </c>
      <c r="AJ450">
        <v>0</v>
      </c>
      <c r="AK450">
        <v>61</v>
      </c>
      <c r="AL450" t="s">
        <v>465</v>
      </c>
      <c r="AM450" t="s">
        <v>450</v>
      </c>
      <c r="AN450">
        <v>1.34</v>
      </c>
      <c r="AO450">
        <v>116.8</v>
      </c>
      <c r="AP450">
        <v>156.512</v>
      </c>
      <c r="BC450" t="s">
        <v>451</v>
      </c>
      <c r="BD450" s="2">
        <v>45769</v>
      </c>
      <c r="BE450">
        <v>107.98</v>
      </c>
      <c r="BF450" t="s">
        <v>452</v>
      </c>
      <c r="BG450" t="s">
        <v>453</v>
      </c>
      <c r="BH450" s="1">
        <f t="shared" ref="BH450:BH513" ca="1" si="23">TODAY()-BD450</f>
        <v>354</v>
      </c>
    </row>
    <row r="451" spans="2:60" ht="14.25" customHeight="1" x14ac:dyDescent="0.35">
      <c r="B451" s="96" t="str">
        <f t="shared" si="21"/>
        <v>912212220</v>
      </c>
      <c r="C451" s="96" t="str">
        <f t="shared" si="22"/>
        <v>9122122</v>
      </c>
      <c r="D451">
        <v>22526</v>
      </c>
      <c r="E451" t="s">
        <v>120</v>
      </c>
      <c r="F451">
        <v>61</v>
      </c>
      <c r="G451" t="s">
        <v>124</v>
      </c>
      <c r="H451">
        <v>71</v>
      </c>
      <c r="I451">
        <v>9122</v>
      </c>
      <c r="J451" t="s">
        <v>87</v>
      </c>
      <c r="K451">
        <v>122</v>
      </c>
      <c r="L451">
        <v>20</v>
      </c>
      <c r="M451">
        <v>2</v>
      </c>
      <c r="O451">
        <v>9.6300000000000008</v>
      </c>
      <c r="P451">
        <v>0</v>
      </c>
      <c r="Q451" t="s">
        <v>472</v>
      </c>
      <c r="R451" t="s">
        <v>471</v>
      </c>
      <c r="S451">
        <v>2</v>
      </c>
      <c r="T451" t="s">
        <v>478</v>
      </c>
      <c r="U451">
        <v>2</v>
      </c>
      <c r="V451">
        <v>45274</v>
      </c>
      <c r="W451">
        <v>352</v>
      </c>
      <c r="X451" t="s">
        <v>447</v>
      </c>
      <c r="Y451" s="2" t="s">
        <v>447</v>
      </c>
      <c r="Z451" s="2"/>
      <c r="AB451" t="s">
        <v>447</v>
      </c>
      <c r="AC451" t="s">
        <v>448</v>
      </c>
      <c r="AD451" t="s">
        <v>447</v>
      </c>
      <c r="AE451" t="s">
        <v>447</v>
      </c>
      <c r="AF451" t="s">
        <v>447</v>
      </c>
      <c r="AG451">
        <v>2</v>
      </c>
      <c r="AH451">
        <v>0</v>
      </c>
      <c r="AI451">
        <v>6</v>
      </c>
      <c r="AJ451">
        <v>0</v>
      </c>
      <c r="AK451">
        <v>61</v>
      </c>
      <c r="AL451" t="s">
        <v>465</v>
      </c>
      <c r="AM451" t="s">
        <v>450</v>
      </c>
      <c r="AN451">
        <v>9.6300000000000008</v>
      </c>
      <c r="AO451">
        <v>116.8</v>
      </c>
      <c r="AP451">
        <v>1124.7840000000001</v>
      </c>
      <c r="BC451" t="s">
        <v>451</v>
      </c>
      <c r="BD451" s="2">
        <v>45769</v>
      </c>
      <c r="BE451">
        <v>1061.25</v>
      </c>
      <c r="BF451" t="s">
        <v>452</v>
      </c>
      <c r="BG451" t="s">
        <v>453</v>
      </c>
      <c r="BH451" s="1">
        <f t="shared" ca="1" si="23"/>
        <v>354</v>
      </c>
    </row>
    <row r="452" spans="2:60" ht="14.25" customHeight="1" x14ac:dyDescent="0.35">
      <c r="B452" s="96" t="str">
        <f t="shared" si="21"/>
        <v>912212221</v>
      </c>
      <c r="C452" s="96" t="str">
        <f t="shared" si="22"/>
        <v>9122122</v>
      </c>
      <c r="D452">
        <v>22526</v>
      </c>
      <c r="E452" t="s">
        <v>120</v>
      </c>
      <c r="F452">
        <v>61</v>
      </c>
      <c r="G452" t="s">
        <v>124</v>
      </c>
      <c r="H452">
        <v>71</v>
      </c>
      <c r="I452">
        <v>9122</v>
      </c>
      <c r="J452" t="s">
        <v>87</v>
      </c>
      <c r="K452">
        <v>122</v>
      </c>
      <c r="L452">
        <v>21</v>
      </c>
      <c r="M452">
        <v>2</v>
      </c>
      <c r="O452">
        <v>7.63</v>
      </c>
      <c r="P452">
        <v>0</v>
      </c>
      <c r="Q452" t="s">
        <v>456</v>
      </c>
      <c r="R452" t="s">
        <v>471</v>
      </c>
      <c r="S452">
        <v>2</v>
      </c>
      <c r="T452" t="s">
        <v>478</v>
      </c>
      <c r="U452">
        <v>2</v>
      </c>
      <c r="V452">
        <v>45273</v>
      </c>
      <c r="W452">
        <v>352</v>
      </c>
      <c r="X452" t="s">
        <v>447</v>
      </c>
      <c r="Y452" s="2" t="s">
        <v>447</v>
      </c>
      <c r="Z452" s="2"/>
      <c r="AB452" t="s">
        <v>447</v>
      </c>
      <c r="AC452" t="s">
        <v>448</v>
      </c>
      <c r="AD452" t="s">
        <v>447</v>
      </c>
      <c r="AE452" t="s">
        <v>447</v>
      </c>
      <c r="AF452" t="s">
        <v>447</v>
      </c>
      <c r="AG452">
        <v>2</v>
      </c>
      <c r="AH452">
        <v>0</v>
      </c>
      <c r="AI452">
        <v>6</v>
      </c>
      <c r="AJ452">
        <v>0</v>
      </c>
      <c r="AK452">
        <v>61</v>
      </c>
      <c r="AL452" t="s">
        <v>465</v>
      </c>
      <c r="AM452" t="s">
        <v>450</v>
      </c>
      <c r="AN452">
        <v>7.63</v>
      </c>
      <c r="AO452">
        <v>116.8</v>
      </c>
      <c r="AP452">
        <v>891.18399999999997</v>
      </c>
      <c r="BC452" t="s">
        <v>451</v>
      </c>
      <c r="BD452" s="2">
        <v>45769</v>
      </c>
      <c r="BE452">
        <v>1029.9100000000001</v>
      </c>
      <c r="BF452" t="s">
        <v>452</v>
      </c>
      <c r="BG452" t="s">
        <v>453</v>
      </c>
      <c r="BH452" s="1">
        <f t="shared" ca="1" si="23"/>
        <v>354</v>
      </c>
    </row>
    <row r="453" spans="2:60" ht="14.25" customHeight="1" x14ac:dyDescent="0.35">
      <c r="B453" s="96" t="str">
        <f t="shared" si="21"/>
        <v>91221222015</v>
      </c>
      <c r="C453" s="96" t="str">
        <f t="shared" si="22"/>
        <v>9122122</v>
      </c>
      <c r="D453">
        <v>22526</v>
      </c>
      <c r="E453" t="s">
        <v>120</v>
      </c>
      <c r="F453">
        <v>61</v>
      </c>
      <c r="G453" t="s">
        <v>124</v>
      </c>
      <c r="H453">
        <v>71</v>
      </c>
      <c r="I453">
        <v>9122</v>
      </c>
      <c r="J453" t="s">
        <v>87</v>
      </c>
      <c r="K453">
        <v>122</v>
      </c>
      <c r="L453">
        <v>2015</v>
      </c>
      <c r="M453">
        <v>2</v>
      </c>
      <c r="O453">
        <v>0.56999999999999995</v>
      </c>
      <c r="P453">
        <v>0</v>
      </c>
      <c r="Q453" t="s">
        <v>483</v>
      </c>
      <c r="R453" t="s">
        <v>471</v>
      </c>
      <c r="S453">
        <v>37</v>
      </c>
      <c r="T453" t="s">
        <v>484</v>
      </c>
      <c r="U453">
        <v>2</v>
      </c>
      <c r="W453">
        <v>352</v>
      </c>
      <c r="X453" t="s">
        <v>447</v>
      </c>
      <c r="Y453" s="2" t="s">
        <v>447</v>
      </c>
      <c r="Z453" s="2"/>
      <c r="AB453" t="s">
        <v>447</v>
      </c>
      <c r="AC453" t="s">
        <v>448</v>
      </c>
      <c r="AD453" t="s">
        <v>447</v>
      </c>
      <c r="AE453" t="s">
        <v>447</v>
      </c>
      <c r="AF453" t="s">
        <v>447</v>
      </c>
      <c r="AG453">
        <v>2</v>
      </c>
      <c r="AH453">
        <v>0</v>
      </c>
      <c r="AI453">
        <v>4</v>
      </c>
      <c r="AJ453">
        <v>0</v>
      </c>
      <c r="AK453">
        <v>61</v>
      </c>
      <c r="AL453" t="s">
        <v>465</v>
      </c>
      <c r="AM453" t="s">
        <v>450</v>
      </c>
      <c r="BC453" t="s">
        <v>484</v>
      </c>
      <c r="BF453" t="s">
        <v>452</v>
      </c>
      <c r="BG453" t="s">
        <v>453</v>
      </c>
      <c r="BH453" s="1">
        <f t="shared" ca="1" si="23"/>
        <v>46123</v>
      </c>
    </row>
    <row r="454" spans="2:60" ht="14.25" customHeight="1" x14ac:dyDescent="0.35">
      <c r="B454" s="96" t="str">
        <f t="shared" si="21"/>
        <v>91221371</v>
      </c>
      <c r="C454" s="96" t="str">
        <f t="shared" si="22"/>
        <v>9122137</v>
      </c>
      <c r="D454">
        <v>22526</v>
      </c>
      <c r="E454" t="s">
        <v>120</v>
      </c>
      <c r="F454">
        <v>61</v>
      </c>
      <c r="G454" t="s">
        <v>124</v>
      </c>
      <c r="H454">
        <v>71</v>
      </c>
      <c r="I454">
        <v>9122</v>
      </c>
      <c r="J454" t="s">
        <v>87</v>
      </c>
      <c r="K454">
        <v>137</v>
      </c>
      <c r="L454">
        <v>1</v>
      </c>
      <c r="M454">
        <v>91</v>
      </c>
      <c r="O454">
        <v>13.94</v>
      </c>
      <c r="P454">
        <v>0</v>
      </c>
      <c r="Q454" t="s">
        <v>476</v>
      </c>
      <c r="R454" t="s">
        <v>471</v>
      </c>
      <c r="S454">
        <v>4</v>
      </c>
      <c r="T454" t="s">
        <v>458</v>
      </c>
      <c r="U454">
        <v>2</v>
      </c>
      <c r="V454">
        <v>44538</v>
      </c>
      <c r="W454">
        <v>999</v>
      </c>
      <c r="X454" t="s">
        <v>447</v>
      </c>
      <c r="Y454" s="2" t="s">
        <v>447</v>
      </c>
      <c r="Z454" s="2"/>
      <c r="AB454" t="s">
        <v>447</v>
      </c>
      <c r="AC454" t="s">
        <v>448</v>
      </c>
      <c r="AD454" t="s">
        <v>447</v>
      </c>
      <c r="AE454" t="s">
        <v>447</v>
      </c>
      <c r="AF454" t="s">
        <v>447</v>
      </c>
      <c r="AG454">
        <v>2</v>
      </c>
      <c r="AH454">
        <v>0</v>
      </c>
      <c r="AI454">
        <v>4</v>
      </c>
      <c r="AJ454">
        <v>0</v>
      </c>
      <c r="AK454">
        <v>61</v>
      </c>
      <c r="AL454" t="s">
        <v>465</v>
      </c>
      <c r="AM454" t="s">
        <v>450</v>
      </c>
      <c r="AN454">
        <v>13.94</v>
      </c>
      <c r="AO454">
        <v>105.68</v>
      </c>
      <c r="AP454">
        <v>1473.1792</v>
      </c>
      <c r="AQ454">
        <v>13.94</v>
      </c>
      <c r="AR454">
        <v>100.07</v>
      </c>
      <c r="AS454">
        <v>1394.9757999999999</v>
      </c>
      <c r="BC454" t="s">
        <v>451</v>
      </c>
      <c r="BD454" s="2">
        <v>45842</v>
      </c>
      <c r="BE454">
        <v>1228.49</v>
      </c>
      <c r="BF454" t="s">
        <v>452</v>
      </c>
      <c r="BG454" t="s">
        <v>453</v>
      </c>
      <c r="BH454" s="1">
        <f t="shared" ca="1" si="23"/>
        <v>281</v>
      </c>
    </row>
    <row r="455" spans="2:60" ht="14.25" customHeight="1" x14ac:dyDescent="0.35">
      <c r="B455" s="96" t="str">
        <f t="shared" si="21"/>
        <v>91231231</v>
      </c>
      <c r="C455" s="96" t="str">
        <f t="shared" si="22"/>
        <v>9123123</v>
      </c>
      <c r="D455">
        <v>22526</v>
      </c>
      <c r="E455" t="s">
        <v>120</v>
      </c>
      <c r="F455">
        <v>61</v>
      </c>
      <c r="G455" t="s">
        <v>124</v>
      </c>
      <c r="H455">
        <v>71</v>
      </c>
      <c r="I455">
        <v>9123</v>
      </c>
      <c r="J455" t="s">
        <v>374</v>
      </c>
      <c r="K455">
        <v>123</v>
      </c>
      <c r="L455">
        <v>1</v>
      </c>
      <c r="M455">
        <v>1</v>
      </c>
      <c r="N455">
        <v>1</v>
      </c>
      <c r="O455">
        <v>25.05</v>
      </c>
      <c r="P455">
        <v>0</v>
      </c>
      <c r="Q455" t="s">
        <v>456</v>
      </c>
      <c r="R455" t="s">
        <v>467</v>
      </c>
      <c r="S455">
        <v>4</v>
      </c>
      <c r="T455" t="s">
        <v>458</v>
      </c>
      <c r="U455">
        <v>2</v>
      </c>
      <c r="V455">
        <v>44889</v>
      </c>
      <c r="W455">
        <v>353</v>
      </c>
      <c r="X455" t="s">
        <v>447</v>
      </c>
      <c r="Y455" s="2" t="s">
        <v>447</v>
      </c>
      <c r="Z455" s="2"/>
      <c r="AB455" t="s">
        <v>447</v>
      </c>
      <c r="AC455" t="s">
        <v>448</v>
      </c>
      <c r="AD455" t="s">
        <v>447</v>
      </c>
      <c r="AE455" t="s">
        <v>447</v>
      </c>
      <c r="AF455" t="s">
        <v>447</v>
      </c>
      <c r="AG455">
        <v>2</v>
      </c>
      <c r="AH455">
        <v>0</v>
      </c>
      <c r="AI455">
        <v>11</v>
      </c>
      <c r="AJ455">
        <v>0</v>
      </c>
      <c r="AK455">
        <v>61</v>
      </c>
      <c r="AL455" t="s">
        <v>449</v>
      </c>
      <c r="AM455" t="s">
        <v>450</v>
      </c>
      <c r="AN455">
        <v>10.7</v>
      </c>
      <c r="AO455">
        <v>107.95</v>
      </c>
      <c r="AP455">
        <v>1155.0650000000001</v>
      </c>
      <c r="AQ455">
        <v>10.7</v>
      </c>
      <c r="AR455">
        <v>110.07</v>
      </c>
      <c r="AS455">
        <v>1177.749</v>
      </c>
      <c r="AZ455">
        <v>14.35</v>
      </c>
      <c r="BA455">
        <v>60</v>
      </c>
      <c r="BB455">
        <v>861</v>
      </c>
      <c r="BC455" t="s">
        <v>451</v>
      </c>
      <c r="BD455" s="2">
        <v>45794</v>
      </c>
      <c r="BE455">
        <v>1303.27</v>
      </c>
      <c r="BF455" t="s">
        <v>452</v>
      </c>
      <c r="BG455" t="s">
        <v>453</v>
      </c>
      <c r="BH455" s="1">
        <f t="shared" ca="1" si="23"/>
        <v>329</v>
      </c>
    </row>
    <row r="456" spans="2:60" ht="14.25" customHeight="1" x14ac:dyDescent="0.35">
      <c r="B456" s="96" t="str">
        <f t="shared" si="21"/>
        <v>91231232</v>
      </c>
      <c r="C456" s="96" t="str">
        <f t="shared" si="22"/>
        <v>9123123</v>
      </c>
      <c r="D456">
        <v>22526</v>
      </c>
      <c r="E456" t="s">
        <v>120</v>
      </c>
      <c r="F456">
        <v>61</v>
      </c>
      <c r="G456" t="s">
        <v>124</v>
      </c>
      <c r="H456">
        <v>71</v>
      </c>
      <c r="I456">
        <v>9123</v>
      </c>
      <c r="J456" t="s">
        <v>374</v>
      </c>
      <c r="K456">
        <v>123</v>
      </c>
      <c r="L456">
        <v>2</v>
      </c>
      <c r="M456">
        <v>1</v>
      </c>
      <c r="N456">
        <v>1</v>
      </c>
      <c r="O456">
        <v>13.68</v>
      </c>
      <c r="P456">
        <v>0</v>
      </c>
      <c r="Q456" t="s">
        <v>456</v>
      </c>
      <c r="R456" t="s">
        <v>467</v>
      </c>
      <c r="S456">
        <v>4</v>
      </c>
      <c r="T456" t="s">
        <v>458</v>
      </c>
      <c r="U456">
        <v>2</v>
      </c>
      <c r="V456">
        <v>44893</v>
      </c>
      <c r="W456">
        <v>353</v>
      </c>
      <c r="X456" t="s">
        <v>447</v>
      </c>
      <c r="Y456" s="2" t="s">
        <v>447</v>
      </c>
      <c r="Z456" s="2"/>
      <c r="AB456" t="s">
        <v>447</v>
      </c>
      <c r="AC456" t="s">
        <v>448</v>
      </c>
      <c r="AD456" t="s">
        <v>447</v>
      </c>
      <c r="AE456" t="s">
        <v>447</v>
      </c>
      <c r="AF456" t="s">
        <v>447</v>
      </c>
      <c r="AG456">
        <v>2</v>
      </c>
      <c r="AH456">
        <v>0</v>
      </c>
      <c r="AI456">
        <v>11</v>
      </c>
      <c r="AJ456">
        <v>0</v>
      </c>
      <c r="AK456">
        <v>61</v>
      </c>
      <c r="AL456" t="s">
        <v>449</v>
      </c>
      <c r="AM456" t="s">
        <v>450</v>
      </c>
      <c r="AN456">
        <v>1.73</v>
      </c>
      <c r="AO456">
        <v>107.95</v>
      </c>
      <c r="AP456">
        <v>186.7535</v>
      </c>
      <c r="AQ456">
        <v>1.73</v>
      </c>
      <c r="AR456">
        <v>110.07</v>
      </c>
      <c r="AS456">
        <v>190.4211</v>
      </c>
      <c r="AZ456">
        <v>11.95</v>
      </c>
      <c r="BA456">
        <v>60</v>
      </c>
      <c r="BB456">
        <v>717</v>
      </c>
      <c r="BC456" t="s">
        <v>451</v>
      </c>
      <c r="BD456" s="2">
        <v>45794</v>
      </c>
      <c r="BE456">
        <v>590.51</v>
      </c>
      <c r="BF456" t="s">
        <v>452</v>
      </c>
      <c r="BG456" t="s">
        <v>453</v>
      </c>
      <c r="BH456" s="1">
        <f t="shared" ca="1" si="23"/>
        <v>329</v>
      </c>
    </row>
    <row r="457" spans="2:60" ht="14.25" customHeight="1" x14ac:dyDescent="0.35">
      <c r="B457" s="96" t="str">
        <f t="shared" si="21"/>
        <v>91231233</v>
      </c>
      <c r="C457" s="96" t="str">
        <f t="shared" si="22"/>
        <v>9123123</v>
      </c>
      <c r="D457">
        <v>22526</v>
      </c>
      <c r="E457" t="s">
        <v>120</v>
      </c>
      <c r="F457">
        <v>61</v>
      </c>
      <c r="G457" t="s">
        <v>124</v>
      </c>
      <c r="H457">
        <v>71</v>
      </c>
      <c r="I457">
        <v>9123</v>
      </c>
      <c r="J457" t="s">
        <v>374</v>
      </c>
      <c r="K457">
        <v>123</v>
      </c>
      <c r="L457">
        <v>3</v>
      </c>
      <c r="M457">
        <v>1</v>
      </c>
      <c r="N457">
        <v>1</v>
      </c>
      <c r="O457">
        <v>17.649999999999999</v>
      </c>
      <c r="P457">
        <v>0</v>
      </c>
      <c r="Q457" t="s">
        <v>472</v>
      </c>
      <c r="R457" t="s">
        <v>467</v>
      </c>
      <c r="S457">
        <v>3</v>
      </c>
      <c r="T457" t="s">
        <v>475</v>
      </c>
      <c r="U457">
        <v>2</v>
      </c>
      <c r="V457">
        <v>44894</v>
      </c>
      <c r="W457">
        <v>353</v>
      </c>
      <c r="X457" t="s">
        <v>447</v>
      </c>
      <c r="Y457" s="2" t="s">
        <v>447</v>
      </c>
      <c r="Z457" s="2"/>
      <c r="AB457" t="s">
        <v>447</v>
      </c>
      <c r="AC457" t="s">
        <v>448</v>
      </c>
      <c r="AD457" t="s">
        <v>447</v>
      </c>
      <c r="AE457" t="s">
        <v>447</v>
      </c>
      <c r="AF457" t="s">
        <v>447</v>
      </c>
      <c r="AG457">
        <v>2</v>
      </c>
      <c r="AH457">
        <v>0</v>
      </c>
      <c r="AI457">
        <v>11</v>
      </c>
      <c r="AJ457">
        <v>0</v>
      </c>
      <c r="AK457">
        <v>61</v>
      </c>
      <c r="AL457" t="s">
        <v>449</v>
      </c>
      <c r="AM457" t="s">
        <v>450</v>
      </c>
      <c r="AN457">
        <v>5.59</v>
      </c>
      <c r="AO457">
        <v>107</v>
      </c>
      <c r="AP457">
        <v>598.13</v>
      </c>
      <c r="AQ457">
        <v>5.59</v>
      </c>
      <c r="AR457">
        <v>110.07</v>
      </c>
      <c r="AS457">
        <v>615.29129999999998</v>
      </c>
      <c r="AZ457">
        <v>12.06</v>
      </c>
      <c r="BA457">
        <v>75</v>
      </c>
      <c r="BB457">
        <v>904.5</v>
      </c>
      <c r="BC457" t="s">
        <v>451</v>
      </c>
      <c r="BD457" s="2">
        <v>45794</v>
      </c>
      <c r="BE457">
        <v>392.88</v>
      </c>
      <c r="BF457" t="s">
        <v>452</v>
      </c>
      <c r="BG457" t="s">
        <v>453</v>
      </c>
      <c r="BH457" s="1">
        <f t="shared" ca="1" si="23"/>
        <v>329</v>
      </c>
    </row>
    <row r="458" spans="2:60" ht="14.25" customHeight="1" x14ac:dyDescent="0.35">
      <c r="B458" s="96" t="str">
        <f t="shared" si="21"/>
        <v>91231234</v>
      </c>
      <c r="C458" s="96" t="str">
        <f t="shared" si="22"/>
        <v>9123123</v>
      </c>
      <c r="D458">
        <v>22526</v>
      </c>
      <c r="E458" t="s">
        <v>120</v>
      </c>
      <c r="F458">
        <v>61</v>
      </c>
      <c r="G458" t="s">
        <v>124</v>
      </c>
      <c r="H458">
        <v>71</v>
      </c>
      <c r="I458">
        <v>9123</v>
      </c>
      <c r="J458" t="s">
        <v>374</v>
      </c>
      <c r="K458">
        <v>123</v>
      </c>
      <c r="L458">
        <v>4</v>
      </c>
      <c r="M458">
        <v>1</v>
      </c>
      <c r="N458">
        <v>1</v>
      </c>
      <c r="O458">
        <v>16.03</v>
      </c>
      <c r="P458">
        <v>0</v>
      </c>
      <c r="Q458" t="s">
        <v>472</v>
      </c>
      <c r="R458" t="s">
        <v>467</v>
      </c>
      <c r="S458">
        <v>3</v>
      </c>
      <c r="T458" t="s">
        <v>475</v>
      </c>
      <c r="U458">
        <v>2</v>
      </c>
      <c r="V458">
        <v>44894</v>
      </c>
      <c r="W458">
        <v>353</v>
      </c>
      <c r="X458" t="s">
        <v>447</v>
      </c>
      <c r="Y458" s="2" t="s">
        <v>447</v>
      </c>
      <c r="Z458" s="2"/>
      <c r="AB458" t="s">
        <v>447</v>
      </c>
      <c r="AC458" t="s">
        <v>448</v>
      </c>
      <c r="AD458" t="s">
        <v>447</v>
      </c>
      <c r="AE458" t="s">
        <v>447</v>
      </c>
      <c r="AF458" t="s">
        <v>447</v>
      </c>
      <c r="AG458">
        <v>2</v>
      </c>
      <c r="AH458">
        <v>0</v>
      </c>
      <c r="AI458">
        <v>11</v>
      </c>
      <c r="AJ458">
        <v>0</v>
      </c>
      <c r="AK458">
        <v>61</v>
      </c>
      <c r="AL458" t="s">
        <v>449</v>
      </c>
      <c r="AM458" t="s">
        <v>450</v>
      </c>
      <c r="AN458">
        <v>4.96</v>
      </c>
      <c r="AO458">
        <v>107</v>
      </c>
      <c r="AP458">
        <v>530.72</v>
      </c>
      <c r="AQ458">
        <v>4.96</v>
      </c>
      <c r="AR458">
        <v>110.07</v>
      </c>
      <c r="AS458">
        <v>545.94719999999995</v>
      </c>
      <c r="AZ458">
        <v>11.07</v>
      </c>
      <c r="BA458">
        <v>75</v>
      </c>
      <c r="BB458">
        <v>830.25</v>
      </c>
      <c r="BC458" t="s">
        <v>451</v>
      </c>
      <c r="BD458" s="2">
        <v>45794</v>
      </c>
      <c r="BE458">
        <v>253.64</v>
      </c>
      <c r="BF458" t="s">
        <v>452</v>
      </c>
      <c r="BG458" t="s">
        <v>453</v>
      </c>
      <c r="BH458" s="1">
        <f t="shared" ca="1" si="23"/>
        <v>329</v>
      </c>
    </row>
    <row r="459" spans="2:60" ht="14.25" customHeight="1" x14ac:dyDescent="0.35">
      <c r="B459" s="96" t="str">
        <f t="shared" si="21"/>
        <v>91231235</v>
      </c>
      <c r="C459" s="96" t="str">
        <f t="shared" si="22"/>
        <v>9123123</v>
      </c>
      <c r="D459">
        <v>22526</v>
      </c>
      <c r="E459" t="s">
        <v>120</v>
      </c>
      <c r="F459">
        <v>61</v>
      </c>
      <c r="G459" t="s">
        <v>124</v>
      </c>
      <c r="H459">
        <v>71</v>
      </c>
      <c r="I459">
        <v>9123</v>
      </c>
      <c r="J459" t="s">
        <v>374</v>
      </c>
      <c r="K459">
        <v>123</v>
      </c>
      <c r="L459">
        <v>5</v>
      </c>
      <c r="M459">
        <v>1</v>
      </c>
      <c r="N459">
        <v>1</v>
      </c>
      <c r="O459">
        <v>9.41</v>
      </c>
      <c r="P459">
        <v>0</v>
      </c>
      <c r="Q459" t="s">
        <v>472</v>
      </c>
      <c r="R459" t="s">
        <v>467</v>
      </c>
      <c r="S459">
        <v>3</v>
      </c>
      <c r="T459" t="s">
        <v>475</v>
      </c>
      <c r="U459">
        <v>2</v>
      </c>
      <c r="V459">
        <v>44894</v>
      </c>
      <c r="W459">
        <v>353</v>
      </c>
      <c r="X459" t="s">
        <v>447</v>
      </c>
      <c r="Y459" s="2" t="s">
        <v>447</v>
      </c>
      <c r="Z459" s="2"/>
      <c r="AB459" t="s">
        <v>447</v>
      </c>
      <c r="AC459" t="s">
        <v>448</v>
      </c>
      <c r="AD459" t="s">
        <v>447</v>
      </c>
      <c r="AE459" t="s">
        <v>447</v>
      </c>
      <c r="AF459" t="s">
        <v>447</v>
      </c>
      <c r="AG459">
        <v>2</v>
      </c>
      <c r="AH459">
        <v>0</v>
      </c>
      <c r="AI459">
        <v>11</v>
      </c>
      <c r="AJ459">
        <v>0</v>
      </c>
      <c r="AK459">
        <v>61</v>
      </c>
      <c r="AL459" t="s">
        <v>449</v>
      </c>
      <c r="AM459" t="s">
        <v>450</v>
      </c>
      <c r="AN459">
        <v>7.18</v>
      </c>
      <c r="AO459">
        <v>107.95</v>
      </c>
      <c r="AP459">
        <v>775.08100000000002</v>
      </c>
      <c r="AQ459">
        <v>7.18</v>
      </c>
      <c r="AR459">
        <v>110.07</v>
      </c>
      <c r="AS459">
        <v>790.30259999999998</v>
      </c>
      <c r="AZ459">
        <v>2.23</v>
      </c>
      <c r="BA459">
        <v>70</v>
      </c>
      <c r="BB459">
        <v>156.1</v>
      </c>
      <c r="BC459" t="s">
        <v>451</v>
      </c>
      <c r="BD459" s="2">
        <v>45794</v>
      </c>
      <c r="BE459">
        <v>774.7</v>
      </c>
      <c r="BF459" t="s">
        <v>452</v>
      </c>
      <c r="BG459" t="s">
        <v>453</v>
      </c>
      <c r="BH459" s="1">
        <f t="shared" ca="1" si="23"/>
        <v>329</v>
      </c>
    </row>
    <row r="460" spans="2:60" ht="14.25" customHeight="1" x14ac:dyDescent="0.35">
      <c r="B460" s="96" t="str">
        <f t="shared" si="21"/>
        <v>91251281</v>
      </c>
      <c r="C460" s="96" t="str">
        <f t="shared" si="22"/>
        <v>9125128</v>
      </c>
      <c r="D460">
        <v>22526</v>
      </c>
      <c r="E460" t="s">
        <v>120</v>
      </c>
      <c r="F460">
        <v>61</v>
      </c>
      <c r="G460" t="s">
        <v>124</v>
      </c>
      <c r="H460">
        <v>71</v>
      </c>
      <c r="I460">
        <v>9125</v>
      </c>
      <c r="J460" t="s">
        <v>373</v>
      </c>
      <c r="K460">
        <v>128</v>
      </c>
      <c r="L460">
        <v>1</v>
      </c>
      <c r="M460">
        <v>1</v>
      </c>
      <c r="N460">
        <v>1</v>
      </c>
      <c r="O460">
        <v>3.78</v>
      </c>
      <c r="P460">
        <v>0</v>
      </c>
      <c r="Q460" t="s">
        <v>472</v>
      </c>
      <c r="R460" t="s">
        <v>467</v>
      </c>
      <c r="S460">
        <v>40</v>
      </c>
      <c r="T460" t="s">
        <v>473</v>
      </c>
      <c r="U460">
        <v>2</v>
      </c>
      <c r="V460">
        <v>45624</v>
      </c>
      <c r="W460">
        <v>353</v>
      </c>
      <c r="X460" t="s">
        <v>447</v>
      </c>
      <c r="Y460" s="2" t="s">
        <v>447</v>
      </c>
      <c r="Z460" s="2"/>
      <c r="AB460" t="s">
        <v>447</v>
      </c>
      <c r="AC460" t="s">
        <v>448</v>
      </c>
      <c r="AD460" t="s">
        <v>447</v>
      </c>
      <c r="AE460" t="s">
        <v>447</v>
      </c>
      <c r="AF460" t="s">
        <v>447</v>
      </c>
      <c r="AG460">
        <v>2</v>
      </c>
      <c r="AH460">
        <v>0</v>
      </c>
      <c r="AI460">
        <v>14</v>
      </c>
      <c r="AJ460">
        <v>0</v>
      </c>
      <c r="AK460">
        <v>61</v>
      </c>
      <c r="AL460" t="s">
        <v>449</v>
      </c>
      <c r="AM460" t="s">
        <v>450</v>
      </c>
      <c r="BC460" t="s">
        <v>474</v>
      </c>
      <c r="BF460" t="s">
        <v>452</v>
      </c>
      <c r="BG460" t="s">
        <v>453</v>
      </c>
      <c r="BH460" s="1">
        <f t="shared" ca="1" si="23"/>
        <v>46123</v>
      </c>
    </row>
    <row r="461" spans="2:60" ht="14.25" customHeight="1" x14ac:dyDescent="0.35">
      <c r="B461" s="96" t="str">
        <f t="shared" si="21"/>
        <v>91251282</v>
      </c>
      <c r="C461" s="96" t="str">
        <f t="shared" si="22"/>
        <v>9125128</v>
      </c>
      <c r="D461">
        <v>22526</v>
      </c>
      <c r="E461" t="s">
        <v>120</v>
      </c>
      <c r="F461">
        <v>61</v>
      </c>
      <c r="G461" t="s">
        <v>124</v>
      </c>
      <c r="H461">
        <v>71</v>
      </c>
      <c r="I461">
        <v>9125</v>
      </c>
      <c r="J461" t="s">
        <v>373</v>
      </c>
      <c r="K461">
        <v>128</v>
      </c>
      <c r="L461">
        <v>2</v>
      </c>
      <c r="M461">
        <v>1</v>
      </c>
      <c r="N461">
        <v>1</v>
      </c>
      <c r="O461">
        <v>2.31</v>
      </c>
      <c r="P461">
        <v>0</v>
      </c>
      <c r="Q461" t="s">
        <v>472</v>
      </c>
      <c r="R461" t="s">
        <v>467</v>
      </c>
      <c r="S461">
        <v>40</v>
      </c>
      <c r="T461" t="s">
        <v>473</v>
      </c>
      <c r="U461">
        <v>2</v>
      </c>
      <c r="V461">
        <v>45624</v>
      </c>
      <c r="W461">
        <v>353</v>
      </c>
      <c r="X461" t="s">
        <v>447</v>
      </c>
      <c r="Y461" s="2" t="s">
        <v>447</v>
      </c>
      <c r="Z461" s="2"/>
      <c r="AB461" t="s">
        <v>447</v>
      </c>
      <c r="AC461" t="s">
        <v>448</v>
      </c>
      <c r="AD461" t="s">
        <v>447</v>
      </c>
      <c r="AE461" t="s">
        <v>447</v>
      </c>
      <c r="AF461" t="s">
        <v>447</v>
      </c>
      <c r="AG461">
        <v>2</v>
      </c>
      <c r="AH461">
        <v>0</v>
      </c>
      <c r="AI461">
        <v>14</v>
      </c>
      <c r="AJ461">
        <v>0</v>
      </c>
      <c r="AK461">
        <v>61</v>
      </c>
      <c r="AL461" t="s">
        <v>449</v>
      </c>
      <c r="AM461" t="s">
        <v>450</v>
      </c>
      <c r="BC461" t="s">
        <v>474</v>
      </c>
      <c r="BF461" t="s">
        <v>452</v>
      </c>
      <c r="BG461" t="s">
        <v>453</v>
      </c>
      <c r="BH461" s="1">
        <f t="shared" ca="1" si="23"/>
        <v>46123</v>
      </c>
    </row>
    <row r="462" spans="2:60" ht="14.25" customHeight="1" x14ac:dyDescent="0.35">
      <c r="B462" s="96" t="str">
        <f t="shared" si="21"/>
        <v>91251283</v>
      </c>
      <c r="C462" s="96" t="str">
        <f t="shared" si="22"/>
        <v>9125128</v>
      </c>
      <c r="D462">
        <v>22526</v>
      </c>
      <c r="E462" t="s">
        <v>120</v>
      </c>
      <c r="F462">
        <v>61</v>
      </c>
      <c r="G462" t="s">
        <v>124</v>
      </c>
      <c r="H462">
        <v>71</v>
      </c>
      <c r="I462">
        <v>9125</v>
      </c>
      <c r="J462" t="s">
        <v>373</v>
      </c>
      <c r="K462">
        <v>128</v>
      </c>
      <c r="L462">
        <v>3</v>
      </c>
      <c r="M462">
        <v>1</v>
      </c>
      <c r="N462">
        <v>1</v>
      </c>
      <c r="O462">
        <v>2.8</v>
      </c>
      <c r="P462">
        <v>0</v>
      </c>
      <c r="Q462" t="s">
        <v>472</v>
      </c>
      <c r="R462" t="s">
        <v>467</v>
      </c>
      <c r="S462">
        <v>40</v>
      </c>
      <c r="T462" t="s">
        <v>473</v>
      </c>
      <c r="U462">
        <v>2</v>
      </c>
      <c r="V462">
        <v>45624</v>
      </c>
      <c r="W462">
        <v>353</v>
      </c>
      <c r="X462" t="s">
        <v>447</v>
      </c>
      <c r="Y462" s="2" t="s">
        <v>447</v>
      </c>
      <c r="Z462" s="2"/>
      <c r="AB462" t="s">
        <v>447</v>
      </c>
      <c r="AC462" t="s">
        <v>448</v>
      </c>
      <c r="AD462" t="s">
        <v>447</v>
      </c>
      <c r="AE462" t="s">
        <v>447</v>
      </c>
      <c r="AF462" t="s">
        <v>447</v>
      </c>
      <c r="AG462">
        <v>2</v>
      </c>
      <c r="AH462">
        <v>0</v>
      </c>
      <c r="AI462">
        <v>14</v>
      </c>
      <c r="AJ462">
        <v>0</v>
      </c>
      <c r="AK462">
        <v>61</v>
      </c>
      <c r="AL462" t="s">
        <v>488</v>
      </c>
      <c r="AM462" t="s">
        <v>450</v>
      </c>
      <c r="BC462" t="s">
        <v>474</v>
      </c>
      <c r="BF462" t="s">
        <v>452</v>
      </c>
      <c r="BG462" t="s">
        <v>453</v>
      </c>
      <c r="BH462" s="1">
        <f t="shared" ca="1" si="23"/>
        <v>46123</v>
      </c>
    </row>
    <row r="463" spans="2:60" ht="14.25" customHeight="1" x14ac:dyDescent="0.35">
      <c r="B463" s="96" t="str">
        <f t="shared" si="21"/>
        <v>91251284</v>
      </c>
      <c r="C463" s="96" t="str">
        <f t="shared" si="22"/>
        <v>9125128</v>
      </c>
      <c r="D463">
        <v>22526</v>
      </c>
      <c r="E463" t="s">
        <v>120</v>
      </c>
      <c r="F463">
        <v>61</v>
      </c>
      <c r="G463" t="s">
        <v>124</v>
      </c>
      <c r="H463">
        <v>71</v>
      </c>
      <c r="I463">
        <v>9125</v>
      </c>
      <c r="J463" t="s">
        <v>373</v>
      </c>
      <c r="K463">
        <v>128</v>
      </c>
      <c r="L463">
        <v>4</v>
      </c>
      <c r="M463">
        <v>1</v>
      </c>
      <c r="N463">
        <v>1</v>
      </c>
      <c r="O463">
        <v>0.23</v>
      </c>
      <c r="P463">
        <v>0</v>
      </c>
      <c r="Q463" t="s">
        <v>472</v>
      </c>
      <c r="R463" t="s">
        <v>467</v>
      </c>
      <c r="S463">
        <v>40</v>
      </c>
      <c r="T463" t="s">
        <v>473</v>
      </c>
      <c r="U463">
        <v>2</v>
      </c>
      <c r="V463">
        <v>45624</v>
      </c>
      <c r="W463">
        <v>353</v>
      </c>
      <c r="X463" t="s">
        <v>447</v>
      </c>
      <c r="Y463" s="2" t="s">
        <v>447</v>
      </c>
      <c r="Z463" s="2"/>
      <c r="AB463" t="s">
        <v>447</v>
      </c>
      <c r="AC463" t="s">
        <v>448</v>
      </c>
      <c r="AD463" t="s">
        <v>447</v>
      </c>
      <c r="AE463" t="s">
        <v>447</v>
      </c>
      <c r="AF463" t="s">
        <v>447</v>
      </c>
      <c r="AG463">
        <v>2</v>
      </c>
      <c r="AH463">
        <v>0</v>
      </c>
      <c r="AI463">
        <v>14</v>
      </c>
      <c r="AJ463">
        <v>0</v>
      </c>
      <c r="AK463">
        <v>61</v>
      </c>
      <c r="AL463" t="s">
        <v>488</v>
      </c>
      <c r="AM463" t="s">
        <v>450</v>
      </c>
      <c r="BC463" t="s">
        <v>474</v>
      </c>
      <c r="BF463" t="s">
        <v>452</v>
      </c>
      <c r="BG463" t="s">
        <v>453</v>
      </c>
      <c r="BH463" s="1">
        <f t="shared" ca="1" si="23"/>
        <v>46123</v>
      </c>
    </row>
    <row r="464" spans="2:60" ht="14.25" customHeight="1" x14ac:dyDescent="0.35">
      <c r="B464" s="96" t="str">
        <f t="shared" si="21"/>
        <v>91251285</v>
      </c>
      <c r="C464" s="96" t="str">
        <f t="shared" si="22"/>
        <v>9125128</v>
      </c>
      <c r="D464">
        <v>22526</v>
      </c>
      <c r="E464" t="s">
        <v>120</v>
      </c>
      <c r="F464">
        <v>61</v>
      </c>
      <c r="G464" t="s">
        <v>124</v>
      </c>
      <c r="H464">
        <v>71</v>
      </c>
      <c r="I464">
        <v>9125</v>
      </c>
      <c r="J464" t="s">
        <v>373</v>
      </c>
      <c r="K464">
        <v>128</v>
      </c>
      <c r="L464">
        <v>5</v>
      </c>
      <c r="M464">
        <v>1</v>
      </c>
      <c r="N464">
        <v>1</v>
      </c>
      <c r="O464">
        <v>0.08</v>
      </c>
      <c r="P464">
        <v>0</v>
      </c>
      <c r="Q464" t="s">
        <v>472</v>
      </c>
      <c r="R464" t="s">
        <v>467</v>
      </c>
      <c r="S464">
        <v>40</v>
      </c>
      <c r="T464" t="s">
        <v>473</v>
      </c>
      <c r="U464">
        <v>2</v>
      </c>
      <c r="V464">
        <v>45624</v>
      </c>
      <c r="W464">
        <v>353</v>
      </c>
      <c r="X464" t="s">
        <v>447</v>
      </c>
      <c r="Y464" s="2" t="s">
        <v>447</v>
      </c>
      <c r="Z464" s="2"/>
      <c r="AB464" t="s">
        <v>447</v>
      </c>
      <c r="AC464" t="s">
        <v>448</v>
      </c>
      <c r="AD464" t="s">
        <v>447</v>
      </c>
      <c r="AE464" t="s">
        <v>447</v>
      </c>
      <c r="AF464" t="s">
        <v>447</v>
      </c>
      <c r="AG464">
        <v>2</v>
      </c>
      <c r="AH464">
        <v>0</v>
      </c>
      <c r="AI464">
        <v>14</v>
      </c>
      <c r="AJ464">
        <v>0</v>
      </c>
      <c r="AK464">
        <v>61</v>
      </c>
      <c r="AL464" t="s">
        <v>488</v>
      </c>
      <c r="AM464" t="s">
        <v>450</v>
      </c>
      <c r="BC464" t="s">
        <v>474</v>
      </c>
      <c r="BF464" t="s">
        <v>452</v>
      </c>
      <c r="BG464" t="s">
        <v>453</v>
      </c>
      <c r="BH464" s="1">
        <f t="shared" ca="1" si="23"/>
        <v>46123</v>
      </c>
    </row>
    <row r="465" spans="2:60" ht="14.25" customHeight="1" x14ac:dyDescent="0.35">
      <c r="B465" s="96" t="str">
        <f t="shared" si="21"/>
        <v>91251286</v>
      </c>
      <c r="C465" s="96" t="str">
        <f t="shared" si="22"/>
        <v>9125128</v>
      </c>
      <c r="D465">
        <v>22526</v>
      </c>
      <c r="E465" t="s">
        <v>120</v>
      </c>
      <c r="F465">
        <v>61</v>
      </c>
      <c r="G465" t="s">
        <v>124</v>
      </c>
      <c r="H465">
        <v>71</v>
      </c>
      <c r="I465">
        <v>9125</v>
      </c>
      <c r="J465" t="s">
        <v>373</v>
      </c>
      <c r="K465">
        <v>128</v>
      </c>
      <c r="L465">
        <v>6</v>
      </c>
      <c r="M465">
        <v>1</v>
      </c>
      <c r="N465">
        <v>1</v>
      </c>
      <c r="O465">
        <v>0.16</v>
      </c>
      <c r="P465">
        <v>0</v>
      </c>
      <c r="Q465" t="s">
        <v>472</v>
      </c>
      <c r="R465" t="s">
        <v>467</v>
      </c>
      <c r="S465">
        <v>40</v>
      </c>
      <c r="T465" t="s">
        <v>473</v>
      </c>
      <c r="U465">
        <v>2</v>
      </c>
      <c r="V465">
        <v>45624</v>
      </c>
      <c r="W465">
        <v>353</v>
      </c>
      <c r="X465" t="s">
        <v>447</v>
      </c>
      <c r="Y465" s="2" t="s">
        <v>447</v>
      </c>
      <c r="Z465" s="2"/>
      <c r="AB465" t="s">
        <v>447</v>
      </c>
      <c r="AC465" t="s">
        <v>448</v>
      </c>
      <c r="AD465" t="s">
        <v>447</v>
      </c>
      <c r="AE465" t="s">
        <v>447</v>
      </c>
      <c r="AF465" t="s">
        <v>447</v>
      </c>
      <c r="AG465">
        <v>2</v>
      </c>
      <c r="AH465">
        <v>0</v>
      </c>
      <c r="AI465">
        <v>14</v>
      </c>
      <c r="AJ465">
        <v>0</v>
      </c>
      <c r="AK465">
        <v>61</v>
      </c>
      <c r="AL465" t="s">
        <v>449</v>
      </c>
      <c r="AM465" t="s">
        <v>450</v>
      </c>
      <c r="BC465" t="s">
        <v>474</v>
      </c>
      <c r="BF465" t="s">
        <v>452</v>
      </c>
      <c r="BG465" t="s">
        <v>453</v>
      </c>
      <c r="BH465" s="1">
        <f t="shared" ca="1" si="23"/>
        <v>46123</v>
      </c>
    </row>
    <row r="466" spans="2:60" ht="14.25" customHeight="1" x14ac:dyDescent="0.35">
      <c r="B466" s="96" t="str">
        <f t="shared" si="21"/>
        <v>91261291</v>
      </c>
      <c r="C466" s="96" t="str">
        <f t="shared" si="22"/>
        <v>9126129</v>
      </c>
      <c r="D466">
        <v>22526</v>
      </c>
      <c r="E466" t="s">
        <v>120</v>
      </c>
      <c r="F466">
        <v>61</v>
      </c>
      <c r="G466" t="s">
        <v>124</v>
      </c>
      <c r="H466">
        <v>71</v>
      </c>
      <c r="I466">
        <v>9126</v>
      </c>
      <c r="J466" t="s">
        <v>61</v>
      </c>
      <c r="K466">
        <v>129</v>
      </c>
      <c r="L466">
        <v>1</v>
      </c>
      <c r="M466">
        <v>1</v>
      </c>
      <c r="N466">
        <v>1</v>
      </c>
      <c r="O466">
        <v>5.87</v>
      </c>
      <c r="P466">
        <v>0</v>
      </c>
      <c r="Q466" t="s">
        <v>482</v>
      </c>
      <c r="R466" t="s">
        <v>471</v>
      </c>
      <c r="S466">
        <v>3</v>
      </c>
      <c r="T466" t="s">
        <v>475</v>
      </c>
      <c r="U466">
        <v>2</v>
      </c>
      <c r="V466">
        <v>44955</v>
      </c>
      <c r="W466">
        <v>352</v>
      </c>
      <c r="X466" t="s">
        <v>447</v>
      </c>
      <c r="Y466" s="2" t="s">
        <v>447</v>
      </c>
      <c r="Z466" s="2"/>
      <c r="AB466" t="s">
        <v>447</v>
      </c>
      <c r="AC466" t="s">
        <v>448</v>
      </c>
      <c r="AD466" t="s">
        <v>447</v>
      </c>
      <c r="AE466" t="s">
        <v>447</v>
      </c>
      <c r="AF466" t="s">
        <v>447</v>
      </c>
      <c r="AG466">
        <v>2</v>
      </c>
      <c r="AH466">
        <v>0</v>
      </c>
      <c r="AI466">
        <v>5.8</v>
      </c>
      <c r="AJ466">
        <v>0</v>
      </c>
      <c r="AK466">
        <v>61</v>
      </c>
      <c r="AL466" t="s">
        <v>504</v>
      </c>
      <c r="AM466" t="s">
        <v>450</v>
      </c>
      <c r="AN466">
        <v>0.95</v>
      </c>
      <c r="AO466">
        <v>70</v>
      </c>
      <c r="AP466">
        <v>66.5</v>
      </c>
      <c r="AQ466">
        <v>0.95</v>
      </c>
      <c r="AR466">
        <v>100.07</v>
      </c>
      <c r="AS466">
        <v>95.066500000000005</v>
      </c>
      <c r="AZ466">
        <v>4.92</v>
      </c>
      <c r="BA466">
        <v>65</v>
      </c>
      <c r="BB466">
        <v>319.8</v>
      </c>
      <c r="BC466" t="s">
        <v>451</v>
      </c>
      <c r="BD466" s="2">
        <v>45787</v>
      </c>
      <c r="BF466" t="s">
        <v>452</v>
      </c>
      <c r="BG466" t="s">
        <v>453</v>
      </c>
      <c r="BH466" s="1">
        <f t="shared" ca="1" si="23"/>
        <v>336</v>
      </c>
    </row>
    <row r="467" spans="2:60" ht="14.25" customHeight="1" x14ac:dyDescent="0.35">
      <c r="B467" s="96" t="str">
        <f t="shared" si="21"/>
        <v>91261292</v>
      </c>
      <c r="C467" s="96" t="str">
        <f t="shared" si="22"/>
        <v>9126129</v>
      </c>
      <c r="D467">
        <v>22526</v>
      </c>
      <c r="E467" t="s">
        <v>120</v>
      </c>
      <c r="F467">
        <v>61</v>
      </c>
      <c r="G467" t="s">
        <v>124</v>
      </c>
      <c r="H467">
        <v>71</v>
      </c>
      <c r="I467">
        <v>9126</v>
      </c>
      <c r="J467" t="s">
        <v>61</v>
      </c>
      <c r="K467">
        <v>129</v>
      </c>
      <c r="L467">
        <v>2</v>
      </c>
      <c r="M467">
        <v>1</v>
      </c>
      <c r="N467">
        <v>1</v>
      </c>
      <c r="O467">
        <v>5.18</v>
      </c>
      <c r="P467">
        <v>0</v>
      </c>
      <c r="Q467" t="s">
        <v>482</v>
      </c>
      <c r="R467" t="s">
        <v>471</v>
      </c>
      <c r="S467">
        <v>3</v>
      </c>
      <c r="T467" t="s">
        <v>475</v>
      </c>
      <c r="U467">
        <v>2</v>
      </c>
      <c r="V467">
        <v>44955</v>
      </c>
      <c r="W467">
        <v>352</v>
      </c>
      <c r="X467" t="s">
        <v>447</v>
      </c>
      <c r="Y467" s="2" t="s">
        <v>447</v>
      </c>
      <c r="Z467" s="2"/>
      <c r="AB467" t="s">
        <v>447</v>
      </c>
      <c r="AC467" t="s">
        <v>448</v>
      </c>
      <c r="AD467" t="s">
        <v>447</v>
      </c>
      <c r="AE467" t="s">
        <v>447</v>
      </c>
      <c r="AF467" t="s">
        <v>447</v>
      </c>
      <c r="AG467">
        <v>2</v>
      </c>
      <c r="AH467">
        <v>0</v>
      </c>
      <c r="AI467">
        <v>5.8</v>
      </c>
      <c r="AJ467">
        <v>0</v>
      </c>
      <c r="AK467">
        <v>61</v>
      </c>
      <c r="AL467" t="s">
        <v>504</v>
      </c>
      <c r="AM467" t="s">
        <v>450</v>
      </c>
      <c r="AZ467">
        <v>5.18</v>
      </c>
      <c r="BA467">
        <v>65</v>
      </c>
      <c r="BB467">
        <v>336.7</v>
      </c>
      <c r="BC467" t="s">
        <v>451</v>
      </c>
      <c r="BD467" s="2">
        <v>45726</v>
      </c>
      <c r="BF467" t="s">
        <v>452</v>
      </c>
      <c r="BG467" t="s">
        <v>453</v>
      </c>
      <c r="BH467" s="1">
        <f t="shared" ca="1" si="23"/>
        <v>397</v>
      </c>
    </row>
    <row r="468" spans="2:60" ht="14.25" customHeight="1" x14ac:dyDescent="0.35">
      <c r="B468" s="96" t="str">
        <f t="shared" si="21"/>
        <v>91261293</v>
      </c>
      <c r="C468" s="96" t="str">
        <f t="shared" si="22"/>
        <v>9126129</v>
      </c>
      <c r="D468">
        <v>22526</v>
      </c>
      <c r="E468" t="s">
        <v>120</v>
      </c>
      <c r="F468">
        <v>61</v>
      </c>
      <c r="G468" t="s">
        <v>124</v>
      </c>
      <c r="H468">
        <v>71</v>
      </c>
      <c r="I468">
        <v>9126</v>
      </c>
      <c r="J468" t="s">
        <v>61</v>
      </c>
      <c r="K468">
        <v>129</v>
      </c>
      <c r="L468">
        <v>3</v>
      </c>
      <c r="M468">
        <v>1</v>
      </c>
      <c r="N468">
        <v>1</v>
      </c>
      <c r="O468">
        <v>4.88</v>
      </c>
      <c r="P468">
        <v>0</v>
      </c>
      <c r="Q468" t="s">
        <v>482</v>
      </c>
      <c r="R468" t="s">
        <v>471</v>
      </c>
      <c r="S468">
        <v>3</v>
      </c>
      <c r="T468" t="s">
        <v>475</v>
      </c>
      <c r="U468">
        <v>2</v>
      </c>
      <c r="V468">
        <v>44955</v>
      </c>
      <c r="W468">
        <v>352</v>
      </c>
      <c r="X468" t="s">
        <v>447</v>
      </c>
      <c r="Y468" s="2" t="s">
        <v>447</v>
      </c>
      <c r="Z468" s="2"/>
      <c r="AB468" t="s">
        <v>447</v>
      </c>
      <c r="AC468" t="s">
        <v>448</v>
      </c>
      <c r="AD468" t="s">
        <v>447</v>
      </c>
      <c r="AE468" t="s">
        <v>447</v>
      </c>
      <c r="AF468" t="s">
        <v>447</v>
      </c>
      <c r="AG468">
        <v>2</v>
      </c>
      <c r="AH468">
        <v>0</v>
      </c>
      <c r="AI468">
        <v>5.8</v>
      </c>
      <c r="AJ468">
        <v>0</v>
      </c>
      <c r="AK468">
        <v>61</v>
      </c>
      <c r="AL468" t="s">
        <v>504</v>
      </c>
      <c r="AM468" t="s">
        <v>450</v>
      </c>
      <c r="AZ468">
        <v>4.88</v>
      </c>
      <c r="BA468">
        <v>65</v>
      </c>
      <c r="BB468">
        <v>317.2</v>
      </c>
      <c r="BC468" t="s">
        <v>451</v>
      </c>
      <c r="BD468" s="2">
        <v>45726</v>
      </c>
      <c r="BF468" t="s">
        <v>452</v>
      </c>
      <c r="BG468" t="s">
        <v>453</v>
      </c>
      <c r="BH468" s="1">
        <f t="shared" ca="1" si="23"/>
        <v>397</v>
      </c>
    </row>
    <row r="469" spans="2:60" ht="14.25" customHeight="1" x14ac:dyDescent="0.35">
      <c r="B469" s="96" t="str">
        <f t="shared" si="21"/>
        <v>91261294</v>
      </c>
      <c r="C469" s="96" t="str">
        <f t="shared" si="22"/>
        <v>9126129</v>
      </c>
      <c r="D469">
        <v>22526</v>
      </c>
      <c r="E469" t="s">
        <v>120</v>
      </c>
      <c r="F469">
        <v>61</v>
      </c>
      <c r="G469" t="s">
        <v>124</v>
      </c>
      <c r="H469">
        <v>71</v>
      </c>
      <c r="I469">
        <v>9126</v>
      </c>
      <c r="J469" t="s">
        <v>61</v>
      </c>
      <c r="K469">
        <v>129</v>
      </c>
      <c r="L469">
        <v>4</v>
      </c>
      <c r="M469">
        <v>1</v>
      </c>
      <c r="N469">
        <v>1</v>
      </c>
      <c r="O469">
        <v>4.72</v>
      </c>
      <c r="P469">
        <v>0</v>
      </c>
      <c r="Q469" t="s">
        <v>444</v>
      </c>
      <c r="R469" t="s">
        <v>471</v>
      </c>
      <c r="S469">
        <v>3</v>
      </c>
      <c r="T469" t="s">
        <v>475</v>
      </c>
      <c r="U469">
        <v>2</v>
      </c>
      <c r="V469">
        <v>44950</v>
      </c>
      <c r="W469">
        <v>352</v>
      </c>
      <c r="X469" t="s">
        <v>447</v>
      </c>
      <c r="Y469" s="2" t="s">
        <v>447</v>
      </c>
      <c r="Z469" s="2"/>
      <c r="AB469" t="s">
        <v>447</v>
      </c>
      <c r="AC469" t="s">
        <v>448</v>
      </c>
      <c r="AD469" t="s">
        <v>447</v>
      </c>
      <c r="AE469" t="s">
        <v>447</v>
      </c>
      <c r="AF469" t="s">
        <v>447</v>
      </c>
      <c r="AG469">
        <v>2</v>
      </c>
      <c r="AH469">
        <v>0</v>
      </c>
      <c r="AI469">
        <v>5.8</v>
      </c>
      <c r="AJ469">
        <v>0</v>
      </c>
      <c r="AK469">
        <v>61</v>
      </c>
      <c r="AL469" t="s">
        <v>504</v>
      </c>
      <c r="AM469" t="s">
        <v>450</v>
      </c>
      <c r="AN469">
        <v>4.72</v>
      </c>
      <c r="AO469">
        <v>109.95</v>
      </c>
      <c r="AP469">
        <v>518.96400000000006</v>
      </c>
      <c r="AQ469">
        <v>4.72</v>
      </c>
      <c r="AR469">
        <v>100.07</v>
      </c>
      <c r="AS469">
        <v>472.3304</v>
      </c>
      <c r="BC469" t="s">
        <v>451</v>
      </c>
      <c r="BD469" s="2">
        <v>45787</v>
      </c>
      <c r="BE469">
        <v>197.67</v>
      </c>
      <c r="BF469" t="s">
        <v>452</v>
      </c>
      <c r="BG469" t="s">
        <v>453</v>
      </c>
      <c r="BH469" s="1">
        <f t="shared" ca="1" si="23"/>
        <v>336</v>
      </c>
    </row>
    <row r="470" spans="2:60" ht="14.25" customHeight="1" x14ac:dyDescent="0.35">
      <c r="B470" s="96" t="str">
        <f t="shared" si="21"/>
        <v>91261295</v>
      </c>
      <c r="C470" s="96" t="str">
        <f t="shared" si="22"/>
        <v>9126129</v>
      </c>
      <c r="D470">
        <v>22526</v>
      </c>
      <c r="E470" t="s">
        <v>120</v>
      </c>
      <c r="F470">
        <v>61</v>
      </c>
      <c r="G470" t="s">
        <v>124</v>
      </c>
      <c r="H470">
        <v>71</v>
      </c>
      <c r="I470">
        <v>9126</v>
      </c>
      <c r="J470" t="s">
        <v>61</v>
      </c>
      <c r="K470">
        <v>129</v>
      </c>
      <c r="L470">
        <v>5</v>
      </c>
      <c r="M470">
        <v>1</v>
      </c>
      <c r="N470">
        <v>1</v>
      </c>
      <c r="O470">
        <v>7.49</v>
      </c>
      <c r="P470">
        <v>0</v>
      </c>
      <c r="Q470" t="s">
        <v>444</v>
      </c>
      <c r="R470" t="s">
        <v>471</v>
      </c>
      <c r="S470">
        <v>3</v>
      </c>
      <c r="T470" t="s">
        <v>475</v>
      </c>
      <c r="U470">
        <v>2</v>
      </c>
      <c r="V470">
        <v>44950</v>
      </c>
      <c r="W470">
        <v>352</v>
      </c>
      <c r="X470" t="s">
        <v>447</v>
      </c>
      <c r="Y470" s="2" t="s">
        <v>447</v>
      </c>
      <c r="Z470" s="2"/>
      <c r="AB470" t="s">
        <v>447</v>
      </c>
      <c r="AC470" t="s">
        <v>448</v>
      </c>
      <c r="AD470" t="s">
        <v>447</v>
      </c>
      <c r="AE470" t="s">
        <v>447</v>
      </c>
      <c r="AF470" t="s">
        <v>447</v>
      </c>
      <c r="AG470">
        <v>2</v>
      </c>
      <c r="AH470">
        <v>0</v>
      </c>
      <c r="AI470">
        <v>5.8</v>
      </c>
      <c r="AJ470">
        <v>0</v>
      </c>
      <c r="AK470">
        <v>61</v>
      </c>
      <c r="AL470" t="s">
        <v>465</v>
      </c>
      <c r="AM470" t="s">
        <v>450</v>
      </c>
      <c r="AN470">
        <v>3.32</v>
      </c>
      <c r="AO470">
        <v>109.95</v>
      </c>
      <c r="AP470">
        <v>365.03399999999999</v>
      </c>
      <c r="AQ470">
        <v>3.32</v>
      </c>
      <c r="AR470">
        <v>100.07</v>
      </c>
      <c r="AS470">
        <v>332.23239999999998</v>
      </c>
      <c r="AZ470">
        <v>4.17</v>
      </c>
      <c r="BA470">
        <v>70</v>
      </c>
      <c r="BB470">
        <v>291.89999999999998</v>
      </c>
      <c r="BC470" t="s">
        <v>451</v>
      </c>
      <c r="BD470" s="2">
        <v>45787</v>
      </c>
      <c r="BE470">
        <v>96.83</v>
      </c>
      <c r="BF470" t="s">
        <v>452</v>
      </c>
      <c r="BG470" t="s">
        <v>453</v>
      </c>
      <c r="BH470" s="1">
        <f t="shared" ca="1" si="23"/>
        <v>336</v>
      </c>
    </row>
    <row r="471" spans="2:60" ht="14.25" customHeight="1" x14ac:dyDescent="0.35">
      <c r="B471" s="96" t="str">
        <f t="shared" si="21"/>
        <v>91261296</v>
      </c>
      <c r="C471" s="96" t="str">
        <f t="shared" si="22"/>
        <v>9126129</v>
      </c>
      <c r="D471">
        <v>22526</v>
      </c>
      <c r="E471" t="s">
        <v>120</v>
      </c>
      <c r="F471">
        <v>61</v>
      </c>
      <c r="G471" t="s">
        <v>124</v>
      </c>
      <c r="H471">
        <v>71</v>
      </c>
      <c r="I471">
        <v>9126</v>
      </c>
      <c r="J471" t="s">
        <v>61</v>
      </c>
      <c r="K471">
        <v>129</v>
      </c>
      <c r="L471">
        <v>6</v>
      </c>
      <c r="M471">
        <v>1</v>
      </c>
      <c r="N471">
        <v>1</v>
      </c>
      <c r="O471">
        <v>4.34</v>
      </c>
      <c r="P471">
        <v>0</v>
      </c>
      <c r="Q471" t="s">
        <v>444</v>
      </c>
      <c r="R471" t="s">
        <v>471</v>
      </c>
      <c r="S471">
        <v>3</v>
      </c>
      <c r="T471" t="s">
        <v>475</v>
      </c>
      <c r="U471">
        <v>2</v>
      </c>
      <c r="V471">
        <v>44965</v>
      </c>
      <c r="W471">
        <v>352</v>
      </c>
      <c r="X471" t="s">
        <v>447</v>
      </c>
      <c r="Y471" s="2" t="s">
        <v>447</v>
      </c>
      <c r="Z471" s="2"/>
      <c r="AB471" t="s">
        <v>447</v>
      </c>
      <c r="AC471" t="s">
        <v>448</v>
      </c>
      <c r="AD471" t="s">
        <v>447</v>
      </c>
      <c r="AE471" t="s">
        <v>447</v>
      </c>
      <c r="AF471" t="s">
        <v>447</v>
      </c>
      <c r="AG471">
        <v>2</v>
      </c>
      <c r="AH471">
        <v>0</v>
      </c>
      <c r="AI471">
        <v>5.8</v>
      </c>
      <c r="AJ471">
        <v>0</v>
      </c>
      <c r="AK471">
        <v>61</v>
      </c>
      <c r="AL471" t="s">
        <v>449</v>
      </c>
      <c r="AM471" t="s">
        <v>450</v>
      </c>
      <c r="AN471">
        <v>3.02</v>
      </c>
      <c r="AO471">
        <v>109.95</v>
      </c>
      <c r="AP471">
        <v>332.04899999999998</v>
      </c>
      <c r="AQ471">
        <v>3.02</v>
      </c>
      <c r="AR471">
        <v>100.07</v>
      </c>
      <c r="AS471">
        <v>302.21140000000003</v>
      </c>
      <c r="AZ471">
        <v>1.32</v>
      </c>
      <c r="BA471">
        <v>70</v>
      </c>
      <c r="BB471">
        <v>92.4</v>
      </c>
      <c r="BC471" t="s">
        <v>451</v>
      </c>
      <c r="BD471" s="2">
        <v>45787</v>
      </c>
      <c r="BE471">
        <v>211.17</v>
      </c>
      <c r="BF471" t="s">
        <v>452</v>
      </c>
      <c r="BG471" t="s">
        <v>453</v>
      </c>
      <c r="BH471" s="1">
        <f t="shared" ca="1" si="23"/>
        <v>336</v>
      </c>
    </row>
    <row r="472" spans="2:60" ht="14.25" customHeight="1" x14ac:dyDescent="0.35">
      <c r="B472" s="96" t="str">
        <f t="shared" si="21"/>
        <v>91261297</v>
      </c>
      <c r="C472" s="96" t="str">
        <f t="shared" si="22"/>
        <v>9126129</v>
      </c>
      <c r="D472">
        <v>22526</v>
      </c>
      <c r="E472" t="s">
        <v>120</v>
      </c>
      <c r="F472">
        <v>61</v>
      </c>
      <c r="G472" t="s">
        <v>124</v>
      </c>
      <c r="H472">
        <v>71</v>
      </c>
      <c r="I472">
        <v>9126</v>
      </c>
      <c r="J472" t="s">
        <v>61</v>
      </c>
      <c r="K472">
        <v>129</v>
      </c>
      <c r="L472">
        <v>7</v>
      </c>
      <c r="M472">
        <v>1</v>
      </c>
      <c r="N472">
        <v>1</v>
      </c>
      <c r="O472">
        <v>6.75</v>
      </c>
      <c r="P472">
        <v>0</v>
      </c>
      <c r="Q472" t="s">
        <v>444</v>
      </c>
      <c r="R472" t="s">
        <v>471</v>
      </c>
      <c r="S472">
        <v>3</v>
      </c>
      <c r="T472" t="s">
        <v>475</v>
      </c>
      <c r="U472">
        <v>2</v>
      </c>
      <c r="V472">
        <v>44965</v>
      </c>
      <c r="W472">
        <v>352</v>
      </c>
      <c r="X472" t="s">
        <v>447</v>
      </c>
      <c r="Y472" s="2" t="s">
        <v>447</v>
      </c>
      <c r="Z472" s="2"/>
      <c r="AB472" t="s">
        <v>447</v>
      </c>
      <c r="AC472" t="s">
        <v>448</v>
      </c>
      <c r="AD472" t="s">
        <v>447</v>
      </c>
      <c r="AE472" t="s">
        <v>447</v>
      </c>
      <c r="AF472" t="s">
        <v>447</v>
      </c>
      <c r="AG472">
        <v>2</v>
      </c>
      <c r="AH472">
        <v>0</v>
      </c>
      <c r="AI472">
        <v>5.8</v>
      </c>
      <c r="AJ472">
        <v>0</v>
      </c>
      <c r="AK472">
        <v>61</v>
      </c>
      <c r="AL472" t="s">
        <v>449</v>
      </c>
      <c r="AM472" t="s">
        <v>450</v>
      </c>
      <c r="AN472">
        <v>6.75</v>
      </c>
      <c r="AO472">
        <v>109.95</v>
      </c>
      <c r="AP472">
        <v>742.16250000000002</v>
      </c>
      <c r="AQ472">
        <v>6.75</v>
      </c>
      <c r="AR472">
        <v>100.07</v>
      </c>
      <c r="AS472">
        <v>675.47249999999997</v>
      </c>
      <c r="BC472" t="s">
        <v>451</v>
      </c>
      <c r="BD472" s="2">
        <v>45787</v>
      </c>
      <c r="BE472">
        <v>864.17</v>
      </c>
      <c r="BF472" t="s">
        <v>452</v>
      </c>
      <c r="BG472" t="s">
        <v>453</v>
      </c>
      <c r="BH472" s="1">
        <f t="shared" ca="1" si="23"/>
        <v>336</v>
      </c>
    </row>
    <row r="473" spans="2:60" ht="14.25" customHeight="1" x14ac:dyDescent="0.35">
      <c r="B473" s="96" t="str">
        <f t="shared" si="21"/>
        <v>91261298</v>
      </c>
      <c r="C473" s="96" t="str">
        <f t="shared" si="22"/>
        <v>9126129</v>
      </c>
      <c r="D473">
        <v>22526</v>
      </c>
      <c r="E473" t="s">
        <v>120</v>
      </c>
      <c r="F473">
        <v>61</v>
      </c>
      <c r="G473" t="s">
        <v>124</v>
      </c>
      <c r="H473">
        <v>71</v>
      </c>
      <c r="I473">
        <v>9126</v>
      </c>
      <c r="J473" t="s">
        <v>61</v>
      </c>
      <c r="K473">
        <v>129</v>
      </c>
      <c r="L473">
        <v>8</v>
      </c>
      <c r="M473">
        <v>1</v>
      </c>
      <c r="N473">
        <v>1</v>
      </c>
      <c r="O473">
        <v>4.7</v>
      </c>
      <c r="P473">
        <v>0</v>
      </c>
      <c r="Q473" t="s">
        <v>444</v>
      </c>
      <c r="R473" t="s">
        <v>471</v>
      </c>
      <c r="S473">
        <v>3</v>
      </c>
      <c r="T473" t="s">
        <v>475</v>
      </c>
      <c r="U473">
        <v>2</v>
      </c>
      <c r="V473">
        <v>44965</v>
      </c>
      <c r="W473">
        <v>352</v>
      </c>
      <c r="X473" t="s">
        <v>447</v>
      </c>
      <c r="Y473" s="2" t="s">
        <v>447</v>
      </c>
      <c r="Z473" s="2"/>
      <c r="AB473" t="s">
        <v>447</v>
      </c>
      <c r="AC473" t="s">
        <v>448</v>
      </c>
      <c r="AD473" t="s">
        <v>447</v>
      </c>
      <c r="AE473" t="s">
        <v>447</v>
      </c>
      <c r="AF473" t="s">
        <v>447</v>
      </c>
      <c r="AG473">
        <v>2</v>
      </c>
      <c r="AH473">
        <v>0</v>
      </c>
      <c r="AI473">
        <v>5.8</v>
      </c>
      <c r="AJ473">
        <v>0</v>
      </c>
      <c r="AK473">
        <v>61</v>
      </c>
      <c r="AL473" t="s">
        <v>449</v>
      </c>
      <c r="AM473" t="s">
        <v>450</v>
      </c>
      <c r="AN473">
        <v>4.7</v>
      </c>
      <c r="AO473">
        <v>109.95</v>
      </c>
      <c r="AP473">
        <v>516.76499999999999</v>
      </c>
      <c r="AQ473">
        <v>4.7</v>
      </c>
      <c r="AR473">
        <v>100.07</v>
      </c>
      <c r="AS473">
        <v>470.32900000000001</v>
      </c>
      <c r="BC473" t="s">
        <v>451</v>
      </c>
      <c r="BD473" s="2">
        <v>45787</v>
      </c>
      <c r="BE473">
        <v>140.16</v>
      </c>
      <c r="BF473" t="s">
        <v>452</v>
      </c>
      <c r="BG473" t="s">
        <v>453</v>
      </c>
      <c r="BH473" s="1">
        <f t="shared" ca="1" si="23"/>
        <v>336</v>
      </c>
    </row>
    <row r="474" spans="2:60" ht="14.25" customHeight="1" x14ac:dyDescent="0.35">
      <c r="B474" s="96" t="str">
        <f t="shared" si="21"/>
        <v>91261299</v>
      </c>
      <c r="C474" s="96" t="str">
        <f t="shared" si="22"/>
        <v>9126129</v>
      </c>
      <c r="D474">
        <v>22526</v>
      </c>
      <c r="E474" t="s">
        <v>120</v>
      </c>
      <c r="F474">
        <v>61</v>
      </c>
      <c r="G474" t="s">
        <v>124</v>
      </c>
      <c r="H474">
        <v>71</v>
      </c>
      <c r="I474">
        <v>9126</v>
      </c>
      <c r="J474" t="s">
        <v>61</v>
      </c>
      <c r="K474">
        <v>129</v>
      </c>
      <c r="L474">
        <v>9</v>
      </c>
      <c r="M474">
        <v>1</v>
      </c>
      <c r="N474">
        <v>1</v>
      </c>
      <c r="O474">
        <v>1.34</v>
      </c>
      <c r="P474">
        <v>0</v>
      </c>
      <c r="Q474" t="s">
        <v>444</v>
      </c>
      <c r="R474" t="s">
        <v>471</v>
      </c>
      <c r="S474">
        <v>3</v>
      </c>
      <c r="T474" t="s">
        <v>475</v>
      </c>
      <c r="U474">
        <v>2</v>
      </c>
      <c r="V474">
        <v>44965</v>
      </c>
      <c r="W474">
        <v>352</v>
      </c>
      <c r="X474" t="s">
        <v>447</v>
      </c>
      <c r="Y474" s="2" t="s">
        <v>447</v>
      </c>
      <c r="Z474" s="2"/>
      <c r="AB474" t="s">
        <v>447</v>
      </c>
      <c r="AC474" t="s">
        <v>448</v>
      </c>
      <c r="AD474" t="s">
        <v>447</v>
      </c>
      <c r="AE474" t="s">
        <v>447</v>
      </c>
      <c r="AF474" t="s">
        <v>447</v>
      </c>
      <c r="AG474">
        <v>2</v>
      </c>
      <c r="AH474">
        <v>0</v>
      </c>
      <c r="AI474">
        <v>5.8</v>
      </c>
      <c r="AJ474">
        <v>0</v>
      </c>
      <c r="AK474">
        <v>61</v>
      </c>
      <c r="AL474" t="s">
        <v>449</v>
      </c>
      <c r="AM474" t="s">
        <v>450</v>
      </c>
      <c r="AN474">
        <v>1.34</v>
      </c>
      <c r="AO474">
        <v>109.95</v>
      </c>
      <c r="AP474">
        <v>147.333</v>
      </c>
      <c r="AQ474">
        <v>1.34</v>
      </c>
      <c r="AR474">
        <v>100.07</v>
      </c>
      <c r="AS474">
        <v>134.09379999999999</v>
      </c>
      <c r="BC474" t="s">
        <v>451</v>
      </c>
      <c r="BD474" s="2">
        <v>45787</v>
      </c>
      <c r="BE474">
        <v>105.95</v>
      </c>
      <c r="BF474" t="s">
        <v>452</v>
      </c>
      <c r="BG474" t="s">
        <v>453</v>
      </c>
      <c r="BH474" s="1">
        <f t="shared" ca="1" si="23"/>
        <v>336</v>
      </c>
    </row>
    <row r="475" spans="2:60" ht="14.25" customHeight="1" x14ac:dyDescent="0.35">
      <c r="B475" s="96" t="str">
        <f t="shared" si="21"/>
        <v>912612910</v>
      </c>
      <c r="C475" s="96" t="str">
        <f t="shared" si="22"/>
        <v>9126129</v>
      </c>
      <c r="D475">
        <v>22526</v>
      </c>
      <c r="E475" t="s">
        <v>120</v>
      </c>
      <c r="F475">
        <v>61</v>
      </c>
      <c r="G475" t="s">
        <v>124</v>
      </c>
      <c r="H475">
        <v>71</v>
      </c>
      <c r="I475">
        <v>9126</v>
      </c>
      <c r="J475" t="s">
        <v>61</v>
      </c>
      <c r="K475">
        <v>129</v>
      </c>
      <c r="L475">
        <v>10</v>
      </c>
      <c r="M475">
        <v>1</v>
      </c>
      <c r="N475">
        <v>1</v>
      </c>
      <c r="O475">
        <v>7.36</v>
      </c>
      <c r="P475">
        <v>0</v>
      </c>
      <c r="Q475" t="s">
        <v>482</v>
      </c>
      <c r="R475" t="s">
        <v>471</v>
      </c>
      <c r="S475">
        <v>3</v>
      </c>
      <c r="T475" t="s">
        <v>475</v>
      </c>
      <c r="U475">
        <v>2</v>
      </c>
      <c r="V475">
        <v>44955</v>
      </c>
      <c r="W475">
        <v>352</v>
      </c>
      <c r="X475" t="s">
        <v>447</v>
      </c>
      <c r="Y475" s="2" t="s">
        <v>447</v>
      </c>
      <c r="Z475" s="2"/>
      <c r="AB475" t="s">
        <v>447</v>
      </c>
      <c r="AC475" t="s">
        <v>448</v>
      </c>
      <c r="AD475" t="s">
        <v>447</v>
      </c>
      <c r="AE475" t="s">
        <v>447</v>
      </c>
      <c r="AF475" t="s">
        <v>447</v>
      </c>
      <c r="AG475">
        <v>2</v>
      </c>
      <c r="AH475">
        <v>0</v>
      </c>
      <c r="AI475">
        <v>5.8</v>
      </c>
      <c r="AJ475">
        <v>0</v>
      </c>
      <c r="AK475">
        <v>61</v>
      </c>
      <c r="AL475" t="s">
        <v>449</v>
      </c>
      <c r="AM475" t="s">
        <v>450</v>
      </c>
      <c r="AN475">
        <v>5.63</v>
      </c>
      <c r="AO475">
        <v>109</v>
      </c>
      <c r="AP475">
        <v>613.66999999999996</v>
      </c>
      <c r="AQ475">
        <v>5.63</v>
      </c>
      <c r="AR475">
        <v>100.07</v>
      </c>
      <c r="AS475">
        <v>563.39409999999998</v>
      </c>
      <c r="AZ475">
        <v>1.73</v>
      </c>
      <c r="BA475">
        <v>65</v>
      </c>
      <c r="BB475">
        <v>112.45</v>
      </c>
      <c r="BC475" t="s">
        <v>451</v>
      </c>
      <c r="BD475" s="2">
        <v>45787</v>
      </c>
      <c r="BE475">
        <v>595.79</v>
      </c>
      <c r="BF475" t="s">
        <v>452</v>
      </c>
      <c r="BG475" t="s">
        <v>453</v>
      </c>
      <c r="BH475" s="1">
        <f t="shared" ca="1" si="23"/>
        <v>336</v>
      </c>
    </row>
    <row r="476" spans="2:60" ht="14.25" customHeight="1" x14ac:dyDescent="0.35">
      <c r="B476" s="96" t="str">
        <f t="shared" si="21"/>
        <v>912612911</v>
      </c>
      <c r="C476" s="96" t="str">
        <f t="shared" si="22"/>
        <v>9126129</v>
      </c>
      <c r="D476">
        <v>22526</v>
      </c>
      <c r="E476" t="s">
        <v>120</v>
      </c>
      <c r="F476">
        <v>61</v>
      </c>
      <c r="G476" t="s">
        <v>124</v>
      </c>
      <c r="H476">
        <v>71</v>
      </c>
      <c r="I476">
        <v>9126</v>
      </c>
      <c r="J476" t="s">
        <v>61</v>
      </c>
      <c r="K476">
        <v>129</v>
      </c>
      <c r="L476">
        <v>11</v>
      </c>
      <c r="M476">
        <v>1</v>
      </c>
      <c r="N476">
        <v>1</v>
      </c>
      <c r="O476">
        <v>9.86</v>
      </c>
      <c r="P476">
        <v>0</v>
      </c>
      <c r="Q476" t="s">
        <v>482</v>
      </c>
      <c r="R476" t="s">
        <v>471</v>
      </c>
      <c r="S476">
        <v>3</v>
      </c>
      <c r="T476" t="s">
        <v>475</v>
      </c>
      <c r="U476">
        <v>2</v>
      </c>
      <c r="V476">
        <v>44955</v>
      </c>
      <c r="W476">
        <v>352</v>
      </c>
      <c r="X476" t="s">
        <v>447</v>
      </c>
      <c r="Y476" s="2" t="s">
        <v>447</v>
      </c>
      <c r="Z476" s="2"/>
      <c r="AB476" t="s">
        <v>447</v>
      </c>
      <c r="AC476" t="s">
        <v>448</v>
      </c>
      <c r="AD476" t="s">
        <v>447</v>
      </c>
      <c r="AE476" t="s">
        <v>447</v>
      </c>
      <c r="AF476" t="s">
        <v>447</v>
      </c>
      <c r="AG476">
        <v>2</v>
      </c>
      <c r="AH476">
        <v>0</v>
      </c>
      <c r="AI476">
        <v>5.8</v>
      </c>
      <c r="AJ476">
        <v>0</v>
      </c>
      <c r="AK476">
        <v>61</v>
      </c>
      <c r="AL476" t="s">
        <v>449</v>
      </c>
      <c r="AM476" t="s">
        <v>450</v>
      </c>
      <c r="AN476">
        <v>2.59</v>
      </c>
      <c r="AO476">
        <v>70</v>
      </c>
      <c r="AP476">
        <v>181.3</v>
      </c>
      <c r="AQ476">
        <v>2.59</v>
      </c>
      <c r="AR476">
        <v>100.07</v>
      </c>
      <c r="AS476">
        <v>259.18130000000002</v>
      </c>
      <c r="AZ476">
        <v>7.27</v>
      </c>
      <c r="BA476">
        <v>65</v>
      </c>
      <c r="BB476">
        <v>472.55</v>
      </c>
      <c r="BC476" t="s">
        <v>451</v>
      </c>
      <c r="BD476" s="2">
        <v>45787</v>
      </c>
      <c r="BE476">
        <v>213.35</v>
      </c>
      <c r="BF476" t="s">
        <v>452</v>
      </c>
      <c r="BG476" t="s">
        <v>453</v>
      </c>
      <c r="BH476" s="1">
        <f t="shared" ca="1" si="23"/>
        <v>336</v>
      </c>
    </row>
    <row r="477" spans="2:60" ht="14.25" customHeight="1" x14ac:dyDescent="0.35">
      <c r="B477" s="96" t="str">
        <f t="shared" si="21"/>
        <v>912612912</v>
      </c>
      <c r="C477" s="96" t="str">
        <f t="shared" si="22"/>
        <v>9126129</v>
      </c>
      <c r="D477">
        <v>22526</v>
      </c>
      <c r="E477" t="s">
        <v>120</v>
      </c>
      <c r="F477">
        <v>61</v>
      </c>
      <c r="G477" t="s">
        <v>124</v>
      </c>
      <c r="H477">
        <v>71</v>
      </c>
      <c r="I477">
        <v>9126</v>
      </c>
      <c r="J477" t="s">
        <v>61</v>
      </c>
      <c r="K477">
        <v>129</v>
      </c>
      <c r="L477">
        <v>12</v>
      </c>
      <c r="M477">
        <v>1</v>
      </c>
      <c r="N477">
        <v>1</v>
      </c>
      <c r="O477">
        <v>7.49</v>
      </c>
      <c r="P477">
        <v>0</v>
      </c>
      <c r="Q477" t="s">
        <v>456</v>
      </c>
      <c r="R477" t="s">
        <v>471</v>
      </c>
      <c r="S477">
        <v>3</v>
      </c>
      <c r="T477" t="s">
        <v>475</v>
      </c>
      <c r="U477">
        <v>2</v>
      </c>
      <c r="V477">
        <v>44954</v>
      </c>
      <c r="W477">
        <v>352</v>
      </c>
      <c r="X477" t="s">
        <v>447</v>
      </c>
      <c r="Y477" s="2" t="s">
        <v>447</v>
      </c>
      <c r="Z477" s="2"/>
      <c r="AB477" t="s">
        <v>447</v>
      </c>
      <c r="AC477" t="s">
        <v>448</v>
      </c>
      <c r="AD477" t="s">
        <v>447</v>
      </c>
      <c r="AE477" t="s">
        <v>447</v>
      </c>
      <c r="AF477" t="s">
        <v>447</v>
      </c>
      <c r="AG477">
        <v>2</v>
      </c>
      <c r="AH477">
        <v>0</v>
      </c>
      <c r="AI477">
        <v>5.8</v>
      </c>
      <c r="AJ477">
        <v>0</v>
      </c>
      <c r="AK477">
        <v>61</v>
      </c>
      <c r="AL477" t="s">
        <v>449</v>
      </c>
      <c r="AM477" t="s">
        <v>450</v>
      </c>
      <c r="AN477">
        <v>7.49</v>
      </c>
      <c r="AO477">
        <v>109.95</v>
      </c>
      <c r="AP477">
        <v>823.52549999999997</v>
      </c>
      <c r="AQ477">
        <v>7.49</v>
      </c>
      <c r="AR477">
        <v>100.07</v>
      </c>
      <c r="AS477">
        <v>749.52430000000004</v>
      </c>
      <c r="BC477" t="s">
        <v>451</v>
      </c>
      <c r="BD477" s="2">
        <v>45787</v>
      </c>
      <c r="BE477">
        <v>536.04</v>
      </c>
      <c r="BF477" t="s">
        <v>452</v>
      </c>
      <c r="BG477" t="s">
        <v>453</v>
      </c>
      <c r="BH477" s="1">
        <f t="shared" ca="1" si="23"/>
        <v>336</v>
      </c>
    </row>
    <row r="478" spans="2:60" ht="14.25" customHeight="1" x14ac:dyDescent="0.35">
      <c r="B478" s="96" t="str">
        <f t="shared" si="21"/>
        <v>912612913</v>
      </c>
      <c r="C478" s="96" t="str">
        <f t="shared" si="22"/>
        <v>9126129</v>
      </c>
      <c r="D478">
        <v>22526</v>
      </c>
      <c r="E478" t="s">
        <v>120</v>
      </c>
      <c r="F478">
        <v>61</v>
      </c>
      <c r="G478" t="s">
        <v>124</v>
      </c>
      <c r="H478">
        <v>71</v>
      </c>
      <c r="I478">
        <v>9126</v>
      </c>
      <c r="J478" t="s">
        <v>61</v>
      </c>
      <c r="K478">
        <v>129</v>
      </c>
      <c r="L478">
        <v>13</v>
      </c>
      <c r="M478">
        <v>1</v>
      </c>
      <c r="N478">
        <v>1</v>
      </c>
      <c r="O478">
        <v>6.39</v>
      </c>
      <c r="P478">
        <v>0</v>
      </c>
      <c r="Q478" t="s">
        <v>456</v>
      </c>
      <c r="R478" t="s">
        <v>471</v>
      </c>
      <c r="S478">
        <v>3</v>
      </c>
      <c r="T478" t="s">
        <v>475</v>
      </c>
      <c r="U478">
        <v>2</v>
      </c>
      <c r="V478">
        <v>44954</v>
      </c>
      <c r="W478">
        <v>352</v>
      </c>
      <c r="X478" t="s">
        <v>447</v>
      </c>
      <c r="Y478" s="2" t="s">
        <v>447</v>
      </c>
      <c r="Z478" s="2"/>
      <c r="AB478" t="s">
        <v>447</v>
      </c>
      <c r="AC478" t="s">
        <v>448</v>
      </c>
      <c r="AD478" t="s">
        <v>447</v>
      </c>
      <c r="AE478" t="s">
        <v>447</v>
      </c>
      <c r="AF478" t="s">
        <v>447</v>
      </c>
      <c r="AG478">
        <v>2</v>
      </c>
      <c r="AH478">
        <v>0</v>
      </c>
      <c r="AI478">
        <v>5.8</v>
      </c>
      <c r="AJ478">
        <v>0</v>
      </c>
      <c r="AK478">
        <v>61</v>
      </c>
      <c r="AL478" t="s">
        <v>449</v>
      </c>
      <c r="AM478" t="s">
        <v>450</v>
      </c>
      <c r="AN478">
        <v>6.39</v>
      </c>
      <c r="AO478">
        <v>109.95</v>
      </c>
      <c r="AP478">
        <v>702.58050000000003</v>
      </c>
      <c r="AQ478">
        <v>6.39</v>
      </c>
      <c r="AR478">
        <v>100.07</v>
      </c>
      <c r="AS478">
        <v>639.44730000000004</v>
      </c>
      <c r="BC478" t="s">
        <v>451</v>
      </c>
      <c r="BD478" s="2">
        <v>45787</v>
      </c>
      <c r="BE478">
        <v>307.01</v>
      </c>
      <c r="BF478" t="s">
        <v>452</v>
      </c>
      <c r="BG478" t="s">
        <v>453</v>
      </c>
      <c r="BH478" s="1">
        <f t="shared" ca="1" si="23"/>
        <v>336</v>
      </c>
    </row>
    <row r="479" spans="2:60" ht="14.25" customHeight="1" x14ac:dyDescent="0.35">
      <c r="B479" s="96" t="str">
        <f t="shared" si="21"/>
        <v>912612914</v>
      </c>
      <c r="C479" s="96" t="str">
        <f t="shared" si="22"/>
        <v>9126129</v>
      </c>
      <c r="D479">
        <v>22526</v>
      </c>
      <c r="E479" t="s">
        <v>120</v>
      </c>
      <c r="F479">
        <v>61</v>
      </c>
      <c r="G479" t="s">
        <v>124</v>
      </c>
      <c r="H479">
        <v>71</v>
      </c>
      <c r="I479">
        <v>9126</v>
      </c>
      <c r="J479" t="s">
        <v>61</v>
      </c>
      <c r="K479">
        <v>129</v>
      </c>
      <c r="L479">
        <v>14</v>
      </c>
      <c r="M479">
        <v>1</v>
      </c>
      <c r="N479">
        <v>1</v>
      </c>
      <c r="O479">
        <v>1.91</v>
      </c>
      <c r="P479">
        <v>0</v>
      </c>
      <c r="Q479" t="s">
        <v>482</v>
      </c>
      <c r="R479" t="s">
        <v>471</v>
      </c>
      <c r="S479">
        <v>3</v>
      </c>
      <c r="T479" t="s">
        <v>475</v>
      </c>
      <c r="U479">
        <v>2</v>
      </c>
      <c r="V479">
        <v>44955</v>
      </c>
      <c r="W479">
        <v>352</v>
      </c>
      <c r="X479" t="s">
        <v>447</v>
      </c>
      <c r="Y479" s="2" t="s">
        <v>447</v>
      </c>
      <c r="Z479" s="2"/>
      <c r="AB479" t="s">
        <v>447</v>
      </c>
      <c r="AC479" t="s">
        <v>448</v>
      </c>
      <c r="AD479" t="s">
        <v>447</v>
      </c>
      <c r="AE479" t="s">
        <v>447</v>
      </c>
      <c r="AF479" t="s">
        <v>447</v>
      </c>
      <c r="AG479">
        <v>2</v>
      </c>
      <c r="AH479">
        <v>0</v>
      </c>
      <c r="AI479">
        <v>5.8</v>
      </c>
      <c r="AJ479">
        <v>0</v>
      </c>
      <c r="AK479">
        <v>61</v>
      </c>
      <c r="AL479" t="s">
        <v>449</v>
      </c>
      <c r="AM479" t="s">
        <v>450</v>
      </c>
      <c r="AN479">
        <v>1.91</v>
      </c>
      <c r="AO479">
        <v>109</v>
      </c>
      <c r="AP479">
        <v>208.19</v>
      </c>
      <c r="AQ479">
        <v>1.91</v>
      </c>
      <c r="AR479">
        <v>100.07</v>
      </c>
      <c r="AS479">
        <v>191.1337</v>
      </c>
      <c r="BC479" t="s">
        <v>451</v>
      </c>
      <c r="BD479" s="2">
        <v>45787</v>
      </c>
      <c r="BE479">
        <v>37.74</v>
      </c>
      <c r="BF479" t="s">
        <v>452</v>
      </c>
      <c r="BG479" t="s">
        <v>453</v>
      </c>
      <c r="BH479" s="1">
        <f t="shared" ca="1" si="23"/>
        <v>336</v>
      </c>
    </row>
    <row r="480" spans="2:60" ht="14.25" customHeight="1" x14ac:dyDescent="0.35">
      <c r="B480" s="96" t="str">
        <f t="shared" si="21"/>
        <v>91303601</v>
      </c>
      <c r="C480" s="96" t="str">
        <f t="shared" si="22"/>
        <v>9130360</v>
      </c>
      <c r="D480">
        <v>22526</v>
      </c>
      <c r="E480" t="s">
        <v>120</v>
      </c>
      <c r="F480">
        <v>61</v>
      </c>
      <c r="G480" t="s">
        <v>124</v>
      </c>
      <c r="H480">
        <v>71</v>
      </c>
      <c r="I480">
        <v>9130</v>
      </c>
      <c r="J480" t="s">
        <v>30</v>
      </c>
      <c r="K480">
        <v>360</v>
      </c>
      <c r="L480">
        <v>1</v>
      </c>
      <c r="M480">
        <v>1</v>
      </c>
      <c r="N480">
        <v>1</v>
      </c>
      <c r="O480">
        <v>5.55</v>
      </c>
      <c r="P480">
        <v>0</v>
      </c>
      <c r="Q480" t="s">
        <v>476</v>
      </c>
      <c r="R480" t="s">
        <v>471</v>
      </c>
      <c r="S480">
        <v>2</v>
      </c>
      <c r="T480" t="s">
        <v>478</v>
      </c>
      <c r="U480">
        <v>2</v>
      </c>
      <c r="V480">
        <v>45323</v>
      </c>
      <c r="W480">
        <v>352</v>
      </c>
      <c r="X480" t="s">
        <v>447</v>
      </c>
      <c r="Y480" s="2" t="s">
        <v>447</v>
      </c>
      <c r="Z480" s="2"/>
      <c r="AB480" t="s">
        <v>447</v>
      </c>
      <c r="AC480" t="s">
        <v>448</v>
      </c>
      <c r="AD480" t="s">
        <v>447</v>
      </c>
      <c r="AE480" t="s">
        <v>447</v>
      </c>
      <c r="AF480" t="s">
        <v>447</v>
      </c>
      <c r="AG480">
        <v>2</v>
      </c>
      <c r="AH480">
        <v>0</v>
      </c>
      <c r="AI480">
        <v>9.8000000000000007</v>
      </c>
      <c r="AJ480">
        <v>0</v>
      </c>
      <c r="AK480">
        <v>61</v>
      </c>
      <c r="AL480" t="s">
        <v>486</v>
      </c>
      <c r="AM480" t="s">
        <v>450</v>
      </c>
      <c r="AN480">
        <v>5.55</v>
      </c>
      <c r="AO480">
        <v>116.8</v>
      </c>
      <c r="AP480">
        <v>648.24</v>
      </c>
      <c r="AQ480">
        <v>5.55</v>
      </c>
      <c r="AR480">
        <v>120.07</v>
      </c>
      <c r="AS480">
        <v>666.38850000000002</v>
      </c>
      <c r="BC480" t="s">
        <v>451</v>
      </c>
      <c r="BD480" s="2">
        <v>45787</v>
      </c>
      <c r="BE480">
        <v>672.05</v>
      </c>
      <c r="BF480" t="s">
        <v>452</v>
      </c>
      <c r="BG480" t="s">
        <v>453</v>
      </c>
      <c r="BH480" s="1">
        <f t="shared" ca="1" si="23"/>
        <v>336</v>
      </c>
    </row>
    <row r="481" spans="2:60" ht="14.25" customHeight="1" x14ac:dyDescent="0.35">
      <c r="B481" s="96" t="str">
        <f t="shared" si="21"/>
        <v>91303602</v>
      </c>
      <c r="C481" s="96" t="str">
        <f t="shared" si="22"/>
        <v>9130360</v>
      </c>
      <c r="D481">
        <v>22526</v>
      </c>
      <c r="E481" t="s">
        <v>120</v>
      </c>
      <c r="F481">
        <v>61</v>
      </c>
      <c r="G481" t="s">
        <v>124</v>
      </c>
      <c r="H481">
        <v>71</v>
      </c>
      <c r="I481">
        <v>9130</v>
      </c>
      <c r="J481" t="s">
        <v>30</v>
      </c>
      <c r="K481">
        <v>360</v>
      </c>
      <c r="L481">
        <v>2</v>
      </c>
      <c r="M481">
        <v>1</v>
      </c>
      <c r="N481">
        <v>1</v>
      </c>
      <c r="O481">
        <v>9.56</v>
      </c>
      <c r="P481">
        <v>0</v>
      </c>
      <c r="Q481" t="s">
        <v>476</v>
      </c>
      <c r="R481" t="s">
        <v>471</v>
      </c>
      <c r="S481">
        <v>2</v>
      </c>
      <c r="T481" t="s">
        <v>478</v>
      </c>
      <c r="U481">
        <v>2</v>
      </c>
      <c r="V481">
        <v>45323</v>
      </c>
      <c r="W481">
        <v>352</v>
      </c>
      <c r="X481" t="s">
        <v>447</v>
      </c>
      <c r="Y481" s="2" t="s">
        <v>447</v>
      </c>
      <c r="Z481" s="2"/>
      <c r="AB481" t="s">
        <v>447</v>
      </c>
      <c r="AC481" t="s">
        <v>448</v>
      </c>
      <c r="AD481" t="s">
        <v>447</v>
      </c>
      <c r="AE481" t="s">
        <v>447</v>
      </c>
      <c r="AF481" t="s">
        <v>447</v>
      </c>
      <c r="AG481">
        <v>2</v>
      </c>
      <c r="AH481">
        <v>0</v>
      </c>
      <c r="AI481">
        <v>9.8000000000000007</v>
      </c>
      <c r="AJ481">
        <v>0</v>
      </c>
      <c r="AK481">
        <v>61</v>
      </c>
      <c r="AL481" t="s">
        <v>449</v>
      </c>
      <c r="AM481" t="s">
        <v>450</v>
      </c>
      <c r="AN481">
        <v>9.56</v>
      </c>
      <c r="AO481">
        <v>116.8</v>
      </c>
      <c r="AP481">
        <v>1116.6079999999999</v>
      </c>
      <c r="AQ481">
        <v>9.56</v>
      </c>
      <c r="AR481">
        <v>120.07</v>
      </c>
      <c r="AS481">
        <v>1147.8692000000001</v>
      </c>
      <c r="BC481" t="s">
        <v>451</v>
      </c>
      <c r="BD481" s="2">
        <v>45787</v>
      </c>
      <c r="BE481">
        <v>545.37</v>
      </c>
      <c r="BF481" t="s">
        <v>452</v>
      </c>
      <c r="BG481" t="s">
        <v>453</v>
      </c>
      <c r="BH481" s="1">
        <f t="shared" ca="1" si="23"/>
        <v>336</v>
      </c>
    </row>
    <row r="482" spans="2:60" ht="14.25" customHeight="1" x14ac:dyDescent="0.35">
      <c r="B482" s="96" t="str">
        <f t="shared" si="21"/>
        <v>91303603</v>
      </c>
      <c r="C482" s="96" t="str">
        <f t="shared" si="22"/>
        <v>9130360</v>
      </c>
      <c r="D482">
        <v>22526</v>
      </c>
      <c r="E482" t="s">
        <v>120</v>
      </c>
      <c r="F482">
        <v>61</v>
      </c>
      <c r="G482" t="s">
        <v>124</v>
      </c>
      <c r="H482">
        <v>71</v>
      </c>
      <c r="I482">
        <v>9130</v>
      </c>
      <c r="J482" t="s">
        <v>30</v>
      </c>
      <c r="K482">
        <v>360</v>
      </c>
      <c r="L482">
        <v>3</v>
      </c>
      <c r="M482">
        <v>1</v>
      </c>
      <c r="N482">
        <v>1</v>
      </c>
      <c r="O482">
        <v>3.43</v>
      </c>
      <c r="P482">
        <v>0</v>
      </c>
      <c r="Q482" t="s">
        <v>476</v>
      </c>
      <c r="R482" t="s">
        <v>471</v>
      </c>
      <c r="S482">
        <v>2</v>
      </c>
      <c r="T482" t="s">
        <v>478</v>
      </c>
      <c r="U482">
        <v>2</v>
      </c>
      <c r="V482">
        <v>45323</v>
      </c>
      <c r="W482">
        <v>352</v>
      </c>
      <c r="X482" t="s">
        <v>447</v>
      </c>
      <c r="Y482" s="2" t="s">
        <v>447</v>
      </c>
      <c r="Z482" s="2"/>
      <c r="AB482" t="s">
        <v>447</v>
      </c>
      <c r="AC482" t="s">
        <v>448</v>
      </c>
      <c r="AD482" t="s">
        <v>447</v>
      </c>
      <c r="AE482" t="s">
        <v>447</v>
      </c>
      <c r="AF482" t="s">
        <v>447</v>
      </c>
      <c r="AG482">
        <v>2</v>
      </c>
      <c r="AH482">
        <v>0</v>
      </c>
      <c r="AI482">
        <v>9.8000000000000007</v>
      </c>
      <c r="AJ482">
        <v>0</v>
      </c>
      <c r="AK482">
        <v>61</v>
      </c>
      <c r="AL482" t="s">
        <v>465</v>
      </c>
      <c r="AM482" t="s">
        <v>450</v>
      </c>
      <c r="AN482">
        <v>3.43</v>
      </c>
      <c r="AO482">
        <v>116.8</v>
      </c>
      <c r="AP482">
        <v>400.62400000000002</v>
      </c>
      <c r="AQ482">
        <v>3.43</v>
      </c>
      <c r="AR482">
        <v>120.07</v>
      </c>
      <c r="AS482">
        <v>411.84010000000001</v>
      </c>
      <c r="BC482" t="s">
        <v>451</v>
      </c>
      <c r="BD482" s="2">
        <v>45787</v>
      </c>
      <c r="BE482">
        <v>434.08</v>
      </c>
      <c r="BF482" t="s">
        <v>452</v>
      </c>
      <c r="BG482" t="s">
        <v>453</v>
      </c>
      <c r="BH482" s="1">
        <f t="shared" ca="1" si="23"/>
        <v>336</v>
      </c>
    </row>
    <row r="483" spans="2:60" ht="14.25" customHeight="1" x14ac:dyDescent="0.35">
      <c r="B483" s="96" t="str">
        <f t="shared" si="21"/>
        <v>91303604</v>
      </c>
      <c r="C483" s="96" t="str">
        <f t="shared" si="22"/>
        <v>9130360</v>
      </c>
      <c r="D483">
        <v>22526</v>
      </c>
      <c r="E483" t="s">
        <v>120</v>
      </c>
      <c r="F483">
        <v>61</v>
      </c>
      <c r="G483" t="s">
        <v>124</v>
      </c>
      <c r="H483">
        <v>71</v>
      </c>
      <c r="I483">
        <v>9130</v>
      </c>
      <c r="J483" t="s">
        <v>30</v>
      </c>
      <c r="K483">
        <v>360</v>
      </c>
      <c r="L483">
        <v>4</v>
      </c>
      <c r="M483">
        <v>1</v>
      </c>
      <c r="N483">
        <v>1</v>
      </c>
      <c r="O483">
        <v>15.3</v>
      </c>
      <c r="P483">
        <v>0</v>
      </c>
      <c r="Q483" t="s">
        <v>476</v>
      </c>
      <c r="R483" t="s">
        <v>471</v>
      </c>
      <c r="S483">
        <v>2</v>
      </c>
      <c r="T483" t="s">
        <v>478</v>
      </c>
      <c r="U483">
        <v>2</v>
      </c>
      <c r="V483">
        <v>45323</v>
      </c>
      <c r="W483">
        <v>352</v>
      </c>
      <c r="X483" t="s">
        <v>447</v>
      </c>
      <c r="Y483" s="2" t="s">
        <v>447</v>
      </c>
      <c r="Z483" s="2"/>
      <c r="AB483" t="s">
        <v>447</v>
      </c>
      <c r="AC483" t="s">
        <v>448</v>
      </c>
      <c r="AD483" t="s">
        <v>447</v>
      </c>
      <c r="AE483" t="s">
        <v>447</v>
      </c>
      <c r="AF483" t="s">
        <v>447</v>
      </c>
      <c r="AG483">
        <v>2</v>
      </c>
      <c r="AH483">
        <v>0</v>
      </c>
      <c r="AI483">
        <v>9.8000000000000007</v>
      </c>
      <c r="AJ483">
        <v>0</v>
      </c>
      <c r="AK483">
        <v>61</v>
      </c>
      <c r="AL483" t="s">
        <v>465</v>
      </c>
      <c r="AM483" t="s">
        <v>450</v>
      </c>
      <c r="AN483">
        <v>15.3</v>
      </c>
      <c r="AO483">
        <v>116.8</v>
      </c>
      <c r="AP483">
        <v>1787.04</v>
      </c>
      <c r="AQ483">
        <v>15.3</v>
      </c>
      <c r="AR483">
        <v>120.07</v>
      </c>
      <c r="AS483">
        <v>1837.0709999999999</v>
      </c>
      <c r="BC483" t="s">
        <v>451</v>
      </c>
      <c r="BD483" s="2">
        <v>45787</v>
      </c>
      <c r="BE483">
        <v>1753.07</v>
      </c>
      <c r="BF483" t="s">
        <v>452</v>
      </c>
      <c r="BG483" t="s">
        <v>453</v>
      </c>
      <c r="BH483" s="1">
        <f t="shared" ca="1" si="23"/>
        <v>336</v>
      </c>
    </row>
    <row r="484" spans="2:60" ht="14.25" customHeight="1" x14ac:dyDescent="0.35">
      <c r="B484" s="96" t="str">
        <f t="shared" si="21"/>
        <v>91303605</v>
      </c>
      <c r="C484" s="96" t="str">
        <f t="shared" si="22"/>
        <v>9130360</v>
      </c>
      <c r="D484">
        <v>22526</v>
      </c>
      <c r="E484" t="s">
        <v>120</v>
      </c>
      <c r="F484">
        <v>61</v>
      </c>
      <c r="G484" t="s">
        <v>124</v>
      </c>
      <c r="H484">
        <v>71</v>
      </c>
      <c r="I484">
        <v>9130</v>
      </c>
      <c r="J484" t="s">
        <v>30</v>
      </c>
      <c r="K484">
        <v>360</v>
      </c>
      <c r="L484">
        <v>5</v>
      </c>
      <c r="M484">
        <v>1</v>
      </c>
      <c r="N484">
        <v>1</v>
      </c>
      <c r="O484">
        <v>5.43</v>
      </c>
      <c r="P484">
        <v>0</v>
      </c>
      <c r="Q484" t="s">
        <v>476</v>
      </c>
      <c r="R484" t="s">
        <v>471</v>
      </c>
      <c r="S484">
        <v>2</v>
      </c>
      <c r="T484" t="s">
        <v>478</v>
      </c>
      <c r="U484">
        <v>2</v>
      </c>
      <c r="V484">
        <v>45323</v>
      </c>
      <c r="W484">
        <v>352</v>
      </c>
      <c r="X484" t="s">
        <v>447</v>
      </c>
      <c r="Y484" s="2" t="s">
        <v>447</v>
      </c>
      <c r="Z484" s="2"/>
      <c r="AB484" t="s">
        <v>447</v>
      </c>
      <c r="AC484" t="s">
        <v>448</v>
      </c>
      <c r="AD484" t="s">
        <v>447</v>
      </c>
      <c r="AE484" t="s">
        <v>447</v>
      </c>
      <c r="AF484" t="s">
        <v>447</v>
      </c>
      <c r="AG484">
        <v>2</v>
      </c>
      <c r="AH484">
        <v>0</v>
      </c>
      <c r="AI484">
        <v>9.8000000000000007</v>
      </c>
      <c r="AJ484">
        <v>0</v>
      </c>
      <c r="AK484">
        <v>61</v>
      </c>
      <c r="AL484" t="s">
        <v>465</v>
      </c>
      <c r="AM484" t="s">
        <v>450</v>
      </c>
      <c r="AN484">
        <v>5.43</v>
      </c>
      <c r="AO484">
        <v>116.8</v>
      </c>
      <c r="AP484">
        <v>634.22400000000005</v>
      </c>
      <c r="AQ484">
        <v>5.43</v>
      </c>
      <c r="AR484">
        <v>120.07</v>
      </c>
      <c r="AS484">
        <v>651.98009999999999</v>
      </c>
      <c r="BC484" t="s">
        <v>451</v>
      </c>
      <c r="BD484" s="2">
        <v>45787</v>
      </c>
      <c r="BE484">
        <v>862</v>
      </c>
      <c r="BF484" t="s">
        <v>452</v>
      </c>
      <c r="BG484" t="s">
        <v>453</v>
      </c>
      <c r="BH484" s="1">
        <f t="shared" ca="1" si="23"/>
        <v>336</v>
      </c>
    </row>
    <row r="485" spans="2:60" ht="14.25" customHeight="1" x14ac:dyDescent="0.35">
      <c r="B485" s="96" t="str">
        <f t="shared" si="21"/>
        <v>91303606</v>
      </c>
      <c r="C485" s="96" t="str">
        <f t="shared" si="22"/>
        <v>9130360</v>
      </c>
      <c r="D485">
        <v>22526</v>
      </c>
      <c r="E485" t="s">
        <v>120</v>
      </c>
      <c r="F485">
        <v>61</v>
      </c>
      <c r="G485" t="s">
        <v>124</v>
      </c>
      <c r="H485">
        <v>71</v>
      </c>
      <c r="I485">
        <v>9130</v>
      </c>
      <c r="J485" t="s">
        <v>30</v>
      </c>
      <c r="K485">
        <v>360</v>
      </c>
      <c r="L485">
        <v>6</v>
      </c>
      <c r="M485">
        <v>1</v>
      </c>
      <c r="N485">
        <v>1</v>
      </c>
      <c r="O485">
        <v>0.04</v>
      </c>
      <c r="P485">
        <v>0</v>
      </c>
      <c r="Q485" t="s">
        <v>476</v>
      </c>
      <c r="R485" t="s">
        <v>471</v>
      </c>
      <c r="S485">
        <v>2</v>
      </c>
      <c r="T485" t="s">
        <v>478</v>
      </c>
      <c r="U485">
        <v>2</v>
      </c>
      <c r="V485">
        <v>45323</v>
      </c>
      <c r="W485">
        <v>352</v>
      </c>
      <c r="X485" t="s">
        <v>447</v>
      </c>
      <c r="Y485" s="2" t="s">
        <v>447</v>
      </c>
      <c r="Z485" s="2"/>
      <c r="AB485" t="s">
        <v>447</v>
      </c>
      <c r="AC485" t="s">
        <v>448</v>
      </c>
      <c r="AD485" t="s">
        <v>447</v>
      </c>
      <c r="AE485" t="s">
        <v>447</v>
      </c>
      <c r="AF485" t="s">
        <v>447</v>
      </c>
      <c r="AG485">
        <v>2</v>
      </c>
      <c r="AH485">
        <v>0</v>
      </c>
      <c r="AI485">
        <v>9.8000000000000007</v>
      </c>
      <c r="AJ485">
        <v>0</v>
      </c>
      <c r="AK485">
        <v>61</v>
      </c>
      <c r="AL485" t="s">
        <v>505</v>
      </c>
      <c r="AM485" t="s">
        <v>450</v>
      </c>
      <c r="AN485">
        <v>0.04</v>
      </c>
      <c r="AO485">
        <v>116.8</v>
      </c>
      <c r="AP485">
        <v>4.6719999999999997</v>
      </c>
      <c r="AQ485">
        <v>0.04</v>
      </c>
      <c r="AR485">
        <v>120.07</v>
      </c>
      <c r="AS485">
        <v>4.8028000000000004</v>
      </c>
      <c r="BC485" t="s">
        <v>451</v>
      </c>
      <c r="BD485" s="2">
        <v>45787</v>
      </c>
      <c r="BF485" t="s">
        <v>452</v>
      </c>
      <c r="BG485" t="s">
        <v>453</v>
      </c>
      <c r="BH485" s="1">
        <f t="shared" ca="1" si="23"/>
        <v>336</v>
      </c>
    </row>
    <row r="486" spans="2:60" ht="14.25" customHeight="1" x14ac:dyDescent="0.35">
      <c r="B486" s="96" t="str">
        <f t="shared" si="21"/>
        <v>91321361</v>
      </c>
      <c r="C486" s="96" t="str">
        <f t="shared" si="22"/>
        <v>9132136</v>
      </c>
      <c r="D486">
        <v>22526</v>
      </c>
      <c r="E486" t="s">
        <v>120</v>
      </c>
      <c r="F486">
        <v>61</v>
      </c>
      <c r="G486" t="s">
        <v>124</v>
      </c>
      <c r="H486">
        <v>71</v>
      </c>
      <c r="I486">
        <v>9132</v>
      </c>
      <c r="J486" t="s">
        <v>63</v>
      </c>
      <c r="K486">
        <v>136</v>
      </c>
      <c r="L486">
        <v>1</v>
      </c>
      <c r="M486">
        <v>1</v>
      </c>
      <c r="N486">
        <v>1</v>
      </c>
      <c r="O486">
        <v>0.35</v>
      </c>
      <c r="P486">
        <v>0</v>
      </c>
      <c r="Q486" t="s">
        <v>472</v>
      </c>
      <c r="R486" t="s">
        <v>445</v>
      </c>
      <c r="S486">
        <v>50</v>
      </c>
      <c r="T486" t="s">
        <v>492</v>
      </c>
      <c r="U486">
        <v>2</v>
      </c>
      <c r="V486">
        <v>45649</v>
      </c>
      <c r="W486">
        <v>352</v>
      </c>
      <c r="X486" t="s">
        <v>447</v>
      </c>
      <c r="Y486" s="2" t="s">
        <v>447</v>
      </c>
      <c r="Z486" s="2"/>
      <c r="AB486" t="s">
        <v>447</v>
      </c>
      <c r="AC486" t="s">
        <v>448</v>
      </c>
      <c r="AD486" t="s">
        <v>447</v>
      </c>
      <c r="AE486" t="s">
        <v>447</v>
      </c>
      <c r="AF486" t="s">
        <v>447</v>
      </c>
      <c r="AG486">
        <v>2</v>
      </c>
      <c r="AH486">
        <v>0</v>
      </c>
      <c r="AI486">
        <v>4</v>
      </c>
      <c r="AJ486">
        <v>0</v>
      </c>
      <c r="AK486">
        <v>61</v>
      </c>
      <c r="AL486" t="s">
        <v>449</v>
      </c>
      <c r="AM486" t="s">
        <v>450</v>
      </c>
      <c r="BC486" t="s">
        <v>493</v>
      </c>
      <c r="BF486" t="s">
        <v>452</v>
      </c>
      <c r="BG486" t="s">
        <v>453</v>
      </c>
      <c r="BH486" s="1">
        <f t="shared" ca="1" si="23"/>
        <v>46123</v>
      </c>
    </row>
    <row r="487" spans="2:60" ht="14.25" customHeight="1" x14ac:dyDescent="0.35">
      <c r="B487" s="96" t="str">
        <f t="shared" si="21"/>
        <v>91321362</v>
      </c>
      <c r="C487" s="96" t="str">
        <f t="shared" si="22"/>
        <v>9132136</v>
      </c>
      <c r="D487">
        <v>22526</v>
      </c>
      <c r="E487" t="s">
        <v>120</v>
      </c>
      <c r="F487">
        <v>61</v>
      </c>
      <c r="G487" t="s">
        <v>124</v>
      </c>
      <c r="H487">
        <v>71</v>
      </c>
      <c r="I487">
        <v>9132</v>
      </c>
      <c r="J487" t="s">
        <v>63</v>
      </c>
      <c r="K487">
        <v>136</v>
      </c>
      <c r="L487">
        <v>2</v>
      </c>
      <c r="M487">
        <v>1</v>
      </c>
      <c r="N487">
        <v>1</v>
      </c>
      <c r="O487">
        <v>4.33</v>
      </c>
      <c r="P487">
        <v>0</v>
      </c>
      <c r="Q487" t="s">
        <v>472</v>
      </c>
      <c r="R487" t="s">
        <v>445</v>
      </c>
      <c r="S487">
        <v>50</v>
      </c>
      <c r="T487" t="s">
        <v>492</v>
      </c>
      <c r="U487">
        <v>2</v>
      </c>
      <c r="V487">
        <v>45649</v>
      </c>
      <c r="W487">
        <v>352</v>
      </c>
      <c r="X487" t="s">
        <v>447</v>
      </c>
      <c r="Y487" s="2" t="s">
        <v>447</v>
      </c>
      <c r="Z487" s="2"/>
      <c r="AB487" t="s">
        <v>447</v>
      </c>
      <c r="AC487" t="s">
        <v>448</v>
      </c>
      <c r="AD487" t="s">
        <v>447</v>
      </c>
      <c r="AE487" t="s">
        <v>447</v>
      </c>
      <c r="AF487" t="s">
        <v>447</v>
      </c>
      <c r="AG487">
        <v>2</v>
      </c>
      <c r="AH487">
        <v>0</v>
      </c>
      <c r="AI487">
        <v>4</v>
      </c>
      <c r="AJ487">
        <v>0</v>
      </c>
      <c r="AK487">
        <v>61</v>
      </c>
      <c r="AL487" t="s">
        <v>449</v>
      </c>
      <c r="AM487" t="s">
        <v>450</v>
      </c>
      <c r="BC487" t="s">
        <v>493</v>
      </c>
      <c r="BF487" t="s">
        <v>452</v>
      </c>
      <c r="BG487" t="s">
        <v>453</v>
      </c>
      <c r="BH487" s="1">
        <f t="shared" ca="1" si="23"/>
        <v>46123</v>
      </c>
    </row>
    <row r="488" spans="2:60" ht="14.25" customHeight="1" x14ac:dyDescent="0.35">
      <c r="B488" s="96" t="str">
        <f t="shared" si="21"/>
        <v>91321363</v>
      </c>
      <c r="C488" s="96" t="str">
        <f t="shared" si="22"/>
        <v>9132136</v>
      </c>
      <c r="D488">
        <v>22526</v>
      </c>
      <c r="E488" t="s">
        <v>120</v>
      </c>
      <c r="F488">
        <v>61</v>
      </c>
      <c r="G488" t="s">
        <v>124</v>
      </c>
      <c r="H488">
        <v>71</v>
      </c>
      <c r="I488">
        <v>9132</v>
      </c>
      <c r="J488" t="s">
        <v>63</v>
      </c>
      <c r="K488">
        <v>136</v>
      </c>
      <c r="L488">
        <v>3</v>
      </c>
      <c r="M488">
        <v>1</v>
      </c>
      <c r="N488">
        <v>1</v>
      </c>
      <c r="O488">
        <v>2.81</v>
      </c>
      <c r="P488">
        <v>0</v>
      </c>
      <c r="Q488" t="s">
        <v>472</v>
      </c>
      <c r="R488" t="s">
        <v>445</v>
      </c>
      <c r="S488">
        <v>50</v>
      </c>
      <c r="T488" t="s">
        <v>492</v>
      </c>
      <c r="U488">
        <v>2</v>
      </c>
      <c r="V488">
        <v>45649</v>
      </c>
      <c r="W488">
        <v>352</v>
      </c>
      <c r="X488" t="s">
        <v>447</v>
      </c>
      <c r="Y488" s="2" t="s">
        <v>447</v>
      </c>
      <c r="Z488" s="2"/>
      <c r="AB488" t="s">
        <v>447</v>
      </c>
      <c r="AC488" t="s">
        <v>448</v>
      </c>
      <c r="AD488" t="s">
        <v>447</v>
      </c>
      <c r="AE488" t="s">
        <v>447</v>
      </c>
      <c r="AF488" t="s">
        <v>447</v>
      </c>
      <c r="AG488">
        <v>2</v>
      </c>
      <c r="AH488">
        <v>0</v>
      </c>
      <c r="AI488">
        <v>4</v>
      </c>
      <c r="AJ488">
        <v>0</v>
      </c>
      <c r="AK488">
        <v>61</v>
      </c>
      <c r="AL488" t="s">
        <v>449</v>
      </c>
      <c r="AM488" t="s">
        <v>450</v>
      </c>
      <c r="BC488" t="s">
        <v>493</v>
      </c>
      <c r="BF488" t="s">
        <v>452</v>
      </c>
      <c r="BG488" t="s">
        <v>453</v>
      </c>
      <c r="BH488" s="1">
        <f t="shared" ca="1" si="23"/>
        <v>46123</v>
      </c>
    </row>
    <row r="489" spans="2:60" ht="14.25" customHeight="1" x14ac:dyDescent="0.35">
      <c r="B489" s="96" t="str">
        <f t="shared" si="21"/>
        <v>91321364</v>
      </c>
      <c r="C489" s="96" t="str">
        <f t="shared" si="22"/>
        <v>9132136</v>
      </c>
      <c r="D489">
        <v>22526</v>
      </c>
      <c r="E489" t="s">
        <v>120</v>
      </c>
      <c r="F489">
        <v>61</v>
      </c>
      <c r="G489" t="s">
        <v>124</v>
      </c>
      <c r="H489">
        <v>71</v>
      </c>
      <c r="I489">
        <v>9132</v>
      </c>
      <c r="J489" t="s">
        <v>63</v>
      </c>
      <c r="K489">
        <v>136</v>
      </c>
      <c r="L489">
        <v>4</v>
      </c>
      <c r="M489">
        <v>1</v>
      </c>
      <c r="N489">
        <v>1</v>
      </c>
      <c r="O489">
        <v>5.56</v>
      </c>
      <c r="P489">
        <v>0</v>
      </c>
      <c r="Q489" t="s">
        <v>472</v>
      </c>
      <c r="R489" t="s">
        <v>445</v>
      </c>
      <c r="S489">
        <v>50</v>
      </c>
      <c r="T489" t="s">
        <v>492</v>
      </c>
      <c r="U489">
        <v>2</v>
      </c>
      <c r="V489">
        <v>45649</v>
      </c>
      <c r="W489">
        <v>352</v>
      </c>
      <c r="X489" t="s">
        <v>447</v>
      </c>
      <c r="Y489" s="2" t="s">
        <v>447</v>
      </c>
      <c r="Z489" s="2"/>
      <c r="AB489" t="s">
        <v>447</v>
      </c>
      <c r="AC489" t="s">
        <v>448</v>
      </c>
      <c r="AD489" t="s">
        <v>447</v>
      </c>
      <c r="AE489" t="s">
        <v>447</v>
      </c>
      <c r="AF489" t="s">
        <v>447</v>
      </c>
      <c r="AG489">
        <v>2</v>
      </c>
      <c r="AH489">
        <v>0</v>
      </c>
      <c r="AI489">
        <v>4</v>
      </c>
      <c r="AJ489">
        <v>0</v>
      </c>
      <c r="AK489">
        <v>61</v>
      </c>
      <c r="AL489" t="s">
        <v>449</v>
      </c>
      <c r="AM489" t="s">
        <v>450</v>
      </c>
      <c r="BC489" t="s">
        <v>493</v>
      </c>
      <c r="BF489" t="s">
        <v>452</v>
      </c>
      <c r="BG489" t="s">
        <v>453</v>
      </c>
      <c r="BH489" s="1">
        <f t="shared" ca="1" si="23"/>
        <v>46123</v>
      </c>
    </row>
    <row r="490" spans="2:60" ht="14.25" customHeight="1" x14ac:dyDescent="0.35">
      <c r="B490" s="96" t="str">
        <f t="shared" si="21"/>
        <v>91341671</v>
      </c>
      <c r="C490" s="96" t="str">
        <f t="shared" si="22"/>
        <v>9134167</v>
      </c>
      <c r="D490">
        <v>22526</v>
      </c>
      <c r="E490" t="s">
        <v>120</v>
      </c>
      <c r="F490">
        <v>61</v>
      </c>
      <c r="G490" t="s">
        <v>124</v>
      </c>
      <c r="H490">
        <v>73</v>
      </c>
      <c r="I490">
        <v>9134</v>
      </c>
      <c r="J490" t="s">
        <v>129</v>
      </c>
      <c r="K490">
        <v>167</v>
      </c>
      <c r="L490">
        <v>1</v>
      </c>
      <c r="M490">
        <v>1</v>
      </c>
      <c r="N490">
        <v>1</v>
      </c>
      <c r="O490">
        <v>9.2200000000000006</v>
      </c>
      <c r="P490">
        <v>0</v>
      </c>
      <c r="Q490" t="s">
        <v>506</v>
      </c>
      <c r="R490" t="s">
        <v>471</v>
      </c>
      <c r="S490">
        <v>3</v>
      </c>
      <c r="T490" t="s">
        <v>475</v>
      </c>
      <c r="U490">
        <v>2</v>
      </c>
      <c r="V490">
        <v>45062</v>
      </c>
      <c r="W490">
        <v>355</v>
      </c>
      <c r="X490" t="s">
        <v>447</v>
      </c>
      <c r="Y490" s="2" t="s">
        <v>447</v>
      </c>
      <c r="Z490" s="2"/>
      <c r="AB490" t="s">
        <v>447</v>
      </c>
      <c r="AC490" t="s">
        <v>448</v>
      </c>
      <c r="AD490" t="s">
        <v>447</v>
      </c>
      <c r="AE490" t="s">
        <v>447</v>
      </c>
      <c r="AF490" t="s">
        <v>447</v>
      </c>
      <c r="AG490">
        <v>2</v>
      </c>
      <c r="AH490">
        <v>0</v>
      </c>
      <c r="AI490">
        <v>40</v>
      </c>
      <c r="AJ490">
        <v>0</v>
      </c>
      <c r="AK490">
        <v>61</v>
      </c>
      <c r="AL490" t="s">
        <v>504</v>
      </c>
      <c r="AM490" t="s">
        <v>450</v>
      </c>
      <c r="AN490">
        <v>9.2200000000000006</v>
      </c>
      <c r="AO490">
        <v>69.97</v>
      </c>
      <c r="AP490">
        <v>645.12339999999995</v>
      </c>
      <c r="AQ490">
        <v>9.2200000000000006</v>
      </c>
      <c r="AR490">
        <v>70.069999999999993</v>
      </c>
      <c r="AS490">
        <v>646.04539999999997</v>
      </c>
      <c r="BC490" t="s">
        <v>451</v>
      </c>
      <c r="BD490" s="2">
        <v>45845</v>
      </c>
      <c r="BE490">
        <v>604.38</v>
      </c>
      <c r="BF490" t="s">
        <v>452</v>
      </c>
      <c r="BG490" t="s">
        <v>453</v>
      </c>
      <c r="BH490" s="1">
        <f t="shared" ca="1" si="23"/>
        <v>278</v>
      </c>
    </row>
    <row r="491" spans="2:60" ht="14.25" customHeight="1" x14ac:dyDescent="0.35">
      <c r="B491" s="96" t="str">
        <f t="shared" si="21"/>
        <v>91341672</v>
      </c>
      <c r="C491" s="96" t="str">
        <f t="shared" si="22"/>
        <v>9134167</v>
      </c>
      <c r="D491">
        <v>22526</v>
      </c>
      <c r="E491" t="s">
        <v>120</v>
      </c>
      <c r="F491">
        <v>61</v>
      </c>
      <c r="G491" t="s">
        <v>124</v>
      </c>
      <c r="H491">
        <v>73</v>
      </c>
      <c r="I491">
        <v>9134</v>
      </c>
      <c r="J491" t="s">
        <v>129</v>
      </c>
      <c r="K491">
        <v>167</v>
      </c>
      <c r="L491">
        <v>2</v>
      </c>
      <c r="M491">
        <v>1</v>
      </c>
      <c r="N491">
        <v>1</v>
      </c>
      <c r="O491">
        <v>23.41</v>
      </c>
      <c r="P491">
        <v>0</v>
      </c>
      <c r="Q491" t="s">
        <v>506</v>
      </c>
      <c r="R491" t="s">
        <v>471</v>
      </c>
      <c r="S491">
        <v>3</v>
      </c>
      <c r="T491" t="s">
        <v>475</v>
      </c>
      <c r="U491">
        <v>2</v>
      </c>
      <c r="V491">
        <v>45062</v>
      </c>
      <c r="W491">
        <v>355</v>
      </c>
      <c r="X491" t="s">
        <v>447</v>
      </c>
      <c r="Y491" s="2" t="s">
        <v>447</v>
      </c>
      <c r="Z491" s="2"/>
      <c r="AB491" t="s">
        <v>447</v>
      </c>
      <c r="AC491" t="s">
        <v>448</v>
      </c>
      <c r="AD491" t="s">
        <v>447</v>
      </c>
      <c r="AE491" t="s">
        <v>447</v>
      </c>
      <c r="AF491" t="s">
        <v>447</v>
      </c>
      <c r="AG491">
        <v>2</v>
      </c>
      <c r="AH491">
        <v>0</v>
      </c>
      <c r="AI491">
        <v>40</v>
      </c>
      <c r="AJ491">
        <v>0</v>
      </c>
      <c r="AK491">
        <v>61</v>
      </c>
      <c r="AL491" t="s">
        <v>504</v>
      </c>
      <c r="AM491" t="s">
        <v>450</v>
      </c>
      <c r="AN491">
        <v>23.41</v>
      </c>
      <c r="AO491">
        <v>70</v>
      </c>
      <c r="AP491">
        <v>1638.7</v>
      </c>
      <c r="AQ491">
        <v>23.41</v>
      </c>
      <c r="AR491">
        <v>70.069999999999993</v>
      </c>
      <c r="AS491">
        <v>1640.3387</v>
      </c>
      <c r="BC491" t="s">
        <v>451</v>
      </c>
      <c r="BD491" s="2">
        <v>45845</v>
      </c>
      <c r="BE491">
        <v>1886.72</v>
      </c>
      <c r="BF491" t="s">
        <v>452</v>
      </c>
      <c r="BG491" t="s">
        <v>453</v>
      </c>
      <c r="BH491" s="1">
        <f t="shared" ca="1" si="23"/>
        <v>278</v>
      </c>
    </row>
    <row r="492" spans="2:60" ht="14.25" customHeight="1" x14ac:dyDescent="0.35">
      <c r="B492" s="96" t="str">
        <f t="shared" si="21"/>
        <v>91341673</v>
      </c>
      <c r="C492" s="96" t="str">
        <f t="shared" si="22"/>
        <v>9134167</v>
      </c>
      <c r="D492">
        <v>22526</v>
      </c>
      <c r="E492" t="s">
        <v>120</v>
      </c>
      <c r="F492">
        <v>61</v>
      </c>
      <c r="G492" t="s">
        <v>124</v>
      </c>
      <c r="H492">
        <v>73</v>
      </c>
      <c r="I492">
        <v>9134</v>
      </c>
      <c r="J492" t="s">
        <v>129</v>
      </c>
      <c r="K492">
        <v>167</v>
      </c>
      <c r="L492">
        <v>3</v>
      </c>
      <c r="M492">
        <v>1</v>
      </c>
      <c r="N492">
        <v>1</v>
      </c>
      <c r="O492">
        <v>15.17</v>
      </c>
      <c r="P492">
        <v>0</v>
      </c>
      <c r="Q492" t="s">
        <v>506</v>
      </c>
      <c r="R492" t="s">
        <v>471</v>
      </c>
      <c r="S492">
        <v>3</v>
      </c>
      <c r="T492" t="s">
        <v>475</v>
      </c>
      <c r="U492">
        <v>2</v>
      </c>
      <c r="V492">
        <v>45062</v>
      </c>
      <c r="W492">
        <v>355</v>
      </c>
      <c r="X492" t="s">
        <v>447</v>
      </c>
      <c r="Y492" s="2" t="s">
        <v>447</v>
      </c>
      <c r="Z492" s="2"/>
      <c r="AB492" t="s">
        <v>447</v>
      </c>
      <c r="AC492" t="s">
        <v>448</v>
      </c>
      <c r="AD492" t="s">
        <v>447</v>
      </c>
      <c r="AE492" t="s">
        <v>447</v>
      </c>
      <c r="AF492" t="s">
        <v>447</v>
      </c>
      <c r="AG492">
        <v>2</v>
      </c>
      <c r="AH492">
        <v>0</v>
      </c>
      <c r="AI492">
        <v>40</v>
      </c>
      <c r="AJ492">
        <v>0</v>
      </c>
      <c r="AK492">
        <v>61</v>
      </c>
      <c r="AL492" t="s">
        <v>504</v>
      </c>
      <c r="AM492" t="s">
        <v>450</v>
      </c>
      <c r="AN492">
        <v>15.17</v>
      </c>
      <c r="AO492">
        <v>69.97</v>
      </c>
      <c r="AP492">
        <v>1061.4449</v>
      </c>
      <c r="AQ492">
        <v>15.17</v>
      </c>
      <c r="AR492">
        <v>70.069999999999993</v>
      </c>
      <c r="AS492">
        <v>1062.9619</v>
      </c>
      <c r="BC492" t="s">
        <v>451</v>
      </c>
      <c r="BD492" s="2">
        <v>45845</v>
      </c>
      <c r="BE492">
        <v>913.63</v>
      </c>
      <c r="BF492" t="s">
        <v>452</v>
      </c>
      <c r="BG492" t="s">
        <v>453</v>
      </c>
      <c r="BH492" s="1">
        <f t="shared" ca="1" si="23"/>
        <v>278</v>
      </c>
    </row>
    <row r="493" spans="2:60" ht="14.25" customHeight="1" x14ac:dyDescent="0.35">
      <c r="B493" s="96" t="str">
        <f t="shared" si="21"/>
        <v>91341674</v>
      </c>
      <c r="C493" s="96" t="str">
        <f t="shared" si="22"/>
        <v>9134167</v>
      </c>
      <c r="D493">
        <v>22526</v>
      </c>
      <c r="E493" t="s">
        <v>120</v>
      </c>
      <c r="F493">
        <v>61</v>
      </c>
      <c r="G493" t="s">
        <v>124</v>
      </c>
      <c r="H493">
        <v>73</v>
      </c>
      <c r="I493">
        <v>9134</v>
      </c>
      <c r="J493" t="s">
        <v>129</v>
      </c>
      <c r="K493">
        <v>167</v>
      </c>
      <c r="L493">
        <v>4</v>
      </c>
      <c r="M493">
        <v>1</v>
      </c>
      <c r="N493">
        <v>1</v>
      </c>
      <c r="O493">
        <v>27.23</v>
      </c>
      <c r="P493">
        <v>0</v>
      </c>
      <c r="Q493" t="s">
        <v>506</v>
      </c>
      <c r="R493" t="s">
        <v>471</v>
      </c>
      <c r="S493">
        <v>3</v>
      </c>
      <c r="T493" t="s">
        <v>475</v>
      </c>
      <c r="U493">
        <v>2</v>
      </c>
      <c r="V493">
        <v>45062</v>
      </c>
      <c r="W493">
        <v>355</v>
      </c>
      <c r="X493" t="s">
        <v>447</v>
      </c>
      <c r="Y493" t="s">
        <v>447</v>
      </c>
      <c r="Z493" s="2"/>
      <c r="AB493" t="s">
        <v>447</v>
      </c>
      <c r="AC493" t="s">
        <v>448</v>
      </c>
      <c r="AD493" t="s">
        <v>447</v>
      </c>
      <c r="AE493" t="s">
        <v>447</v>
      </c>
      <c r="AF493" t="s">
        <v>447</v>
      </c>
      <c r="AG493">
        <v>2</v>
      </c>
      <c r="AH493">
        <v>0</v>
      </c>
      <c r="AI493">
        <v>40</v>
      </c>
      <c r="AJ493">
        <v>0</v>
      </c>
      <c r="AK493">
        <v>61</v>
      </c>
      <c r="AL493" t="s">
        <v>504</v>
      </c>
      <c r="AM493" t="s">
        <v>450</v>
      </c>
      <c r="AN493">
        <v>27.23</v>
      </c>
      <c r="AO493">
        <v>69.97</v>
      </c>
      <c r="AP493">
        <v>1905.2831000000001</v>
      </c>
      <c r="AQ493">
        <v>27.23</v>
      </c>
      <c r="AR493">
        <v>70.069999999999993</v>
      </c>
      <c r="AS493">
        <v>1908.0061000000001</v>
      </c>
      <c r="BC493" t="s">
        <v>451</v>
      </c>
      <c r="BD493" s="2">
        <v>45845</v>
      </c>
      <c r="BE493">
        <v>1961.77</v>
      </c>
      <c r="BF493" t="s">
        <v>452</v>
      </c>
      <c r="BG493" t="s">
        <v>453</v>
      </c>
      <c r="BH493" s="1">
        <f t="shared" ca="1" si="23"/>
        <v>278</v>
      </c>
    </row>
    <row r="494" spans="2:60" ht="14.25" customHeight="1" x14ac:dyDescent="0.35">
      <c r="B494" s="96" t="str">
        <f t="shared" si="21"/>
        <v>91341675</v>
      </c>
      <c r="C494" s="96" t="str">
        <f t="shared" si="22"/>
        <v>9134167</v>
      </c>
      <c r="D494">
        <v>22526</v>
      </c>
      <c r="E494" t="s">
        <v>120</v>
      </c>
      <c r="F494">
        <v>61</v>
      </c>
      <c r="G494" t="s">
        <v>124</v>
      </c>
      <c r="H494">
        <v>73</v>
      </c>
      <c r="I494">
        <v>9134</v>
      </c>
      <c r="J494" t="s">
        <v>129</v>
      </c>
      <c r="K494">
        <v>167</v>
      </c>
      <c r="L494">
        <v>5</v>
      </c>
      <c r="M494">
        <v>2</v>
      </c>
      <c r="N494">
        <v>1</v>
      </c>
      <c r="O494">
        <v>11.25</v>
      </c>
      <c r="P494">
        <v>0</v>
      </c>
      <c r="Q494" t="s">
        <v>506</v>
      </c>
      <c r="R494" t="s">
        <v>471</v>
      </c>
      <c r="S494">
        <v>3</v>
      </c>
      <c r="T494" t="s">
        <v>475</v>
      </c>
      <c r="U494">
        <v>2</v>
      </c>
      <c r="V494">
        <v>45062</v>
      </c>
      <c r="W494">
        <v>355</v>
      </c>
      <c r="X494" t="s">
        <v>447</v>
      </c>
      <c r="Y494" t="s">
        <v>447</v>
      </c>
      <c r="Z494" s="2"/>
      <c r="AB494" t="s">
        <v>447</v>
      </c>
      <c r="AC494" t="s">
        <v>448</v>
      </c>
      <c r="AD494" t="s">
        <v>447</v>
      </c>
      <c r="AE494" t="s">
        <v>447</v>
      </c>
      <c r="AF494" t="s">
        <v>447</v>
      </c>
      <c r="AG494">
        <v>2</v>
      </c>
      <c r="AH494">
        <v>0</v>
      </c>
      <c r="AI494">
        <v>40</v>
      </c>
      <c r="AJ494">
        <v>0</v>
      </c>
      <c r="AK494">
        <v>61</v>
      </c>
      <c r="AL494" t="s">
        <v>488</v>
      </c>
      <c r="AM494" t="s">
        <v>450</v>
      </c>
      <c r="AN494">
        <v>11.25</v>
      </c>
      <c r="AO494">
        <v>69.97</v>
      </c>
      <c r="AP494">
        <v>787.16250000000002</v>
      </c>
      <c r="AQ494">
        <v>11.25</v>
      </c>
      <c r="AR494">
        <v>70.069999999999993</v>
      </c>
      <c r="AS494">
        <v>788.28750000000002</v>
      </c>
      <c r="BC494" t="s">
        <v>451</v>
      </c>
      <c r="BD494" s="2">
        <v>45845</v>
      </c>
      <c r="BE494">
        <v>776.78</v>
      </c>
      <c r="BF494" t="s">
        <v>452</v>
      </c>
      <c r="BG494" t="s">
        <v>453</v>
      </c>
      <c r="BH494" s="1">
        <f t="shared" ca="1" si="23"/>
        <v>278</v>
      </c>
    </row>
    <row r="495" spans="2:60" ht="14.25" customHeight="1" x14ac:dyDescent="0.35">
      <c r="B495" s="96" t="str">
        <f t="shared" si="21"/>
        <v>91341676</v>
      </c>
      <c r="C495" s="96" t="str">
        <f t="shared" si="22"/>
        <v>9134167</v>
      </c>
      <c r="D495">
        <v>22526</v>
      </c>
      <c r="E495" t="s">
        <v>120</v>
      </c>
      <c r="F495">
        <v>61</v>
      </c>
      <c r="G495" t="s">
        <v>124</v>
      </c>
      <c r="H495">
        <v>73</v>
      </c>
      <c r="I495">
        <v>9134</v>
      </c>
      <c r="J495" t="s">
        <v>129</v>
      </c>
      <c r="K495">
        <v>167</v>
      </c>
      <c r="L495">
        <v>6</v>
      </c>
      <c r="M495">
        <v>1</v>
      </c>
      <c r="N495">
        <v>1</v>
      </c>
      <c r="O495">
        <v>18.809999999999999</v>
      </c>
      <c r="P495">
        <v>0</v>
      </c>
      <c r="Q495" t="s">
        <v>506</v>
      </c>
      <c r="R495" t="s">
        <v>471</v>
      </c>
      <c r="S495">
        <v>3</v>
      </c>
      <c r="T495" t="s">
        <v>475</v>
      </c>
      <c r="U495">
        <v>2</v>
      </c>
      <c r="V495">
        <v>45062</v>
      </c>
      <c r="W495">
        <v>355</v>
      </c>
      <c r="X495" t="s">
        <v>447</v>
      </c>
      <c r="Y495" t="s">
        <v>447</v>
      </c>
      <c r="Z495" s="2"/>
      <c r="AB495" t="s">
        <v>447</v>
      </c>
      <c r="AC495" t="s">
        <v>448</v>
      </c>
      <c r="AD495" t="s">
        <v>447</v>
      </c>
      <c r="AE495" t="s">
        <v>447</v>
      </c>
      <c r="AF495" t="s">
        <v>447</v>
      </c>
      <c r="AG495">
        <v>2</v>
      </c>
      <c r="AH495">
        <v>0</v>
      </c>
      <c r="AI495">
        <v>40</v>
      </c>
      <c r="AJ495">
        <v>0</v>
      </c>
      <c r="AK495">
        <v>61</v>
      </c>
      <c r="AL495" t="s">
        <v>504</v>
      </c>
      <c r="AM495" t="s">
        <v>450</v>
      </c>
      <c r="AN495">
        <v>18.809999999999999</v>
      </c>
      <c r="AO495">
        <v>69.97</v>
      </c>
      <c r="AP495">
        <v>1316.1357</v>
      </c>
      <c r="AQ495">
        <v>18.809999999999999</v>
      </c>
      <c r="AR495">
        <v>70.069999999999993</v>
      </c>
      <c r="AS495">
        <v>1318.0166999999999</v>
      </c>
      <c r="BC495" t="s">
        <v>451</v>
      </c>
      <c r="BD495" s="2">
        <v>45845</v>
      </c>
      <c r="BE495">
        <v>1292.1099999999999</v>
      </c>
      <c r="BF495" t="s">
        <v>452</v>
      </c>
      <c r="BG495" t="s">
        <v>453</v>
      </c>
      <c r="BH495" s="1">
        <f t="shared" ca="1" si="23"/>
        <v>278</v>
      </c>
    </row>
    <row r="496" spans="2:60" ht="14.25" customHeight="1" x14ac:dyDescent="0.35">
      <c r="B496" s="96" t="str">
        <f t="shared" si="21"/>
        <v>91341677</v>
      </c>
      <c r="C496" s="96" t="str">
        <f t="shared" si="22"/>
        <v>9134167</v>
      </c>
      <c r="D496">
        <v>22526</v>
      </c>
      <c r="E496" t="s">
        <v>120</v>
      </c>
      <c r="F496">
        <v>61</v>
      </c>
      <c r="G496" t="s">
        <v>124</v>
      </c>
      <c r="H496">
        <v>73</v>
      </c>
      <c r="I496">
        <v>9134</v>
      </c>
      <c r="J496" t="s">
        <v>129</v>
      </c>
      <c r="K496">
        <v>167</v>
      </c>
      <c r="L496">
        <v>7</v>
      </c>
      <c r="M496">
        <v>2</v>
      </c>
      <c r="N496">
        <v>1</v>
      </c>
      <c r="O496">
        <v>0.89</v>
      </c>
      <c r="P496">
        <v>0</v>
      </c>
      <c r="Q496" t="s">
        <v>506</v>
      </c>
      <c r="R496" t="s">
        <v>471</v>
      </c>
      <c r="S496">
        <v>3</v>
      </c>
      <c r="T496" t="s">
        <v>475</v>
      </c>
      <c r="U496">
        <v>2</v>
      </c>
      <c r="V496">
        <v>45010</v>
      </c>
      <c r="W496">
        <v>355</v>
      </c>
      <c r="X496" t="s">
        <v>447</v>
      </c>
      <c r="Y496" t="s">
        <v>447</v>
      </c>
      <c r="Z496" s="2"/>
      <c r="AB496" t="s">
        <v>447</v>
      </c>
      <c r="AC496" t="s">
        <v>448</v>
      </c>
      <c r="AD496" t="s">
        <v>447</v>
      </c>
      <c r="AE496" t="s">
        <v>447</v>
      </c>
      <c r="AF496" t="s">
        <v>447</v>
      </c>
      <c r="AG496">
        <v>2</v>
      </c>
      <c r="AH496">
        <v>0</v>
      </c>
      <c r="AI496">
        <v>40</v>
      </c>
      <c r="AJ496">
        <v>0</v>
      </c>
      <c r="AK496">
        <v>61</v>
      </c>
      <c r="AL496" t="s">
        <v>504</v>
      </c>
      <c r="AM496" t="s">
        <v>450</v>
      </c>
      <c r="AN496">
        <v>0.89</v>
      </c>
      <c r="AO496">
        <v>69.97</v>
      </c>
      <c r="AP496">
        <v>62.273299999999999</v>
      </c>
      <c r="AQ496">
        <v>0.89</v>
      </c>
      <c r="AR496">
        <v>70.069999999999993</v>
      </c>
      <c r="AS496">
        <v>62.362299999999998</v>
      </c>
      <c r="BC496" t="s">
        <v>451</v>
      </c>
      <c r="BD496" s="2">
        <v>45845</v>
      </c>
      <c r="BE496">
        <v>98.98</v>
      </c>
      <c r="BF496" t="s">
        <v>452</v>
      </c>
      <c r="BG496" t="s">
        <v>453</v>
      </c>
      <c r="BH496" s="1">
        <f t="shared" ca="1" si="23"/>
        <v>278</v>
      </c>
    </row>
    <row r="497" spans="2:60" ht="14.25" customHeight="1" x14ac:dyDescent="0.35">
      <c r="B497" s="96" t="str">
        <f t="shared" si="21"/>
        <v>91341679</v>
      </c>
      <c r="C497" s="96" t="str">
        <f t="shared" si="22"/>
        <v>9134167</v>
      </c>
      <c r="D497">
        <v>22526</v>
      </c>
      <c r="E497" t="s">
        <v>120</v>
      </c>
      <c r="F497">
        <v>61</v>
      </c>
      <c r="G497" t="s">
        <v>124</v>
      </c>
      <c r="H497">
        <v>73</v>
      </c>
      <c r="I497">
        <v>9134</v>
      </c>
      <c r="J497" t="s">
        <v>129</v>
      </c>
      <c r="K497">
        <v>167</v>
      </c>
      <c r="L497">
        <v>9</v>
      </c>
      <c r="M497">
        <v>1</v>
      </c>
      <c r="N497">
        <v>1</v>
      </c>
      <c r="O497">
        <v>18.04</v>
      </c>
      <c r="P497">
        <v>0</v>
      </c>
      <c r="Q497" t="s">
        <v>506</v>
      </c>
      <c r="R497" t="s">
        <v>471</v>
      </c>
      <c r="S497">
        <v>3</v>
      </c>
      <c r="T497" t="s">
        <v>475</v>
      </c>
      <c r="U497">
        <v>2</v>
      </c>
      <c r="V497">
        <v>45062</v>
      </c>
      <c r="W497">
        <v>355</v>
      </c>
      <c r="X497" t="s">
        <v>447</v>
      </c>
      <c r="Y497" t="s">
        <v>447</v>
      </c>
      <c r="Z497" s="2"/>
      <c r="AB497" t="s">
        <v>447</v>
      </c>
      <c r="AC497" t="s">
        <v>448</v>
      </c>
      <c r="AD497" t="s">
        <v>447</v>
      </c>
      <c r="AE497" t="s">
        <v>447</v>
      </c>
      <c r="AF497" t="s">
        <v>447</v>
      </c>
      <c r="AG497">
        <v>2</v>
      </c>
      <c r="AH497">
        <v>0</v>
      </c>
      <c r="AI497">
        <v>40</v>
      </c>
      <c r="AJ497">
        <v>0</v>
      </c>
      <c r="AK497">
        <v>61</v>
      </c>
      <c r="AL497" t="s">
        <v>488</v>
      </c>
      <c r="AM497" t="s">
        <v>450</v>
      </c>
      <c r="AN497">
        <v>18.04</v>
      </c>
      <c r="AO497">
        <v>69.97</v>
      </c>
      <c r="AP497">
        <v>1262.2588000000001</v>
      </c>
      <c r="AQ497">
        <v>18.04</v>
      </c>
      <c r="AR497">
        <v>70.069999999999993</v>
      </c>
      <c r="AS497">
        <v>1264.0627999999999</v>
      </c>
      <c r="BC497" t="s">
        <v>451</v>
      </c>
      <c r="BD497" s="2">
        <v>45845</v>
      </c>
      <c r="BE497">
        <v>1404.35</v>
      </c>
      <c r="BF497" t="s">
        <v>452</v>
      </c>
      <c r="BG497" t="s">
        <v>453</v>
      </c>
      <c r="BH497" s="1">
        <f t="shared" ca="1" si="23"/>
        <v>278</v>
      </c>
    </row>
    <row r="498" spans="2:60" ht="14.25" customHeight="1" x14ac:dyDescent="0.35">
      <c r="B498" s="96" t="str">
        <f t="shared" si="21"/>
        <v>913416710</v>
      </c>
      <c r="C498" s="96" t="str">
        <f t="shared" si="22"/>
        <v>9134167</v>
      </c>
      <c r="D498">
        <v>22526</v>
      </c>
      <c r="E498" t="s">
        <v>120</v>
      </c>
      <c r="F498">
        <v>61</v>
      </c>
      <c r="G498" t="s">
        <v>124</v>
      </c>
      <c r="H498">
        <v>73</v>
      </c>
      <c r="I498">
        <v>9134</v>
      </c>
      <c r="J498" t="s">
        <v>129</v>
      </c>
      <c r="K498">
        <v>167</v>
      </c>
      <c r="L498">
        <v>10</v>
      </c>
      <c r="M498">
        <v>1</v>
      </c>
      <c r="N498">
        <v>1</v>
      </c>
      <c r="O498">
        <v>7.83</v>
      </c>
      <c r="P498">
        <v>0</v>
      </c>
      <c r="Q498" t="s">
        <v>506</v>
      </c>
      <c r="R498" t="s">
        <v>471</v>
      </c>
      <c r="S498">
        <v>3</v>
      </c>
      <c r="T498" t="s">
        <v>475</v>
      </c>
      <c r="U498">
        <v>2</v>
      </c>
      <c r="V498">
        <v>45062</v>
      </c>
      <c r="W498">
        <v>355</v>
      </c>
      <c r="X498" t="s">
        <v>447</v>
      </c>
      <c r="Y498" t="s">
        <v>447</v>
      </c>
      <c r="Z498" s="2"/>
      <c r="AB498" t="s">
        <v>447</v>
      </c>
      <c r="AC498" t="s">
        <v>448</v>
      </c>
      <c r="AD498" t="s">
        <v>447</v>
      </c>
      <c r="AE498" t="s">
        <v>447</v>
      </c>
      <c r="AF498" t="s">
        <v>447</v>
      </c>
      <c r="AG498">
        <v>2</v>
      </c>
      <c r="AH498">
        <v>0</v>
      </c>
      <c r="AI498">
        <v>40</v>
      </c>
      <c r="AJ498">
        <v>0</v>
      </c>
      <c r="AK498">
        <v>61</v>
      </c>
      <c r="AL498" t="s">
        <v>488</v>
      </c>
      <c r="AM498" t="s">
        <v>450</v>
      </c>
      <c r="AN498">
        <v>7.83</v>
      </c>
      <c r="AO498">
        <v>69.97</v>
      </c>
      <c r="AP498">
        <v>547.86509999999998</v>
      </c>
      <c r="AQ498">
        <v>7.83</v>
      </c>
      <c r="AR498">
        <v>70.069999999999993</v>
      </c>
      <c r="AS498">
        <v>548.6481</v>
      </c>
      <c r="BC498" t="s">
        <v>451</v>
      </c>
      <c r="BD498" s="2">
        <v>45845</v>
      </c>
      <c r="BE498">
        <v>363.73</v>
      </c>
      <c r="BF498" t="s">
        <v>452</v>
      </c>
      <c r="BG498" t="s">
        <v>453</v>
      </c>
      <c r="BH498" s="1">
        <f t="shared" ca="1" si="23"/>
        <v>278</v>
      </c>
    </row>
    <row r="499" spans="2:60" ht="14.25" customHeight="1" x14ac:dyDescent="0.35">
      <c r="B499" s="96" t="str">
        <f t="shared" si="21"/>
        <v>913416711</v>
      </c>
      <c r="C499" s="96" t="str">
        <f t="shared" si="22"/>
        <v>9134167</v>
      </c>
      <c r="D499">
        <v>22526</v>
      </c>
      <c r="E499" t="s">
        <v>120</v>
      </c>
      <c r="F499">
        <v>61</v>
      </c>
      <c r="G499" t="s">
        <v>124</v>
      </c>
      <c r="H499">
        <v>73</v>
      </c>
      <c r="I499">
        <v>9134</v>
      </c>
      <c r="J499" t="s">
        <v>129</v>
      </c>
      <c r="K499">
        <v>167</v>
      </c>
      <c r="L499">
        <v>11</v>
      </c>
      <c r="M499">
        <v>1</v>
      </c>
      <c r="N499">
        <v>1</v>
      </c>
      <c r="O499">
        <v>14.87</v>
      </c>
      <c r="P499">
        <v>0</v>
      </c>
      <c r="Q499" t="s">
        <v>506</v>
      </c>
      <c r="R499" t="s">
        <v>471</v>
      </c>
      <c r="S499">
        <v>3</v>
      </c>
      <c r="T499" t="s">
        <v>475</v>
      </c>
      <c r="U499">
        <v>2</v>
      </c>
      <c r="V499">
        <v>45062</v>
      </c>
      <c r="W499">
        <v>355</v>
      </c>
      <c r="X499" t="s">
        <v>447</v>
      </c>
      <c r="Y499" t="s">
        <v>447</v>
      </c>
      <c r="Z499" s="2"/>
      <c r="AB499" t="s">
        <v>447</v>
      </c>
      <c r="AC499" t="s">
        <v>448</v>
      </c>
      <c r="AD499" t="s">
        <v>447</v>
      </c>
      <c r="AE499" t="s">
        <v>447</v>
      </c>
      <c r="AF499" t="s">
        <v>447</v>
      </c>
      <c r="AG499">
        <v>2</v>
      </c>
      <c r="AH499">
        <v>0</v>
      </c>
      <c r="AI499">
        <v>40</v>
      </c>
      <c r="AJ499">
        <v>0</v>
      </c>
      <c r="AK499">
        <v>61</v>
      </c>
      <c r="AL499" t="s">
        <v>488</v>
      </c>
      <c r="AM499" t="s">
        <v>450</v>
      </c>
      <c r="AN499">
        <v>14.87</v>
      </c>
      <c r="AO499">
        <v>69.97</v>
      </c>
      <c r="AP499">
        <v>1040.4539</v>
      </c>
      <c r="AQ499">
        <v>14.87</v>
      </c>
      <c r="AR499">
        <v>70.069999999999993</v>
      </c>
      <c r="AS499">
        <v>1041.9409000000001</v>
      </c>
      <c r="BC499" t="s">
        <v>451</v>
      </c>
      <c r="BD499" s="2">
        <v>45845</v>
      </c>
      <c r="BE499">
        <v>1165.3599999999999</v>
      </c>
      <c r="BF499" t="s">
        <v>452</v>
      </c>
      <c r="BG499" t="s">
        <v>453</v>
      </c>
      <c r="BH499" s="1">
        <f t="shared" ca="1" si="23"/>
        <v>278</v>
      </c>
    </row>
    <row r="500" spans="2:60" ht="14.25" customHeight="1" x14ac:dyDescent="0.35">
      <c r="B500" s="96" t="str">
        <f t="shared" si="21"/>
        <v>91341681</v>
      </c>
      <c r="C500" s="96" t="str">
        <f t="shared" si="22"/>
        <v>9134168</v>
      </c>
      <c r="D500">
        <v>22526</v>
      </c>
      <c r="E500" t="s">
        <v>120</v>
      </c>
      <c r="F500">
        <v>61</v>
      </c>
      <c r="G500" t="s">
        <v>124</v>
      </c>
      <c r="H500">
        <v>73</v>
      </c>
      <c r="I500">
        <v>9134</v>
      </c>
      <c r="J500" t="s">
        <v>129</v>
      </c>
      <c r="K500">
        <v>168</v>
      </c>
      <c r="L500">
        <v>1</v>
      </c>
      <c r="M500">
        <v>2</v>
      </c>
      <c r="N500">
        <v>2</v>
      </c>
      <c r="O500">
        <v>21.96</v>
      </c>
      <c r="P500">
        <v>0</v>
      </c>
      <c r="Q500" t="s">
        <v>456</v>
      </c>
      <c r="R500" t="s">
        <v>471</v>
      </c>
      <c r="S500">
        <v>52</v>
      </c>
      <c r="T500" t="s">
        <v>507</v>
      </c>
      <c r="U500">
        <v>2</v>
      </c>
      <c r="V500">
        <v>45412</v>
      </c>
      <c r="W500">
        <v>355</v>
      </c>
      <c r="X500" t="s">
        <v>447</v>
      </c>
      <c r="Y500" t="s">
        <v>447</v>
      </c>
      <c r="Z500" s="2"/>
      <c r="AB500" t="s">
        <v>447</v>
      </c>
      <c r="AC500" t="s">
        <v>448</v>
      </c>
      <c r="AD500" t="s">
        <v>447</v>
      </c>
      <c r="AE500" t="s">
        <v>447</v>
      </c>
      <c r="AF500" t="s">
        <v>447</v>
      </c>
      <c r="AG500">
        <v>2</v>
      </c>
      <c r="AH500">
        <v>0</v>
      </c>
      <c r="AI500">
        <v>40</v>
      </c>
      <c r="AJ500">
        <v>0</v>
      </c>
      <c r="AK500">
        <v>61</v>
      </c>
      <c r="AL500" t="s">
        <v>504</v>
      </c>
      <c r="AM500" t="s">
        <v>450</v>
      </c>
      <c r="AN500">
        <v>1.06</v>
      </c>
      <c r="AO500">
        <v>115</v>
      </c>
      <c r="AP500">
        <v>121.9</v>
      </c>
      <c r="AQ500">
        <v>1.06</v>
      </c>
      <c r="AR500">
        <v>115</v>
      </c>
      <c r="AS500">
        <v>121.9</v>
      </c>
      <c r="AZ500">
        <v>20.9</v>
      </c>
      <c r="BA500">
        <v>70</v>
      </c>
      <c r="BB500">
        <v>1463</v>
      </c>
      <c r="BC500" t="s">
        <v>451</v>
      </c>
      <c r="BD500" s="2">
        <v>45831</v>
      </c>
      <c r="BE500">
        <v>236.48</v>
      </c>
      <c r="BF500" t="s">
        <v>452</v>
      </c>
      <c r="BG500" t="s">
        <v>453</v>
      </c>
      <c r="BH500" s="1">
        <f t="shared" ca="1" si="23"/>
        <v>292</v>
      </c>
    </row>
    <row r="501" spans="2:60" ht="14.25" customHeight="1" x14ac:dyDescent="0.35">
      <c r="B501" s="96" t="str">
        <f t="shared" si="21"/>
        <v>91341682</v>
      </c>
      <c r="C501" s="96" t="str">
        <f t="shared" si="22"/>
        <v>9134168</v>
      </c>
      <c r="D501">
        <v>22526</v>
      </c>
      <c r="E501" t="s">
        <v>120</v>
      </c>
      <c r="F501">
        <v>61</v>
      </c>
      <c r="G501" t="s">
        <v>124</v>
      </c>
      <c r="H501">
        <v>73</v>
      </c>
      <c r="I501">
        <v>9134</v>
      </c>
      <c r="J501" t="s">
        <v>129</v>
      </c>
      <c r="K501">
        <v>168</v>
      </c>
      <c r="L501">
        <v>2</v>
      </c>
      <c r="M501">
        <v>2</v>
      </c>
      <c r="N501">
        <v>2</v>
      </c>
      <c r="O501">
        <v>15.16</v>
      </c>
      <c r="P501">
        <v>0</v>
      </c>
      <c r="Q501" t="s">
        <v>456</v>
      </c>
      <c r="R501" t="s">
        <v>471</v>
      </c>
      <c r="S501">
        <v>52</v>
      </c>
      <c r="T501" t="s">
        <v>507</v>
      </c>
      <c r="U501">
        <v>2</v>
      </c>
      <c r="V501">
        <v>45412</v>
      </c>
      <c r="W501">
        <v>355</v>
      </c>
      <c r="X501" t="s">
        <v>447</v>
      </c>
      <c r="Y501" t="s">
        <v>447</v>
      </c>
      <c r="Z501" s="2"/>
      <c r="AB501" t="s">
        <v>447</v>
      </c>
      <c r="AC501" t="s">
        <v>448</v>
      </c>
      <c r="AD501" t="s">
        <v>447</v>
      </c>
      <c r="AE501" t="s">
        <v>447</v>
      </c>
      <c r="AF501" t="s">
        <v>447</v>
      </c>
      <c r="AG501">
        <v>2</v>
      </c>
      <c r="AH501">
        <v>0</v>
      </c>
      <c r="AI501">
        <v>40</v>
      </c>
      <c r="AJ501">
        <v>0</v>
      </c>
      <c r="AK501">
        <v>61</v>
      </c>
      <c r="AL501" t="s">
        <v>504</v>
      </c>
      <c r="AM501" t="s">
        <v>450</v>
      </c>
      <c r="AN501">
        <v>0.26</v>
      </c>
      <c r="AO501">
        <v>115</v>
      </c>
      <c r="AP501">
        <v>29.9</v>
      </c>
      <c r="AQ501">
        <v>0.26</v>
      </c>
      <c r="AR501">
        <v>115</v>
      </c>
      <c r="AS501">
        <v>29.9</v>
      </c>
      <c r="AZ501">
        <v>14.9</v>
      </c>
      <c r="BA501">
        <v>70</v>
      </c>
      <c r="BB501">
        <v>1043</v>
      </c>
      <c r="BC501" t="s">
        <v>451</v>
      </c>
      <c r="BD501" s="2">
        <v>45831</v>
      </c>
      <c r="BF501" t="s">
        <v>452</v>
      </c>
      <c r="BG501" t="s">
        <v>453</v>
      </c>
      <c r="BH501" s="1">
        <f t="shared" ca="1" si="23"/>
        <v>292</v>
      </c>
    </row>
    <row r="502" spans="2:60" ht="14.25" customHeight="1" x14ac:dyDescent="0.35">
      <c r="B502" s="96" t="str">
        <f t="shared" si="21"/>
        <v>91341683</v>
      </c>
      <c r="C502" s="96" t="str">
        <f t="shared" si="22"/>
        <v>9134168</v>
      </c>
      <c r="D502">
        <v>22526</v>
      </c>
      <c r="E502" t="s">
        <v>120</v>
      </c>
      <c r="F502">
        <v>61</v>
      </c>
      <c r="G502" t="s">
        <v>124</v>
      </c>
      <c r="H502">
        <v>73</v>
      </c>
      <c r="I502">
        <v>9134</v>
      </c>
      <c r="J502" t="s">
        <v>129</v>
      </c>
      <c r="K502">
        <v>168</v>
      </c>
      <c r="L502">
        <v>3</v>
      </c>
      <c r="M502">
        <v>2</v>
      </c>
      <c r="N502">
        <v>2</v>
      </c>
      <c r="O502">
        <v>32.590000000000003</v>
      </c>
      <c r="P502">
        <v>0</v>
      </c>
      <c r="Q502" t="s">
        <v>456</v>
      </c>
      <c r="R502" t="s">
        <v>471</v>
      </c>
      <c r="S502">
        <v>52</v>
      </c>
      <c r="T502" t="s">
        <v>507</v>
      </c>
      <c r="U502">
        <v>2</v>
      </c>
      <c r="V502">
        <v>45416</v>
      </c>
      <c r="W502">
        <v>355</v>
      </c>
      <c r="X502" t="s">
        <v>447</v>
      </c>
      <c r="Y502" t="s">
        <v>447</v>
      </c>
      <c r="Z502" s="2"/>
      <c r="AB502" t="s">
        <v>447</v>
      </c>
      <c r="AC502" t="s">
        <v>448</v>
      </c>
      <c r="AD502" t="s">
        <v>447</v>
      </c>
      <c r="AE502" t="s">
        <v>447</v>
      </c>
      <c r="AF502" t="s">
        <v>447</v>
      </c>
      <c r="AG502">
        <v>2</v>
      </c>
      <c r="AH502">
        <v>0</v>
      </c>
      <c r="AI502">
        <v>40</v>
      </c>
      <c r="AJ502">
        <v>0</v>
      </c>
      <c r="AK502">
        <v>61</v>
      </c>
      <c r="AL502" t="s">
        <v>504</v>
      </c>
      <c r="AM502" t="s">
        <v>450</v>
      </c>
      <c r="AN502">
        <v>25.99</v>
      </c>
      <c r="AO502">
        <v>70</v>
      </c>
      <c r="AP502">
        <v>1819.3</v>
      </c>
      <c r="AQ502">
        <v>25.99</v>
      </c>
      <c r="AR502">
        <v>115.07</v>
      </c>
      <c r="AS502">
        <v>2990.6693</v>
      </c>
      <c r="AZ502">
        <v>6.6</v>
      </c>
      <c r="BA502">
        <v>70</v>
      </c>
      <c r="BB502">
        <v>462</v>
      </c>
      <c r="BC502" t="s">
        <v>451</v>
      </c>
      <c r="BD502" s="2">
        <v>45831</v>
      </c>
      <c r="BE502">
        <v>2947.36</v>
      </c>
      <c r="BF502" t="s">
        <v>452</v>
      </c>
      <c r="BG502" t="s">
        <v>453</v>
      </c>
      <c r="BH502" s="1">
        <f t="shared" ca="1" si="23"/>
        <v>292</v>
      </c>
    </row>
    <row r="503" spans="2:60" ht="14.25" customHeight="1" x14ac:dyDescent="0.35">
      <c r="B503" s="96" t="str">
        <f t="shared" si="21"/>
        <v>91341684</v>
      </c>
      <c r="C503" s="96" t="str">
        <f t="shared" si="22"/>
        <v>9134168</v>
      </c>
      <c r="D503">
        <v>22526</v>
      </c>
      <c r="E503" t="s">
        <v>120</v>
      </c>
      <c r="F503">
        <v>61</v>
      </c>
      <c r="G503" t="s">
        <v>124</v>
      </c>
      <c r="H503">
        <v>73</v>
      </c>
      <c r="I503">
        <v>9134</v>
      </c>
      <c r="J503" t="s">
        <v>129</v>
      </c>
      <c r="K503">
        <v>168</v>
      </c>
      <c r="L503">
        <v>4</v>
      </c>
      <c r="M503">
        <v>2</v>
      </c>
      <c r="N503">
        <v>2</v>
      </c>
      <c r="O503">
        <v>13.29</v>
      </c>
      <c r="P503">
        <v>0</v>
      </c>
      <c r="Q503" t="s">
        <v>456</v>
      </c>
      <c r="R503" t="s">
        <v>471</v>
      </c>
      <c r="S503">
        <v>52</v>
      </c>
      <c r="T503" t="s">
        <v>507</v>
      </c>
      <c r="U503">
        <v>2</v>
      </c>
      <c r="V503">
        <v>45414</v>
      </c>
      <c r="W503">
        <v>355</v>
      </c>
      <c r="X503" t="s">
        <v>447</v>
      </c>
      <c r="Y503" t="s">
        <v>447</v>
      </c>
      <c r="Z503" s="2"/>
      <c r="AB503" t="s">
        <v>447</v>
      </c>
      <c r="AC503" t="s">
        <v>448</v>
      </c>
      <c r="AD503" t="s">
        <v>447</v>
      </c>
      <c r="AE503" t="s">
        <v>447</v>
      </c>
      <c r="AF503" t="s">
        <v>447</v>
      </c>
      <c r="AG503">
        <v>2</v>
      </c>
      <c r="AH503">
        <v>0</v>
      </c>
      <c r="AI503">
        <v>40</v>
      </c>
      <c r="AJ503">
        <v>0</v>
      </c>
      <c r="AK503">
        <v>61</v>
      </c>
      <c r="AL503" t="s">
        <v>504</v>
      </c>
      <c r="AM503" t="s">
        <v>450</v>
      </c>
      <c r="AN503">
        <v>0</v>
      </c>
      <c r="AO503">
        <v>70</v>
      </c>
      <c r="AP503">
        <v>0</v>
      </c>
      <c r="AQ503">
        <v>0</v>
      </c>
      <c r="AR503">
        <v>115.07</v>
      </c>
      <c r="AS503">
        <v>0</v>
      </c>
      <c r="AZ503">
        <v>13.29</v>
      </c>
      <c r="BA503">
        <v>70</v>
      </c>
      <c r="BB503">
        <v>930.3</v>
      </c>
      <c r="BC503" t="s">
        <v>451</v>
      </c>
      <c r="BD503" s="2">
        <v>45831</v>
      </c>
      <c r="BF503" t="s">
        <v>452</v>
      </c>
      <c r="BG503" t="s">
        <v>453</v>
      </c>
      <c r="BH503" s="1">
        <f t="shared" ca="1" si="23"/>
        <v>292</v>
      </c>
    </row>
    <row r="504" spans="2:60" ht="14.25" customHeight="1" x14ac:dyDescent="0.35">
      <c r="B504" s="96" t="str">
        <f t="shared" si="21"/>
        <v>91341685</v>
      </c>
      <c r="C504" s="96" t="str">
        <f t="shared" si="22"/>
        <v>9134168</v>
      </c>
      <c r="D504">
        <v>22526</v>
      </c>
      <c r="E504" t="s">
        <v>120</v>
      </c>
      <c r="F504">
        <v>61</v>
      </c>
      <c r="G504" t="s">
        <v>124</v>
      </c>
      <c r="H504">
        <v>73</v>
      </c>
      <c r="I504">
        <v>9134</v>
      </c>
      <c r="J504" t="s">
        <v>129</v>
      </c>
      <c r="K504">
        <v>168</v>
      </c>
      <c r="L504">
        <v>5</v>
      </c>
      <c r="M504">
        <v>2</v>
      </c>
      <c r="N504">
        <v>2</v>
      </c>
      <c r="O504">
        <v>7.94</v>
      </c>
      <c r="P504">
        <v>0</v>
      </c>
      <c r="Q504" t="s">
        <v>456</v>
      </c>
      <c r="R504" t="s">
        <v>471</v>
      </c>
      <c r="S504">
        <v>52</v>
      </c>
      <c r="T504" t="s">
        <v>507</v>
      </c>
      <c r="U504">
        <v>2</v>
      </c>
      <c r="V504">
        <v>45414</v>
      </c>
      <c r="W504">
        <v>355</v>
      </c>
      <c r="X504" t="s">
        <v>447</v>
      </c>
      <c r="Y504" t="s">
        <v>447</v>
      </c>
      <c r="Z504" s="2"/>
      <c r="AB504" t="s">
        <v>447</v>
      </c>
      <c r="AC504" t="s">
        <v>448</v>
      </c>
      <c r="AD504" t="s">
        <v>447</v>
      </c>
      <c r="AE504" t="s">
        <v>447</v>
      </c>
      <c r="AF504" t="s">
        <v>447</v>
      </c>
      <c r="AG504">
        <v>2</v>
      </c>
      <c r="AH504">
        <v>0</v>
      </c>
      <c r="AI504">
        <v>40</v>
      </c>
      <c r="AJ504">
        <v>0</v>
      </c>
      <c r="AK504">
        <v>61</v>
      </c>
      <c r="AL504" t="s">
        <v>504</v>
      </c>
      <c r="AM504" t="s">
        <v>450</v>
      </c>
      <c r="AN504">
        <v>7.94</v>
      </c>
      <c r="AO504">
        <v>70</v>
      </c>
      <c r="AP504">
        <v>555.79999999999995</v>
      </c>
      <c r="AQ504">
        <v>7.94</v>
      </c>
      <c r="AR504">
        <v>115.07</v>
      </c>
      <c r="AS504">
        <v>913.6558</v>
      </c>
      <c r="BC504" t="s">
        <v>451</v>
      </c>
      <c r="BD504" s="2">
        <v>45831</v>
      </c>
      <c r="BE504">
        <v>884.98</v>
      </c>
      <c r="BF504" t="s">
        <v>452</v>
      </c>
      <c r="BG504" t="s">
        <v>453</v>
      </c>
      <c r="BH504" s="1">
        <f t="shared" ca="1" si="23"/>
        <v>292</v>
      </c>
    </row>
    <row r="505" spans="2:60" ht="14.25" customHeight="1" x14ac:dyDescent="0.35">
      <c r="B505" s="96" t="str">
        <f t="shared" si="21"/>
        <v>91341686</v>
      </c>
      <c r="C505" s="96" t="str">
        <f t="shared" si="22"/>
        <v>9134168</v>
      </c>
      <c r="D505">
        <v>22526</v>
      </c>
      <c r="E505" t="s">
        <v>120</v>
      </c>
      <c r="F505">
        <v>61</v>
      </c>
      <c r="G505" t="s">
        <v>124</v>
      </c>
      <c r="H505">
        <v>73</v>
      </c>
      <c r="I505">
        <v>9134</v>
      </c>
      <c r="J505" t="s">
        <v>129</v>
      </c>
      <c r="K505">
        <v>168</v>
      </c>
      <c r="L505">
        <v>6</v>
      </c>
      <c r="M505">
        <v>2</v>
      </c>
      <c r="N505">
        <v>2</v>
      </c>
      <c r="O505">
        <v>8.11</v>
      </c>
      <c r="P505">
        <v>0</v>
      </c>
      <c r="Q505" t="s">
        <v>456</v>
      </c>
      <c r="R505" t="s">
        <v>471</v>
      </c>
      <c r="S505">
        <v>52</v>
      </c>
      <c r="T505" t="s">
        <v>507</v>
      </c>
      <c r="U505">
        <v>2</v>
      </c>
      <c r="V505">
        <v>45413</v>
      </c>
      <c r="W505">
        <v>355</v>
      </c>
      <c r="X505" t="s">
        <v>447</v>
      </c>
      <c r="Y505" t="s">
        <v>447</v>
      </c>
      <c r="Z505" s="2"/>
      <c r="AB505" t="s">
        <v>447</v>
      </c>
      <c r="AC505" t="s">
        <v>448</v>
      </c>
      <c r="AD505" t="s">
        <v>447</v>
      </c>
      <c r="AE505" t="s">
        <v>447</v>
      </c>
      <c r="AF505" t="s">
        <v>447</v>
      </c>
      <c r="AG505">
        <v>2</v>
      </c>
      <c r="AH505">
        <v>0</v>
      </c>
      <c r="AI505">
        <v>40</v>
      </c>
      <c r="AJ505">
        <v>0</v>
      </c>
      <c r="AK505">
        <v>61</v>
      </c>
      <c r="AL505" t="s">
        <v>488</v>
      </c>
      <c r="AM505" t="s">
        <v>450</v>
      </c>
      <c r="AN505">
        <v>1.31</v>
      </c>
      <c r="AO505">
        <v>70</v>
      </c>
      <c r="AP505">
        <v>91.7</v>
      </c>
      <c r="AQ505">
        <v>1.31</v>
      </c>
      <c r="AR505">
        <v>115.07</v>
      </c>
      <c r="AS505">
        <v>150.74170000000001</v>
      </c>
      <c r="AZ505">
        <v>6.8</v>
      </c>
      <c r="BA505">
        <v>70</v>
      </c>
      <c r="BB505">
        <v>476</v>
      </c>
      <c r="BC505" t="s">
        <v>451</v>
      </c>
      <c r="BD505" s="2">
        <v>45831</v>
      </c>
      <c r="BE505">
        <v>72.540000000000006</v>
      </c>
      <c r="BF505" t="s">
        <v>452</v>
      </c>
      <c r="BG505" t="s">
        <v>453</v>
      </c>
      <c r="BH505" s="1">
        <f t="shared" ca="1" si="23"/>
        <v>292</v>
      </c>
    </row>
    <row r="506" spans="2:60" ht="14.25" customHeight="1" x14ac:dyDescent="0.35">
      <c r="B506" s="96" t="str">
        <f t="shared" si="21"/>
        <v>91341687</v>
      </c>
      <c r="C506" s="96" t="str">
        <f t="shared" si="22"/>
        <v>9134168</v>
      </c>
      <c r="D506">
        <v>22526</v>
      </c>
      <c r="E506" t="s">
        <v>120</v>
      </c>
      <c r="F506">
        <v>61</v>
      </c>
      <c r="G506" t="s">
        <v>124</v>
      </c>
      <c r="H506">
        <v>73</v>
      </c>
      <c r="I506">
        <v>9134</v>
      </c>
      <c r="J506" t="s">
        <v>129</v>
      </c>
      <c r="K506">
        <v>168</v>
      </c>
      <c r="L506">
        <v>7</v>
      </c>
      <c r="M506">
        <v>2</v>
      </c>
      <c r="N506">
        <v>2</v>
      </c>
      <c r="O506">
        <v>6.78</v>
      </c>
      <c r="P506">
        <v>0</v>
      </c>
      <c r="Q506" t="s">
        <v>456</v>
      </c>
      <c r="R506" t="s">
        <v>471</v>
      </c>
      <c r="S506">
        <v>52</v>
      </c>
      <c r="T506" t="s">
        <v>507</v>
      </c>
      <c r="U506">
        <v>2</v>
      </c>
      <c r="V506">
        <v>45413</v>
      </c>
      <c r="W506">
        <v>355</v>
      </c>
      <c r="X506" t="s">
        <v>447</v>
      </c>
      <c r="Y506" t="s">
        <v>447</v>
      </c>
      <c r="Z506" s="2"/>
      <c r="AB506" t="s">
        <v>447</v>
      </c>
      <c r="AC506" t="s">
        <v>448</v>
      </c>
      <c r="AD506" t="s">
        <v>447</v>
      </c>
      <c r="AE506" t="s">
        <v>447</v>
      </c>
      <c r="AF506" t="s">
        <v>447</v>
      </c>
      <c r="AG506">
        <v>2</v>
      </c>
      <c r="AH506">
        <v>0</v>
      </c>
      <c r="AI506">
        <v>40</v>
      </c>
      <c r="AJ506">
        <v>0</v>
      </c>
      <c r="AK506">
        <v>61</v>
      </c>
      <c r="AL506" t="s">
        <v>488</v>
      </c>
      <c r="AM506" t="s">
        <v>450</v>
      </c>
      <c r="AN506">
        <v>6.78</v>
      </c>
      <c r="AO506">
        <v>70</v>
      </c>
      <c r="AP506">
        <v>474.6</v>
      </c>
      <c r="AQ506">
        <v>6.78</v>
      </c>
      <c r="AR506">
        <v>115.07</v>
      </c>
      <c r="AS506">
        <v>780.17460000000005</v>
      </c>
      <c r="BC506" t="s">
        <v>451</v>
      </c>
      <c r="BD506" s="2">
        <v>45831</v>
      </c>
      <c r="BE506">
        <v>718.4</v>
      </c>
      <c r="BF506" t="s">
        <v>452</v>
      </c>
      <c r="BG506" t="s">
        <v>453</v>
      </c>
      <c r="BH506" s="1">
        <f t="shared" ca="1" si="23"/>
        <v>292</v>
      </c>
    </row>
    <row r="507" spans="2:60" ht="14.25" customHeight="1" x14ac:dyDescent="0.35">
      <c r="B507" s="96" t="str">
        <f t="shared" si="21"/>
        <v>91341688</v>
      </c>
      <c r="C507" s="96" t="str">
        <f t="shared" si="22"/>
        <v>9134168</v>
      </c>
      <c r="D507">
        <v>22526</v>
      </c>
      <c r="E507" t="s">
        <v>120</v>
      </c>
      <c r="F507">
        <v>61</v>
      </c>
      <c r="G507" t="s">
        <v>124</v>
      </c>
      <c r="H507">
        <v>73</v>
      </c>
      <c r="I507">
        <v>9134</v>
      </c>
      <c r="J507" t="s">
        <v>129</v>
      </c>
      <c r="K507">
        <v>168</v>
      </c>
      <c r="L507">
        <v>8</v>
      </c>
      <c r="M507">
        <v>2</v>
      </c>
      <c r="N507">
        <v>2</v>
      </c>
      <c r="O507">
        <v>10.9</v>
      </c>
      <c r="P507">
        <v>0</v>
      </c>
      <c r="Q507" t="s">
        <v>490</v>
      </c>
      <c r="R507" t="s">
        <v>471</v>
      </c>
      <c r="S507">
        <v>52</v>
      </c>
      <c r="T507" t="s">
        <v>507</v>
      </c>
      <c r="U507">
        <v>2</v>
      </c>
      <c r="V507">
        <v>45412</v>
      </c>
      <c r="W507">
        <v>355</v>
      </c>
      <c r="X507" t="s">
        <v>447</v>
      </c>
      <c r="Y507" s="2" t="s">
        <v>447</v>
      </c>
      <c r="Z507" s="2"/>
      <c r="AB507" t="s">
        <v>447</v>
      </c>
      <c r="AC507" t="s">
        <v>448</v>
      </c>
      <c r="AD507" t="s">
        <v>447</v>
      </c>
      <c r="AE507" t="s">
        <v>447</v>
      </c>
      <c r="AF507" t="s">
        <v>447</v>
      </c>
      <c r="AG507">
        <v>2</v>
      </c>
      <c r="AH507">
        <v>0</v>
      </c>
      <c r="AI507">
        <v>40</v>
      </c>
      <c r="AJ507">
        <v>0</v>
      </c>
      <c r="AK507">
        <v>61</v>
      </c>
      <c r="AL507" t="s">
        <v>504</v>
      </c>
      <c r="AM507" t="s">
        <v>450</v>
      </c>
      <c r="AN507">
        <v>9.5500000000000007</v>
      </c>
      <c r="AO507">
        <v>70</v>
      </c>
      <c r="AP507">
        <v>668.5</v>
      </c>
      <c r="AQ507">
        <v>9.5500000000000007</v>
      </c>
      <c r="AR507">
        <v>115.07</v>
      </c>
      <c r="AS507">
        <v>1098.9185</v>
      </c>
      <c r="AZ507">
        <v>1.35</v>
      </c>
      <c r="BA507">
        <v>70</v>
      </c>
      <c r="BB507">
        <v>94.5</v>
      </c>
      <c r="BC507" t="s">
        <v>451</v>
      </c>
      <c r="BD507" s="2">
        <v>45831</v>
      </c>
      <c r="BE507">
        <v>897.3</v>
      </c>
      <c r="BF507" t="s">
        <v>452</v>
      </c>
      <c r="BG507" t="s">
        <v>453</v>
      </c>
      <c r="BH507" s="1">
        <f t="shared" ca="1" si="23"/>
        <v>292</v>
      </c>
    </row>
    <row r="508" spans="2:60" ht="14.25" customHeight="1" x14ac:dyDescent="0.35">
      <c r="B508" s="96" t="str">
        <f t="shared" si="21"/>
        <v>91341689</v>
      </c>
      <c r="C508" s="96" t="str">
        <f t="shared" si="22"/>
        <v>9134168</v>
      </c>
      <c r="D508">
        <v>22526</v>
      </c>
      <c r="E508" t="s">
        <v>120</v>
      </c>
      <c r="F508">
        <v>61</v>
      </c>
      <c r="G508" t="s">
        <v>124</v>
      </c>
      <c r="H508">
        <v>73</v>
      </c>
      <c r="I508">
        <v>9134</v>
      </c>
      <c r="J508" t="s">
        <v>129</v>
      </c>
      <c r="K508">
        <v>168</v>
      </c>
      <c r="L508">
        <v>9</v>
      </c>
      <c r="M508">
        <v>2</v>
      </c>
      <c r="N508">
        <v>2</v>
      </c>
      <c r="O508">
        <v>28.08</v>
      </c>
      <c r="P508">
        <v>0</v>
      </c>
      <c r="Q508" t="s">
        <v>490</v>
      </c>
      <c r="R508" t="s">
        <v>471</v>
      </c>
      <c r="S508">
        <v>52</v>
      </c>
      <c r="T508" t="s">
        <v>507</v>
      </c>
      <c r="U508">
        <v>2</v>
      </c>
      <c r="V508">
        <v>45412</v>
      </c>
      <c r="W508">
        <v>355</v>
      </c>
      <c r="X508" t="s">
        <v>447</v>
      </c>
      <c r="Y508" s="2" t="s">
        <v>447</v>
      </c>
      <c r="Z508" s="2"/>
      <c r="AB508" t="s">
        <v>447</v>
      </c>
      <c r="AC508" t="s">
        <v>448</v>
      </c>
      <c r="AD508" t="s">
        <v>447</v>
      </c>
      <c r="AE508" t="s">
        <v>447</v>
      </c>
      <c r="AF508" t="s">
        <v>447</v>
      </c>
      <c r="AG508">
        <v>2</v>
      </c>
      <c r="AH508">
        <v>0</v>
      </c>
      <c r="AI508">
        <v>40</v>
      </c>
      <c r="AJ508">
        <v>0</v>
      </c>
      <c r="AK508">
        <v>61</v>
      </c>
      <c r="AL508" t="s">
        <v>504</v>
      </c>
      <c r="AM508" t="s">
        <v>450</v>
      </c>
      <c r="AN508">
        <v>23.12</v>
      </c>
      <c r="AO508">
        <v>70</v>
      </c>
      <c r="AP508">
        <v>1618.4</v>
      </c>
      <c r="AQ508">
        <v>23.12</v>
      </c>
      <c r="AR508">
        <v>115.07</v>
      </c>
      <c r="AS508">
        <v>2660.4184</v>
      </c>
      <c r="AZ508">
        <v>4.96</v>
      </c>
      <c r="BA508">
        <v>70</v>
      </c>
      <c r="BB508">
        <v>347.2</v>
      </c>
      <c r="BC508" t="s">
        <v>451</v>
      </c>
      <c r="BD508" s="2">
        <v>45831</v>
      </c>
      <c r="BE508">
        <v>2420.85</v>
      </c>
      <c r="BF508" t="s">
        <v>452</v>
      </c>
      <c r="BG508" t="s">
        <v>453</v>
      </c>
      <c r="BH508" s="1">
        <f t="shared" ca="1" si="23"/>
        <v>292</v>
      </c>
    </row>
    <row r="509" spans="2:60" ht="14.25" customHeight="1" x14ac:dyDescent="0.35">
      <c r="B509" s="96" t="str">
        <f t="shared" si="21"/>
        <v>91341691</v>
      </c>
      <c r="C509" s="96" t="str">
        <f t="shared" si="22"/>
        <v>9134169</v>
      </c>
      <c r="D509">
        <v>22526</v>
      </c>
      <c r="E509" t="s">
        <v>120</v>
      </c>
      <c r="F509">
        <v>61</v>
      </c>
      <c r="G509" t="s">
        <v>124</v>
      </c>
      <c r="H509">
        <v>73</v>
      </c>
      <c r="I509">
        <v>9134</v>
      </c>
      <c r="J509" t="s">
        <v>129</v>
      </c>
      <c r="K509">
        <v>169</v>
      </c>
      <c r="L509">
        <v>1</v>
      </c>
      <c r="M509">
        <v>1</v>
      </c>
      <c r="N509">
        <v>3</v>
      </c>
      <c r="O509">
        <v>9.0399999999999991</v>
      </c>
      <c r="P509">
        <v>0</v>
      </c>
      <c r="Q509" t="s">
        <v>506</v>
      </c>
      <c r="R509" t="s">
        <v>471</v>
      </c>
      <c r="S509">
        <v>50</v>
      </c>
      <c r="T509" t="s">
        <v>492</v>
      </c>
      <c r="U509">
        <v>2</v>
      </c>
      <c r="V509">
        <v>45728</v>
      </c>
      <c r="W509">
        <v>355</v>
      </c>
      <c r="X509" t="s">
        <v>447</v>
      </c>
      <c r="Y509" s="2" t="s">
        <v>447</v>
      </c>
      <c r="Z509" s="2"/>
      <c r="AB509" t="s">
        <v>447</v>
      </c>
      <c r="AC509" t="s">
        <v>448</v>
      </c>
      <c r="AD509" t="s">
        <v>447</v>
      </c>
      <c r="AE509" t="s">
        <v>447</v>
      </c>
      <c r="AF509" t="s">
        <v>447</v>
      </c>
      <c r="AG509">
        <v>2</v>
      </c>
      <c r="AH509">
        <v>0</v>
      </c>
      <c r="AI509">
        <v>40</v>
      </c>
      <c r="AJ509">
        <v>0</v>
      </c>
      <c r="AK509">
        <v>61</v>
      </c>
      <c r="AL509" t="s">
        <v>504</v>
      </c>
      <c r="AM509" t="s">
        <v>450</v>
      </c>
      <c r="BC509" t="s">
        <v>493</v>
      </c>
      <c r="BF509" t="s">
        <v>452</v>
      </c>
      <c r="BG509" t="s">
        <v>453</v>
      </c>
      <c r="BH509" s="1">
        <f t="shared" ca="1" si="23"/>
        <v>46123</v>
      </c>
    </row>
    <row r="510" spans="2:60" ht="14.25" customHeight="1" x14ac:dyDescent="0.35">
      <c r="B510" s="96" t="str">
        <f t="shared" si="21"/>
        <v>91341692</v>
      </c>
      <c r="C510" s="96" t="str">
        <f t="shared" si="22"/>
        <v>9134169</v>
      </c>
      <c r="D510">
        <v>22526</v>
      </c>
      <c r="E510" t="s">
        <v>120</v>
      </c>
      <c r="F510">
        <v>61</v>
      </c>
      <c r="G510" t="s">
        <v>124</v>
      </c>
      <c r="H510">
        <v>73</v>
      </c>
      <c r="I510">
        <v>9134</v>
      </c>
      <c r="J510" t="s">
        <v>129</v>
      </c>
      <c r="K510">
        <v>169</v>
      </c>
      <c r="L510">
        <v>2</v>
      </c>
      <c r="M510">
        <v>1</v>
      </c>
      <c r="N510">
        <v>3</v>
      </c>
      <c r="O510">
        <v>10.6</v>
      </c>
      <c r="P510">
        <v>0</v>
      </c>
      <c r="Q510" t="s">
        <v>506</v>
      </c>
      <c r="R510" t="s">
        <v>471</v>
      </c>
      <c r="S510">
        <v>50</v>
      </c>
      <c r="T510" t="s">
        <v>492</v>
      </c>
      <c r="U510">
        <v>2</v>
      </c>
      <c r="V510">
        <v>45728</v>
      </c>
      <c r="W510">
        <v>355</v>
      </c>
      <c r="X510" t="s">
        <v>447</v>
      </c>
      <c r="Y510" s="2" t="s">
        <v>447</v>
      </c>
      <c r="Z510" s="2"/>
      <c r="AB510" t="s">
        <v>447</v>
      </c>
      <c r="AC510" t="s">
        <v>448</v>
      </c>
      <c r="AD510" t="s">
        <v>447</v>
      </c>
      <c r="AE510" t="s">
        <v>447</v>
      </c>
      <c r="AF510" t="s">
        <v>447</v>
      </c>
      <c r="AG510">
        <v>2</v>
      </c>
      <c r="AH510">
        <v>0</v>
      </c>
      <c r="AI510">
        <v>40</v>
      </c>
      <c r="AJ510">
        <v>0</v>
      </c>
      <c r="AK510">
        <v>61</v>
      </c>
      <c r="AL510" t="s">
        <v>504</v>
      </c>
      <c r="AM510" t="s">
        <v>450</v>
      </c>
      <c r="BC510" t="s">
        <v>493</v>
      </c>
      <c r="BF510" t="s">
        <v>452</v>
      </c>
      <c r="BG510" t="s">
        <v>453</v>
      </c>
      <c r="BH510" s="1">
        <f t="shared" ca="1" si="23"/>
        <v>46123</v>
      </c>
    </row>
    <row r="511" spans="2:60" ht="14.25" customHeight="1" x14ac:dyDescent="0.35">
      <c r="B511" s="96" t="str">
        <f t="shared" si="21"/>
        <v>91341693</v>
      </c>
      <c r="C511" s="96" t="str">
        <f t="shared" si="22"/>
        <v>9134169</v>
      </c>
      <c r="D511">
        <v>22526</v>
      </c>
      <c r="E511" t="s">
        <v>120</v>
      </c>
      <c r="F511">
        <v>61</v>
      </c>
      <c r="G511" t="s">
        <v>124</v>
      </c>
      <c r="H511">
        <v>73</v>
      </c>
      <c r="I511">
        <v>9134</v>
      </c>
      <c r="J511" t="s">
        <v>129</v>
      </c>
      <c r="K511">
        <v>169</v>
      </c>
      <c r="L511">
        <v>3</v>
      </c>
      <c r="M511">
        <v>1</v>
      </c>
      <c r="N511">
        <v>3</v>
      </c>
      <c r="O511">
        <v>11.03</v>
      </c>
      <c r="P511">
        <v>0</v>
      </c>
      <c r="Q511" t="s">
        <v>506</v>
      </c>
      <c r="R511" t="s">
        <v>471</v>
      </c>
      <c r="S511">
        <v>50</v>
      </c>
      <c r="T511" t="s">
        <v>492</v>
      </c>
      <c r="U511">
        <v>2</v>
      </c>
      <c r="V511">
        <v>45728</v>
      </c>
      <c r="W511">
        <v>355</v>
      </c>
      <c r="X511" t="s">
        <v>447</v>
      </c>
      <c r="Y511" s="2" t="s">
        <v>447</v>
      </c>
      <c r="Z511" s="2"/>
      <c r="AB511" t="s">
        <v>447</v>
      </c>
      <c r="AC511" t="s">
        <v>448</v>
      </c>
      <c r="AD511" t="s">
        <v>447</v>
      </c>
      <c r="AE511" t="s">
        <v>447</v>
      </c>
      <c r="AF511" t="s">
        <v>447</v>
      </c>
      <c r="AG511">
        <v>2</v>
      </c>
      <c r="AH511">
        <v>0</v>
      </c>
      <c r="AI511">
        <v>40</v>
      </c>
      <c r="AJ511">
        <v>0</v>
      </c>
      <c r="AK511">
        <v>61</v>
      </c>
      <c r="AL511" t="s">
        <v>504</v>
      </c>
      <c r="AM511" t="s">
        <v>450</v>
      </c>
      <c r="BC511" t="s">
        <v>493</v>
      </c>
      <c r="BF511" t="s">
        <v>452</v>
      </c>
      <c r="BG511" t="s">
        <v>453</v>
      </c>
      <c r="BH511" s="1">
        <f t="shared" ca="1" si="23"/>
        <v>46123</v>
      </c>
    </row>
    <row r="512" spans="2:60" ht="14.25" customHeight="1" x14ac:dyDescent="0.35">
      <c r="B512" s="96" t="str">
        <f t="shared" si="21"/>
        <v>91341694</v>
      </c>
      <c r="C512" s="96" t="str">
        <f t="shared" si="22"/>
        <v>9134169</v>
      </c>
      <c r="D512">
        <v>22526</v>
      </c>
      <c r="E512" t="s">
        <v>120</v>
      </c>
      <c r="F512">
        <v>61</v>
      </c>
      <c r="G512" t="s">
        <v>124</v>
      </c>
      <c r="H512">
        <v>73</v>
      </c>
      <c r="I512">
        <v>9134</v>
      </c>
      <c r="J512" t="s">
        <v>129</v>
      </c>
      <c r="K512">
        <v>169</v>
      </c>
      <c r="L512">
        <v>4</v>
      </c>
      <c r="M512">
        <v>1</v>
      </c>
      <c r="N512">
        <v>3</v>
      </c>
      <c r="O512">
        <v>5.67</v>
      </c>
      <c r="P512">
        <v>0</v>
      </c>
      <c r="Q512" t="s">
        <v>506</v>
      </c>
      <c r="R512" t="s">
        <v>471</v>
      </c>
      <c r="S512">
        <v>50</v>
      </c>
      <c r="T512" t="s">
        <v>492</v>
      </c>
      <c r="U512">
        <v>2</v>
      </c>
      <c r="V512">
        <v>45728</v>
      </c>
      <c r="W512">
        <v>355</v>
      </c>
      <c r="X512" t="s">
        <v>447</v>
      </c>
      <c r="Y512" s="2" t="s">
        <v>447</v>
      </c>
      <c r="Z512" s="2"/>
      <c r="AB512" t="s">
        <v>447</v>
      </c>
      <c r="AC512" t="s">
        <v>448</v>
      </c>
      <c r="AD512" t="s">
        <v>447</v>
      </c>
      <c r="AE512" t="s">
        <v>447</v>
      </c>
      <c r="AF512" t="s">
        <v>447</v>
      </c>
      <c r="AG512">
        <v>2</v>
      </c>
      <c r="AH512">
        <v>0</v>
      </c>
      <c r="AI512">
        <v>40</v>
      </c>
      <c r="AJ512">
        <v>0</v>
      </c>
      <c r="AK512">
        <v>61</v>
      </c>
      <c r="AL512" t="s">
        <v>504</v>
      </c>
      <c r="AM512" t="s">
        <v>450</v>
      </c>
      <c r="BC512" t="s">
        <v>493</v>
      </c>
      <c r="BF512" t="s">
        <v>452</v>
      </c>
      <c r="BG512" t="s">
        <v>453</v>
      </c>
      <c r="BH512" s="1">
        <f t="shared" ca="1" si="23"/>
        <v>46123</v>
      </c>
    </row>
    <row r="513" spans="2:60" ht="14.25" customHeight="1" x14ac:dyDescent="0.35">
      <c r="B513" s="96" t="str">
        <f t="shared" si="21"/>
        <v>91341695</v>
      </c>
      <c r="C513" s="96" t="str">
        <f t="shared" si="22"/>
        <v>9134169</v>
      </c>
      <c r="D513">
        <v>22526</v>
      </c>
      <c r="E513" t="s">
        <v>120</v>
      </c>
      <c r="F513">
        <v>61</v>
      </c>
      <c r="G513" t="s">
        <v>124</v>
      </c>
      <c r="H513">
        <v>73</v>
      </c>
      <c r="I513">
        <v>9134</v>
      </c>
      <c r="J513" t="s">
        <v>129</v>
      </c>
      <c r="K513">
        <v>169</v>
      </c>
      <c r="L513">
        <v>5</v>
      </c>
      <c r="M513">
        <v>1</v>
      </c>
      <c r="N513">
        <v>3</v>
      </c>
      <c r="O513">
        <v>3.48</v>
      </c>
      <c r="P513">
        <v>0</v>
      </c>
      <c r="Q513" t="s">
        <v>506</v>
      </c>
      <c r="R513" t="s">
        <v>471</v>
      </c>
      <c r="S513">
        <v>50</v>
      </c>
      <c r="T513" t="s">
        <v>492</v>
      </c>
      <c r="U513">
        <v>2</v>
      </c>
      <c r="V513">
        <v>45728</v>
      </c>
      <c r="W513">
        <v>355</v>
      </c>
      <c r="X513" t="s">
        <v>447</v>
      </c>
      <c r="Y513" s="2" t="s">
        <v>447</v>
      </c>
      <c r="Z513" s="2"/>
      <c r="AB513" t="s">
        <v>447</v>
      </c>
      <c r="AC513" t="s">
        <v>448</v>
      </c>
      <c r="AD513" t="s">
        <v>447</v>
      </c>
      <c r="AE513" t="s">
        <v>447</v>
      </c>
      <c r="AF513" t="s">
        <v>447</v>
      </c>
      <c r="AG513">
        <v>2</v>
      </c>
      <c r="AH513">
        <v>0</v>
      </c>
      <c r="AI513">
        <v>40</v>
      </c>
      <c r="AJ513">
        <v>0</v>
      </c>
      <c r="AK513">
        <v>61</v>
      </c>
      <c r="AL513" t="s">
        <v>504</v>
      </c>
      <c r="AM513" t="s">
        <v>450</v>
      </c>
      <c r="BC513" t="s">
        <v>493</v>
      </c>
      <c r="BF513" t="s">
        <v>452</v>
      </c>
      <c r="BG513" t="s">
        <v>453</v>
      </c>
      <c r="BH513" s="1">
        <f t="shared" ca="1" si="23"/>
        <v>46123</v>
      </c>
    </row>
    <row r="514" spans="2:60" ht="14.25" customHeight="1" x14ac:dyDescent="0.35">
      <c r="B514" s="96" t="str">
        <f t="shared" ref="B514:B577" si="24">CONCATENATE(I514,K514,L514)</f>
        <v>91341697</v>
      </c>
      <c r="C514" s="96" t="str">
        <f t="shared" ref="C514:C577" si="25">CONCATENATE(I514,K514)</f>
        <v>9134169</v>
      </c>
      <c r="D514">
        <v>22526</v>
      </c>
      <c r="E514" t="s">
        <v>120</v>
      </c>
      <c r="F514">
        <v>61</v>
      </c>
      <c r="G514" t="s">
        <v>124</v>
      </c>
      <c r="H514">
        <v>73</v>
      </c>
      <c r="I514">
        <v>9134</v>
      </c>
      <c r="J514" t="s">
        <v>129</v>
      </c>
      <c r="K514">
        <v>169</v>
      </c>
      <c r="L514">
        <v>7</v>
      </c>
      <c r="M514">
        <v>1</v>
      </c>
      <c r="N514">
        <v>3</v>
      </c>
      <c r="O514">
        <v>18.149999999999999</v>
      </c>
      <c r="P514">
        <v>0</v>
      </c>
      <c r="Q514" t="s">
        <v>506</v>
      </c>
      <c r="R514" t="s">
        <v>471</v>
      </c>
      <c r="S514">
        <v>50</v>
      </c>
      <c r="T514" t="s">
        <v>492</v>
      </c>
      <c r="U514">
        <v>2</v>
      </c>
      <c r="V514">
        <v>45728</v>
      </c>
      <c r="W514">
        <v>355</v>
      </c>
      <c r="X514" t="s">
        <v>447</v>
      </c>
      <c r="Y514" s="2" t="s">
        <v>447</v>
      </c>
      <c r="Z514" s="2"/>
      <c r="AB514" t="s">
        <v>447</v>
      </c>
      <c r="AC514" t="s">
        <v>448</v>
      </c>
      <c r="AD514" t="s">
        <v>447</v>
      </c>
      <c r="AE514" t="s">
        <v>447</v>
      </c>
      <c r="AF514" t="s">
        <v>447</v>
      </c>
      <c r="AG514">
        <v>2</v>
      </c>
      <c r="AH514">
        <v>0</v>
      </c>
      <c r="AI514">
        <v>40</v>
      </c>
      <c r="AJ514">
        <v>0</v>
      </c>
      <c r="AK514">
        <v>61</v>
      </c>
      <c r="AL514" t="s">
        <v>504</v>
      </c>
      <c r="AM514" t="s">
        <v>450</v>
      </c>
      <c r="BC514" t="s">
        <v>493</v>
      </c>
      <c r="BF514" t="s">
        <v>452</v>
      </c>
      <c r="BG514" t="s">
        <v>453</v>
      </c>
      <c r="BH514" s="1">
        <f t="shared" ref="BH514:BH577" ca="1" si="26">TODAY()-BD514</f>
        <v>46123</v>
      </c>
    </row>
    <row r="515" spans="2:60" ht="14.25" customHeight="1" x14ac:dyDescent="0.35">
      <c r="B515" s="96" t="str">
        <f t="shared" si="24"/>
        <v>91341698</v>
      </c>
      <c r="C515" s="96" t="str">
        <f t="shared" si="25"/>
        <v>9134169</v>
      </c>
      <c r="D515">
        <v>22526</v>
      </c>
      <c r="E515" t="s">
        <v>120</v>
      </c>
      <c r="F515">
        <v>61</v>
      </c>
      <c r="G515" t="s">
        <v>124</v>
      </c>
      <c r="H515">
        <v>73</v>
      </c>
      <c r="I515">
        <v>9134</v>
      </c>
      <c r="J515" t="s">
        <v>129</v>
      </c>
      <c r="K515">
        <v>169</v>
      </c>
      <c r="L515">
        <v>8</v>
      </c>
      <c r="M515">
        <v>1</v>
      </c>
      <c r="N515">
        <v>3</v>
      </c>
      <c r="O515">
        <v>5.17</v>
      </c>
      <c r="P515">
        <v>0</v>
      </c>
      <c r="Q515" t="s">
        <v>506</v>
      </c>
      <c r="R515" t="s">
        <v>471</v>
      </c>
      <c r="S515">
        <v>50</v>
      </c>
      <c r="T515" t="s">
        <v>492</v>
      </c>
      <c r="U515">
        <v>2</v>
      </c>
      <c r="V515">
        <v>45729</v>
      </c>
      <c r="W515">
        <v>355</v>
      </c>
      <c r="X515" t="s">
        <v>447</v>
      </c>
      <c r="Y515" s="2" t="s">
        <v>447</v>
      </c>
      <c r="Z515" s="2"/>
      <c r="AB515" t="s">
        <v>447</v>
      </c>
      <c r="AC515" t="s">
        <v>448</v>
      </c>
      <c r="AD515" t="s">
        <v>447</v>
      </c>
      <c r="AE515" t="s">
        <v>447</v>
      </c>
      <c r="AF515" t="s">
        <v>447</v>
      </c>
      <c r="AG515">
        <v>2</v>
      </c>
      <c r="AH515">
        <v>0</v>
      </c>
      <c r="AI515">
        <v>40</v>
      </c>
      <c r="AJ515">
        <v>0</v>
      </c>
      <c r="AK515">
        <v>61</v>
      </c>
      <c r="AL515" t="s">
        <v>504</v>
      </c>
      <c r="AM515" t="s">
        <v>450</v>
      </c>
      <c r="BC515" t="s">
        <v>493</v>
      </c>
      <c r="BF515" t="s">
        <v>452</v>
      </c>
      <c r="BG515" t="s">
        <v>453</v>
      </c>
      <c r="BH515" s="1">
        <f t="shared" ca="1" si="26"/>
        <v>46123</v>
      </c>
    </row>
    <row r="516" spans="2:60" ht="14.25" customHeight="1" x14ac:dyDescent="0.35">
      <c r="B516" s="96" t="str">
        <f t="shared" si="24"/>
        <v>91341699</v>
      </c>
      <c r="C516" s="96" t="str">
        <f t="shared" si="25"/>
        <v>9134169</v>
      </c>
      <c r="D516">
        <v>22526</v>
      </c>
      <c r="E516" t="s">
        <v>120</v>
      </c>
      <c r="F516">
        <v>61</v>
      </c>
      <c r="G516" t="s">
        <v>124</v>
      </c>
      <c r="H516">
        <v>73</v>
      </c>
      <c r="I516">
        <v>9134</v>
      </c>
      <c r="J516" t="s">
        <v>129</v>
      </c>
      <c r="K516">
        <v>169</v>
      </c>
      <c r="L516">
        <v>9</v>
      </c>
      <c r="M516">
        <v>1</v>
      </c>
      <c r="N516">
        <v>3</v>
      </c>
      <c r="O516">
        <v>8.18</v>
      </c>
      <c r="P516">
        <v>0</v>
      </c>
      <c r="Q516" t="s">
        <v>506</v>
      </c>
      <c r="R516" t="s">
        <v>471</v>
      </c>
      <c r="S516">
        <v>50</v>
      </c>
      <c r="T516" t="s">
        <v>492</v>
      </c>
      <c r="U516">
        <v>2</v>
      </c>
      <c r="V516">
        <v>45729</v>
      </c>
      <c r="W516">
        <v>355</v>
      </c>
      <c r="X516" t="s">
        <v>447</v>
      </c>
      <c r="Y516" s="2" t="s">
        <v>447</v>
      </c>
      <c r="Z516" s="2"/>
      <c r="AB516" t="s">
        <v>447</v>
      </c>
      <c r="AC516" t="s">
        <v>448</v>
      </c>
      <c r="AD516" t="s">
        <v>447</v>
      </c>
      <c r="AE516" t="s">
        <v>447</v>
      </c>
      <c r="AF516" t="s">
        <v>447</v>
      </c>
      <c r="AG516">
        <v>2</v>
      </c>
      <c r="AH516">
        <v>0</v>
      </c>
      <c r="AI516">
        <v>40</v>
      </c>
      <c r="AJ516">
        <v>0</v>
      </c>
      <c r="AK516">
        <v>61</v>
      </c>
      <c r="AL516" t="s">
        <v>504</v>
      </c>
      <c r="AM516" t="s">
        <v>450</v>
      </c>
      <c r="BC516" t="s">
        <v>493</v>
      </c>
      <c r="BF516" t="s">
        <v>452</v>
      </c>
      <c r="BG516" t="s">
        <v>453</v>
      </c>
      <c r="BH516" s="1">
        <f t="shared" ca="1" si="26"/>
        <v>46123</v>
      </c>
    </row>
    <row r="517" spans="2:60" ht="14.25" customHeight="1" x14ac:dyDescent="0.35">
      <c r="B517" s="96" t="str">
        <f t="shared" si="24"/>
        <v>913416910</v>
      </c>
      <c r="C517" s="96" t="str">
        <f t="shared" si="25"/>
        <v>9134169</v>
      </c>
      <c r="D517">
        <v>22526</v>
      </c>
      <c r="E517" t="s">
        <v>120</v>
      </c>
      <c r="F517">
        <v>61</v>
      </c>
      <c r="G517" t="s">
        <v>124</v>
      </c>
      <c r="H517">
        <v>73</v>
      </c>
      <c r="I517">
        <v>9134</v>
      </c>
      <c r="J517" t="s">
        <v>129</v>
      </c>
      <c r="K517">
        <v>169</v>
      </c>
      <c r="L517">
        <v>10</v>
      </c>
      <c r="M517">
        <v>1</v>
      </c>
      <c r="N517">
        <v>3</v>
      </c>
      <c r="O517">
        <v>2.74</v>
      </c>
      <c r="P517">
        <v>0</v>
      </c>
      <c r="Q517" t="s">
        <v>506</v>
      </c>
      <c r="R517" t="s">
        <v>471</v>
      </c>
      <c r="S517">
        <v>50</v>
      </c>
      <c r="T517" t="s">
        <v>492</v>
      </c>
      <c r="U517">
        <v>2</v>
      </c>
      <c r="V517">
        <v>45729</v>
      </c>
      <c r="W517">
        <v>355</v>
      </c>
      <c r="X517" t="s">
        <v>447</v>
      </c>
      <c r="Y517" s="2" t="s">
        <v>447</v>
      </c>
      <c r="Z517" s="2"/>
      <c r="AB517" t="s">
        <v>447</v>
      </c>
      <c r="AC517" t="s">
        <v>448</v>
      </c>
      <c r="AD517" t="s">
        <v>447</v>
      </c>
      <c r="AE517" t="s">
        <v>447</v>
      </c>
      <c r="AF517" t="s">
        <v>447</v>
      </c>
      <c r="AG517">
        <v>2</v>
      </c>
      <c r="AH517">
        <v>0</v>
      </c>
      <c r="AI517">
        <v>40</v>
      </c>
      <c r="AJ517">
        <v>0</v>
      </c>
      <c r="AK517">
        <v>61</v>
      </c>
      <c r="AL517" t="s">
        <v>504</v>
      </c>
      <c r="AM517" t="s">
        <v>450</v>
      </c>
      <c r="BC517" t="s">
        <v>493</v>
      </c>
      <c r="BF517" t="s">
        <v>452</v>
      </c>
      <c r="BG517" t="s">
        <v>453</v>
      </c>
      <c r="BH517" s="1">
        <f t="shared" ca="1" si="26"/>
        <v>46123</v>
      </c>
    </row>
    <row r="518" spans="2:60" ht="14.25" customHeight="1" x14ac:dyDescent="0.35">
      <c r="B518" s="96" t="str">
        <f t="shared" si="24"/>
        <v>913416911</v>
      </c>
      <c r="C518" s="96" t="str">
        <f t="shared" si="25"/>
        <v>9134169</v>
      </c>
      <c r="D518">
        <v>22526</v>
      </c>
      <c r="E518" t="s">
        <v>120</v>
      </c>
      <c r="F518">
        <v>61</v>
      </c>
      <c r="G518" t="s">
        <v>124</v>
      </c>
      <c r="H518">
        <v>73</v>
      </c>
      <c r="I518">
        <v>9134</v>
      </c>
      <c r="J518" t="s">
        <v>129</v>
      </c>
      <c r="K518">
        <v>169</v>
      </c>
      <c r="L518">
        <v>11</v>
      </c>
      <c r="M518">
        <v>1</v>
      </c>
      <c r="N518">
        <v>3</v>
      </c>
      <c r="O518">
        <v>2.52</v>
      </c>
      <c r="P518">
        <v>0</v>
      </c>
      <c r="Q518" t="s">
        <v>506</v>
      </c>
      <c r="R518" t="s">
        <v>471</v>
      </c>
      <c r="S518">
        <v>50</v>
      </c>
      <c r="T518" t="s">
        <v>492</v>
      </c>
      <c r="U518">
        <v>2</v>
      </c>
      <c r="V518">
        <v>45729</v>
      </c>
      <c r="W518">
        <v>355</v>
      </c>
      <c r="X518" t="s">
        <v>447</v>
      </c>
      <c r="Y518" s="2" t="s">
        <v>447</v>
      </c>
      <c r="Z518" s="2"/>
      <c r="AB518" t="s">
        <v>447</v>
      </c>
      <c r="AC518" t="s">
        <v>448</v>
      </c>
      <c r="AD518" t="s">
        <v>447</v>
      </c>
      <c r="AE518" t="s">
        <v>447</v>
      </c>
      <c r="AF518" t="s">
        <v>447</v>
      </c>
      <c r="AG518">
        <v>2</v>
      </c>
      <c r="AH518">
        <v>0</v>
      </c>
      <c r="AI518">
        <v>40</v>
      </c>
      <c r="AJ518">
        <v>0</v>
      </c>
      <c r="AK518">
        <v>61</v>
      </c>
      <c r="AL518" t="s">
        <v>504</v>
      </c>
      <c r="AM518" t="s">
        <v>450</v>
      </c>
      <c r="BC518" t="s">
        <v>493</v>
      </c>
      <c r="BF518" t="s">
        <v>452</v>
      </c>
      <c r="BG518" t="s">
        <v>453</v>
      </c>
      <c r="BH518" s="1">
        <f t="shared" ca="1" si="26"/>
        <v>46123</v>
      </c>
    </row>
    <row r="519" spans="2:60" ht="14.25" customHeight="1" x14ac:dyDescent="0.35">
      <c r="B519" s="96" t="str">
        <f t="shared" si="24"/>
        <v>913416912</v>
      </c>
      <c r="C519" s="96" t="str">
        <f t="shared" si="25"/>
        <v>9134169</v>
      </c>
      <c r="D519">
        <v>22526</v>
      </c>
      <c r="E519" t="s">
        <v>120</v>
      </c>
      <c r="F519">
        <v>61</v>
      </c>
      <c r="G519" t="s">
        <v>124</v>
      </c>
      <c r="H519">
        <v>73</v>
      </c>
      <c r="I519">
        <v>9134</v>
      </c>
      <c r="J519" t="s">
        <v>129</v>
      </c>
      <c r="K519">
        <v>169</v>
      </c>
      <c r="L519">
        <v>12</v>
      </c>
      <c r="M519">
        <v>1</v>
      </c>
      <c r="N519">
        <v>3</v>
      </c>
      <c r="O519">
        <v>2.86</v>
      </c>
      <c r="P519">
        <v>0</v>
      </c>
      <c r="Q519" t="s">
        <v>506</v>
      </c>
      <c r="R519" t="s">
        <v>471</v>
      </c>
      <c r="S519">
        <v>50</v>
      </c>
      <c r="T519" t="s">
        <v>492</v>
      </c>
      <c r="U519">
        <v>2</v>
      </c>
      <c r="V519">
        <v>45729</v>
      </c>
      <c r="W519">
        <v>355</v>
      </c>
      <c r="X519" t="s">
        <v>447</v>
      </c>
      <c r="Y519" s="2" t="s">
        <v>447</v>
      </c>
      <c r="Z519" s="2"/>
      <c r="AB519" t="s">
        <v>447</v>
      </c>
      <c r="AC519" t="s">
        <v>448</v>
      </c>
      <c r="AD519" t="s">
        <v>447</v>
      </c>
      <c r="AE519" t="s">
        <v>447</v>
      </c>
      <c r="AF519" t="s">
        <v>447</v>
      </c>
      <c r="AG519">
        <v>2</v>
      </c>
      <c r="AH519">
        <v>0</v>
      </c>
      <c r="AI519">
        <v>40</v>
      </c>
      <c r="AJ519">
        <v>0</v>
      </c>
      <c r="AK519">
        <v>61</v>
      </c>
      <c r="AL519" t="s">
        <v>504</v>
      </c>
      <c r="AM519" t="s">
        <v>450</v>
      </c>
      <c r="BC519" t="s">
        <v>493</v>
      </c>
      <c r="BF519" t="s">
        <v>452</v>
      </c>
      <c r="BG519" t="s">
        <v>453</v>
      </c>
      <c r="BH519" s="1">
        <f t="shared" ca="1" si="26"/>
        <v>46123</v>
      </c>
    </row>
    <row r="520" spans="2:60" ht="14.25" customHeight="1" x14ac:dyDescent="0.35">
      <c r="B520" s="96" t="str">
        <f t="shared" si="24"/>
        <v>913416913</v>
      </c>
      <c r="C520" s="96" t="str">
        <f t="shared" si="25"/>
        <v>9134169</v>
      </c>
      <c r="D520">
        <v>22526</v>
      </c>
      <c r="E520" t="s">
        <v>120</v>
      </c>
      <c r="F520">
        <v>61</v>
      </c>
      <c r="G520" t="s">
        <v>124</v>
      </c>
      <c r="H520">
        <v>73</v>
      </c>
      <c r="I520">
        <v>9134</v>
      </c>
      <c r="J520" t="s">
        <v>129</v>
      </c>
      <c r="K520">
        <v>169</v>
      </c>
      <c r="L520">
        <v>13</v>
      </c>
      <c r="M520">
        <v>1</v>
      </c>
      <c r="N520">
        <v>3</v>
      </c>
      <c r="O520">
        <v>3.08</v>
      </c>
      <c r="P520">
        <v>0</v>
      </c>
      <c r="Q520" t="s">
        <v>506</v>
      </c>
      <c r="R520" t="s">
        <v>471</v>
      </c>
      <c r="S520">
        <v>50</v>
      </c>
      <c r="T520" t="s">
        <v>492</v>
      </c>
      <c r="U520">
        <v>2</v>
      </c>
      <c r="V520">
        <v>45729</v>
      </c>
      <c r="W520">
        <v>355</v>
      </c>
      <c r="X520" t="s">
        <v>447</v>
      </c>
      <c r="Y520" s="2" t="s">
        <v>447</v>
      </c>
      <c r="Z520" s="2"/>
      <c r="AB520" t="s">
        <v>447</v>
      </c>
      <c r="AC520" t="s">
        <v>448</v>
      </c>
      <c r="AD520" t="s">
        <v>447</v>
      </c>
      <c r="AE520" t="s">
        <v>447</v>
      </c>
      <c r="AF520" t="s">
        <v>447</v>
      </c>
      <c r="AG520">
        <v>2</v>
      </c>
      <c r="AH520">
        <v>0</v>
      </c>
      <c r="AI520">
        <v>40</v>
      </c>
      <c r="AJ520">
        <v>0</v>
      </c>
      <c r="AK520">
        <v>61</v>
      </c>
      <c r="AL520" t="s">
        <v>504</v>
      </c>
      <c r="AM520" t="s">
        <v>450</v>
      </c>
      <c r="BC520" t="s">
        <v>493</v>
      </c>
      <c r="BF520" t="s">
        <v>452</v>
      </c>
      <c r="BG520" t="s">
        <v>453</v>
      </c>
      <c r="BH520" s="1">
        <f t="shared" ca="1" si="26"/>
        <v>46123</v>
      </c>
    </row>
    <row r="521" spans="2:60" ht="14.25" customHeight="1" x14ac:dyDescent="0.35">
      <c r="B521" s="96" t="str">
        <f t="shared" si="24"/>
        <v>913416914</v>
      </c>
      <c r="C521" s="96" t="str">
        <f t="shared" si="25"/>
        <v>9134169</v>
      </c>
      <c r="D521">
        <v>22526</v>
      </c>
      <c r="E521" t="s">
        <v>120</v>
      </c>
      <c r="F521">
        <v>61</v>
      </c>
      <c r="G521" t="s">
        <v>124</v>
      </c>
      <c r="H521">
        <v>73</v>
      </c>
      <c r="I521">
        <v>9134</v>
      </c>
      <c r="J521" t="s">
        <v>129</v>
      </c>
      <c r="K521">
        <v>169</v>
      </c>
      <c r="L521">
        <v>14</v>
      </c>
      <c r="M521">
        <v>1</v>
      </c>
      <c r="N521">
        <v>3</v>
      </c>
      <c r="O521">
        <v>12.37</v>
      </c>
      <c r="P521">
        <v>0</v>
      </c>
      <c r="Q521" t="s">
        <v>506</v>
      </c>
      <c r="R521" t="s">
        <v>471</v>
      </c>
      <c r="S521">
        <v>50</v>
      </c>
      <c r="T521" t="s">
        <v>492</v>
      </c>
      <c r="U521">
        <v>2</v>
      </c>
      <c r="V521">
        <v>45729</v>
      </c>
      <c r="W521">
        <v>355</v>
      </c>
      <c r="X521" t="s">
        <v>447</v>
      </c>
      <c r="Y521" s="2" t="s">
        <v>447</v>
      </c>
      <c r="Z521" s="2"/>
      <c r="AB521" t="s">
        <v>447</v>
      </c>
      <c r="AC521" t="s">
        <v>448</v>
      </c>
      <c r="AD521" t="s">
        <v>447</v>
      </c>
      <c r="AE521" t="s">
        <v>447</v>
      </c>
      <c r="AF521" t="s">
        <v>447</v>
      </c>
      <c r="AG521">
        <v>2</v>
      </c>
      <c r="AH521">
        <v>0</v>
      </c>
      <c r="AI521">
        <v>40</v>
      </c>
      <c r="AJ521">
        <v>0</v>
      </c>
      <c r="AK521">
        <v>61</v>
      </c>
      <c r="AL521" t="s">
        <v>504</v>
      </c>
      <c r="AM521" t="s">
        <v>450</v>
      </c>
      <c r="BC521" t="s">
        <v>493</v>
      </c>
      <c r="BF521" t="s">
        <v>452</v>
      </c>
      <c r="BG521" t="s">
        <v>453</v>
      </c>
      <c r="BH521" s="1">
        <f t="shared" ca="1" si="26"/>
        <v>46123</v>
      </c>
    </row>
    <row r="522" spans="2:60" ht="14.25" customHeight="1" x14ac:dyDescent="0.35">
      <c r="B522" s="96" t="str">
        <f t="shared" si="24"/>
        <v>913416915</v>
      </c>
      <c r="C522" s="96" t="str">
        <f t="shared" si="25"/>
        <v>9134169</v>
      </c>
      <c r="D522">
        <v>22526</v>
      </c>
      <c r="E522" t="s">
        <v>120</v>
      </c>
      <c r="F522">
        <v>61</v>
      </c>
      <c r="G522" t="s">
        <v>124</v>
      </c>
      <c r="H522">
        <v>73</v>
      </c>
      <c r="I522">
        <v>9134</v>
      </c>
      <c r="J522" t="s">
        <v>129</v>
      </c>
      <c r="K522">
        <v>169</v>
      </c>
      <c r="L522">
        <v>15</v>
      </c>
      <c r="M522">
        <v>1</v>
      </c>
      <c r="N522">
        <v>3</v>
      </c>
      <c r="O522">
        <v>27.96</v>
      </c>
      <c r="P522">
        <v>0</v>
      </c>
      <c r="Q522" t="s">
        <v>506</v>
      </c>
      <c r="R522" t="s">
        <v>471</v>
      </c>
      <c r="S522">
        <v>50</v>
      </c>
      <c r="T522" t="s">
        <v>492</v>
      </c>
      <c r="U522">
        <v>2</v>
      </c>
      <c r="V522">
        <v>45729</v>
      </c>
      <c r="W522">
        <v>355</v>
      </c>
      <c r="X522" t="s">
        <v>447</v>
      </c>
      <c r="Y522" s="2" t="s">
        <v>447</v>
      </c>
      <c r="Z522" s="2"/>
      <c r="AB522" t="s">
        <v>447</v>
      </c>
      <c r="AC522" t="s">
        <v>448</v>
      </c>
      <c r="AD522" t="s">
        <v>447</v>
      </c>
      <c r="AE522" t="s">
        <v>447</v>
      </c>
      <c r="AF522" t="s">
        <v>447</v>
      </c>
      <c r="AG522">
        <v>2</v>
      </c>
      <c r="AH522">
        <v>0</v>
      </c>
      <c r="AI522">
        <v>40</v>
      </c>
      <c r="AJ522">
        <v>0</v>
      </c>
      <c r="AK522">
        <v>61</v>
      </c>
      <c r="AL522" t="s">
        <v>504</v>
      </c>
      <c r="AM522" t="s">
        <v>450</v>
      </c>
      <c r="BC522" t="s">
        <v>493</v>
      </c>
      <c r="BF522" t="s">
        <v>452</v>
      </c>
      <c r="BG522" t="s">
        <v>453</v>
      </c>
      <c r="BH522" s="1">
        <f t="shared" ca="1" si="26"/>
        <v>46123</v>
      </c>
    </row>
    <row r="523" spans="2:60" ht="14.25" customHeight="1" x14ac:dyDescent="0.35">
      <c r="B523" s="96" t="str">
        <f t="shared" si="24"/>
        <v>913416916</v>
      </c>
      <c r="C523" s="96" t="str">
        <f t="shared" si="25"/>
        <v>9134169</v>
      </c>
      <c r="D523">
        <v>22526</v>
      </c>
      <c r="E523" t="s">
        <v>120</v>
      </c>
      <c r="F523">
        <v>61</v>
      </c>
      <c r="G523" t="s">
        <v>124</v>
      </c>
      <c r="H523">
        <v>73</v>
      </c>
      <c r="I523">
        <v>9134</v>
      </c>
      <c r="J523" t="s">
        <v>129</v>
      </c>
      <c r="K523">
        <v>169</v>
      </c>
      <c r="L523">
        <v>16</v>
      </c>
      <c r="M523">
        <v>1</v>
      </c>
      <c r="N523">
        <v>3</v>
      </c>
      <c r="O523">
        <v>33.42</v>
      </c>
      <c r="P523">
        <v>0</v>
      </c>
      <c r="Q523" t="s">
        <v>506</v>
      </c>
      <c r="R523" t="s">
        <v>471</v>
      </c>
      <c r="S523">
        <v>50</v>
      </c>
      <c r="T523" t="s">
        <v>492</v>
      </c>
      <c r="U523">
        <v>2</v>
      </c>
      <c r="V523">
        <v>45730</v>
      </c>
      <c r="W523">
        <v>355</v>
      </c>
      <c r="X523" t="s">
        <v>447</v>
      </c>
      <c r="Y523" s="2" t="s">
        <v>447</v>
      </c>
      <c r="Z523" s="2"/>
      <c r="AB523" t="s">
        <v>447</v>
      </c>
      <c r="AC523" t="s">
        <v>448</v>
      </c>
      <c r="AD523" t="s">
        <v>447</v>
      </c>
      <c r="AE523" t="s">
        <v>447</v>
      </c>
      <c r="AF523" t="s">
        <v>447</v>
      </c>
      <c r="AG523">
        <v>2</v>
      </c>
      <c r="AH523">
        <v>0</v>
      </c>
      <c r="AI523">
        <v>40</v>
      </c>
      <c r="AJ523">
        <v>0</v>
      </c>
      <c r="AK523">
        <v>61</v>
      </c>
      <c r="AL523" t="s">
        <v>504</v>
      </c>
      <c r="AM523" t="s">
        <v>450</v>
      </c>
      <c r="BC523" t="s">
        <v>493</v>
      </c>
      <c r="BF523" t="s">
        <v>452</v>
      </c>
      <c r="BG523" t="s">
        <v>453</v>
      </c>
      <c r="BH523" s="1">
        <f t="shared" ca="1" si="26"/>
        <v>46123</v>
      </c>
    </row>
    <row r="524" spans="2:60" ht="14.25" customHeight="1" x14ac:dyDescent="0.35">
      <c r="B524" s="96" t="str">
        <f t="shared" si="24"/>
        <v>913416917</v>
      </c>
      <c r="C524" s="96" t="str">
        <f t="shared" si="25"/>
        <v>9134169</v>
      </c>
      <c r="D524">
        <v>22526</v>
      </c>
      <c r="E524" t="s">
        <v>120</v>
      </c>
      <c r="F524">
        <v>61</v>
      </c>
      <c r="G524" t="s">
        <v>124</v>
      </c>
      <c r="H524">
        <v>73</v>
      </c>
      <c r="I524">
        <v>9134</v>
      </c>
      <c r="J524" t="s">
        <v>129</v>
      </c>
      <c r="K524">
        <v>169</v>
      </c>
      <c r="L524">
        <v>17</v>
      </c>
      <c r="M524">
        <v>1</v>
      </c>
      <c r="N524">
        <v>3</v>
      </c>
      <c r="O524">
        <v>22.89</v>
      </c>
      <c r="P524">
        <v>0</v>
      </c>
      <c r="Q524" t="s">
        <v>506</v>
      </c>
      <c r="R524" t="s">
        <v>471</v>
      </c>
      <c r="S524">
        <v>50</v>
      </c>
      <c r="T524" t="s">
        <v>492</v>
      </c>
      <c r="U524">
        <v>2</v>
      </c>
      <c r="V524">
        <v>45730</v>
      </c>
      <c r="W524">
        <v>355</v>
      </c>
      <c r="X524" t="s">
        <v>447</v>
      </c>
      <c r="Y524" s="2" t="s">
        <v>447</v>
      </c>
      <c r="Z524" s="2"/>
      <c r="AB524" t="s">
        <v>447</v>
      </c>
      <c r="AC524" t="s">
        <v>448</v>
      </c>
      <c r="AD524" t="s">
        <v>447</v>
      </c>
      <c r="AE524" t="s">
        <v>447</v>
      </c>
      <c r="AF524" t="s">
        <v>447</v>
      </c>
      <c r="AG524">
        <v>2</v>
      </c>
      <c r="AH524">
        <v>0</v>
      </c>
      <c r="AI524">
        <v>40</v>
      </c>
      <c r="AJ524">
        <v>0</v>
      </c>
      <c r="AK524">
        <v>61</v>
      </c>
      <c r="AL524" t="s">
        <v>504</v>
      </c>
      <c r="AM524" t="s">
        <v>450</v>
      </c>
      <c r="BC524" t="s">
        <v>493</v>
      </c>
      <c r="BF524" t="s">
        <v>452</v>
      </c>
      <c r="BG524" t="s">
        <v>453</v>
      </c>
      <c r="BH524" s="1">
        <f t="shared" ca="1" si="26"/>
        <v>46123</v>
      </c>
    </row>
    <row r="525" spans="2:60" ht="14.25" customHeight="1" x14ac:dyDescent="0.35">
      <c r="B525" s="96" t="str">
        <f t="shared" si="24"/>
        <v>91341871</v>
      </c>
      <c r="C525" s="96" t="str">
        <f t="shared" si="25"/>
        <v>9134187</v>
      </c>
      <c r="D525">
        <v>22526</v>
      </c>
      <c r="E525" t="s">
        <v>120</v>
      </c>
      <c r="F525">
        <v>61</v>
      </c>
      <c r="G525" t="s">
        <v>124</v>
      </c>
      <c r="H525">
        <v>73</v>
      </c>
      <c r="I525">
        <v>9134</v>
      </c>
      <c r="J525" t="s">
        <v>129</v>
      </c>
      <c r="K525">
        <v>187</v>
      </c>
      <c r="L525">
        <v>1</v>
      </c>
      <c r="M525">
        <v>1</v>
      </c>
      <c r="N525">
        <v>4</v>
      </c>
      <c r="O525">
        <v>8.41</v>
      </c>
      <c r="P525">
        <v>0</v>
      </c>
      <c r="Q525" t="s">
        <v>490</v>
      </c>
      <c r="R525" t="s">
        <v>471</v>
      </c>
      <c r="S525">
        <v>3</v>
      </c>
      <c r="T525" t="s">
        <v>475</v>
      </c>
      <c r="U525">
        <v>2</v>
      </c>
      <c r="V525">
        <v>45045</v>
      </c>
      <c r="W525">
        <v>355</v>
      </c>
      <c r="X525" t="s">
        <v>447</v>
      </c>
      <c r="Y525" s="2" t="s">
        <v>447</v>
      </c>
      <c r="Z525" s="2"/>
      <c r="AB525" t="s">
        <v>447</v>
      </c>
      <c r="AC525" t="s">
        <v>448</v>
      </c>
      <c r="AD525" t="s">
        <v>447</v>
      </c>
      <c r="AE525" t="s">
        <v>447</v>
      </c>
      <c r="AF525" t="s">
        <v>447</v>
      </c>
      <c r="AG525">
        <v>2</v>
      </c>
      <c r="AH525">
        <v>0</v>
      </c>
      <c r="AI525">
        <v>40</v>
      </c>
      <c r="AJ525">
        <v>0</v>
      </c>
      <c r="AK525">
        <v>61</v>
      </c>
      <c r="AL525" t="s">
        <v>504</v>
      </c>
      <c r="AM525" t="s">
        <v>450</v>
      </c>
      <c r="AN525">
        <v>8.41</v>
      </c>
      <c r="AO525">
        <v>87</v>
      </c>
      <c r="AP525">
        <v>731.67</v>
      </c>
      <c r="AQ525">
        <v>8.41</v>
      </c>
      <c r="AR525">
        <v>87</v>
      </c>
      <c r="AS525">
        <v>731.67</v>
      </c>
      <c r="BC525" t="s">
        <v>451</v>
      </c>
      <c r="BD525" s="2">
        <v>45845</v>
      </c>
      <c r="BE525">
        <v>1074.72</v>
      </c>
      <c r="BF525" t="s">
        <v>452</v>
      </c>
      <c r="BG525" t="s">
        <v>453</v>
      </c>
      <c r="BH525" s="1">
        <f t="shared" ca="1" si="26"/>
        <v>278</v>
      </c>
    </row>
    <row r="526" spans="2:60" ht="14.25" customHeight="1" x14ac:dyDescent="0.35">
      <c r="B526" s="96" t="str">
        <f t="shared" si="24"/>
        <v>91341872</v>
      </c>
      <c r="C526" s="96" t="str">
        <f t="shared" si="25"/>
        <v>9134187</v>
      </c>
      <c r="D526">
        <v>22526</v>
      </c>
      <c r="E526" t="s">
        <v>120</v>
      </c>
      <c r="F526">
        <v>61</v>
      </c>
      <c r="G526" t="s">
        <v>124</v>
      </c>
      <c r="H526">
        <v>73</v>
      </c>
      <c r="I526">
        <v>9134</v>
      </c>
      <c r="J526" t="s">
        <v>129</v>
      </c>
      <c r="K526">
        <v>187</v>
      </c>
      <c r="L526">
        <v>2</v>
      </c>
      <c r="M526">
        <v>1</v>
      </c>
      <c r="N526">
        <v>4</v>
      </c>
      <c r="O526">
        <v>0.32</v>
      </c>
      <c r="P526">
        <v>0</v>
      </c>
      <c r="Q526" t="s">
        <v>508</v>
      </c>
      <c r="R526" t="s">
        <v>471</v>
      </c>
      <c r="S526">
        <v>3</v>
      </c>
      <c r="T526" t="s">
        <v>475</v>
      </c>
      <c r="U526">
        <v>2</v>
      </c>
      <c r="V526">
        <v>45044</v>
      </c>
      <c r="W526">
        <v>355</v>
      </c>
      <c r="X526" t="s">
        <v>447</v>
      </c>
      <c r="Y526" s="2" t="s">
        <v>447</v>
      </c>
      <c r="Z526" s="2"/>
      <c r="AB526" t="s">
        <v>447</v>
      </c>
      <c r="AC526" t="s">
        <v>448</v>
      </c>
      <c r="AD526" t="s">
        <v>447</v>
      </c>
      <c r="AE526" t="s">
        <v>447</v>
      </c>
      <c r="AF526" t="s">
        <v>447</v>
      </c>
      <c r="AG526">
        <v>2</v>
      </c>
      <c r="AH526">
        <v>0</v>
      </c>
      <c r="AI526">
        <v>40</v>
      </c>
      <c r="AJ526">
        <v>0</v>
      </c>
      <c r="AK526">
        <v>61</v>
      </c>
      <c r="AL526" t="s">
        <v>504</v>
      </c>
      <c r="AM526" t="s">
        <v>450</v>
      </c>
      <c r="AN526">
        <v>0.32</v>
      </c>
      <c r="AO526">
        <v>87</v>
      </c>
      <c r="AP526">
        <v>27.84</v>
      </c>
      <c r="AQ526">
        <v>0.32</v>
      </c>
      <c r="AR526">
        <v>87</v>
      </c>
      <c r="AS526">
        <v>27.84</v>
      </c>
      <c r="BC526" t="s">
        <v>451</v>
      </c>
      <c r="BD526" s="2">
        <v>45845</v>
      </c>
      <c r="BF526" t="s">
        <v>452</v>
      </c>
      <c r="BG526" t="s">
        <v>453</v>
      </c>
      <c r="BH526" s="1">
        <f t="shared" ca="1" si="26"/>
        <v>278</v>
      </c>
    </row>
    <row r="527" spans="2:60" ht="14.25" customHeight="1" x14ac:dyDescent="0.35">
      <c r="B527" s="96" t="str">
        <f t="shared" si="24"/>
        <v>91341873</v>
      </c>
      <c r="C527" s="96" t="str">
        <f t="shared" si="25"/>
        <v>9134187</v>
      </c>
      <c r="D527">
        <v>22526</v>
      </c>
      <c r="E527" t="s">
        <v>120</v>
      </c>
      <c r="F527">
        <v>61</v>
      </c>
      <c r="G527" t="s">
        <v>124</v>
      </c>
      <c r="H527">
        <v>73</v>
      </c>
      <c r="I527">
        <v>9134</v>
      </c>
      <c r="J527" t="s">
        <v>129</v>
      </c>
      <c r="K527">
        <v>187</v>
      </c>
      <c r="L527">
        <v>3</v>
      </c>
      <c r="M527">
        <v>1</v>
      </c>
      <c r="N527">
        <v>4</v>
      </c>
      <c r="O527">
        <v>11.91</v>
      </c>
      <c r="P527">
        <v>0</v>
      </c>
      <c r="Q527" t="s">
        <v>490</v>
      </c>
      <c r="R527" t="s">
        <v>471</v>
      </c>
      <c r="S527">
        <v>3</v>
      </c>
      <c r="T527" t="s">
        <v>475</v>
      </c>
      <c r="U527">
        <v>2</v>
      </c>
      <c r="V527">
        <v>45047</v>
      </c>
      <c r="W527">
        <v>355</v>
      </c>
      <c r="X527" t="s">
        <v>447</v>
      </c>
      <c r="Y527" s="2" t="s">
        <v>447</v>
      </c>
      <c r="Z527" s="2"/>
      <c r="AB527" t="s">
        <v>447</v>
      </c>
      <c r="AC527" t="s">
        <v>448</v>
      </c>
      <c r="AD527" t="s">
        <v>447</v>
      </c>
      <c r="AE527" t="s">
        <v>447</v>
      </c>
      <c r="AF527" t="s">
        <v>447</v>
      </c>
      <c r="AG527">
        <v>2</v>
      </c>
      <c r="AH527">
        <v>0</v>
      </c>
      <c r="AI527">
        <v>40</v>
      </c>
      <c r="AJ527">
        <v>0</v>
      </c>
      <c r="AK527">
        <v>61</v>
      </c>
      <c r="AL527" t="s">
        <v>504</v>
      </c>
      <c r="AM527" t="s">
        <v>450</v>
      </c>
      <c r="AN527">
        <v>11.91</v>
      </c>
      <c r="AO527">
        <v>87</v>
      </c>
      <c r="AP527">
        <v>1036.17</v>
      </c>
      <c r="AQ527">
        <v>11.91</v>
      </c>
      <c r="AR527">
        <v>87</v>
      </c>
      <c r="AS527">
        <v>1036.17</v>
      </c>
      <c r="BC527" t="s">
        <v>451</v>
      </c>
      <c r="BD527" s="2">
        <v>45845</v>
      </c>
      <c r="BE527">
        <v>1072.1600000000001</v>
      </c>
      <c r="BF527" t="s">
        <v>452</v>
      </c>
      <c r="BG527" t="s">
        <v>453</v>
      </c>
      <c r="BH527" s="1">
        <f t="shared" ca="1" si="26"/>
        <v>278</v>
      </c>
    </row>
    <row r="528" spans="2:60" ht="14.25" customHeight="1" x14ac:dyDescent="0.35">
      <c r="B528" s="96" t="str">
        <f t="shared" si="24"/>
        <v>91341874</v>
      </c>
      <c r="C528" s="96" t="str">
        <f t="shared" si="25"/>
        <v>9134187</v>
      </c>
      <c r="D528">
        <v>22526</v>
      </c>
      <c r="E528" t="s">
        <v>120</v>
      </c>
      <c r="F528">
        <v>61</v>
      </c>
      <c r="G528" t="s">
        <v>124</v>
      </c>
      <c r="H528">
        <v>73</v>
      </c>
      <c r="I528">
        <v>9134</v>
      </c>
      <c r="J528" t="s">
        <v>129</v>
      </c>
      <c r="K528">
        <v>187</v>
      </c>
      <c r="L528">
        <v>4</v>
      </c>
      <c r="M528">
        <v>1</v>
      </c>
      <c r="N528">
        <v>4</v>
      </c>
      <c r="O528">
        <v>3.55</v>
      </c>
      <c r="P528">
        <v>0</v>
      </c>
      <c r="Q528" t="s">
        <v>490</v>
      </c>
      <c r="R528" t="s">
        <v>471</v>
      </c>
      <c r="S528">
        <v>3</v>
      </c>
      <c r="T528" t="s">
        <v>475</v>
      </c>
      <c r="U528">
        <v>2</v>
      </c>
      <c r="V528">
        <v>45050</v>
      </c>
      <c r="W528">
        <v>355</v>
      </c>
      <c r="X528" t="s">
        <v>447</v>
      </c>
      <c r="Y528" s="2" t="s">
        <v>447</v>
      </c>
      <c r="Z528" s="2"/>
      <c r="AB528" t="s">
        <v>447</v>
      </c>
      <c r="AC528" t="s">
        <v>448</v>
      </c>
      <c r="AD528" t="s">
        <v>447</v>
      </c>
      <c r="AE528" t="s">
        <v>447</v>
      </c>
      <c r="AF528" t="s">
        <v>447</v>
      </c>
      <c r="AG528">
        <v>2</v>
      </c>
      <c r="AH528">
        <v>0</v>
      </c>
      <c r="AI528">
        <v>40</v>
      </c>
      <c r="AJ528">
        <v>0</v>
      </c>
      <c r="AK528">
        <v>61</v>
      </c>
      <c r="AL528" t="s">
        <v>504</v>
      </c>
      <c r="AM528" t="s">
        <v>450</v>
      </c>
      <c r="AN528">
        <v>3.55</v>
      </c>
      <c r="AO528">
        <v>87</v>
      </c>
      <c r="AP528">
        <v>308.85000000000002</v>
      </c>
      <c r="AQ528">
        <v>3.55</v>
      </c>
      <c r="AR528">
        <v>87</v>
      </c>
      <c r="AS528">
        <v>308.85000000000002</v>
      </c>
      <c r="BC528" t="s">
        <v>451</v>
      </c>
      <c r="BD528" s="2">
        <v>45845</v>
      </c>
      <c r="BE528">
        <v>448.77</v>
      </c>
      <c r="BF528" t="s">
        <v>452</v>
      </c>
      <c r="BG528" t="s">
        <v>453</v>
      </c>
      <c r="BH528" s="1">
        <f t="shared" ca="1" si="26"/>
        <v>278</v>
      </c>
    </row>
    <row r="529" spans="2:60" ht="14.25" customHeight="1" x14ac:dyDescent="0.35">
      <c r="B529" s="96" t="str">
        <f t="shared" si="24"/>
        <v>91341875</v>
      </c>
      <c r="C529" s="96" t="str">
        <f t="shared" si="25"/>
        <v>9134187</v>
      </c>
      <c r="D529">
        <v>22526</v>
      </c>
      <c r="E529" t="s">
        <v>120</v>
      </c>
      <c r="F529">
        <v>61</v>
      </c>
      <c r="G529" t="s">
        <v>124</v>
      </c>
      <c r="H529">
        <v>73</v>
      </c>
      <c r="I529">
        <v>9134</v>
      </c>
      <c r="J529" t="s">
        <v>129</v>
      </c>
      <c r="K529">
        <v>187</v>
      </c>
      <c r="L529">
        <v>5</v>
      </c>
      <c r="M529">
        <v>1</v>
      </c>
      <c r="N529">
        <v>4</v>
      </c>
      <c r="O529">
        <v>5.81</v>
      </c>
      <c r="P529">
        <v>0</v>
      </c>
      <c r="Q529" t="s">
        <v>490</v>
      </c>
      <c r="R529" t="s">
        <v>471</v>
      </c>
      <c r="S529">
        <v>3</v>
      </c>
      <c r="T529" t="s">
        <v>475</v>
      </c>
      <c r="U529">
        <v>2</v>
      </c>
      <c r="V529">
        <v>45051</v>
      </c>
      <c r="W529">
        <v>355</v>
      </c>
      <c r="X529" t="s">
        <v>447</v>
      </c>
      <c r="Y529" s="2" t="s">
        <v>447</v>
      </c>
      <c r="Z529" s="2"/>
      <c r="AB529" t="s">
        <v>447</v>
      </c>
      <c r="AC529" t="s">
        <v>448</v>
      </c>
      <c r="AD529" t="s">
        <v>447</v>
      </c>
      <c r="AE529" t="s">
        <v>447</v>
      </c>
      <c r="AF529" t="s">
        <v>447</v>
      </c>
      <c r="AG529">
        <v>2</v>
      </c>
      <c r="AH529">
        <v>0</v>
      </c>
      <c r="AI529">
        <v>40</v>
      </c>
      <c r="AJ529">
        <v>0</v>
      </c>
      <c r="AK529">
        <v>61</v>
      </c>
      <c r="AL529" t="s">
        <v>504</v>
      </c>
      <c r="AM529" t="s">
        <v>450</v>
      </c>
      <c r="AN529">
        <v>5.81</v>
      </c>
      <c r="AO529">
        <v>87</v>
      </c>
      <c r="AP529">
        <v>505.47</v>
      </c>
      <c r="AQ529">
        <v>5.81</v>
      </c>
      <c r="AR529">
        <v>87</v>
      </c>
      <c r="AS529">
        <v>505.47</v>
      </c>
      <c r="BC529" t="s">
        <v>451</v>
      </c>
      <c r="BD529" s="2">
        <v>45845</v>
      </c>
      <c r="BE529">
        <v>422.91</v>
      </c>
      <c r="BF529" t="s">
        <v>452</v>
      </c>
      <c r="BG529" t="s">
        <v>453</v>
      </c>
      <c r="BH529" s="1">
        <f t="shared" ca="1" si="26"/>
        <v>278</v>
      </c>
    </row>
    <row r="530" spans="2:60" ht="14.25" customHeight="1" x14ac:dyDescent="0.35">
      <c r="B530" s="96" t="str">
        <f t="shared" si="24"/>
        <v>91341876</v>
      </c>
      <c r="C530" s="96" t="str">
        <f t="shared" si="25"/>
        <v>9134187</v>
      </c>
      <c r="D530">
        <v>22526</v>
      </c>
      <c r="E530" t="s">
        <v>120</v>
      </c>
      <c r="F530">
        <v>61</v>
      </c>
      <c r="G530" t="s">
        <v>124</v>
      </c>
      <c r="H530">
        <v>73</v>
      </c>
      <c r="I530">
        <v>9134</v>
      </c>
      <c r="J530" t="s">
        <v>129</v>
      </c>
      <c r="K530">
        <v>187</v>
      </c>
      <c r="L530">
        <v>6</v>
      </c>
      <c r="M530">
        <v>1</v>
      </c>
      <c r="N530">
        <v>4</v>
      </c>
      <c r="O530">
        <v>6.16</v>
      </c>
      <c r="P530">
        <v>0</v>
      </c>
      <c r="Q530" t="s">
        <v>490</v>
      </c>
      <c r="R530" t="s">
        <v>471</v>
      </c>
      <c r="S530">
        <v>3</v>
      </c>
      <c r="T530" t="s">
        <v>475</v>
      </c>
      <c r="U530">
        <v>2</v>
      </c>
      <c r="V530">
        <v>45051</v>
      </c>
      <c r="W530">
        <v>355</v>
      </c>
      <c r="X530" t="s">
        <v>447</v>
      </c>
      <c r="Y530" s="2" t="s">
        <v>447</v>
      </c>
      <c r="Z530" s="2"/>
      <c r="AB530" t="s">
        <v>447</v>
      </c>
      <c r="AC530" t="s">
        <v>448</v>
      </c>
      <c r="AD530" t="s">
        <v>447</v>
      </c>
      <c r="AE530" t="s">
        <v>447</v>
      </c>
      <c r="AF530" t="s">
        <v>447</v>
      </c>
      <c r="AG530">
        <v>2</v>
      </c>
      <c r="AH530">
        <v>0</v>
      </c>
      <c r="AI530">
        <v>40</v>
      </c>
      <c r="AJ530">
        <v>0</v>
      </c>
      <c r="AK530">
        <v>61</v>
      </c>
      <c r="AL530" t="s">
        <v>504</v>
      </c>
      <c r="AM530" t="s">
        <v>450</v>
      </c>
      <c r="AN530">
        <v>6.16</v>
      </c>
      <c r="AO530">
        <v>87</v>
      </c>
      <c r="AP530">
        <v>535.91999999999996</v>
      </c>
      <c r="AQ530">
        <v>6.16</v>
      </c>
      <c r="AR530">
        <v>87</v>
      </c>
      <c r="AS530">
        <v>535.91999999999996</v>
      </c>
      <c r="BC530" t="s">
        <v>451</v>
      </c>
      <c r="BD530" s="2">
        <v>45845</v>
      </c>
      <c r="BE530">
        <v>532.77</v>
      </c>
      <c r="BF530" t="s">
        <v>452</v>
      </c>
      <c r="BG530" t="s">
        <v>453</v>
      </c>
      <c r="BH530" s="1">
        <f t="shared" ca="1" si="26"/>
        <v>278</v>
      </c>
    </row>
    <row r="531" spans="2:60" ht="14.25" customHeight="1" x14ac:dyDescent="0.35">
      <c r="B531" s="96" t="str">
        <f t="shared" si="24"/>
        <v>91341877</v>
      </c>
      <c r="C531" s="96" t="str">
        <f t="shared" si="25"/>
        <v>9134187</v>
      </c>
      <c r="D531">
        <v>22526</v>
      </c>
      <c r="E531" t="s">
        <v>120</v>
      </c>
      <c r="F531">
        <v>61</v>
      </c>
      <c r="G531" t="s">
        <v>124</v>
      </c>
      <c r="H531">
        <v>73</v>
      </c>
      <c r="I531">
        <v>9134</v>
      </c>
      <c r="J531" t="s">
        <v>129</v>
      </c>
      <c r="K531">
        <v>187</v>
      </c>
      <c r="L531">
        <v>7</v>
      </c>
      <c r="M531">
        <v>1</v>
      </c>
      <c r="N531">
        <v>4</v>
      </c>
      <c r="O531">
        <v>1.84</v>
      </c>
      <c r="P531">
        <v>0</v>
      </c>
      <c r="Q531" t="s">
        <v>490</v>
      </c>
      <c r="R531" t="s">
        <v>471</v>
      </c>
      <c r="S531">
        <v>3</v>
      </c>
      <c r="T531" t="s">
        <v>475</v>
      </c>
      <c r="U531">
        <v>2</v>
      </c>
      <c r="V531">
        <v>45051</v>
      </c>
      <c r="W531">
        <v>355</v>
      </c>
      <c r="X531" t="s">
        <v>447</v>
      </c>
      <c r="Y531" s="2" t="s">
        <v>447</v>
      </c>
      <c r="Z531" s="2"/>
      <c r="AB531" t="s">
        <v>447</v>
      </c>
      <c r="AC531" t="s">
        <v>448</v>
      </c>
      <c r="AD531" t="s">
        <v>447</v>
      </c>
      <c r="AE531" t="s">
        <v>447</v>
      </c>
      <c r="AF531" t="s">
        <v>447</v>
      </c>
      <c r="AG531">
        <v>2</v>
      </c>
      <c r="AH531">
        <v>0</v>
      </c>
      <c r="AI531">
        <v>40</v>
      </c>
      <c r="AJ531">
        <v>0</v>
      </c>
      <c r="AK531">
        <v>61</v>
      </c>
      <c r="AL531" t="s">
        <v>488</v>
      </c>
      <c r="AM531" t="s">
        <v>450</v>
      </c>
      <c r="AN531">
        <v>1.84</v>
      </c>
      <c r="AO531">
        <v>87</v>
      </c>
      <c r="AP531">
        <v>160.08000000000001</v>
      </c>
      <c r="AQ531">
        <v>1.84</v>
      </c>
      <c r="AR531">
        <v>87</v>
      </c>
      <c r="AS531">
        <v>160.08000000000001</v>
      </c>
      <c r="BC531" t="s">
        <v>451</v>
      </c>
      <c r="BD531" s="2">
        <v>45845</v>
      </c>
      <c r="BE531">
        <v>146.1</v>
      </c>
      <c r="BF531" t="s">
        <v>452</v>
      </c>
      <c r="BG531" t="s">
        <v>453</v>
      </c>
      <c r="BH531" s="1">
        <f t="shared" ca="1" si="26"/>
        <v>278</v>
      </c>
    </row>
    <row r="532" spans="2:60" ht="14.25" customHeight="1" x14ac:dyDescent="0.35">
      <c r="B532" s="96" t="str">
        <f t="shared" si="24"/>
        <v>91341881</v>
      </c>
      <c r="C532" s="96" t="str">
        <f t="shared" si="25"/>
        <v>9134188</v>
      </c>
      <c r="D532">
        <v>22526</v>
      </c>
      <c r="E532" t="s">
        <v>120</v>
      </c>
      <c r="F532">
        <v>61</v>
      </c>
      <c r="G532" t="s">
        <v>124</v>
      </c>
      <c r="H532">
        <v>73</v>
      </c>
      <c r="I532">
        <v>9134</v>
      </c>
      <c r="J532" t="s">
        <v>129</v>
      </c>
      <c r="K532">
        <v>188</v>
      </c>
      <c r="L532">
        <v>1</v>
      </c>
      <c r="M532">
        <v>2</v>
      </c>
      <c r="O532">
        <v>0.62</v>
      </c>
      <c r="P532">
        <v>0</v>
      </c>
      <c r="Q532" t="s">
        <v>509</v>
      </c>
      <c r="R532" t="s">
        <v>471</v>
      </c>
      <c r="S532">
        <v>7</v>
      </c>
      <c r="T532" t="s">
        <v>469</v>
      </c>
      <c r="U532">
        <v>2</v>
      </c>
      <c r="V532">
        <v>43593</v>
      </c>
      <c r="W532">
        <v>355</v>
      </c>
      <c r="X532" t="s">
        <v>447</v>
      </c>
      <c r="Y532" s="2" t="s">
        <v>447</v>
      </c>
      <c r="Z532" s="2"/>
      <c r="AB532" t="s">
        <v>447</v>
      </c>
      <c r="AC532" t="s">
        <v>448</v>
      </c>
      <c r="AD532" t="s">
        <v>447</v>
      </c>
      <c r="AE532" t="s">
        <v>447</v>
      </c>
      <c r="AF532" t="s">
        <v>447</v>
      </c>
      <c r="AG532">
        <v>2</v>
      </c>
      <c r="AH532">
        <v>0</v>
      </c>
      <c r="AI532">
        <v>40</v>
      </c>
      <c r="AJ532">
        <v>0</v>
      </c>
      <c r="AK532">
        <v>61</v>
      </c>
      <c r="AL532" t="s">
        <v>510</v>
      </c>
      <c r="AM532" t="s">
        <v>450</v>
      </c>
      <c r="AN532">
        <v>0.62</v>
      </c>
      <c r="AO532">
        <v>47.14</v>
      </c>
      <c r="AP532">
        <v>29.226800000000001</v>
      </c>
      <c r="AQ532">
        <v>0.62</v>
      </c>
      <c r="AR532">
        <v>45.07</v>
      </c>
      <c r="AS532">
        <v>27.9434</v>
      </c>
      <c r="BC532" t="s">
        <v>451</v>
      </c>
      <c r="BD532" s="2">
        <v>45841</v>
      </c>
      <c r="BF532" t="s">
        <v>452</v>
      </c>
      <c r="BG532" t="s">
        <v>453</v>
      </c>
      <c r="BH532" s="1">
        <f t="shared" ca="1" si="26"/>
        <v>282</v>
      </c>
    </row>
    <row r="533" spans="2:60" ht="14.25" customHeight="1" x14ac:dyDescent="0.35">
      <c r="B533" s="96" t="str">
        <f t="shared" si="24"/>
        <v>91341882</v>
      </c>
      <c r="C533" s="96" t="str">
        <f t="shared" si="25"/>
        <v>9134188</v>
      </c>
      <c r="D533">
        <v>22526</v>
      </c>
      <c r="E533" t="s">
        <v>120</v>
      </c>
      <c r="F533">
        <v>61</v>
      </c>
      <c r="G533" t="s">
        <v>124</v>
      </c>
      <c r="H533">
        <v>73</v>
      </c>
      <c r="I533">
        <v>9134</v>
      </c>
      <c r="J533" t="s">
        <v>129</v>
      </c>
      <c r="K533">
        <v>188</v>
      </c>
      <c r="L533">
        <v>2</v>
      </c>
      <c r="M533">
        <v>2</v>
      </c>
      <c r="O533">
        <v>3.96</v>
      </c>
      <c r="P533">
        <v>0</v>
      </c>
      <c r="Q533" t="s">
        <v>509</v>
      </c>
      <c r="R533" t="s">
        <v>471</v>
      </c>
      <c r="S533">
        <v>7</v>
      </c>
      <c r="T533" t="s">
        <v>469</v>
      </c>
      <c r="U533">
        <v>2</v>
      </c>
      <c r="V533">
        <v>43593</v>
      </c>
      <c r="W533">
        <v>355</v>
      </c>
      <c r="X533" t="s">
        <v>447</v>
      </c>
      <c r="Y533" s="2" t="s">
        <v>447</v>
      </c>
      <c r="Z533" s="2"/>
      <c r="AB533" t="s">
        <v>447</v>
      </c>
      <c r="AC533" t="s">
        <v>448</v>
      </c>
      <c r="AD533" t="s">
        <v>447</v>
      </c>
      <c r="AE533" t="s">
        <v>447</v>
      </c>
      <c r="AF533" t="s">
        <v>447</v>
      </c>
      <c r="AG533">
        <v>2</v>
      </c>
      <c r="AH533">
        <v>0</v>
      </c>
      <c r="AI533">
        <v>40</v>
      </c>
      <c r="AJ533">
        <v>0</v>
      </c>
      <c r="AK533">
        <v>61</v>
      </c>
      <c r="AL533" t="s">
        <v>504</v>
      </c>
      <c r="AM533" t="s">
        <v>450</v>
      </c>
      <c r="AN533">
        <v>3.96</v>
      </c>
      <c r="AO533">
        <v>47.14</v>
      </c>
      <c r="AP533">
        <v>186.67439999999999</v>
      </c>
      <c r="AQ533">
        <v>3.96</v>
      </c>
      <c r="AR533">
        <v>45.07</v>
      </c>
      <c r="AS533">
        <v>178.47720000000001</v>
      </c>
      <c r="BC533" t="s">
        <v>451</v>
      </c>
      <c r="BD533" s="2">
        <v>45841</v>
      </c>
      <c r="BE533">
        <v>60.76</v>
      </c>
      <c r="BF533" t="s">
        <v>452</v>
      </c>
      <c r="BG533" t="s">
        <v>453</v>
      </c>
      <c r="BH533" s="1">
        <f t="shared" ca="1" si="26"/>
        <v>282</v>
      </c>
    </row>
    <row r="534" spans="2:60" ht="14.25" customHeight="1" x14ac:dyDescent="0.35">
      <c r="B534" s="96" t="str">
        <f t="shared" si="24"/>
        <v>91341883</v>
      </c>
      <c r="C534" s="96" t="str">
        <f t="shared" si="25"/>
        <v>9134188</v>
      </c>
      <c r="D534">
        <v>22526</v>
      </c>
      <c r="E534" t="s">
        <v>120</v>
      </c>
      <c r="F534">
        <v>61</v>
      </c>
      <c r="G534" t="s">
        <v>124</v>
      </c>
      <c r="H534">
        <v>73</v>
      </c>
      <c r="I534">
        <v>9134</v>
      </c>
      <c r="J534" t="s">
        <v>129</v>
      </c>
      <c r="K534">
        <v>188</v>
      </c>
      <c r="L534">
        <v>3</v>
      </c>
      <c r="M534">
        <v>2</v>
      </c>
      <c r="O534">
        <v>4.96</v>
      </c>
      <c r="P534">
        <v>0</v>
      </c>
      <c r="Q534" t="s">
        <v>509</v>
      </c>
      <c r="R534" t="s">
        <v>471</v>
      </c>
      <c r="S534">
        <v>7</v>
      </c>
      <c r="T534" t="s">
        <v>469</v>
      </c>
      <c r="U534">
        <v>2</v>
      </c>
      <c r="V534">
        <v>43593</v>
      </c>
      <c r="W534">
        <v>355</v>
      </c>
      <c r="X534" t="s">
        <v>447</v>
      </c>
      <c r="Y534" s="2" t="s">
        <v>447</v>
      </c>
      <c r="Z534" s="2"/>
      <c r="AB534" t="s">
        <v>447</v>
      </c>
      <c r="AC534" t="s">
        <v>448</v>
      </c>
      <c r="AD534" t="s">
        <v>447</v>
      </c>
      <c r="AE534" t="s">
        <v>447</v>
      </c>
      <c r="AF534" t="s">
        <v>447</v>
      </c>
      <c r="AG534">
        <v>2</v>
      </c>
      <c r="AH534">
        <v>0</v>
      </c>
      <c r="AI534">
        <v>40</v>
      </c>
      <c r="AJ534">
        <v>0</v>
      </c>
      <c r="AK534">
        <v>61</v>
      </c>
      <c r="AL534" t="s">
        <v>504</v>
      </c>
      <c r="AM534" t="s">
        <v>450</v>
      </c>
      <c r="AN534">
        <v>4.96</v>
      </c>
      <c r="AO534">
        <v>47.14</v>
      </c>
      <c r="AP534">
        <v>233.81440000000001</v>
      </c>
      <c r="AQ534">
        <v>4.96</v>
      </c>
      <c r="AR534">
        <v>45.07</v>
      </c>
      <c r="AS534">
        <v>223.5472</v>
      </c>
      <c r="BC534" t="s">
        <v>451</v>
      </c>
      <c r="BD534" s="2">
        <v>45841</v>
      </c>
      <c r="BE534">
        <v>67.650000000000006</v>
      </c>
      <c r="BF534" t="s">
        <v>452</v>
      </c>
      <c r="BG534" t="s">
        <v>453</v>
      </c>
      <c r="BH534" s="1">
        <f t="shared" ca="1" si="26"/>
        <v>282</v>
      </c>
    </row>
    <row r="535" spans="2:60" ht="14.25" customHeight="1" x14ac:dyDescent="0.35">
      <c r="B535" s="96" t="str">
        <f t="shared" si="24"/>
        <v>91341884</v>
      </c>
      <c r="C535" s="96" t="str">
        <f t="shared" si="25"/>
        <v>9134188</v>
      </c>
      <c r="D535">
        <v>22526</v>
      </c>
      <c r="E535" t="s">
        <v>120</v>
      </c>
      <c r="F535">
        <v>61</v>
      </c>
      <c r="G535" t="s">
        <v>124</v>
      </c>
      <c r="H535">
        <v>73</v>
      </c>
      <c r="I535">
        <v>9134</v>
      </c>
      <c r="J535" t="s">
        <v>129</v>
      </c>
      <c r="K535">
        <v>188</v>
      </c>
      <c r="L535">
        <v>4</v>
      </c>
      <c r="M535">
        <v>2</v>
      </c>
      <c r="O535">
        <v>5.7</v>
      </c>
      <c r="P535">
        <v>0</v>
      </c>
      <c r="Q535" t="s">
        <v>509</v>
      </c>
      <c r="R535" t="s">
        <v>471</v>
      </c>
      <c r="S535">
        <v>7</v>
      </c>
      <c r="T535" t="s">
        <v>469</v>
      </c>
      <c r="U535">
        <v>2</v>
      </c>
      <c r="V535">
        <v>43593</v>
      </c>
      <c r="W535">
        <v>355</v>
      </c>
      <c r="X535" t="s">
        <v>447</v>
      </c>
      <c r="Y535" s="2" t="s">
        <v>447</v>
      </c>
      <c r="Z535" s="2"/>
      <c r="AB535" t="s">
        <v>447</v>
      </c>
      <c r="AC535" t="s">
        <v>448</v>
      </c>
      <c r="AD535" t="s">
        <v>447</v>
      </c>
      <c r="AE535" t="s">
        <v>447</v>
      </c>
      <c r="AF535" t="s">
        <v>447</v>
      </c>
      <c r="AG535">
        <v>2</v>
      </c>
      <c r="AH535">
        <v>0</v>
      </c>
      <c r="AI535">
        <v>40</v>
      </c>
      <c r="AJ535">
        <v>0</v>
      </c>
      <c r="AK535">
        <v>61</v>
      </c>
      <c r="AL535" t="s">
        <v>504</v>
      </c>
      <c r="AM535" t="s">
        <v>450</v>
      </c>
      <c r="AN535">
        <v>5.7</v>
      </c>
      <c r="AO535">
        <v>47.14</v>
      </c>
      <c r="AP535">
        <v>268.69799999999998</v>
      </c>
      <c r="AQ535">
        <v>5.7</v>
      </c>
      <c r="AR535">
        <v>45.07</v>
      </c>
      <c r="AS535">
        <v>256.899</v>
      </c>
      <c r="BC535" t="s">
        <v>451</v>
      </c>
      <c r="BD535" s="2">
        <v>45841</v>
      </c>
      <c r="BE535">
        <v>414.57</v>
      </c>
      <c r="BF535" t="s">
        <v>452</v>
      </c>
      <c r="BG535" t="s">
        <v>453</v>
      </c>
      <c r="BH535" s="1">
        <f t="shared" ca="1" si="26"/>
        <v>282</v>
      </c>
    </row>
    <row r="536" spans="2:60" ht="14.25" customHeight="1" x14ac:dyDescent="0.35">
      <c r="B536" s="96" t="str">
        <f t="shared" si="24"/>
        <v>91341885</v>
      </c>
      <c r="C536" s="96" t="str">
        <f t="shared" si="25"/>
        <v>9134188</v>
      </c>
      <c r="D536">
        <v>22526</v>
      </c>
      <c r="E536" t="s">
        <v>120</v>
      </c>
      <c r="F536">
        <v>61</v>
      </c>
      <c r="G536" t="s">
        <v>124</v>
      </c>
      <c r="H536">
        <v>73</v>
      </c>
      <c r="I536">
        <v>9134</v>
      </c>
      <c r="J536" t="s">
        <v>129</v>
      </c>
      <c r="K536">
        <v>188</v>
      </c>
      <c r="L536">
        <v>5</v>
      </c>
      <c r="M536">
        <v>3</v>
      </c>
      <c r="N536">
        <v>5</v>
      </c>
      <c r="O536">
        <v>6.91</v>
      </c>
      <c r="P536">
        <v>0</v>
      </c>
      <c r="Q536" t="s">
        <v>509</v>
      </c>
      <c r="R536" t="s">
        <v>471</v>
      </c>
      <c r="S536">
        <v>5</v>
      </c>
      <c r="T536" t="s">
        <v>446</v>
      </c>
      <c r="U536">
        <v>2</v>
      </c>
      <c r="V536">
        <v>44281</v>
      </c>
      <c r="W536">
        <v>355</v>
      </c>
      <c r="X536" t="s">
        <v>447</v>
      </c>
      <c r="Y536" s="2" t="s">
        <v>447</v>
      </c>
      <c r="Z536" s="2"/>
      <c r="AB536" t="s">
        <v>447</v>
      </c>
      <c r="AC536" t="s">
        <v>448</v>
      </c>
      <c r="AD536" t="s">
        <v>447</v>
      </c>
      <c r="AE536" t="s">
        <v>447</v>
      </c>
      <c r="AF536" t="s">
        <v>447</v>
      </c>
      <c r="AG536">
        <v>2</v>
      </c>
      <c r="AH536">
        <v>0</v>
      </c>
      <c r="AI536">
        <v>40</v>
      </c>
      <c r="AJ536">
        <v>0</v>
      </c>
      <c r="AK536">
        <v>61</v>
      </c>
      <c r="AL536" t="s">
        <v>504</v>
      </c>
      <c r="AM536" t="s">
        <v>450</v>
      </c>
      <c r="AN536">
        <v>6.91</v>
      </c>
      <c r="AO536">
        <v>42.37</v>
      </c>
      <c r="AP536">
        <v>292.77670000000001</v>
      </c>
      <c r="AQ536">
        <v>6.91</v>
      </c>
      <c r="AR536">
        <v>45.07</v>
      </c>
      <c r="AS536">
        <v>311.43369999999999</v>
      </c>
      <c r="BC536" t="s">
        <v>451</v>
      </c>
      <c r="BD536" s="2">
        <v>45841</v>
      </c>
      <c r="BE536">
        <v>37.549999999999997</v>
      </c>
      <c r="BF536" t="s">
        <v>452</v>
      </c>
      <c r="BG536" t="s">
        <v>453</v>
      </c>
      <c r="BH536" s="1">
        <f t="shared" ca="1" si="26"/>
        <v>282</v>
      </c>
    </row>
    <row r="537" spans="2:60" ht="14.25" customHeight="1" x14ac:dyDescent="0.35">
      <c r="B537" s="96" t="str">
        <f t="shared" si="24"/>
        <v>91341887</v>
      </c>
      <c r="C537" s="96" t="str">
        <f t="shared" si="25"/>
        <v>9134188</v>
      </c>
      <c r="D537">
        <v>22526</v>
      </c>
      <c r="E537" t="s">
        <v>120</v>
      </c>
      <c r="F537">
        <v>61</v>
      </c>
      <c r="G537" t="s">
        <v>124</v>
      </c>
      <c r="H537">
        <v>73</v>
      </c>
      <c r="I537">
        <v>9134</v>
      </c>
      <c r="J537" t="s">
        <v>129</v>
      </c>
      <c r="K537">
        <v>188</v>
      </c>
      <c r="L537">
        <v>7</v>
      </c>
      <c r="M537">
        <v>3</v>
      </c>
      <c r="N537">
        <v>5</v>
      </c>
      <c r="O537">
        <v>7.94</v>
      </c>
      <c r="P537">
        <v>0</v>
      </c>
      <c r="Q537" t="s">
        <v>509</v>
      </c>
      <c r="R537" t="s">
        <v>471</v>
      </c>
      <c r="S537">
        <v>5</v>
      </c>
      <c r="T537" t="s">
        <v>446</v>
      </c>
      <c r="U537">
        <v>2</v>
      </c>
      <c r="V537">
        <v>44281</v>
      </c>
      <c r="W537">
        <v>355</v>
      </c>
      <c r="X537" t="s">
        <v>447</v>
      </c>
      <c r="Y537" s="2" t="s">
        <v>447</v>
      </c>
      <c r="Z537" s="2"/>
      <c r="AB537" t="s">
        <v>447</v>
      </c>
      <c r="AC537" t="s">
        <v>448</v>
      </c>
      <c r="AD537" t="s">
        <v>447</v>
      </c>
      <c r="AE537" t="s">
        <v>447</v>
      </c>
      <c r="AF537" t="s">
        <v>447</v>
      </c>
      <c r="AG537">
        <v>2</v>
      </c>
      <c r="AH537">
        <v>0</v>
      </c>
      <c r="AI537">
        <v>40</v>
      </c>
      <c r="AJ537">
        <v>0</v>
      </c>
      <c r="AK537">
        <v>61</v>
      </c>
      <c r="AL537" t="s">
        <v>488</v>
      </c>
      <c r="AM537" t="s">
        <v>450</v>
      </c>
      <c r="AN537">
        <v>7.94</v>
      </c>
      <c r="AO537">
        <v>42.37</v>
      </c>
      <c r="AP537">
        <v>336.4178</v>
      </c>
      <c r="AQ537">
        <v>7.94</v>
      </c>
      <c r="AR537">
        <v>45.07</v>
      </c>
      <c r="AS537">
        <v>357.85579999999999</v>
      </c>
      <c r="BC537" t="s">
        <v>451</v>
      </c>
      <c r="BD537" s="2">
        <v>45841</v>
      </c>
      <c r="BE537">
        <v>97.89</v>
      </c>
      <c r="BF537" t="s">
        <v>452</v>
      </c>
      <c r="BG537" t="s">
        <v>453</v>
      </c>
      <c r="BH537" s="1">
        <f t="shared" ca="1" si="26"/>
        <v>282</v>
      </c>
    </row>
    <row r="538" spans="2:60" ht="14.25" customHeight="1" x14ac:dyDescent="0.35">
      <c r="B538" s="96" t="str">
        <f t="shared" si="24"/>
        <v>91341888</v>
      </c>
      <c r="C538" s="96" t="str">
        <f t="shared" si="25"/>
        <v>9134188</v>
      </c>
      <c r="D538">
        <v>22526</v>
      </c>
      <c r="E538" t="s">
        <v>120</v>
      </c>
      <c r="F538">
        <v>61</v>
      </c>
      <c r="G538" t="s">
        <v>124</v>
      </c>
      <c r="H538">
        <v>73</v>
      </c>
      <c r="I538">
        <v>9134</v>
      </c>
      <c r="J538" t="s">
        <v>129</v>
      </c>
      <c r="K538">
        <v>188</v>
      </c>
      <c r="L538">
        <v>8</v>
      </c>
      <c r="M538">
        <v>3</v>
      </c>
      <c r="N538">
        <v>5</v>
      </c>
      <c r="O538">
        <v>11.66</v>
      </c>
      <c r="P538">
        <v>0</v>
      </c>
      <c r="Q538" t="s">
        <v>509</v>
      </c>
      <c r="R538" t="s">
        <v>471</v>
      </c>
      <c r="S538">
        <v>5</v>
      </c>
      <c r="T538" t="s">
        <v>446</v>
      </c>
      <c r="U538">
        <v>2</v>
      </c>
      <c r="V538">
        <v>44281</v>
      </c>
      <c r="W538">
        <v>355</v>
      </c>
      <c r="X538" t="s">
        <v>447</v>
      </c>
      <c r="Y538" s="2" t="s">
        <v>447</v>
      </c>
      <c r="Z538" s="2"/>
      <c r="AB538" t="s">
        <v>447</v>
      </c>
      <c r="AC538" t="s">
        <v>448</v>
      </c>
      <c r="AD538" t="s">
        <v>447</v>
      </c>
      <c r="AE538" t="s">
        <v>447</v>
      </c>
      <c r="AF538" t="s">
        <v>447</v>
      </c>
      <c r="AG538">
        <v>2</v>
      </c>
      <c r="AH538">
        <v>0</v>
      </c>
      <c r="AI538">
        <v>40</v>
      </c>
      <c r="AJ538">
        <v>0</v>
      </c>
      <c r="AK538">
        <v>61</v>
      </c>
      <c r="AL538" t="s">
        <v>488</v>
      </c>
      <c r="AM538" t="s">
        <v>450</v>
      </c>
      <c r="AN538">
        <v>11.66</v>
      </c>
      <c r="AO538">
        <v>42.37</v>
      </c>
      <c r="AP538">
        <v>494.0342</v>
      </c>
      <c r="AQ538">
        <v>11.66</v>
      </c>
      <c r="AR538">
        <v>45.07</v>
      </c>
      <c r="AS538">
        <v>525.51620000000003</v>
      </c>
      <c r="BC538" t="s">
        <v>451</v>
      </c>
      <c r="BD538" s="2">
        <v>45841</v>
      </c>
      <c r="BE538">
        <v>335.14</v>
      </c>
      <c r="BF538" t="s">
        <v>452</v>
      </c>
      <c r="BG538" t="s">
        <v>453</v>
      </c>
      <c r="BH538" s="1">
        <f t="shared" ca="1" si="26"/>
        <v>282</v>
      </c>
    </row>
    <row r="539" spans="2:60" ht="14.25" customHeight="1" x14ac:dyDescent="0.35">
      <c r="B539" s="96" t="str">
        <f t="shared" si="24"/>
        <v>91341889</v>
      </c>
      <c r="C539" s="96" t="str">
        <f t="shared" si="25"/>
        <v>9134188</v>
      </c>
      <c r="D539">
        <v>22526</v>
      </c>
      <c r="E539" t="s">
        <v>120</v>
      </c>
      <c r="F539">
        <v>61</v>
      </c>
      <c r="G539" t="s">
        <v>124</v>
      </c>
      <c r="H539">
        <v>73</v>
      </c>
      <c r="I539">
        <v>9134</v>
      </c>
      <c r="J539" t="s">
        <v>129</v>
      </c>
      <c r="K539">
        <v>188</v>
      </c>
      <c r="L539">
        <v>9</v>
      </c>
      <c r="M539">
        <v>3</v>
      </c>
      <c r="N539">
        <v>5</v>
      </c>
      <c r="O539">
        <v>11.1</v>
      </c>
      <c r="P539">
        <v>0</v>
      </c>
      <c r="Q539" t="s">
        <v>509</v>
      </c>
      <c r="R539" t="s">
        <v>471</v>
      </c>
      <c r="S539">
        <v>5</v>
      </c>
      <c r="T539" t="s">
        <v>446</v>
      </c>
      <c r="U539">
        <v>2</v>
      </c>
      <c r="V539">
        <v>44281</v>
      </c>
      <c r="W539">
        <v>355</v>
      </c>
      <c r="X539" t="s">
        <v>447</v>
      </c>
      <c r="Y539" s="2" t="s">
        <v>447</v>
      </c>
      <c r="Z539" s="2"/>
      <c r="AB539" t="s">
        <v>447</v>
      </c>
      <c r="AC539" t="s">
        <v>448</v>
      </c>
      <c r="AD539" t="s">
        <v>447</v>
      </c>
      <c r="AE539" t="s">
        <v>447</v>
      </c>
      <c r="AF539" t="s">
        <v>447</v>
      </c>
      <c r="AG539">
        <v>2</v>
      </c>
      <c r="AH539">
        <v>0</v>
      </c>
      <c r="AI539">
        <v>40</v>
      </c>
      <c r="AJ539">
        <v>0</v>
      </c>
      <c r="AK539">
        <v>61</v>
      </c>
      <c r="AL539" t="s">
        <v>488</v>
      </c>
      <c r="AM539" t="s">
        <v>450</v>
      </c>
      <c r="AN539">
        <v>11.1</v>
      </c>
      <c r="AO539">
        <v>42.37</v>
      </c>
      <c r="AP539">
        <v>470.30700000000002</v>
      </c>
      <c r="AQ539">
        <v>11.1</v>
      </c>
      <c r="AR539">
        <v>45.07</v>
      </c>
      <c r="AS539">
        <v>500.27699999999999</v>
      </c>
      <c r="BC539" t="s">
        <v>451</v>
      </c>
      <c r="BD539" s="2">
        <v>45841</v>
      </c>
      <c r="BE539">
        <v>460.02</v>
      </c>
      <c r="BF539" t="s">
        <v>452</v>
      </c>
      <c r="BG539" t="s">
        <v>453</v>
      </c>
      <c r="BH539" s="1">
        <f t="shared" ca="1" si="26"/>
        <v>282</v>
      </c>
    </row>
    <row r="540" spans="2:60" ht="14.25" customHeight="1" x14ac:dyDescent="0.35">
      <c r="B540" s="96" t="str">
        <f t="shared" si="24"/>
        <v>913418810</v>
      </c>
      <c r="C540" s="96" t="str">
        <f t="shared" si="25"/>
        <v>9134188</v>
      </c>
      <c r="D540">
        <v>22526</v>
      </c>
      <c r="E540" t="s">
        <v>120</v>
      </c>
      <c r="F540">
        <v>61</v>
      </c>
      <c r="G540" t="s">
        <v>124</v>
      </c>
      <c r="H540">
        <v>73</v>
      </c>
      <c r="I540">
        <v>9134</v>
      </c>
      <c r="J540" t="s">
        <v>129</v>
      </c>
      <c r="K540">
        <v>188</v>
      </c>
      <c r="L540">
        <v>10</v>
      </c>
      <c r="M540">
        <v>3</v>
      </c>
      <c r="N540">
        <v>5</v>
      </c>
      <c r="O540">
        <v>4.3899999999999997</v>
      </c>
      <c r="P540">
        <v>0</v>
      </c>
      <c r="Q540" t="s">
        <v>509</v>
      </c>
      <c r="R540" t="s">
        <v>471</v>
      </c>
      <c r="S540">
        <v>5</v>
      </c>
      <c r="T540" t="s">
        <v>446</v>
      </c>
      <c r="U540">
        <v>2</v>
      </c>
      <c r="V540">
        <v>44281</v>
      </c>
      <c r="W540">
        <v>355</v>
      </c>
      <c r="X540" t="s">
        <v>447</v>
      </c>
      <c r="Y540" s="2" t="s">
        <v>447</v>
      </c>
      <c r="Z540" s="2"/>
      <c r="AB540" t="s">
        <v>447</v>
      </c>
      <c r="AC540" t="s">
        <v>448</v>
      </c>
      <c r="AD540" t="s">
        <v>447</v>
      </c>
      <c r="AE540" t="s">
        <v>447</v>
      </c>
      <c r="AF540" t="s">
        <v>447</v>
      </c>
      <c r="AG540">
        <v>2</v>
      </c>
      <c r="AH540">
        <v>0</v>
      </c>
      <c r="AI540">
        <v>40</v>
      </c>
      <c r="AJ540">
        <v>0</v>
      </c>
      <c r="AK540">
        <v>61</v>
      </c>
      <c r="AL540" t="s">
        <v>504</v>
      </c>
      <c r="AM540" t="s">
        <v>450</v>
      </c>
      <c r="AN540">
        <v>4.3899999999999997</v>
      </c>
      <c r="AO540">
        <v>42.37</v>
      </c>
      <c r="AP540">
        <v>186.0043</v>
      </c>
      <c r="AQ540">
        <v>4.3899999999999997</v>
      </c>
      <c r="AR540">
        <v>45.07</v>
      </c>
      <c r="AS540">
        <v>197.85730000000001</v>
      </c>
      <c r="BC540" t="s">
        <v>451</v>
      </c>
      <c r="BD540" s="2">
        <v>45841</v>
      </c>
      <c r="BE540">
        <v>245.93</v>
      </c>
      <c r="BF540" t="s">
        <v>452</v>
      </c>
      <c r="BG540" t="s">
        <v>453</v>
      </c>
      <c r="BH540" s="1">
        <f t="shared" ca="1" si="26"/>
        <v>282</v>
      </c>
    </row>
    <row r="541" spans="2:60" ht="14.25" customHeight="1" x14ac:dyDescent="0.35">
      <c r="B541" s="96" t="str">
        <f t="shared" si="24"/>
        <v>913418811</v>
      </c>
      <c r="C541" s="96" t="str">
        <f t="shared" si="25"/>
        <v>9134188</v>
      </c>
      <c r="D541">
        <v>22526</v>
      </c>
      <c r="E541" t="s">
        <v>120</v>
      </c>
      <c r="F541">
        <v>61</v>
      </c>
      <c r="G541" t="s">
        <v>124</v>
      </c>
      <c r="H541">
        <v>73</v>
      </c>
      <c r="I541">
        <v>9134</v>
      </c>
      <c r="J541" t="s">
        <v>129</v>
      </c>
      <c r="K541">
        <v>188</v>
      </c>
      <c r="L541">
        <v>11</v>
      </c>
      <c r="M541">
        <v>3</v>
      </c>
      <c r="N541">
        <v>5</v>
      </c>
      <c r="O541">
        <v>4.38</v>
      </c>
      <c r="P541">
        <v>0</v>
      </c>
      <c r="Q541" t="s">
        <v>506</v>
      </c>
      <c r="R541" t="s">
        <v>471</v>
      </c>
      <c r="S541">
        <v>5</v>
      </c>
      <c r="T541" t="s">
        <v>446</v>
      </c>
      <c r="U541">
        <v>2</v>
      </c>
      <c r="V541">
        <v>44281</v>
      </c>
      <c r="W541">
        <v>355</v>
      </c>
      <c r="X541" t="s">
        <v>447</v>
      </c>
      <c r="Y541" s="2" t="s">
        <v>447</v>
      </c>
      <c r="Z541" s="2"/>
      <c r="AB541" t="s">
        <v>447</v>
      </c>
      <c r="AC541" t="s">
        <v>448</v>
      </c>
      <c r="AD541" t="s">
        <v>447</v>
      </c>
      <c r="AE541" t="s">
        <v>447</v>
      </c>
      <c r="AF541" t="s">
        <v>447</v>
      </c>
      <c r="AG541">
        <v>2</v>
      </c>
      <c r="AH541">
        <v>0</v>
      </c>
      <c r="AI541">
        <v>40</v>
      </c>
      <c r="AJ541">
        <v>0</v>
      </c>
      <c r="AK541">
        <v>61</v>
      </c>
      <c r="AL541" t="s">
        <v>488</v>
      </c>
      <c r="AM541" t="s">
        <v>450</v>
      </c>
      <c r="AN541">
        <v>4.38</v>
      </c>
      <c r="AO541">
        <v>42.37</v>
      </c>
      <c r="AP541">
        <v>185.5806</v>
      </c>
      <c r="AQ541">
        <v>4.38</v>
      </c>
      <c r="AR541">
        <v>45.07</v>
      </c>
      <c r="AS541">
        <v>197.4066</v>
      </c>
      <c r="BC541" t="s">
        <v>451</v>
      </c>
      <c r="BD541" s="2">
        <v>45841</v>
      </c>
      <c r="BE541">
        <v>182.59</v>
      </c>
      <c r="BF541" t="s">
        <v>452</v>
      </c>
      <c r="BG541" t="s">
        <v>453</v>
      </c>
      <c r="BH541" s="1">
        <f t="shared" ca="1" si="26"/>
        <v>282</v>
      </c>
    </row>
    <row r="542" spans="2:60" ht="14.25" customHeight="1" x14ac:dyDescent="0.35">
      <c r="B542" s="96" t="str">
        <f t="shared" si="24"/>
        <v>913418812</v>
      </c>
      <c r="C542" s="96" t="str">
        <f t="shared" si="25"/>
        <v>9134188</v>
      </c>
      <c r="D542">
        <v>22526</v>
      </c>
      <c r="E542" t="s">
        <v>120</v>
      </c>
      <c r="F542">
        <v>61</v>
      </c>
      <c r="G542" t="s">
        <v>124</v>
      </c>
      <c r="H542">
        <v>73</v>
      </c>
      <c r="I542">
        <v>9134</v>
      </c>
      <c r="J542" t="s">
        <v>129</v>
      </c>
      <c r="K542">
        <v>188</v>
      </c>
      <c r="L542">
        <v>12</v>
      </c>
      <c r="M542">
        <v>3</v>
      </c>
      <c r="N542">
        <v>5</v>
      </c>
      <c r="O542">
        <v>20.65</v>
      </c>
      <c r="P542">
        <v>0</v>
      </c>
      <c r="Q542" t="s">
        <v>506</v>
      </c>
      <c r="R542" t="s">
        <v>471</v>
      </c>
      <c r="S542">
        <v>5</v>
      </c>
      <c r="T542" t="s">
        <v>446</v>
      </c>
      <c r="U542">
        <v>2</v>
      </c>
      <c r="V542">
        <v>44281</v>
      </c>
      <c r="W542">
        <v>355</v>
      </c>
      <c r="X542" t="s">
        <v>447</v>
      </c>
      <c r="Y542" s="2" t="s">
        <v>447</v>
      </c>
      <c r="Z542" s="2"/>
      <c r="AB542" t="s">
        <v>447</v>
      </c>
      <c r="AC542" t="s">
        <v>448</v>
      </c>
      <c r="AD542" t="s">
        <v>447</v>
      </c>
      <c r="AE542" t="s">
        <v>447</v>
      </c>
      <c r="AF542" t="s">
        <v>447</v>
      </c>
      <c r="AG542">
        <v>2</v>
      </c>
      <c r="AH542">
        <v>0</v>
      </c>
      <c r="AI542">
        <v>40</v>
      </c>
      <c r="AJ542">
        <v>0</v>
      </c>
      <c r="AK542">
        <v>61</v>
      </c>
      <c r="AL542" t="s">
        <v>504</v>
      </c>
      <c r="AM542" t="s">
        <v>450</v>
      </c>
      <c r="AN542">
        <v>20.65</v>
      </c>
      <c r="AO542">
        <v>42.37</v>
      </c>
      <c r="AP542">
        <v>874.94050000000004</v>
      </c>
      <c r="AQ542">
        <v>20.65</v>
      </c>
      <c r="AR542">
        <v>45.07</v>
      </c>
      <c r="AS542">
        <v>930.69550000000004</v>
      </c>
      <c r="BC542" t="s">
        <v>451</v>
      </c>
      <c r="BD542" s="2">
        <v>45841</v>
      </c>
      <c r="BE542">
        <v>906.76</v>
      </c>
      <c r="BF542" t="s">
        <v>452</v>
      </c>
      <c r="BG542" t="s">
        <v>453</v>
      </c>
      <c r="BH542" s="1">
        <f t="shared" ca="1" si="26"/>
        <v>282</v>
      </c>
    </row>
    <row r="543" spans="2:60" ht="14.25" customHeight="1" x14ac:dyDescent="0.35">
      <c r="B543" s="96" t="str">
        <f t="shared" si="24"/>
        <v>913418813</v>
      </c>
      <c r="C543" s="96" t="str">
        <f t="shared" si="25"/>
        <v>9134188</v>
      </c>
      <c r="D543">
        <v>22526</v>
      </c>
      <c r="E543" t="s">
        <v>120</v>
      </c>
      <c r="F543">
        <v>61</v>
      </c>
      <c r="G543" t="s">
        <v>124</v>
      </c>
      <c r="H543">
        <v>73</v>
      </c>
      <c r="I543">
        <v>9134</v>
      </c>
      <c r="J543" t="s">
        <v>129</v>
      </c>
      <c r="K543">
        <v>188</v>
      </c>
      <c r="L543">
        <v>13</v>
      </c>
      <c r="M543">
        <v>3</v>
      </c>
      <c r="N543">
        <v>5</v>
      </c>
      <c r="O543">
        <v>11.41</v>
      </c>
      <c r="P543">
        <v>0</v>
      </c>
      <c r="Q543" t="s">
        <v>509</v>
      </c>
      <c r="R543" t="s">
        <v>471</v>
      </c>
      <c r="S543">
        <v>5</v>
      </c>
      <c r="T543" t="s">
        <v>446</v>
      </c>
      <c r="U543">
        <v>2</v>
      </c>
      <c r="V543">
        <v>44282</v>
      </c>
      <c r="W543">
        <v>355</v>
      </c>
      <c r="X543" t="s">
        <v>447</v>
      </c>
      <c r="Y543" s="2" t="s">
        <v>447</v>
      </c>
      <c r="Z543" s="2"/>
      <c r="AB543" t="s">
        <v>447</v>
      </c>
      <c r="AC543" t="s">
        <v>448</v>
      </c>
      <c r="AD543" t="s">
        <v>447</v>
      </c>
      <c r="AE543" t="s">
        <v>447</v>
      </c>
      <c r="AF543" t="s">
        <v>447</v>
      </c>
      <c r="AG543">
        <v>2</v>
      </c>
      <c r="AH543">
        <v>0</v>
      </c>
      <c r="AI543">
        <v>40</v>
      </c>
      <c r="AJ543">
        <v>0</v>
      </c>
      <c r="AK543">
        <v>61</v>
      </c>
      <c r="AL543" t="s">
        <v>504</v>
      </c>
      <c r="AM543" t="s">
        <v>450</v>
      </c>
      <c r="AN543">
        <v>11.41</v>
      </c>
      <c r="AO543">
        <v>42.37</v>
      </c>
      <c r="AP543">
        <v>483.44170000000003</v>
      </c>
      <c r="AQ543">
        <v>11.41</v>
      </c>
      <c r="AR543">
        <v>45.07</v>
      </c>
      <c r="AS543">
        <v>514.24869999999999</v>
      </c>
      <c r="BC543" t="s">
        <v>451</v>
      </c>
      <c r="BD543" s="2">
        <v>45841</v>
      </c>
      <c r="BE543">
        <v>641.51</v>
      </c>
      <c r="BF543" t="s">
        <v>452</v>
      </c>
      <c r="BG543" t="s">
        <v>453</v>
      </c>
      <c r="BH543" s="1">
        <f t="shared" ca="1" si="26"/>
        <v>282</v>
      </c>
    </row>
    <row r="544" spans="2:60" ht="14.25" customHeight="1" x14ac:dyDescent="0.35">
      <c r="B544" s="96" t="str">
        <f t="shared" si="24"/>
        <v>913418814</v>
      </c>
      <c r="C544" s="96" t="str">
        <f t="shared" si="25"/>
        <v>9134188</v>
      </c>
      <c r="D544">
        <v>22526</v>
      </c>
      <c r="E544" t="s">
        <v>120</v>
      </c>
      <c r="F544">
        <v>61</v>
      </c>
      <c r="G544" t="s">
        <v>124</v>
      </c>
      <c r="H544">
        <v>73</v>
      </c>
      <c r="I544">
        <v>9134</v>
      </c>
      <c r="J544" t="s">
        <v>129</v>
      </c>
      <c r="K544">
        <v>188</v>
      </c>
      <c r="L544">
        <v>14</v>
      </c>
      <c r="M544">
        <v>3</v>
      </c>
      <c r="N544">
        <v>5</v>
      </c>
      <c r="O544">
        <v>14.02</v>
      </c>
      <c r="P544">
        <v>0</v>
      </c>
      <c r="Q544" t="s">
        <v>509</v>
      </c>
      <c r="R544" t="s">
        <v>471</v>
      </c>
      <c r="S544">
        <v>5</v>
      </c>
      <c r="T544" t="s">
        <v>446</v>
      </c>
      <c r="U544">
        <v>2</v>
      </c>
      <c r="V544">
        <v>44282</v>
      </c>
      <c r="W544">
        <v>355</v>
      </c>
      <c r="X544" t="s">
        <v>447</v>
      </c>
      <c r="Y544" s="2" t="s">
        <v>447</v>
      </c>
      <c r="Z544" s="2"/>
      <c r="AB544" t="s">
        <v>447</v>
      </c>
      <c r="AC544" t="s">
        <v>448</v>
      </c>
      <c r="AD544" t="s">
        <v>447</v>
      </c>
      <c r="AE544" t="s">
        <v>447</v>
      </c>
      <c r="AF544" t="s">
        <v>447</v>
      </c>
      <c r="AG544">
        <v>2</v>
      </c>
      <c r="AH544">
        <v>0</v>
      </c>
      <c r="AI544">
        <v>40</v>
      </c>
      <c r="AJ544">
        <v>0</v>
      </c>
      <c r="AK544">
        <v>61</v>
      </c>
      <c r="AL544" t="s">
        <v>504</v>
      </c>
      <c r="AM544" t="s">
        <v>450</v>
      </c>
      <c r="AN544">
        <v>14.02</v>
      </c>
      <c r="AO544">
        <v>42.37</v>
      </c>
      <c r="AP544">
        <v>594.02739999999994</v>
      </c>
      <c r="AQ544">
        <v>14.02</v>
      </c>
      <c r="AR544">
        <v>45.07</v>
      </c>
      <c r="AS544">
        <v>631.88139999999999</v>
      </c>
      <c r="BC544" t="s">
        <v>451</v>
      </c>
      <c r="BD544" s="2">
        <v>45841</v>
      </c>
      <c r="BE544">
        <v>408.05</v>
      </c>
      <c r="BF544" t="s">
        <v>452</v>
      </c>
      <c r="BG544" t="s">
        <v>453</v>
      </c>
      <c r="BH544" s="1">
        <f t="shared" ca="1" si="26"/>
        <v>282</v>
      </c>
    </row>
    <row r="545" spans="2:60" ht="14.25" customHeight="1" x14ac:dyDescent="0.35">
      <c r="B545" s="96" t="str">
        <f t="shared" si="24"/>
        <v>913418815</v>
      </c>
      <c r="C545" s="96" t="str">
        <f t="shared" si="25"/>
        <v>9134188</v>
      </c>
      <c r="D545">
        <v>22526</v>
      </c>
      <c r="E545" t="s">
        <v>120</v>
      </c>
      <c r="F545">
        <v>61</v>
      </c>
      <c r="G545" t="s">
        <v>124</v>
      </c>
      <c r="H545">
        <v>73</v>
      </c>
      <c r="I545">
        <v>9134</v>
      </c>
      <c r="J545" t="s">
        <v>129</v>
      </c>
      <c r="K545">
        <v>188</v>
      </c>
      <c r="L545">
        <v>15</v>
      </c>
      <c r="M545">
        <v>3</v>
      </c>
      <c r="N545">
        <v>5</v>
      </c>
      <c r="O545">
        <v>8.32</v>
      </c>
      <c r="P545">
        <v>0</v>
      </c>
      <c r="Q545" t="s">
        <v>509</v>
      </c>
      <c r="R545" t="s">
        <v>471</v>
      </c>
      <c r="S545">
        <v>5</v>
      </c>
      <c r="T545" t="s">
        <v>446</v>
      </c>
      <c r="U545">
        <v>2</v>
      </c>
      <c r="V545">
        <v>44282</v>
      </c>
      <c r="W545">
        <v>355</v>
      </c>
      <c r="X545" t="s">
        <v>447</v>
      </c>
      <c r="Y545" s="2" t="s">
        <v>447</v>
      </c>
      <c r="Z545" s="2"/>
      <c r="AB545" t="s">
        <v>447</v>
      </c>
      <c r="AC545" t="s">
        <v>448</v>
      </c>
      <c r="AD545" t="s">
        <v>447</v>
      </c>
      <c r="AE545" t="s">
        <v>447</v>
      </c>
      <c r="AF545" t="s">
        <v>447</v>
      </c>
      <c r="AG545">
        <v>2</v>
      </c>
      <c r="AH545">
        <v>0</v>
      </c>
      <c r="AI545">
        <v>40</v>
      </c>
      <c r="AJ545">
        <v>0</v>
      </c>
      <c r="AK545">
        <v>61</v>
      </c>
      <c r="AL545" t="s">
        <v>486</v>
      </c>
      <c r="AM545" t="s">
        <v>450</v>
      </c>
      <c r="AN545">
        <v>8.32</v>
      </c>
      <c r="AO545">
        <v>42.37</v>
      </c>
      <c r="AP545">
        <v>352.51839999999999</v>
      </c>
      <c r="AQ545">
        <v>8.32</v>
      </c>
      <c r="AR545">
        <v>45.07</v>
      </c>
      <c r="AS545">
        <v>374.98239999999998</v>
      </c>
      <c r="BC545" t="s">
        <v>451</v>
      </c>
      <c r="BD545" s="2">
        <v>45841</v>
      </c>
      <c r="BE545">
        <v>124.61</v>
      </c>
      <c r="BF545" t="s">
        <v>452</v>
      </c>
      <c r="BG545" t="s">
        <v>453</v>
      </c>
      <c r="BH545" s="1">
        <f t="shared" ca="1" si="26"/>
        <v>282</v>
      </c>
    </row>
    <row r="546" spans="2:60" ht="14.25" customHeight="1" x14ac:dyDescent="0.35">
      <c r="B546" s="96" t="str">
        <f t="shared" si="24"/>
        <v>913418816</v>
      </c>
      <c r="C546" s="96" t="str">
        <f t="shared" si="25"/>
        <v>9134188</v>
      </c>
      <c r="D546">
        <v>22526</v>
      </c>
      <c r="E546" t="s">
        <v>120</v>
      </c>
      <c r="F546">
        <v>61</v>
      </c>
      <c r="G546" t="s">
        <v>124</v>
      </c>
      <c r="H546">
        <v>73</v>
      </c>
      <c r="I546">
        <v>9134</v>
      </c>
      <c r="J546" t="s">
        <v>129</v>
      </c>
      <c r="K546">
        <v>188</v>
      </c>
      <c r="L546">
        <v>16</v>
      </c>
      <c r="M546">
        <v>3</v>
      </c>
      <c r="N546">
        <v>5</v>
      </c>
      <c r="O546">
        <v>10.210000000000001</v>
      </c>
      <c r="P546">
        <v>0</v>
      </c>
      <c r="Q546" t="s">
        <v>509</v>
      </c>
      <c r="R546" t="s">
        <v>471</v>
      </c>
      <c r="S546">
        <v>5</v>
      </c>
      <c r="T546" t="s">
        <v>446</v>
      </c>
      <c r="U546">
        <v>2</v>
      </c>
      <c r="V546">
        <v>44282</v>
      </c>
      <c r="W546">
        <v>355</v>
      </c>
      <c r="X546" t="s">
        <v>447</v>
      </c>
      <c r="Y546" s="2" t="s">
        <v>447</v>
      </c>
      <c r="Z546" s="2"/>
      <c r="AB546" t="s">
        <v>447</v>
      </c>
      <c r="AC546" t="s">
        <v>448</v>
      </c>
      <c r="AD546" t="s">
        <v>447</v>
      </c>
      <c r="AE546" t="s">
        <v>447</v>
      </c>
      <c r="AF546" t="s">
        <v>447</v>
      </c>
      <c r="AG546">
        <v>2</v>
      </c>
      <c r="AH546">
        <v>0</v>
      </c>
      <c r="AI546">
        <v>40</v>
      </c>
      <c r="AJ546">
        <v>0</v>
      </c>
      <c r="AK546">
        <v>61</v>
      </c>
      <c r="AL546" t="s">
        <v>486</v>
      </c>
      <c r="AM546" t="s">
        <v>450</v>
      </c>
      <c r="AN546">
        <v>10.210000000000001</v>
      </c>
      <c r="AO546">
        <v>42.37</v>
      </c>
      <c r="AP546">
        <v>432.59769999999997</v>
      </c>
      <c r="AQ546">
        <v>10.210000000000001</v>
      </c>
      <c r="AR546">
        <v>45.07</v>
      </c>
      <c r="AS546">
        <v>460.16469999999998</v>
      </c>
      <c r="BC546" t="s">
        <v>451</v>
      </c>
      <c r="BD546" s="2">
        <v>45841</v>
      </c>
      <c r="BE546">
        <v>404.03</v>
      </c>
      <c r="BF546" t="s">
        <v>452</v>
      </c>
      <c r="BG546" t="s">
        <v>453</v>
      </c>
      <c r="BH546" s="1">
        <f t="shared" ca="1" si="26"/>
        <v>282</v>
      </c>
    </row>
    <row r="547" spans="2:60" ht="14.25" customHeight="1" x14ac:dyDescent="0.35">
      <c r="B547" s="96" t="str">
        <f t="shared" si="24"/>
        <v>913418817</v>
      </c>
      <c r="C547" s="96" t="str">
        <f t="shared" si="25"/>
        <v>9134188</v>
      </c>
      <c r="D547">
        <v>22526</v>
      </c>
      <c r="E547" t="s">
        <v>120</v>
      </c>
      <c r="F547">
        <v>61</v>
      </c>
      <c r="G547" t="s">
        <v>124</v>
      </c>
      <c r="H547">
        <v>73</v>
      </c>
      <c r="I547">
        <v>9134</v>
      </c>
      <c r="J547" t="s">
        <v>129</v>
      </c>
      <c r="K547">
        <v>188</v>
      </c>
      <c r="L547">
        <v>17</v>
      </c>
      <c r="M547">
        <v>3</v>
      </c>
      <c r="N547">
        <v>5</v>
      </c>
      <c r="O547">
        <v>12.01</v>
      </c>
      <c r="P547">
        <v>0</v>
      </c>
      <c r="Q547" t="s">
        <v>509</v>
      </c>
      <c r="R547" t="s">
        <v>471</v>
      </c>
      <c r="S547">
        <v>5</v>
      </c>
      <c r="T547" t="s">
        <v>446</v>
      </c>
      <c r="U547">
        <v>2</v>
      </c>
      <c r="V547">
        <v>44280</v>
      </c>
      <c r="W547">
        <v>355</v>
      </c>
      <c r="X547" t="s">
        <v>447</v>
      </c>
      <c r="Y547" s="2" t="s">
        <v>447</v>
      </c>
      <c r="Z547" s="2"/>
      <c r="AB547" t="s">
        <v>447</v>
      </c>
      <c r="AC547" t="s">
        <v>448</v>
      </c>
      <c r="AD547" t="s">
        <v>447</v>
      </c>
      <c r="AE547" t="s">
        <v>447</v>
      </c>
      <c r="AF547" t="s">
        <v>447</v>
      </c>
      <c r="AG547">
        <v>2</v>
      </c>
      <c r="AH547">
        <v>0</v>
      </c>
      <c r="AI547">
        <v>40</v>
      </c>
      <c r="AJ547">
        <v>0</v>
      </c>
      <c r="AK547">
        <v>61</v>
      </c>
      <c r="AL547" t="s">
        <v>504</v>
      </c>
      <c r="AM547" t="s">
        <v>450</v>
      </c>
      <c r="AN547">
        <v>12.01</v>
      </c>
      <c r="AO547">
        <v>42.37</v>
      </c>
      <c r="AP547">
        <v>508.86369999999999</v>
      </c>
      <c r="AQ547">
        <v>12.01</v>
      </c>
      <c r="AR547">
        <v>45.07</v>
      </c>
      <c r="AS547">
        <v>541.29070000000002</v>
      </c>
      <c r="BC547" t="s">
        <v>451</v>
      </c>
      <c r="BD547" s="2">
        <v>45841</v>
      </c>
      <c r="BE547">
        <v>570.98</v>
      </c>
      <c r="BF547" t="s">
        <v>452</v>
      </c>
      <c r="BG547" t="s">
        <v>453</v>
      </c>
      <c r="BH547" s="1">
        <f t="shared" ca="1" si="26"/>
        <v>282</v>
      </c>
    </row>
    <row r="548" spans="2:60" ht="14.25" customHeight="1" x14ac:dyDescent="0.35">
      <c r="B548" s="96" t="str">
        <f t="shared" si="24"/>
        <v>913418818</v>
      </c>
      <c r="C548" s="96" t="str">
        <f t="shared" si="25"/>
        <v>9134188</v>
      </c>
      <c r="D548">
        <v>22526</v>
      </c>
      <c r="E548" t="s">
        <v>120</v>
      </c>
      <c r="F548">
        <v>61</v>
      </c>
      <c r="G548" t="s">
        <v>124</v>
      </c>
      <c r="H548">
        <v>73</v>
      </c>
      <c r="I548">
        <v>9134</v>
      </c>
      <c r="J548" t="s">
        <v>129</v>
      </c>
      <c r="K548">
        <v>188</v>
      </c>
      <c r="L548">
        <v>18</v>
      </c>
      <c r="M548">
        <v>3</v>
      </c>
      <c r="N548">
        <v>5</v>
      </c>
      <c r="O548">
        <v>9.4</v>
      </c>
      <c r="P548">
        <v>0</v>
      </c>
      <c r="Q548" t="s">
        <v>509</v>
      </c>
      <c r="R548" t="s">
        <v>471</v>
      </c>
      <c r="S548">
        <v>5</v>
      </c>
      <c r="T548" t="s">
        <v>446</v>
      </c>
      <c r="U548">
        <v>2</v>
      </c>
      <c r="V548">
        <v>44282</v>
      </c>
      <c r="W548">
        <v>355</v>
      </c>
      <c r="X548" t="s">
        <v>447</v>
      </c>
      <c r="Y548" s="2" t="s">
        <v>447</v>
      </c>
      <c r="Z548" s="2"/>
      <c r="AB548" t="s">
        <v>447</v>
      </c>
      <c r="AC548" t="s">
        <v>448</v>
      </c>
      <c r="AD548" t="s">
        <v>447</v>
      </c>
      <c r="AE548" t="s">
        <v>447</v>
      </c>
      <c r="AF548" t="s">
        <v>447</v>
      </c>
      <c r="AG548">
        <v>2</v>
      </c>
      <c r="AH548">
        <v>0</v>
      </c>
      <c r="AI548">
        <v>40</v>
      </c>
      <c r="AJ548">
        <v>0</v>
      </c>
      <c r="AK548">
        <v>61</v>
      </c>
      <c r="AL548" t="s">
        <v>504</v>
      </c>
      <c r="AM548" t="s">
        <v>450</v>
      </c>
      <c r="AN548">
        <v>9.4</v>
      </c>
      <c r="AO548">
        <v>42.37</v>
      </c>
      <c r="AP548">
        <v>398.27800000000002</v>
      </c>
      <c r="AQ548">
        <v>9.4</v>
      </c>
      <c r="AR548">
        <v>45.07</v>
      </c>
      <c r="AS548">
        <v>423.65800000000002</v>
      </c>
      <c r="BC548" t="s">
        <v>451</v>
      </c>
      <c r="BD548" s="2">
        <v>45841</v>
      </c>
      <c r="BE548">
        <v>401.16</v>
      </c>
      <c r="BF548" t="s">
        <v>452</v>
      </c>
      <c r="BG548" t="s">
        <v>453</v>
      </c>
      <c r="BH548" s="1">
        <f t="shared" ca="1" si="26"/>
        <v>282</v>
      </c>
    </row>
    <row r="549" spans="2:60" ht="14.25" customHeight="1" x14ac:dyDescent="0.35">
      <c r="B549" s="96" t="str">
        <f t="shared" si="24"/>
        <v>913418819</v>
      </c>
      <c r="C549" s="96" t="str">
        <f t="shared" si="25"/>
        <v>9134188</v>
      </c>
      <c r="D549">
        <v>22526</v>
      </c>
      <c r="E549" t="s">
        <v>120</v>
      </c>
      <c r="F549">
        <v>61</v>
      </c>
      <c r="G549" t="s">
        <v>124</v>
      </c>
      <c r="H549">
        <v>73</v>
      </c>
      <c r="I549">
        <v>9134</v>
      </c>
      <c r="J549" t="s">
        <v>129</v>
      </c>
      <c r="K549">
        <v>188</v>
      </c>
      <c r="L549">
        <v>19</v>
      </c>
      <c r="M549">
        <v>3</v>
      </c>
      <c r="N549">
        <v>5</v>
      </c>
      <c r="O549">
        <v>2.4500000000000002</v>
      </c>
      <c r="P549">
        <v>0</v>
      </c>
      <c r="Q549" t="s">
        <v>509</v>
      </c>
      <c r="R549" t="s">
        <v>471</v>
      </c>
      <c r="S549">
        <v>5</v>
      </c>
      <c r="T549" t="s">
        <v>446</v>
      </c>
      <c r="U549">
        <v>2</v>
      </c>
      <c r="V549">
        <v>44283</v>
      </c>
      <c r="W549">
        <v>355</v>
      </c>
      <c r="X549" t="s">
        <v>447</v>
      </c>
      <c r="Y549" s="2" t="s">
        <v>447</v>
      </c>
      <c r="Z549" s="2"/>
      <c r="AB549" t="s">
        <v>447</v>
      </c>
      <c r="AC549" t="s">
        <v>448</v>
      </c>
      <c r="AD549" t="s">
        <v>447</v>
      </c>
      <c r="AE549" t="s">
        <v>447</v>
      </c>
      <c r="AF549" t="s">
        <v>447</v>
      </c>
      <c r="AG549">
        <v>2</v>
      </c>
      <c r="AH549">
        <v>0</v>
      </c>
      <c r="AI549">
        <v>40</v>
      </c>
      <c r="AJ549">
        <v>0</v>
      </c>
      <c r="AK549">
        <v>61</v>
      </c>
      <c r="AL549" t="s">
        <v>449</v>
      </c>
      <c r="AM549" t="s">
        <v>450</v>
      </c>
      <c r="AN549">
        <v>2.4500000000000002</v>
      </c>
      <c r="AO549">
        <v>42.37</v>
      </c>
      <c r="AP549">
        <v>103.8065</v>
      </c>
      <c r="AQ549">
        <v>2.4500000000000002</v>
      </c>
      <c r="AR549">
        <v>45.07</v>
      </c>
      <c r="AS549">
        <v>110.42149999999999</v>
      </c>
      <c r="BC549" t="s">
        <v>451</v>
      </c>
      <c r="BD549" s="2">
        <v>45841</v>
      </c>
      <c r="BE549">
        <v>166.43</v>
      </c>
      <c r="BF549" t="s">
        <v>452</v>
      </c>
      <c r="BG549" t="s">
        <v>453</v>
      </c>
      <c r="BH549" s="1">
        <f t="shared" ca="1" si="26"/>
        <v>282</v>
      </c>
    </row>
    <row r="550" spans="2:60" ht="14.25" customHeight="1" x14ac:dyDescent="0.35">
      <c r="B550" s="96" t="str">
        <f t="shared" si="24"/>
        <v>91342001</v>
      </c>
      <c r="C550" s="96" t="str">
        <f t="shared" si="25"/>
        <v>9134200</v>
      </c>
      <c r="D550">
        <v>22526</v>
      </c>
      <c r="E550" t="s">
        <v>120</v>
      </c>
      <c r="F550">
        <v>61</v>
      </c>
      <c r="G550" t="s">
        <v>124</v>
      </c>
      <c r="H550">
        <v>73</v>
      </c>
      <c r="I550">
        <v>9134</v>
      </c>
      <c r="J550" t="s">
        <v>129</v>
      </c>
      <c r="K550">
        <v>200</v>
      </c>
      <c r="L550">
        <v>1</v>
      </c>
      <c r="M550">
        <v>91</v>
      </c>
      <c r="N550">
        <v>7</v>
      </c>
      <c r="O550">
        <v>12.45</v>
      </c>
      <c r="P550">
        <v>0</v>
      </c>
      <c r="Q550" t="s">
        <v>506</v>
      </c>
      <c r="R550" t="s">
        <v>471</v>
      </c>
      <c r="S550">
        <v>4</v>
      </c>
      <c r="T550" t="s">
        <v>458</v>
      </c>
      <c r="U550">
        <v>2</v>
      </c>
      <c r="V550">
        <v>44679</v>
      </c>
      <c r="W550">
        <v>999</v>
      </c>
      <c r="X550" t="s">
        <v>447</v>
      </c>
      <c r="Y550" s="2" t="s">
        <v>447</v>
      </c>
      <c r="Z550" s="2"/>
      <c r="AB550" t="s">
        <v>447</v>
      </c>
      <c r="AC550" t="s">
        <v>448</v>
      </c>
      <c r="AD550" t="s">
        <v>447</v>
      </c>
      <c r="AE550" t="s">
        <v>447</v>
      </c>
      <c r="AF550" t="s">
        <v>447</v>
      </c>
      <c r="AG550">
        <v>2</v>
      </c>
      <c r="AH550">
        <v>0</v>
      </c>
      <c r="AI550">
        <v>37</v>
      </c>
      <c r="AJ550">
        <v>0</v>
      </c>
      <c r="AK550">
        <v>61</v>
      </c>
      <c r="AL550" t="s">
        <v>504</v>
      </c>
      <c r="AM550" t="s">
        <v>450</v>
      </c>
      <c r="AN550">
        <v>12.45</v>
      </c>
      <c r="AO550">
        <v>74.48</v>
      </c>
      <c r="AP550">
        <v>927.27599999999995</v>
      </c>
      <c r="AQ550">
        <v>12.45</v>
      </c>
      <c r="AR550">
        <v>70.069999999999993</v>
      </c>
      <c r="AS550">
        <v>872.37149999999997</v>
      </c>
      <c r="BC550" t="s">
        <v>451</v>
      </c>
      <c r="BD550" s="2">
        <v>45844</v>
      </c>
      <c r="BE550">
        <v>752.5</v>
      </c>
      <c r="BF550" t="s">
        <v>452</v>
      </c>
      <c r="BG550" t="s">
        <v>453</v>
      </c>
      <c r="BH550" s="1">
        <f t="shared" ca="1" si="26"/>
        <v>279</v>
      </c>
    </row>
    <row r="551" spans="2:60" ht="14.25" customHeight="1" x14ac:dyDescent="0.35">
      <c r="B551" s="96" t="str">
        <f t="shared" si="24"/>
        <v>91342002</v>
      </c>
      <c r="C551" s="96" t="str">
        <f t="shared" si="25"/>
        <v>9134200</v>
      </c>
      <c r="D551">
        <v>22526</v>
      </c>
      <c r="E551" t="s">
        <v>120</v>
      </c>
      <c r="F551">
        <v>61</v>
      </c>
      <c r="G551" t="s">
        <v>124</v>
      </c>
      <c r="H551">
        <v>73</v>
      </c>
      <c r="I551">
        <v>9134</v>
      </c>
      <c r="J551" t="s">
        <v>129</v>
      </c>
      <c r="K551">
        <v>200</v>
      </c>
      <c r="L551">
        <v>2</v>
      </c>
      <c r="M551">
        <v>91</v>
      </c>
      <c r="N551">
        <v>7</v>
      </c>
      <c r="O551">
        <v>3.61</v>
      </c>
      <c r="P551">
        <v>0</v>
      </c>
      <c r="Q551" t="s">
        <v>506</v>
      </c>
      <c r="R551" t="s">
        <v>471</v>
      </c>
      <c r="S551">
        <v>4</v>
      </c>
      <c r="T551" t="s">
        <v>458</v>
      </c>
      <c r="U551">
        <v>2</v>
      </c>
      <c r="V551">
        <v>44680</v>
      </c>
      <c r="W551">
        <v>999</v>
      </c>
      <c r="X551" t="s">
        <v>447</v>
      </c>
      <c r="Y551" s="2" t="s">
        <v>447</v>
      </c>
      <c r="Z551" s="2"/>
      <c r="AB551" t="s">
        <v>447</v>
      </c>
      <c r="AC551" t="s">
        <v>448</v>
      </c>
      <c r="AD551" t="s">
        <v>447</v>
      </c>
      <c r="AE551" t="s">
        <v>447</v>
      </c>
      <c r="AF551" t="s">
        <v>447</v>
      </c>
      <c r="AG551">
        <v>2</v>
      </c>
      <c r="AH551">
        <v>0</v>
      </c>
      <c r="AI551">
        <v>37</v>
      </c>
      <c r="AJ551">
        <v>0</v>
      </c>
      <c r="AK551">
        <v>61</v>
      </c>
      <c r="AL551" t="s">
        <v>504</v>
      </c>
      <c r="AM551" t="s">
        <v>450</v>
      </c>
      <c r="AN551">
        <v>3.61</v>
      </c>
      <c r="AO551">
        <v>74.48</v>
      </c>
      <c r="AP551">
        <v>268.87279999999998</v>
      </c>
      <c r="AQ551">
        <v>3.61</v>
      </c>
      <c r="AR551">
        <v>70.069999999999993</v>
      </c>
      <c r="AS551">
        <v>252.95269999999999</v>
      </c>
      <c r="BC551" t="s">
        <v>451</v>
      </c>
      <c r="BD551" s="2">
        <v>45844</v>
      </c>
      <c r="BE551">
        <v>65.72</v>
      </c>
      <c r="BF551" t="s">
        <v>452</v>
      </c>
      <c r="BG551" t="s">
        <v>453</v>
      </c>
      <c r="BH551" s="1">
        <f t="shared" ca="1" si="26"/>
        <v>279</v>
      </c>
    </row>
    <row r="552" spans="2:60" ht="14.25" customHeight="1" x14ac:dyDescent="0.35">
      <c r="B552" s="96" t="str">
        <f t="shared" si="24"/>
        <v>91342003</v>
      </c>
      <c r="C552" s="96" t="str">
        <f t="shared" si="25"/>
        <v>9134200</v>
      </c>
      <c r="D552">
        <v>22526</v>
      </c>
      <c r="E552" t="s">
        <v>120</v>
      </c>
      <c r="F552">
        <v>61</v>
      </c>
      <c r="G552" t="s">
        <v>124</v>
      </c>
      <c r="H552">
        <v>73</v>
      </c>
      <c r="I552">
        <v>9134</v>
      </c>
      <c r="J552" t="s">
        <v>129</v>
      </c>
      <c r="K552">
        <v>200</v>
      </c>
      <c r="L552">
        <v>3</v>
      </c>
      <c r="M552">
        <v>91</v>
      </c>
      <c r="N552">
        <v>7</v>
      </c>
      <c r="O552">
        <v>2.33</v>
      </c>
      <c r="P552">
        <v>0</v>
      </c>
      <c r="Q552" t="s">
        <v>506</v>
      </c>
      <c r="R552" t="s">
        <v>471</v>
      </c>
      <c r="S552">
        <v>4</v>
      </c>
      <c r="T552" t="s">
        <v>458</v>
      </c>
      <c r="U552">
        <v>2</v>
      </c>
      <c r="V552">
        <v>44685</v>
      </c>
      <c r="W552">
        <v>999</v>
      </c>
      <c r="X552" t="s">
        <v>447</v>
      </c>
      <c r="Y552" s="2" t="s">
        <v>447</v>
      </c>
      <c r="Z552" s="2"/>
      <c r="AB552" t="s">
        <v>447</v>
      </c>
      <c r="AC552" t="s">
        <v>448</v>
      </c>
      <c r="AD552" t="s">
        <v>447</v>
      </c>
      <c r="AE552" t="s">
        <v>447</v>
      </c>
      <c r="AF552" t="s">
        <v>447</v>
      </c>
      <c r="AG552">
        <v>2</v>
      </c>
      <c r="AH552">
        <v>0</v>
      </c>
      <c r="AI552">
        <v>37</v>
      </c>
      <c r="AJ552">
        <v>0</v>
      </c>
      <c r="AK552">
        <v>61</v>
      </c>
      <c r="AL552" t="s">
        <v>504</v>
      </c>
      <c r="AM552" t="s">
        <v>450</v>
      </c>
      <c r="AN552">
        <v>2.33</v>
      </c>
      <c r="AO552">
        <v>74.48</v>
      </c>
      <c r="AP552">
        <v>173.5384</v>
      </c>
      <c r="AQ552">
        <v>2.33</v>
      </c>
      <c r="AR552">
        <v>70.069999999999993</v>
      </c>
      <c r="AS552">
        <v>163.26310000000001</v>
      </c>
      <c r="BC552" t="s">
        <v>451</v>
      </c>
      <c r="BD552" s="2">
        <v>45844</v>
      </c>
      <c r="BE552">
        <v>139.76</v>
      </c>
      <c r="BF552" t="s">
        <v>452</v>
      </c>
      <c r="BG552" t="s">
        <v>453</v>
      </c>
      <c r="BH552" s="1">
        <f t="shared" ca="1" si="26"/>
        <v>279</v>
      </c>
    </row>
    <row r="553" spans="2:60" ht="14.25" customHeight="1" x14ac:dyDescent="0.35">
      <c r="B553" s="96" t="str">
        <f t="shared" si="24"/>
        <v>91342004</v>
      </c>
      <c r="C553" s="96" t="str">
        <f t="shared" si="25"/>
        <v>9134200</v>
      </c>
      <c r="D553">
        <v>22526</v>
      </c>
      <c r="E553" t="s">
        <v>120</v>
      </c>
      <c r="F553">
        <v>61</v>
      </c>
      <c r="G553" t="s">
        <v>124</v>
      </c>
      <c r="H553">
        <v>73</v>
      </c>
      <c r="I553">
        <v>9134</v>
      </c>
      <c r="J553" t="s">
        <v>129</v>
      </c>
      <c r="K553">
        <v>200</v>
      </c>
      <c r="L553">
        <v>4</v>
      </c>
      <c r="M553">
        <v>91</v>
      </c>
      <c r="N553">
        <v>7</v>
      </c>
      <c r="O553">
        <v>6.29</v>
      </c>
      <c r="P553">
        <v>0</v>
      </c>
      <c r="Q553" t="s">
        <v>506</v>
      </c>
      <c r="R553" t="s">
        <v>471</v>
      </c>
      <c r="S553">
        <v>4</v>
      </c>
      <c r="T553" t="s">
        <v>458</v>
      </c>
      <c r="U553">
        <v>2</v>
      </c>
      <c r="V553">
        <v>44685</v>
      </c>
      <c r="W553">
        <v>999</v>
      </c>
      <c r="X553" t="s">
        <v>447</v>
      </c>
      <c r="Y553" s="2" t="s">
        <v>447</v>
      </c>
      <c r="Z553" s="2"/>
      <c r="AB553" t="s">
        <v>447</v>
      </c>
      <c r="AC553" t="s">
        <v>448</v>
      </c>
      <c r="AD553" t="s">
        <v>447</v>
      </c>
      <c r="AE553" t="s">
        <v>447</v>
      </c>
      <c r="AF553" t="s">
        <v>447</v>
      </c>
      <c r="AG553">
        <v>2</v>
      </c>
      <c r="AH553">
        <v>0</v>
      </c>
      <c r="AI553">
        <v>37</v>
      </c>
      <c r="AJ553">
        <v>0</v>
      </c>
      <c r="AK553">
        <v>61</v>
      </c>
      <c r="AL553" t="s">
        <v>504</v>
      </c>
      <c r="AM553" t="s">
        <v>450</v>
      </c>
      <c r="AN553">
        <v>6.29</v>
      </c>
      <c r="AO553">
        <v>74.48</v>
      </c>
      <c r="AP553">
        <v>468.47919999999999</v>
      </c>
      <c r="AQ553">
        <v>6.29</v>
      </c>
      <c r="AR553">
        <v>70.069999999999993</v>
      </c>
      <c r="AS553">
        <v>440.74029999999999</v>
      </c>
      <c r="BC553" t="s">
        <v>451</v>
      </c>
      <c r="BD553" s="2">
        <v>45844</v>
      </c>
      <c r="BE553">
        <v>307.72000000000003</v>
      </c>
      <c r="BF553" t="s">
        <v>452</v>
      </c>
      <c r="BG553" t="s">
        <v>453</v>
      </c>
      <c r="BH553" s="1">
        <f t="shared" ca="1" si="26"/>
        <v>279</v>
      </c>
    </row>
    <row r="554" spans="2:60" ht="14.25" customHeight="1" x14ac:dyDescent="0.35">
      <c r="B554" s="96" t="str">
        <f t="shared" si="24"/>
        <v>91342005</v>
      </c>
      <c r="C554" s="96" t="str">
        <f t="shared" si="25"/>
        <v>9134200</v>
      </c>
      <c r="D554">
        <v>22526</v>
      </c>
      <c r="E554" t="s">
        <v>120</v>
      </c>
      <c r="F554">
        <v>61</v>
      </c>
      <c r="G554" t="s">
        <v>124</v>
      </c>
      <c r="H554">
        <v>73</v>
      </c>
      <c r="I554">
        <v>9134</v>
      </c>
      <c r="J554" t="s">
        <v>129</v>
      </c>
      <c r="K554">
        <v>200</v>
      </c>
      <c r="L554">
        <v>5</v>
      </c>
      <c r="M554">
        <v>91</v>
      </c>
      <c r="N554">
        <v>7</v>
      </c>
      <c r="O554">
        <v>10.26</v>
      </c>
      <c r="P554">
        <v>0</v>
      </c>
      <c r="Q554" t="s">
        <v>506</v>
      </c>
      <c r="R554" t="s">
        <v>471</v>
      </c>
      <c r="S554">
        <v>4</v>
      </c>
      <c r="T554" t="s">
        <v>458</v>
      </c>
      <c r="U554">
        <v>2</v>
      </c>
      <c r="V554">
        <v>44680</v>
      </c>
      <c r="W554">
        <v>999</v>
      </c>
      <c r="X554" t="s">
        <v>447</v>
      </c>
      <c r="Y554" s="2" t="s">
        <v>447</v>
      </c>
      <c r="Z554" s="2"/>
      <c r="AB554" t="s">
        <v>447</v>
      </c>
      <c r="AC554" t="s">
        <v>448</v>
      </c>
      <c r="AD554" t="s">
        <v>447</v>
      </c>
      <c r="AE554" t="s">
        <v>447</v>
      </c>
      <c r="AF554" t="s">
        <v>447</v>
      </c>
      <c r="AG554">
        <v>2</v>
      </c>
      <c r="AH554">
        <v>0</v>
      </c>
      <c r="AI554">
        <v>37</v>
      </c>
      <c r="AJ554">
        <v>0</v>
      </c>
      <c r="AK554">
        <v>61</v>
      </c>
      <c r="AL554" t="s">
        <v>504</v>
      </c>
      <c r="AM554" t="s">
        <v>450</v>
      </c>
      <c r="AN554">
        <v>10.26</v>
      </c>
      <c r="AO554">
        <v>74.48</v>
      </c>
      <c r="AP554">
        <v>764.16480000000001</v>
      </c>
      <c r="AQ554">
        <v>10.26</v>
      </c>
      <c r="AR554">
        <v>70.069999999999993</v>
      </c>
      <c r="AS554">
        <v>718.91819999999996</v>
      </c>
      <c r="BC554" t="s">
        <v>451</v>
      </c>
      <c r="BD554" s="2">
        <v>45844</v>
      </c>
      <c r="BE554">
        <v>505.63</v>
      </c>
      <c r="BF554" t="s">
        <v>452</v>
      </c>
      <c r="BG554" t="s">
        <v>453</v>
      </c>
      <c r="BH554" s="1">
        <f t="shared" ca="1" si="26"/>
        <v>279</v>
      </c>
    </row>
    <row r="555" spans="2:60" ht="14.25" customHeight="1" x14ac:dyDescent="0.35">
      <c r="B555" s="96" t="str">
        <f t="shared" si="24"/>
        <v>91342006</v>
      </c>
      <c r="C555" s="96" t="str">
        <f t="shared" si="25"/>
        <v>9134200</v>
      </c>
      <c r="D555">
        <v>22526</v>
      </c>
      <c r="E555" t="s">
        <v>120</v>
      </c>
      <c r="F555">
        <v>61</v>
      </c>
      <c r="G555" t="s">
        <v>124</v>
      </c>
      <c r="H555">
        <v>73</v>
      </c>
      <c r="I555">
        <v>9134</v>
      </c>
      <c r="J555" t="s">
        <v>129</v>
      </c>
      <c r="K555">
        <v>200</v>
      </c>
      <c r="L555">
        <v>6</v>
      </c>
      <c r="M555">
        <v>91</v>
      </c>
      <c r="N555">
        <v>7</v>
      </c>
      <c r="O555">
        <v>8.8800000000000008</v>
      </c>
      <c r="P555">
        <v>0</v>
      </c>
      <c r="Q555" t="s">
        <v>506</v>
      </c>
      <c r="R555" t="s">
        <v>471</v>
      </c>
      <c r="S555">
        <v>4</v>
      </c>
      <c r="T555" t="s">
        <v>458</v>
      </c>
      <c r="U555">
        <v>2</v>
      </c>
      <c r="V555">
        <v>44680</v>
      </c>
      <c r="W555">
        <v>999</v>
      </c>
      <c r="X555" t="s">
        <v>447</v>
      </c>
      <c r="Y555" s="2" t="s">
        <v>447</v>
      </c>
      <c r="Z555" s="2"/>
      <c r="AB555" t="s">
        <v>447</v>
      </c>
      <c r="AC555" t="s">
        <v>448</v>
      </c>
      <c r="AD555" t="s">
        <v>447</v>
      </c>
      <c r="AE555" t="s">
        <v>447</v>
      </c>
      <c r="AF555" t="s">
        <v>447</v>
      </c>
      <c r="AG555">
        <v>2</v>
      </c>
      <c r="AH555">
        <v>0</v>
      </c>
      <c r="AI555">
        <v>37</v>
      </c>
      <c r="AJ555">
        <v>0</v>
      </c>
      <c r="AK555">
        <v>61</v>
      </c>
      <c r="AL555" t="s">
        <v>504</v>
      </c>
      <c r="AM555" t="s">
        <v>450</v>
      </c>
      <c r="AN555">
        <v>8.8800000000000008</v>
      </c>
      <c r="AO555">
        <v>74.48</v>
      </c>
      <c r="AP555">
        <v>661.38239999999996</v>
      </c>
      <c r="AQ555">
        <v>8.8800000000000008</v>
      </c>
      <c r="AR555">
        <v>70.069999999999993</v>
      </c>
      <c r="AS555">
        <v>622.22159999999997</v>
      </c>
      <c r="BC555" t="s">
        <v>451</v>
      </c>
      <c r="BD555" s="2">
        <v>45844</v>
      </c>
      <c r="BE555">
        <v>254.04</v>
      </c>
      <c r="BF555" t="s">
        <v>452</v>
      </c>
      <c r="BG555" t="s">
        <v>453</v>
      </c>
      <c r="BH555" s="1">
        <f t="shared" ca="1" si="26"/>
        <v>279</v>
      </c>
    </row>
    <row r="556" spans="2:60" ht="14.25" customHeight="1" x14ac:dyDescent="0.35">
      <c r="B556" s="96" t="str">
        <f t="shared" si="24"/>
        <v>91342007</v>
      </c>
      <c r="C556" s="96" t="str">
        <f t="shared" si="25"/>
        <v>9134200</v>
      </c>
      <c r="D556">
        <v>22526</v>
      </c>
      <c r="E556" t="s">
        <v>120</v>
      </c>
      <c r="F556">
        <v>61</v>
      </c>
      <c r="G556" t="s">
        <v>124</v>
      </c>
      <c r="H556">
        <v>73</v>
      </c>
      <c r="I556">
        <v>9134</v>
      </c>
      <c r="J556" t="s">
        <v>129</v>
      </c>
      <c r="K556">
        <v>200</v>
      </c>
      <c r="L556">
        <v>7</v>
      </c>
      <c r="M556">
        <v>91</v>
      </c>
      <c r="N556">
        <v>7</v>
      </c>
      <c r="O556">
        <v>15.49</v>
      </c>
      <c r="P556">
        <v>0</v>
      </c>
      <c r="Q556" t="s">
        <v>506</v>
      </c>
      <c r="R556" t="s">
        <v>471</v>
      </c>
      <c r="S556">
        <v>4</v>
      </c>
      <c r="T556" t="s">
        <v>458</v>
      </c>
      <c r="U556">
        <v>2</v>
      </c>
      <c r="V556">
        <v>44680</v>
      </c>
      <c r="W556">
        <v>999</v>
      </c>
      <c r="X556" t="s">
        <v>447</v>
      </c>
      <c r="Y556" s="2" t="s">
        <v>447</v>
      </c>
      <c r="Z556" s="2"/>
      <c r="AB556" t="s">
        <v>447</v>
      </c>
      <c r="AC556" t="s">
        <v>448</v>
      </c>
      <c r="AD556" t="s">
        <v>447</v>
      </c>
      <c r="AE556" t="s">
        <v>447</v>
      </c>
      <c r="AF556" t="s">
        <v>447</v>
      </c>
      <c r="AG556">
        <v>2</v>
      </c>
      <c r="AH556">
        <v>0</v>
      </c>
      <c r="AI556">
        <v>37</v>
      </c>
      <c r="AJ556">
        <v>0</v>
      </c>
      <c r="AK556">
        <v>61</v>
      </c>
      <c r="AL556" t="s">
        <v>504</v>
      </c>
      <c r="AM556" t="s">
        <v>450</v>
      </c>
      <c r="AN556">
        <v>15.49</v>
      </c>
      <c r="AO556">
        <v>74.48</v>
      </c>
      <c r="AP556">
        <v>1153.6952000000001</v>
      </c>
      <c r="AQ556">
        <v>15.49</v>
      </c>
      <c r="AR556">
        <v>70.069999999999993</v>
      </c>
      <c r="AS556">
        <v>1085.3842999999999</v>
      </c>
      <c r="BC556" t="s">
        <v>451</v>
      </c>
      <c r="BD556" s="2">
        <v>45844</v>
      </c>
      <c r="BE556">
        <v>977.37</v>
      </c>
      <c r="BF556" t="s">
        <v>452</v>
      </c>
      <c r="BG556" t="s">
        <v>453</v>
      </c>
      <c r="BH556" s="1">
        <f t="shared" ca="1" si="26"/>
        <v>279</v>
      </c>
    </row>
    <row r="557" spans="2:60" ht="14.25" customHeight="1" x14ac:dyDescent="0.35">
      <c r="B557" s="96" t="str">
        <f t="shared" si="24"/>
        <v>91342008</v>
      </c>
      <c r="C557" s="96" t="str">
        <f t="shared" si="25"/>
        <v>9134200</v>
      </c>
      <c r="D557">
        <v>22526</v>
      </c>
      <c r="E557" t="s">
        <v>120</v>
      </c>
      <c r="F557">
        <v>61</v>
      </c>
      <c r="G557" t="s">
        <v>124</v>
      </c>
      <c r="H557">
        <v>73</v>
      </c>
      <c r="I557">
        <v>9134</v>
      </c>
      <c r="J557" t="s">
        <v>129</v>
      </c>
      <c r="K557">
        <v>200</v>
      </c>
      <c r="L557">
        <v>8</v>
      </c>
      <c r="M557">
        <v>91</v>
      </c>
      <c r="N557">
        <v>7</v>
      </c>
      <c r="O557">
        <v>14.18</v>
      </c>
      <c r="P557">
        <v>0</v>
      </c>
      <c r="Q557" t="s">
        <v>506</v>
      </c>
      <c r="R557" t="s">
        <v>471</v>
      </c>
      <c r="S557">
        <v>4</v>
      </c>
      <c r="T557" t="s">
        <v>458</v>
      </c>
      <c r="U557">
        <v>2</v>
      </c>
      <c r="V557">
        <v>44681</v>
      </c>
      <c r="W557">
        <v>999</v>
      </c>
      <c r="X557" t="s">
        <v>447</v>
      </c>
      <c r="Y557" s="2" t="s">
        <v>447</v>
      </c>
      <c r="Z557" s="2"/>
      <c r="AB557" t="s">
        <v>447</v>
      </c>
      <c r="AC557" t="s">
        <v>448</v>
      </c>
      <c r="AD557" t="s">
        <v>447</v>
      </c>
      <c r="AE557" t="s">
        <v>447</v>
      </c>
      <c r="AF557" t="s">
        <v>447</v>
      </c>
      <c r="AG557">
        <v>2</v>
      </c>
      <c r="AH557">
        <v>0</v>
      </c>
      <c r="AI557">
        <v>37</v>
      </c>
      <c r="AJ557">
        <v>0</v>
      </c>
      <c r="AK557">
        <v>61</v>
      </c>
      <c r="AL557" t="s">
        <v>504</v>
      </c>
      <c r="AM557" t="s">
        <v>450</v>
      </c>
      <c r="AN557">
        <v>14.18</v>
      </c>
      <c r="AO557">
        <v>74.48</v>
      </c>
      <c r="AP557">
        <v>1056.1264000000001</v>
      </c>
      <c r="AQ557">
        <v>14.18</v>
      </c>
      <c r="AR557">
        <v>70.069999999999993</v>
      </c>
      <c r="AS557">
        <v>993.59259999999995</v>
      </c>
      <c r="BC557" t="s">
        <v>451</v>
      </c>
      <c r="BD557" s="2">
        <v>45844</v>
      </c>
      <c r="BE557">
        <v>991.24</v>
      </c>
      <c r="BF557" t="s">
        <v>452</v>
      </c>
      <c r="BG557" t="s">
        <v>453</v>
      </c>
      <c r="BH557" s="1">
        <f t="shared" ca="1" si="26"/>
        <v>279</v>
      </c>
    </row>
    <row r="558" spans="2:60" ht="14.25" customHeight="1" x14ac:dyDescent="0.35">
      <c r="B558" s="96" t="str">
        <f t="shared" si="24"/>
        <v>91342009</v>
      </c>
      <c r="C558" s="96" t="str">
        <f t="shared" si="25"/>
        <v>9134200</v>
      </c>
      <c r="D558">
        <v>22526</v>
      </c>
      <c r="E558" t="s">
        <v>120</v>
      </c>
      <c r="F558">
        <v>61</v>
      </c>
      <c r="G558" t="s">
        <v>124</v>
      </c>
      <c r="H558">
        <v>73</v>
      </c>
      <c r="I558">
        <v>9134</v>
      </c>
      <c r="J558" t="s">
        <v>129</v>
      </c>
      <c r="K558">
        <v>200</v>
      </c>
      <c r="L558">
        <v>9</v>
      </c>
      <c r="M558">
        <v>91</v>
      </c>
      <c r="N558">
        <v>7</v>
      </c>
      <c r="O558">
        <v>15.41</v>
      </c>
      <c r="P558">
        <v>0</v>
      </c>
      <c r="Q558" t="s">
        <v>506</v>
      </c>
      <c r="R558" t="s">
        <v>471</v>
      </c>
      <c r="S558">
        <v>4</v>
      </c>
      <c r="T558" t="s">
        <v>458</v>
      </c>
      <c r="U558">
        <v>2</v>
      </c>
      <c r="V558">
        <v>44685</v>
      </c>
      <c r="W558">
        <v>999</v>
      </c>
      <c r="X558" t="s">
        <v>447</v>
      </c>
      <c r="Y558" s="2" t="s">
        <v>447</v>
      </c>
      <c r="Z558" s="2"/>
      <c r="AB558" t="s">
        <v>447</v>
      </c>
      <c r="AC558" t="s">
        <v>448</v>
      </c>
      <c r="AD558" t="s">
        <v>447</v>
      </c>
      <c r="AE558" t="s">
        <v>447</v>
      </c>
      <c r="AF558" t="s">
        <v>447</v>
      </c>
      <c r="AG558">
        <v>2</v>
      </c>
      <c r="AH558">
        <v>0</v>
      </c>
      <c r="AI558">
        <v>37</v>
      </c>
      <c r="AJ558">
        <v>0</v>
      </c>
      <c r="AK558">
        <v>61</v>
      </c>
      <c r="AL558" t="s">
        <v>486</v>
      </c>
      <c r="AM558" t="s">
        <v>450</v>
      </c>
      <c r="AN558">
        <v>15.41</v>
      </c>
      <c r="AO558">
        <v>74.48</v>
      </c>
      <c r="AP558">
        <v>1147.7367999999999</v>
      </c>
      <c r="AQ558">
        <v>15.41</v>
      </c>
      <c r="AR558">
        <v>70.069999999999993</v>
      </c>
      <c r="AS558">
        <v>1079.7787000000001</v>
      </c>
      <c r="BC558" t="s">
        <v>451</v>
      </c>
      <c r="BD558" s="2">
        <v>45844</v>
      </c>
      <c r="BE558">
        <v>952.12</v>
      </c>
      <c r="BF558" t="s">
        <v>452</v>
      </c>
      <c r="BG558" t="s">
        <v>453</v>
      </c>
      <c r="BH558" s="1">
        <f t="shared" ca="1" si="26"/>
        <v>279</v>
      </c>
    </row>
    <row r="559" spans="2:60" ht="14.25" customHeight="1" x14ac:dyDescent="0.35">
      <c r="B559" s="96" t="str">
        <f t="shared" si="24"/>
        <v>913420010</v>
      </c>
      <c r="C559" s="96" t="str">
        <f t="shared" si="25"/>
        <v>9134200</v>
      </c>
      <c r="D559">
        <v>22526</v>
      </c>
      <c r="E559" t="s">
        <v>120</v>
      </c>
      <c r="F559">
        <v>61</v>
      </c>
      <c r="G559" t="s">
        <v>124</v>
      </c>
      <c r="H559">
        <v>73</v>
      </c>
      <c r="I559">
        <v>9134</v>
      </c>
      <c r="J559" t="s">
        <v>129</v>
      </c>
      <c r="K559">
        <v>200</v>
      </c>
      <c r="L559">
        <v>10</v>
      </c>
      <c r="M559">
        <v>91</v>
      </c>
      <c r="N559">
        <v>7</v>
      </c>
      <c r="O559">
        <v>0.48</v>
      </c>
      <c r="P559">
        <v>0</v>
      </c>
      <c r="Q559" t="s">
        <v>506</v>
      </c>
      <c r="R559" t="s">
        <v>471</v>
      </c>
      <c r="S559">
        <v>4</v>
      </c>
      <c r="T559" t="s">
        <v>458</v>
      </c>
      <c r="U559">
        <v>2</v>
      </c>
      <c r="V559">
        <v>44685</v>
      </c>
      <c r="W559">
        <v>999</v>
      </c>
      <c r="X559" t="s">
        <v>447</v>
      </c>
      <c r="Y559" s="2" t="s">
        <v>447</v>
      </c>
      <c r="Z559" s="2"/>
      <c r="AB559" t="s">
        <v>447</v>
      </c>
      <c r="AC559" t="s">
        <v>448</v>
      </c>
      <c r="AD559" t="s">
        <v>447</v>
      </c>
      <c r="AE559" t="s">
        <v>447</v>
      </c>
      <c r="AF559" t="s">
        <v>447</v>
      </c>
      <c r="AG559">
        <v>2</v>
      </c>
      <c r="AH559">
        <v>0</v>
      </c>
      <c r="AI559">
        <v>37</v>
      </c>
      <c r="AJ559">
        <v>0</v>
      </c>
      <c r="AK559">
        <v>61</v>
      </c>
      <c r="AL559" t="s">
        <v>488</v>
      </c>
      <c r="AM559" t="s">
        <v>450</v>
      </c>
      <c r="AN559">
        <v>0.48</v>
      </c>
      <c r="AO559">
        <v>74.48</v>
      </c>
      <c r="AP559">
        <v>35.750399999999999</v>
      </c>
      <c r="AQ559">
        <v>0.48</v>
      </c>
      <c r="AR559">
        <v>70.069999999999993</v>
      </c>
      <c r="AS559">
        <v>33.633600000000001</v>
      </c>
      <c r="BC559" t="s">
        <v>451</v>
      </c>
      <c r="BD559" s="2">
        <v>45844</v>
      </c>
      <c r="BE559">
        <v>104.35</v>
      </c>
      <c r="BF559" t="s">
        <v>452</v>
      </c>
      <c r="BG559" t="s">
        <v>453</v>
      </c>
      <c r="BH559" s="1">
        <f t="shared" ca="1" si="26"/>
        <v>279</v>
      </c>
    </row>
    <row r="560" spans="2:60" ht="14.25" customHeight="1" x14ac:dyDescent="0.35">
      <c r="B560" s="96" t="str">
        <f t="shared" si="24"/>
        <v>913420011</v>
      </c>
      <c r="C560" s="96" t="str">
        <f t="shared" si="25"/>
        <v>9134200</v>
      </c>
      <c r="D560">
        <v>22526</v>
      </c>
      <c r="E560" t="s">
        <v>120</v>
      </c>
      <c r="F560">
        <v>61</v>
      </c>
      <c r="G560" t="s">
        <v>124</v>
      </c>
      <c r="H560">
        <v>73</v>
      </c>
      <c r="I560">
        <v>9134</v>
      </c>
      <c r="J560" t="s">
        <v>129</v>
      </c>
      <c r="K560">
        <v>200</v>
      </c>
      <c r="L560">
        <v>11</v>
      </c>
      <c r="M560">
        <v>91</v>
      </c>
      <c r="N560">
        <v>7</v>
      </c>
      <c r="O560">
        <v>0.76</v>
      </c>
      <c r="P560">
        <v>0</v>
      </c>
      <c r="Q560" t="s">
        <v>506</v>
      </c>
      <c r="R560" t="s">
        <v>471</v>
      </c>
      <c r="S560">
        <v>4</v>
      </c>
      <c r="T560" t="s">
        <v>458</v>
      </c>
      <c r="U560">
        <v>2</v>
      </c>
      <c r="V560">
        <v>44685</v>
      </c>
      <c r="W560">
        <v>999</v>
      </c>
      <c r="X560" t="s">
        <v>447</v>
      </c>
      <c r="Y560" s="2" t="s">
        <v>447</v>
      </c>
      <c r="Z560" s="2"/>
      <c r="AB560" t="s">
        <v>447</v>
      </c>
      <c r="AC560" t="s">
        <v>448</v>
      </c>
      <c r="AD560" t="s">
        <v>447</v>
      </c>
      <c r="AE560" t="s">
        <v>447</v>
      </c>
      <c r="AF560" t="s">
        <v>447</v>
      </c>
      <c r="AG560">
        <v>2</v>
      </c>
      <c r="AH560">
        <v>0</v>
      </c>
      <c r="AI560">
        <v>37</v>
      </c>
      <c r="AJ560">
        <v>0</v>
      </c>
      <c r="AK560">
        <v>61</v>
      </c>
      <c r="AL560" t="s">
        <v>488</v>
      </c>
      <c r="AM560" t="s">
        <v>450</v>
      </c>
      <c r="AN560">
        <v>0.76</v>
      </c>
      <c r="AO560">
        <v>74.48</v>
      </c>
      <c r="AP560">
        <v>56.604799999999997</v>
      </c>
      <c r="AQ560">
        <v>0.76</v>
      </c>
      <c r="AR560">
        <v>70.069999999999993</v>
      </c>
      <c r="AS560">
        <v>53.2532</v>
      </c>
      <c r="BC560" t="s">
        <v>451</v>
      </c>
      <c r="BD560" s="2">
        <v>45844</v>
      </c>
      <c r="BE560">
        <v>34.04</v>
      </c>
      <c r="BF560" t="s">
        <v>452</v>
      </c>
      <c r="BG560" t="s">
        <v>453</v>
      </c>
      <c r="BH560" s="1">
        <f t="shared" ca="1" si="26"/>
        <v>279</v>
      </c>
    </row>
    <row r="561" spans="2:60" ht="14.25" customHeight="1" x14ac:dyDescent="0.35">
      <c r="B561" s="96" t="str">
        <f t="shared" si="24"/>
        <v>913420012</v>
      </c>
      <c r="C561" s="96" t="str">
        <f t="shared" si="25"/>
        <v>9134200</v>
      </c>
      <c r="D561">
        <v>22526</v>
      </c>
      <c r="E561" t="s">
        <v>120</v>
      </c>
      <c r="F561">
        <v>61</v>
      </c>
      <c r="G561" t="s">
        <v>124</v>
      </c>
      <c r="H561">
        <v>73</v>
      </c>
      <c r="I561">
        <v>9134</v>
      </c>
      <c r="J561" t="s">
        <v>129</v>
      </c>
      <c r="K561">
        <v>200</v>
      </c>
      <c r="L561">
        <v>12</v>
      </c>
      <c r="M561">
        <v>91</v>
      </c>
      <c r="N561">
        <v>7</v>
      </c>
      <c r="O561">
        <v>0.32</v>
      </c>
      <c r="P561">
        <v>0</v>
      </c>
      <c r="Q561" t="s">
        <v>506</v>
      </c>
      <c r="R561" t="s">
        <v>471</v>
      </c>
      <c r="S561">
        <v>4</v>
      </c>
      <c r="T561" t="s">
        <v>458</v>
      </c>
      <c r="U561">
        <v>2</v>
      </c>
      <c r="V561">
        <v>44685</v>
      </c>
      <c r="W561">
        <v>999</v>
      </c>
      <c r="X561" t="s">
        <v>447</v>
      </c>
      <c r="Y561" s="2" t="s">
        <v>447</v>
      </c>
      <c r="Z561" s="2"/>
      <c r="AB561" t="s">
        <v>447</v>
      </c>
      <c r="AC561" t="s">
        <v>448</v>
      </c>
      <c r="AD561" t="s">
        <v>447</v>
      </c>
      <c r="AE561" t="s">
        <v>447</v>
      </c>
      <c r="AF561" t="s">
        <v>447</v>
      </c>
      <c r="AG561">
        <v>2</v>
      </c>
      <c r="AH561">
        <v>0</v>
      </c>
      <c r="AI561">
        <v>37</v>
      </c>
      <c r="AJ561">
        <v>0</v>
      </c>
      <c r="AK561">
        <v>61</v>
      </c>
      <c r="AL561" t="s">
        <v>488</v>
      </c>
      <c r="AM561" t="s">
        <v>450</v>
      </c>
      <c r="AN561">
        <v>0.32</v>
      </c>
      <c r="AO561">
        <v>74.48</v>
      </c>
      <c r="AP561">
        <v>23.833600000000001</v>
      </c>
      <c r="AQ561">
        <v>0.32</v>
      </c>
      <c r="AR561">
        <v>70.069999999999993</v>
      </c>
      <c r="AS561">
        <v>22.4224</v>
      </c>
      <c r="BC561" t="s">
        <v>451</v>
      </c>
      <c r="BD561" s="2">
        <v>45844</v>
      </c>
      <c r="BE561">
        <v>69.06</v>
      </c>
      <c r="BF561" t="s">
        <v>452</v>
      </c>
      <c r="BG561" t="s">
        <v>453</v>
      </c>
      <c r="BH561" s="1">
        <f t="shared" ca="1" si="26"/>
        <v>279</v>
      </c>
    </row>
    <row r="562" spans="2:60" ht="14.25" customHeight="1" x14ac:dyDescent="0.35">
      <c r="B562" s="96" t="str">
        <f t="shared" si="24"/>
        <v>913420013</v>
      </c>
      <c r="C562" s="96" t="str">
        <f t="shared" si="25"/>
        <v>9134200</v>
      </c>
      <c r="D562">
        <v>22526</v>
      </c>
      <c r="E562" t="s">
        <v>120</v>
      </c>
      <c r="F562">
        <v>61</v>
      </c>
      <c r="G562" t="s">
        <v>124</v>
      </c>
      <c r="H562">
        <v>73</v>
      </c>
      <c r="I562">
        <v>9134</v>
      </c>
      <c r="J562" t="s">
        <v>129</v>
      </c>
      <c r="K562">
        <v>200</v>
      </c>
      <c r="L562">
        <v>13</v>
      </c>
      <c r="M562">
        <v>91</v>
      </c>
      <c r="N562">
        <v>7</v>
      </c>
      <c r="O562">
        <v>0.12</v>
      </c>
      <c r="P562">
        <v>0</v>
      </c>
      <c r="Q562" t="s">
        <v>506</v>
      </c>
      <c r="R562" t="s">
        <v>471</v>
      </c>
      <c r="S562">
        <v>4</v>
      </c>
      <c r="T562" t="s">
        <v>458</v>
      </c>
      <c r="U562">
        <v>2</v>
      </c>
      <c r="V562">
        <v>44685</v>
      </c>
      <c r="W562">
        <v>999</v>
      </c>
      <c r="X562" t="s">
        <v>447</v>
      </c>
      <c r="Y562" s="2" t="s">
        <v>447</v>
      </c>
      <c r="Z562" s="2"/>
      <c r="AB562" t="s">
        <v>447</v>
      </c>
      <c r="AC562" t="s">
        <v>448</v>
      </c>
      <c r="AD562" t="s">
        <v>447</v>
      </c>
      <c r="AE562" t="s">
        <v>447</v>
      </c>
      <c r="AF562" t="s">
        <v>447</v>
      </c>
      <c r="AG562">
        <v>2</v>
      </c>
      <c r="AH562">
        <v>0</v>
      </c>
      <c r="AI562">
        <v>37</v>
      </c>
      <c r="AJ562">
        <v>0</v>
      </c>
      <c r="AK562">
        <v>61</v>
      </c>
      <c r="AL562" t="s">
        <v>488</v>
      </c>
      <c r="AM562" t="s">
        <v>450</v>
      </c>
      <c r="AN562">
        <v>0.12</v>
      </c>
      <c r="AO562">
        <v>74.48</v>
      </c>
      <c r="AP562">
        <v>8.9375999999999998</v>
      </c>
      <c r="AQ562">
        <v>0.12</v>
      </c>
      <c r="AR562">
        <v>70.069999999999993</v>
      </c>
      <c r="AS562">
        <v>8.4084000000000003</v>
      </c>
      <c r="BC562" t="s">
        <v>451</v>
      </c>
      <c r="BD562" s="2">
        <v>45844</v>
      </c>
      <c r="BF562" t="s">
        <v>452</v>
      </c>
      <c r="BG562" t="s">
        <v>453</v>
      </c>
      <c r="BH562" s="1">
        <f t="shared" ca="1" si="26"/>
        <v>279</v>
      </c>
    </row>
    <row r="563" spans="2:60" ht="14.25" customHeight="1" x14ac:dyDescent="0.35">
      <c r="B563" s="96" t="str">
        <f t="shared" si="24"/>
        <v>913420014</v>
      </c>
      <c r="C563" s="96" t="str">
        <f t="shared" si="25"/>
        <v>9134200</v>
      </c>
      <c r="D563">
        <v>22526</v>
      </c>
      <c r="E563" t="s">
        <v>120</v>
      </c>
      <c r="F563">
        <v>61</v>
      </c>
      <c r="G563" t="s">
        <v>124</v>
      </c>
      <c r="H563">
        <v>73</v>
      </c>
      <c r="I563">
        <v>9134</v>
      </c>
      <c r="J563" t="s">
        <v>129</v>
      </c>
      <c r="K563">
        <v>200</v>
      </c>
      <c r="L563">
        <v>14</v>
      </c>
      <c r="M563">
        <v>91</v>
      </c>
      <c r="N563">
        <v>7</v>
      </c>
      <c r="O563">
        <v>8.59</v>
      </c>
      <c r="P563">
        <v>0</v>
      </c>
      <c r="Q563" t="s">
        <v>506</v>
      </c>
      <c r="R563" t="s">
        <v>471</v>
      </c>
      <c r="S563">
        <v>4</v>
      </c>
      <c r="T563" t="s">
        <v>458</v>
      </c>
      <c r="U563">
        <v>2</v>
      </c>
      <c r="V563">
        <v>44685</v>
      </c>
      <c r="W563">
        <v>999</v>
      </c>
      <c r="X563" t="s">
        <v>447</v>
      </c>
      <c r="Y563" s="2" t="s">
        <v>447</v>
      </c>
      <c r="Z563" s="2"/>
      <c r="AB563" t="s">
        <v>447</v>
      </c>
      <c r="AC563" t="s">
        <v>448</v>
      </c>
      <c r="AD563" t="s">
        <v>447</v>
      </c>
      <c r="AE563" t="s">
        <v>447</v>
      </c>
      <c r="AF563" t="s">
        <v>447</v>
      </c>
      <c r="AG563">
        <v>2</v>
      </c>
      <c r="AH563">
        <v>0</v>
      </c>
      <c r="AI563">
        <v>37</v>
      </c>
      <c r="AJ563">
        <v>0</v>
      </c>
      <c r="AK563">
        <v>61</v>
      </c>
      <c r="AL563" t="s">
        <v>488</v>
      </c>
      <c r="AM563" t="s">
        <v>450</v>
      </c>
      <c r="AN563">
        <v>8.59</v>
      </c>
      <c r="AO563">
        <v>74.48</v>
      </c>
      <c r="AP563">
        <v>639.78319999999997</v>
      </c>
      <c r="AQ563">
        <v>8.59</v>
      </c>
      <c r="AR563">
        <v>70.069999999999993</v>
      </c>
      <c r="AS563">
        <v>601.90129999999999</v>
      </c>
      <c r="BC563" t="s">
        <v>451</v>
      </c>
      <c r="BD563" s="2">
        <v>45844</v>
      </c>
      <c r="BE563">
        <v>482.41</v>
      </c>
      <c r="BF563" t="s">
        <v>452</v>
      </c>
      <c r="BG563" t="s">
        <v>453</v>
      </c>
      <c r="BH563" s="1">
        <f t="shared" ca="1" si="26"/>
        <v>279</v>
      </c>
    </row>
    <row r="564" spans="2:60" ht="14.25" customHeight="1" x14ac:dyDescent="0.35">
      <c r="B564" s="96" t="str">
        <f t="shared" si="24"/>
        <v>913420015</v>
      </c>
      <c r="C564" s="96" t="str">
        <f t="shared" si="25"/>
        <v>9134200</v>
      </c>
      <c r="D564">
        <v>22526</v>
      </c>
      <c r="E564" t="s">
        <v>120</v>
      </c>
      <c r="F564">
        <v>61</v>
      </c>
      <c r="G564" t="s">
        <v>124</v>
      </c>
      <c r="H564">
        <v>73</v>
      </c>
      <c r="I564">
        <v>9134</v>
      </c>
      <c r="J564" t="s">
        <v>129</v>
      </c>
      <c r="K564">
        <v>200</v>
      </c>
      <c r="L564">
        <v>15</v>
      </c>
      <c r="M564">
        <v>91</v>
      </c>
      <c r="N564">
        <v>7</v>
      </c>
      <c r="O564">
        <v>2.2200000000000002</v>
      </c>
      <c r="P564">
        <v>0</v>
      </c>
      <c r="Q564" t="s">
        <v>506</v>
      </c>
      <c r="R564" t="s">
        <v>471</v>
      </c>
      <c r="S564">
        <v>4</v>
      </c>
      <c r="T564" t="s">
        <v>458</v>
      </c>
      <c r="U564">
        <v>2</v>
      </c>
      <c r="V564">
        <v>44685</v>
      </c>
      <c r="W564">
        <v>999</v>
      </c>
      <c r="X564" t="s">
        <v>447</v>
      </c>
      <c r="Y564" s="2" t="s">
        <v>447</v>
      </c>
      <c r="Z564" s="2"/>
      <c r="AB564" t="s">
        <v>447</v>
      </c>
      <c r="AC564" t="s">
        <v>448</v>
      </c>
      <c r="AD564" t="s">
        <v>447</v>
      </c>
      <c r="AE564" t="s">
        <v>447</v>
      </c>
      <c r="AF564" t="s">
        <v>447</v>
      </c>
      <c r="AG564">
        <v>2</v>
      </c>
      <c r="AH564">
        <v>0</v>
      </c>
      <c r="AI564">
        <v>37</v>
      </c>
      <c r="AJ564">
        <v>0</v>
      </c>
      <c r="AK564">
        <v>61</v>
      </c>
      <c r="AL564" t="s">
        <v>488</v>
      </c>
      <c r="AM564" t="s">
        <v>450</v>
      </c>
      <c r="AN564">
        <v>2.2200000000000002</v>
      </c>
      <c r="AO564">
        <v>74.48</v>
      </c>
      <c r="AP564">
        <v>165.34559999999999</v>
      </c>
      <c r="AQ564">
        <v>2.2200000000000002</v>
      </c>
      <c r="AR564">
        <v>70.069999999999993</v>
      </c>
      <c r="AS564">
        <v>155.55539999999999</v>
      </c>
      <c r="BC564" t="s">
        <v>451</v>
      </c>
      <c r="BD564" s="2">
        <v>45844</v>
      </c>
      <c r="BE564">
        <v>244.43</v>
      </c>
      <c r="BF564" t="s">
        <v>452</v>
      </c>
      <c r="BG564" t="s">
        <v>453</v>
      </c>
      <c r="BH564" s="1">
        <f t="shared" ca="1" si="26"/>
        <v>279</v>
      </c>
    </row>
    <row r="565" spans="2:60" ht="14.25" customHeight="1" x14ac:dyDescent="0.35">
      <c r="B565" s="96" t="str">
        <f t="shared" si="24"/>
        <v>91381431</v>
      </c>
      <c r="C565" s="96" t="str">
        <f t="shared" si="25"/>
        <v>9138143</v>
      </c>
      <c r="D565">
        <v>22526</v>
      </c>
      <c r="E565" t="s">
        <v>120</v>
      </c>
      <c r="F565">
        <v>61</v>
      </c>
      <c r="G565" t="s">
        <v>124</v>
      </c>
      <c r="H565">
        <v>71</v>
      </c>
      <c r="I565">
        <v>9138</v>
      </c>
      <c r="J565" t="s">
        <v>7</v>
      </c>
      <c r="K565">
        <v>143</v>
      </c>
      <c r="L565">
        <v>1</v>
      </c>
      <c r="M565">
        <v>1</v>
      </c>
      <c r="N565">
        <v>1</v>
      </c>
      <c r="O565">
        <v>8.08</v>
      </c>
      <c r="P565">
        <v>0</v>
      </c>
      <c r="Q565" t="s">
        <v>444</v>
      </c>
      <c r="R565" t="s">
        <v>467</v>
      </c>
      <c r="S565">
        <v>4</v>
      </c>
      <c r="T565" t="s">
        <v>458</v>
      </c>
      <c r="U565">
        <v>2</v>
      </c>
      <c r="V565">
        <v>44582</v>
      </c>
      <c r="W565">
        <v>353</v>
      </c>
      <c r="X565" t="s">
        <v>447</v>
      </c>
      <c r="Y565" s="2" t="s">
        <v>447</v>
      </c>
      <c r="Z565" s="2"/>
      <c r="AB565" t="s">
        <v>447</v>
      </c>
      <c r="AC565" t="s">
        <v>448</v>
      </c>
      <c r="AD565" t="s">
        <v>447</v>
      </c>
      <c r="AE565" t="s">
        <v>447</v>
      </c>
      <c r="AF565" t="s">
        <v>447</v>
      </c>
      <c r="AG565">
        <v>2</v>
      </c>
      <c r="AH565">
        <v>0</v>
      </c>
      <c r="AI565">
        <v>8</v>
      </c>
      <c r="AJ565">
        <v>0</v>
      </c>
      <c r="AK565">
        <v>61</v>
      </c>
      <c r="AL565" t="s">
        <v>449</v>
      </c>
      <c r="AM565" t="s">
        <v>450</v>
      </c>
      <c r="AN565">
        <v>8.08</v>
      </c>
      <c r="AO565">
        <v>70.45</v>
      </c>
      <c r="AP565">
        <v>569.23599999999999</v>
      </c>
      <c r="AQ565">
        <v>8.08</v>
      </c>
      <c r="AR565">
        <v>70.069999999999993</v>
      </c>
      <c r="AS565">
        <v>566.16560000000004</v>
      </c>
      <c r="AT565">
        <v>8.08</v>
      </c>
      <c r="AU565">
        <v>72</v>
      </c>
      <c r="AV565">
        <v>581.76</v>
      </c>
      <c r="BC565" t="s">
        <v>451</v>
      </c>
      <c r="BD565" s="2">
        <v>45884</v>
      </c>
      <c r="BE565">
        <v>500.14</v>
      </c>
      <c r="BF565" t="s">
        <v>452</v>
      </c>
      <c r="BG565" t="s">
        <v>453</v>
      </c>
      <c r="BH565" s="1">
        <f t="shared" ca="1" si="26"/>
        <v>239</v>
      </c>
    </row>
    <row r="566" spans="2:60" ht="14.25" customHeight="1" x14ac:dyDescent="0.35">
      <c r="B566" s="96" t="str">
        <f t="shared" si="24"/>
        <v>91381432</v>
      </c>
      <c r="C566" s="96" t="str">
        <f t="shared" si="25"/>
        <v>9138143</v>
      </c>
      <c r="D566">
        <v>22526</v>
      </c>
      <c r="E566" t="s">
        <v>120</v>
      </c>
      <c r="F566">
        <v>61</v>
      </c>
      <c r="G566" t="s">
        <v>124</v>
      </c>
      <c r="H566">
        <v>71</v>
      </c>
      <c r="I566">
        <v>9138</v>
      </c>
      <c r="J566" t="s">
        <v>7</v>
      </c>
      <c r="K566">
        <v>143</v>
      </c>
      <c r="L566">
        <v>2</v>
      </c>
      <c r="M566">
        <v>1</v>
      </c>
      <c r="N566">
        <v>1</v>
      </c>
      <c r="O566">
        <v>19.739999999999998</v>
      </c>
      <c r="P566">
        <v>0</v>
      </c>
      <c r="Q566" t="s">
        <v>444</v>
      </c>
      <c r="R566" t="s">
        <v>467</v>
      </c>
      <c r="S566">
        <v>4</v>
      </c>
      <c r="T566" t="s">
        <v>458</v>
      </c>
      <c r="U566">
        <v>2</v>
      </c>
      <c r="V566">
        <v>44582</v>
      </c>
      <c r="W566">
        <v>353</v>
      </c>
      <c r="X566" t="s">
        <v>447</v>
      </c>
      <c r="Y566" s="2" t="s">
        <v>447</v>
      </c>
      <c r="Z566" s="2"/>
      <c r="AB566" t="s">
        <v>447</v>
      </c>
      <c r="AC566" t="s">
        <v>448</v>
      </c>
      <c r="AD566" t="s">
        <v>447</v>
      </c>
      <c r="AE566" t="s">
        <v>447</v>
      </c>
      <c r="AF566" t="s">
        <v>447</v>
      </c>
      <c r="AG566">
        <v>2</v>
      </c>
      <c r="AH566">
        <v>0</v>
      </c>
      <c r="AI566">
        <v>8</v>
      </c>
      <c r="AJ566">
        <v>0</v>
      </c>
      <c r="AK566">
        <v>61</v>
      </c>
      <c r="AL566" t="s">
        <v>449</v>
      </c>
      <c r="AM566" t="s">
        <v>450</v>
      </c>
      <c r="AN566">
        <v>19.739999999999998</v>
      </c>
      <c r="AO566">
        <v>70.45</v>
      </c>
      <c r="AP566">
        <v>1390.683</v>
      </c>
      <c r="AQ566">
        <v>19.739999999999998</v>
      </c>
      <c r="AR566">
        <v>70.069999999999993</v>
      </c>
      <c r="AS566">
        <v>1383.1818000000001</v>
      </c>
      <c r="AT566">
        <v>19.739999999999998</v>
      </c>
      <c r="AU566">
        <v>72</v>
      </c>
      <c r="AV566">
        <v>1421.28</v>
      </c>
      <c r="BC566" t="s">
        <v>451</v>
      </c>
      <c r="BD566" s="2">
        <v>45889</v>
      </c>
      <c r="BE566">
        <v>1091.8900000000001</v>
      </c>
      <c r="BF566" t="s">
        <v>452</v>
      </c>
      <c r="BG566" t="s">
        <v>453</v>
      </c>
      <c r="BH566" s="1">
        <f t="shared" ca="1" si="26"/>
        <v>234</v>
      </c>
    </row>
    <row r="567" spans="2:60" ht="14.25" customHeight="1" x14ac:dyDescent="0.35">
      <c r="B567" s="96" t="str">
        <f t="shared" si="24"/>
        <v>91381433</v>
      </c>
      <c r="C567" s="96" t="str">
        <f t="shared" si="25"/>
        <v>9138143</v>
      </c>
      <c r="D567">
        <v>22526</v>
      </c>
      <c r="E567" t="s">
        <v>120</v>
      </c>
      <c r="F567">
        <v>61</v>
      </c>
      <c r="G567" t="s">
        <v>124</v>
      </c>
      <c r="H567">
        <v>71</v>
      </c>
      <c r="I567">
        <v>9138</v>
      </c>
      <c r="J567" t="s">
        <v>7</v>
      </c>
      <c r="K567">
        <v>143</v>
      </c>
      <c r="L567">
        <v>3</v>
      </c>
      <c r="M567">
        <v>1</v>
      </c>
      <c r="O567">
        <v>13.8</v>
      </c>
      <c r="P567">
        <v>0</v>
      </c>
      <c r="Q567" t="s">
        <v>444</v>
      </c>
      <c r="R567" t="s">
        <v>467</v>
      </c>
      <c r="S567">
        <v>4</v>
      </c>
      <c r="T567" t="s">
        <v>458</v>
      </c>
      <c r="U567">
        <v>2</v>
      </c>
      <c r="W567">
        <v>353</v>
      </c>
      <c r="X567" t="s">
        <v>447</v>
      </c>
      <c r="Y567" s="2" t="s">
        <v>447</v>
      </c>
      <c r="Z567" s="2"/>
      <c r="AB567" t="s">
        <v>447</v>
      </c>
      <c r="AC567" t="s">
        <v>448</v>
      </c>
      <c r="AD567" t="s">
        <v>447</v>
      </c>
      <c r="AE567" t="s">
        <v>447</v>
      </c>
      <c r="AF567" t="s">
        <v>447</v>
      </c>
      <c r="AG567">
        <v>2</v>
      </c>
      <c r="AH567">
        <v>0</v>
      </c>
      <c r="AI567">
        <v>8</v>
      </c>
      <c r="AJ567">
        <v>0</v>
      </c>
      <c r="AK567">
        <v>61</v>
      </c>
      <c r="AL567" t="s">
        <v>465</v>
      </c>
      <c r="AM567" t="s">
        <v>450</v>
      </c>
      <c r="AN567">
        <v>13.8</v>
      </c>
      <c r="AO567">
        <v>70.45</v>
      </c>
      <c r="AP567">
        <v>972.21</v>
      </c>
      <c r="AQ567">
        <v>13.8</v>
      </c>
      <c r="AR567">
        <v>70.069999999999993</v>
      </c>
      <c r="AS567">
        <v>966.96600000000001</v>
      </c>
      <c r="AT567">
        <v>13.8</v>
      </c>
      <c r="AU567">
        <v>72</v>
      </c>
      <c r="AV567">
        <v>993.6</v>
      </c>
      <c r="BC567" t="s">
        <v>451</v>
      </c>
      <c r="BD567" s="2">
        <v>45889</v>
      </c>
      <c r="BE567">
        <v>699.59</v>
      </c>
      <c r="BF567" t="s">
        <v>452</v>
      </c>
      <c r="BG567" t="s">
        <v>453</v>
      </c>
      <c r="BH567" s="1">
        <f t="shared" ca="1" si="26"/>
        <v>234</v>
      </c>
    </row>
    <row r="568" spans="2:60" ht="14.25" customHeight="1" x14ac:dyDescent="0.35">
      <c r="B568" s="96" t="str">
        <f t="shared" si="24"/>
        <v>91381435</v>
      </c>
      <c r="C568" s="96" t="str">
        <f t="shared" si="25"/>
        <v>9138143</v>
      </c>
      <c r="D568">
        <v>22526</v>
      </c>
      <c r="E568" t="s">
        <v>120</v>
      </c>
      <c r="F568">
        <v>61</v>
      </c>
      <c r="G568" t="s">
        <v>124</v>
      </c>
      <c r="H568">
        <v>71</v>
      </c>
      <c r="I568">
        <v>9138</v>
      </c>
      <c r="J568" t="s">
        <v>7</v>
      </c>
      <c r="K568">
        <v>143</v>
      </c>
      <c r="L568">
        <v>5</v>
      </c>
      <c r="M568">
        <v>1</v>
      </c>
      <c r="N568">
        <v>1</v>
      </c>
      <c r="O568">
        <v>4.5599999999999996</v>
      </c>
      <c r="P568">
        <v>0</v>
      </c>
      <c r="Q568" t="s">
        <v>444</v>
      </c>
      <c r="R568" t="s">
        <v>467</v>
      </c>
      <c r="S568">
        <v>4</v>
      </c>
      <c r="T568" t="s">
        <v>458</v>
      </c>
      <c r="U568">
        <v>2</v>
      </c>
      <c r="V568">
        <v>44581</v>
      </c>
      <c r="W568">
        <v>353</v>
      </c>
      <c r="X568" t="s">
        <v>447</v>
      </c>
      <c r="Y568" s="2" t="s">
        <v>447</v>
      </c>
      <c r="Z568" s="2"/>
      <c r="AB568" t="s">
        <v>447</v>
      </c>
      <c r="AC568" t="s">
        <v>448</v>
      </c>
      <c r="AD568" t="s">
        <v>447</v>
      </c>
      <c r="AE568" t="s">
        <v>447</v>
      </c>
      <c r="AF568" t="s">
        <v>447</v>
      </c>
      <c r="AG568">
        <v>2</v>
      </c>
      <c r="AH568">
        <v>0</v>
      </c>
      <c r="AI568">
        <v>8</v>
      </c>
      <c r="AJ568">
        <v>0</v>
      </c>
      <c r="AK568">
        <v>61</v>
      </c>
      <c r="AL568" t="s">
        <v>465</v>
      </c>
      <c r="AM568" t="s">
        <v>450</v>
      </c>
      <c r="AN568">
        <v>4.5599999999999996</v>
      </c>
      <c r="AO568">
        <v>70.45</v>
      </c>
      <c r="AP568">
        <v>321.25200000000001</v>
      </c>
      <c r="AQ568">
        <v>4.5599999999999996</v>
      </c>
      <c r="AR568">
        <v>70.069999999999993</v>
      </c>
      <c r="AS568">
        <v>319.51920000000001</v>
      </c>
      <c r="AT568">
        <v>4.5599999999999996</v>
      </c>
      <c r="AU568">
        <v>72</v>
      </c>
      <c r="AV568">
        <v>328.32</v>
      </c>
      <c r="BC568" t="s">
        <v>451</v>
      </c>
      <c r="BD568" s="2">
        <v>45889</v>
      </c>
      <c r="BE568">
        <v>239.86</v>
      </c>
      <c r="BF568" t="s">
        <v>452</v>
      </c>
      <c r="BG568" t="s">
        <v>453</v>
      </c>
      <c r="BH568" s="1">
        <f t="shared" ca="1" si="26"/>
        <v>234</v>
      </c>
    </row>
    <row r="569" spans="2:60" ht="14.25" customHeight="1" x14ac:dyDescent="0.35">
      <c r="B569" s="96" t="str">
        <f t="shared" si="24"/>
        <v>91381436</v>
      </c>
      <c r="C569" s="96" t="str">
        <f t="shared" si="25"/>
        <v>9138143</v>
      </c>
      <c r="D569">
        <v>22526</v>
      </c>
      <c r="E569" t="s">
        <v>120</v>
      </c>
      <c r="F569">
        <v>61</v>
      </c>
      <c r="G569" t="s">
        <v>124</v>
      </c>
      <c r="H569">
        <v>71</v>
      </c>
      <c r="I569">
        <v>9138</v>
      </c>
      <c r="J569" t="s">
        <v>7</v>
      </c>
      <c r="K569">
        <v>143</v>
      </c>
      <c r="L569">
        <v>6</v>
      </c>
      <c r="M569">
        <v>1</v>
      </c>
      <c r="N569">
        <v>1</v>
      </c>
      <c r="O569">
        <v>10.94</v>
      </c>
      <c r="P569">
        <v>0</v>
      </c>
      <c r="Q569" t="s">
        <v>444</v>
      </c>
      <c r="R569" t="s">
        <v>467</v>
      </c>
      <c r="S569">
        <v>4</v>
      </c>
      <c r="T569" t="s">
        <v>458</v>
      </c>
      <c r="U569">
        <v>2</v>
      </c>
      <c r="V569">
        <v>44581</v>
      </c>
      <c r="W569">
        <v>140</v>
      </c>
      <c r="X569" t="s">
        <v>447</v>
      </c>
      <c r="Y569" s="2" t="s">
        <v>447</v>
      </c>
      <c r="Z569" s="2"/>
      <c r="AB569" t="s">
        <v>447</v>
      </c>
      <c r="AC569" t="s">
        <v>448</v>
      </c>
      <c r="AD569" t="s">
        <v>447</v>
      </c>
      <c r="AE569" t="s">
        <v>447</v>
      </c>
      <c r="AF569" t="s">
        <v>447</v>
      </c>
      <c r="AG569">
        <v>2</v>
      </c>
      <c r="AH569">
        <v>0</v>
      </c>
      <c r="AI569">
        <v>8</v>
      </c>
      <c r="AJ569">
        <v>0</v>
      </c>
      <c r="AK569">
        <v>61</v>
      </c>
      <c r="AL569" t="s">
        <v>449</v>
      </c>
      <c r="AM569" t="s">
        <v>450</v>
      </c>
      <c r="AN569">
        <v>10.94</v>
      </c>
      <c r="AO569">
        <v>70.45</v>
      </c>
      <c r="AP569">
        <v>770.72299999999996</v>
      </c>
      <c r="AQ569">
        <v>10.94</v>
      </c>
      <c r="AR569">
        <v>70.069999999999993</v>
      </c>
      <c r="AS569">
        <v>766.56579999999997</v>
      </c>
      <c r="AT569">
        <v>10.94</v>
      </c>
      <c r="AU569">
        <v>72</v>
      </c>
      <c r="AV569">
        <v>787.68</v>
      </c>
      <c r="BC569" t="s">
        <v>451</v>
      </c>
      <c r="BD569" s="2">
        <v>45889</v>
      </c>
      <c r="BE569">
        <v>715.51</v>
      </c>
      <c r="BF569" t="s">
        <v>452</v>
      </c>
      <c r="BG569" t="s">
        <v>453</v>
      </c>
      <c r="BH569" s="1">
        <f t="shared" ca="1" si="26"/>
        <v>234</v>
      </c>
    </row>
    <row r="570" spans="2:60" ht="14.25" customHeight="1" x14ac:dyDescent="0.35">
      <c r="B570" s="96" t="str">
        <f t="shared" si="24"/>
        <v>91381437</v>
      </c>
      <c r="C570" s="96" t="str">
        <f t="shared" si="25"/>
        <v>9138143</v>
      </c>
      <c r="D570">
        <v>22526</v>
      </c>
      <c r="E570" t="s">
        <v>120</v>
      </c>
      <c r="F570">
        <v>61</v>
      </c>
      <c r="G570" t="s">
        <v>124</v>
      </c>
      <c r="H570">
        <v>71</v>
      </c>
      <c r="I570">
        <v>9138</v>
      </c>
      <c r="J570" t="s">
        <v>7</v>
      </c>
      <c r="K570">
        <v>143</v>
      </c>
      <c r="L570">
        <v>7</v>
      </c>
      <c r="M570">
        <v>1</v>
      </c>
      <c r="N570">
        <v>1</v>
      </c>
      <c r="O570">
        <v>14.49</v>
      </c>
      <c r="P570">
        <v>0</v>
      </c>
      <c r="Q570" t="s">
        <v>444</v>
      </c>
      <c r="R570" t="s">
        <v>467</v>
      </c>
      <c r="S570">
        <v>4</v>
      </c>
      <c r="T570" t="s">
        <v>458</v>
      </c>
      <c r="U570">
        <v>2</v>
      </c>
      <c r="V570">
        <v>44580</v>
      </c>
      <c r="W570">
        <v>353</v>
      </c>
      <c r="X570" t="s">
        <v>447</v>
      </c>
      <c r="Y570" s="2" t="s">
        <v>447</v>
      </c>
      <c r="Z570" s="2"/>
      <c r="AB570" t="s">
        <v>447</v>
      </c>
      <c r="AC570" t="s">
        <v>448</v>
      </c>
      <c r="AD570" t="s">
        <v>447</v>
      </c>
      <c r="AE570" t="s">
        <v>447</v>
      </c>
      <c r="AF570" t="s">
        <v>447</v>
      </c>
      <c r="AG570">
        <v>2</v>
      </c>
      <c r="AH570">
        <v>0</v>
      </c>
      <c r="AI570">
        <v>8</v>
      </c>
      <c r="AJ570">
        <v>0</v>
      </c>
      <c r="AK570">
        <v>61</v>
      </c>
      <c r="AL570" t="s">
        <v>449</v>
      </c>
      <c r="AM570" t="s">
        <v>450</v>
      </c>
      <c r="AN570">
        <v>14.49</v>
      </c>
      <c r="AO570">
        <v>70.45</v>
      </c>
      <c r="AP570">
        <v>1020.8205</v>
      </c>
      <c r="AQ570">
        <v>14.49</v>
      </c>
      <c r="AR570">
        <v>70.069999999999993</v>
      </c>
      <c r="AS570">
        <v>1015.3143</v>
      </c>
      <c r="AT570">
        <v>14.49</v>
      </c>
      <c r="AU570">
        <v>72</v>
      </c>
      <c r="AV570">
        <v>1043.28</v>
      </c>
      <c r="BC570" t="s">
        <v>451</v>
      </c>
      <c r="BD570" s="2">
        <v>45889</v>
      </c>
      <c r="BE570">
        <v>1187.83</v>
      </c>
      <c r="BF570" t="s">
        <v>452</v>
      </c>
      <c r="BG570" t="s">
        <v>453</v>
      </c>
      <c r="BH570" s="1">
        <f t="shared" ca="1" si="26"/>
        <v>234</v>
      </c>
    </row>
    <row r="571" spans="2:60" ht="14.25" customHeight="1" x14ac:dyDescent="0.35">
      <c r="B571" s="96" t="str">
        <f t="shared" si="24"/>
        <v>91381438</v>
      </c>
      <c r="C571" s="96" t="str">
        <f t="shared" si="25"/>
        <v>9138143</v>
      </c>
      <c r="D571">
        <v>22526</v>
      </c>
      <c r="E571" t="s">
        <v>120</v>
      </c>
      <c r="F571">
        <v>61</v>
      </c>
      <c r="G571" t="s">
        <v>124</v>
      </c>
      <c r="H571">
        <v>71</v>
      </c>
      <c r="I571">
        <v>9138</v>
      </c>
      <c r="J571" t="s">
        <v>7</v>
      </c>
      <c r="K571">
        <v>143</v>
      </c>
      <c r="L571">
        <v>8</v>
      </c>
      <c r="M571">
        <v>1</v>
      </c>
      <c r="N571">
        <v>1</v>
      </c>
      <c r="O571">
        <v>1.78</v>
      </c>
      <c r="P571">
        <v>0</v>
      </c>
      <c r="Q571" t="s">
        <v>444</v>
      </c>
      <c r="R571" t="s">
        <v>467</v>
      </c>
      <c r="S571">
        <v>4</v>
      </c>
      <c r="T571" t="s">
        <v>458</v>
      </c>
      <c r="U571">
        <v>2</v>
      </c>
      <c r="V571">
        <v>44580</v>
      </c>
      <c r="W571">
        <v>353</v>
      </c>
      <c r="X571" t="s">
        <v>447</v>
      </c>
      <c r="Y571" s="2" t="s">
        <v>447</v>
      </c>
      <c r="Z571" s="2"/>
      <c r="AB571" t="s">
        <v>447</v>
      </c>
      <c r="AC571" t="s">
        <v>448</v>
      </c>
      <c r="AD571" t="s">
        <v>447</v>
      </c>
      <c r="AE571" t="s">
        <v>447</v>
      </c>
      <c r="AF571" t="s">
        <v>447</v>
      </c>
      <c r="AG571">
        <v>2</v>
      </c>
      <c r="AH571">
        <v>0</v>
      </c>
      <c r="AI571">
        <v>8</v>
      </c>
      <c r="AJ571">
        <v>0</v>
      </c>
      <c r="AK571">
        <v>61</v>
      </c>
      <c r="AL571" t="s">
        <v>459</v>
      </c>
      <c r="AM571" t="s">
        <v>450</v>
      </c>
      <c r="AN571">
        <v>1.78</v>
      </c>
      <c r="AO571">
        <v>70.45</v>
      </c>
      <c r="AP571">
        <v>125.401</v>
      </c>
      <c r="AQ571">
        <v>1.78</v>
      </c>
      <c r="AR571">
        <v>70.069999999999993</v>
      </c>
      <c r="AS571">
        <v>124.7246</v>
      </c>
      <c r="AT571">
        <v>1.78</v>
      </c>
      <c r="AU571">
        <v>72</v>
      </c>
      <c r="AV571">
        <v>128.16</v>
      </c>
      <c r="BC571" t="s">
        <v>451</v>
      </c>
      <c r="BD571" s="2">
        <v>45889</v>
      </c>
      <c r="BE571">
        <v>66.16</v>
      </c>
      <c r="BF571" t="s">
        <v>452</v>
      </c>
      <c r="BG571" t="s">
        <v>453</v>
      </c>
      <c r="BH571" s="1">
        <f t="shared" ca="1" si="26"/>
        <v>234</v>
      </c>
    </row>
    <row r="572" spans="2:60" ht="14.25" customHeight="1" x14ac:dyDescent="0.35">
      <c r="B572" s="96" t="str">
        <f t="shared" si="24"/>
        <v>91381439</v>
      </c>
      <c r="C572" s="96" t="str">
        <f t="shared" si="25"/>
        <v>9138143</v>
      </c>
      <c r="D572">
        <v>22526</v>
      </c>
      <c r="E572" t="s">
        <v>120</v>
      </c>
      <c r="F572">
        <v>61</v>
      </c>
      <c r="G572" t="s">
        <v>124</v>
      </c>
      <c r="H572">
        <v>71</v>
      </c>
      <c r="I572">
        <v>9138</v>
      </c>
      <c r="J572" t="s">
        <v>7</v>
      </c>
      <c r="K572">
        <v>143</v>
      </c>
      <c r="L572">
        <v>9</v>
      </c>
      <c r="M572">
        <v>1</v>
      </c>
      <c r="N572">
        <v>1</v>
      </c>
      <c r="O572">
        <v>9.56</v>
      </c>
      <c r="P572">
        <v>0</v>
      </c>
      <c r="Q572" t="s">
        <v>444</v>
      </c>
      <c r="R572" t="s">
        <v>467</v>
      </c>
      <c r="S572">
        <v>4</v>
      </c>
      <c r="T572" t="s">
        <v>458</v>
      </c>
      <c r="U572">
        <v>2</v>
      </c>
      <c r="V572">
        <v>44580</v>
      </c>
      <c r="W572">
        <v>353</v>
      </c>
      <c r="X572" t="s">
        <v>447</v>
      </c>
      <c r="Y572" s="2" t="s">
        <v>447</v>
      </c>
      <c r="Z572" s="2"/>
      <c r="AB572" t="s">
        <v>447</v>
      </c>
      <c r="AC572" t="s">
        <v>448</v>
      </c>
      <c r="AD572" t="s">
        <v>447</v>
      </c>
      <c r="AE572" t="s">
        <v>447</v>
      </c>
      <c r="AF572" t="s">
        <v>447</v>
      </c>
      <c r="AG572">
        <v>2</v>
      </c>
      <c r="AH572">
        <v>0</v>
      </c>
      <c r="AI572">
        <v>8</v>
      </c>
      <c r="AJ572">
        <v>0</v>
      </c>
      <c r="AK572">
        <v>61</v>
      </c>
      <c r="AL572" t="s">
        <v>459</v>
      </c>
      <c r="AM572" t="s">
        <v>450</v>
      </c>
      <c r="AN572">
        <v>9.56</v>
      </c>
      <c r="AO572">
        <v>70.45</v>
      </c>
      <c r="AP572">
        <v>673.50199999999995</v>
      </c>
      <c r="AQ572">
        <v>9.56</v>
      </c>
      <c r="AR572">
        <v>70.069999999999993</v>
      </c>
      <c r="AS572">
        <v>669.86919999999998</v>
      </c>
      <c r="AT572">
        <v>9.56</v>
      </c>
      <c r="AU572">
        <v>72</v>
      </c>
      <c r="AV572">
        <v>688.32</v>
      </c>
      <c r="BC572" t="s">
        <v>451</v>
      </c>
      <c r="BD572" s="2">
        <v>45889</v>
      </c>
      <c r="BE572">
        <v>644.58000000000004</v>
      </c>
      <c r="BF572" t="s">
        <v>452</v>
      </c>
      <c r="BG572" t="s">
        <v>453</v>
      </c>
      <c r="BH572" s="1">
        <f t="shared" ca="1" si="26"/>
        <v>234</v>
      </c>
    </row>
    <row r="573" spans="2:60" ht="14.25" customHeight="1" x14ac:dyDescent="0.35">
      <c r="B573" s="96" t="str">
        <f t="shared" si="24"/>
        <v>913814310</v>
      </c>
      <c r="C573" s="96" t="str">
        <f t="shared" si="25"/>
        <v>9138143</v>
      </c>
      <c r="D573">
        <v>22526</v>
      </c>
      <c r="E573" t="s">
        <v>120</v>
      </c>
      <c r="F573">
        <v>61</v>
      </c>
      <c r="G573" t="s">
        <v>124</v>
      </c>
      <c r="H573">
        <v>71</v>
      </c>
      <c r="I573">
        <v>9138</v>
      </c>
      <c r="J573" t="s">
        <v>7</v>
      </c>
      <c r="K573">
        <v>143</v>
      </c>
      <c r="L573">
        <v>10</v>
      </c>
      <c r="M573">
        <v>1</v>
      </c>
      <c r="N573">
        <v>1</v>
      </c>
      <c r="O573">
        <v>6.59</v>
      </c>
      <c r="P573">
        <v>0</v>
      </c>
      <c r="Q573" t="s">
        <v>444</v>
      </c>
      <c r="R573" t="s">
        <v>467</v>
      </c>
      <c r="S573">
        <v>4</v>
      </c>
      <c r="T573" t="s">
        <v>458</v>
      </c>
      <c r="U573">
        <v>2</v>
      </c>
      <c r="V573">
        <v>44580</v>
      </c>
      <c r="W573">
        <v>353</v>
      </c>
      <c r="X573" t="s">
        <v>447</v>
      </c>
      <c r="Y573" s="2" t="s">
        <v>447</v>
      </c>
      <c r="Z573" s="2"/>
      <c r="AB573" t="s">
        <v>447</v>
      </c>
      <c r="AC573" t="s">
        <v>448</v>
      </c>
      <c r="AD573" t="s">
        <v>447</v>
      </c>
      <c r="AE573" t="s">
        <v>447</v>
      </c>
      <c r="AF573" t="s">
        <v>447</v>
      </c>
      <c r="AG573">
        <v>2</v>
      </c>
      <c r="AH573">
        <v>0</v>
      </c>
      <c r="AI573">
        <v>8</v>
      </c>
      <c r="AJ573">
        <v>0</v>
      </c>
      <c r="AK573">
        <v>61</v>
      </c>
      <c r="AL573" t="s">
        <v>449</v>
      </c>
      <c r="AM573" t="s">
        <v>450</v>
      </c>
      <c r="AN573">
        <v>6.59</v>
      </c>
      <c r="AO573">
        <v>70.45</v>
      </c>
      <c r="AP573">
        <v>464.26549999999997</v>
      </c>
      <c r="AQ573">
        <v>6.59</v>
      </c>
      <c r="AR573">
        <v>70.069999999999993</v>
      </c>
      <c r="AS573">
        <v>461.76130000000001</v>
      </c>
      <c r="AT573">
        <v>6.59</v>
      </c>
      <c r="AU573">
        <v>72</v>
      </c>
      <c r="AV573">
        <v>474.48</v>
      </c>
      <c r="BC573" t="s">
        <v>451</v>
      </c>
      <c r="BD573" s="2">
        <v>45889</v>
      </c>
      <c r="BE573">
        <v>168.12</v>
      </c>
      <c r="BF573" t="s">
        <v>452</v>
      </c>
      <c r="BG573" t="s">
        <v>453</v>
      </c>
      <c r="BH573" s="1">
        <f t="shared" ca="1" si="26"/>
        <v>234</v>
      </c>
    </row>
    <row r="574" spans="2:60" ht="14.25" customHeight="1" x14ac:dyDescent="0.35">
      <c r="B574" s="96" t="str">
        <f t="shared" si="24"/>
        <v>913814311</v>
      </c>
      <c r="C574" s="96" t="str">
        <f t="shared" si="25"/>
        <v>9138143</v>
      </c>
      <c r="D574">
        <v>22526</v>
      </c>
      <c r="E574" t="s">
        <v>120</v>
      </c>
      <c r="F574">
        <v>61</v>
      </c>
      <c r="G574" t="s">
        <v>124</v>
      </c>
      <c r="H574">
        <v>71</v>
      </c>
      <c r="I574">
        <v>9138</v>
      </c>
      <c r="J574" t="s">
        <v>7</v>
      </c>
      <c r="K574">
        <v>143</v>
      </c>
      <c r="L574">
        <v>11</v>
      </c>
      <c r="M574">
        <v>1</v>
      </c>
      <c r="N574">
        <v>1</v>
      </c>
      <c r="O574">
        <v>11.3</v>
      </c>
      <c r="P574">
        <v>0</v>
      </c>
      <c r="Q574" t="s">
        <v>444</v>
      </c>
      <c r="R574" t="s">
        <v>467</v>
      </c>
      <c r="S574">
        <v>4</v>
      </c>
      <c r="T574" t="s">
        <v>458</v>
      </c>
      <c r="U574">
        <v>2</v>
      </c>
      <c r="V574">
        <v>44580</v>
      </c>
      <c r="W574">
        <v>353</v>
      </c>
      <c r="X574" t="s">
        <v>447</v>
      </c>
      <c r="Y574" s="2" t="s">
        <v>447</v>
      </c>
      <c r="Z574" s="2"/>
      <c r="AB574" t="s">
        <v>447</v>
      </c>
      <c r="AC574" t="s">
        <v>448</v>
      </c>
      <c r="AD574" t="s">
        <v>447</v>
      </c>
      <c r="AE574" t="s">
        <v>447</v>
      </c>
      <c r="AF574" t="s">
        <v>447</v>
      </c>
      <c r="AG574">
        <v>2</v>
      </c>
      <c r="AH574">
        <v>0</v>
      </c>
      <c r="AI574">
        <v>8</v>
      </c>
      <c r="AJ574">
        <v>0</v>
      </c>
      <c r="AK574">
        <v>61</v>
      </c>
      <c r="AL574" t="s">
        <v>449</v>
      </c>
      <c r="AM574" t="s">
        <v>450</v>
      </c>
      <c r="AN574">
        <v>11.3</v>
      </c>
      <c r="AO574">
        <v>70.45</v>
      </c>
      <c r="AP574">
        <v>796.08500000000004</v>
      </c>
      <c r="AQ574">
        <v>11.3</v>
      </c>
      <c r="AR574">
        <v>70.069999999999993</v>
      </c>
      <c r="AS574">
        <v>791.79100000000005</v>
      </c>
      <c r="AT574">
        <v>11.3</v>
      </c>
      <c r="AU574">
        <v>72</v>
      </c>
      <c r="AV574">
        <v>813.6</v>
      </c>
      <c r="BC574" t="s">
        <v>451</v>
      </c>
      <c r="BD574" s="2">
        <v>45889</v>
      </c>
      <c r="BE574">
        <v>336.39</v>
      </c>
      <c r="BF574" t="s">
        <v>452</v>
      </c>
      <c r="BG574" t="s">
        <v>453</v>
      </c>
      <c r="BH574" s="1">
        <f t="shared" ca="1" si="26"/>
        <v>234</v>
      </c>
    </row>
    <row r="575" spans="2:60" ht="14.25" customHeight="1" x14ac:dyDescent="0.35">
      <c r="B575" s="96" t="str">
        <f t="shared" si="24"/>
        <v>913814312</v>
      </c>
      <c r="C575" s="96" t="str">
        <f t="shared" si="25"/>
        <v>9138143</v>
      </c>
      <c r="D575">
        <v>22526</v>
      </c>
      <c r="E575" t="s">
        <v>120</v>
      </c>
      <c r="F575">
        <v>61</v>
      </c>
      <c r="G575" t="s">
        <v>124</v>
      </c>
      <c r="H575">
        <v>71</v>
      </c>
      <c r="I575">
        <v>9138</v>
      </c>
      <c r="J575" t="s">
        <v>7</v>
      </c>
      <c r="K575">
        <v>143</v>
      </c>
      <c r="L575">
        <v>12</v>
      </c>
      <c r="M575">
        <v>1</v>
      </c>
      <c r="N575">
        <v>1</v>
      </c>
      <c r="O575">
        <v>6.4</v>
      </c>
      <c r="P575">
        <v>0</v>
      </c>
      <c r="Q575" t="s">
        <v>444</v>
      </c>
      <c r="R575" t="s">
        <v>467</v>
      </c>
      <c r="S575">
        <v>4</v>
      </c>
      <c r="T575" t="s">
        <v>458</v>
      </c>
      <c r="U575">
        <v>2</v>
      </c>
      <c r="V575">
        <v>44580</v>
      </c>
      <c r="W575">
        <v>353</v>
      </c>
      <c r="X575" t="s">
        <v>447</v>
      </c>
      <c r="Y575" s="2" t="s">
        <v>447</v>
      </c>
      <c r="Z575" s="2"/>
      <c r="AB575" t="s">
        <v>447</v>
      </c>
      <c r="AC575" t="s">
        <v>448</v>
      </c>
      <c r="AD575" t="s">
        <v>447</v>
      </c>
      <c r="AE575" t="s">
        <v>447</v>
      </c>
      <c r="AF575" t="s">
        <v>447</v>
      </c>
      <c r="AG575">
        <v>2</v>
      </c>
      <c r="AH575">
        <v>0</v>
      </c>
      <c r="AI575">
        <v>8</v>
      </c>
      <c r="AJ575">
        <v>0</v>
      </c>
      <c r="AK575">
        <v>61</v>
      </c>
      <c r="AL575" t="s">
        <v>465</v>
      </c>
      <c r="AM575" t="s">
        <v>450</v>
      </c>
      <c r="AN575">
        <v>6.4</v>
      </c>
      <c r="AO575">
        <v>70.45</v>
      </c>
      <c r="AP575">
        <v>450.88</v>
      </c>
      <c r="AQ575">
        <v>6.4</v>
      </c>
      <c r="AR575">
        <v>70.069999999999993</v>
      </c>
      <c r="AS575">
        <v>448.44799999999998</v>
      </c>
      <c r="AT575">
        <v>6.4</v>
      </c>
      <c r="AU575">
        <v>72</v>
      </c>
      <c r="AV575">
        <v>460.8</v>
      </c>
      <c r="BC575" t="s">
        <v>451</v>
      </c>
      <c r="BD575" s="2">
        <v>45889</v>
      </c>
      <c r="BE575">
        <v>327.20999999999998</v>
      </c>
      <c r="BF575" t="s">
        <v>452</v>
      </c>
      <c r="BG575" t="s">
        <v>453</v>
      </c>
      <c r="BH575" s="1">
        <f t="shared" ca="1" si="26"/>
        <v>234</v>
      </c>
    </row>
    <row r="576" spans="2:60" ht="14.25" customHeight="1" x14ac:dyDescent="0.35">
      <c r="B576" s="96" t="str">
        <f t="shared" si="24"/>
        <v>91381511</v>
      </c>
      <c r="C576" s="96" t="str">
        <f t="shared" si="25"/>
        <v>9138151</v>
      </c>
      <c r="D576">
        <v>22526</v>
      </c>
      <c r="E576" t="s">
        <v>120</v>
      </c>
      <c r="F576">
        <v>61</v>
      </c>
      <c r="G576" t="s">
        <v>124</v>
      </c>
      <c r="H576">
        <v>71</v>
      </c>
      <c r="I576">
        <v>9138</v>
      </c>
      <c r="J576" t="s">
        <v>7</v>
      </c>
      <c r="K576">
        <v>151</v>
      </c>
      <c r="L576">
        <v>1</v>
      </c>
      <c r="M576">
        <v>2</v>
      </c>
      <c r="N576">
        <v>3</v>
      </c>
      <c r="O576">
        <v>7.86</v>
      </c>
      <c r="P576">
        <v>0</v>
      </c>
      <c r="Q576" t="s">
        <v>511</v>
      </c>
      <c r="R576" t="s">
        <v>471</v>
      </c>
      <c r="S576">
        <v>8</v>
      </c>
      <c r="T576" t="s">
        <v>470</v>
      </c>
      <c r="U576">
        <v>2</v>
      </c>
      <c r="V576">
        <v>43071</v>
      </c>
      <c r="W576">
        <v>352</v>
      </c>
      <c r="X576" t="s">
        <v>447</v>
      </c>
      <c r="Y576" s="2" t="s">
        <v>447</v>
      </c>
      <c r="Z576" s="2"/>
      <c r="AB576" t="s">
        <v>447</v>
      </c>
      <c r="AC576" t="s">
        <v>448</v>
      </c>
      <c r="AD576" t="s">
        <v>447</v>
      </c>
      <c r="AE576" t="s">
        <v>447</v>
      </c>
      <c r="AF576" t="s">
        <v>447</v>
      </c>
      <c r="AG576">
        <v>2</v>
      </c>
      <c r="AH576">
        <v>0</v>
      </c>
      <c r="AI576">
        <v>5</v>
      </c>
      <c r="AJ576">
        <v>0</v>
      </c>
      <c r="AK576">
        <v>61</v>
      </c>
      <c r="AL576" t="s">
        <v>504</v>
      </c>
      <c r="AM576" t="s">
        <v>450</v>
      </c>
      <c r="AN576">
        <v>7.86</v>
      </c>
      <c r="AO576">
        <v>49.86</v>
      </c>
      <c r="AP576">
        <v>391.89960000000002</v>
      </c>
      <c r="AQ576">
        <v>7.86</v>
      </c>
      <c r="AR576">
        <v>40.07</v>
      </c>
      <c r="AS576">
        <v>314.9502</v>
      </c>
      <c r="BC576" t="s">
        <v>451</v>
      </c>
      <c r="BD576" s="2">
        <v>45841</v>
      </c>
      <c r="BE576">
        <v>245.25</v>
      </c>
      <c r="BF576" t="s">
        <v>452</v>
      </c>
      <c r="BG576" t="s">
        <v>453</v>
      </c>
      <c r="BH576" s="1">
        <f t="shared" ca="1" si="26"/>
        <v>282</v>
      </c>
    </row>
    <row r="577" spans="2:60" ht="14.25" customHeight="1" x14ac:dyDescent="0.35">
      <c r="B577" s="96" t="str">
        <f t="shared" si="24"/>
        <v>91381512</v>
      </c>
      <c r="C577" s="96" t="str">
        <f t="shared" si="25"/>
        <v>9138151</v>
      </c>
      <c r="D577">
        <v>22526</v>
      </c>
      <c r="E577" t="s">
        <v>120</v>
      </c>
      <c r="F577">
        <v>61</v>
      </c>
      <c r="G577" t="s">
        <v>124</v>
      </c>
      <c r="H577">
        <v>71</v>
      </c>
      <c r="I577">
        <v>9138</v>
      </c>
      <c r="J577" t="s">
        <v>7</v>
      </c>
      <c r="K577">
        <v>151</v>
      </c>
      <c r="L577">
        <v>2</v>
      </c>
      <c r="M577">
        <v>2</v>
      </c>
      <c r="N577">
        <v>3</v>
      </c>
      <c r="O577">
        <v>6.27</v>
      </c>
      <c r="P577">
        <v>0</v>
      </c>
      <c r="Q577" t="s">
        <v>511</v>
      </c>
      <c r="R577" t="s">
        <v>471</v>
      </c>
      <c r="S577">
        <v>8</v>
      </c>
      <c r="T577" t="s">
        <v>470</v>
      </c>
      <c r="U577">
        <v>2</v>
      </c>
      <c r="V577">
        <v>43071</v>
      </c>
      <c r="W577">
        <v>352</v>
      </c>
      <c r="X577" t="s">
        <v>447</v>
      </c>
      <c r="Y577" s="2" t="s">
        <v>447</v>
      </c>
      <c r="Z577" s="2"/>
      <c r="AB577" t="s">
        <v>447</v>
      </c>
      <c r="AC577" t="s">
        <v>448</v>
      </c>
      <c r="AD577" t="s">
        <v>447</v>
      </c>
      <c r="AE577" t="s">
        <v>447</v>
      </c>
      <c r="AF577" t="s">
        <v>447</v>
      </c>
      <c r="AG577">
        <v>2</v>
      </c>
      <c r="AH577">
        <v>0</v>
      </c>
      <c r="AI577">
        <v>5</v>
      </c>
      <c r="AJ577">
        <v>0</v>
      </c>
      <c r="AK577">
        <v>61</v>
      </c>
      <c r="AL577" t="s">
        <v>449</v>
      </c>
      <c r="AM577" t="s">
        <v>450</v>
      </c>
      <c r="AN577">
        <v>6.27</v>
      </c>
      <c r="AO577">
        <v>49.86</v>
      </c>
      <c r="AP577">
        <v>312.62220000000002</v>
      </c>
      <c r="AQ577">
        <v>6.27</v>
      </c>
      <c r="AR577">
        <v>40.07</v>
      </c>
      <c r="AS577">
        <v>251.2389</v>
      </c>
      <c r="BC577" t="s">
        <v>451</v>
      </c>
      <c r="BD577" s="2">
        <v>45841</v>
      </c>
      <c r="BE577">
        <v>249.49</v>
      </c>
      <c r="BF577" t="s">
        <v>452</v>
      </c>
      <c r="BG577" t="s">
        <v>453</v>
      </c>
      <c r="BH577" s="1">
        <f t="shared" ca="1" si="26"/>
        <v>282</v>
      </c>
    </row>
    <row r="578" spans="2:60" ht="14.25" customHeight="1" x14ac:dyDescent="0.35">
      <c r="B578" s="96" t="str">
        <f t="shared" ref="B578:B641" si="27">CONCATENATE(I578,K578,L578)</f>
        <v>91381513</v>
      </c>
      <c r="C578" s="96" t="str">
        <f t="shared" ref="C578:C641" si="28">CONCATENATE(I578,K578)</f>
        <v>9138151</v>
      </c>
      <c r="D578">
        <v>22526</v>
      </c>
      <c r="E578" t="s">
        <v>120</v>
      </c>
      <c r="F578">
        <v>61</v>
      </c>
      <c r="G578" t="s">
        <v>124</v>
      </c>
      <c r="H578">
        <v>71</v>
      </c>
      <c r="I578">
        <v>9138</v>
      </c>
      <c r="J578" t="s">
        <v>7</v>
      </c>
      <c r="K578">
        <v>151</v>
      </c>
      <c r="L578">
        <v>3</v>
      </c>
      <c r="M578">
        <v>2</v>
      </c>
      <c r="N578">
        <v>3</v>
      </c>
      <c r="O578">
        <v>11.17</v>
      </c>
      <c r="P578">
        <v>0</v>
      </c>
      <c r="Q578" t="s">
        <v>511</v>
      </c>
      <c r="R578" t="s">
        <v>471</v>
      </c>
      <c r="S578">
        <v>8</v>
      </c>
      <c r="T578" t="s">
        <v>470</v>
      </c>
      <c r="U578">
        <v>2</v>
      </c>
      <c r="V578">
        <v>43077</v>
      </c>
      <c r="W578">
        <v>352</v>
      </c>
      <c r="X578" t="s">
        <v>447</v>
      </c>
      <c r="Y578" s="2" t="s">
        <v>447</v>
      </c>
      <c r="Z578" s="2"/>
      <c r="AB578" t="s">
        <v>447</v>
      </c>
      <c r="AC578" t="s">
        <v>448</v>
      </c>
      <c r="AD578" t="s">
        <v>447</v>
      </c>
      <c r="AE578" t="s">
        <v>447</v>
      </c>
      <c r="AF578" t="s">
        <v>447</v>
      </c>
      <c r="AG578">
        <v>2</v>
      </c>
      <c r="AH578">
        <v>0</v>
      </c>
      <c r="AI578">
        <v>5</v>
      </c>
      <c r="AJ578">
        <v>0</v>
      </c>
      <c r="AK578">
        <v>61</v>
      </c>
      <c r="AL578" t="s">
        <v>504</v>
      </c>
      <c r="AM578" t="s">
        <v>450</v>
      </c>
      <c r="AN578">
        <v>11.17</v>
      </c>
      <c r="AO578">
        <v>49.86</v>
      </c>
      <c r="AP578">
        <v>556.93619999999999</v>
      </c>
      <c r="AQ578">
        <v>11.17</v>
      </c>
      <c r="AR578">
        <v>40.07</v>
      </c>
      <c r="AS578">
        <v>447.58190000000002</v>
      </c>
      <c r="BC578" t="s">
        <v>451</v>
      </c>
      <c r="BD578" s="2">
        <v>45841</v>
      </c>
      <c r="BE578">
        <v>398.02</v>
      </c>
      <c r="BF578" t="s">
        <v>452</v>
      </c>
      <c r="BG578" t="s">
        <v>453</v>
      </c>
      <c r="BH578" s="1">
        <f t="shared" ref="BH578:BH641" ca="1" si="29">TODAY()-BD578</f>
        <v>282</v>
      </c>
    </row>
    <row r="579" spans="2:60" ht="14.25" customHeight="1" x14ac:dyDescent="0.35">
      <c r="B579" s="96" t="str">
        <f t="shared" si="27"/>
        <v>91381514</v>
      </c>
      <c r="C579" s="96" t="str">
        <f t="shared" si="28"/>
        <v>9138151</v>
      </c>
      <c r="D579">
        <v>22526</v>
      </c>
      <c r="E579" t="s">
        <v>120</v>
      </c>
      <c r="F579">
        <v>61</v>
      </c>
      <c r="G579" t="s">
        <v>124</v>
      </c>
      <c r="H579">
        <v>71</v>
      </c>
      <c r="I579">
        <v>9138</v>
      </c>
      <c r="J579" t="s">
        <v>7</v>
      </c>
      <c r="K579">
        <v>151</v>
      </c>
      <c r="L579">
        <v>4</v>
      </c>
      <c r="M579">
        <v>2</v>
      </c>
      <c r="N579">
        <v>3</v>
      </c>
      <c r="O579">
        <v>12.75</v>
      </c>
      <c r="P579">
        <v>0</v>
      </c>
      <c r="Q579" t="s">
        <v>511</v>
      </c>
      <c r="R579" t="s">
        <v>471</v>
      </c>
      <c r="S579">
        <v>8</v>
      </c>
      <c r="T579" t="s">
        <v>470</v>
      </c>
      <c r="U579">
        <v>2</v>
      </c>
      <c r="V579">
        <v>43055</v>
      </c>
      <c r="W579">
        <v>352</v>
      </c>
      <c r="X579" t="s">
        <v>447</v>
      </c>
      <c r="Y579" s="2" t="s">
        <v>447</v>
      </c>
      <c r="Z579" s="2"/>
      <c r="AB579" t="s">
        <v>447</v>
      </c>
      <c r="AC579" t="s">
        <v>448</v>
      </c>
      <c r="AD579" t="s">
        <v>447</v>
      </c>
      <c r="AE579" t="s">
        <v>447</v>
      </c>
      <c r="AF579" t="s">
        <v>447</v>
      </c>
      <c r="AG579">
        <v>2</v>
      </c>
      <c r="AH579">
        <v>0</v>
      </c>
      <c r="AI579">
        <v>5</v>
      </c>
      <c r="AJ579">
        <v>0</v>
      </c>
      <c r="AK579">
        <v>61</v>
      </c>
      <c r="AL579" t="s">
        <v>449</v>
      </c>
      <c r="AM579" t="s">
        <v>450</v>
      </c>
      <c r="AN579">
        <v>12.75</v>
      </c>
      <c r="AO579">
        <v>49.86</v>
      </c>
      <c r="AP579">
        <v>635.71500000000003</v>
      </c>
      <c r="AQ579">
        <v>12.75</v>
      </c>
      <c r="AR579">
        <v>40.07</v>
      </c>
      <c r="AS579">
        <v>510.89249999999998</v>
      </c>
      <c r="BC579" t="s">
        <v>451</v>
      </c>
      <c r="BD579" s="2">
        <v>45841</v>
      </c>
      <c r="BE579">
        <v>633.03</v>
      </c>
      <c r="BF579" t="s">
        <v>452</v>
      </c>
      <c r="BG579" t="s">
        <v>453</v>
      </c>
      <c r="BH579" s="1">
        <f t="shared" ca="1" si="29"/>
        <v>282</v>
      </c>
    </row>
    <row r="580" spans="2:60" ht="14.25" customHeight="1" x14ac:dyDescent="0.35">
      <c r="B580" s="96" t="str">
        <f t="shared" si="27"/>
        <v>91381515</v>
      </c>
      <c r="C580" s="96" t="str">
        <f t="shared" si="28"/>
        <v>9138151</v>
      </c>
      <c r="D580">
        <v>22526</v>
      </c>
      <c r="E580" t="s">
        <v>120</v>
      </c>
      <c r="F580">
        <v>61</v>
      </c>
      <c r="G580" t="s">
        <v>124</v>
      </c>
      <c r="H580">
        <v>71</v>
      </c>
      <c r="I580">
        <v>9138</v>
      </c>
      <c r="J580" t="s">
        <v>7</v>
      </c>
      <c r="K580">
        <v>151</v>
      </c>
      <c r="L580">
        <v>5</v>
      </c>
      <c r="M580">
        <v>2</v>
      </c>
      <c r="N580">
        <v>3</v>
      </c>
      <c r="O580">
        <v>13.88</v>
      </c>
      <c r="P580">
        <v>0</v>
      </c>
      <c r="Q580" t="s">
        <v>511</v>
      </c>
      <c r="R580" t="s">
        <v>471</v>
      </c>
      <c r="S580">
        <v>8</v>
      </c>
      <c r="T580" t="s">
        <v>470</v>
      </c>
      <c r="U580">
        <v>2</v>
      </c>
      <c r="V580">
        <v>43055</v>
      </c>
      <c r="W580">
        <v>352</v>
      </c>
      <c r="X580" t="s">
        <v>447</v>
      </c>
      <c r="Y580" s="2" t="s">
        <v>447</v>
      </c>
      <c r="Z580" s="2"/>
      <c r="AB580" t="s">
        <v>447</v>
      </c>
      <c r="AC580" t="s">
        <v>448</v>
      </c>
      <c r="AD580" t="s">
        <v>447</v>
      </c>
      <c r="AE580" t="s">
        <v>447</v>
      </c>
      <c r="AF580" t="s">
        <v>447</v>
      </c>
      <c r="AG580">
        <v>2</v>
      </c>
      <c r="AH580">
        <v>0</v>
      </c>
      <c r="AI580">
        <v>5</v>
      </c>
      <c r="AJ580">
        <v>0</v>
      </c>
      <c r="AK580">
        <v>61</v>
      </c>
      <c r="AL580" t="s">
        <v>449</v>
      </c>
      <c r="AM580" t="s">
        <v>450</v>
      </c>
      <c r="AN580">
        <v>13.88</v>
      </c>
      <c r="AO580">
        <v>49.86</v>
      </c>
      <c r="AP580">
        <v>692.05679999999995</v>
      </c>
      <c r="AQ580">
        <v>13.88</v>
      </c>
      <c r="AR580">
        <v>40.07</v>
      </c>
      <c r="AS580">
        <v>556.17160000000001</v>
      </c>
      <c r="BC580" t="s">
        <v>451</v>
      </c>
      <c r="BD580" s="2">
        <v>45841</v>
      </c>
      <c r="BE580">
        <v>455.8</v>
      </c>
      <c r="BF580" t="s">
        <v>452</v>
      </c>
      <c r="BG580" t="s">
        <v>453</v>
      </c>
      <c r="BH580" s="1">
        <f t="shared" ca="1" si="29"/>
        <v>282</v>
      </c>
    </row>
    <row r="581" spans="2:60" ht="14.25" customHeight="1" x14ac:dyDescent="0.35">
      <c r="B581" s="96" t="str">
        <f t="shared" si="27"/>
        <v>91381516</v>
      </c>
      <c r="C581" s="96" t="str">
        <f t="shared" si="28"/>
        <v>9138151</v>
      </c>
      <c r="D581">
        <v>22526</v>
      </c>
      <c r="E581" t="s">
        <v>120</v>
      </c>
      <c r="F581">
        <v>61</v>
      </c>
      <c r="G581" t="s">
        <v>124</v>
      </c>
      <c r="H581">
        <v>71</v>
      </c>
      <c r="I581">
        <v>9138</v>
      </c>
      <c r="J581" t="s">
        <v>7</v>
      </c>
      <c r="K581">
        <v>151</v>
      </c>
      <c r="L581">
        <v>6</v>
      </c>
      <c r="M581">
        <v>2</v>
      </c>
      <c r="N581">
        <v>3</v>
      </c>
      <c r="O581">
        <v>12.01</v>
      </c>
      <c r="P581">
        <v>0</v>
      </c>
      <c r="Q581" t="s">
        <v>511</v>
      </c>
      <c r="R581" t="s">
        <v>471</v>
      </c>
      <c r="S581">
        <v>8</v>
      </c>
      <c r="T581" t="s">
        <v>470</v>
      </c>
      <c r="U581">
        <v>2</v>
      </c>
      <c r="V581">
        <v>43071</v>
      </c>
      <c r="W581">
        <v>352</v>
      </c>
      <c r="X581" t="s">
        <v>447</v>
      </c>
      <c r="Y581" s="2" t="s">
        <v>447</v>
      </c>
      <c r="Z581" s="2"/>
      <c r="AB581" t="s">
        <v>447</v>
      </c>
      <c r="AC581" t="s">
        <v>448</v>
      </c>
      <c r="AD581" t="s">
        <v>447</v>
      </c>
      <c r="AE581" t="s">
        <v>447</v>
      </c>
      <c r="AF581" t="s">
        <v>447</v>
      </c>
      <c r="AG581">
        <v>2</v>
      </c>
      <c r="AH581">
        <v>0</v>
      </c>
      <c r="AI581">
        <v>5</v>
      </c>
      <c r="AJ581">
        <v>0</v>
      </c>
      <c r="AK581">
        <v>61</v>
      </c>
      <c r="AL581" t="s">
        <v>449</v>
      </c>
      <c r="AM581" t="s">
        <v>450</v>
      </c>
      <c r="AN581">
        <v>12.01</v>
      </c>
      <c r="AO581">
        <v>49.86</v>
      </c>
      <c r="AP581">
        <v>598.81859999999995</v>
      </c>
      <c r="AQ581">
        <v>12.01</v>
      </c>
      <c r="AR581">
        <v>40.07</v>
      </c>
      <c r="AS581">
        <v>481.2407</v>
      </c>
      <c r="BC581" t="s">
        <v>451</v>
      </c>
      <c r="BD581" s="2">
        <v>45841</v>
      </c>
      <c r="BE581">
        <v>338.9</v>
      </c>
      <c r="BF581" t="s">
        <v>452</v>
      </c>
      <c r="BG581" t="s">
        <v>453</v>
      </c>
      <c r="BH581" s="1">
        <f t="shared" ca="1" si="29"/>
        <v>282</v>
      </c>
    </row>
    <row r="582" spans="2:60" ht="14.25" customHeight="1" x14ac:dyDescent="0.35">
      <c r="B582" s="96" t="str">
        <f t="shared" si="27"/>
        <v>91381517</v>
      </c>
      <c r="C582" s="96" t="str">
        <f t="shared" si="28"/>
        <v>9138151</v>
      </c>
      <c r="D582">
        <v>22526</v>
      </c>
      <c r="E582" t="s">
        <v>120</v>
      </c>
      <c r="F582">
        <v>61</v>
      </c>
      <c r="G582" t="s">
        <v>124</v>
      </c>
      <c r="H582">
        <v>71</v>
      </c>
      <c r="I582">
        <v>9138</v>
      </c>
      <c r="J582" t="s">
        <v>7</v>
      </c>
      <c r="K582">
        <v>151</v>
      </c>
      <c r="L582">
        <v>7</v>
      </c>
      <c r="M582">
        <v>2</v>
      </c>
      <c r="N582">
        <v>3</v>
      </c>
      <c r="O582">
        <v>6.58</v>
      </c>
      <c r="P582">
        <v>0</v>
      </c>
      <c r="Q582" t="s">
        <v>511</v>
      </c>
      <c r="R582" t="s">
        <v>471</v>
      </c>
      <c r="S582">
        <v>8</v>
      </c>
      <c r="T582" t="s">
        <v>470</v>
      </c>
      <c r="U582">
        <v>2</v>
      </c>
      <c r="V582">
        <v>43071</v>
      </c>
      <c r="W582">
        <v>352</v>
      </c>
      <c r="X582" t="s">
        <v>447</v>
      </c>
      <c r="Y582" s="2" t="s">
        <v>447</v>
      </c>
      <c r="Z582" s="2"/>
      <c r="AB582" t="s">
        <v>447</v>
      </c>
      <c r="AC582" t="s">
        <v>448</v>
      </c>
      <c r="AD582" t="s">
        <v>447</v>
      </c>
      <c r="AE582" t="s">
        <v>447</v>
      </c>
      <c r="AF582" t="s">
        <v>447</v>
      </c>
      <c r="AG582">
        <v>2</v>
      </c>
      <c r="AH582">
        <v>0</v>
      </c>
      <c r="AI582">
        <v>5</v>
      </c>
      <c r="AJ582">
        <v>0</v>
      </c>
      <c r="AK582">
        <v>61</v>
      </c>
      <c r="AL582" t="s">
        <v>459</v>
      </c>
      <c r="AM582" t="s">
        <v>450</v>
      </c>
      <c r="AN582">
        <v>6.58</v>
      </c>
      <c r="AO582">
        <v>49.86</v>
      </c>
      <c r="AP582">
        <v>328.0788</v>
      </c>
      <c r="AQ582">
        <v>6.58</v>
      </c>
      <c r="AR582">
        <v>40.07</v>
      </c>
      <c r="AS582">
        <v>263.66059999999999</v>
      </c>
      <c r="BC582" t="s">
        <v>451</v>
      </c>
      <c r="BD582" s="2">
        <v>45841</v>
      </c>
      <c r="BE582">
        <v>30.37</v>
      </c>
      <c r="BF582" t="s">
        <v>452</v>
      </c>
      <c r="BG582" t="s">
        <v>453</v>
      </c>
      <c r="BH582" s="1">
        <f t="shared" ca="1" si="29"/>
        <v>282</v>
      </c>
    </row>
    <row r="583" spans="2:60" ht="14.25" customHeight="1" x14ac:dyDescent="0.35">
      <c r="B583" s="96" t="str">
        <f t="shared" si="27"/>
        <v>91381518</v>
      </c>
      <c r="C583" s="96" t="str">
        <f t="shared" si="28"/>
        <v>9138151</v>
      </c>
      <c r="D583">
        <v>22526</v>
      </c>
      <c r="E583" t="s">
        <v>120</v>
      </c>
      <c r="F583">
        <v>61</v>
      </c>
      <c r="G583" t="s">
        <v>124</v>
      </c>
      <c r="H583">
        <v>71</v>
      </c>
      <c r="I583">
        <v>9138</v>
      </c>
      <c r="J583" t="s">
        <v>7</v>
      </c>
      <c r="K583">
        <v>151</v>
      </c>
      <c r="L583">
        <v>8</v>
      </c>
      <c r="M583">
        <v>2</v>
      </c>
      <c r="N583">
        <v>3</v>
      </c>
      <c r="O583">
        <v>15.13</v>
      </c>
      <c r="P583">
        <v>0</v>
      </c>
      <c r="Q583" t="s">
        <v>511</v>
      </c>
      <c r="R583" t="s">
        <v>471</v>
      </c>
      <c r="S583">
        <v>8</v>
      </c>
      <c r="T583" t="s">
        <v>470</v>
      </c>
      <c r="U583">
        <v>2</v>
      </c>
      <c r="V583">
        <v>43071</v>
      </c>
      <c r="W583">
        <v>352</v>
      </c>
      <c r="X583" t="s">
        <v>447</v>
      </c>
      <c r="Y583" s="2" t="s">
        <v>447</v>
      </c>
      <c r="Z583" s="2"/>
      <c r="AB583" t="s">
        <v>447</v>
      </c>
      <c r="AC583" t="s">
        <v>448</v>
      </c>
      <c r="AD583" t="s">
        <v>447</v>
      </c>
      <c r="AE583" t="s">
        <v>447</v>
      </c>
      <c r="AF583" t="s">
        <v>447</v>
      </c>
      <c r="AG583">
        <v>2</v>
      </c>
      <c r="AH583">
        <v>0</v>
      </c>
      <c r="AI583">
        <v>5</v>
      </c>
      <c r="AJ583">
        <v>0</v>
      </c>
      <c r="AK583">
        <v>61</v>
      </c>
      <c r="AL583" t="s">
        <v>449</v>
      </c>
      <c r="AM583" t="s">
        <v>450</v>
      </c>
      <c r="AN583">
        <v>15.13</v>
      </c>
      <c r="AO583">
        <v>49.86</v>
      </c>
      <c r="AP583">
        <v>754.3818</v>
      </c>
      <c r="AQ583">
        <v>15.13</v>
      </c>
      <c r="AR583">
        <v>40.07</v>
      </c>
      <c r="AS583">
        <v>606.25909999999999</v>
      </c>
      <c r="BC583" t="s">
        <v>451</v>
      </c>
      <c r="BD583" s="2">
        <v>45841</v>
      </c>
      <c r="BE583">
        <v>371.05</v>
      </c>
      <c r="BF583" t="s">
        <v>452</v>
      </c>
      <c r="BG583" t="s">
        <v>453</v>
      </c>
      <c r="BH583" s="1">
        <f t="shared" ca="1" si="29"/>
        <v>282</v>
      </c>
    </row>
    <row r="584" spans="2:60" ht="14.25" customHeight="1" x14ac:dyDescent="0.35">
      <c r="B584" s="96" t="str">
        <f t="shared" si="27"/>
        <v>91381519</v>
      </c>
      <c r="C584" s="96" t="str">
        <f t="shared" si="28"/>
        <v>9138151</v>
      </c>
      <c r="D584">
        <v>22526</v>
      </c>
      <c r="E584" t="s">
        <v>120</v>
      </c>
      <c r="F584">
        <v>61</v>
      </c>
      <c r="G584" t="s">
        <v>124</v>
      </c>
      <c r="H584">
        <v>71</v>
      </c>
      <c r="I584">
        <v>9138</v>
      </c>
      <c r="J584" t="s">
        <v>7</v>
      </c>
      <c r="K584">
        <v>151</v>
      </c>
      <c r="L584">
        <v>9</v>
      </c>
      <c r="M584">
        <v>2</v>
      </c>
      <c r="N584">
        <v>3</v>
      </c>
      <c r="O584">
        <v>4.8</v>
      </c>
      <c r="P584">
        <v>0</v>
      </c>
      <c r="Q584" t="s">
        <v>511</v>
      </c>
      <c r="R584" t="s">
        <v>471</v>
      </c>
      <c r="S584">
        <v>8</v>
      </c>
      <c r="T584" t="s">
        <v>470</v>
      </c>
      <c r="U584">
        <v>2</v>
      </c>
      <c r="V584">
        <v>43054</v>
      </c>
      <c r="W584">
        <v>352</v>
      </c>
      <c r="X584" t="s">
        <v>447</v>
      </c>
      <c r="Y584" s="2" t="s">
        <v>447</v>
      </c>
      <c r="Z584" s="2"/>
      <c r="AB584" t="s">
        <v>447</v>
      </c>
      <c r="AC584" t="s">
        <v>448</v>
      </c>
      <c r="AD584" t="s">
        <v>447</v>
      </c>
      <c r="AE584" t="s">
        <v>447</v>
      </c>
      <c r="AF584" t="s">
        <v>447</v>
      </c>
      <c r="AG584">
        <v>2</v>
      </c>
      <c r="AH584">
        <v>0</v>
      </c>
      <c r="AI584">
        <v>5</v>
      </c>
      <c r="AJ584">
        <v>0</v>
      </c>
      <c r="AK584">
        <v>61</v>
      </c>
      <c r="AL584" t="s">
        <v>449</v>
      </c>
      <c r="AM584" t="s">
        <v>450</v>
      </c>
      <c r="AN584">
        <v>4.8</v>
      </c>
      <c r="AO584">
        <v>49.86</v>
      </c>
      <c r="AP584">
        <v>239.328</v>
      </c>
      <c r="AQ584">
        <v>4.8</v>
      </c>
      <c r="AR584">
        <v>40.07</v>
      </c>
      <c r="AS584">
        <v>192.33600000000001</v>
      </c>
      <c r="BC584" t="s">
        <v>451</v>
      </c>
      <c r="BD584" s="2">
        <v>45841</v>
      </c>
      <c r="BE584">
        <v>101.15</v>
      </c>
      <c r="BF584" t="s">
        <v>452</v>
      </c>
      <c r="BG584" t="s">
        <v>453</v>
      </c>
      <c r="BH584" s="1">
        <f t="shared" ca="1" si="29"/>
        <v>282</v>
      </c>
    </row>
    <row r="585" spans="2:60" ht="14.25" customHeight="1" x14ac:dyDescent="0.35">
      <c r="B585" s="96" t="str">
        <f t="shared" si="27"/>
        <v>913815110</v>
      </c>
      <c r="C585" s="96" t="str">
        <f t="shared" si="28"/>
        <v>9138151</v>
      </c>
      <c r="D585">
        <v>22526</v>
      </c>
      <c r="E585" t="s">
        <v>120</v>
      </c>
      <c r="F585">
        <v>61</v>
      </c>
      <c r="G585" t="s">
        <v>124</v>
      </c>
      <c r="H585">
        <v>71</v>
      </c>
      <c r="I585">
        <v>9138</v>
      </c>
      <c r="J585" t="s">
        <v>7</v>
      </c>
      <c r="K585">
        <v>151</v>
      </c>
      <c r="L585">
        <v>10</v>
      </c>
      <c r="M585">
        <v>2</v>
      </c>
      <c r="N585">
        <v>3</v>
      </c>
      <c r="O585">
        <v>8.2100000000000009</v>
      </c>
      <c r="P585">
        <v>0</v>
      </c>
      <c r="Q585" t="s">
        <v>511</v>
      </c>
      <c r="R585" t="s">
        <v>471</v>
      </c>
      <c r="S585">
        <v>8</v>
      </c>
      <c r="T585" t="s">
        <v>470</v>
      </c>
      <c r="U585">
        <v>2</v>
      </c>
      <c r="V585">
        <v>43071</v>
      </c>
      <c r="W585">
        <v>352</v>
      </c>
      <c r="X585" t="s">
        <v>447</v>
      </c>
      <c r="Y585" s="2" t="s">
        <v>447</v>
      </c>
      <c r="Z585" s="2"/>
      <c r="AB585" t="s">
        <v>447</v>
      </c>
      <c r="AC585" t="s">
        <v>448</v>
      </c>
      <c r="AD585" t="s">
        <v>447</v>
      </c>
      <c r="AE585" t="s">
        <v>447</v>
      </c>
      <c r="AF585" t="s">
        <v>447</v>
      </c>
      <c r="AG585">
        <v>2</v>
      </c>
      <c r="AH585">
        <v>0</v>
      </c>
      <c r="AI585">
        <v>5</v>
      </c>
      <c r="AJ585">
        <v>0</v>
      </c>
      <c r="AK585">
        <v>61</v>
      </c>
      <c r="AL585" t="s">
        <v>449</v>
      </c>
      <c r="AM585" t="s">
        <v>450</v>
      </c>
      <c r="AN585">
        <v>8.2100000000000009</v>
      </c>
      <c r="AO585">
        <v>49.86</v>
      </c>
      <c r="AP585">
        <v>409.35059999999999</v>
      </c>
      <c r="AQ585">
        <v>8.2100000000000009</v>
      </c>
      <c r="AR585">
        <v>40.07</v>
      </c>
      <c r="AS585">
        <v>328.97469999999998</v>
      </c>
      <c r="BC585" t="s">
        <v>451</v>
      </c>
      <c r="BD585" s="2">
        <v>45841</v>
      </c>
      <c r="BE585">
        <v>285.06</v>
      </c>
      <c r="BF585" t="s">
        <v>452</v>
      </c>
      <c r="BG585" t="s">
        <v>453</v>
      </c>
      <c r="BH585" s="1">
        <f t="shared" ca="1" si="29"/>
        <v>282</v>
      </c>
    </row>
    <row r="586" spans="2:60" ht="14.25" customHeight="1" x14ac:dyDescent="0.35">
      <c r="B586" s="96" t="str">
        <f t="shared" si="27"/>
        <v>913815111</v>
      </c>
      <c r="C586" s="96" t="str">
        <f t="shared" si="28"/>
        <v>9138151</v>
      </c>
      <c r="D586">
        <v>22526</v>
      </c>
      <c r="E586" t="s">
        <v>120</v>
      </c>
      <c r="F586">
        <v>61</v>
      </c>
      <c r="G586" t="s">
        <v>124</v>
      </c>
      <c r="H586">
        <v>71</v>
      </c>
      <c r="I586">
        <v>9138</v>
      </c>
      <c r="J586" t="s">
        <v>7</v>
      </c>
      <c r="K586">
        <v>151</v>
      </c>
      <c r="L586">
        <v>11</v>
      </c>
      <c r="M586">
        <v>2</v>
      </c>
      <c r="N586">
        <v>3</v>
      </c>
      <c r="O586">
        <v>8.66</v>
      </c>
      <c r="P586">
        <v>0</v>
      </c>
      <c r="Q586" t="s">
        <v>468</v>
      </c>
      <c r="R586" t="s">
        <v>471</v>
      </c>
      <c r="S586">
        <v>8</v>
      </c>
      <c r="T586" t="s">
        <v>470</v>
      </c>
      <c r="U586">
        <v>2</v>
      </c>
      <c r="V586">
        <v>43159</v>
      </c>
      <c r="W586">
        <v>352</v>
      </c>
      <c r="X586" t="s">
        <v>447</v>
      </c>
      <c r="Y586" s="2" t="s">
        <v>447</v>
      </c>
      <c r="Z586" s="2"/>
      <c r="AB586" t="s">
        <v>447</v>
      </c>
      <c r="AC586" t="s">
        <v>448</v>
      </c>
      <c r="AD586" t="s">
        <v>447</v>
      </c>
      <c r="AE586" t="s">
        <v>447</v>
      </c>
      <c r="AF586" t="s">
        <v>447</v>
      </c>
      <c r="AG586">
        <v>2</v>
      </c>
      <c r="AH586">
        <v>0</v>
      </c>
      <c r="AI586">
        <v>5</v>
      </c>
      <c r="AJ586">
        <v>0</v>
      </c>
      <c r="AK586">
        <v>61</v>
      </c>
      <c r="AL586" t="s">
        <v>488</v>
      </c>
      <c r="AM586" t="s">
        <v>450</v>
      </c>
      <c r="AN586">
        <v>8.66</v>
      </c>
      <c r="AO586">
        <v>49.86</v>
      </c>
      <c r="AP586">
        <v>431.7876</v>
      </c>
      <c r="AQ586">
        <v>8.66</v>
      </c>
      <c r="AR586">
        <v>40.07</v>
      </c>
      <c r="AS586">
        <v>347.00619999999998</v>
      </c>
      <c r="BC586" t="s">
        <v>451</v>
      </c>
      <c r="BD586" s="2">
        <v>45841</v>
      </c>
      <c r="BE586">
        <v>195.34</v>
      </c>
      <c r="BF586" t="s">
        <v>452</v>
      </c>
      <c r="BG586" t="s">
        <v>453</v>
      </c>
      <c r="BH586" s="1">
        <f t="shared" ca="1" si="29"/>
        <v>282</v>
      </c>
    </row>
    <row r="587" spans="2:60" ht="14.25" customHeight="1" x14ac:dyDescent="0.35">
      <c r="B587" s="96" t="str">
        <f t="shared" si="27"/>
        <v>913815112</v>
      </c>
      <c r="C587" s="96" t="str">
        <f t="shared" si="28"/>
        <v>9138151</v>
      </c>
      <c r="D587">
        <v>22526</v>
      </c>
      <c r="E587" t="s">
        <v>120</v>
      </c>
      <c r="F587">
        <v>61</v>
      </c>
      <c r="G587" t="s">
        <v>124</v>
      </c>
      <c r="H587">
        <v>71</v>
      </c>
      <c r="I587">
        <v>9138</v>
      </c>
      <c r="J587" t="s">
        <v>7</v>
      </c>
      <c r="K587">
        <v>151</v>
      </c>
      <c r="L587">
        <v>12</v>
      </c>
      <c r="M587">
        <v>2</v>
      </c>
      <c r="N587">
        <v>3</v>
      </c>
      <c r="O587">
        <v>4.78</v>
      </c>
      <c r="P587">
        <v>0</v>
      </c>
      <c r="Q587" t="s">
        <v>468</v>
      </c>
      <c r="R587" t="s">
        <v>471</v>
      </c>
      <c r="S587">
        <v>8</v>
      </c>
      <c r="T587" t="s">
        <v>470</v>
      </c>
      <c r="U587">
        <v>2</v>
      </c>
      <c r="V587">
        <v>43159</v>
      </c>
      <c r="W587">
        <v>352</v>
      </c>
      <c r="X587" t="s">
        <v>447</v>
      </c>
      <c r="Y587" s="2" t="s">
        <v>447</v>
      </c>
      <c r="Z587" s="2"/>
      <c r="AB587" t="s">
        <v>447</v>
      </c>
      <c r="AC587" t="s">
        <v>448</v>
      </c>
      <c r="AD587" t="s">
        <v>447</v>
      </c>
      <c r="AE587" t="s">
        <v>447</v>
      </c>
      <c r="AF587" t="s">
        <v>447</v>
      </c>
      <c r="AG587">
        <v>2</v>
      </c>
      <c r="AH587">
        <v>0</v>
      </c>
      <c r="AI587">
        <v>5</v>
      </c>
      <c r="AJ587">
        <v>0</v>
      </c>
      <c r="AK587">
        <v>61</v>
      </c>
      <c r="AL587" t="s">
        <v>449</v>
      </c>
      <c r="AM587" t="s">
        <v>450</v>
      </c>
      <c r="AN587">
        <v>4.78</v>
      </c>
      <c r="AO587">
        <v>49.86</v>
      </c>
      <c r="AP587">
        <v>238.33080000000001</v>
      </c>
      <c r="AQ587">
        <v>4.78</v>
      </c>
      <c r="AR587">
        <v>40.07</v>
      </c>
      <c r="AS587">
        <v>191.53460000000001</v>
      </c>
      <c r="BC587" t="s">
        <v>451</v>
      </c>
      <c r="BD587" s="2">
        <v>45841</v>
      </c>
      <c r="BE587">
        <v>26.9</v>
      </c>
      <c r="BF587" t="s">
        <v>452</v>
      </c>
      <c r="BG587" t="s">
        <v>453</v>
      </c>
      <c r="BH587" s="1">
        <f t="shared" ca="1" si="29"/>
        <v>282</v>
      </c>
    </row>
    <row r="588" spans="2:60" ht="14.25" customHeight="1" x14ac:dyDescent="0.35">
      <c r="B588" s="96" t="str">
        <f t="shared" si="27"/>
        <v>913815113</v>
      </c>
      <c r="C588" s="96" t="str">
        <f t="shared" si="28"/>
        <v>9138151</v>
      </c>
      <c r="D588">
        <v>22526</v>
      </c>
      <c r="E588" t="s">
        <v>120</v>
      </c>
      <c r="F588">
        <v>61</v>
      </c>
      <c r="G588" t="s">
        <v>124</v>
      </c>
      <c r="H588">
        <v>71</v>
      </c>
      <c r="I588">
        <v>9138</v>
      </c>
      <c r="J588" t="s">
        <v>7</v>
      </c>
      <c r="K588">
        <v>151</v>
      </c>
      <c r="L588">
        <v>13</v>
      </c>
      <c r="M588">
        <v>2</v>
      </c>
      <c r="N588">
        <v>3</v>
      </c>
      <c r="O588">
        <v>10.58</v>
      </c>
      <c r="P588">
        <v>0</v>
      </c>
      <c r="Q588" t="s">
        <v>468</v>
      </c>
      <c r="R588" t="s">
        <v>471</v>
      </c>
      <c r="S588">
        <v>8</v>
      </c>
      <c r="T588" t="s">
        <v>470</v>
      </c>
      <c r="U588">
        <v>2</v>
      </c>
      <c r="V588">
        <v>43159</v>
      </c>
      <c r="W588">
        <v>352</v>
      </c>
      <c r="X588" t="s">
        <v>447</v>
      </c>
      <c r="Y588" s="2" t="s">
        <v>447</v>
      </c>
      <c r="Z588" s="2"/>
      <c r="AB588" t="s">
        <v>447</v>
      </c>
      <c r="AC588" t="s">
        <v>448</v>
      </c>
      <c r="AD588" t="s">
        <v>447</v>
      </c>
      <c r="AE588" t="s">
        <v>447</v>
      </c>
      <c r="AF588" t="s">
        <v>447</v>
      </c>
      <c r="AG588">
        <v>2</v>
      </c>
      <c r="AH588">
        <v>0</v>
      </c>
      <c r="AI588">
        <v>5</v>
      </c>
      <c r="AJ588">
        <v>0</v>
      </c>
      <c r="AK588">
        <v>61</v>
      </c>
      <c r="AL588" t="s">
        <v>449</v>
      </c>
      <c r="AM588" t="s">
        <v>450</v>
      </c>
      <c r="AN588">
        <v>10.58</v>
      </c>
      <c r="AO588">
        <v>49.86</v>
      </c>
      <c r="AP588">
        <v>527.51880000000006</v>
      </c>
      <c r="AQ588">
        <v>10.58</v>
      </c>
      <c r="AR588">
        <v>40.07</v>
      </c>
      <c r="AS588">
        <v>423.94060000000002</v>
      </c>
      <c r="BC588" t="s">
        <v>451</v>
      </c>
      <c r="BD588" s="2">
        <v>45841</v>
      </c>
      <c r="BE588">
        <v>304.24</v>
      </c>
      <c r="BF588" t="s">
        <v>452</v>
      </c>
      <c r="BG588" t="s">
        <v>453</v>
      </c>
      <c r="BH588" s="1">
        <f t="shared" ca="1" si="29"/>
        <v>282</v>
      </c>
    </row>
    <row r="589" spans="2:60" ht="14.25" customHeight="1" x14ac:dyDescent="0.35">
      <c r="B589" s="96" t="str">
        <f t="shared" si="27"/>
        <v>913815114</v>
      </c>
      <c r="C589" s="96" t="str">
        <f t="shared" si="28"/>
        <v>9138151</v>
      </c>
      <c r="D589">
        <v>22526</v>
      </c>
      <c r="E589" t="s">
        <v>120</v>
      </c>
      <c r="F589">
        <v>61</v>
      </c>
      <c r="G589" t="s">
        <v>124</v>
      </c>
      <c r="H589">
        <v>71</v>
      </c>
      <c r="I589">
        <v>9138</v>
      </c>
      <c r="J589" t="s">
        <v>7</v>
      </c>
      <c r="K589">
        <v>151</v>
      </c>
      <c r="L589">
        <v>14</v>
      </c>
      <c r="M589">
        <v>2</v>
      </c>
      <c r="N589">
        <v>3</v>
      </c>
      <c r="O589">
        <v>10.78</v>
      </c>
      <c r="P589">
        <v>0</v>
      </c>
      <c r="Q589" t="s">
        <v>468</v>
      </c>
      <c r="R589" t="s">
        <v>471</v>
      </c>
      <c r="S589">
        <v>8</v>
      </c>
      <c r="T589" t="s">
        <v>470</v>
      </c>
      <c r="U589">
        <v>2</v>
      </c>
      <c r="V589">
        <v>43159</v>
      </c>
      <c r="W589">
        <v>352</v>
      </c>
      <c r="X589" t="s">
        <v>447</v>
      </c>
      <c r="Y589" s="2" t="s">
        <v>447</v>
      </c>
      <c r="Z589" s="2"/>
      <c r="AB589" t="s">
        <v>447</v>
      </c>
      <c r="AC589" t="s">
        <v>448</v>
      </c>
      <c r="AD589" t="s">
        <v>447</v>
      </c>
      <c r="AE589" t="s">
        <v>447</v>
      </c>
      <c r="AF589" t="s">
        <v>447</v>
      </c>
      <c r="AG589">
        <v>2</v>
      </c>
      <c r="AH589">
        <v>0</v>
      </c>
      <c r="AI589">
        <v>5</v>
      </c>
      <c r="AJ589">
        <v>0</v>
      </c>
      <c r="AK589">
        <v>61</v>
      </c>
      <c r="AL589" t="s">
        <v>449</v>
      </c>
      <c r="AM589" t="s">
        <v>450</v>
      </c>
      <c r="AN589">
        <v>10.78</v>
      </c>
      <c r="AO589">
        <v>49.86</v>
      </c>
      <c r="AP589">
        <v>537.49080000000004</v>
      </c>
      <c r="AQ589">
        <v>10.78</v>
      </c>
      <c r="AR589">
        <v>40.07</v>
      </c>
      <c r="AS589">
        <v>431.95460000000003</v>
      </c>
      <c r="BC589" t="s">
        <v>451</v>
      </c>
      <c r="BD589" s="2">
        <v>45841</v>
      </c>
      <c r="BE589">
        <v>284.39999999999998</v>
      </c>
      <c r="BF589" t="s">
        <v>452</v>
      </c>
      <c r="BG589" t="s">
        <v>453</v>
      </c>
      <c r="BH589" s="1">
        <f t="shared" ca="1" si="29"/>
        <v>282</v>
      </c>
    </row>
    <row r="590" spans="2:60" ht="14.25" customHeight="1" x14ac:dyDescent="0.35">
      <c r="B590" s="96" t="str">
        <f t="shared" si="27"/>
        <v>913815115</v>
      </c>
      <c r="C590" s="96" t="str">
        <f t="shared" si="28"/>
        <v>9138151</v>
      </c>
      <c r="D590">
        <v>22526</v>
      </c>
      <c r="E590" t="s">
        <v>120</v>
      </c>
      <c r="F590">
        <v>61</v>
      </c>
      <c r="G590" t="s">
        <v>124</v>
      </c>
      <c r="H590">
        <v>71</v>
      </c>
      <c r="I590">
        <v>9138</v>
      </c>
      <c r="J590" t="s">
        <v>7</v>
      </c>
      <c r="K590">
        <v>151</v>
      </c>
      <c r="L590">
        <v>15</v>
      </c>
      <c r="M590">
        <v>2</v>
      </c>
      <c r="N590">
        <v>3</v>
      </c>
      <c r="O590">
        <v>3.36</v>
      </c>
      <c r="P590">
        <v>0</v>
      </c>
      <c r="Q590" t="s">
        <v>468</v>
      </c>
      <c r="R590" t="s">
        <v>471</v>
      </c>
      <c r="S590">
        <v>8</v>
      </c>
      <c r="T590" t="s">
        <v>470</v>
      </c>
      <c r="U590">
        <v>2</v>
      </c>
      <c r="V590">
        <v>43160</v>
      </c>
      <c r="W590">
        <v>352</v>
      </c>
      <c r="X590" t="s">
        <v>447</v>
      </c>
      <c r="Y590" s="2" t="s">
        <v>447</v>
      </c>
      <c r="Z590" s="2"/>
      <c r="AB590" t="s">
        <v>447</v>
      </c>
      <c r="AC590" t="s">
        <v>448</v>
      </c>
      <c r="AD590" t="s">
        <v>447</v>
      </c>
      <c r="AE590" t="s">
        <v>447</v>
      </c>
      <c r="AF590" t="s">
        <v>447</v>
      </c>
      <c r="AG590">
        <v>2</v>
      </c>
      <c r="AH590">
        <v>0</v>
      </c>
      <c r="AI590">
        <v>5</v>
      </c>
      <c r="AJ590">
        <v>0</v>
      </c>
      <c r="AK590">
        <v>61</v>
      </c>
      <c r="AL590" t="s">
        <v>488</v>
      </c>
      <c r="AM590" t="s">
        <v>450</v>
      </c>
      <c r="AN590">
        <v>3.36</v>
      </c>
      <c r="AO590">
        <v>49.86</v>
      </c>
      <c r="AP590">
        <v>167.52959999999999</v>
      </c>
      <c r="AQ590">
        <v>3.36</v>
      </c>
      <c r="AR590">
        <v>40.07</v>
      </c>
      <c r="AS590">
        <v>134.6352</v>
      </c>
      <c r="BC590" t="s">
        <v>451</v>
      </c>
      <c r="BD590" s="2">
        <v>45841</v>
      </c>
      <c r="BF590" t="s">
        <v>452</v>
      </c>
      <c r="BG590" t="s">
        <v>453</v>
      </c>
      <c r="BH590" s="1">
        <f t="shared" ca="1" si="29"/>
        <v>282</v>
      </c>
    </row>
    <row r="591" spans="2:60" ht="14.25" customHeight="1" x14ac:dyDescent="0.35">
      <c r="B591" s="96" t="str">
        <f t="shared" si="27"/>
        <v>913815116</v>
      </c>
      <c r="C591" s="96" t="str">
        <f t="shared" si="28"/>
        <v>9138151</v>
      </c>
      <c r="D591">
        <v>22526</v>
      </c>
      <c r="E591" t="s">
        <v>120</v>
      </c>
      <c r="F591">
        <v>61</v>
      </c>
      <c r="G591" t="s">
        <v>124</v>
      </c>
      <c r="H591">
        <v>71</v>
      </c>
      <c r="I591">
        <v>9138</v>
      </c>
      <c r="J591" t="s">
        <v>7</v>
      </c>
      <c r="K591">
        <v>151</v>
      </c>
      <c r="L591">
        <v>16</v>
      </c>
      <c r="M591">
        <v>2</v>
      </c>
      <c r="N591">
        <v>3</v>
      </c>
      <c r="O591">
        <v>3.81</v>
      </c>
      <c r="P591">
        <v>0</v>
      </c>
      <c r="Q591" t="s">
        <v>468</v>
      </c>
      <c r="R591" t="s">
        <v>471</v>
      </c>
      <c r="S591">
        <v>8</v>
      </c>
      <c r="T591" t="s">
        <v>470</v>
      </c>
      <c r="U591">
        <v>2</v>
      </c>
      <c r="V591">
        <v>43160</v>
      </c>
      <c r="W591">
        <v>352</v>
      </c>
      <c r="X591" t="s">
        <v>447</v>
      </c>
      <c r="Y591" s="2" t="s">
        <v>447</v>
      </c>
      <c r="Z591" s="2"/>
      <c r="AB591" t="s">
        <v>447</v>
      </c>
      <c r="AC591" t="s">
        <v>448</v>
      </c>
      <c r="AD591" t="s">
        <v>447</v>
      </c>
      <c r="AE591" t="s">
        <v>447</v>
      </c>
      <c r="AF591" t="s">
        <v>447</v>
      </c>
      <c r="AG591">
        <v>2</v>
      </c>
      <c r="AH591">
        <v>0</v>
      </c>
      <c r="AI591">
        <v>5</v>
      </c>
      <c r="AJ591">
        <v>0</v>
      </c>
      <c r="AK591">
        <v>61</v>
      </c>
      <c r="AL591" t="s">
        <v>449</v>
      </c>
      <c r="AM591" t="s">
        <v>450</v>
      </c>
      <c r="AN591">
        <v>3.81</v>
      </c>
      <c r="AO591">
        <v>49.86</v>
      </c>
      <c r="AP591">
        <v>189.9666</v>
      </c>
      <c r="AQ591">
        <v>3.81</v>
      </c>
      <c r="AR591">
        <v>40.07</v>
      </c>
      <c r="AS591">
        <v>152.66669999999999</v>
      </c>
      <c r="BC591" t="s">
        <v>451</v>
      </c>
      <c r="BD591" s="2">
        <v>45841</v>
      </c>
      <c r="BE591">
        <v>281.55</v>
      </c>
      <c r="BF591" t="s">
        <v>452</v>
      </c>
      <c r="BG591" t="s">
        <v>453</v>
      </c>
      <c r="BH591" s="1">
        <f t="shared" ca="1" si="29"/>
        <v>282</v>
      </c>
    </row>
    <row r="592" spans="2:60" ht="14.25" customHeight="1" x14ac:dyDescent="0.35">
      <c r="B592" s="96" t="str">
        <f t="shared" si="27"/>
        <v>913815117</v>
      </c>
      <c r="C592" s="96" t="str">
        <f t="shared" si="28"/>
        <v>9138151</v>
      </c>
      <c r="D592">
        <v>22526</v>
      </c>
      <c r="E592" t="s">
        <v>120</v>
      </c>
      <c r="F592">
        <v>61</v>
      </c>
      <c r="G592" t="s">
        <v>124</v>
      </c>
      <c r="H592">
        <v>71</v>
      </c>
      <c r="I592">
        <v>9138</v>
      </c>
      <c r="J592" t="s">
        <v>7</v>
      </c>
      <c r="K592">
        <v>151</v>
      </c>
      <c r="L592">
        <v>17</v>
      </c>
      <c r="M592">
        <v>2</v>
      </c>
      <c r="N592">
        <v>3</v>
      </c>
      <c r="O592">
        <v>10.09</v>
      </c>
      <c r="P592">
        <v>0</v>
      </c>
      <c r="Q592" t="s">
        <v>468</v>
      </c>
      <c r="R592" t="s">
        <v>471</v>
      </c>
      <c r="S592">
        <v>8</v>
      </c>
      <c r="T592" t="s">
        <v>470</v>
      </c>
      <c r="U592">
        <v>2</v>
      </c>
      <c r="V592">
        <v>43159</v>
      </c>
      <c r="W592">
        <v>352</v>
      </c>
      <c r="X592" t="s">
        <v>447</v>
      </c>
      <c r="Y592" s="2" t="s">
        <v>447</v>
      </c>
      <c r="Z592" s="2"/>
      <c r="AB592" t="s">
        <v>447</v>
      </c>
      <c r="AC592" t="s">
        <v>448</v>
      </c>
      <c r="AD592" t="s">
        <v>447</v>
      </c>
      <c r="AE592" t="s">
        <v>447</v>
      </c>
      <c r="AF592" t="s">
        <v>447</v>
      </c>
      <c r="AG592">
        <v>2</v>
      </c>
      <c r="AH592">
        <v>0</v>
      </c>
      <c r="AI592">
        <v>5</v>
      </c>
      <c r="AJ592">
        <v>0</v>
      </c>
      <c r="AK592">
        <v>61</v>
      </c>
      <c r="AL592" t="s">
        <v>449</v>
      </c>
      <c r="AM592" t="s">
        <v>450</v>
      </c>
      <c r="AN592">
        <v>10.09</v>
      </c>
      <c r="AO592">
        <v>49.86</v>
      </c>
      <c r="AP592">
        <v>503.0874</v>
      </c>
      <c r="AQ592">
        <v>10.09</v>
      </c>
      <c r="AR592">
        <v>40.07</v>
      </c>
      <c r="AS592">
        <v>404.30630000000002</v>
      </c>
      <c r="BC592" t="s">
        <v>451</v>
      </c>
      <c r="BD592" s="2">
        <v>45841</v>
      </c>
      <c r="BE592">
        <v>61.75</v>
      </c>
      <c r="BF592" t="s">
        <v>452</v>
      </c>
      <c r="BG592" t="s">
        <v>453</v>
      </c>
      <c r="BH592" s="1">
        <f t="shared" ca="1" si="29"/>
        <v>282</v>
      </c>
    </row>
    <row r="593" spans="2:60" ht="14.25" customHeight="1" x14ac:dyDescent="0.35">
      <c r="B593" s="96" t="str">
        <f t="shared" si="27"/>
        <v>91381521</v>
      </c>
      <c r="C593" s="96" t="str">
        <f t="shared" si="28"/>
        <v>9138152</v>
      </c>
      <c r="D593">
        <v>22526</v>
      </c>
      <c r="E593" t="s">
        <v>120</v>
      </c>
      <c r="F593">
        <v>61</v>
      </c>
      <c r="G593" t="s">
        <v>124</v>
      </c>
      <c r="H593">
        <v>71</v>
      </c>
      <c r="I593">
        <v>9138</v>
      </c>
      <c r="J593" t="s">
        <v>7</v>
      </c>
      <c r="K593">
        <v>152</v>
      </c>
      <c r="L593">
        <v>1</v>
      </c>
      <c r="M593">
        <v>1</v>
      </c>
      <c r="O593">
        <v>10.45</v>
      </c>
      <c r="P593">
        <v>0</v>
      </c>
      <c r="Q593" t="s">
        <v>454</v>
      </c>
      <c r="R593" t="s">
        <v>471</v>
      </c>
      <c r="S593">
        <v>7</v>
      </c>
      <c r="T593" t="s">
        <v>469</v>
      </c>
      <c r="U593">
        <v>2</v>
      </c>
      <c r="V593">
        <v>43919</v>
      </c>
      <c r="W593">
        <v>352</v>
      </c>
      <c r="X593" t="s">
        <v>447</v>
      </c>
      <c r="Y593" s="2" t="s">
        <v>447</v>
      </c>
      <c r="Z593" s="2"/>
      <c r="AB593" t="s">
        <v>447</v>
      </c>
      <c r="AC593" t="s">
        <v>448</v>
      </c>
      <c r="AD593" t="s">
        <v>448</v>
      </c>
      <c r="AE593" t="s">
        <v>447</v>
      </c>
      <c r="AF593" t="s">
        <v>447</v>
      </c>
      <c r="AG593">
        <v>2</v>
      </c>
      <c r="AH593">
        <v>0</v>
      </c>
      <c r="AI593">
        <v>8</v>
      </c>
      <c r="AJ593">
        <v>0</v>
      </c>
      <c r="AK593">
        <v>61</v>
      </c>
      <c r="AL593" t="s">
        <v>449</v>
      </c>
      <c r="AM593" t="s">
        <v>450</v>
      </c>
      <c r="AN593">
        <v>10.45</v>
      </c>
      <c r="AO593">
        <v>90.74</v>
      </c>
      <c r="AP593">
        <v>948.23299999999995</v>
      </c>
      <c r="AQ593">
        <v>10.45</v>
      </c>
      <c r="AR593">
        <v>80.069999999999993</v>
      </c>
      <c r="AS593">
        <v>836.73149999999998</v>
      </c>
      <c r="AT593">
        <v>10.45</v>
      </c>
      <c r="AU593">
        <v>78</v>
      </c>
      <c r="AV593">
        <v>815.1</v>
      </c>
      <c r="BC593" t="s">
        <v>451</v>
      </c>
      <c r="BD593" s="2">
        <v>45916</v>
      </c>
      <c r="BE593">
        <v>413.96</v>
      </c>
      <c r="BF593" t="s">
        <v>452</v>
      </c>
      <c r="BG593" t="s">
        <v>453</v>
      </c>
      <c r="BH593" s="1">
        <f t="shared" ca="1" si="29"/>
        <v>207</v>
      </c>
    </row>
    <row r="594" spans="2:60" ht="14.25" customHeight="1" x14ac:dyDescent="0.35">
      <c r="B594" s="96" t="str">
        <f t="shared" si="27"/>
        <v>91381522</v>
      </c>
      <c r="C594" s="96" t="str">
        <f t="shared" si="28"/>
        <v>9138152</v>
      </c>
      <c r="D594">
        <v>22526</v>
      </c>
      <c r="E594" t="s">
        <v>120</v>
      </c>
      <c r="F594">
        <v>61</v>
      </c>
      <c r="G594" t="s">
        <v>124</v>
      </c>
      <c r="H594">
        <v>71</v>
      </c>
      <c r="I594">
        <v>9138</v>
      </c>
      <c r="J594" t="s">
        <v>7</v>
      </c>
      <c r="K594">
        <v>152</v>
      </c>
      <c r="L594">
        <v>2</v>
      </c>
      <c r="M594">
        <v>1</v>
      </c>
      <c r="N594">
        <v>4</v>
      </c>
      <c r="O594">
        <v>13.09</v>
      </c>
      <c r="P594">
        <v>0</v>
      </c>
      <c r="Q594" t="s">
        <v>454</v>
      </c>
      <c r="R594" t="s">
        <v>471</v>
      </c>
      <c r="S594">
        <v>7</v>
      </c>
      <c r="T594" t="s">
        <v>469</v>
      </c>
      <c r="U594">
        <v>2</v>
      </c>
      <c r="V594">
        <v>43919</v>
      </c>
      <c r="W594">
        <v>352</v>
      </c>
      <c r="X594" t="s">
        <v>447</v>
      </c>
      <c r="Y594" s="2" t="s">
        <v>447</v>
      </c>
      <c r="Z594" s="2"/>
      <c r="AB594" t="s">
        <v>447</v>
      </c>
      <c r="AC594" t="s">
        <v>448</v>
      </c>
      <c r="AD594" t="s">
        <v>448</v>
      </c>
      <c r="AE594" t="s">
        <v>447</v>
      </c>
      <c r="AF594" t="s">
        <v>447</v>
      </c>
      <c r="AG594">
        <v>2</v>
      </c>
      <c r="AH594">
        <v>0</v>
      </c>
      <c r="AI594">
        <v>8</v>
      </c>
      <c r="AJ594">
        <v>0</v>
      </c>
      <c r="AK594">
        <v>61</v>
      </c>
      <c r="AL594" t="s">
        <v>459</v>
      </c>
      <c r="AM594" t="s">
        <v>450</v>
      </c>
      <c r="AN594">
        <v>13.09</v>
      </c>
      <c r="AO594">
        <v>90.74</v>
      </c>
      <c r="AP594">
        <v>1187.7865999999999</v>
      </c>
      <c r="AQ594">
        <v>13.09</v>
      </c>
      <c r="AR594">
        <v>80.069999999999993</v>
      </c>
      <c r="AS594">
        <v>1048.1162999999999</v>
      </c>
      <c r="AT594">
        <v>13.09</v>
      </c>
      <c r="AU594">
        <v>78</v>
      </c>
      <c r="AV594">
        <v>1021.02</v>
      </c>
      <c r="BC594" t="s">
        <v>451</v>
      </c>
      <c r="BD594" s="2">
        <v>45916</v>
      </c>
      <c r="BE594">
        <v>475.25</v>
      </c>
      <c r="BF594" t="s">
        <v>452</v>
      </c>
      <c r="BG594" t="s">
        <v>453</v>
      </c>
      <c r="BH594" s="1">
        <f t="shared" ca="1" si="29"/>
        <v>207</v>
      </c>
    </row>
    <row r="595" spans="2:60" ht="14.25" customHeight="1" x14ac:dyDescent="0.35">
      <c r="B595" s="96" t="str">
        <f t="shared" si="27"/>
        <v>91381523</v>
      </c>
      <c r="C595" s="96" t="str">
        <f t="shared" si="28"/>
        <v>9138152</v>
      </c>
      <c r="D595">
        <v>22526</v>
      </c>
      <c r="E595" t="s">
        <v>120</v>
      </c>
      <c r="F595">
        <v>61</v>
      </c>
      <c r="G595" t="s">
        <v>124</v>
      </c>
      <c r="H595">
        <v>71</v>
      </c>
      <c r="I595">
        <v>9138</v>
      </c>
      <c r="J595" t="s">
        <v>7</v>
      </c>
      <c r="K595">
        <v>152</v>
      </c>
      <c r="L595">
        <v>3</v>
      </c>
      <c r="M595">
        <v>1</v>
      </c>
      <c r="N595">
        <v>4</v>
      </c>
      <c r="O595">
        <v>8.35</v>
      </c>
      <c r="P595">
        <v>0</v>
      </c>
      <c r="Q595" t="s">
        <v>509</v>
      </c>
      <c r="R595" t="s">
        <v>471</v>
      </c>
      <c r="S595">
        <v>7</v>
      </c>
      <c r="T595" t="s">
        <v>469</v>
      </c>
      <c r="U595">
        <v>2</v>
      </c>
      <c r="V595">
        <v>43921</v>
      </c>
      <c r="W595">
        <v>352</v>
      </c>
      <c r="X595" t="s">
        <v>447</v>
      </c>
      <c r="Y595" s="2" t="s">
        <v>447</v>
      </c>
      <c r="Z595" s="2"/>
      <c r="AB595" t="s">
        <v>447</v>
      </c>
      <c r="AC595" t="s">
        <v>448</v>
      </c>
      <c r="AD595" t="s">
        <v>448</v>
      </c>
      <c r="AE595" t="s">
        <v>447</v>
      </c>
      <c r="AF595" t="s">
        <v>447</v>
      </c>
      <c r="AG595">
        <v>2</v>
      </c>
      <c r="AH595">
        <v>0</v>
      </c>
      <c r="AI595">
        <v>8</v>
      </c>
      <c r="AJ595">
        <v>0</v>
      </c>
      <c r="AK595">
        <v>61</v>
      </c>
      <c r="AL595" t="s">
        <v>459</v>
      </c>
      <c r="AM595" t="s">
        <v>450</v>
      </c>
      <c r="AN595">
        <v>8.35</v>
      </c>
      <c r="AO595">
        <v>90.74</v>
      </c>
      <c r="AP595">
        <v>757.67899999999997</v>
      </c>
      <c r="AQ595">
        <v>8.35</v>
      </c>
      <c r="AR595">
        <v>80.069999999999993</v>
      </c>
      <c r="AS595">
        <v>668.58450000000005</v>
      </c>
      <c r="AT595">
        <v>8.35</v>
      </c>
      <c r="AU595">
        <v>78</v>
      </c>
      <c r="AV595">
        <v>651.29999999999995</v>
      </c>
      <c r="BC595" t="s">
        <v>451</v>
      </c>
      <c r="BD595" s="2">
        <v>45916</v>
      </c>
      <c r="BE595">
        <v>618.29999999999995</v>
      </c>
      <c r="BF595" t="s">
        <v>452</v>
      </c>
      <c r="BG595" t="s">
        <v>453</v>
      </c>
      <c r="BH595" s="1">
        <f t="shared" ca="1" si="29"/>
        <v>207</v>
      </c>
    </row>
    <row r="596" spans="2:60" ht="14.25" customHeight="1" x14ac:dyDescent="0.35">
      <c r="B596" s="96" t="str">
        <f t="shared" si="27"/>
        <v>91381524</v>
      </c>
      <c r="C596" s="96" t="str">
        <f t="shared" si="28"/>
        <v>9138152</v>
      </c>
      <c r="D596">
        <v>22526</v>
      </c>
      <c r="E596" t="s">
        <v>120</v>
      </c>
      <c r="F596">
        <v>61</v>
      </c>
      <c r="G596" t="s">
        <v>124</v>
      </c>
      <c r="H596">
        <v>71</v>
      </c>
      <c r="I596">
        <v>9138</v>
      </c>
      <c r="J596" t="s">
        <v>7</v>
      </c>
      <c r="K596">
        <v>152</v>
      </c>
      <c r="L596">
        <v>4</v>
      </c>
      <c r="M596">
        <v>1</v>
      </c>
      <c r="N596">
        <v>4</v>
      </c>
      <c r="O596">
        <v>4.2699999999999996</v>
      </c>
      <c r="P596">
        <v>0</v>
      </c>
      <c r="Q596" t="s">
        <v>509</v>
      </c>
      <c r="R596" t="s">
        <v>471</v>
      </c>
      <c r="S596">
        <v>6</v>
      </c>
      <c r="T596" t="s">
        <v>466</v>
      </c>
      <c r="U596">
        <v>2</v>
      </c>
      <c r="V596">
        <v>43921</v>
      </c>
      <c r="W596">
        <v>352</v>
      </c>
      <c r="X596" t="s">
        <v>447</v>
      </c>
      <c r="Y596" s="2" t="s">
        <v>447</v>
      </c>
      <c r="Z596" s="2"/>
      <c r="AB596" t="s">
        <v>447</v>
      </c>
      <c r="AC596" t="s">
        <v>448</v>
      </c>
      <c r="AD596" t="s">
        <v>448</v>
      </c>
      <c r="AE596" t="s">
        <v>447</v>
      </c>
      <c r="AF596" t="s">
        <v>447</v>
      </c>
      <c r="AG596">
        <v>2</v>
      </c>
      <c r="AH596">
        <v>0</v>
      </c>
      <c r="AI596">
        <v>8</v>
      </c>
      <c r="AJ596">
        <v>0</v>
      </c>
      <c r="AK596">
        <v>61</v>
      </c>
      <c r="AL596" t="s">
        <v>504</v>
      </c>
      <c r="AM596" t="s">
        <v>450</v>
      </c>
      <c r="AN596">
        <v>4.2699999999999996</v>
      </c>
      <c r="AO596">
        <v>76.31</v>
      </c>
      <c r="AP596">
        <v>325.84370000000001</v>
      </c>
      <c r="AQ596">
        <v>4.2699999999999996</v>
      </c>
      <c r="AR596">
        <v>80.069999999999993</v>
      </c>
      <c r="AS596">
        <v>341.89890000000003</v>
      </c>
      <c r="AT596">
        <v>4.2699999999999996</v>
      </c>
      <c r="AU596">
        <v>78</v>
      </c>
      <c r="AV596">
        <v>333.06</v>
      </c>
      <c r="BC596" t="s">
        <v>451</v>
      </c>
      <c r="BD596" s="2">
        <v>45916</v>
      </c>
      <c r="BE596">
        <v>169.76</v>
      </c>
      <c r="BF596" t="s">
        <v>452</v>
      </c>
      <c r="BG596" t="s">
        <v>453</v>
      </c>
      <c r="BH596" s="1">
        <f t="shared" ca="1" si="29"/>
        <v>207</v>
      </c>
    </row>
    <row r="597" spans="2:60" ht="14.25" customHeight="1" x14ac:dyDescent="0.35">
      <c r="B597" s="96" t="str">
        <f t="shared" si="27"/>
        <v>91381525</v>
      </c>
      <c r="C597" s="96" t="str">
        <f t="shared" si="28"/>
        <v>9138152</v>
      </c>
      <c r="D597">
        <v>22526</v>
      </c>
      <c r="E597" t="s">
        <v>120</v>
      </c>
      <c r="F597">
        <v>61</v>
      </c>
      <c r="G597" t="s">
        <v>124</v>
      </c>
      <c r="H597">
        <v>71</v>
      </c>
      <c r="I597">
        <v>9138</v>
      </c>
      <c r="J597" t="s">
        <v>7</v>
      </c>
      <c r="K597">
        <v>152</v>
      </c>
      <c r="L597">
        <v>5</v>
      </c>
      <c r="M597">
        <v>1</v>
      </c>
      <c r="N597">
        <v>4</v>
      </c>
      <c r="O597">
        <v>0.99</v>
      </c>
      <c r="P597">
        <v>0</v>
      </c>
      <c r="Q597" t="s">
        <v>509</v>
      </c>
      <c r="R597" t="s">
        <v>471</v>
      </c>
      <c r="S597">
        <v>6</v>
      </c>
      <c r="T597" t="s">
        <v>466</v>
      </c>
      <c r="U597">
        <v>2</v>
      </c>
      <c r="V597">
        <v>43921</v>
      </c>
      <c r="W597">
        <v>352</v>
      </c>
      <c r="X597" t="s">
        <v>447</v>
      </c>
      <c r="Y597" s="2" t="s">
        <v>447</v>
      </c>
      <c r="Z597" s="2"/>
      <c r="AB597" t="s">
        <v>447</v>
      </c>
      <c r="AC597" t="s">
        <v>448</v>
      </c>
      <c r="AD597" t="s">
        <v>448</v>
      </c>
      <c r="AE597" t="s">
        <v>447</v>
      </c>
      <c r="AF597" t="s">
        <v>447</v>
      </c>
      <c r="AG597">
        <v>2</v>
      </c>
      <c r="AH597">
        <v>0</v>
      </c>
      <c r="AI597">
        <v>8</v>
      </c>
      <c r="AJ597">
        <v>0</v>
      </c>
      <c r="AK597">
        <v>61</v>
      </c>
      <c r="AL597" t="s">
        <v>504</v>
      </c>
      <c r="AM597" t="s">
        <v>450</v>
      </c>
      <c r="AN597">
        <v>0.99</v>
      </c>
      <c r="AO597">
        <v>76.31</v>
      </c>
      <c r="AP597">
        <v>75.546899999999994</v>
      </c>
      <c r="AQ597">
        <v>0.99</v>
      </c>
      <c r="AR597">
        <v>80.069999999999993</v>
      </c>
      <c r="AS597">
        <v>79.269300000000001</v>
      </c>
      <c r="AT597">
        <v>0.99</v>
      </c>
      <c r="AU597">
        <v>78</v>
      </c>
      <c r="AV597">
        <v>77.22</v>
      </c>
      <c r="BC597" t="s">
        <v>451</v>
      </c>
      <c r="BD597" s="2">
        <v>45916</v>
      </c>
      <c r="BE597">
        <v>124.09</v>
      </c>
      <c r="BF597" t="s">
        <v>452</v>
      </c>
      <c r="BG597" t="s">
        <v>453</v>
      </c>
      <c r="BH597" s="1">
        <f t="shared" ca="1" si="29"/>
        <v>207</v>
      </c>
    </row>
    <row r="598" spans="2:60" ht="14.25" customHeight="1" x14ac:dyDescent="0.35">
      <c r="B598" s="96" t="str">
        <f t="shared" si="27"/>
        <v>91381526</v>
      </c>
      <c r="C598" s="96" t="str">
        <f t="shared" si="28"/>
        <v>9138152</v>
      </c>
      <c r="D598">
        <v>22526</v>
      </c>
      <c r="E598" t="s">
        <v>120</v>
      </c>
      <c r="F598">
        <v>61</v>
      </c>
      <c r="G598" t="s">
        <v>124</v>
      </c>
      <c r="H598">
        <v>71</v>
      </c>
      <c r="I598">
        <v>9138</v>
      </c>
      <c r="J598" t="s">
        <v>7</v>
      </c>
      <c r="K598">
        <v>152</v>
      </c>
      <c r="L598">
        <v>6</v>
      </c>
      <c r="M598">
        <v>1</v>
      </c>
      <c r="N598">
        <v>4</v>
      </c>
      <c r="O598">
        <v>14.45</v>
      </c>
      <c r="P598">
        <v>0</v>
      </c>
      <c r="Q598" t="s">
        <v>468</v>
      </c>
      <c r="R598" t="s">
        <v>471</v>
      </c>
      <c r="S598">
        <v>6</v>
      </c>
      <c r="T598" t="s">
        <v>466</v>
      </c>
      <c r="U598">
        <v>2</v>
      </c>
      <c r="V598">
        <v>43921</v>
      </c>
      <c r="W598">
        <v>352</v>
      </c>
      <c r="X598" t="s">
        <v>447</v>
      </c>
      <c r="Y598" s="2" t="s">
        <v>447</v>
      </c>
      <c r="Z598" s="2"/>
      <c r="AB598" t="s">
        <v>447</v>
      </c>
      <c r="AC598" t="s">
        <v>448</v>
      </c>
      <c r="AD598" t="s">
        <v>448</v>
      </c>
      <c r="AE598" t="s">
        <v>447</v>
      </c>
      <c r="AF598" t="s">
        <v>447</v>
      </c>
      <c r="AG598">
        <v>2</v>
      </c>
      <c r="AH598">
        <v>0</v>
      </c>
      <c r="AI598">
        <v>8</v>
      </c>
      <c r="AJ598">
        <v>0</v>
      </c>
      <c r="AK598">
        <v>61</v>
      </c>
      <c r="AL598" t="s">
        <v>449</v>
      </c>
      <c r="AM598" t="s">
        <v>450</v>
      </c>
      <c r="AN598">
        <v>14.45</v>
      </c>
      <c r="AO598">
        <v>76.31</v>
      </c>
      <c r="AP598">
        <v>1102.6795</v>
      </c>
      <c r="AQ598">
        <v>14.45</v>
      </c>
      <c r="AR598">
        <v>80.069999999999993</v>
      </c>
      <c r="AS598">
        <v>1157.0115000000001</v>
      </c>
      <c r="AT598">
        <v>14.45</v>
      </c>
      <c r="AU598">
        <v>78</v>
      </c>
      <c r="AV598">
        <v>1127.0999999999999</v>
      </c>
      <c r="BC598" t="s">
        <v>451</v>
      </c>
      <c r="BD598" s="2">
        <v>45916</v>
      </c>
      <c r="BE598">
        <v>774.54</v>
      </c>
      <c r="BF598" t="s">
        <v>452</v>
      </c>
      <c r="BG598" t="s">
        <v>453</v>
      </c>
      <c r="BH598" s="1">
        <f t="shared" ca="1" si="29"/>
        <v>207</v>
      </c>
    </row>
    <row r="599" spans="2:60" ht="14.25" customHeight="1" x14ac:dyDescent="0.35">
      <c r="B599" s="96" t="str">
        <f t="shared" si="27"/>
        <v>91381527</v>
      </c>
      <c r="C599" s="96" t="str">
        <f t="shared" si="28"/>
        <v>9138152</v>
      </c>
      <c r="D599">
        <v>22526</v>
      </c>
      <c r="E599" t="s">
        <v>120</v>
      </c>
      <c r="F599">
        <v>61</v>
      </c>
      <c r="G599" t="s">
        <v>124</v>
      </c>
      <c r="H599">
        <v>71</v>
      </c>
      <c r="I599">
        <v>9138</v>
      </c>
      <c r="J599" t="s">
        <v>7</v>
      </c>
      <c r="K599">
        <v>152</v>
      </c>
      <c r="L599">
        <v>7</v>
      </c>
      <c r="M599">
        <v>1</v>
      </c>
      <c r="N599">
        <v>4</v>
      </c>
      <c r="O599">
        <v>20.420000000000002</v>
      </c>
      <c r="P599">
        <v>0</v>
      </c>
      <c r="Q599" t="s">
        <v>476</v>
      </c>
      <c r="R599" t="s">
        <v>471</v>
      </c>
      <c r="S599">
        <v>6</v>
      </c>
      <c r="T599" t="s">
        <v>466</v>
      </c>
      <c r="U599">
        <v>2</v>
      </c>
      <c r="V599">
        <v>43902</v>
      </c>
      <c r="W599">
        <v>352</v>
      </c>
      <c r="X599" t="s">
        <v>447</v>
      </c>
      <c r="Y599" s="2" t="s">
        <v>447</v>
      </c>
      <c r="Z599" s="2"/>
      <c r="AB599" t="s">
        <v>447</v>
      </c>
      <c r="AC599" t="s">
        <v>448</v>
      </c>
      <c r="AD599" t="s">
        <v>448</v>
      </c>
      <c r="AE599" t="s">
        <v>447</v>
      </c>
      <c r="AF599" t="s">
        <v>447</v>
      </c>
      <c r="AG599">
        <v>2</v>
      </c>
      <c r="AH599">
        <v>0</v>
      </c>
      <c r="AI599">
        <v>8</v>
      </c>
      <c r="AJ599">
        <v>0</v>
      </c>
      <c r="AK599">
        <v>61</v>
      </c>
      <c r="AL599" t="s">
        <v>449</v>
      </c>
      <c r="AM599" t="s">
        <v>450</v>
      </c>
      <c r="AN599">
        <v>20.420000000000002</v>
      </c>
      <c r="AO599">
        <v>76.31</v>
      </c>
      <c r="AP599">
        <v>1558.2501999999999</v>
      </c>
      <c r="AQ599">
        <v>20.420000000000002</v>
      </c>
      <c r="AR599">
        <v>80.069999999999993</v>
      </c>
      <c r="AS599">
        <v>1635.0293999999999</v>
      </c>
      <c r="AT599">
        <v>20.420000000000002</v>
      </c>
      <c r="AU599">
        <v>78</v>
      </c>
      <c r="AV599">
        <v>1592.76</v>
      </c>
      <c r="BC599" t="s">
        <v>451</v>
      </c>
      <c r="BD599" s="2">
        <v>45916</v>
      </c>
      <c r="BE599">
        <v>1529.69</v>
      </c>
      <c r="BF599" t="s">
        <v>452</v>
      </c>
      <c r="BG599" t="s">
        <v>453</v>
      </c>
      <c r="BH599" s="1">
        <f t="shared" ca="1" si="29"/>
        <v>207</v>
      </c>
    </row>
    <row r="600" spans="2:60" ht="14.25" customHeight="1" x14ac:dyDescent="0.35">
      <c r="B600" s="96" t="str">
        <f t="shared" si="27"/>
        <v>91381528</v>
      </c>
      <c r="C600" s="96" t="str">
        <f t="shared" si="28"/>
        <v>9138152</v>
      </c>
      <c r="D600">
        <v>22526</v>
      </c>
      <c r="E600" t="s">
        <v>120</v>
      </c>
      <c r="F600">
        <v>61</v>
      </c>
      <c r="G600" t="s">
        <v>124</v>
      </c>
      <c r="H600">
        <v>71</v>
      </c>
      <c r="I600">
        <v>9138</v>
      </c>
      <c r="J600" t="s">
        <v>7</v>
      </c>
      <c r="K600">
        <v>152</v>
      </c>
      <c r="L600">
        <v>8</v>
      </c>
      <c r="M600">
        <v>1</v>
      </c>
      <c r="N600">
        <v>4</v>
      </c>
      <c r="O600">
        <v>3.85</v>
      </c>
      <c r="P600">
        <v>0</v>
      </c>
      <c r="Q600" t="s">
        <v>468</v>
      </c>
      <c r="R600" t="s">
        <v>471</v>
      </c>
      <c r="S600">
        <v>6</v>
      </c>
      <c r="T600" t="s">
        <v>466</v>
      </c>
      <c r="U600">
        <v>2</v>
      </c>
      <c r="V600">
        <v>43901</v>
      </c>
      <c r="W600">
        <v>352</v>
      </c>
      <c r="X600" t="s">
        <v>447</v>
      </c>
      <c r="Y600" s="2" t="s">
        <v>447</v>
      </c>
      <c r="Z600" s="2"/>
      <c r="AB600" t="s">
        <v>447</v>
      </c>
      <c r="AC600" t="s">
        <v>448</v>
      </c>
      <c r="AD600" t="s">
        <v>448</v>
      </c>
      <c r="AE600" t="s">
        <v>447</v>
      </c>
      <c r="AF600" t="s">
        <v>447</v>
      </c>
      <c r="AG600">
        <v>2</v>
      </c>
      <c r="AH600">
        <v>0</v>
      </c>
      <c r="AI600">
        <v>8</v>
      </c>
      <c r="AJ600">
        <v>0</v>
      </c>
      <c r="AK600">
        <v>61</v>
      </c>
      <c r="AL600" t="s">
        <v>449</v>
      </c>
      <c r="AM600" t="s">
        <v>450</v>
      </c>
      <c r="AN600">
        <v>3.85</v>
      </c>
      <c r="AO600">
        <v>76.31</v>
      </c>
      <c r="AP600">
        <v>293.79349999999999</v>
      </c>
      <c r="AQ600">
        <v>3.85</v>
      </c>
      <c r="AR600">
        <v>80.069999999999993</v>
      </c>
      <c r="AS600">
        <v>308.26949999999999</v>
      </c>
      <c r="AT600">
        <v>3.85</v>
      </c>
      <c r="AU600">
        <v>78</v>
      </c>
      <c r="AV600">
        <v>300.3</v>
      </c>
      <c r="BC600" t="s">
        <v>451</v>
      </c>
      <c r="BD600" s="2">
        <v>45916</v>
      </c>
      <c r="BE600">
        <v>371.9</v>
      </c>
      <c r="BF600" t="s">
        <v>452</v>
      </c>
      <c r="BG600" t="s">
        <v>453</v>
      </c>
      <c r="BH600" s="1">
        <f t="shared" ca="1" si="29"/>
        <v>207</v>
      </c>
    </row>
    <row r="601" spans="2:60" ht="14.25" customHeight="1" x14ac:dyDescent="0.35">
      <c r="B601" s="96" t="str">
        <f t="shared" si="27"/>
        <v>91381529</v>
      </c>
      <c r="C601" s="96" t="str">
        <f t="shared" si="28"/>
        <v>9138152</v>
      </c>
      <c r="D601">
        <v>22526</v>
      </c>
      <c r="E601" t="s">
        <v>120</v>
      </c>
      <c r="F601">
        <v>61</v>
      </c>
      <c r="G601" t="s">
        <v>124</v>
      </c>
      <c r="H601">
        <v>71</v>
      </c>
      <c r="I601">
        <v>9138</v>
      </c>
      <c r="J601" t="s">
        <v>7</v>
      </c>
      <c r="K601">
        <v>152</v>
      </c>
      <c r="L601">
        <v>9</v>
      </c>
      <c r="M601">
        <v>1</v>
      </c>
      <c r="N601">
        <v>4</v>
      </c>
      <c r="O601">
        <v>10.49</v>
      </c>
      <c r="P601">
        <v>0</v>
      </c>
      <c r="Q601" t="s">
        <v>476</v>
      </c>
      <c r="R601" t="s">
        <v>471</v>
      </c>
      <c r="S601">
        <v>6</v>
      </c>
      <c r="T601" t="s">
        <v>466</v>
      </c>
      <c r="U601">
        <v>2</v>
      </c>
      <c r="V601">
        <v>43901</v>
      </c>
      <c r="W601">
        <v>352</v>
      </c>
      <c r="X601" t="s">
        <v>447</v>
      </c>
      <c r="Y601" s="2" t="s">
        <v>447</v>
      </c>
      <c r="Z601" s="2"/>
      <c r="AB601" t="s">
        <v>447</v>
      </c>
      <c r="AC601" t="s">
        <v>448</v>
      </c>
      <c r="AD601" t="s">
        <v>448</v>
      </c>
      <c r="AE601" t="s">
        <v>447</v>
      </c>
      <c r="AF601" t="s">
        <v>447</v>
      </c>
      <c r="AG601">
        <v>2</v>
      </c>
      <c r="AH601">
        <v>0</v>
      </c>
      <c r="AI601">
        <v>5</v>
      </c>
      <c r="AJ601">
        <v>0</v>
      </c>
      <c r="AK601">
        <v>61</v>
      </c>
      <c r="AL601" t="s">
        <v>449</v>
      </c>
      <c r="AM601" t="s">
        <v>450</v>
      </c>
      <c r="AN601">
        <v>10.49</v>
      </c>
      <c r="AO601">
        <v>76.31</v>
      </c>
      <c r="AP601">
        <v>800.49189999999999</v>
      </c>
      <c r="AQ601">
        <v>10.49</v>
      </c>
      <c r="AR601">
        <v>80.069999999999993</v>
      </c>
      <c r="AS601">
        <v>839.93430000000001</v>
      </c>
      <c r="AT601">
        <v>10.49</v>
      </c>
      <c r="AU601">
        <v>78</v>
      </c>
      <c r="AV601">
        <v>818.22</v>
      </c>
      <c r="BC601" t="s">
        <v>451</v>
      </c>
      <c r="BD601" s="2">
        <v>45916</v>
      </c>
      <c r="BE601">
        <v>996.85</v>
      </c>
      <c r="BF601" t="s">
        <v>452</v>
      </c>
      <c r="BG601" t="s">
        <v>453</v>
      </c>
      <c r="BH601" s="1">
        <f t="shared" ca="1" si="29"/>
        <v>207</v>
      </c>
    </row>
    <row r="602" spans="2:60" ht="14.25" customHeight="1" x14ac:dyDescent="0.35">
      <c r="B602" s="96" t="str">
        <f t="shared" si="27"/>
        <v>913815210</v>
      </c>
      <c r="C602" s="96" t="str">
        <f t="shared" si="28"/>
        <v>9138152</v>
      </c>
      <c r="D602">
        <v>22526</v>
      </c>
      <c r="E602" t="s">
        <v>120</v>
      </c>
      <c r="F602">
        <v>61</v>
      </c>
      <c r="G602" t="s">
        <v>124</v>
      </c>
      <c r="H602">
        <v>71</v>
      </c>
      <c r="I602">
        <v>9138</v>
      </c>
      <c r="J602" t="s">
        <v>7</v>
      </c>
      <c r="K602">
        <v>152</v>
      </c>
      <c r="L602">
        <v>10</v>
      </c>
      <c r="M602">
        <v>1</v>
      </c>
      <c r="N602">
        <v>4</v>
      </c>
      <c r="O602">
        <v>20.079999999999998</v>
      </c>
      <c r="P602">
        <v>0</v>
      </c>
      <c r="Q602" t="s">
        <v>476</v>
      </c>
      <c r="R602" t="s">
        <v>471</v>
      </c>
      <c r="S602">
        <v>6</v>
      </c>
      <c r="T602" t="s">
        <v>466</v>
      </c>
      <c r="U602">
        <v>2</v>
      </c>
      <c r="V602">
        <v>43902</v>
      </c>
      <c r="W602">
        <v>352</v>
      </c>
      <c r="X602" t="s">
        <v>447</v>
      </c>
      <c r="Y602" s="2" t="s">
        <v>447</v>
      </c>
      <c r="Z602" s="2"/>
      <c r="AB602" t="s">
        <v>447</v>
      </c>
      <c r="AC602" t="s">
        <v>448</v>
      </c>
      <c r="AD602" t="s">
        <v>448</v>
      </c>
      <c r="AE602" t="s">
        <v>447</v>
      </c>
      <c r="AF602" t="s">
        <v>447</v>
      </c>
      <c r="AG602">
        <v>2</v>
      </c>
      <c r="AH602">
        <v>0</v>
      </c>
      <c r="AI602">
        <v>8</v>
      </c>
      <c r="AJ602">
        <v>0</v>
      </c>
      <c r="AK602">
        <v>61</v>
      </c>
      <c r="AL602" t="s">
        <v>465</v>
      </c>
      <c r="AM602" t="s">
        <v>450</v>
      </c>
      <c r="AN602">
        <v>20.079999999999998</v>
      </c>
      <c r="AO602">
        <v>76.31</v>
      </c>
      <c r="AP602">
        <v>1532.3047999999999</v>
      </c>
      <c r="AQ602">
        <v>20.079999999999998</v>
      </c>
      <c r="AR602">
        <v>80.069999999999993</v>
      </c>
      <c r="AS602">
        <v>1607.8055999999999</v>
      </c>
      <c r="AT602">
        <v>20.079999999999998</v>
      </c>
      <c r="AU602">
        <v>78</v>
      </c>
      <c r="AV602">
        <v>1566.24</v>
      </c>
      <c r="BC602" t="s">
        <v>451</v>
      </c>
      <c r="BD602" s="2">
        <v>45916</v>
      </c>
      <c r="BE602">
        <v>1338.68</v>
      </c>
      <c r="BF602" t="s">
        <v>452</v>
      </c>
      <c r="BG602" t="s">
        <v>453</v>
      </c>
      <c r="BH602" s="1">
        <f t="shared" ca="1" si="29"/>
        <v>207</v>
      </c>
    </row>
    <row r="603" spans="2:60" ht="14.25" customHeight="1" x14ac:dyDescent="0.35">
      <c r="B603" s="96" t="str">
        <f t="shared" si="27"/>
        <v>913815211</v>
      </c>
      <c r="C603" s="96" t="str">
        <f t="shared" si="28"/>
        <v>9138152</v>
      </c>
      <c r="D603">
        <v>22526</v>
      </c>
      <c r="E603" t="s">
        <v>120</v>
      </c>
      <c r="F603">
        <v>61</v>
      </c>
      <c r="G603" t="s">
        <v>124</v>
      </c>
      <c r="H603">
        <v>71</v>
      </c>
      <c r="I603">
        <v>9138</v>
      </c>
      <c r="J603" t="s">
        <v>7</v>
      </c>
      <c r="K603">
        <v>152</v>
      </c>
      <c r="L603">
        <v>11</v>
      </c>
      <c r="M603">
        <v>1</v>
      </c>
      <c r="N603">
        <v>4</v>
      </c>
      <c r="O603">
        <v>20.41</v>
      </c>
      <c r="P603">
        <v>0</v>
      </c>
      <c r="Q603" t="s">
        <v>468</v>
      </c>
      <c r="R603" t="s">
        <v>471</v>
      </c>
      <c r="S603">
        <v>6</v>
      </c>
      <c r="T603" t="s">
        <v>466</v>
      </c>
      <c r="U603">
        <v>2</v>
      </c>
      <c r="V603">
        <v>43902</v>
      </c>
      <c r="W603">
        <v>352</v>
      </c>
      <c r="X603" t="s">
        <v>447</v>
      </c>
      <c r="Y603" s="2" t="s">
        <v>447</v>
      </c>
      <c r="Z603" s="2"/>
      <c r="AB603" t="s">
        <v>447</v>
      </c>
      <c r="AC603" t="s">
        <v>448</v>
      </c>
      <c r="AD603" t="s">
        <v>448</v>
      </c>
      <c r="AE603" t="s">
        <v>447</v>
      </c>
      <c r="AF603" t="s">
        <v>447</v>
      </c>
      <c r="AG603">
        <v>2</v>
      </c>
      <c r="AH603">
        <v>0</v>
      </c>
      <c r="AI603">
        <v>8</v>
      </c>
      <c r="AJ603">
        <v>0</v>
      </c>
      <c r="AK603">
        <v>61</v>
      </c>
      <c r="AL603" t="s">
        <v>459</v>
      </c>
      <c r="AM603" t="s">
        <v>450</v>
      </c>
      <c r="AN603">
        <v>20.41</v>
      </c>
      <c r="AO603">
        <v>76.31</v>
      </c>
      <c r="AP603">
        <v>1557.4871000000001</v>
      </c>
      <c r="AQ603">
        <v>20.41</v>
      </c>
      <c r="AR603">
        <v>80.069999999999993</v>
      </c>
      <c r="AS603">
        <v>1634.2286999999999</v>
      </c>
      <c r="AT603">
        <v>20.41</v>
      </c>
      <c r="AU603">
        <v>78</v>
      </c>
      <c r="AV603">
        <v>1591.98</v>
      </c>
      <c r="BC603" t="s">
        <v>451</v>
      </c>
      <c r="BD603" s="2">
        <v>45916</v>
      </c>
      <c r="BE603">
        <v>1173.17</v>
      </c>
      <c r="BF603" t="s">
        <v>452</v>
      </c>
      <c r="BG603" t="s">
        <v>453</v>
      </c>
      <c r="BH603" s="1">
        <f t="shared" ca="1" si="29"/>
        <v>207</v>
      </c>
    </row>
    <row r="604" spans="2:60" ht="14.25" customHeight="1" x14ac:dyDescent="0.35">
      <c r="B604" s="96" t="str">
        <f t="shared" si="27"/>
        <v>913815212</v>
      </c>
      <c r="C604" s="96" t="str">
        <f t="shared" si="28"/>
        <v>9138152</v>
      </c>
      <c r="D604">
        <v>22526</v>
      </c>
      <c r="E604" t="s">
        <v>120</v>
      </c>
      <c r="F604">
        <v>61</v>
      </c>
      <c r="G604" t="s">
        <v>124</v>
      </c>
      <c r="H604">
        <v>71</v>
      </c>
      <c r="I604">
        <v>9138</v>
      </c>
      <c r="J604" t="s">
        <v>7</v>
      </c>
      <c r="K604">
        <v>152</v>
      </c>
      <c r="L604">
        <v>12</v>
      </c>
      <c r="M604">
        <v>1</v>
      </c>
      <c r="N604">
        <v>4</v>
      </c>
      <c r="O604">
        <v>18.739999999999998</v>
      </c>
      <c r="P604">
        <v>0</v>
      </c>
      <c r="Q604" t="s">
        <v>476</v>
      </c>
      <c r="R604" t="s">
        <v>471</v>
      </c>
      <c r="S604">
        <v>6</v>
      </c>
      <c r="T604" t="s">
        <v>466</v>
      </c>
      <c r="U604">
        <v>2</v>
      </c>
      <c r="V604">
        <v>43902</v>
      </c>
      <c r="W604">
        <v>352</v>
      </c>
      <c r="X604" t="s">
        <v>447</v>
      </c>
      <c r="Y604" s="2" t="s">
        <v>447</v>
      </c>
      <c r="Z604" s="2"/>
      <c r="AB604" t="s">
        <v>447</v>
      </c>
      <c r="AC604" t="s">
        <v>448</v>
      </c>
      <c r="AD604" t="s">
        <v>448</v>
      </c>
      <c r="AE604" t="s">
        <v>447</v>
      </c>
      <c r="AF604" t="s">
        <v>447</v>
      </c>
      <c r="AG604">
        <v>2</v>
      </c>
      <c r="AH604">
        <v>0</v>
      </c>
      <c r="AI604">
        <v>8</v>
      </c>
      <c r="AJ604">
        <v>0</v>
      </c>
      <c r="AK604">
        <v>61</v>
      </c>
      <c r="AL604" t="s">
        <v>459</v>
      </c>
      <c r="AM604" t="s">
        <v>450</v>
      </c>
      <c r="AN604">
        <v>18.739999999999998</v>
      </c>
      <c r="AO604">
        <v>76.31</v>
      </c>
      <c r="AP604">
        <v>1430.0494000000001</v>
      </c>
      <c r="AQ604">
        <v>18.739999999999998</v>
      </c>
      <c r="AR604">
        <v>80.069999999999993</v>
      </c>
      <c r="AS604">
        <v>1500.5118</v>
      </c>
      <c r="AT604">
        <v>18.739999999999998</v>
      </c>
      <c r="AU604">
        <v>78</v>
      </c>
      <c r="AV604">
        <v>1461.72</v>
      </c>
      <c r="BC604" t="s">
        <v>451</v>
      </c>
      <c r="BD604" s="2">
        <v>45916</v>
      </c>
      <c r="BE604">
        <v>1297.76</v>
      </c>
      <c r="BF604" t="s">
        <v>452</v>
      </c>
      <c r="BG604" t="s">
        <v>453</v>
      </c>
      <c r="BH604" s="1">
        <f t="shared" ca="1" si="29"/>
        <v>207</v>
      </c>
    </row>
    <row r="605" spans="2:60" ht="14.25" customHeight="1" x14ac:dyDescent="0.35">
      <c r="B605" s="96" t="str">
        <f t="shared" si="27"/>
        <v>913815213</v>
      </c>
      <c r="C605" s="96" t="str">
        <f t="shared" si="28"/>
        <v>9138152</v>
      </c>
      <c r="D605">
        <v>22526</v>
      </c>
      <c r="E605" t="s">
        <v>120</v>
      </c>
      <c r="F605">
        <v>61</v>
      </c>
      <c r="G605" t="s">
        <v>124</v>
      </c>
      <c r="H605">
        <v>71</v>
      </c>
      <c r="I605">
        <v>9138</v>
      </c>
      <c r="J605" t="s">
        <v>7</v>
      </c>
      <c r="K605">
        <v>152</v>
      </c>
      <c r="L605">
        <v>13</v>
      </c>
      <c r="M605">
        <v>1</v>
      </c>
      <c r="N605">
        <v>4</v>
      </c>
      <c r="O605">
        <v>15.63</v>
      </c>
      <c r="P605">
        <v>0</v>
      </c>
      <c r="Q605" t="s">
        <v>476</v>
      </c>
      <c r="R605" t="s">
        <v>471</v>
      </c>
      <c r="S605">
        <v>6</v>
      </c>
      <c r="T605" t="s">
        <v>466</v>
      </c>
      <c r="U605">
        <v>2</v>
      </c>
      <c r="V605">
        <v>43902</v>
      </c>
      <c r="W605">
        <v>352</v>
      </c>
      <c r="X605" t="s">
        <v>447</v>
      </c>
      <c r="Y605" s="2" t="s">
        <v>447</v>
      </c>
      <c r="Z605" s="2"/>
      <c r="AB605" t="s">
        <v>447</v>
      </c>
      <c r="AC605" t="s">
        <v>448</v>
      </c>
      <c r="AD605" t="s">
        <v>448</v>
      </c>
      <c r="AE605" t="s">
        <v>447</v>
      </c>
      <c r="AF605" t="s">
        <v>447</v>
      </c>
      <c r="AG605">
        <v>2</v>
      </c>
      <c r="AH605">
        <v>0</v>
      </c>
      <c r="AI605">
        <v>8</v>
      </c>
      <c r="AJ605">
        <v>0</v>
      </c>
      <c r="AK605">
        <v>61</v>
      </c>
      <c r="AL605" t="s">
        <v>465</v>
      </c>
      <c r="AM605" t="s">
        <v>450</v>
      </c>
      <c r="AN605">
        <v>15.63</v>
      </c>
      <c r="AO605">
        <v>76.31</v>
      </c>
      <c r="AP605">
        <v>1192.7253000000001</v>
      </c>
      <c r="AQ605">
        <v>15.63</v>
      </c>
      <c r="AR605">
        <v>80.069999999999993</v>
      </c>
      <c r="AS605">
        <v>1251.4940999999999</v>
      </c>
      <c r="AT605">
        <v>15.63</v>
      </c>
      <c r="AU605">
        <v>78</v>
      </c>
      <c r="AV605">
        <v>1219.1400000000001</v>
      </c>
      <c r="BC605" t="s">
        <v>451</v>
      </c>
      <c r="BD605" s="2">
        <v>45916</v>
      </c>
      <c r="BE605">
        <v>1122.5999999999999</v>
      </c>
      <c r="BF605" t="s">
        <v>452</v>
      </c>
      <c r="BG605" t="s">
        <v>453</v>
      </c>
      <c r="BH605" s="1">
        <f t="shared" ca="1" si="29"/>
        <v>207</v>
      </c>
    </row>
    <row r="606" spans="2:60" ht="14.25" customHeight="1" x14ac:dyDescent="0.35">
      <c r="B606" s="96" t="str">
        <f t="shared" si="27"/>
        <v>913815214</v>
      </c>
      <c r="C606" s="96" t="str">
        <f t="shared" si="28"/>
        <v>9138152</v>
      </c>
      <c r="D606">
        <v>22526</v>
      </c>
      <c r="E606" t="s">
        <v>120</v>
      </c>
      <c r="F606">
        <v>61</v>
      </c>
      <c r="G606" t="s">
        <v>124</v>
      </c>
      <c r="H606">
        <v>71</v>
      </c>
      <c r="I606">
        <v>9138</v>
      </c>
      <c r="J606" t="s">
        <v>7</v>
      </c>
      <c r="K606">
        <v>152</v>
      </c>
      <c r="L606">
        <v>14</v>
      </c>
      <c r="M606">
        <v>1</v>
      </c>
      <c r="N606">
        <v>4</v>
      </c>
      <c r="O606">
        <v>3.29</v>
      </c>
      <c r="P606">
        <v>0</v>
      </c>
      <c r="Q606" t="s">
        <v>476</v>
      </c>
      <c r="R606" t="s">
        <v>471</v>
      </c>
      <c r="S606">
        <v>6</v>
      </c>
      <c r="T606" t="s">
        <v>466</v>
      </c>
      <c r="U606">
        <v>2</v>
      </c>
      <c r="V606">
        <v>43900</v>
      </c>
      <c r="W606">
        <v>352</v>
      </c>
      <c r="X606" t="s">
        <v>447</v>
      </c>
      <c r="Y606" s="2" t="s">
        <v>447</v>
      </c>
      <c r="Z606" s="2"/>
      <c r="AB606" t="s">
        <v>447</v>
      </c>
      <c r="AC606" t="s">
        <v>448</v>
      </c>
      <c r="AD606" t="s">
        <v>448</v>
      </c>
      <c r="AE606" t="s">
        <v>447</v>
      </c>
      <c r="AF606" t="s">
        <v>447</v>
      </c>
      <c r="AG606">
        <v>2</v>
      </c>
      <c r="AH606">
        <v>0</v>
      </c>
      <c r="AI606">
        <v>8</v>
      </c>
      <c r="AJ606">
        <v>0</v>
      </c>
      <c r="AK606">
        <v>61</v>
      </c>
      <c r="AL606" t="s">
        <v>459</v>
      </c>
      <c r="AM606" t="s">
        <v>450</v>
      </c>
      <c r="AN606">
        <v>3.29</v>
      </c>
      <c r="AO606">
        <v>76.31</v>
      </c>
      <c r="AP606">
        <v>251.0599</v>
      </c>
      <c r="AQ606">
        <v>3.29</v>
      </c>
      <c r="AR606">
        <v>80.069999999999993</v>
      </c>
      <c r="AS606">
        <v>263.43029999999999</v>
      </c>
      <c r="AT606">
        <v>3.29</v>
      </c>
      <c r="AU606">
        <v>78</v>
      </c>
      <c r="AV606">
        <v>256.62</v>
      </c>
      <c r="BC606" t="s">
        <v>451</v>
      </c>
      <c r="BD606" s="2">
        <v>45916</v>
      </c>
      <c r="BE606">
        <v>223.2</v>
      </c>
      <c r="BF606" t="s">
        <v>452</v>
      </c>
      <c r="BG606" t="s">
        <v>453</v>
      </c>
      <c r="BH606" s="1">
        <f t="shared" ca="1" si="29"/>
        <v>207</v>
      </c>
    </row>
    <row r="607" spans="2:60" ht="14.25" customHeight="1" x14ac:dyDescent="0.35">
      <c r="B607" s="96" t="str">
        <f t="shared" si="27"/>
        <v>913815215</v>
      </c>
      <c r="C607" s="96" t="str">
        <f t="shared" si="28"/>
        <v>9138152</v>
      </c>
      <c r="D607">
        <v>22526</v>
      </c>
      <c r="E607" t="s">
        <v>120</v>
      </c>
      <c r="F607">
        <v>61</v>
      </c>
      <c r="G607" t="s">
        <v>124</v>
      </c>
      <c r="H607">
        <v>71</v>
      </c>
      <c r="I607">
        <v>9138</v>
      </c>
      <c r="J607" t="s">
        <v>7</v>
      </c>
      <c r="K607">
        <v>152</v>
      </c>
      <c r="L607">
        <v>15</v>
      </c>
      <c r="M607">
        <v>1</v>
      </c>
      <c r="N607">
        <v>4</v>
      </c>
      <c r="O607">
        <v>8.83</v>
      </c>
      <c r="P607">
        <v>0</v>
      </c>
      <c r="Q607" t="s">
        <v>476</v>
      </c>
      <c r="R607" t="s">
        <v>471</v>
      </c>
      <c r="S607">
        <v>6</v>
      </c>
      <c r="T607" t="s">
        <v>466</v>
      </c>
      <c r="U607">
        <v>2</v>
      </c>
      <c r="V607">
        <v>43900</v>
      </c>
      <c r="W607">
        <v>352</v>
      </c>
      <c r="X607" t="s">
        <v>447</v>
      </c>
      <c r="Y607" s="2" t="s">
        <v>447</v>
      </c>
      <c r="Z607" s="2"/>
      <c r="AB607" t="s">
        <v>447</v>
      </c>
      <c r="AC607" t="s">
        <v>448</v>
      </c>
      <c r="AD607" t="s">
        <v>448</v>
      </c>
      <c r="AE607" t="s">
        <v>447</v>
      </c>
      <c r="AF607" t="s">
        <v>447</v>
      </c>
      <c r="AG607">
        <v>2</v>
      </c>
      <c r="AH607">
        <v>0</v>
      </c>
      <c r="AI607">
        <v>8</v>
      </c>
      <c r="AJ607">
        <v>0</v>
      </c>
      <c r="AK607">
        <v>61</v>
      </c>
      <c r="AL607" t="s">
        <v>459</v>
      </c>
      <c r="AM607" t="s">
        <v>450</v>
      </c>
      <c r="AN607">
        <v>8.83</v>
      </c>
      <c r="AO607">
        <v>76.31</v>
      </c>
      <c r="AP607">
        <v>673.81730000000005</v>
      </c>
      <c r="AQ607">
        <v>8.83</v>
      </c>
      <c r="AR607">
        <v>80.069999999999993</v>
      </c>
      <c r="AS607">
        <v>707.0181</v>
      </c>
      <c r="AT607">
        <v>8.83</v>
      </c>
      <c r="AU607">
        <v>78</v>
      </c>
      <c r="AV607">
        <v>688.74</v>
      </c>
      <c r="BC607" t="s">
        <v>451</v>
      </c>
      <c r="BD607" s="2">
        <v>45916</v>
      </c>
      <c r="BE607">
        <v>489.51</v>
      </c>
      <c r="BF607" t="s">
        <v>452</v>
      </c>
      <c r="BG607" t="s">
        <v>453</v>
      </c>
      <c r="BH607" s="1">
        <f t="shared" ca="1" si="29"/>
        <v>207</v>
      </c>
    </row>
    <row r="608" spans="2:60" ht="14.25" customHeight="1" x14ac:dyDescent="0.35">
      <c r="B608" s="96" t="str">
        <f t="shared" si="27"/>
        <v>91381531</v>
      </c>
      <c r="C608" s="96" t="str">
        <f t="shared" si="28"/>
        <v>9138153</v>
      </c>
      <c r="D608">
        <v>22526</v>
      </c>
      <c r="E608" t="s">
        <v>120</v>
      </c>
      <c r="F608">
        <v>61</v>
      </c>
      <c r="G608" t="s">
        <v>124</v>
      </c>
      <c r="H608">
        <v>71</v>
      </c>
      <c r="I608">
        <v>9138</v>
      </c>
      <c r="J608" t="s">
        <v>7</v>
      </c>
      <c r="K608">
        <v>153</v>
      </c>
      <c r="L608">
        <v>1</v>
      </c>
      <c r="M608">
        <v>1</v>
      </c>
      <c r="O608">
        <v>20.84</v>
      </c>
      <c r="P608">
        <v>3.38</v>
      </c>
      <c r="Q608" t="s">
        <v>454</v>
      </c>
      <c r="R608" t="s">
        <v>445</v>
      </c>
      <c r="S608">
        <v>8</v>
      </c>
      <c r="T608" t="s">
        <v>470</v>
      </c>
      <c r="U608">
        <v>2</v>
      </c>
      <c r="V608">
        <v>43134</v>
      </c>
      <c r="W608">
        <v>353</v>
      </c>
      <c r="X608" t="s">
        <v>447</v>
      </c>
      <c r="Y608" s="2" t="s">
        <v>447</v>
      </c>
      <c r="Z608" s="2"/>
      <c r="AB608" t="s">
        <v>447</v>
      </c>
      <c r="AC608" t="s">
        <v>448</v>
      </c>
      <c r="AD608" t="s">
        <v>447</v>
      </c>
      <c r="AE608" t="s">
        <v>447</v>
      </c>
      <c r="AF608" t="s">
        <v>447</v>
      </c>
      <c r="AG608">
        <v>2</v>
      </c>
      <c r="AH608">
        <v>0</v>
      </c>
      <c r="AI608">
        <v>11</v>
      </c>
      <c r="AJ608">
        <v>0</v>
      </c>
      <c r="AK608">
        <v>61</v>
      </c>
      <c r="AL608" t="s">
        <v>459</v>
      </c>
      <c r="AM608" t="s">
        <v>450</v>
      </c>
      <c r="AN608">
        <v>17.46</v>
      </c>
      <c r="AO608">
        <v>81.03</v>
      </c>
      <c r="AP608">
        <v>1414.7837999999999</v>
      </c>
      <c r="AQ608">
        <v>17.46</v>
      </c>
      <c r="AR608">
        <v>65.069999999999993</v>
      </c>
      <c r="AS608">
        <v>1136.1222</v>
      </c>
      <c r="AT608">
        <v>17.46</v>
      </c>
      <c r="AU608">
        <v>55</v>
      </c>
      <c r="AV608">
        <v>960.3</v>
      </c>
      <c r="BC608" t="s">
        <v>451</v>
      </c>
      <c r="BD608" s="2">
        <v>45890</v>
      </c>
      <c r="BE608">
        <v>705.14</v>
      </c>
      <c r="BF608" t="s">
        <v>452</v>
      </c>
      <c r="BG608" t="s">
        <v>453</v>
      </c>
      <c r="BH608" s="1">
        <f t="shared" ca="1" si="29"/>
        <v>233</v>
      </c>
    </row>
    <row r="609" spans="2:60" ht="14.25" customHeight="1" x14ac:dyDescent="0.35">
      <c r="B609" s="96" t="str">
        <f t="shared" si="27"/>
        <v>91381532</v>
      </c>
      <c r="C609" s="96" t="str">
        <f t="shared" si="28"/>
        <v>9138153</v>
      </c>
      <c r="D609">
        <v>22526</v>
      </c>
      <c r="E609" t="s">
        <v>120</v>
      </c>
      <c r="F609">
        <v>61</v>
      </c>
      <c r="G609" t="s">
        <v>124</v>
      </c>
      <c r="H609">
        <v>71</v>
      </c>
      <c r="I609">
        <v>9138</v>
      </c>
      <c r="J609" t="s">
        <v>7</v>
      </c>
      <c r="K609">
        <v>153</v>
      </c>
      <c r="L609">
        <v>2</v>
      </c>
      <c r="M609">
        <v>1</v>
      </c>
      <c r="O609">
        <v>13.19</v>
      </c>
      <c r="P609">
        <v>3.87</v>
      </c>
      <c r="Q609" t="s">
        <v>454</v>
      </c>
      <c r="R609" t="s">
        <v>445</v>
      </c>
      <c r="S609">
        <v>8</v>
      </c>
      <c r="T609" t="s">
        <v>470</v>
      </c>
      <c r="U609">
        <v>2</v>
      </c>
      <c r="V609">
        <v>43134</v>
      </c>
      <c r="W609">
        <v>353</v>
      </c>
      <c r="X609" t="s">
        <v>447</v>
      </c>
      <c r="Y609" s="2" t="s">
        <v>447</v>
      </c>
      <c r="Z609" s="2"/>
      <c r="AB609" t="s">
        <v>447</v>
      </c>
      <c r="AC609" t="s">
        <v>448</v>
      </c>
      <c r="AD609" t="s">
        <v>447</v>
      </c>
      <c r="AE609" t="s">
        <v>447</v>
      </c>
      <c r="AF609" t="s">
        <v>447</v>
      </c>
      <c r="AG609">
        <v>2</v>
      </c>
      <c r="AH609">
        <v>0</v>
      </c>
      <c r="AI609">
        <v>11</v>
      </c>
      <c r="AJ609">
        <v>0</v>
      </c>
      <c r="AK609">
        <v>61</v>
      </c>
      <c r="AL609" t="s">
        <v>459</v>
      </c>
      <c r="AM609" t="s">
        <v>450</v>
      </c>
      <c r="AN609">
        <v>9.32</v>
      </c>
      <c r="AO609">
        <v>81.03</v>
      </c>
      <c r="AP609">
        <v>755.19960000000003</v>
      </c>
      <c r="AQ609">
        <v>9.32</v>
      </c>
      <c r="AR609">
        <v>65.069999999999993</v>
      </c>
      <c r="AS609">
        <v>606.45240000000001</v>
      </c>
      <c r="AT609">
        <v>9.32</v>
      </c>
      <c r="AU609">
        <v>55</v>
      </c>
      <c r="AV609">
        <v>512.6</v>
      </c>
      <c r="BC609" t="s">
        <v>451</v>
      </c>
      <c r="BD609" s="2">
        <v>45890</v>
      </c>
      <c r="BE609">
        <v>386.78</v>
      </c>
      <c r="BF609" t="s">
        <v>452</v>
      </c>
      <c r="BG609" t="s">
        <v>453</v>
      </c>
      <c r="BH609" s="1">
        <f t="shared" ca="1" si="29"/>
        <v>233</v>
      </c>
    </row>
    <row r="610" spans="2:60" ht="14.25" customHeight="1" x14ac:dyDescent="0.35">
      <c r="B610" s="96" t="str">
        <f t="shared" si="27"/>
        <v>91381533</v>
      </c>
      <c r="C610" s="96" t="str">
        <f t="shared" si="28"/>
        <v>9138153</v>
      </c>
      <c r="D610">
        <v>22526</v>
      </c>
      <c r="E610" t="s">
        <v>120</v>
      </c>
      <c r="F610">
        <v>61</v>
      </c>
      <c r="G610" t="s">
        <v>124</v>
      </c>
      <c r="H610">
        <v>71</v>
      </c>
      <c r="I610">
        <v>9138</v>
      </c>
      <c r="J610" t="s">
        <v>7</v>
      </c>
      <c r="K610">
        <v>153</v>
      </c>
      <c r="L610">
        <v>3</v>
      </c>
      <c r="M610">
        <v>1</v>
      </c>
      <c r="O610">
        <v>2.54</v>
      </c>
      <c r="P610">
        <v>0.48</v>
      </c>
      <c r="Q610" t="s">
        <v>454</v>
      </c>
      <c r="R610" t="s">
        <v>445</v>
      </c>
      <c r="S610">
        <v>8</v>
      </c>
      <c r="T610" t="s">
        <v>470</v>
      </c>
      <c r="U610">
        <v>2</v>
      </c>
      <c r="V610">
        <v>43133</v>
      </c>
      <c r="W610">
        <v>353</v>
      </c>
      <c r="X610" t="s">
        <v>447</v>
      </c>
      <c r="Y610" s="2" t="s">
        <v>447</v>
      </c>
      <c r="Z610" s="2"/>
      <c r="AB610" t="s">
        <v>447</v>
      </c>
      <c r="AC610" t="s">
        <v>448</v>
      </c>
      <c r="AD610" t="s">
        <v>447</v>
      </c>
      <c r="AE610" t="s">
        <v>447</v>
      </c>
      <c r="AF610" t="s">
        <v>447</v>
      </c>
      <c r="AG610">
        <v>2</v>
      </c>
      <c r="AH610">
        <v>0</v>
      </c>
      <c r="AI610">
        <v>11</v>
      </c>
      <c r="AJ610">
        <v>0</v>
      </c>
      <c r="AK610">
        <v>61</v>
      </c>
      <c r="AL610" t="s">
        <v>465</v>
      </c>
      <c r="AM610" t="s">
        <v>450</v>
      </c>
      <c r="AN610">
        <v>2.06</v>
      </c>
      <c r="AO610">
        <v>81.03</v>
      </c>
      <c r="AP610">
        <v>166.92179999999999</v>
      </c>
      <c r="AQ610">
        <v>2.06</v>
      </c>
      <c r="AR610">
        <v>65.069999999999993</v>
      </c>
      <c r="AS610">
        <v>134.04419999999999</v>
      </c>
      <c r="AT610">
        <v>2.06</v>
      </c>
      <c r="AU610">
        <v>55</v>
      </c>
      <c r="AV610">
        <v>113.3</v>
      </c>
      <c r="BC610" t="s">
        <v>451</v>
      </c>
      <c r="BD610" s="2">
        <v>45890</v>
      </c>
      <c r="BE610">
        <v>96.07</v>
      </c>
      <c r="BF610" t="s">
        <v>452</v>
      </c>
      <c r="BG610" t="s">
        <v>453</v>
      </c>
      <c r="BH610" s="1">
        <f t="shared" ca="1" si="29"/>
        <v>233</v>
      </c>
    </row>
    <row r="611" spans="2:60" ht="14.25" customHeight="1" x14ac:dyDescent="0.35">
      <c r="B611" s="96" t="str">
        <f t="shared" si="27"/>
        <v>91381534</v>
      </c>
      <c r="C611" s="96" t="str">
        <f t="shared" si="28"/>
        <v>9138153</v>
      </c>
      <c r="D611">
        <v>22526</v>
      </c>
      <c r="E611" t="s">
        <v>120</v>
      </c>
      <c r="F611">
        <v>61</v>
      </c>
      <c r="G611" t="s">
        <v>124</v>
      </c>
      <c r="H611">
        <v>71</v>
      </c>
      <c r="I611">
        <v>9138</v>
      </c>
      <c r="J611" t="s">
        <v>7</v>
      </c>
      <c r="K611">
        <v>153</v>
      </c>
      <c r="L611">
        <v>4</v>
      </c>
      <c r="M611">
        <v>1</v>
      </c>
      <c r="O611">
        <v>12.37</v>
      </c>
      <c r="P611">
        <v>3.29</v>
      </c>
      <c r="Q611" t="s">
        <v>454</v>
      </c>
      <c r="R611" t="s">
        <v>445</v>
      </c>
      <c r="S611">
        <v>8</v>
      </c>
      <c r="T611" t="s">
        <v>470</v>
      </c>
      <c r="U611">
        <v>2</v>
      </c>
      <c r="V611">
        <v>43133</v>
      </c>
      <c r="W611">
        <v>353</v>
      </c>
      <c r="X611" t="s">
        <v>447</v>
      </c>
      <c r="Y611" s="2" t="s">
        <v>447</v>
      </c>
      <c r="Z611" s="2"/>
      <c r="AB611" t="s">
        <v>447</v>
      </c>
      <c r="AC611" t="s">
        <v>448</v>
      </c>
      <c r="AD611" t="s">
        <v>447</v>
      </c>
      <c r="AE611" t="s">
        <v>447</v>
      </c>
      <c r="AF611" t="s">
        <v>447</v>
      </c>
      <c r="AG611">
        <v>2</v>
      </c>
      <c r="AH611">
        <v>0</v>
      </c>
      <c r="AI611">
        <v>11</v>
      </c>
      <c r="AJ611">
        <v>0</v>
      </c>
      <c r="AK611">
        <v>61</v>
      </c>
      <c r="AL611" t="s">
        <v>459</v>
      </c>
      <c r="AM611" t="s">
        <v>450</v>
      </c>
      <c r="AN611">
        <v>9.08</v>
      </c>
      <c r="AO611">
        <v>81.03</v>
      </c>
      <c r="AP611">
        <v>735.75239999999997</v>
      </c>
      <c r="AQ611">
        <v>9.08</v>
      </c>
      <c r="AR611">
        <v>65.069999999999993</v>
      </c>
      <c r="AS611">
        <v>590.8356</v>
      </c>
      <c r="AT611">
        <v>9.08</v>
      </c>
      <c r="AU611">
        <v>55</v>
      </c>
      <c r="AV611">
        <v>499.4</v>
      </c>
      <c r="BC611" t="s">
        <v>451</v>
      </c>
      <c r="BD611" s="2">
        <v>45890</v>
      </c>
      <c r="BE611">
        <v>321.77</v>
      </c>
      <c r="BF611" t="s">
        <v>452</v>
      </c>
      <c r="BG611" t="s">
        <v>453</v>
      </c>
      <c r="BH611" s="1">
        <f t="shared" ca="1" si="29"/>
        <v>233</v>
      </c>
    </row>
    <row r="612" spans="2:60" ht="14.25" customHeight="1" x14ac:dyDescent="0.35">
      <c r="B612" s="96" t="str">
        <f t="shared" si="27"/>
        <v>91381571</v>
      </c>
      <c r="C612" s="96" t="str">
        <f t="shared" si="28"/>
        <v>9138157</v>
      </c>
      <c r="D612">
        <v>22526</v>
      </c>
      <c r="E612" t="s">
        <v>120</v>
      </c>
      <c r="F612">
        <v>61</v>
      </c>
      <c r="G612" t="s">
        <v>124</v>
      </c>
      <c r="H612">
        <v>71</v>
      </c>
      <c r="I612">
        <v>9138</v>
      </c>
      <c r="J612" t="s">
        <v>7</v>
      </c>
      <c r="K612">
        <v>157</v>
      </c>
      <c r="L612">
        <v>1</v>
      </c>
      <c r="M612">
        <v>1</v>
      </c>
      <c r="O612">
        <v>8.5299999999999994</v>
      </c>
      <c r="P612">
        <v>1.7</v>
      </c>
      <c r="Q612" t="s">
        <v>454</v>
      </c>
      <c r="R612" t="s">
        <v>471</v>
      </c>
      <c r="S612">
        <v>8</v>
      </c>
      <c r="T612" t="s">
        <v>470</v>
      </c>
      <c r="U612">
        <v>2</v>
      </c>
      <c r="V612">
        <v>43199</v>
      </c>
      <c r="W612">
        <v>353</v>
      </c>
      <c r="X612" t="s">
        <v>447</v>
      </c>
      <c r="Y612" s="2" t="s">
        <v>448</v>
      </c>
      <c r="Z612" s="2" t="s">
        <v>512</v>
      </c>
      <c r="AA612" t="s">
        <v>485</v>
      </c>
      <c r="AB612" t="s">
        <v>447</v>
      </c>
      <c r="AC612" t="s">
        <v>447</v>
      </c>
      <c r="AD612" t="s">
        <v>447</v>
      </c>
      <c r="AE612" t="s">
        <v>447</v>
      </c>
      <c r="AF612" t="s">
        <v>447</v>
      </c>
      <c r="AG612">
        <v>2</v>
      </c>
      <c r="AH612">
        <v>0</v>
      </c>
      <c r="AI612">
        <v>12</v>
      </c>
      <c r="AJ612">
        <v>0</v>
      </c>
      <c r="AK612">
        <v>61</v>
      </c>
      <c r="AL612" t="s">
        <v>465</v>
      </c>
      <c r="AM612" t="s">
        <v>450</v>
      </c>
      <c r="AN612">
        <v>6.83</v>
      </c>
      <c r="AO612">
        <v>49.86</v>
      </c>
      <c r="AP612">
        <v>340.54379999999998</v>
      </c>
      <c r="AQ612">
        <v>6.83</v>
      </c>
      <c r="AR612">
        <v>38.07</v>
      </c>
      <c r="AS612">
        <v>260.0181</v>
      </c>
      <c r="BC612" t="s">
        <v>451</v>
      </c>
      <c r="BD612" s="2">
        <v>45809</v>
      </c>
      <c r="BE612">
        <v>174.18</v>
      </c>
      <c r="BF612" t="s">
        <v>452</v>
      </c>
      <c r="BG612" t="s">
        <v>453</v>
      </c>
      <c r="BH612" s="1">
        <f t="shared" ca="1" si="29"/>
        <v>314</v>
      </c>
    </row>
    <row r="613" spans="2:60" ht="14.25" customHeight="1" x14ac:dyDescent="0.35">
      <c r="B613" s="96" t="str">
        <f t="shared" si="27"/>
        <v>91381572</v>
      </c>
      <c r="C613" s="96" t="str">
        <f t="shared" si="28"/>
        <v>9138157</v>
      </c>
      <c r="D613">
        <v>22526</v>
      </c>
      <c r="E613" t="s">
        <v>120</v>
      </c>
      <c r="F613">
        <v>61</v>
      </c>
      <c r="G613" t="s">
        <v>124</v>
      </c>
      <c r="H613">
        <v>71</v>
      </c>
      <c r="I613">
        <v>9138</v>
      </c>
      <c r="J613" t="s">
        <v>7</v>
      </c>
      <c r="K613">
        <v>157</v>
      </c>
      <c r="L613">
        <v>2</v>
      </c>
      <c r="M613">
        <v>1</v>
      </c>
      <c r="O613">
        <v>7.47</v>
      </c>
      <c r="P613">
        <v>1.62</v>
      </c>
      <c r="Q613" t="s">
        <v>454</v>
      </c>
      <c r="R613" t="s">
        <v>471</v>
      </c>
      <c r="S613">
        <v>8</v>
      </c>
      <c r="T613" t="s">
        <v>470</v>
      </c>
      <c r="U613">
        <v>2</v>
      </c>
      <c r="V613">
        <v>43182</v>
      </c>
      <c r="W613">
        <v>353</v>
      </c>
      <c r="X613" t="s">
        <v>447</v>
      </c>
      <c r="Y613" s="2" t="s">
        <v>448</v>
      </c>
      <c r="Z613" s="2" t="s">
        <v>512</v>
      </c>
      <c r="AA613" t="s">
        <v>485</v>
      </c>
      <c r="AB613" t="s">
        <v>447</v>
      </c>
      <c r="AC613" t="s">
        <v>447</v>
      </c>
      <c r="AD613" t="s">
        <v>447</v>
      </c>
      <c r="AE613" t="s">
        <v>447</v>
      </c>
      <c r="AF613" t="s">
        <v>447</v>
      </c>
      <c r="AG613">
        <v>2</v>
      </c>
      <c r="AH613">
        <v>0</v>
      </c>
      <c r="AI613">
        <v>12</v>
      </c>
      <c r="AJ613">
        <v>0</v>
      </c>
      <c r="AK613">
        <v>61</v>
      </c>
      <c r="AL613" t="s">
        <v>459</v>
      </c>
      <c r="AM613" t="s">
        <v>450</v>
      </c>
      <c r="AN613">
        <v>5.85</v>
      </c>
      <c r="AO613">
        <v>49.86</v>
      </c>
      <c r="AP613">
        <v>291.68099999999998</v>
      </c>
      <c r="AQ613">
        <v>5.85</v>
      </c>
      <c r="AR613">
        <v>38.07</v>
      </c>
      <c r="AS613">
        <v>222.70949999999999</v>
      </c>
      <c r="BC613" t="s">
        <v>451</v>
      </c>
      <c r="BD613" s="2">
        <v>45809</v>
      </c>
      <c r="BE613">
        <v>86.53</v>
      </c>
      <c r="BF613" t="s">
        <v>452</v>
      </c>
      <c r="BG613" t="s">
        <v>453</v>
      </c>
      <c r="BH613" s="1">
        <f t="shared" ca="1" si="29"/>
        <v>314</v>
      </c>
    </row>
    <row r="614" spans="2:60" ht="14.25" customHeight="1" x14ac:dyDescent="0.35">
      <c r="B614" s="96" t="str">
        <f t="shared" si="27"/>
        <v>91381573</v>
      </c>
      <c r="C614" s="96" t="str">
        <f t="shared" si="28"/>
        <v>9138157</v>
      </c>
      <c r="D614">
        <v>22526</v>
      </c>
      <c r="E614" t="s">
        <v>120</v>
      </c>
      <c r="F614">
        <v>61</v>
      </c>
      <c r="G614" t="s">
        <v>124</v>
      </c>
      <c r="H614">
        <v>71</v>
      </c>
      <c r="I614">
        <v>9138</v>
      </c>
      <c r="J614" t="s">
        <v>7</v>
      </c>
      <c r="K614">
        <v>157</v>
      </c>
      <c r="L614">
        <v>3</v>
      </c>
      <c r="M614">
        <v>1</v>
      </c>
      <c r="O614">
        <v>15.73</v>
      </c>
      <c r="P614">
        <v>2.25</v>
      </c>
      <c r="Q614" t="s">
        <v>454</v>
      </c>
      <c r="R614" t="s">
        <v>471</v>
      </c>
      <c r="S614">
        <v>8</v>
      </c>
      <c r="T614" t="s">
        <v>470</v>
      </c>
      <c r="U614">
        <v>2</v>
      </c>
      <c r="V614">
        <v>43199</v>
      </c>
      <c r="W614">
        <v>353</v>
      </c>
      <c r="X614" t="s">
        <v>447</v>
      </c>
      <c r="Y614" s="2" t="s">
        <v>448</v>
      </c>
      <c r="Z614" s="2" t="s">
        <v>512</v>
      </c>
      <c r="AA614" t="s">
        <v>485</v>
      </c>
      <c r="AB614" t="s">
        <v>447</v>
      </c>
      <c r="AC614" t="s">
        <v>447</v>
      </c>
      <c r="AD614" t="s">
        <v>447</v>
      </c>
      <c r="AE614" t="s">
        <v>447</v>
      </c>
      <c r="AF614" t="s">
        <v>447</v>
      </c>
      <c r="AG614">
        <v>2</v>
      </c>
      <c r="AH614">
        <v>0</v>
      </c>
      <c r="AI614">
        <v>12</v>
      </c>
      <c r="AJ614">
        <v>0</v>
      </c>
      <c r="AK614">
        <v>61</v>
      </c>
      <c r="AL614" t="s">
        <v>459</v>
      </c>
      <c r="AM614" t="s">
        <v>450</v>
      </c>
      <c r="AN614">
        <v>13.48</v>
      </c>
      <c r="AO614">
        <v>49.86</v>
      </c>
      <c r="AP614">
        <v>672.11279999999999</v>
      </c>
      <c r="AQ614">
        <v>13.48</v>
      </c>
      <c r="AR614">
        <v>38.07</v>
      </c>
      <c r="AS614">
        <v>513.18359999999996</v>
      </c>
      <c r="BC614" t="s">
        <v>451</v>
      </c>
      <c r="BD614" s="2">
        <v>45809</v>
      </c>
      <c r="BE614">
        <v>656.91</v>
      </c>
      <c r="BF614" t="s">
        <v>452</v>
      </c>
      <c r="BG614" t="s">
        <v>453</v>
      </c>
      <c r="BH614" s="1">
        <f t="shared" ca="1" si="29"/>
        <v>314</v>
      </c>
    </row>
    <row r="615" spans="2:60" ht="14.25" customHeight="1" x14ac:dyDescent="0.35">
      <c r="B615" s="96" t="str">
        <f t="shared" si="27"/>
        <v>91381574</v>
      </c>
      <c r="C615" s="96" t="str">
        <f t="shared" si="28"/>
        <v>9138157</v>
      </c>
      <c r="D615">
        <v>22526</v>
      </c>
      <c r="E615" t="s">
        <v>120</v>
      </c>
      <c r="F615">
        <v>61</v>
      </c>
      <c r="G615" t="s">
        <v>124</v>
      </c>
      <c r="H615">
        <v>71</v>
      </c>
      <c r="I615">
        <v>9138</v>
      </c>
      <c r="J615" t="s">
        <v>7</v>
      </c>
      <c r="K615">
        <v>157</v>
      </c>
      <c r="L615">
        <v>4</v>
      </c>
      <c r="M615">
        <v>1</v>
      </c>
      <c r="O615">
        <v>9.66</v>
      </c>
      <c r="P615">
        <v>1.37</v>
      </c>
      <c r="Q615" t="s">
        <v>454</v>
      </c>
      <c r="R615" t="s">
        <v>471</v>
      </c>
      <c r="S615">
        <v>8</v>
      </c>
      <c r="T615" t="s">
        <v>470</v>
      </c>
      <c r="U615">
        <v>2</v>
      </c>
      <c r="V615">
        <v>43199</v>
      </c>
      <c r="W615">
        <v>353</v>
      </c>
      <c r="X615" t="s">
        <v>447</v>
      </c>
      <c r="Y615" s="2" t="s">
        <v>448</v>
      </c>
      <c r="Z615" s="2" t="s">
        <v>512</v>
      </c>
      <c r="AA615" t="s">
        <v>485</v>
      </c>
      <c r="AB615" t="s">
        <v>447</v>
      </c>
      <c r="AC615" t="s">
        <v>447</v>
      </c>
      <c r="AD615" t="s">
        <v>447</v>
      </c>
      <c r="AE615" t="s">
        <v>447</v>
      </c>
      <c r="AF615" t="s">
        <v>447</v>
      </c>
      <c r="AG615">
        <v>2</v>
      </c>
      <c r="AH615">
        <v>0</v>
      </c>
      <c r="AI615">
        <v>12</v>
      </c>
      <c r="AJ615">
        <v>0</v>
      </c>
      <c r="AK615">
        <v>61</v>
      </c>
      <c r="AL615" t="s">
        <v>459</v>
      </c>
      <c r="AM615" t="s">
        <v>450</v>
      </c>
      <c r="AN615">
        <v>8.2899999999999991</v>
      </c>
      <c r="AO615">
        <v>49.86</v>
      </c>
      <c r="AP615">
        <v>413.33940000000001</v>
      </c>
      <c r="AQ615">
        <v>8.2899999999999991</v>
      </c>
      <c r="AR615">
        <v>38.07</v>
      </c>
      <c r="AS615">
        <v>315.6003</v>
      </c>
      <c r="BC615" t="s">
        <v>451</v>
      </c>
      <c r="BD615" s="2">
        <v>45809</v>
      </c>
      <c r="BE615">
        <v>244.09</v>
      </c>
      <c r="BF615" t="s">
        <v>452</v>
      </c>
      <c r="BG615" t="s">
        <v>453</v>
      </c>
      <c r="BH615" s="1">
        <f t="shared" ca="1" si="29"/>
        <v>314</v>
      </c>
    </row>
    <row r="616" spans="2:60" ht="14.25" customHeight="1" x14ac:dyDescent="0.35">
      <c r="B616" s="96" t="str">
        <f t="shared" si="27"/>
        <v>91381575</v>
      </c>
      <c r="C616" s="96" t="str">
        <f t="shared" si="28"/>
        <v>9138157</v>
      </c>
      <c r="D616">
        <v>22526</v>
      </c>
      <c r="E616" t="s">
        <v>120</v>
      </c>
      <c r="F616">
        <v>61</v>
      </c>
      <c r="G616" t="s">
        <v>124</v>
      </c>
      <c r="H616">
        <v>71</v>
      </c>
      <c r="I616">
        <v>9138</v>
      </c>
      <c r="J616" t="s">
        <v>7</v>
      </c>
      <c r="K616">
        <v>157</v>
      </c>
      <c r="L616">
        <v>5</v>
      </c>
      <c r="M616">
        <v>1</v>
      </c>
      <c r="O616">
        <v>4.55</v>
      </c>
      <c r="P616">
        <v>1.05</v>
      </c>
      <c r="Q616" t="s">
        <v>454</v>
      </c>
      <c r="R616" t="s">
        <v>471</v>
      </c>
      <c r="S616">
        <v>8</v>
      </c>
      <c r="T616" t="s">
        <v>470</v>
      </c>
      <c r="U616">
        <v>2</v>
      </c>
      <c r="V616">
        <v>43199</v>
      </c>
      <c r="W616">
        <v>353</v>
      </c>
      <c r="X616" t="s">
        <v>447</v>
      </c>
      <c r="Y616" s="2" t="s">
        <v>448</v>
      </c>
      <c r="Z616" s="2" t="s">
        <v>512</v>
      </c>
      <c r="AA616" t="s">
        <v>485</v>
      </c>
      <c r="AB616" t="s">
        <v>447</v>
      </c>
      <c r="AC616" t="s">
        <v>447</v>
      </c>
      <c r="AD616" t="s">
        <v>447</v>
      </c>
      <c r="AE616" t="s">
        <v>447</v>
      </c>
      <c r="AF616" t="s">
        <v>447</v>
      </c>
      <c r="AG616">
        <v>2</v>
      </c>
      <c r="AH616">
        <v>0</v>
      </c>
      <c r="AI616">
        <v>12</v>
      </c>
      <c r="AJ616">
        <v>0</v>
      </c>
      <c r="AK616">
        <v>61</v>
      </c>
      <c r="AL616" t="s">
        <v>459</v>
      </c>
      <c r="AM616" t="s">
        <v>450</v>
      </c>
      <c r="AN616">
        <v>3.5</v>
      </c>
      <c r="AO616">
        <v>49.86</v>
      </c>
      <c r="AP616">
        <v>174.51</v>
      </c>
      <c r="AQ616">
        <v>3.5</v>
      </c>
      <c r="AR616">
        <v>38.07</v>
      </c>
      <c r="AS616">
        <v>133.245</v>
      </c>
      <c r="BC616" t="s">
        <v>451</v>
      </c>
      <c r="BD616" s="2">
        <v>45809</v>
      </c>
      <c r="BE616">
        <v>182.17</v>
      </c>
      <c r="BF616" t="s">
        <v>452</v>
      </c>
      <c r="BG616" t="s">
        <v>453</v>
      </c>
      <c r="BH616" s="1">
        <f t="shared" ca="1" si="29"/>
        <v>314</v>
      </c>
    </row>
    <row r="617" spans="2:60" ht="14.25" customHeight="1" x14ac:dyDescent="0.35">
      <c r="B617" s="96" t="str">
        <f t="shared" si="27"/>
        <v>91381576</v>
      </c>
      <c r="C617" s="96" t="str">
        <f t="shared" si="28"/>
        <v>9138157</v>
      </c>
      <c r="D617">
        <v>22526</v>
      </c>
      <c r="E617" t="s">
        <v>120</v>
      </c>
      <c r="F617">
        <v>61</v>
      </c>
      <c r="G617" t="s">
        <v>124</v>
      </c>
      <c r="H617">
        <v>71</v>
      </c>
      <c r="I617">
        <v>9138</v>
      </c>
      <c r="J617" t="s">
        <v>7</v>
      </c>
      <c r="K617">
        <v>157</v>
      </c>
      <c r="L617">
        <v>6</v>
      </c>
      <c r="M617">
        <v>1</v>
      </c>
      <c r="O617">
        <v>3.24</v>
      </c>
      <c r="P617">
        <v>0.38</v>
      </c>
      <c r="Q617" t="s">
        <v>454</v>
      </c>
      <c r="R617" t="s">
        <v>471</v>
      </c>
      <c r="S617">
        <v>8</v>
      </c>
      <c r="T617" t="s">
        <v>470</v>
      </c>
      <c r="U617">
        <v>2</v>
      </c>
      <c r="V617">
        <v>43199</v>
      </c>
      <c r="W617">
        <v>353</v>
      </c>
      <c r="X617" t="s">
        <v>447</v>
      </c>
      <c r="Y617" s="2" t="s">
        <v>448</v>
      </c>
      <c r="Z617" s="2" t="s">
        <v>512</v>
      </c>
      <c r="AA617" t="s">
        <v>485</v>
      </c>
      <c r="AB617" t="s">
        <v>447</v>
      </c>
      <c r="AC617" t="s">
        <v>447</v>
      </c>
      <c r="AD617" t="s">
        <v>447</v>
      </c>
      <c r="AE617" t="s">
        <v>447</v>
      </c>
      <c r="AF617" t="s">
        <v>447</v>
      </c>
      <c r="AG617">
        <v>2</v>
      </c>
      <c r="AH617">
        <v>0</v>
      </c>
      <c r="AI617">
        <v>12</v>
      </c>
      <c r="AJ617">
        <v>0</v>
      </c>
      <c r="AK617">
        <v>61</v>
      </c>
      <c r="AL617" t="s">
        <v>459</v>
      </c>
      <c r="AM617" t="s">
        <v>450</v>
      </c>
      <c r="AN617">
        <v>2.86</v>
      </c>
      <c r="AO617">
        <v>49.86</v>
      </c>
      <c r="AP617">
        <v>142.59960000000001</v>
      </c>
      <c r="AQ617">
        <v>2.86</v>
      </c>
      <c r="AR617">
        <v>38.07</v>
      </c>
      <c r="AS617">
        <v>108.8802</v>
      </c>
      <c r="BC617" t="s">
        <v>451</v>
      </c>
      <c r="BD617" s="2">
        <v>45809</v>
      </c>
      <c r="BE617">
        <v>61.62</v>
      </c>
      <c r="BF617" t="s">
        <v>452</v>
      </c>
      <c r="BG617" t="s">
        <v>453</v>
      </c>
      <c r="BH617" s="1">
        <f t="shared" ca="1" si="29"/>
        <v>314</v>
      </c>
    </row>
    <row r="618" spans="2:60" ht="14.25" customHeight="1" x14ac:dyDescent="0.35">
      <c r="B618" s="96" t="str">
        <f t="shared" si="27"/>
        <v>91381577</v>
      </c>
      <c r="C618" s="96" t="str">
        <f t="shared" si="28"/>
        <v>9138157</v>
      </c>
      <c r="D618">
        <v>22526</v>
      </c>
      <c r="E618" t="s">
        <v>120</v>
      </c>
      <c r="F618">
        <v>61</v>
      </c>
      <c r="G618" t="s">
        <v>124</v>
      </c>
      <c r="H618">
        <v>71</v>
      </c>
      <c r="I618">
        <v>9138</v>
      </c>
      <c r="J618" t="s">
        <v>7</v>
      </c>
      <c r="K618">
        <v>157</v>
      </c>
      <c r="L618">
        <v>7</v>
      </c>
      <c r="M618">
        <v>1</v>
      </c>
      <c r="O618">
        <v>6.95</v>
      </c>
      <c r="P618">
        <v>2.4900000000000002</v>
      </c>
      <c r="Q618" t="s">
        <v>454</v>
      </c>
      <c r="R618" t="s">
        <v>471</v>
      </c>
      <c r="S618">
        <v>8</v>
      </c>
      <c r="T618" t="s">
        <v>470</v>
      </c>
      <c r="U618">
        <v>2</v>
      </c>
      <c r="V618">
        <v>43199</v>
      </c>
      <c r="W618">
        <v>353</v>
      </c>
      <c r="X618" t="s">
        <v>447</v>
      </c>
      <c r="Y618" s="2" t="s">
        <v>448</v>
      </c>
      <c r="Z618" s="2" t="s">
        <v>512</v>
      </c>
      <c r="AA618" t="s">
        <v>485</v>
      </c>
      <c r="AB618" t="s">
        <v>447</v>
      </c>
      <c r="AC618" t="s">
        <v>447</v>
      </c>
      <c r="AD618" t="s">
        <v>447</v>
      </c>
      <c r="AE618" t="s">
        <v>447</v>
      </c>
      <c r="AF618" t="s">
        <v>447</v>
      </c>
      <c r="AG618">
        <v>2</v>
      </c>
      <c r="AH618">
        <v>0</v>
      </c>
      <c r="AI618">
        <v>12</v>
      </c>
      <c r="AJ618">
        <v>0</v>
      </c>
      <c r="AK618">
        <v>61</v>
      </c>
      <c r="AL618" t="s">
        <v>488</v>
      </c>
      <c r="AM618" t="s">
        <v>450</v>
      </c>
      <c r="AN618">
        <v>4.46</v>
      </c>
      <c r="AO618">
        <v>49.86</v>
      </c>
      <c r="AP618">
        <v>222.37559999999999</v>
      </c>
      <c r="AQ618">
        <v>4.46</v>
      </c>
      <c r="AR618">
        <v>38.07</v>
      </c>
      <c r="AS618">
        <v>169.79220000000001</v>
      </c>
      <c r="BC618" t="s">
        <v>451</v>
      </c>
      <c r="BD618" s="2">
        <v>45809</v>
      </c>
      <c r="BE618">
        <v>59.66</v>
      </c>
      <c r="BF618" t="s">
        <v>452</v>
      </c>
      <c r="BG618" t="s">
        <v>453</v>
      </c>
      <c r="BH618" s="1">
        <f t="shared" ca="1" si="29"/>
        <v>314</v>
      </c>
    </row>
    <row r="619" spans="2:60" ht="14.25" customHeight="1" x14ac:dyDescent="0.35">
      <c r="B619" s="96" t="str">
        <f t="shared" si="27"/>
        <v>91381578</v>
      </c>
      <c r="C619" s="96" t="str">
        <f t="shared" si="28"/>
        <v>9138157</v>
      </c>
      <c r="D619">
        <v>22526</v>
      </c>
      <c r="E619" t="s">
        <v>120</v>
      </c>
      <c r="F619">
        <v>61</v>
      </c>
      <c r="G619" t="s">
        <v>124</v>
      </c>
      <c r="H619">
        <v>71</v>
      </c>
      <c r="I619">
        <v>9138</v>
      </c>
      <c r="J619" t="s">
        <v>7</v>
      </c>
      <c r="K619">
        <v>157</v>
      </c>
      <c r="L619">
        <v>8</v>
      </c>
      <c r="M619">
        <v>1</v>
      </c>
      <c r="O619">
        <v>7.3</v>
      </c>
      <c r="P619">
        <v>3.6</v>
      </c>
      <c r="Q619" t="s">
        <v>454</v>
      </c>
      <c r="R619" t="s">
        <v>471</v>
      </c>
      <c r="S619">
        <v>8</v>
      </c>
      <c r="T619" t="s">
        <v>470</v>
      </c>
      <c r="U619">
        <v>2</v>
      </c>
      <c r="V619">
        <v>43199</v>
      </c>
      <c r="W619">
        <v>353</v>
      </c>
      <c r="X619" t="s">
        <v>447</v>
      </c>
      <c r="Y619" s="2" t="s">
        <v>448</v>
      </c>
      <c r="Z619" s="2" t="s">
        <v>512</v>
      </c>
      <c r="AA619" t="s">
        <v>485</v>
      </c>
      <c r="AB619" t="s">
        <v>447</v>
      </c>
      <c r="AC619" t="s">
        <v>447</v>
      </c>
      <c r="AD619" t="s">
        <v>447</v>
      </c>
      <c r="AE619" t="s">
        <v>447</v>
      </c>
      <c r="AF619" t="s">
        <v>447</v>
      </c>
      <c r="AG619">
        <v>2</v>
      </c>
      <c r="AH619">
        <v>0</v>
      </c>
      <c r="AI619">
        <v>12</v>
      </c>
      <c r="AJ619">
        <v>0</v>
      </c>
      <c r="AK619">
        <v>61</v>
      </c>
      <c r="AL619" t="s">
        <v>488</v>
      </c>
      <c r="AM619" t="s">
        <v>450</v>
      </c>
      <c r="AN619">
        <v>3.7</v>
      </c>
      <c r="AO619">
        <v>49.86</v>
      </c>
      <c r="AP619">
        <v>184.482</v>
      </c>
      <c r="AQ619">
        <v>3.7</v>
      </c>
      <c r="AR619">
        <v>38.07</v>
      </c>
      <c r="AS619">
        <v>140.85900000000001</v>
      </c>
      <c r="BC619" t="s">
        <v>451</v>
      </c>
      <c r="BD619" s="2">
        <v>45809</v>
      </c>
      <c r="BE619">
        <v>105.34</v>
      </c>
      <c r="BF619" t="s">
        <v>452</v>
      </c>
      <c r="BG619" t="s">
        <v>453</v>
      </c>
      <c r="BH619" s="1">
        <f t="shared" ca="1" si="29"/>
        <v>314</v>
      </c>
    </row>
    <row r="620" spans="2:60" ht="14.25" customHeight="1" x14ac:dyDescent="0.35">
      <c r="B620" s="96" t="str">
        <f t="shared" si="27"/>
        <v>91381579</v>
      </c>
      <c r="C620" s="96" t="str">
        <f t="shared" si="28"/>
        <v>9138157</v>
      </c>
      <c r="D620">
        <v>22526</v>
      </c>
      <c r="E620" t="s">
        <v>120</v>
      </c>
      <c r="F620">
        <v>61</v>
      </c>
      <c r="G620" t="s">
        <v>124</v>
      </c>
      <c r="H620">
        <v>71</v>
      </c>
      <c r="I620">
        <v>9138</v>
      </c>
      <c r="J620" t="s">
        <v>7</v>
      </c>
      <c r="K620">
        <v>157</v>
      </c>
      <c r="L620">
        <v>9</v>
      </c>
      <c r="M620">
        <v>1</v>
      </c>
      <c r="O620">
        <v>6.7</v>
      </c>
      <c r="P620">
        <v>1.64</v>
      </c>
      <c r="Q620" t="s">
        <v>454</v>
      </c>
      <c r="R620" t="s">
        <v>471</v>
      </c>
      <c r="S620">
        <v>8</v>
      </c>
      <c r="T620" t="s">
        <v>470</v>
      </c>
      <c r="U620">
        <v>2</v>
      </c>
      <c r="V620">
        <v>43199</v>
      </c>
      <c r="W620">
        <v>353</v>
      </c>
      <c r="X620" t="s">
        <v>447</v>
      </c>
      <c r="Y620" s="2" t="s">
        <v>448</v>
      </c>
      <c r="Z620" s="2" t="s">
        <v>512</v>
      </c>
      <c r="AA620" t="s">
        <v>485</v>
      </c>
      <c r="AB620" t="s">
        <v>447</v>
      </c>
      <c r="AC620" t="s">
        <v>447</v>
      </c>
      <c r="AD620" t="s">
        <v>447</v>
      </c>
      <c r="AE620" t="s">
        <v>447</v>
      </c>
      <c r="AF620" t="s">
        <v>447</v>
      </c>
      <c r="AG620">
        <v>2</v>
      </c>
      <c r="AH620">
        <v>0</v>
      </c>
      <c r="AI620">
        <v>12</v>
      </c>
      <c r="AJ620">
        <v>0</v>
      </c>
      <c r="AK620">
        <v>61</v>
      </c>
      <c r="AL620" t="s">
        <v>488</v>
      </c>
      <c r="AM620" t="s">
        <v>450</v>
      </c>
      <c r="AN620">
        <v>5.0599999999999996</v>
      </c>
      <c r="AO620">
        <v>49.86</v>
      </c>
      <c r="AP620">
        <v>252.29159999999999</v>
      </c>
      <c r="AQ620">
        <v>5.0599999999999996</v>
      </c>
      <c r="AR620">
        <v>38.07</v>
      </c>
      <c r="AS620">
        <v>192.63419999999999</v>
      </c>
      <c r="BC620" t="s">
        <v>451</v>
      </c>
      <c r="BD620" s="2">
        <v>45809</v>
      </c>
      <c r="BE620">
        <v>91.84</v>
      </c>
      <c r="BF620" t="s">
        <v>452</v>
      </c>
      <c r="BG620" t="s">
        <v>453</v>
      </c>
      <c r="BH620" s="1">
        <f t="shared" ca="1" si="29"/>
        <v>314</v>
      </c>
    </row>
    <row r="621" spans="2:60" ht="14.25" customHeight="1" x14ac:dyDescent="0.35">
      <c r="B621" s="96" t="str">
        <f t="shared" si="27"/>
        <v>913815710</v>
      </c>
      <c r="C621" s="96" t="str">
        <f t="shared" si="28"/>
        <v>9138157</v>
      </c>
      <c r="D621">
        <v>22526</v>
      </c>
      <c r="E621" t="s">
        <v>120</v>
      </c>
      <c r="F621">
        <v>61</v>
      </c>
      <c r="G621" t="s">
        <v>124</v>
      </c>
      <c r="H621">
        <v>71</v>
      </c>
      <c r="I621">
        <v>9138</v>
      </c>
      <c r="J621" t="s">
        <v>7</v>
      </c>
      <c r="K621">
        <v>157</v>
      </c>
      <c r="L621">
        <v>10</v>
      </c>
      <c r="M621">
        <v>1</v>
      </c>
      <c r="O621">
        <v>8.84</v>
      </c>
      <c r="P621">
        <v>0.89</v>
      </c>
      <c r="Q621" t="s">
        <v>454</v>
      </c>
      <c r="R621" t="s">
        <v>471</v>
      </c>
      <c r="S621">
        <v>8</v>
      </c>
      <c r="T621" t="s">
        <v>470</v>
      </c>
      <c r="U621">
        <v>2</v>
      </c>
      <c r="V621">
        <v>43199</v>
      </c>
      <c r="W621">
        <v>353</v>
      </c>
      <c r="X621" t="s">
        <v>447</v>
      </c>
      <c r="Y621" s="2" t="s">
        <v>448</v>
      </c>
      <c r="Z621" s="2" t="s">
        <v>512</v>
      </c>
      <c r="AA621" t="s">
        <v>485</v>
      </c>
      <c r="AB621" t="s">
        <v>447</v>
      </c>
      <c r="AC621" t="s">
        <v>447</v>
      </c>
      <c r="AD621" t="s">
        <v>447</v>
      </c>
      <c r="AE621" t="s">
        <v>447</v>
      </c>
      <c r="AF621" t="s">
        <v>447</v>
      </c>
      <c r="AG621">
        <v>2</v>
      </c>
      <c r="AH621">
        <v>0</v>
      </c>
      <c r="AI621">
        <v>12</v>
      </c>
      <c r="AJ621">
        <v>0</v>
      </c>
      <c r="AK621">
        <v>61</v>
      </c>
      <c r="AL621" t="s">
        <v>488</v>
      </c>
      <c r="AM621" t="s">
        <v>450</v>
      </c>
      <c r="AN621">
        <v>7.95</v>
      </c>
      <c r="AO621">
        <v>49.86</v>
      </c>
      <c r="AP621">
        <v>396.387</v>
      </c>
      <c r="AQ621">
        <v>7.95</v>
      </c>
      <c r="AR621">
        <v>38.07</v>
      </c>
      <c r="AS621">
        <v>302.65649999999999</v>
      </c>
      <c r="BC621" t="s">
        <v>451</v>
      </c>
      <c r="BD621" s="2">
        <v>45809</v>
      </c>
      <c r="BE621">
        <v>112.06</v>
      </c>
      <c r="BF621" t="s">
        <v>452</v>
      </c>
      <c r="BG621" t="s">
        <v>453</v>
      </c>
      <c r="BH621" s="1">
        <f t="shared" ca="1" si="29"/>
        <v>314</v>
      </c>
    </row>
    <row r="622" spans="2:60" ht="14.25" customHeight="1" x14ac:dyDescent="0.35">
      <c r="B622" s="96" t="str">
        <f t="shared" si="27"/>
        <v>913815711</v>
      </c>
      <c r="C622" s="96" t="str">
        <f t="shared" si="28"/>
        <v>9138157</v>
      </c>
      <c r="D622">
        <v>22526</v>
      </c>
      <c r="E622" t="s">
        <v>120</v>
      </c>
      <c r="F622">
        <v>61</v>
      </c>
      <c r="G622" t="s">
        <v>124</v>
      </c>
      <c r="H622">
        <v>71</v>
      </c>
      <c r="I622">
        <v>9138</v>
      </c>
      <c r="J622" t="s">
        <v>7</v>
      </c>
      <c r="K622">
        <v>157</v>
      </c>
      <c r="L622">
        <v>11</v>
      </c>
      <c r="M622">
        <v>1</v>
      </c>
      <c r="O622">
        <v>4.25</v>
      </c>
      <c r="P622">
        <v>0.97</v>
      </c>
      <c r="Q622" t="s">
        <v>454</v>
      </c>
      <c r="R622" t="s">
        <v>471</v>
      </c>
      <c r="S622">
        <v>8</v>
      </c>
      <c r="T622" t="s">
        <v>470</v>
      </c>
      <c r="U622">
        <v>2</v>
      </c>
      <c r="V622">
        <v>43183</v>
      </c>
      <c r="W622">
        <v>353</v>
      </c>
      <c r="X622" t="s">
        <v>447</v>
      </c>
      <c r="Y622" s="2" t="s">
        <v>448</v>
      </c>
      <c r="Z622" s="2" t="s">
        <v>512</v>
      </c>
      <c r="AA622" t="s">
        <v>485</v>
      </c>
      <c r="AB622" t="s">
        <v>447</v>
      </c>
      <c r="AC622" t="s">
        <v>447</v>
      </c>
      <c r="AD622" t="s">
        <v>447</v>
      </c>
      <c r="AE622" t="s">
        <v>447</v>
      </c>
      <c r="AF622" t="s">
        <v>447</v>
      </c>
      <c r="AG622">
        <v>2</v>
      </c>
      <c r="AH622">
        <v>0</v>
      </c>
      <c r="AI622">
        <v>12</v>
      </c>
      <c r="AJ622">
        <v>0</v>
      </c>
      <c r="AK622">
        <v>61</v>
      </c>
      <c r="AL622" t="s">
        <v>459</v>
      </c>
      <c r="AM622" t="s">
        <v>450</v>
      </c>
      <c r="AN622">
        <v>3.28</v>
      </c>
      <c r="AO622">
        <v>49.86</v>
      </c>
      <c r="AP622">
        <v>163.54079999999999</v>
      </c>
      <c r="AQ622">
        <v>3.28</v>
      </c>
      <c r="AR622">
        <v>38.07</v>
      </c>
      <c r="AS622">
        <v>124.86960000000001</v>
      </c>
      <c r="BC622" t="s">
        <v>451</v>
      </c>
      <c r="BD622" s="2">
        <v>45809</v>
      </c>
      <c r="BE622">
        <v>197.08</v>
      </c>
      <c r="BF622" t="s">
        <v>452</v>
      </c>
      <c r="BG622" t="s">
        <v>453</v>
      </c>
      <c r="BH622" s="1">
        <f t="shared" ca="1" si="29"/>
        <v>314</v>
      </c>
    </row>
    <row r="623" spans="2:60" ht="14.25" customHeight="1" x14ac:dyDescent="0.35">
      <c r="B623" s="96" t="str">
        <f t="shared" si="27"/>
        <v>913815712</v>
      </c>
      <c r="C623" s="96" t="str">
        <f t="shared" si="28"/>
        <v>9138157</v>
      </c>
      <c r="D623">
        <v>22526</v>
      </c>
      <c r="E623" t="s">
        <v>120</v>
      </c>
      <c r="F623">
        <v>61</v>
      </c>
      <c r="G623" t="s">
        <v>124</v>
      </c>
      <c r="H623">
        <v>71</v>
      </c>
      <c r="I623">
        <v>9138</v>
      </c>
      <c r="J623" t="s">
        <v>7</v>
      </c>
      <c r="K623">
        <v>157</v>
      </c>
      <c r="L623">
        <v>12</v>
      </c>
      <c r="M623">
        <v>1</v>
      </c>
      <c r="O623">
        <v>23.62</v>
      </c>
      <c r="P623">
        <v>8.3699999999999992</v>
      </c>
      <c r="Q623" t="s">
        <v>454</v>
      </c>
      <c r="R623" t="s">
        <v>471</v>
      </c>
      <c r="S623">
        <v>8</v>
      </c>
      <c r="T623" t="s">
        <v>470</v>
      </c>
      <c r="U623">
        <v>2</v>
      </c>
      <c r="V623">
        <v>43183</v>
      </c>
      <c r="W623">
        <v>353</v>
      </c>
      <c r="X623" t="s">
        <v>447</v>
      </c>
      <c r="Y623" s="2" t="s">
        <v>448</v>
      </c>
      <c r="Z623" s="2" t="s">
        <v>512</v>
      </c>
      <c r="AA623" t="s">
        <v>485</v>
      </c>
      <c r="AB623" t="s">
        <v>447</v>
      </c>
      <c r="AC623" t="s">
        <v>447</v>
      </c>
      <c r="AD623" t="s">
        <v>447</v>
      </c>
      <c r="AE623" t="s">
        <v>447</v>
      </c>
      <c r="AF623" t="s">
        <v>447</v>
      </c>
      <c r="AG623">
        <v>2</v>
      </c>
      <c r="AH623">
        <v>0</v>
      </c>
      <c r="AI623">
        <v>12</v>
      </c>
      <c r="AJ623">
        <v>0</v>
      </c>
      <c r="AK623">
        <v>61</v>
      </c>
      <c r="AL623" t="s">
        <v>459</v>
      </c>
      <c r="AM623" t="s">
        <v>450</v>
      </c>
      <c r="AN623">
        <v>15.25</v>
      </c>
      <c r="AO623">
        <v>49.86</v>
      </c>
      <c r="AP623">
        <v>760.36500000000001</v>
      </c>
      <c r="AQ623">
        <v>15.25</v>
      </c>
      <c r="AR623">
        <v>38.07</v>
      </c>
      <c r="AS623">
        <v>580.5675</v>
      </c>
      <c r="BC623" t="s">
        <v>451</v>
      </c>
      <c r="BD623" s="2">
        <v>45809</v>
      </c>
      <c r="BE623">
        <v>219.87</v>
      </c>
      <c r="BF623" t="s">
        <v>452</v>
      </c>
      <c r="BG623" t="s">
        <v>453</v>
      </c>
      <c r="BH623" s="1">
        <f t="shared" ca="1" si="29"/>
        <v>314</v>
      </c>
    </row>
    <row r="624" spans="2:60" ht="14.25" customHeight="1" x14ac:dyDescent="0.35">
      <c r="B624" s="96" t="str">
        <f t="shared" si="27"/>
        <v>913815713</v>
      </c>
      <c r="C624" s="96" t="str">
        <f t="shared" si="28"/>
        <v>9138157</v>
      </c>
      <c r="D624">
        <v>22526</v>
      </c>
      <c r="E624" t="s">
        <v>120</v>
      </c>
      <c r="F624">
        <v>61</v>
      </c>
      <c r="G624" t="s">
        <v>124</v>
      </c>
      <c r="H624">
        <v>71</v>
      </c>
      <c r="I624">
        <v>9138</v>
      </c>
      <c r="J624" t="s">
        <v>7</v>
      </c>
      <c r="K624">
        <v>157</v>
      </c>
      <c r="L624">
        <v>13</v>
      </c>
      <c r="M624">
        <v>1</v>
      </c>
      <c r="O624">
        <v>1.79</v>
      </c>
      <c r="P624">
        <v>0.22</v>
      </c>
      <c r="Q624" t="s">
        <v>454</v>
      </c>
      <c r="R624" t="s">
        <v>471</v>
      </c>
      <c r="S624">
        <v>8</v>
      </c>
      <c r="T624" t="s">
        <v>470</v>
      </c>
      <c r="U624">
        <v>2</v>
      </c>
      <c r="V624">
        <v>43182</v>
      </c>
      <c r="W624">
        <v>353</v>
      </c>
      <c r="X624" t="s">
        <v>447</v>
      </c>
      <c r="Y624" s="2" t="s">
        <v>448</v>
      </c>
      <c r="Z624" s="2" t="s">
        <v>512</v>
      </c>
      <c r="AA624" t="s">
        <v>485</v>
      </c>
      <c r="AB624" t="s">
        <v>447</v>
      </c>
      <c r="AC624" t="s">
        <v>447</v>
      </c>
      <c r="AD624" t="s">
        <v>447</v>
      </c>
      <c r="AE624" t="s">
        <v>447</v>
      </c>
      <c r="AF624" t="s">
        <v>447</v>
      </c>
      <c r="AG624">
        <v>2</v>
      </c>
      <c r="AH624">
        <v>0</v>
      </c>
      <c r="AI624">
        <v>12</v>
      </c>
      <c r="AJ624">
        <v>0</v>
      </c>
      <c r="AK624">
        <v>61</v>
      </c>
      <c r="AL624" t="s">
        <v>488</v>
      </c>
      <c r="AM624" t="s">
        <v>450</v>
      </c>
      <c r="AN624">
        <v>1.57</v>
      </c>
      <c r="AO624">
        <v>49.86</v>
      </c>
      <c r="AP624">
        <v>78.280199999999994</v>
      </c>
      <c r="AQ624">
        <v>1.57</v>
      </c>
      <c r="AR624">
        <v>38.07</v>
      </c>
      <c r="AS624">
        <v>59.7699</v>
      </c>
      <c r="BC624" t="s">
        <v>451</v>
      </c>
      <c r="BD624" s="2">
        <v>45809</v>
      </c>
      <c r="BE624">
        <v>85.31</v>
      </c>
      <c r="BF624" t="s">
        <v>452</v>
      </c>
      <c r="BG624" t="s">
        <v>453</v>
      </c>
      <c r="BH624" s="1">
        <f t="shared" ca="1" si="29"/>
        <v>314</v>
      </c>
    </row>
    <row r="625" spans="2:60" ht="14.25" customHeight="1" x14ac:dyDescent="0.35">
      <c r="B625" s="96" t="str">
        <f t="shared" si="27"/>
        <v>913815714</v>
      </c>
      <c r="C625" s="96" t="str">
        <f t="shared" si="28"/>
        <v>9138157</v>
      </c>
      <c r="D625">
        <v>22526</v>
      </c>
      <c r="E625" t="s">
        <v>120</v>
      </c>
      <c r="F625">
        <v>61</v>
      </c>
      <c r="G625" t="s">
        <v>124</v>
      </c>
      <c r="H625">
        <v>71</v>
      </c>
      <c r="I625">
        <v>9138</v>
      </c>
      <c r="J625" t="s">
        <v>7</v>
      </c>
      <c r="K625">
        <v>157</v>
      </c>
      <c r="L625">
        <v>14</v>
      </c>
      <c r="M625">
        <v>1</v>
      </c>
      <c r="O625">
        <v>12.08</v>
      </c>
      <c r="P625">
        <v>3.55</v>
      </c>
      <c r="Q625" t="s">
        <v>454</v>
      </c>
      <c r="R625" t="s">
        <v>471</v>
      </c>
      <c r="S625">
        <v>8</v>
      </c>
      <c r="T625" t="s">
        <v>470</v>
      </c>
      <c r="U625">
        <v>2</v>
      </c>
      <c r="V625">
        <v>43183</v>
      </c>
      <c r="W625">
        <v>353</v>
      </c>
      <c r="X625" t="s">
        <v>447</v>
      </c>
      <c r="Y625" s="2" t="s">
        <v>448</v>
      </c>
      <c r="Z625" s="2" t="s">
        <v>512</v>
      </c>
      <c r="AA625" t="s">
        <v>485</v>
      </c>
      <c r="AB625" t="s">
        <v>447</v>
      </c>
      <c r="AC625" t="s">
        <v>447</v>
      </c>
      <c r="AD625" t="s">
        <v>447</v>
      </c>
      <c r="AE625" t="s">
        <v>447</v>
      </c>
      <c r="AF625" t="s">
        <v>447</v>
      </c>
      <c r="AG625">
        <v>2</v>
      </c>
      <c r="AH625">
        <v>0</v>
      </c>
      <c r="AI625">
        <v>12</v>
      </c>
      <c r="AJ625">
        <v>0</v>
      </c>
      <c r="AK625">
        <v>61</v>
      </c>
      <c r="AL625" t="s">
        <v>488</v>
      </c>
      <c r="AM625" t="s">
        <v>450</v>
      </c>
      <c r="AN625">
        <v>8.5299999999999994</v>
      </c>
      <c r="AO625">
        <v>49.86</v>
      </c>
      <c r="AP625">
        <v>425.30579999999998</v>
      </c>
      <c r="AQ625">
        <v>8.5299999999999994</v>
      </c>
      <c r="AR625">
        <v>38.07</v>
      </c>
      <c r="AS625">
        <v>324.7371</v>
      </c>
      <c r="BC625" t="s">
        <v>451</v>
      </c>
      <c r="BD625" s="2">
        <v>45809</v>
      </c>
      <c r="BE625">
        <v>144.84</v>
      </c>
      <c r="BF625" t="s">
        <v>452</v>
      </c>
      <c r="BG625" t="s">
        <v>453</v>
      </c>
      <c r="BH625" s="1">
        <f t="shared" ca="1" si="29"/>
        <v>314</v>
      </c>
    </row>
    <row r="626" spans="2:60" ht="14.25" customHeight="1" x14ac:dyDescent="0.35">
      <c r="B626" s="96" t="str">
        <f t="shared" si="27"/>
        <v>913815715</v>
      </c>
      <c r="C626" s="96" t="str">
        <f t="shared" si="28"/>
        <v>9138157</v>
      </c>
      <c r="D626">
        <v>22526</v>
      </c>
      <c r="E626" t="s">
        <v>120</v>
      </c>
      <c r="F626">
        <v>61</v>
      </c>
      <c r="G626" t="s">
        <v>124</v>
      </c>
      <c r="H626">
        <v>71</v>
      </c>
      <c r="I626">
        <v>9138</v>
      </c>
      <c r="J626" t="s">
        <v>7</v>
      </c>
      <c r="K626">
        <v>157</v>
      </c>
      <c r="L626">
        <v>15</v>
      </c>
      <c r="M626">
        <v>1</v>
      </c>
      <c r="O626">
        <v>5.99</v>
      </c>
      <c r="P626">
        <v>0.69</v>
      </c>
      <c r="Q626" t="s">
        <v>454</v>
      </c>
      <c r="R626" t="s">
        <v>471</v>
      </c>
      <c r="S626">
        <v>8</v>
      </c>
      <c r="T626" t="s">
        <v>470</v>
      </c>
      <c r="U626">
        <v>2</v>
      </c>
      <c r="V626">
        <v>43197</v>
      </c>
      <c r="W626">
        <v>353</v>
      </c>
      <c r="X626" t="s">
        <v>447</v>
      </c>
      <c r="Y626" s="2" t="s">
        <v>448</v>
      </c>
      <c r="Z626" s="2" t="s">
        <v>512</v>
      </c>
      <c r="AA626" t="s">
        <v>485</v>
      </c>
      <c r="AB626" t="s">
        <v>447</v>
      </c>
      <c r="AC626" t="s">
        <v>447</v>
      </c>
      <c r="AD626" t="s">
        <v>447</v>
      </c>
      <c r="AE626" t="s">
        <v>447</v>
      </c>
      <c r="AF626" t="s">
        <v>447</v>
      </c>
      <c r="AG626">
        <v>2</v>
      </c>
      <c r="AH626">
        <v>0</v>
      </c>
      <c r="AI626">
        <v>12</v>
      </c>
      <c r="AJ626">
        <v>0</v>
      </c>
      <c r="AK626">
        <v>61</v>
      </c>
      <c r="AL626" t="s">
        <v>488</v>
      </c>
      <c r="AM626" t="s">
        <v>450</v>
      </c>
      <c r="AN626">
        <v>5.3</v>
      </c>
      <c r="AO626">
        <v>49.86</v>
      </c>
      <c r="AP626">
        <v>264.25799999999998</v>
      </c>
      <c r="AQ626">
        <v>5.3</v>
      </c>
      <c r="AR626">
        <v>38.07</v>
      </c>
      <c r="AS626">
        <v>201.77099999999999</v>
      </c>
      <c r="BC626" t="s">
        <v>451</v>
      </c>
      <c r="BD626" s="2">
        <v>45809</v>
      </c>
      <c r="BE626">
        <v>188.94</v>
      </c>
      <c r="BF626" t="s">
        <v>452</v>
      </c>
      <c r="BG626" t="s">
        <v>453</v>
      </c>
      <c r="BH626" s="1">
        <f t="shared" ca="1" si="29"/>
        <v>314</v>
      </c>
    </row>
    <row r="627" spans="2:60" ht="14.25" customHeight="1" x14ac:dyDescent="0.35">
      <c r="B627" s="96" t="str">
        <f t="shared" si="27"/>
        <v>913815716</v>
      </c>
      <c r="C627" s="96" t="str">
        <f t="shared" si="28"/>
        <v>9138157</v>
      </c>
      <c r="D627">
        <v>22526</v>
      </c>
      <c r="E627" t="s">
        <v>120</v>
      </c>
      <c r="F627">
        <v>61</v>
      </c>
      <c r="G627" t="s">
        <v>124</v>
      </c>
      <c r="H627">
        <v>71</v>
      </c>
      <c r="I627">
        <v>9138</v>
      </c>
      <c r="J627" t="s">
        <v>7</v>
      </c>
      <c r="K627">
        <v>157</v>
      </c>
      <c r="L627">
        <v>16</v>
      </c>
      <c r="M627">
        <v>1</v>
      </c>
      <c r="O627">
        <v>0.79</v>
      </c>
      <c r="P627">
        <v>0.16</v>
      </c>
      <c r="Q627" t="s">
        <v>454</v>
      </c>
      <c r="R627" t="s">
        <v>471</v>
      </c>
      <c r="S627">
        <v>8</v>
      </c>
      <c r="T627" t="s">
        <v>470</v>
      </c>
      <c r="U627">
        <v>2</v>
      </c>
      <c r="V627">
        <v>43200</v>
      </c>
      <c r="W627">
        <v>353</v>
      </c>
      <c r="X627" t="s">
        <v>447</v>
      </c>
      <c r="Y627" s="2" t="s">
        <v>448</v>
      </c>
      <c r="Z627" s="2" t="s">
        <v>512</v>
      </c>
      <c r="AA627" t="s">
        <v>485</v>
      </c>
      <c r="AB627" t="s">
        <v>447</v>
      </c>
      <c r="AC627" t="s">
        <v>447</v>
      </c>
      <c r="AD627" t="s">
        <v>447</v>
      </c>
      <c r="AE627" t="s">
        <v>447</v>
      </c>
      <c r="AF627" t="s">
        <v>447</v>
      </c>
      <c r="AG627">
        <v>2</v>
      </c>
      <c r="AH627">
        <v>0</v>
      </c>
      <c r="AI627">
        <v>12</v>
      </c>
      <c r="AJ627">
        <v>0</v>
      </c>
      <c r="AK627">
        <v>61</v>
      </c>
      <c r="AL627" t="s">
        <v>488</v>
      </c>
      <c r="AM627" t="s">
        <v>450</v>
      </c>
      <c r="AN627">
        <v>0.63</v>
      </c>
      <c r="AO627">
        <v>49.86</v>
      </c>
      <c r="AP627">
        <v>31.411799999999999</v>
      </c>
      <c r="AQ627">
        <v>0.63</v>
      </c>
      <c r="AR627">
        <v>38.07</v>
      </c>
      <c r="AS627">
        <v>23.984100000000002</v>
      </c>
      <c r="BC627" t="s">
        <v>451</v>
      </c>
      <c r="BD627" s="2">
        <v>45809</v>
      </c>
      <c r="BE627">
        <v>106.66</v>
      </c>
      <c r="BF627" t="s">
        <v>452</v>
      </c>
      <c r="BG627" t="s">
        <v>453</v>
      </c>
      <c r="BH627" s="1">
        <f t="shared" ca="1" si="29"/>
        <v>314</v>
      </c>
    </row>
    <row r="628" spans="2:60" ht="14.25" customHeight="1" x14ac:dyDescent="0.35">
      <c r="B628" s="96" t="str">
        <f t="shared" si="27"/>
        <v>913815717</v>
      </c>
      <c r="C628" s="96" t="str">
        <f t="shared" si="28"/>
        <v>9138157</v>
      </c>
      <c r="D628">
        <v>22526</v>
      </c>
      <c r="E628" t="s">
        <v>120</v>
      </c>
      <c r="F628">
        <v>61</v>
      </c>
      <c r="G628" t="s">
        <v>124</v>
      </c>
      <c r="H628">
        <v>71</v>
      </c>
      <c r="I628">
        <v>9138</v>
      </c>
      <c r="J628" t="s">
        <v>7</v>
      </c>
      <c r="K628">
        <v>157</v>
      </c>
      <c r="L628">
        <v>17</v>
      </c>
      <c r="M628">
        <v>1</v>
      </c>
      <c r="O628">
        <v>0.34</v>
      </c>
      <c r="P628">
        <v>0</v>
      </c>
      <c r="Q628" t="s">
        <v>454</v>
      </c>
      <c r="R628" t="s">
        <v>471</v>
      </c>
      <c r="S628">
        <v>8</v>
      </c>
      <c r="T628" t="s">
        <v>470</v>
      </c>
      <c r="U628">
        <v>2</v>
      </c>
      <c r="V628">
        <v>43200</v>
      </c>
      <c r="W628">
        <v>353</v>
      </c>
      <c r="X628" t="s">
        <v>447</v>
      </c>
      <c r="Y628" s="2" t="s">
        <v>448</v>
      </c>
      <c r="Z628" s="2" t="s">
        <v>512</v>
      </c>
      <c r="AA628" t="s">
        <v>485</v>
      </c>
      <c r="AB628" t="s">
        <v>447</v>
      </c>
      <c r="AC628" t="s">
        <v>447</v>
      </c>
      <c r="AD628" t="s">
        <v>447</v>
      </c>
      <c r="AE628" t="s">
        <v>447</v>
      </c>
      <c r="AF628" t="s">
        <v>447</v>
      </c>
      <c r="AG628">
        <v>2</v>
      </c>
      <c r="AH628">
        <v>0</v>
      </c>
      <c r="AI628">
        <v>12</v>
      </c>
      <c r="AJ628">
        <v>0</v>
      </c>
      <c r="AK628">
        <v>61</v>
      </c>
      <c r="AL628" t="s">
        <v>488</v>
      </c>
      <c r="AM628" t="s">
        <v>450</v>
      </c>
      <c r="AN628">
        <v>0.34</v>
      </c>
      <c r="AO628">
        <v>49.86</v>
      </c>
      <c r="AP628">
        <v>16.952400000000001</v>
      </c>
      <c r="AQ628">
        <v>0.34</v>
      </c>
      <c r="AR628">
        <v>38.07</v>
      </c>
      <c r="AS628">
        <v>12.9438</v>
      </c>
      <c r="BC628" t="s">
        <v>451</v>
      </c>
      <c r="BD628" s="2">
        <v>45809</v>
      </c>
      <c r="BF628" t="s">
        <v>452</v>
      </c>
      <c r="BG628" t="s">
        <v>453</v>
      </c>
      <c r="BH628" s="1">
        <f t="shared" ca="1" si="29"/>
        <v>314</v>
      </c>
    </row>
    <row r="629" spans="2:60" ht="14.25" customHeight="1" x14ac:dyDescent="0.35">
      <c r="B629" s="96" t="str">
        <f t="shared" si="27"/>
        <v>913815718</v>
      </c>
      <c r="C629" s="96" t="str">
        <f t="shared" si="28"/>
        <v>9138157</v>
      </c>
      <c r="D629">
        <v>22526</v>
      </c>
      <c r="E629" t="s">
        <v>120</v>
      </c>
      <c r="F629">
        <v>61</v>
      </c>
      <c r="G629" t="s">
        <v>124</v>
      </c>
      <c r="H629">
        <v>71</v>
      </c>
      <c r="I629">
        <v>9138</v>
      </c>
      <c r="J629" t="s">
        <v>7</v>
      </c>
      <c r="K629">
        <v>157</v>
      </c>
      <c r="L629">
        <v>18</v>
      </c>
      <c r="M629">
        <v>1</v>
      </c>
      <c r="O629">
        <v>4.2300000000000004</v>
      </c>
      <c r="P629">
        <v>0.36</v>
      </c>
      <c r="Q629" t="s">
        <v>454</v>
      </c>
      <c r="R629" t="s">
        <v>471</v>
      </c>
      <c r="S629">
        <v>5</v>
      </c>
      <c r="T629" t="s">
        <v>446</v>
      </c>
      <c r="U629">
        <v>2</v>
      </c>
      <c r="V629">
        <v>44168</v>
      </c>
      <c r="W629">
        <v>353</v>
      </c>
      <c r="X629" t="s">
        <v>447</v>
      </c>
      <c r="Y629" s="2" t="s">
        <v>448</v>
      </c>
      <c r="Z629" s="2" t="s">
        <v>462</v>
      </c>
      <c r="AA629" t="s">
        <v>485</v>
      </c>
      <c r="AB629" t="s">
        <v>447</v>
      </c>
      <c r="AC629" t="s">
        <v>447</v>
      </c>
      <c r="AD629" t="s">
        <v>447</v>
      </c>
      <c r="AE629" t="s">
        <v>447</v>
      </c>
      <c r="AF629" t="s">
        <v>447</v>
      </c>
      <c r="AG629">
        <v>2</v>
      </c>
      <c r="AH629">
        <v>0</v>
      </c>
      <c r="AI629">
        <v>12</v>
      </c>
      <c r="AJ629">
        <v>0</v>
      </c>
      <c r="AK629">
        <v>61</v>
      </c>
      <c r="AL629" t="s">
        <v>488</v>
      </c>
      <c r="AM629" t="s">
        <v>450</v>
      </c>
      <c r="AN629">
        <v>3.87</v>
      </c>
      <c r="AO629">
        <v>42.37</v>
      </c>
      <c r="AP629">
        <v>163.97190000000001</v>
      </c>
      <c r="AQ629">
        <v>3.87</v>
      </c>
      <c r="AR629">
        <v>38.07</v>
      </c>
      <c r="AS629">
        <v>147.33090000000001</v>
      </c>
      <c r="BC629" t="s">
        <v>451</v>
      </c>
      <c r="BD629" s="2">
        <v>45809</v>
      </c>
      <c r="BE629">
        <v>80.760000000000005</v>
      </c>
      <c r="BF629" t="s">
        <v>452</v>
      </c>
      <c r="BG629" t="s">
        <v>453</v>
      </c>
      <c r="BH629" s="1">
        <f t="shared" ca="1" si="29"/>
        <v>314</v>
      </c>
    </row>
    <row r="630" spans="2:60" ht="14.25" customHeight="1" x14ac:dyDescent="0.35">
      <c r="B630" s="96" t="str">
        <f t="shared" si="27"/>
        <v>91391441</v>
      </c>
      <c r="C630" s="96" t="str">
        <f t="shared" si="28"/>
        <v>9139144</v>
      </c>
      <c r="D630">
        <v>22526</v>
      </c>
      <c r="E630" t="s">
        <v>120</v>
      </c>
      <c r="F630">
        <v>61</v>
      </c>
      <c r="G630" t="s">
        <v>124</v>
      </c>
      <c r="H630">
        <v>71</v>
      </c>
      <c r="I630">
        <v>9139</v>
      </c>
      <c r="J630" t="s">
        <v>371</v>
      </c>
      <c r="K630">
        <v>144</v>
      </c>
      <c r="L630">
        <v>1</v>
      </c>
      <c r="M630">
        <v>1</v>
      </c>
      <c r="N630">
        <v>1</v>
      </c>
      <c r="O630">
        <v>3.62</v>
      </c>
      <c r="P630">
        <v>0</v>
      </c>
      <c r="Q630" t="s">
        <v>454</v>
      </c>
      <c r="R630" t="s">
        <v>471</v>
      </c>
      <c r="S630">
        <v>5</v>
      </c>
      <c r="T630" t="s">
        <v>446</v>
      </c>
      <c r="U630">
        <v>2</v>
      </c>
      <c r="V630">
        <v>44247</v>
      </c>
      <c r="W630">
        <v>354</v>
      </c>
      <c r="X630" t="s">
        <v>447</v>
      </c>
      <c r="Y630" s="2" t="s">
        <v>447</v>
      </c>
      <c r="Z630" s="2"/>
      <c r="AB630" t="s">
        <v>447</v>
      </c>
      <c r="AC630" t="s">
        <v>448</v>
      </c>
      <c r="AD630" t="s">
        <v>447</v>
      </c>
      <c r="AE630" t="s">
        <v>447</v>
      </c>
      <c r="AF630" t="s">
        <v>447</v>
      </c>
      <c r="AG630">
        <v>2</v>
      </c>
      <c r="AH630">
        <v>0</v>
      </c>
      <c r="AI630">
        <v>9</v>
      </c>
      <c r="AJ630">
        <v>0</v>
      </c>
      <c r="AK630">
        <v>61</v>
      </c>
      <c r="AL630" t="s">
        <v>459</v>
      </c>
      <c r="AM630" t="s">
        <v>450</v>
      </c>
      <c r="AN630">
        <v>3.62</v>
      </c>
      <c r="AO630">
        <v>73.09</v>
      </c>
      <c r="AP630">
        <v>264.58580000000001</v>
      </c>
      <c r="AQ630">
        <v>3.62</v>
      </c>
      <c r="AR630">
        <v>75.069999999999993</v>
      </c>
      <c r="AS630">
        <v>271.7534</v>
      </c>
      <c r="BC630" t="s">
        <v>451</v>
      </c>
      <c r="BD630" s="2">
        <v>45853</v>
      </c>
      <c r="BE630">
        <v>170.02</v>
      </c>
      <c r="BF630" t="s">
        <v>452</v>
      </c>
      <c r="BG630" t="s">
        <v>453</v>
      </c>
      <c r="BH630" s="1">
        <f t="shared" ca="1" si="29"/>
        <v>270</v>
      </c>
    </row>
    <row r="631" spans="2:60" ht="14.25" customHeight="1" x14ac:dyDescent="0.35">
      <c r="B631" s="96" t="str">
        <f t="shared" si="27"/>
        <v>91391442</v>
      </c>
      <c r="C631" s="96" t="str">
        <f t="shared" si="28"/>
        <v>9139144</v>
      </c>
      <c r="D631">
        <v>22526</v>
      </c>
      <c r="E631" t="s">
        <v>120</v>
      </c>
      <c r="F631">
        <v>61</v>
      </c>
      <c r="G631" t="s">
        <v>124</v>
      </c>
      <c r="H631">
        <v>71</v>
      </c>
      <c r="I631">
        <v>9139</v>
      </c>
      <c r="J631" t="s">
        <v>371</v>
      </c>
      <c r="K631">
        <v>144</v>
      </c>
      <c r="L631">
        <v>2</v>
      </c>
      <c r="M631">
        <v>1</v>
      </c>
      <c r="N631">
        <v>1</v>
      </c>
      <c r="O631">
        <v>3.71</v>
      </c>
      <c r="P631">
        <v>0</v>
      </c>
      <c r="Q631" t="s">
        <v>454</v>
      </c>
      <c r="R631" t="s">
        <v>471</v>
      </c>
      <c r="S631">
        <v>5</v>
      </c>
      <c r="T631" t="s">
        <v>446</v>
      </c>
      <c r="U631">
        <v>2</v>
      </c>
      <c r="V631">
        <v>44247</v>
      </c>
      <c r="W631">
        <v>354</v>
      </c>
      <c r="X631" t="s">
        <v>447</v>
      </c>
      <c r="Y631" s="2" t="s">
        <v>447</v>
      </c>
      <c r="Z631" s="2"/>
      <c r="AB631" t="s">
        <v>447</v>
      </c>
      <c r="AC631" t="s">
        <v>448</v>
      </c>
      <c r="AD631" t="s">
        <v>447</v>
      </c>
      <c r="AE631" t="s">
        <v>447</v>
      </c>
      <c r="AF631" t="s">
        <v>447</v>
      </c>
      <c r="AG631">
        <v>2</v>
      </c>
      <c r="AH631">
        <v>0</v>
      </c>
      <c r="AI631">
        <v>9</v>
      </c>
      <c r="AJ631">
        <v>0</v>
      </c>
      <c r="AK631">
        <v>61</v>
      </c>
      <c r="AL631" t="s">
        <v>459</v>
      </c>
      <c r="AM631" t="s">
        <v>450</v>
      </c>
      <c r="AN631">
        <v>3.71</v>
      </c>
      <c r="AO631">
        <v>73.09</v>
      </c>
      <c r="AP631">
        <v>271.16390000000001</v>
      </c>
      <c r="AQ631">
        <v>3.71</v>
      </c>
      <c r="AR631">
        <v>75.069999999999993</v>
      </c>
      <c r="AS631">
        <v>278.50970000000001</v>
      </c>
      <c r="BC631" t="s">
        <v>451</v>
      </c>
      <c r="BD631" s="2">
        <v>45853</v>
      </c>
      <c r="BE631">
        <v>99.7</v>
      </c>
      <c r="BF631" t="s">
        <v>452</v>
      </c>
      <c r="BG631" t="s">
        <v>453</v>
      </c>
      <c r="BH631" s="1">
        <f t="shared" ca="1" si="29"/>
        <v>270</v>
      </c>
    </row>
    <row r="632" spans="2:60" ht="14.25" customHeight="1" x14ac:dyDescent="0.35">
      <c r="B632" s="96" t="str">
        <f t="shared" si="27"/>
        <v>91391443</v>
      </c>
      <c r="C632" s="96" t="str">
        <f t="shared" si="28"/>
        <v>9139144</v>
      </c>
      <c r="D632">
        <v>22526</v>
      </c>
      <c r="E632" t="s">
        <v>120</v>
      </c>
      <c r="F632">
        <v>61</v>
      </c>
      <c r="G632" t="s">
        <v>124</v>
      </c>
      <c r="H632">
        <v>71</v>
      </c>
      <c r="I632">
        <v>9139</v>
      </c>
      <c r="J632" t="s">
        <v>371</v>
      </c>
      <c r="K632">
        <v>144</v>
      </c>
      <c r="L632">
        <v>3</v>
      </c>
      <c r="M632">
        <v>1</v>
      </c>
      <c r="N632">
        <v>1</v>
      </c>
      <c r="O632">
        <v>3</v>
      </c>
      <c r="P632">
        <v>0</v>
      </c>
      <c r="Q632" t="s">
        <v>454</v>
      </c>
      <c r="R632" t="s">
        <v>471</v>
      </c>
      <c r="S632">
        <v>5</v>
      </c>
      <c r="T632" t="s">
        <v>446</v>
      </c>
      <c r="U632">
        <v>2</v>
      </c>
      <c r="V632">
        <v>44247</v>
      </c>
      <c r="W632">
        <v>354</v>
      </c>
      <c r="X632" t="s">
        <v>447</v>
      </c>
      <c r="Y632" s="2" t="s">
        <v>447</v>
      </c>
      <c r="Z632" s="2"/>
      <c r="AB632" t="s">
        <v>447</v>
      </c>
      <c r="AC632" t="s">
        <v>448</v>
      </c>
      <c r="AD632" t="s">
        <v>447</v>
      </c>
      <c r="AE632" t="s">
        <v>447</v>
      </c>
      <c r="AF632" t="s">
        <v>447</v>
      </c>
      <c r="AG632">
        <v>2</v>
      </c>
      <c r="AH632">
        <v>0</v>
      </c>
      <c r="AI632">
        <v>9</v>
      </c>
      <c r="AJ632">
        <v>0</v>
      </c>
      <c r="AK632">
        <v>61</v>
      </c>
      <c r="AL632" t="s">
        <v>459</v>
      </c>
      <c r="AM632" t="s">
        <v>450</v>
      </c>
      <c r="AN632">
        <v>3</v>
      </c>
      <c r="AO632">
        <v>73.09</v>
      </c>
      <c r="AP632">
        <v>219.27</v>
      </c>
      <c r="AQ632">
        <v>3</v>
      </c>
      <c r="AR632">
        <v>75.069999999999993</v>
      </c>
      <c r="AS632">
        <v>225.21</v>
      </c>
      <c r="BC632" t="s">
        <v>451</v>
      </c>
      <c r="BD632" s="2">
        <v>45853</v>
      </c>
      <c r="BE632">
        <v>163.72999999999999</v>
      </c>
      <c r="BF632" t="s">
        <v>452</v>
      </c>
      <c r="BG632" t="s">
        <v>453</v>
      </c>
      <c r="BH632" s="1">
        <f t="shared" ca="1" si="29"/>
        <v>270</v>
      </c>
    </row>
    <row r="633" spans="2:60" ht="14.25" customHeight="1" x14ac:dyDescent="0.35">
      <c r="B633" s="96" t="str">
        <f t="shared" si="27"/>
        <v>91391444</v>
      </c>
      <c r="C633" s="96" t="str">
        <f t="shared" si="28"/>
        <v>9139144</v>
      </c>
      <c r="D633">
        <v>22526</v>
      </c>
      <c r="E633" t="s">
        <v>120</v>
      </c>
      <c r="F633">
        <v>61</v>
      </c>
      <c r="G633" t="s">
        <v>124</v>
      </c>
      <c r="H633">
        <v>71</v>
      </c>
      <c r="I633">
        <v>9139</v>
      </c>
      <c r="J633" t="s">
        <v>371</v>
      </c>
      <c r="K633">
        <v>144</v>
      </c>
      <c r="L633">
        <v>4</v>
      </c>
      <c r="M633">
        <v>1</v>
      </c>
      <c r="N633">
        <v>1</v>
      </c>
      <c r="O633">
        <v>1.32</v>
      </c>
      <c r="P633">
        <v>0</v>
      </c>
      <c r="Q633" t="s">
        <v>454</v>
      </c>
      <c r="R633" t="s">
        <v>471</v>
      </c>
      <c r="S633">
        <v>5</v>
      </c>
      <c r="T633" t="s">
        <v>446</v>
      </c>
      <c r="U633">
        <v>2</v>
      </c>
      <c r="V633">
        <v>44247</v>
      </c>
      <c r="W633">
        <v>354</v>
      </c>
      <c r="X633" t="s">
        <v>447</v>
      </c>
      <c r="Y633" s="2" t="s">
        <v>447</v>
      </c>
      <c r="Z633" s="2"/>
      <c r="AB633" t="s">
        <v>447</v>
      </c>
      <c r="AC633" t="s">
        <v>448</v>
      </c>
      <c r="AD633" t="s">
        <v>447</v>
      </c>
      <c r="AE633" t="s">
        <v>447</v>
      </c>
      <c r="AF633" t="s">
        <v>447</v>
      </c>
      <c r="AG633">
        <v>2</v>
      </c>
      <c r="AH633">
        <v>0</v>
      </c>
      <c r="AI633">
        <v>9</v>
      </c>
      <c r="AJ633">
        <v>0</v>
      </c>
      <c r="AK633">
        <v>61</v>
      </c>
      <c r="AL633" t="s">
        <v>459</v>
      </c>
      <c r="AM633" t="s">
        <v>450</v>
      </c>
      <c r="AN633">
        <v>1.32</v>
      </c>
      <c r="AO633">
        <v>73.09</v>
      </c>
      <c r="AP633">
        <v>96.478800000000007</v>
      </c>
      <c r="AQ633">
        <v>1.32</v>
      </c>
      <c r="AR633">
        <v>75.069999999999993</v>
      </c>
      <c r="AS633">
        <v>99.092399999999998</v>
      </c>
      <c r="BC633" t="s">
        <v>451</v>
      </c>
      <c r="BD633" s="2">
        <v>45853</v>
      </c>
      <c r="BE633">
        <v>146.24</v>
      </c>
      <c r="BF633" t="s">
        <v>452</v>
      </c>
      <c r="BG633" t="s">
        <v>453</v>
      </c>
      <c r="BH633" s="1">
        <f t="shared" ca="1" si="29"/>
        <v>270</v>
      </c>
    </row>
    <row r="634" spans="2:60" ht="14.25" customHeight="1" x14ac:dyDescent="0.35">
      <c r="B634" s="96" t="str">
        <f t="shared" si="27"/>
        <v>91391445</v>
      </c>
      <c r="C634" s="96" t="str">
        <f t="shared" si="28"/>
        <v>9139144</v>
      </c>
      <c r="D634">
        <v>22526</v>
      </c>
      <c r="E634" t="s">
        <v>120</v>
      </c>
      <c r="F634">
        <v>61</v>
      </c>
      <c r="G634" t="s">
        <v>124</v>
      </c>
      <c r="H634">
        <v>71</v>
      </c>
      <c r="I634">
        <v>9139</v>
      </c>
      <c r="J634" t="s">
        <v>371</v>
      </c>
      <c r="K634">
        <v>144</v>
      </c>
      <c r="L634">
        <v>5</v>
      </c>
      <c r="M634">
        <v>1</v>
      </c>
      <c r="N634">
        <v>1</v>
      </c>
      <c r="O634">
        <v>11.41</v>
      </c>
      <c r="P634">
        <v>0</v>
      </c>
      <c r="Q634" t="s">
        <v>454</v>
      </c>
      <c r="R634" t="s">
        <v>471</v>
      </c>
      <c r="S634">
        <v>5</v>
      </c>
      <c r="T634" t="s">
        <v>446</v>
      </c>
      <c r="U634">
        <v>2</v>
      </c>
      <c r="V634">
        <v>44247</v>
      </c>
      <c r="W634">
        <v>354</v>
      </c>
      <c r="X634" t="s">
        <v>447</v>
      </c>
      <c r="Y634" s="2" t="s">
        <v>447</v>
      </c>
      <c r="Z634" s="2"/>
      <c r="AB634" t="s">
        <v>447</v>
      </c>
      <c r="AC634" t="s">
        <v>448</v>
      </c>
      <c r="AD634" t="s">
        <v>447</v>
      </c>
      <c r="AE634" t="s">
        <v>447</v>
      </c>
      <c r="AF634" t="s">
        <v>447</v>
      </c>
      <c r="AG634">
        <v>2</v>
      </c>
      <c r="AH634">
        <v>0</v>
      </c>
      <c r="AI634">
        <v>9</v>
      </c>
      <c r="AJ634">
        <v>0</v>
      </c>
      <c r="AK634">
        <v>61</v>
      </c>
      <c r="AL634" t="s">
        <v>459</v>
      </c>
      <c r="AM634" t="s">
        <v>450</v>
      </c>
      <c r="AN634">
        <v>11.41</v>
      </c>
      <c r="AO634">
        <v>73.09</v>
      </c>
      <c r="AP634">
        <v>833.95690000000002</v>
      </c>
      <c r="AQ634">
        <v>11.41</v>
      </c>
      <c r="AR634">
        <v>75.069999999999993</v>
      </c>
      <c r="AS634">
        <v>856.54870000000005</v>
      </c>
      <c r="BC634" t="s">
        <v>451</v>
      </c>
      <c r="BD634" s="2">
        <v>45853</v>
      </c>
      <c r="BE634">
        <v>504.96</v>
      </c>
      <c r="BF634" t="s">
        <v>452</v>
      </c>
      <c r="BG634" t="s">
        <v>453</v>
      </c>
      <c r="BH634" s="1">
        <f t="shared" ca="1" si="29"/>
        <v>270</v>
      </c>
    </row>
    <row r="635" spans="2:60" ht="14.25" customHeight="1" x14ac:dyDescent="0.35">
      <c r="B635" s="96" t="str">
        <f t="shared" si="27"/>
        <v>91391446</v>
      </c>
      <c r="C635" s="96" t="str">
        <f t="shared" si="28"/>
        <v>9139144</v>
      </c>
      <c r="D635">
        <v>22526</v>
      </c>
      <c r="E635" t="s">
        <v>120</v>
      </c>
      <c r="F635">
        <v>61</v>
      </c>
      <c r="G635" t="s">
        <v>124</v>
      </c>
      <c r="H635">
        <v>71</v>
      </c>
      <c r="I635">
        <v>9139</v>
      </c>
      <c r="J635" t="s">
        <v>371</v>
      </c>
      <c r="K635">
        <v>144</v>
      </c>
      <c r="L635">
        <v>6</v>
      </c>
      <c r="M635">
        <v>1</v>
      </c>
      <c r="N635">
        <v>1</v>
      </c>
      <c r="O635">
        <v>4.4000000000000004</v>
      </c>
      <c r="P635">
        <v>0</v>
      </c>
      <c r="Q635" t="s">
        <v>454</v>
      </c>
      <c r="R635" t="s">
        <v>471</v>
      </c>
      <c r="S635">
        <v>5</v>
      </c>
      <c r="T635" t="s">
        <v>446</v>
      </c>
      <c r="U635">
        <v>2</v>
      </c>
      <c r="V635">
        <v>44248</v>
      </c>
      <c r="W635">
        <v>354</v>
      </c>
      <c r="X635" t="s">
        <v>447</v>
      </c>
      <c r="Y635" s="2" t="s">
        <v>447</v>
      </c>
      <c r="Z635" s="2"/>
      <c r="AB635" t="s">
        <v>447</v>
      </c>
      <c r="AC635" t="s">
        <v>448</v>
      </c>
      <c r="AD635" t="s">
        <v>447</v>
      </c>
      <c r="AE635" t="s">
        <v>447</v>
      </c>
      <c r="AF635" t="s">
        <v>447</v>
      </c>
      <c r="AG635">
        <v>2</v>
      </c>
      <c r="AH635">
        <v>0</v>
      </c>
      <c r="AI635">
        <v>9</v>
      </c>
      <c r="AJ635">
        <v>0</v>
      </c>
      <c r="AK635">
        <v>61</v>
      </c>
      <c r="AL635" t="s">
        <v>459</v>
      </c>
      <c r="AM635" t="s">
        <v>450</v>
      </c>
      <c r="AN635">
        <v>4.4000000000000004</v>
      </c>
      <c r="AO635">
        <v>73.09</v>
      </c>
      <c r="AP635">
        <v>321.596</v>
      </c>
      <c r="AQ635">
        <v>4.4000000000000004</v>
      </c>
      <c r="AR635">
        <v>75.069999999999993</v>
      </c>
      <c r="AS635">
        <v>330.30799999999999</v>
      </c>
      <c r="BC635" t="s">
        <v>451</v>
      </c>
      <c r="BD635" s="2">
        <v>45853</v>
      </c>
      <c r="BE635">
        <v>310.92</v>
      </c>
      <c r="BF635" t="s">
        <v>452</v>
      </c>
      <c r="BG635" t="s">
        <v>453</v>
      </c>
      <c r="BH635" s="1">
        <f t="shared" ca="1" si="29"/>
        <v>270</v>
      </c>
    </row>
    <row r="636" spans="2:60" ht="14.25" customHeight="1" x14ac:dyDescent="0.35">
      <c r="B636" s="96" t="str">
        <f t="shared" si="27"/>
        <v>91391447</v>
      </c>
      <c r="C636" s="96" t="str">
        <f t="shared" si="28"/>
        <v>9139144</v>
      </c>
      <c r="D636">
        <v>22526</v>
      </c>
      <c r="E636" t="s">
        <v>120</v>
      </c>
      <c r="F636">
        <v>61</v>
      </c>
      <c r="G636" t="s">
        <v>124</v>
      </c>
      <c r="H636">
        <v>71</v>
      </c>
      <c r="I636">
        <v>9139</v>
      </c>
      <c r="J636" t="s">
        <v>371</v>
      </c>
      <c r="K636">
        <v>144</v>
      </c>
      <c r="L636">
        <v>7</v>
      </c>
      <c r="M636">
        <v>1</v>
      </c>
      <c r="N636">
        <v>1</v>
      </c>
      <c r="O636">
        <v>4.83</v>
      </c>
      <c r="P636">
        <v>0</v>
      </c>
      <c r="Q636" t="s">
        <v>454</v>
      </c>
      <c r="R636" t="s">
        <v>471</v>
      </c>
      <c r="S636">
        <v>5</v>
      </c>
      <c r="T636" t="s">
        <v>446</v>
      </c>
      <c r="U636">
        <v>2</v>
      </c>
      <c r="V636">
        <v>44248</v>
      </c>
      <c r="W636">
        <v>354</v>
      </c>
      <c r="X636" t="s">
        <v>447</v>
      </c>
      <c r="Y636" s="2" t="s">
        <v>447</v>
      </c>
      <c r="Z636" s="2"/>
      <c r="AB636" t="s">
        <v>447</v>
      </c>
      <c r="AC636" t="s">
        <v>448</v>
      </c>
      <c r="AD636" t="s">
        <v>447</v>
      </c>
      <c r="AE636" t="s">
        <v>447</v>
      </c>
      <c r="AF636" t="s">
        <v>447</v>
      </c>
      <c r="AG636">
        <v>2</v>
      </c>
      <c r="AH636">
        <v>0</v>
      </c>
      <c r="AI636">
        <v>9</v>
      </c>
      <c r="AJ636">
        <v>0</v>
      </c>
      <c r="AK636">
        <v>61</v>
      </c>
      <c r="AL636" t="s">
        <v>465</v>
      </c>
      <c r="AM636" t="s">
        <v>450</v>
      </c>
      <c r="AN636">
        <v>4.83</v>
      </c>
      <c r="AO636">
        <v>73.09</v>
      </c>
      <c r="AP636">
        <v>353.0247</v>
      </c>
      <c r="AQ636">
        <v>4.83</v>
      </c>
      <c r="AR636">
        <v>75.069999999999993</v>
      </c>
      <c r="AS636">
        <v>362.5881</v>
      </c>
      <c r="BC636" t="s">
        <v>451</v>
      </c>
      <c r="BD636" s="2">
        <v>45853</v>
      </c>
      <c r="BE636">
        <v>305.52</v>
      </c>
      <c r="BF636" t="s">
        <v>452</v>
      </c>
      <c r="BG636" t="s">
        <v>453</v>
      </c>
      <c r="BH636" s="1">
        <f t="shared" ca="1" si="29"/>
        <v>270</v>
      </c>
    </row>
    <row r="637" spans="2:60" ht="14.25" customHeight="1" x14ac:dyDescent="0.35">
      <c r="B637" s="96" t="str">
        <f t="shared" si="27"/>
        <v>91391448</v>
      </c>
      <c r="C637" s="96" t="str">
        <f t="shared" si="28"/>
        <v>9139144</v>
      </c>
      <c r="D637">
        <v>22526</v>
      </c>
      <c r="E637" t="s">
        <v>120</v>
      </c>
      <c r="F637">
        <v>61</v>
      </c>
      <c r="G637" t="s">
        <v>124</v>
      </c>
      <c r="H637">
        <v>71</v>
      </c>
      <c r="I637">
        <v>9139</v>
      </c>
      <c r="J637" t="s">
        <v>371</v>
      </c>
      <c r="K637">
        <v>144</v>
      </c>
      <c r="L637">
        <v>8</v>
      </c>
      <c r="M637">
        <v>1</v>
      </c>
      <c r="N637">
        <v>1</v>
      </c>
      <c r="O637">
        <v>3.3</v>
      </c>
      <c r="P637">
        <v>0</v>
      </c>
      <c r="Q637" t="s">
        <v>454</v>
      </c>
      <c r="R637" t="s">
        <v>471</v>
      </c>
      <c r="S637">
        <v>5</v>
      </c>
      <c r="T637" t="s">
        <v>446</v>
      </c>
      <c r="U637">
        <v>2</v>
      </c>
      <c r="V637">
        <v>44248</v>
      </c>
      <c r="W637">
        <v>354</v>
      </c>
      <c r="X637" t="s">
        <v>447</v>
      </c>
      <c r="Y637" s="2" t="s">
        <v>447</v>
      </c>
      <c r="Z637" s="2"/>
      <c r="AB637" t="s">
        <v>447</v>
      </c>
      <c r="AC637" t="s">
        <v>448</v>
      </c>
      <c r="AD637" t="s">
        <v>447</v>
      </c>
      <c r="AE637" t="s">
        <v>447</v>
      </c>
      <c r="AF637" t="s">
        <v>447</v>
      </c>
      <c r="AG637">
        <v>2</v>
      </c>
      <c r="AH637">
        <v>0</v>
      </c>
      <c r="AI637">
        <v>9</v>
      </c>
      <c r="AJ637">
        <v>0</v>
      </c>
      <c r="AK637">
        <v>61</v>
      </c>
      <c r="AL637" t="s">
        <v>465</v>
      </c>
      <c r="AM637" t="s">
        <v>450</v>
      </c>
      <c r="AN637">
        <v>3.3</v>
      </c>
      <c r="AO637">
        <v>73.09</v>
      </c>
      <c r="AP637">
        <v>241.197</v>
      </c>
      <c r="AQ637">
        <v>3.3</v>
      </c>
      <c r="AR637">
        <v>75.069999999999993</v>
      </c>
      <c r="AS637">
        <v>247.73099999999999</v>
      </c>
      <c r="BC637" t="s">
        <v>451</v>
      </c>
      <c r="BD637" s="2">
        <v>45853</v>
      </c>
      <c r="BE637">
        <v>204.81</v>
      </c>
      <c r="BF637" t="s">
        <v>452</v>
      </c>
      <c r="BG637" t="s">
        <v>453</v>
      </c>
      <c r="BH637" s="1">
        <f t="shared" ca="1" si="29"/>
        <v>270</v>
      </c>
    </row>
    <row r="638" spans="2:60" ht="14.25" customHeight="1" x14ac:dyDescent="0.35">
      <c r="B638" s="96" t="str">
        <f t="shared" si="27"/>
        <v>91391449</v>
      </c>
      <c r="C638" s="96" t="str">
        <f t="shared" si="28"/>
        <v>9139144</v>
      </c>
      <c r="D638">
        <v>22526</v>
      </c>
      <c r="E638" t="s">
        <v>120</v>
      </c>
      <c r="F638">
        <v>61</v>
      </c>
      <c r="G638" t="s">
        <v>124</v>
      </c>
      <c r="H638">
        <v>71</v>
      </c>
      <c r="I638">
        <v>9139</v>
      </c>
      <c r="J638" t="s">
        <v>371</v>
      </c>
      <c r="K638">
        <v>144</v>
      </c>
      <c r="L638">
        <v>9</v>
      </c>
      <c r="M638">
        <v>1</v>
      </c>
      <c r="N638">
        <v>1</v>
      </c>
      <c r="O638">
        <v>2.76</v>
      </c>
      <c r="P638">
        <v>0</v>
      </c>
      <c r="Q638" t="s">
        <v>454</v>
      </c>
      <c r="R638" t="s">
        <v>471</v>
      </c>
      <c r="S638">
        <v>5</v>
      </c>
      <c r="T638" t="s">
        <v>446</v>
      </c>
      <c r="U638">
        <v>2</v>
      </c>
      <c r="V638">
        <v>44249</v>
      </c>
      <c r="W638">
        <v>354</v>
      </c>
      <c r="X638" t="s">
        <v>447</v>
      </c>
      <c r="Y638" s="2" t="s">
        <v>447</v>
      </c>
      <c r="Z638" s="2"/>
      <c r="AB638" t="s">
        <v>447</v>
      </c>
      <c r="AC638" t="s">
        <v>448</v>
      </c>
      <c r="AD638" t="s">
        <v>447</v>
      </c>
      <c r="AE638" t="s">
        <v>447</v>
      </c>
      <c r="AF638" t="s">
        <v>447</v>
      </c>
      <c r="AG638">
        <v>2</v>
      </c>
      <c r="AH638">
        <v>0</v>
      </c>
      <c r="AI638">
        <v>9</v>
      </c>
      <c r="AJ638">
        <v>0</v>
      </c>
      <c r="AK638">
        <v>61</v>
      </c>
      <c r="AL638" t="s">
        <v>449</v>
      </c>
      <c r="AM638" t="s">
        <v>450</v>
      </c>
      <c r="AN638">
        <v>2.76</v>
      </c>
      <c r="AO638">
        <v>73.09</v>
      </c>
      <c r="AP638">
        <v>201.72839999999999</v>
      </c>
      <c r="AQ638">
        <v>2.76</v>
      </c>
      <c r="AR638">
        <v>75.069999999999993</v>
      </c>
      <c r="AS638">
        <v>207.19319999999999</v>
      </c>
      <c r="BC638" t="s">
        <v>451</v>
      </c>
      <c r="BD638" s="2">
        <v>45853</v>
      </c>
      <c r="BE638">
        <v>268.45</v>
      </c>
      <c r="BF638" t="s">
        <v>452</v>
      </c>
      <c r="BG638" t="s">
        <v>453</v>
      </c>
      <c r="BH638" s="1">
        <f t="shared" ca="1" si="29"/>
        <v>270</v>
      </c>
    </row>
    <row r="639" spans="2:60" ht="14.25" customHeight="1" x14ac:dyDescent="0.35">
      <c r="B639" s="96" t="str">
        <f t="shared" si="27"/>
        <v>913914410</v>
      </c>
      <c r="C639" s="96" t="str">
        <f t="shared" si="28"/>
        <v>9139144</v>
      </c>
      <c r="D639">
        <v>22526</v>
      </c>
      <c r="E639" t="s">
        <v>120</v>
      </c>
      <c r="F639">
        <v>61</v>
      </c>
      <c r="G639" t="s">
        <v>124</v>
      </c>
      <c r="H639">
        <v>71</v>
      </c>
      <c r="I639">
        <v>9139</v>
      </c>
      <c r="J639" t="s">
        <v>371</v>
      </c>
      <c r="K639">
        <v>144</v>
      </c>
      <c r="L639">
        <v>10</v>
      </c>
      <c r="M639">
        <v>1</v>
      </c>
      <c r="N639">
        <v>1</v>
      </c>
      <c r="O639">
        <v>1.21</v>
      </c>
      <c r="P639">
        <v>0</v>
      </c>
      <c r="Q639" t="s">
        <v>454</v>
      </c>
      <c r="R639" t="s">
        <v>471</v>
      </c>
      <c r="S639">
        <v>5</v>
      </c>
      <c r="T639" t="s">
        <v>446</v>
      </c>
      <c r="U639">
        <v>2</v>
      </c>
      <c r="V639">
        <v>44249</v>
      </c>
      <c r="W639">
        <v>354</v>
      </c>
      <c r="X639" t="s">
        <v>447</v>
      </c>
      <c r="Y639" s="2" t="s">
        <v>447</v>
      </c>
      <c r="Z639" s="2"/>
      <c r="AB639" t="s">
        <v>447</v>
      </c>
      <c r="AC639" t="s">
        <v>448</v>
      </c>
      <c r="AD639" t="s">
        <v>447</v>
      </c>
      <c r="AE639" t="s">
        <v>447</v>
      </c>
      <c r="AF639" t="s">
        <v>447</v>
      </c>
      <c r="AG639">
        <v>2</v>
      </c>
      <c r="AH639">
        <v>0</v>
      </c>
      <c r="AI639">
        <v>9</v>
      </c>
      <c r="AJ639">
        <v>0</v>
      </c>
      <c r="AK639">
        <v>61</v>
      </c>
      <c r="AL639" t="s">
        <v>449</v>
      </c>
      <c r="AM639" t="s">
        <v>450</v>
      </c>
      <c r="AN639">
        <v>1.21</v>
      </c>
      <c r="AO639">
        <v>73.09</v>
      </c>
      <c r="AP639">
        <v>88.438900000000004</v>
      </c>
      <c r="AQ639">
        <v>1.21</v>
      </c>
      <c r="AR639">
        <v>75.069999999999993</v>
      </c>
      <c r="AS639">
        <v>90.834699999999998</v>
      </c>
      <c r="BC639" t="s">
        <v>451</v>
      </c>
      <c r="BD639" s="2">
        <v>45853</v>
      </c>
      <c r="BF639" t="s">
        <v>452</v>
      </c>
      <c r="BG639" t="s">
        <v>453</v>
      </c>
      <c r="BH639" s="1">
        <f t="shared" ca="1" si="29"/>
        <v>270</v>
      </c>
    </row>
    <row r="640" spans="2:60" ht="14.25" customHeight="1" x14ac:dyDescent="0.35">
      <c r="B640" s="96" t="str">
        <f t="shared" si="27"/>
        <v>913914411</v>
      </c>
      <c r="C640" s="96" t="str">
        <f t="shared" si="28"/>
        <v>9139144</v>
      </c>
      <c r="D640">
        <v>22526</v>
      </c>
      <c r="E640" t="s">
        <v>120</v>
      </c>
      <c r="F640">
        <v>61</v>
      </c>
      <c r="G640" t="s">
        <v>124</v>
      </c>
      <c r="H640">
        <v>71</v>
      </c>
      <c r="I640">
        <v>9139</v>
      </c>
      <c r="J640" t="s">
        <v>371</v>
      </c>
      <c r="K640">
        <v>144</v>
      </c>
      <c r="L640">
        <v>11</v>
      </c>
      <c r="M640">
        <v>1</v>
      </c>
      <c r="N640">
        <v>1</v>
      </c>
      <c r="O640">
        <v>7.01</v>
      </c>
      <c r="P640">
        <v>0</v>
      </c>
      <c r="Q640" t="s">
        <v>454</v>
      </c>
      <c r="R640" t="s">
        <v>471</v>
      </c>
      <c r="S640">
        <v>5</v>
      </c>
      <c r="T640" t="s">
        <v>446</v>
      </c>
      <c r="U640">
        <v>2</v>
      </c>
      <c r="V640">
        <v>44249</v>
      </c>
      <c r="W640">
        <v>354</v>
      </c>
      <c r="X640" t="s">
        <v>447</v>
      </c>
      <c r="Y640" s="2" t="s">
        <v>447</v>
      </c>
      <c r="Z640" s="2"/>
      <c r="AB640" t="s">
        <v>447</v>
      </c>
      <c r="AC640" t="s">
        <v>448</v>
      </c>
      <c r="AD640" t="s">
        <v>447</v>
      </c>
      <c r="AE640" t="s">
        <v>447</v>
      </c>
      <c r="AF640" t="s">
        <v>447</v>
      </c>
      <c r="AG640">
        <v>2</v>
      </c>
      <c r="AH640">
        <v>0</v>
      </c>
      <c r="AI640">
        <v>9</v>
      </c>
      <c r="AJ640">
        <v>0</v>
      </c>
      <c r="AK640">
        <v>61</v>
      </c>
      <c r="AL640" t="s">
        <v>449</v>
      </c>
      <c r="AM640" t="s">
        <v>450</v>
      </c>
      <c r="AN640">
        <v>7.01</v>
      </c>
      <c r="AO640">
        <v>73.09</v>
      </c>
      <c r="AP640">
        <v>512.36090000000002</v>
      </c>
      <c r="AQ640">
        <v>7.01</v>
      </c>
      <c r="AR640">
        <v>75.069999999999993</v>
      </c>
      <c r="AS640">
        <v>526.24069999999995</v>
      </c>
      <c r="BC640" t="s">
        <v>451</v>
      </c>
      <c r="BD640" s="2">
        <v>45853</v>
      </c>
      <c r="BE640">
        <v>339.08</v>
      </c>
      <c r="BF640" t="s">
        <v>452</v>
      </c>
      <c r="BG640" t="s">
        <v>453</v>
      </c>
      <c r="BH640" s="1">
        <f t="shared" ca="1" si="29"/>
        <v>270</v>
      </c>
    </row>
    <row r="641" spans="2:60" ht="14.25" customHeight="1" x14ac:dyDescent="0.35">
      <c r="B641" s="96" t="str">
        <f t="shared" si="27"/>
        <v>913914412</v>
      </c>
      <c r="C641" s="96" t="str">
        <f t="shared" si="28"/>
        <v>9139144</v>
      </c>
      <c r="D641">
        <v>22526</v>
      </c>
      <c r="E641" t="s">
        <v>120</v>
      </c>
      <c r="F641">
        <v>61</v>
      </c>
      <c r="G641" t="s">
        <v>124</v>
      </c>
      <c r="H641">
        <v>71</v>
      </c>
      <c r="I641">
        <v>9139</v>
      </c>
      <c r="J641" t="s">
        <v>371</v>
      </c>
      <c r="K641">
        <v>144</v>
      </c>
      <c r="L641">
        <v>12</v>
      </c>
      <c r="M641">
        <v>1</v>
      </c>
      <c r="N641">
        <v>1</v>
      </c>
      <c r="O641">
        <v>4.5</v>
      </c>
      <c r="P641">
        <v>0</v>
      </c>
      <c r="Q641" t="s">
        <v>454</v>
      </c>
      <c r="R641" t="s">
        <v>471</v>
      </c>
      <c r="S641">
        <v>5</v>
      </c>
      <c r="T641" t="s">
        <v>446</v>
      </c>
      <c r="U641">
        <v>2</v>
      </c>
      <c r="V641">
        <v>44249</v>
      </c>
      <c r="W641">
        <v>354</v>
      </c>
      <c r="X641" t="s">
        <v>447</v>
      </c>
      <c r="Y641" s="2" t="s">
        <v>447</v>
      </c>
      <c r="Z641" s="2"/>
      <c r="AB641" t="s">
        <v>447</v>
      </c>
      <c r="AC641" t="s">
        <v>448</v>
      </c>
      <c r="AD641" t="s">
        <v>447</v>
      </c>
      <c r="AE641" t="s">
        <v>447</v>
      </c>
      <c r="AF641" t="s">
        <v>447</v>
      </c>
      <c r="AG641">
        <v>2</v>
      </c>
      <c r="AH641">
        <v>0</v>
      </c>
      <c r="AI641">
        <v>9</v>
      </c>
      <c r="AJ641">
        <v>0</v>
      </c>
      <c r="AK641">
        <v>61</v>
      </c>
      <c r="AL641" t="s">
        <v>449</v>
      </c>
      <c r="AM641" t="s">
        <v>450</v>
      </c>
      <c r="AN641">
        <v>4.5</v>
      </c>
      <c r="AO641">
        <v>73.09</v>
      </c>
      <c r="AP641">
        <v>328.90499999999997</v>
      </c>
      <c r="AQ641">
        <v>4.5</v>
      </c>
      <c r="AR641">
        <v>75.069999999999993</v>
      </c>
      <c r="AS641">
        <v>337.815</v>
      </c>
      <c r="BC641" t="s">
        <v>451</v>
      </c>
      <c r="BD641" s="2">
        <v>45853</v>
      </c>
      <c r="BE641">
        <v>229.71</v>
      </c>
      <c r="BF641" t="s">
        <v>452</v>
      </c>
      <c r="BG641" t="s">
        <v>453</v>
      </c>
      <c r="BH641" s="1">
        <f t="shared" ca="1" si="29"/>
        <v>270</v>
      </c>
    </row>
    <row r="642" spans="2:60" ht="14.25" customHeight="1" x14ac:dyDescent="0.35">
      <c r="B642" s="96" t="str">
        <f t="shared" ref="B642:B705" si="30">CONCATENATE(I642,K642,L642)</f>
        <v>913914413</v>
      </c>
      <c r="C642" s="96" t="str">
        <f t="shared" ref="C642:C705" si="31">CONCATENATE(I642,K642)</f>
        <v>9139144</v>
      </c>
      <c r="D642">
        <v>22526</v>
      </c>
      <c r="E642" t="s">
        <v>120</v>
      </c>
      <c r="F642">
        <v>61</v>
      </c>
      <c r="G642" t="s">
        <v>124</v>
      </c>
      <c r="H642">
        <v>71</v>
      </c>
      <c r="I642">
        <v>9139</v>
      </c>
      <c r="J642" t="s">
        <v>371</v>
      </c>
      <c r="K642">
        <v>144</v>
      </c>
      <c r="L642">
        <v>13</v>
      </c>
      <c r="M642">
        <v>1</v>
      </c>
      <c r="N642">
        <v>1</v>
      </c>
      <c r="O642">
        <v>3.34</v>
      </c>
      <c r="P642">
        <v>0</v>
      </c>
      <c r="Q642" t="s">
        <v>454</v>
      </c>
      <c r="R642" t="s">
        <v>471</v>
      </c>
      <c r="S642">
        <v>5</v>
      </c>
      <c r="T642" t="s">
        <v>446</v>
      </c>
      <c r="U642">
        <v>2</v>
      </c>
      <c r="V642">
        <v>44249</v>
      </c>
      <c r="W642">
        <v>354</v>
      </c>
      <c r="X642" t="s">
        <v>447</v>
      </c>
      <c r="Y642" s="2" t="s">
        <v>447</v>
      </c>
      <c r="Z642" s="2"/>
      <c r="AB642" t="s">
        <v>447</v>
      </c>
      <c r="AC642" t="s">
        <v>448</v>
      </c>
      <c r="AD642" t="s">
        <v>447</v>
      </c>
      <c r="AE642" t="s">
        <v>447</v>
      </c>
      <c r="AF642" t="s">
        <v>447</v>
      </c>
      <c r="AG642">
        <v>2</v>
      </c>
      <c r="AH642">
        <v>0</v>
      </c>
      <c r="AI642">
        <v>9</v>
      </c>
      <c r="AJ642">
        <v>0</v>
      </c>
      <c r="AK642">
        <v>61</v>
      </c>
      <c r="AL642" t="s">
        <v>449</v>
      </c>
      <c r="AM642" t="s">
        <v>450</v>
      </c>
      <c r="AN642">
        <v>3.34</v>
      </c>
      <c r="AO642">
        <v>73.09</v>
      </c>
      <c r="AP642">
        <v>244.1206</v>
      </c>
      <c r="AQ642">
        <v>3.34</v>
      </c>
      <c r="AR642">
        <v>75.069999999999993</v>
      </c>
      <c r="AS642">
        <v>250.7338</v>
      </c>
      <c r="BC642" t="s">
        <v>451</v>
      </c>
      <c r="BD642" s="2">
        <v>45853</v>
      </c>
      <c r="BE642">
        <v>263.70999999999998</v>
      </c>
      <c r="BF642" t="s">
        <v>452</v>
      </c>
      <c r="BG642" t="s">
        <v>453</v>
      </c>
      <c r="BH642" s="1">
        <f t="shared" ref="BH642:BH705" ca="1" si="32">TODAY()-BD642</f>
        <v>270</v>
      </c>
    </row>
    <row r="643" spans="2:60" ht="14.25" customHeight="1" x14ac:dyDescent="0.35">
      <c r="B643" s="96" t="str">
        <f t="shared" si="30"/>
        <v>913914414</v>
      </c>
      <c r="C643" s="96" t="str">
        <f t="shared" si="31"/>
        <v>9139144</v>
      </c>
      <c r="D643">
        <v>22526</v>
      </c>
      <c r="E643" t="s">
        <v>120</v>
      </c>
      <c r="F643">
        <v>61</v>
      </c>
      <c r="G643" t="s">
        <v>124</v>
      </c>
      <c r="H643">
        <v>71</v>
      </c>
      <c r="I643">
        <v>9139</v>
      </c>
      <c r="J643" t="s">
        <v>371</v>
      </c>
      <c r="K643">
        <v>144</v>
      </c>
      <c r="L643">
        <v>14</v>
      </c>
      <c r="M643">
        <v>1</v>
      </c>
      <c r="N643">
        <v>1</v>
      </c>
      <c r="O643">
        <v>1.98</v>
      </c>
      <c r="P643">
        <v>0</v>
      </c>
      <c r="Q643" t="s">
        <v>454</v>
      </c>
      <c r="R643" t="s">
        <v>471</v>
      </c>
      <c r="S643">
        <v>5</v>
      </c>
      <c r="T643" t="s">
        <v>446</v>
      </c>
      <c r="U643">
        <v>2</v>
      </c>
      <c r="V643">
        <v>44249</v>
      </c>
      <c r="W643">
        <v>354</v>
      </c>
      <c r="X643" t="s">
        <v>447</v>
      </c>
      <c r="Y643" s="2" t="s">
        <v>447</v>
      </c>
      <c r="Z643" s="2"/>
      <c r="AB643" t="s">
        <v>447</v>
      </c>
      <c r="AC643" t="s">
        <v>448</v>
      </c>
      <c r="AD643" t="s">
        <v>447</v>
      </c>
      <c r="AE643" t="s">
        <v>447</v>
      </c>
      <c r="AF643" t="s">
        <v>447</v>
      </c>
      <c r="AG643">
        <v>2</v>
      </c>
      <c r="AH643">
        <v>0</v>
      </c>
      <c r="AI643">
        <v>9</v>
      </c>
      <c r="AJ643">
        <v>0</v>
      </c>
      <c r="AK643">
        <v>61</v>
      </c>
      <c r="AL643" t="s">
        <v>449</v>
      </c>
      <c r="AM643" t="s">
        <v>450</v>
      </c>
      <c r="AN643">
        <v>1.98</v>
      </c>
      <c r="AO643">
        <v>73.09</v>
      </c>
      <c r="AP643">
        <v>144.7182</v>
      </c>
      <c r="AQ643">
        <v>1.98</v>
      </c>
      <c r="AR643">
        <v>75.069999999999993</v>
      </c>
      <c r="AS643">
        <v>148.6386</v>
      </c>
      <c r="BC643" t="s">
        <v>451</v>
      </c>
      <c r="BD643" s="2">
        <v>45853</v>
      </c>
      <c r="BE643">
        <v>63.76</v>
      </c>
      <c r="BF643" t="s">
        <v>452</v>
      </c>
      <c r="BG643" t="s">
        <v>453</v>
      </c>
      <c r="BH643" s="1">
        <f t="shared" ca="1" si="32"/>
        <v>270</v>
      </c>
    </row>
    <row r="644" spans="2:60" ht="14.25" customHeight="1" x14ac:dyDescent="0.35">
      <c r="B644" s="96" t="str">
        <f t="shared" si="30"/>
        <v>913914415</v>
      </c>
      <c r="C644" s="96" t="str">
        <f t="shared" si="31"/>
        <v>9139144</v>
      </c>
      <c r="D644">
        <v>22526</v>
      </c>
      <c r="E644" t="s">
        <v>120</v>
      </c>
      <c r="F644">
        <v>61</v>
      </c>
      <c r="G644" t="s">
        <v>124</v>
      </c>
      <c r="H644">
        <v>71</v>
      </c>
      <c r="I644">
        <v>9139</v>
      </c>
      <c r="J644" t="s">
        <v>371</v>
      </c>
      <c r="K644">
        <v>144</v>
      </c>
      <c r="L644">
        <v>15</v>
      </c>
      <c r="M644">
        <v>1</v>
      </c>
      <c r="N644">
        <v>1</v>
      </c>
      <c r="O644">
        <v>3.63</v>
      </c>
      <c r="P644">
        <v>0</v>
      </c>
      <c r="Q644" t="s">
        <v>454</v>
      </c>
      <c r="R644" t="s">
        <v>471</v>
      </c>
      <c r="S644">
        <v>5</v>
      </c>
      <c r="T644" t="s">
        <v>446</v>
      </c>
      <c r="U644">
        <v>2</v>
      </c>
      <c r="V644">
        <v>44249</v>
      </c>
      <c r="W644">
        <v>354</v>
      </c>
      <c r="X644" t="s">
        <v>447</v>
      </c>
      <c r="Y644" s="2" t="s">
        <v>447</v>
      </c>
      <c r="Z644" s="2"/>
      <c r="AB644" t="s">
        <v>447</v>
      </c>
      <c r="AC644" t="s">
        <v>448</v>
      </c>
      <c r="AD644" t="s">
        <v>447</v>
      </c>
      <c r="AE644" t="s">
        <v>447</v>
      </c>
      <c r="AF644" t="s">
        <v>447</v>
      </c>
      <c r="AG644">
        <v>2</v>
      </c>
      <c r="AH644">
        <v>0</v>
      </c>
      <c r="AI644">
        <v>9</v>
      </c>
      <c r="AJ644">
        <v>0</v>
      </c>
      <c r="AK644">
        <v>61</v>
      </c>
      <c r="AL644" t="s">
        <v>465</v>
      </c>
      <c r="AM644" t="s">
        <v>450</v>
      </c>
      <c r="AN644">
        <v>3.63</v>
      </c>
      <c r="AO644">
        <v>73.09</v>
      </c>
      <c r="AP644">
        <v>265.31670000000003</v>
      </c>
      <c r="AQ644">
        <v>3.63</v>
      </c>
      <c r="AR644">
        <v>75.069999999999993</v>
      </c>
      <c r="AS644">
        <v>272.50409999999999</v>
      </c>
      <c r="BC644" t="s">
        <v>451</v>
      </c>
      <c r="BD644" s="2">
        <v>45853</v>
      </c>
      <c r="BE644">
        <v>134.27000000000001</v>
      </c>
      <c r="BF644" t="s">
        <v>452</v>
      </c>
      <c r="BG644" t="s">
        <v>453</v>
      </c>
      <c r="BH644" s="1">
        <f t="shared" ca="1" si="32"/>
        <v>270</v>
      </c>
    </row>
    <row r="645" spans="2:60" ht="14.25" customHeight="1" x14ac:dyDescent="0.35">
      <c r="B645" s="96" t="str">
        <f t="shared" si="30"/>
        <v>913914416</v>
      </c>
      <c r="C645" s="96" t="str">
        <f t="shared" si="31"/>
        <v>9139144</v>
      </c>
      <c r="D645">
        <v>22526</v>
      </c>
      <c r="E645" t="s">
        <v>120</v>
      </c>
      <c r="F645">
        <v>61</v>
      </c>
      <c r="G645" t="s">
        <v>124</v>
      </c>
      <c r="H645">
        <v>71</v>
      </c>
      <c r="I645">
        <v>9139</v>
      </c>
      <c r="J645" t="s">
        <v>371</v>
      </c>
      <c r="K645">
        <v>144</v>
      </c>
      <c r="L645">
        <v>16</v>
      </c>
      <c r="M645">
        <v>1</v>
      </c>
      <c r="N645">
        <v>1</v>
      </c>
      <c r="O645">
        <v>3.33</v>
      </c>
      <c r="P645">
        <v>0</v>
      </c>
      <c r="Q645" t="s">
        <v>454</v>
      </c>
      <c r="R645" t="s">
        <v>471</v>
      </c>
      <c r="S645">
        <v>5</v>
      </c>
      <c r="T645" t="s">
        <v>446</v>
      </c>
      <c r="U645">
        <v>2</v>
      </c>
      <c r="V645">
        <v>44249</v>
      </c>
      <c r="W645">
        <v>354</v>
      </c>
      <c r="X645" t="s">
        <v>447</v>
      </c>
      <c r="Y645" t="s">
        <v>447</v>
      </c>
      <c r="Z645" s="2"/>
      <c r="AB645" t="s">
        <v>447</v>
      </c>
      <c r="AC645" t="s">
        <v>448</v>
      </c>
      <c r="AD645" t="s">
        <v>447</v>
      </c>
      <c r="AE645" t="s">
        <v>447</v>
      </c>
      <c r="AF645" t="s">
        <v>447</v>
      </c>
      <c r="AG645">
        <v>2</v>
      </c>
      <c r="AH645">
        <v>0</v>
      </c>
      <c r="AI645">
        <v>9</v>
      </c>
      <c r="AJ645">
        <v>0</v>
      </c>
      <c r="AK645">
        <v>61</v>
      </c>
      <c r="AL645" t="s">
        <v>465</v>
      </c>
      <c r="AM645" t="s">
        <v>450</v>
      </c>
      <c r="AN645">
        <v>3.33</v>
      </c>
      <c r="AO645">
        <v>73.09</v>
      </c>
      <c r="AP645">
        <v>243.3897</v>
      </c>
      <c r="AQ645">
        <v>3.33</v>
      </c>
      <c r="AR645">
        <v>75.069999999999993</v>
      </c>
      <c r="AS645">
        <v>249.98310000000001</v>
      </c>
      <c r="BC645" t="s">
        <v>451</v>
      </c>
      <c r="BD645" s="2">
        <v>45853</v>
      </c>
      <c r="BE645">
        <v>376.07</v>
      </c>
      <c r="BF645" t="s">
        <v>452</v>
      </c>
      <c r="BG645" t="s">
        <v>453</v>
      </c>
      <c r="BH645" s="1">
        <f t="shared" ca="1" si="32"/>
        <v>270</v>
      </c>
    </row>
    <row r="646" spans="2:60" ht="14.25" customHeight="1" x14ac:dyDescent="0.35">
      <c r="B646" s="96" t="str">
        <f t="shared" si="30"/>
        <v>913914417</v>
      </c>
      <c r="C646" s="96" t="str">
        <f t="shared" si="31"/>
        <v>9139144</v>
      </c>
      <c r="D646">
        <v>22526</v>
      </c>
      <c r="E646" t="s">
        <v>120</v>
      </c>
      <c r="F646">
        <v>61</v>
      </c>
      <c r="G646" t="s">
        <v>124</v>
      </c>
      <c r="H646">
        <v>71</v>
      </c>
      <c r="I646">
        <v>9139</v>
      </c>
      <c r="J646" t="s">
        <v>371</v>
      </c>
      <c r="K646">
        <v>144</v>
      </c>
      <c r="L646">
        <v>17</v>
      </c>
      <c r="M646">
        <v>1</v>
      </c>
      <c r="N646">
        <v>1</v>
      </c>
      <c r="O646">
        <v>0.95</v>
      </c>
      <c r="P646">
        <v>0</v>
      </c>
      <c r="Q646" t="s">
        <v>454</v>
      </c>
      <c r="R646" t="s">
        <v>471</v>
      </c>
      <c r="S646">
        <v>5</v>
      </c>
      <c r="T646" t="s">
        <v>446</v>
      </c>
      <c r="U646">
        <v>2</v>
      </c>
      <c r="V646">
        <v>44249</v>
      </c>
      <c r="W646">
        <v>354</v>
      </c>
      <c r="X646" t="s">
        <v>447</v>
      </c>
      <c r="Y646" t="s">
        <v>447</v>
      </c>
      <c r="Z646" s="2"/>
      <c r="AB646" t="s">
        <v>447</v>
      </c>
      <c r="AC646" t="s">
        <v>448</v>
      </c>
      <c r="AD646" t="s">
        <v>447</v>
      </c>
      <c r="AE646" t="s">
        <v>447</v>
      </c>
      <c r="AF646" t="s">
        <v>447</v>
      </c>
      <c r="AG646">
        <v>2</v>
      </c>
      <c r="AH646">
        <v>0</v>
      </c>
      <c r="AI646">
        <v>9</v>
      </c>
      <c r="AJ646">
        <v>0</v>
      </c>
      <c r="AK646">
        <v>61</v>
      </c>
      <c r="AL646" t="s">
        <v>465</v>
      </c>
      <c r="AM646" t="s">
        <v>450</v>
      </c>
      <c r="AN646">
        <v>0.95</v>
      </c>
      <c r="AO646">
        <v>73.09</v>
      </c>
      <c r="AP646">
        <v>69.435500000000005</v>
      </c>
      <c r="AQ646">
        <v>0.95</v>
      </c>
      <c r="AR646">
        <v>75.069999999999993</v>
      </c>
      <c r="AS646">
        <v>71.316500000000005</v>
      </c>
      <c r="BC646" t="s">
        <v>451</v>
      </c>
      <c r="BD646" s="2">
        <v>45853</v>
      </c>
      <c r="BF646" t="s">
        <v>452</v>
      </c>
      <c r="BG646" t="s">
        <v>453</v>
      </c>
      <c r="BH646" s="1">
        <f t="shared" ca="1" si="32"/>
        <v>270</v>
      </c>
    </row>
    <row r="647" spans="2:60" ht="14.25" customHeight="1" x14ac:dyDescent="0.35">
      <c r="B647" s="96" t="str">
        <f t="shared" si="30"/>
        <v>91391451</v>
      </c>
      <c r="C647" s="96" t="str">
        <f t="shared" si="31"/>
        <v>9139145</v>
      </c>
      <c r="D647">
        <v>22526</v>
      </c>
      <c r="E647" t="s">
        <v>120</v>
      </c>
      <c r="F647">
        <v>61</v>
      </c>
      <c r="G647" t="s">
        <v>124</v>
      </c>
      <c r="H647">
        <v>71</v>
      </c>
      <c r="I647">
        <v>9139</v>
      </c>
      <c r="J647" t="s">
        <v>371</v>
      </c>
      <c r="K647">
        <v>145</v>
      </c>
      <c r="L647">
        <v>1</v>
      </c>
      <c r="M647">
        <v>1</v>
      </c>
      <c r="N647">
        <v>2</v>
      </c>
      <c r="O647">
        <v>4.9000000000000004</v>
      </c>
      <c r="P647">
        <v>0</v>
      </c>
      <c r="Q647" t="s">
        <v>456</v>
      </c>
      <c r="R647" t="s">
        <v>471</v>
      </c>
      <c r="S647">
        <v>3</v>
      </c>
      <c r="T647" t="s">
        <v>475</v>
      </c>
      <c r="U647">
        <v>2</v>
      </c>
      <c r="V647">
        <v>45058</v>
      </c>
      <c r="W647">
        <v>354</v>
      </c>
      <c r="X647" t="s">
        <v>447</v>
      </c>
      <c r="Y647" t="s">
        <v>447</v>
      </c>
      <c r="Z647" s="2"/>
      <c r="AB647" t="s">
        <v>447</v>
      </c>
      <c r="AC647" t="s">
        <v>448</v>
      </c>
      <c r="AD647" t="s">
        <v>447</v>
      </c>
      <c r="AE647" t="s">
        <v>447</v>
      </c>
      <c r="AF647" t="s">
        <v>447</v>
      </c>
      <c r="AG647">
        <v>2</v>
      </c>
      <c r="AH647">
        <v>0</v>
      </c>
      <c r="AI647">
        <v>6.8</v>
      </c>
      <c r="AJ647">
        <v>0</v>
      </c>
      <c r="AK647">
        <v>61</v>
      </c>
      <c r="AL647" t="s">
        <v>486</v>
      </c>
      <c r="AM647" t="s">
        <v>450</v>
      </c>
      <c r="AN647">
        <v>4.9000000000000004</v>
      </c>
      <c r="AO647">
        <v>84.96</v>
      </c>
      <c r="AP647">
        <v>416.30399999999997</v>
      </c>
      <c r="AQ647">
        <v>4.9000000000000004</v>
      </c>
      <c r="AR647">
        <v>75.069999999999993</v>
      </c>
      <c r="AS647">
        <v>367.84300000000002</v>
      </c>
      <c r="BC647" t="s">
        <v>451</v>
      </c>
      <c r="BD647" s="2">
        <v>45809</v>
      </c>
      <c r="BE647">
        <v>375.46</v>
      </c>
      <c r="BF647" t="s">
        <v>452</v>
      </c>
      <c r="BG647" t="s">
        <v>453</v>
      </c>
      <c r="BH647" s="1">
        <f t="shared" ca="1" si="32"/>
        <v>314</v>
      </c>
    </row>
    <row r="648" spans="2:60" ht="14.25" customHeight="1" x14ac:dyDescent="0.35">
      <c r="B648" s="96" t="str">
        <f t="shared" si="30"/>
        <v>91391452</v>
      </c>
      <c r="C648" s="96" t="str">
        <f t="shared" si="31"/>
        <v>9139145</v>
      </c>
      <c r="D648">
        <v>22526</v>
      </c>
      <c r="E648" t="s">
        <v>120</v>
      </c>
      <c r="F648">
        <v>61</v>
      </c>
      <c r="G648" t="s">
        <v>124</v>
      </c>
      <c r="H648">
        <v>71</v>
      </c>
      <c r="I648">
        <v>9139</v>
      </c>
      <c r="J648" t="s">
        <v>371</v>
      </c>
      <c r="K648">
        <v>145</v>
      </c>
      <c r="L648">
        <v>2</v>
      </c>
      <c r="M648">
        <v>1</v>
      </c>
      <c r="N648">
        <v>2</v>
      </c>
      <c r="O648">
        <v>1.86</v>
      </c>
      <c r="P648">
        <v>0</v>
      </c>
      <c r="Q648" t="s">
        <v>456</v>
      </c>
      <c r="R648" t="s">
        <v>471</v>
      </c>
      <c r="S648">
        <v>3</v>
      </c>
      <c r="T648" t="s">
        <v>475</v>
      </c>
      <c r="U648">
        <v>2</v>
      </c>
      <c r="V648">
        <v>45058</v>
      </c>
      <c r="W648">
        <v>354</v>
      </c>
      <c r="X648" t="s">
        <v>447</v>
      </c>
      <c r="Y648" t="s">
        <v>447</v>
      </c>
      <c r="Z648" s="2"/>
      <c r="AB648" t="s">
        <v>447</v>
      </c>
      <c r="AC648" t="s">
        <v>448</v>
      </c>
      <c r="AD648" t="s">
        <v>447</v>
      </c>
      <c r="AE648" t="s">
        <v>447</v>
      </c>
      <c r="AF648" t="s">
        <v>447</v>
      </c>
      <c r="AG648">
        <v>2</v>
      </c>
      <c r="AH648">
        <v>0</v>
      </c>
      <c r="AI648">
        <v>6.8</v>
      </c>
      <c r="AJ648">
        <v>0</v>
      </c>
      <c r="AK648">
        <v>61</v>
      </c>
      <c r="AL648" t="s">
        <v>486</v>
      </c>
      <c r="AM648" t="s">
        <v>450</v>
      </c>
      <c r="AN648">
        <v>1.86</v>
      </c>
      <c r="AO648">
        <v>84.96</v>
      </c>
      <c r="AP648">
        <v>158.0256</v>
      </c>
      <c r="AQ648">
        <v>1.86</v>
      </c>
      <c r="AR648">
        <v>75.069999999999993</v>
      </c>
      <c r="AS648">
        <v>139.6302</v>
      </c>
      <c r="BC648" t="s">
        <v>451</v>
      </c>
      <c r="BD648" s="2">
        <v>45809</v>
      </c>
      <c r="BE648">
        <v>282.93</v>
      </c>
      <c r="BF648" t="s">
        <v>452</v>
      </c>
      <c r="BG648" t="s">
        <v>453</v>
      </c>
      <c r="BH648" s="1">
        <f t="shared" ca="1" si="32"/>
        <v>314</v>
      </c>
    </row>
    <row r="649" spans="2:60" ht="14.25" customHeight="1" x14ac:dyDescent="0.35">
      <c r="B649" s="96" t="str">
        <f t="shared" si="30"/>
        <v>91391452001</v>
      </c>
      <c r="C649" s="96" t="str">
        <f t="shared" si="31"/>
        <v>9139145</v>
      </c>
      <c r="D649">
        <v>22526</v>
      </c>
      <c r="E649" t="s">
        <v>120</v>
      </c>
      <c r="F649">
        <v>61</v>
      </c>
      <c r="G649" t="s">
        <v>124</v>
      </c>
      <c r="H649">
        <v>71</v>
      </c>
      <c r="I649">
        <v>9139</v>
      </c>
      <c r="J649" t="s">
        <v>371</v>
      </c>
      <c r="K649">
        <v>145</v>
      </c>
      <c r="L649">
        <v>2001</v>
      </c>
      <c r="M649">
        <v>1</v>
      </c>
      <c r="O649">
        <v>0.74</v>
      </c>
      <c r="P649">
        <v>0</v>
      </c>
      <c r="Q649" t="s">
        <v>483</v>
      </c>
      <c r="R649" t="s">
        <v>471</v>
      </c>
      <c r="S649">
        <v>37</v>
      </c>
      <c r="T649" t="s">
        <v>484</v>
      </c>
      <c r="U649">
        <v>2</v>
      </c>
      <c r="W649">
        <v>354</v>
      </c>
      <c r="X649" t="s">
        <v>447</v>
      </c>
      <c r="Y649" t="s">
        <v>448</v>
      </c>
      <c r="Z649" s="2" t="s">
        <v>480</v>
      </c>
      <c r="AA649" t="s">
        <v>485</v>
      </c>
      <c r="AB649" t="s">
        <v>447</v>
      </c>
      <c r="AC649" t="s">
        <v>447</v>
      </c>
      <c r="AD649" t="s">
        <v>447</v>
      </c>
      <c r="AE649" t="s">
        <v>447</v>
      </c>
      <c r="AF649" t="s">
        <v>447</v>
      </c>
      <c r="AG649">
        <v>2</v>
      </c>
      <c r="AH649">
        <v>0</v>
      </c>
      <c r="AI649">
        <v>6.8</v>
      </c>
      <c r="AJ649">
        <v>0</v>
      </c>
      <c r="AK649">
        <v>61</v>
      </c>
      <c r="AL649" t="s">
        <v>486</v>
      </c>
      <c r="AM649" t="s">
        <v>450</v>
      </c>
      <c r="BC649" t="s">
        <v>484</v>
      </c>
      <c r="BF649" t="s">
        <v>452</v>
      </c>
      <c r="BG649" t="s">
        <v>453</v>
      </c>
      <c r="BH649" s="1">
        <f t="shared" ca="1" si="32"/>
        <v>46123</v>
      </c>
    </row>
    <row r="650" spans="2:60" ht="14.25" customHeight="1" x14ac:dyDescent="0.35">
      <c r="B650" s="96" t="str">
        <f t="shared" si="30"/>
        <v>91391452002</v>
      </c>
      <c r="C650" s="96" t="str">
        <f t="shared" si="31"/>
        <v>9139145</v>
      </c>
      <c r="D650">
        <v>22526</v>
      </c>
      <c r="E650" t="s">
        <v>120</v>
      </c>
      <c r="F650">
        <v>61</v>
      </c>
      <c r="G650" t="s">
        <v>124</v>
      </c>
      <c r="H650">
        <v>71</v>
      </c>
      <c r="I650">
        <v>9139</v>
      </c>
      <c r="J650" t="s">
        <v>371</v>
      </c>
      <c r="K650">
        <v>145</v>
      </c>
      <c r="L650">
        <v>2002</v>
      </c>
      <c r="M650">
        <v>1</v>
      </c>
      <c r="O650">
        <v>0.24</v>
      </c>
      <c r="P650">
        <v>0</v>
      </c>
      <c r="Q650" t="s">
        <v>483</v>
      </c>
      <c r="R650" t="s">
        <v>471</v>
      </c>
      <c r="S650">
        <v>37</v>
      </c>
      <c r="T650" t="s">
        <v>484</v>
      </c>
      <c r="U650">
        <v>2</v>
      </c>
      <c r="V650">
        <v>45058</v>
      </c>
      <c r="W650">
        <v>354</v>
      </c>
      <c r="X650" t="s">
        <v>447</v>
      </c>
      <c r="Y650" t="s">
        <v>448</v>
      </c>
      <c r="Z650" s="2" t="s">
        <v>480</v>
      </c>
      <c r="AA650" t="s">
        <v>485</v>
      </c>
      <c r="AB650" t="s">
        <v>447</v>
      </c>
      <c r="AC650" t="s">
        <v>447</v>
      </c>
      <c r="AD650" t="s">
        <v>447</v>
      </c>
      <c r="AE650" t="s">
        <v>447</v>
      </c>
      <c r="AF650" t="s">
        <v>447</v>
      </c>
      <c r="AG650">
        <v>2</v>
      </c>
      <c r="AH650">
        <v>0</v>
      </c>
      <c r="AI650">
        <v>6.8</v>
      </c>
      <c r="AJ650">
        <v>0</v>
      </c>
      <c r="AK650">
        <v>61</v>
      </c>
      <c r="AL650" t="s">
        <v>486</v>
      </c>
      <c r="AM650" t="s">
        <v>450</v>
      </c>
      <c r="BC650" t="s">
        <v>484</v>
      </c>
      <c r="BF650" t="s">
        <v>452</v>
      </c>
      <c r="BG650" t="s">
        <v>453</v>
      </c>
      <c r="BH650" s="1">
        <f t="shared" ca="1" si="32"/>
        <v>46123</v>
      </c>
    </row>
    <row r="651" spans="2:60" ht="14.25" customHeight="1" x14ac:dyDescent="0.35">
      <c r="B651" s="96" t="str">
        <f t="shared" si="30"/>
        <v>91393831</v>
      </c>
      <c r="C651" s="96" t="str">
        <f t="shared" si="31"/>
        <v>9139383</v>
      </c>
      <c r="D651">
        <v>22526</v>
      </c>
      <c r="E651" t="s">
        <v>120</v>
      </c>
      <c r="F651">
        <v>61</v>
      </c>
      <c r="G651" t="s">
        <v>124</v>
      </c>
      <c r="H651">
        <v>71</v>
      </c>
      <c r="I651">
        <v>9139</v>
      </c>
      <c r="J651" t="s">
        <v>371</v>
      </c>
      <c r="K651">
        <v>383</v>
      </c>
      <c r="L651">
        <v>1</v>
      </c>
      <c r="M651">
        <v>1</v>
      </c>
      <c r="N651">
        <v>3</v>
      </c>
      <c r="O651">
        <v>4.7300000000000004</v>
      </c>
      <c r="P651">
        <v>0</v>
      </c>
      <c r="Q651" t="s">
        <v>454</v>
      </c>
      <c r="R651" t="s">
        <v>471</v>
      </c>
      <c r="S651">
        <v>5</v>
      </c>
      <c r="T651" t="s">
        <v>446</v>
      </c>
      <c r="U651">
        <v>2</v>
      </c>
      <c r="V651">
        <v>44248</v>
      </c>
      <c r="W651">
        <v>354</v>
      </c>
      <c r="X651" t="s">
        <v>447</v>
      </c>
      <c r="Y651" t="s">
        <v>447</v>
      </c>
      <c r="Z651" s="2"/>
      <c r="AB651" t="s">
        <v>447</v>
      </c>
      <c r="AC651" t="s">
        <v>448</v>
      </c>
      <c r="AD651" t="s">
        <v>447</v>
      </c>
      <c r="AE651" t="s">
        <v>447</v>
      </c>
      <c r="AF651" t="s">
        <v>447</v>
      </c>
      <c r="AG651">
        <v>2</v>
      </c>
      <c r="AH651">
        <v>0</v>
      </c>
      <c r="AI651">
        <v>10</v>
      </c>
      <c r="AJ651">
        <v>0</v>
      </c>
      <c r="AK651">
        <v>61</v>
      </c>
      <c r="AL651" t="s">
        <v>459</v>
      </c>
      <c r="AM651" t="s">
        <v>450</v>
      </c>
      <c r="AN651">
        <v>4.7300000000000004</v>
      </c>
      <c r="AO651">
        <v>79.44</v>
      </c>
      <c r="AP651">
        <v>375.75119999999998</v>
      </c>
      <c r="AQ651">
        <v>4.7300000000000004</v>
      </c>
      <c r="AR651">
        <v>75.069999999999993</v>
      </c>
      <c r="AS651">
        <v>355.08109999999999</v>
      </c>
      <c r="BC651" t="s">
        <v>451</v>
      </c>
      <c r="BD651" s="2">
        <v>45852</v>
      </c>
      <c r="BE651">
        <v>247.83</v>
      </c>
      <c r="BF651" t="s">
        <v>452</v>
      </c>
      <c r="BG651" t="s">
        <v>453</v>
      </c>
      <c r="BH651" s="1">
        <f t="shared" ca="1" si="32"/>
        <v>271</v>
      </c>
    </row>
    <row r="652" spans="2:60" ht="14.25" customHeight="1" x14ac:dyDescent="0.35">
      <c r="B652" s="96" t="str">
        <f t="shared" si="30"/>
        <v>91393832</v>
      </c>
      <c r="C652" s="96" t="str">
        <f t="shared" si="31"/>
        <v>9139383</v>
      </c>
      <c r="D652">
        <v>22526</v>
      </c>
      <c r="E652" t="s">
        <v>120</v>
      </c>
      <c r="F652">
        <v>61</v>
      </c>
      <c r="G652" t="s">
        <v>124</v>
      </c>
      <c r="H652">
        <v>71</v>
      </c>
      <c r="I652">
        <v>9139</v>
      </c>
      <c r="J652" t="s">
        <v>371</v>
      </c>
      <c r="K652">
        <v>383</v>
      </c>
      <c r="L652">
        <v>2</v>
      </c>
      <c r="M652">
        <v>1</v>
      </c>
      <c r="N652">
        <v>3</v>
      </c>
      <c r="O652">
        <v>4.0599999999999996</v>
      </c>
      <c r="P652">
        <v>0</v>
      </c>
      <c r="Q652" t="s">
        <v>454</v>
      </c>
      <c r="R652" t="s">
        <v>471</v>
      </c>
      <c r="S652">
        <v>5</v>
      </c>
      <c r="T652" t="s">
        <v>446</v>
      </c>
      <c r="U652">
        <v>2</v>
      </c>
      <c r="V652">
        <v>44247</v>
      </c>
      <c r="W652">
        <v>354</v>
      </c>
      <c r="X652" t="s">
        <v>447</v>
      </c>
      <c r="Y652" t="s">
        <v>447</v>
      </c>
      <c r="Z652" s="2"/>
      <c r="AB652" t="s">
        <v>447</v>
      </c>
      <c r="AC652" t="s">
        <v>448</v>
      </c>
      <c r="AD652" t="s">
        <v>447</v>
      </c>
      <c r="AE652" t="s">
        <v>447</v>
      </c>
      <c r="AF652" t="s">
        <v>447</v>
      </c>
      <c r="AG652">
        <v>2</v>
      </c>
      <c r="AH652">
        <v>0</v>
      </c>
      <c r="AI652">
        <v>10</v>
      </c>
      <c r="AJ652">
        <v>0</v>
      </c>
      <c r="AK652">
        <v>61</v>
      </c>
      <c r="AL652" t="s">
        <v>465</v>
      </c>
      <c r="AM652" t="s">
        <v>450</v>
      </c>
      <c r="AN652">
        <v>4.0599999999999996</v>
      </c>
      <c r="AO652">
        <v>79.44</v>
      </c>
      <c r="AP652">
        <v>322.52640000000002</v>
      </c>
      <c r="AQ652">
        <v>4.0599999999999996</v>
      </c>
      <c r="AR652">
        <v>75.069999999999993</v>
      </c>
      <c r="AS652">
        <v>304.7842</v>
      </c>
      <c r="BC652" t="s">
        <v>451</v>
      </c>
      <c r="BD652" s="2">
        <v>45852</v>
      </c>
      <c r="BE652">
        <v>99.07</v>
      </c>
      <c r="BF652" t="s">
        <v>452</v>
      </c>
      <c r="BG652" t="s">
        <v>453</v>
      </c>
      <c r="BH652" s="1">
        <f t="shared" ca="1" si="32"/>
        <v>271</v>
      </c>
    </row>
    <row r="653" spans="2:60" ht="14.25" customHeight="1" x14ac:dyDescent="0.35">
      <c r="B653" s="96" t="str">
        <f t="shared" si="30"/>
        <v>91393833</v>
      </c>
      <c r="C653" s="96" t="str">
        <f t="shared" si="31"/>
        <v>9139383</v>
      </c>
      <c r="D653">
        <v>22526</v>
      </c>
      <c r="E653" t="s">
        <v>120</v>
      </c>
      <c r="F653">
        <v>61</v>
      </c>
      <c r="G653" t="s">
        <v>124</v>
      </c>
      <c r="H653">
        <v>71</v>
      </c>
      <c r="I653">
        <v>9139</v>
      </c>
      <c r="J653" t="s">
        <v>371</v>
      </c>
      <c r="K653">
        <v>383</v>
      </c>
      <c r="L653">
        <v>3</v>
      </c>
      <c r="M653">
        <v>1</v>
      </c>
      <c r="N653">
        <v>3</v>
      </c>
      <c r="O653">
        <v>9.15</v>
      </c>
      <c r="P653">
        <v>0</v>
      </c>
      <c r="Q653" t="s">
        <v>454</v>
      </c>
      <c r="R653" t="s">
        <v>471</v>
      </c>
      <c r="S653">
        <v>5</v>
      </c>
      <c r="T653" t="s">
        <v>446</v>
      </c>
      <c r="U653">
        <v>2</v>
      </c>
      <c r="V653">
        <v>44247</v>
      </c>
      <c r="W653">
        <v>354</v>
      </c>
      <c r="X653" t="s">
        <v>447</v>
      </c>
      <c r="Y653" t="s">
        <v>447</v>
      </c>
      <c r="Z653" s="2"/>
      <c r="AB653" t="s">
        <v>447</v>
      </c>
      <c r="AC653" t="s">
        <v>448</v>
      </c>
      <c r="AD653" t="s">
        <v>447</v>
      </c>
      <c r="AE653" t="s">
        <v>447</v>
      </c>
      <c r="AF653" t="s">
        <v>447</v>
      </c>
      <c r="AG653">
        <v>2</v>
      </c>
      <c r="AH653">
        <v>0</v>
      </c>
      <c r="AI653">
        <v>10</v>
      </c>
      <c r="AJ653">
        <v>0</v>
      </c>
      <c r="AK653">
        <v>61</v>
      </c>
      <c r="AL653" t="s">
        <v>449</v>
      </c>
      <c r="AM653" t="s">
        <v>450</v>
      </c>
      <c r="AN653">
        <v>9.15</v>
      </c>
      <c r="AO653">
        <v>79.44</v>
      </c>
      <c r="AP653">
        <v>726.87599999999998</v>
      </c>
      <c r="AQ653">
        <v>9.15</v>
      </c>
      <c r="AR653">
        <v>75.069999999999993</v>
      </c>
      <c r="AS653">
        <v>686.89049999999997</v>
      </c>
      <c r="BC653" t="s">
        <v>451</v>
      </c>
      <c r="BD653" s="2">
        <v>45852</v>
      </c>
      <c r="BE653">
        <v>528.62</v>
      </c>
      <c r="BF653" t="s">
        <v>452</v>
      </c>
      <c r="BG653" t="s">
        <v>453</v>
      </c>
      <c r="BH653" s="1">
        <f t="shared" ca="1" si="32"/>
        <v>271</v>
      </c>
    </row>
    <row r="654" spans="2:60" ht="14.25" customHeight="1" x14ac:dyDescent="0.35">
      <c r="B654" s="96" t="str">
        <f t="shared" si="30"/>
        <v>91393834</v>
      </c>
      <c r="C654" s="96" t="str">
        <f t="shared" si="31"/>
        <v>9139383</v>
      </c>
      <c r="D654">
        <v>22526</v>
      </c>
      <c r="E654" t="s">
        <v>120</v>
      </c>
      <c r="F654">
        <v>61</v>
      </c>
      <c r="G654" t="s">
        <v>124</v>
      </c>
      <c r="H654">
        <v>71</v>
      </c>
      <c r="I654">
        <v>9139</v>
      </c>
      <c r="J654" t="s">
        <v>371</v>
      </c>
      <c r="K654">
        <v>383</v>
      </c>
      <c r="L654">
        <v>4</v>
      </c>
      <c r="M654">
        <v>1</v>
      </c>
      <c r="N654">
        <v>3</v>
      </c>
      <c r="O654">
        <v>3.7</v>
      </c>
      <c r="P654">
        <v>0</v>
      </c>
      <c r="Q654" t="s">
        <v>454</v>
      </c>
      <c r="R654" t="s">
        <v>471</v>
      </c>
      <c r="S654">
        <v>5</v>
      </c>
      <c r="T654" t="s">
        <v>446</v>
      </c>
      <c r="U654">
        <v>2</v>
      </c>
      <c r="V654">
        <v>44247</v>
      </c>
      <c r="W654">
        <v>354</v>
      </c>
      <c r="X654" t="s">
        <v>447</v>
      </c>
      <c r="Y654" t="s">
        <v>447</v>
      </c>
      <c r="Z654" s="2"/>
      <c r="AB654" t="s">
        <v>447</v>
      </c>
      <c r="AC654" t="s">
        <v>448</v>
      </c>
      <c r="AD654" t="s">
        <v>447</v>
      </c>
      <c r="AE654" t="s">
        <v>447</v>
      </c>
      <c r="AF654" t="s">
        <v>447</v>
      </c>
      <c r="AG654">
        <v>2</v>
      </c>
      <c r="AH654">
        <v>0</v>
      </c>
      <c r="AI654">
        <v>10</v>
      </c>
      <c r="AJ654">
        <v>0</v>
      </c>
      <c r="AK654">
        <v>61</v>
      </c>
      <c r="AL654" t="s">
        <v>459</v>
      </c>
      <c r="AM654" t="s">
        <v>450</v>
      </c>
      <c r="AN654">
        <v>3.7</v>
      </c>
      <c r="AO654">
        <v>79.44</v>
      </c>
      <c r="AP654">
        <v>293.928</v>
      </c>
      <c r="AQ654">
        <v>3.7</v>
      </c>
      <c r="AR654">
        <v>75.069999999999993</v>
      </c>
      <c r="AS654">
        <v>277.75900000000001</v>
      </c>
      <c r="BC654" t="s">
        <v>451</v>
      </c>
      <c r="BD654" s="2">
        <v>45852</v>
      </c>
      <c r="BE654">
        <v>201.19</v>
      </c>
      <c r="BF654" t="s">
        <v>452</v>
      </c>
      <c r="BG654" t="s">
        <v>453</v>
      </c>
      <c r="BH654" s="1">
        <f t="shared" ca="1" si="32"/>
        <v>271</v>
      </c>
    </row>
    <row r="655" spans="2:60" ht="14.25" customHeight="1" x14ac:dyDescent="0.35">
      <c r="B655" s="96" t="str">
        <f t="shared" si="30"/>
        <v>91393835</v>
      </c>
      <c r="C655" s="96" t="str">
        <f t="shared" si="31"/>
        <v>9139383</v>
      </c>
      <c r="D655">
        <v>22526</v>
      </c>
      <c r="E655" t="s">
        <v>120</v>
      </c>
      <c r="F655">
        <v>61</v>
      </c>
      <c r="G655" t="s">
        <v>124</v>
      </c>
      <c r="H655">
        <v>71</v>
      </c>
      <c r="I655">
        <v>9139</v>
      </c>
      <c r="J655" t="s">
        <v>371</v>
      </c>
      <c r="K655">
        <v>383</v>
      </c>
      <c r="L655">
        <v>5</v>
      </c>
      <c r="M655">
        <v>1</v>
      </c>
      <c r="N655">
        <v>3</v>
      </c>
      <c r="O655">
        <v>4.2699999999999996</v>
      </c>
      <c r="P655">
        <v>0</v>
      </c>
      <c r="Q655" t="s">
        <v>454</v>
      </c>
      <c r="R655" t="s">
        <v>471</v>
      </c>
      <c r="S655">
        <v>5</v>
      </c>
      <c r="T655" t="s">
        <v>446</v>
      </c>
      <c r="U655">
        <v>2</v>
      </c>
      <c r="V655">
        <v>44247</v>
      </c>
      <c r="W655">
        <v>354</v>
      </c>
      <c r="X655" t="s">
        <v>447</v>
      </c>
      <c r="Y655" t="s">
        <v>447</v>
      </c>
      <c r="Z655" s="2"/>
      <c r="AB655" t="s">
        <v>447</v>
      </c>
      <c r="AC655" t="s">
        <v>448</v>
      </c>
      <c r="AD655" t="s">
        <v>447</v>
      </c>
      <c r="AE655" t="s">
        <v>447</v>
      </c>
      <c r="AF655" t="s">
        <v>447</v>
      </c>
      <c r="AG655">
        <v>2</v>
      </c>
      <c r="AH655">
        <v>0</v>
      </c>
      <c r="AI655">
        <v>10</v>
      </c>
      <c r="AJ655">
        <v>0</v>
      </c>
      <c r="AK655">
        <v>61</v>
      </c>
      <c r="AL655" t="s">
        <v>449</v>
      </c>
      <c r="AM655" t="s">
        <v>450</v>
      </c>
      <c r="AN655">
        <v>4.2699999999999996</v>
      </c>
      <c r="AO655">
        <v>79.44</v>
      </c>
      <c r="AP655">
        <v>339.2088</v>
      </c>
      <c r="AQ655">
        <v>4.2699999999999996</v>
      </c>
      <c r="AR655">
        <v>75.069999999999993</v>
      </c>
      <c r="AS655">
        <v>320.5489</v>
      </c>
      <c r="BC655" t="s">
        <v>451</v>
      </c>
      <c r="BD655" s="2">
        <v>45852</v>
      </c>
      <c r="BE655">
        <v>34.22</v>
      </c>
      <c r="BF655" t="s">
        <v>452</v>
      </c>
      <c r="BG655" t="s">
        <v>453</v>
      </c>
      <c r="BH655" s="1">
        <f t="shared" ca="1" si="32"/>
        <v>271</v>
      </c>
    </row>
    <row r="656" spans="2:60" ht="14.25" customHeight="1" x14ac:dyDescent="0.35">
      <c r="B656" s="96" t="str">
        <f t="shared" si="30"/>
        <v>91393836</v>
      </c>
      <c r="C656" s="96" t="str">
        <f t="shared" si="31"/>
        <v>9139383</v>
      </c>
      <c r="D656">
        <v>22526</v>
      </c>
      <c r="E656" t="s">
        <v>120</v>
      </c>
      <c r="F656">
        <v>61</v>
      </c>
      <c r="G656" t="s">
        <v>124</v>
      </c>
      <c r="H656">
        <v>71</v>
      </c>
      <c r="I656">
        <v>9139</v>
      </c>
      <c r="J656" t="s">
        <v>371</v>
      </c>
      <c r="K656">
        <v>383</v>
      </c>
      <c r="L656">
        <v>6</v>
      </c>
      <c r="M656">
        <v>1</v>
      </c>
      <c r="N656">
        <v>3</v>
      </c>
      <c r="O656">
        <v>1.69</v>
      </c>
      <c r="P656">
        <v>0</v>
      </c>
      <c r="Q656" t="s">
        <v>454</v>
      </c>
      <c r="R656" t="s">
        <v>471</v>
      </c>
      <c r="S656">
        <v>5</v>
      </c>
      <c r="T656" t="s">
        <v>446</v>
      </c>
      <c r="U656">
        <v>2</v>
      </c>
      <c r="V656">
        <v>44248</v>
      </c>
      <c r="W656">
        <v>354</v>
      </c>
      <c r="X656" t="s">
        <v>447</v>
      </c>
      <c r="Y656" s="2" t="s">
        <v>447</v>
      </c>
      <c r="Z656" s="2"/>
      <c r="AB656" t="s">
        <v>447</v>
      </c>
      <c r="AC656" t="s">
        <v>448</v>
      </c>
      <c r="AD656" t="s">
        <v>447</v>
      </c>
      <c r="AE656" t="s">
        <v>447</v>
      </c>
      <c r="AF656" t="s">
        <v>447</v>
      </c>
      <c r="AG656">
        <v>2</v>
      </c>
      <c r="AH656">
        <v>0</v>
      </c>
      <c r="AI656">
        <v>10</v>
      </c>
      <c r="AJ656">
        <v>0</v>
      </c>
      <c r="AK656">
        <v>61</v>
      </c>
      <c r="AL656" t="s">
        <v>459</v>
      </c>
      <c r="AM656" t="s">
        <v>450</v>
      </c>
      <c r="AN656">
        <v>1.69</v>
      </c>
      <c r="AO656">
        <v>79.44</v>
      </c>
      <c r="AP656">
        <v>134.25360000000001</v>
      </c>
      <c r="AQ656">
        <v>1.69</v>
      </c>
      <c r="AR656">
        <v>75.069999999999993</v>
      </c>
      <c r="AS656">
        <v>126.8683</v>
      </c>
      <c r="BC656" t="s">
        <v>451</v>
      </c>
      <c r="BD656" s="2">
        <v>45852</v>
      </c>
      <c r="BE656">
        <v>158.44999999999999</v>
      </c>
      <c r="BF656" t="s">
        <v>452</v>
      </c>
      <c r="BG656" t="s">
        <v>453</v>
      </c>
      <c r="BH656" s="1">
        <f t="shared" ca="1" si="32"/>
        <v>271</v>
      </c>
    </row>
    <row r="657" spans="2:60" ht="14.25" customHeight="1" x14ac:dyDescent="0.35">
      <c r="B657" s="96" t="str">
        <f t="shared" si="30"/>
        <v>91393837</v>
      </c>
      <c r="C657" s="96" t="str">
        <f t="shared" si="31"/>
        <v>9139383</v>
      </c>
      <c r="D657">
        <v>22526</v>
      </c>
      <c r="E657" t="s">
        <v>120</v>
      </c>
      <c r="F657">
        <v>61</v>
      </c>
      <c r="G657" t="s">
        <v>124</v>
      </c>
      <c r="H657">
        <v>71</v>
      </c>
      <c r="I657">
        <v>9139</v>
      </c>
      <c r="J657" t="s">
        <v>371</v>
      </c>
      <c r="K657">
        <v>383</v>
      </c>
      <c r="L657">
        <v>7</v>
      </c>
      <c r="M657">
        <v>1</v>
      </c>
      <c r="N657">
        <v>3</v>
      </c>
      <c r="O657">
        <v>3.74</v>
      </c>
      <c r="P657">
        <v>0</v>
      </c>
      <c r="Q657" t="s">
        <v>454</v>
      </c>
      <c r="R657" t="s">
        <v>471</v>
      </c>
      <c r="S657">
        <v>5</v>
      </c>
      <c r="T657" t="s">
        <v>446</v>
      </c>
      <c r="U657">
        <v>2</v>
      </c>
      <c r="V657">
        <v>44248</v>
      </c>
      <c r="W657">
        <v>354</v>
      </c>
      <c r="X657" t="s">
        <v>447</v>
      </c>
      <c r="Y657" s="2" t="s">
        <v>447</v>
      </c>
      <c r="Z657" s="2"/>
      <c r="AB657" t="s">
        <v>447</v>
      </c>
      <c r="AC657" t="s">
        <v>448</v>
      </c>
      <c r="AD657" t="s">
        <v>447</v>
      </c>
      <c r="AE657" t="s">
        <v>447</v>
      </c>
      <c r="AF657" t="s">
        <v>447</v>
      </c>
      <c r="AG657">
        <v>2</v>
      </c>
      <c r="AH657">
        <v>0</v>
      </c>
      <c r="AI657">
        <v>10</v>
      </c>
      <c r="AJ657">
        <v>0</v>
      </c>
      <c r="AK657">
        <v>61</v>
      </c>
      <c r="AL657" t="s">
        <v>459</v>
      </c>
      <c r="AM657" t="s">
        <v>450</v>
      </c>
      <c r="AN657">
        <v>3.74</v>
      </c>
      <c r="AO657">
        <v>79.44</v>
      </c>
      <c r="AP657">
        <v>297.10559999999998</v>
      </c>
      <c r="AQ657">
        <v>3.74</v>
      </c>
      <c r="AR657">
        <v>75.069999999999993</v>
      </c>
      <c r="AS657">
        <v>280.76179999999999</v>
      </c>
      <c r="BC657" t="s">
        <v>451</v>
      </c>
      <c r="BD657" s="2">
        <v>45852</v>
      </c>
      <c r="BE657">
        <v>242.18</v>
      </c>
      <c r="BF657" t="s">
        <v>452</v>
      </c>
      <c r="BG657" t="s">
        <v>453</v>
      </c>
      <c r="BH657" s="1">
        <f t="shared" ca="1" si="32"/>
        <v>271</v>
      </c>
    </row>
    <row r="658" spans="2:60" ht="14.25" customHeight="1" x14ac:dyDescent="0.35">
      <c r="B658" s="96" t="str">
        <f t="shared" si="30"/>
        <v>91393838</v>
      </c>
      <c r="C658" s="96" t="str">
        <f t="shared" si="31"/>
        <v>9139383</v>
      </c>
      <c r="D658">
        <v>22526</v>
      </c>
      <c r="E658" t="s">
        <v>120</v>
      </c>
      <c r="F658">
        <v>61</v>
      </c>
      <c r="G658" t="s">
        <v>124</v>
      </c>
      <c r="H658">
        <v>71</v>
      </c>
      <c r="I658">
        <v>9139</v>
      </c>
      <c r="J658" t="s">
        <v>371</v>
      </c>
      <c r="K658">
        <v>383</v>
      </c>
      <c r="L658">
        <v>8</v>
      </c>
      <c r="M658">
        <v>1</v>
      </c>
      <c r="N658">
        <v>3</v>
      </c>
      <c r="O658">
        <v>4.07</v>
      </c>
      <c r="P658">
        <v>0</v>
      </c>
      <c r="Q658" t="s">
        <v>454</v>
      </c>
      <c r="R658" t="s">
        <v>471</v>
      </c>
      <c r="S658">
        <v>5</v>
      </c>
      <c r="T658" t="s">
        <v>446</v>
      </c>
      <c r="U658">
        <v>2</v>
      </c>
      <c r="V658">
        <v>44248</v>
      </c>
      <c r="W658">
        <v>354</v>
      </c>
      <c r="X658" t="s">
        <v>447</v>
      </c>
      <c r="Y658" s="2" t="s">
        <v>447</v>
      </c>
      <c r="Z658" s="2"/>
      <c r="AB658" t="s">
        <v>447</v>
      </c>
      <c r="AC658" t="s">
        <v>448</v>
      </c>
      <c r="AD658" t="s">
        <v>447</v>
      </c>
      <c r="AE658" t="s">
        <v>447</v>
      </c>
      <c r="AF658" t="s">
        <v>447</v>
      </c>
      <c r="AG658">
        <v>2</v>
      </c>
      <c r="AH658">
        <v>0</v>
      </c>
      <c r="AI658">
        <v>10</v>
      </c>
      <c r="AJ658">
        <v>0</v>
      </c>
      <c r="AK658">
        <v>61</v>
      </c>
      <c r="AL658" t="s">
        <v>459</v>
      </c>
      <c r="AM658" t="s">
        <v>450</v>
      </c>
      <c r="AN658">
        <v>4.07</v>
      </c>
      <c r="AO658">
        <v>79.44</v>
      </c>
      <c r="AP658">
        <v>323.32080000000002</v>
      </c>
      <c r="AQ658">
        <v>4.07</v>
      </c>
      <c r="AR658">
        <v>75.069999999999993</v>
      </c>
      <c r="AS658">
        <v>305.53489999999999</v>
      </c>
      <c r="BC658" t="s">
        <v>451</v>
      </c>
      <c r="BD658" s="2">
        <v>45852</v>
      </c>
      <c r="BE658">
        <v>141.04</v>
      </c>
      <c r="BF658" t="s">
        <v>452</v>
      </c>
      <c r="BG658" t="s">
        <v>453</v>
      </c>
      <c r="BH658" s="1">
        <f t="shared" ca="1" si="32"/>
        <v>271</v>
      </c>
    </row>
    <row r="659" spans="2:60" ht="14.25" customHeight="1" x14ac:dyDescent="0.35">
      <c r="B659" s="96" t="str">
        <f t="shared" si="30"/>
        <v>91393839</v>
      </c>
      <c r="C659" s="96" t="str">
        <f t="shared" si="31"/>
        <v>9139383</v>
      </c>
      <c r="D659">
        <v>22526</v>
      </c>
      <c r="E659" t="s">
        <v>120</v>
      </c>
      <c r="F659">
        <v>61</v>
      </c>
      <c r="G659" t="s">
        <v>124</v>
      </c>
      <c r="H659">
        <v>71</v>
      </c>
      <c r="I659">
        <v>9139</v>
      </c>
      <c r="J659" t="s">
        <v>371</v>
      </c>
      <c r="K659">
        <v>383</v>
      </c>
      <c r="L659">
        <v>9</v>
      </c>
      <c r="M659">
        <v>1</v>
      </c>
      <c r="N659">
        <v>3</v>
      </c>
      <c r="O659">
        <v>3.73</v>
      </c>
      <c r="P659">
        <v>0</v>
      </c>
      <c r="Q659" t="s">
        <v>454</v>
      </c>
      <c r="R659" t="s">
        <v>471</v>
      </c>
      <c r="S659">
        <v>5</v>
      </c>
      <c r="T659" t="s">
        <v>446</v>
      </c>
      <c r="U659">
        <v>2</v>
      </c>
      <c r="V659">
        <v>44248</v>
      </c>
      <c r="W659">
        <v>354</v>
      </c>
      <c r="X659" t="s">
        <v>447</v>
      </c>
      <c r="Y659" s="2" t="s">
        <v>447</v>
      </c>
      <c r="Z659" s="2"/>
      <c r="AB659" t="s">
        <v>447</v>
      </c>
      <c r="AC659" t="s">
        <v>448</v>
      </c>
      <c r="AD659" t="s">
        <v>447</v>
      </c>
      <c r="AE659" t="s">
        <v>447</v>
      </c>
      <c r="AF659" t="s">
        <v>447</v>
      </c>
      <c r="AG659">
        <v>2</v>
      </c>
      <c r="AH659">
        <v>0</v>
      </c>
      <c r="AI659">
        <v>10</v>
      </c>
      <c r="AJ659">
        <v>0</v>
      </c>
      <c r="AK659">
        <v>61</v>
      </c>
      <c r="AL659" t="s">
        <v>459</v>
      </c>
      <c r="AM659" t="s">
        <v>450</v>
      </c>
      <c r="AN659">
        <v>3.73</v>
      </c>
      <c r="AO659">
        <v>79.44</v>
      </c>
      <c r="AP659">
        <v>296.31119999999999</v>
      </c>
      <c r="AQ659">
        <v>3.73</v>
      </c>
      <c r="AR659">
        <v>75.069999999999993</v>
      </c>
      <c r="AS659">
        <v>280.0111</v>
      </c>
      <c r="BC659" t="s">
        <v>451</v>
      </c>
      <c r="BD659" s="2">
        <v>45852</v>
      </c>
      <c r="BE659">
        <v>105.22</v>
      </c>
      <c r="BF659" t="s">
        <v>452</v>
      </c>
      <c r="BG659" t="s">
        <v>453</v>
      </c>
      <c r="BH659" s="1">
        <f t="shared" ca="1" si="32"/>
        <v>271</v>
      </c>
    </row>
    <row r="660" spans="2:60" ht="14.25" customHeight="1" x14ac:dyDescent="0.35">
      <c r="B660" s="96" t="str">
        <f t="shared" si="30"/>
        <v>913938310</v>
      </c>
      <c r="C660" s="96" t="str">
        <f t="shared" si="31"/>
        <v>9139383</v>
      </c>
      <c r="D660">
        <v>22526</v>
      </c>
      <c r="E660" t="s">
        <v>120</v>
      </c>
      <c r="F660">
        <v>61</v>
      </c>
      <c r="G660" t="s">
        <v>124</v>
      </c>
      <c r="H660">
        <v>71</v>
      </c>
      <c r="I660">
        <v>9139</v>
      </c>
      <c r="J660" t="s">
        <v>371</v>
      </c>
      <c r="K660">
        <v>383</v>
      </c>
      <c r="L660">
        <v>10</v>
      </c>
      <c r="M660">
        <v>1</v>
      </c>
      <c r="N660">
        <v>3</v>
      </c>
      <c r="O660">
        <v>7</v>
      </c>
      <c r="P660">
        <v>0</v>
      </c>
      <c r="Q660" t="s">
        <v>454</v>
      </c>
      <c r="R660" t="s">
        <v>471</v>
      </c>
      <c r="S660">
        <v>5</v>
      </c>
      <c r="T660" t="s">
        <v>446</v>
      </c>
      <c r="U660">
        <v>2</v>
      </c>
      <c r="V660">
        <v>44248</v>
      </c>
      <c r="W660">
        <v>354</v>
      </c>
      <c r="X660" t="s">
        <v>447</v>
      </c>
      <c r="Y660" s="2" t="s">
        <v>447</v>
      </c>
      <c r="Z660" s="2"/>
      <c r="AB660" t="s">
        <v>447</v>
      </c>
      <c r="AC660" t="s">
        <v>448</v>
      </c>
      <c r="AD660" t="s">
        <v>447</v>
      </c>
      <c r="AE660" t="s">
        <v>447</v>
      </c>
      <c r="AF660" t="s">
        <v>447</v>
      </c>
      <c r="AG660">
        <v>2</v>
      </c>
      <c r="AH660">
        <v>0</v>
      </c>
      <c r="AI660">
        <v>10</v>
      </c>
      <c r="AJ660">
        <v>0</v>
      </c>
      <c r="AK660">
        <v>61</v>
      </c>
      <c r="AL660" t="s">
        <v>449</v>
      </c>
      <c r="AM660" t="s">
        <v>450</v>
      </c>
      <c r="AN660">
        <v>7</v>
      </c>
      <c r="AO660">
        <v>79.44</v>
      </c>
      <c r="AP660">
        <v>556.08000000000004</v>
      </c>
      <c r="AQ660">
        <v>7</v>
      </c>
      <c r="AR660">
        <v>75.069999999999993</v>
      </c>
      <c r="AS660">
        <v>525.49</v>
      </c>
      <c r="BC660" t="s">
        <v>451</v>
      </c>
      <c r="BD660" s="2">
        <v>45852</v>
      </c>
      <c r="BE660">
        <v>371.25</v>
      </c>
      <c r="BF660" t="s">
        <v>452</v>
      </c>
      <c r="BG660" t="s">
        <v>453</v>
      </c>
      <c r="BH660" s="1">
        <f t="shared" ca="1" si="32"/>
        <v>271</v>
      </c>
    </row>
    <row r="661" spans="2:60" ht="14.25" customHeight="1" x14ac:dyDescent="0.35">
      <c r="B661" s="96" t="str">
        <f t="shared" si="30"/>
        <v>913938311</v>
      </c>
      <c r="C661" s="96" t="str">
        <f t="shared" si="31"/>
        <v>9139383</v>
      </c>
      <c r="D661">
        <v>22526</v>
      </c>
      <c r="E661" t="s">
        <v>120</v>
      </c>
      <c r="F661">
        <v>61</v>
      </c>
      <c r="G661" t="s">
        <v>124</v>
      </c>
      <c r="H661">
        <v>71</v>
      </c>
      <c r="I661">
        <v>9139</v>
      </c>
      <c r="J661" t="s">
        <v>371</v>
      </c>
      <c r="K661">
        <v>383</v>
      </c>
      <c r="L661">
        <v>11</v>
      </c>
      <c r="M661">
        <v>1</v>
      </c>
      <c r="N661">
        <v>3</v>
      </c>
      <c r="O661">
        <v>5.98</v>
      </c>
      <c r="P661">
        <v>0</v>
      </c>
      <c r="Q661" t="s">
        <v>454</v>
      </c>
      <c r="R661" t="s">
        <v>471</v>
      </c>
      <c r="S661">
        <v>5</v>
      </c>
      <c r="T661" t="s">
        <v>446</v>
      </c>
      <c r="U661">
        <v>2</v>
      </c>
      <c r="V661">
        <v>44248</v>
      </c>
      <c r="W661">
        <v>354</v>
      </c>
      <c r="X661" t="s">
        <v>447</v>
      </c>
      <c r="Y661" s="2" t="s">
        <v>447</v>
      </c>
      <c r="Z661" s="2"/>
      <c r="AB661" t="s">
        <v>447</v>
      </c>
      <c r="AC661" t="s">
        <v>448</v>
      </c>
      <c r="AD661" t="s">
        <v>447</v>
      </c>
      <c r="AE661" t="s">
        <v>447</v>
      </c>
      <c r="AF661" t="s">
        <v>447</v>
      </c>
      <c r="AG661">
        <v>2</v>
      </c>
      <c r="AH661">
        <v>0</v>
      </c>
      <c r="AI661">
        <v>10</v>
      </c>
      <c r="AJ661">
        <v>0</v>
      </c>
      <c r="AK661">
        <v>61</v>
      </c>
      <c r="AL661" t="s">
        <v>459</v>
      </c>
      <c r="AM661" t="s">
        <v>450</v>
      </c>
      <c r="AN661">
        <v>5.98</v>
      </c>
      <c r="AO661">
        <v>79.44</v>
      </c>
      <c r="AP661">
        <v>475.05119999999999</v>
      </c>
      <c r="AQ661">
        <v>5.98</v>
      </c>
      <c r="AR661">
        <v>75.069999999999993</v>
      </c>
      <c r="AS661">
        <v>448.91860000000003</v>
      </c>
      <c r="BC661" t="s">
        <v>451</v>
      </c>
      <c r="BD661" s="2">
        <v>45852</v>
      </c>
      <c r="BE661">
        <v>337.54</v>
      </c>
      <c r="BF661" t="s">
        <v>452</v>
      </c>
      <c r="BG661" t="s">
        <v>453</v>
      </c>
      <c r="BH661" s="1">
        <f t="shared" ca="1" si="32"/>
        <v>271</v>
      </c>
    </row>
    <row r="662" spans="2:60" ht="14.25" customHeight="1" x14ac:dyDescent="0.35">
      <c r="B662" s="96" t="str">
        <f t="shared" si="30"/>
        <v>913938312</v>
      </c>
      <c r="C662" s="96" t="str">
        <f t="shared" si="31"/>
        <v>9139383</v>
      </c>
      <c r="D662">
        <v>22526</v>
      </c>
      <c r="E662" t="s">
        <v>120</v>
      </c>
      <c r="F662">
        <v>61</v>
      </c>
      <c r="G662" t="s">
        <v>124</v>
      </c>
      <c r="H662">
        <v>71</v>
      </c>
      <c r="I662">
        <v>9139</v>
      </c>
      <c r="J662" t="s">
        <v>371</v>
      </c>
      <c r="K662">
        <v>383</v>
      </c>
      <c r="L662">
        <v>12</v>
      </c>
      <c r="M662">
        <v>1</v>
      </c>
      <c r="N662">
        <v>3</v>
      </c>
      <c r="O662">
        <v>1.99</v>
      </c>
      <c r="P662">
        <v>0</v>
      </c>
      <c r="Q662" t="s">
        <v>454</v>
      </c>
      <c r="R662" t="s">
        <v>471</v>
      </c>
      <c r="S662">
        <v>5</v>
      </c>
      <c r="T662" t="s">
        <v>446</v>
      </c>
      <c r="U662">
        <v>2</v>
      </c>
      <c r="V662">
        <v>44248</v>
      </c>
      <c r="W662">
        <v>354</v>
      </c>
      <c r="X662" t="s">
        <v>447</v>
      </c>
      <c r="Y662" s="2" t="s">
        <v>447</v>
      </c>
      <c r="Z662" s="2"/>
      <c r="AB662" t="s">
        <v>447</v>
      </c>
      <c r="AC662" t="s">
        <v>448</v>
      </c>
      <c r="AD662" t="s">
        <v>447</v>
      </c>
      <c r="AE662" t="s">
        <v>447</v>
      </c>
      <c r="AF662" t="s">
        <v>447</v>
      </c>
      <c r="AG662">
        <v>2</v>
      </c>
      <c r="AH662">
        <v>0</v>
      </c>
      <c r="AI662">
        <v>10</v>
      </c>
      <c r="AJ662">
        <v>0</v>
      </c>
      <c r="AK662">
        <v>61</v>
      </c>
      <c r="AL662" t="s">
        <v>459</v>
      </c>
      <c r="AM662" t="s">
        <v>450</v>
      </c>
      <c r="AN662">
        <v>1.99</v>
      </c>
      <c r="AO662">
        <v>79.44</v>
      </c>
      <c r="AP662">
        <v>158.0856</v>
      </c>
      <c r="AQ662">
        <v>1.99</v>
      </c>
      <c r="AR662">
        <v>75.069999999999993</v>
      </c>
      <c r="AS662">
        <v>149.38929999999999</v>
      </c>
      <c r="BC662" t="s">
        <v>451</v>
      </c>
      <c r="BD662" s="2">
        <v>45852</v>
      </c>
      <c r="BE662">
        <v>169.74</v>
      </c>
      <c r="BF662" t="s">
        <v>452</v>
      </c>
      <c r="BG662" t="s">
        <v>453</v>
      </c>
      <c r="BH662" s="1">
        <f t="shared" ca="1" si="32"/>
        <v>271</v>
      </c>
    </row>
    <row r="663" spans="2:60" ht="14.25" customHeight="1" x14ac:dyDescent="0.35">
      <c r="B663" s="96" t="str">
        <f t="shared" si="30"/>
        <v>91393832003</v>
      </c>
      <c r="C663" s="96" t="str">
        <f t="shared" si="31"/>
        <v>9139383</v>
      </c>
      <c r="D663">
        <v>22526</v>
      </c>
      <c r="E663" t="s">
        <v>120</v>
      </c>
      <c r="F663">
        <v>61</v>
      </c>
      <c r="G663" t="s">
        <v>124</v>
      </c>
      <c r="H663">
        <v>71</v>
      </c>
      <c r="I663">
        <v>9139</v>
      </c>
      <c r="J663" t="s">
        <v>371</v>
      </c>
      <c r="K663">
        <v>383</v>
      </c>
      <c r="L663">
        <v>2003</v>
      </c>
      <c r="M663">
        <v>1</v>
      </c>
      <c r="O663">
        <v>0.08</v>
      </c>
      <c r="P663">
        <v>0</v>
      </c>
      <c r="Q663" t="s">
        <v>483</v>
      </c>
      <c r="R663" t="s">
        <v>471</v>
      </c>
      <c r="S663">
        <v>37</v>
      </c>
      <c r="T663" t="s">
        <v>484</v>
      </c>
      <c r="U663">
        <v>2</v>
      </c>
      <c r="W663">
        <v>354</v>
      </c>
      <c r="X663" t="s">
        <v>447</v>
      </c>
      <c r="Y663" s="2" t="s">
        <v>447</v>
      </c>
      <c r="Z663" s="2"/>
      <c r="AB663" t="s">
        <v>447</v>
      </c>
      <c r="AC663" t="s">
        <v>448</v>
      </c>
      <c r="AD663" t="s">
        <v>447</v>
      </c>
      <c r="AE663" t="s">
        <v>447</v>
      </c>
      <c r="AF663" t="s">
        <v>447</v>
      </c>
      <c r="AG663">
        <v>2</v>
      </c>
      <c r="AH663">
        <v>0</v>
      </c>
      <c r="AI663">
        <v>10</v>
      </c>
      <c r="AJ663">
        <v>0</v>
      </c>
      <c r="AK663">
        <v>61</v>
      </c>
      <c r="AL663" t="s">
        <v>449</v>
      </c>
      <c r="AM663" t="s">
        <v>450</v>
      </c>
      <c r="BC663" t="s">
        <v>484</v>
      </c>
      <c r="BF663" t="s">
        <v>452</v>
      </c>
      <c r="BG663" t="s">
        <v>453</v>
      </c>
      <c r="BH663" s="1">
        <f t="shared" ca="1" si="32"/>
        <v>46123</v>
      </c>
    </row>
    <row r="664" spans="2:60" ht="14.25" customHeight="1" x14ac:dyDescent="0.35">
      <c r="B664" s="96" t="str">
        <f t="shared" si="30"/>
        <v>91393832004</v>
      </c>
      <c r="C664" s="96" t="str">
        <f t="shared" si="31"/>
        <v>9139383</v>
      </c>
      <c r="D664">
        <v>22526</v>
      </c>
      <c r="E664" t="s">
        <v>120</v>
      </c>
      <c r="F664">
        <v>61</v>
      </c>
      <c r="G664" t="s">
        <v>124</v>
      </c>
      <c r="H664">
        <v>71</v>
      </c>
      <c r="I664">
        <v>9139</v>
      </c>
      <c r="J664" t="s">
        <v>371</v>
      </c>
      <c r="K664">
        <v>383</v>
      </c>
      <c r="L664">
        <v>2004</v>
      </c>
      <c r="M664">
        <v>1</v>
      </c>
      <c r="O664">
        <v>7.0000000000000007E-2</v>
      </c>
      <c r="P664">
        <v>0</v>
      </c>
      <c r="Q664" t="s">
        <v>483</v>
      </c>
      <c r="R664" t="s">
        <v>471</v>
      </c>
      <c r="S664">
        <v>37</v>
      </c>
      <c r="T664" t="s">
        <v>484</v>
      </c>
      <c r="U664">
        <v>2</v>
      </c>
      <c r="W664">
        <v>354</v>
      </c>
      <c r="X664" t="s">
        <v>447</v>
      </c>
      <c r="Y664" s="2" t="s">
        <v>447</v>
      </c>
      <c r="Z664" s="2"/>
      <c r="AB664" t="s">
        <v>447</v>
      </c>
      <c r="AC664" t="s">
        <v>448</v>
      </c>
      <c r="AD664" t="s">
        <v>447</v>
      </c>
      <c r="AE664" t="s">
        <v>447</v>
      </c>
      <c r="AF664" t="s">
        <v>447</v>
      </c>
      <c r="AG664">
        <v>2</v>
      </c>
      <c r="AH664">
        <v>0</v>
      </c>
      <c r="AI664">
        <v>10</v>
      </c>
      <c r="AJ664">
        <v>0</v>
      </c>
      <c r="AK664">
        <v>61</v>
      </c>
      <c r="AL664" t="s">
        <v>459</v>
      </c>
      <c r="AM664" t="s">
        <v>450</v>
      </c>
      <c r="BC664" t="s">
        <v>484</v>
      </c>
      <c r="BF664" t="s">
        <v>452</v>
      </c>
      <c r="BG664" t="s">
        <v>453</v>
      </c>
      <c r="BH664" s="1">
        <f t="shared" ca="1" si="32"/>
        <v>46123</v>
      </c>
    </row>
    <row r="665" spans="2:60" ht="14.25" customHeight="1" x14ac:dyDescent="0.35">
      <c r="B665" s="96" t="str">
        <f t="shared" si="30"/>
        <v>91393832006</v>
      </c>
      <c r="C665" s="96" t="str">
        <f t="shared" si="31"/>
        <v>9139383</v>
      </c>
      <c r="D665">
        <v>22526</v>
      </c>
      <c r="E665" t="s">
        <v>120</v>
      </c>
      <c r="F665">
        <v>61</v>
      </c>
      <c r="G665" t="s">
        <v>124</v>
      </c>
      <c r="H665">
        <v>71</v>
      </c>
      <c r="I665">
        <v>9139</v>
      </c>
      <c r="J665" t="s">
        <v>371</v>
      </c>
      <c r="K665">
        <v>383</v>
      </c>
      <c r="L665">
        <v>2006</v>
      </c>
      <c r="M665">
        <v>1</v>
      </c>
      <c r="O665">
        <v>0.1</v>
      </c>
      <c r="P665">
        <v>0</v>
      </c>
      <c r="Q665" t="s">
        <v>483</v>
      </c>
      <c r="R665" t="s">
        <v>471</v>
      </c>
      <c r="S665">
        <v>37</v>
      </c>
      <c r="T665" t="s">
        <v>484</v>
      </c>
      <c r="U665">
        <v>2</v>
      </c>
      <c r="W665">
        <v>354</v>
      </c>
      <c r="X665" t="s">
        <v>447</v>
      </c>
      <c r="Y665" s="2" t="s">
        <v>447</v>
      </c>
      <c r="Z665" s="2"/>
      <c r="AB665" t="s">
        <v>447</v>
      </c>
      <c r="AC665" t="s">
        <v>448</v>
      </c>
      <c r="AD665" t="s">
        <v>447</v>
      </c>
      <c r="AE665" t="s">
        <v>447</v>
      </c>
      <c r="AF665" t="s">
        <v>447</v>
      </c>
      <c r="AG665">
        <v>2</v>
      </c>
      <c r="AH665">
        <v>0</v>
      </c>
      <c r="AI665">
        <v>10</v>
      </c>
      <c r="AJ665">
        <v>0</v>
      </c>
      <c r="AK665">
        <v>61</v>
      </c>
      <c r="AL665" t="s">
        <v>459</v>
      </c>
      <c r="AM665" t="s">
        <v>450</v>
      </c>
      <c r="BC665" t="s">
        <v>484</v>
      </c>
      <c r="BF665" t="s">
        <v>452</v>
      </c>
      <c r="BG665" t="s">
        <v>453</v>
      </c>
      <c r="BH665" s="1">
        <f t="shared" ca="1" si="32"/>
        <v>46123</v>
      </c>
    </row>
    <row r="666" spans="2:60" ht="14.25" customHeight="1" x14ac:dyDescent="0.35">
      <c r="B666" s="96" t="str">
        <f t="shared" si="30"/>
        <v>91393832007</v>
      </c>
      <c r="C666" s="96" t="str">
        <f t="shared" si="31"/>
        <v>9139383</v>
      </c>
      <c r="D666">
        <v>22526</v>
      </c>
      <c r="E666" t="s">
        <v>120</v>
      </c>
      <c r="F666">
        <v>61</v>
      </c>
      <c r="G666" t="s">
        <v>124</v>
      </c>
      <c r="H666">
        <v>71</v>
      </c>
      <c r="I666">
        <v>9139</v>
      </c>
      <c r="J666" t="s">
        <v>371</v>
      </c>
      <c r="K666">
        <v>383</v>
      </c>
      <c r="L666">
        <v>2007</v>
      </c>
      <c r="M666">
        <v>1</v>
      </c>
      <c r="O666">
        <v>0.06</v>
      </c>
      <c r="P666">
        <v>0</v>
      </c>
      <c r="Q666" t="s">
        <v>483</v>
      </c>
      <c r="R666" t="s">
        <v>471</v>
      </c>
      <c r="S666">
        <v>37</v>
      </c>
      <c r="T666" t="s">
        <v>484</v>
      </c>
      <c r="U666">
        <v>2</v>
      </c>
      <c r="W666">
        <v>354</v>
      </c>
      <c r="X666" t="s">
        <v>447</v>
      </c>
      <c r="Y666" s="2" t="s">
        <v>447</v>
      </c>
      <c r="Z666" s="2"/>
      <c r="AB666" t="s">
        <v>447</v>
      </c>
      <c r="AC666" t="s">
        <v>448</v>
      </c>
      <c r="AD666" t="s">
        <v>447</v>
      </c>
      <c r="AE666" t="s">
        <v>447</v>
      </c>
      <c r="AF666" t="s">
        <v>447</v>
      </c>
      <c r="AG666">
        <v>2</v>
      </c>
      <c r="AH666">
        <v>0</v>
      </c>
      <c r="AI666">
        <v>10</v>
      </c>
      <c r="AJ666">
        <v>0</v>
      </c>
      <c r="AK666">
        <v>61</v>
      </c>
      <c r="AL666" t="s">
        <v>459</v>
      </c>
      <c r="AM666" t="s">
        <v>450</v>
      </c>
      <c r="BC666" t="s">
        <v>484</v>
      </c>
      <c r="BF666" t="s">
        <v>452</v>
      </c>
      <c r="BG666" t="s">
        <v>453</v>
      </c>
      <c r="BH666" s="1">
        <f t="shared" ca="1" si="32"/>
        <v>46123</v>
      </c>
    </row>
    <row r="667" spans="2:60" ht="14.25" customHeight="1" x14ac:dyDescent="0.35">
      <c r="B667" s="96" t="str">
        <f t="shared" si="30"/>
        <v>91393832008</v>
      </c>
      <c r="C667" s="96" t="str">
        <f t="shared" si="31"/>
        <v>9139383</v>
      </c>
      <c r="D667">
        <v>22526</v>
      </c>
      <c r="E667" t="s">
        <v>120</v>
      </c>
      <c r="F667">
        <v>61</v>
      </c>
      <c r="G667" t="s">
        <v>124</v>
      </c>
      <c r="H667">
        <v>71</v>
      </c>
      <c r="I667">
        <v>9139</v>
      </c>
      <c r="J667" t="s">
        <v>371</v>
      </c>
      <c r="K667">
        <v>383</v>
      </c>
      <c r="L667">
        <v>2008</v>
      </c>
      <c r="M667">
        <v>1</v>
      </c>
      <c r="O667">
        <v>0.1</v>
      </c>
      <c r="P667">
        <v>0</v>
      </c>
      <c r="Q667" t="s">
        <v>483</v>
      </c>
      <c r="R667" t="s">
        <v>471</v>
      </c>
      <c r="S667">
        <v>37</v>
      </c>
      <c r="T667" t="s">
        <v>484</v>
      </c>
      <c r="U667">
        <v>2</v>
      </c>
      <c r="W667">
        <v>354</v>
      </c>
      <c r="X667" t="s">
        <v>447</v>
      </c>
      <c r="Y667" s="2" t="s">
        <v>447</v>
      </c>
      <c r="Z667" s="2"/>
      <c r="AB667" t="s">
        <v>447</v>
      </c>
      <c r="AC667" t="s">
        <v>448</v>
      </c>
      <c r="AD667" t="s">
        <v>447</v>
      </c>
      <c r="AE667" t="s">
        <v>447</v>
      </c>
      <c r="AF667" t="s">
        <v>447</v>
      </c>
      <c r="AG667">
        <v>2</v>
      </c>
      <c r="AH667">
        <v>0</v>
      </c>
      <c r="AI667">
        <v>10</v>
      </c>
      <c r="AJ667">
        <v>0</v>
      </c>
      <c r="AK667">
        <v>61</v>
      </c>
      <c r="AL667" t="s">
        <v>459</v>
      </c>
      <c r="AM667" t="s">
        <v>450</v>
      </c>
      <c r="BC667" t="s">
        <v>484</v>
      </c>
      <c r="BF667" t="s">
        <v>452</v>
      </c>
      <c r="BG667" t="s">
        <v>453</v>
      </c>
      <c r="BH667" s="1">
        <f t="shared" ca="1" si="32"/>
        <v>46123</v>
      </c>
    </row>
    <row r="668" spans="2:60" ht="14.25" customHeight="1" x14ac:dyDescent="0.35">
      <c r="B668" s="96" t="str">
        <f t="shared" si="30"/>
        <v>91421481</v>
      </c>
      <c r="C668" s="96" t="str">
        <f t="shared" si="31"/>
        <v>9142148</v>
      </c>
      <c r="D668">
        <v>22526</v>
      </c>
      <c r="E668" t="s">
        <v>120</v>
      </c>
      <c r="F668">
        <v>61</v>
      </c>
      <c r="G668" t="s">
        <v>124</v>
      </c>
      <c r="H668">
        <v>71</v>
      </c>
      <c r="I668">
        <v>9142</v>
      </c>
      <c r="J668" t="s">
        <v>130</v>
      </c>
      <c r="K668">
        <v>148</v>
      </c>
      <c r="L668">
        <v>1</v>
      </c>
      <c r="M668">
        <v>1</v>
      </c>
      <c r="N668">
        <v>1</v>
      </c>
      <c r="O668">
        <v>11.11</v>
      </c>
      <c r="P668">
        <v>0</v>
      </c>
      <c r="Q668" t="s">
        <v>472</v>
      </c>
      <c r="R668" t="s">
        <v>467</v>
      </c>
      <c r="S668">
        <v>2</v>
      </c>
      <c r="T668" t="s">
        <v>478</v>
      </c>
      <c r="U668">
        <v>2</v>
      </c>
      <c r="V668">
        <v>45281</v>
      </c>
      <c r="W668">
        <v>352</v>
      </c>
      <c r="X668" t="s">
        <v>447</v>
      </c>
      <c r="Y668" s="2" t="s">
        <v>447</v>
      </c>
      <c r="Z668" s="2"/>
      <c r="AB668" t="s">
        <v>447</v>
      </c>
      <c r="AC668" t="s">
        <v>448</v>
      </c>
      <c r="AD668" t="s">
        <v>447</v>
      </c>
      <c r="AE668" t="s">
        <v>447</v>
      </c>
      <c r="AF668" t="s">
        <v>447</v>
      </c>
      <c r="AG668">
        <v>2</v>
      </c>
      <c r="AH668">
        <v>0</v>
      </c>
      <c r="AI668">
        <v>6</v>
      </c>
      <c r="AJ668">
        <v>0</v>
      </c>
      <c r="AK668">
        <v>61</v>
      </c>
      <c r="AL668" t="s">
        <v>449</v>
      </c>
      <c r="AM668" t="s">
        <v>450</v>
      </c>
      <c r="AN668">
        <v>11.11</v>
      </c>
      <c r="AO668">
        <v>150.87</v>
      </c>
      <c r="AP668">
        <v>1676.1657</v>
      </c>
      <c r="AQ668">
        <v>11.11</v>
      </c>
      <c r="AR668">
        <v>155.07</v>
      </c>
      <c r="AS668">
        <v>1722.8277</v>
      </c>
      <c r="BC668" t="s">
        <v>451</v>
      </c>
      <c r="BD668" s="2">
        <v>45880</v>
      </c>
      <c r="BE668">
        <v>1599.52</v>
      </c>
      <c r="BF668" t="s">
        <v>452</v>
      </c>
      <c r="BG668" t="s">
        <v>453</v>
      </c>
      <c r="BH668" s="1">
        <f t="shared" ca="1" si="32"/>
        <v>243</v>
      </c>
    </row>
    <row r="669" spans="2:60" ht="14.25" customHeight="1" x14ac:dyDescent="0.35">
      <c r="B669" s="96" t="str">
        <f t="shared" si="30"/>
        <v>91421482</v>
      </c>
      <c r="C669" s="96" t="str">
        <f t="shared" si="31"/>
        <v>9142148</v>
      </c>
      <c r="D669">
        <v>22526</v>
      </c>
      <c r="E669" t="s">
        <v>120</v>
      </c>
      <c r="F669">
        <v>61</v>
      </c>
      <c r="G669" t="s">
        <v>124</v>
      </c>
      <c r="H669">
        <v>71</v>
      </c>
      <c r="I669">
        <v>9142</v>
      </c>
      <c r="J669" t="s">
        <v>130</v>
      </c>
      <c r="K669">
        <v>148</v>
      </c>
      <c r="L669">
        <v>2</v>
      </c>
      <c r="M669">
        <v>2</v>
      </c>
      <c r="N669">
        <v>1</v>
      </c>
      <c r="O669">
        <v>0.17</v>
      </c>
      <c r="P669">
        <v>0</v>
      </c>
      <c r="Q669" t="s">
        <v>472</v>
      </c>
      <c r="R669" t="s">
        <v>467</v>
      </c>
      <c r="S669">
        <v>2</v>
      </c>
      <c r="T669" t="s">
        <v>478</v>
      </c>
      <c r="U669">
        <v>2</v>
      </c>
      <c r="V669">
        <v>45281</v>
      </c>
      <c r="W669">
        <v>352</v>
      </c>
      <c r="X669" t="s">
        <v>447</v>
      </c>
      <c r="Y669" t="s">
        <v>447</v>
      </c>
      <c r="Z669" s="2"/>
      <c r="AB669" t="s">
        <v>447</v>
      </c>
      <c r="AC669" t="s">
        <v>448</v>
      </c>
      <c r="AD669" t="s">
        <v>447</v>
      </c>
      <c r="AE669" t="s">
        <v>447</v>
      </c>
      <c r="AF669" t="s">
        <v>447</v>
      </c>
      <c r="AG669">
        <v>2</v>
      </c>
      <c r="AH669">
        <v>0</v>
      </c>
      <c r="AI669">
        <v>6</v>
      </c>
      <c r="AJ669">
        <v>0</v>
      </c>
      <c r="AK669">
        <v>61</v>
      </c>
      <c r="AL669" t="s">
        <v>449</v>
      </c>
      <c r="AM669" t="s">
        <v>450</v>
      </c>
      <c r="AN669">
        <v>0.17</v>
      </c>
      <c r="AO669">
        <v>150.87</v>
      </c>
      <c r="AP669">
        <v>25.6479</v>
      </c>
      <c r="AQ669">
        <v>0.17</v>
      </c>
      <c r="AR669">
        <v>155.07</v>
      </c>
      <c r="AS669">
        <v>26.361899999999999</v>
      </c>
      <c r="BC669" t="s">
        <v>451</v>
      </c>
      <c r="BD669" s="2">
        <v>45880</v>
      </c>
      <c r="BF669" t="s">
        <v>452</v>
      </c>
      <c r="BG669" t="s">
        <v>453</v>
      </c>
      <c r="BH669" s="1">
        <f t="shared" ca="1" si="32"/>
        <v>243</v>
      </c>
    </row>
    <row r="670" spans="2:60" ht="14.25" customHeight="1" x14ac:dyDescent="0.35">
      <c r="B670" s="96" t="str">
        <f t="shared" si="30"/>
        <v>91421483</v>
      </c>
      <c r="C670" s="96" t="str">
        <f t="shared" si="31"/>
        <v>9142148</v>
      </c>
      <c r="D670">
        <v>22526</v>
      </c>
      <c r="E670" t="s">
        <v>120</v>
      </c>
      <c r="F670">
        <v>61</v>
      </c>
      <c r="G670" t="s">
        <v>124</v>
      </c>
      <c r="H670">
        <v>71</v>
      </c>
      <c r="I670">
        <v>9142</v>
      </c>
      <c r="J670" t="s">
        <v>130</v>
      </c>
      <c r="K670">
        <v>148</v>
      </c>
      <c r="L670">
        <v>3</v>
      </c>
      <c r="M670">
        <v>4</v>
      </c>
      <c r="N670">
        <v>2</v>
      </c>
      <c r="O670">
        <v>0.09</v>
      </c>
      <c r="P670">
        <v>0</v>
      </c>
      <c r="Q670" t="s">
        <v>472</v>
      </c>
      <c r="R670" t="s">
        <v>467</v>
      </c>
      <c r="S670">
        <v>2</v>
      </c>
      <c r="T670" t="s">
        <v>478</v>
      </c>
      <c r="U670">
        <v>2</v>
      </c>
      <c r="V670">
        <v>45281</v>
      </c>
      <c r="W670">
        <v>352</v>
      </c>
      <c r="X670" t="s">
        <v>447</v>
      </c>
      <c r="Y670" t="s">
        <v>447</v>
      </c>
      <c r="Z670" s="2"/>
      <c r="AB670" t="s">
        <v>447</v>
      </c>
      <c r="AC670" t="s">
        <v>448</v>
      </c>
      <c r="AD670" t="s">
        <v>447</v>
      </c>
      <c r="AE670" t="s">
        <v>447</v>
      </c>
      <c r="AF670" t="s">
        <v>447</v>
      </c>
      <c r="AG670">
        <v>2</v>
      </c>
      <c r="AH670">
        <v>0</v>
      </c>
      <c r="AI670">
        <v>6</v>
      </c>
      <c r="AJ670">
        <v>0</v>
      </c>
      <c r="AK670">
        <v>61</v>
      </c>
      <c r="AL670" t="s">
        <v>449</v>
      </c>
      <c r="AM670" t="s">
        <v>450</v>
      </c>
      <c r="AN670">
        <v>0.09</v>
      </c>
      <c r="AO670">
        <v>150.87</v>
      </c>
      <c r="AP670">
        <v>13.5783</v>
      </c>
      <c r="AQ670">
        <v>0.09</v>
      </c>
      <c r="AR670">
        <v>155.07</v>
      </c>
      <c r="AS670">
        <v>13.956300000000001</v>
      </c>
      <c r="BC670" t="s">
        <v>451</v>
      </c>
      <c r="BD670" s="2">
        <v>45880</v>
      </c>
      <c r="BF670" t="s">
        <v>452</v>
      </c>
      <c r="BG670" t="s">
        <v>453</v>
      </c>
      <c r="BH670" s="1">
        <f t="shared" ca="1" si="32"/>
        <v>243</v>
      </c>
    </row>
    <row r="671" spans="2:60" ht="14.25" customHeight="1" x14ac:dyDescent="0.35">
      <c r="B671" s="96" t="str">
        <f t="shared" si="30"/>
        <v>91421484</v>
      </c>
      <c r="C671" s="96" t="str">
        <f t="shared" si="31"/>
        <v>9142148</v>
      </c>
      <c r="D671">
        <v>22526</v>
      </c>
      <c r="E671" t="s">
        <v>120</v>
      </c>
      <c r="F671">
        <v>61</v>
      </c>
      <c r="G671" t="s">
        <v>124</v>
      </c>
      <c r="H671">
        <v>71</v>
      </c>
      <c r="I671">
        <v>9142</v>
      </c>
      <c r="J671" t="s">
        <v>130</v>
      </c>
      <c r="K671">
        <v>148</v>
      </c>
      <c r="L671">
        <v>4</v>
      </c>
      <c r="M671">
        <v>4</v>
      </c>
      <c r="N671">
        <v>2</v>
      </c>
      <c r="O671">
        <v>24.82</v>
      </c>
      <c r="P671">
        <v>0</v>
      </c>
      <c r="Q671" t="s">
        <v>472</v>
      </c>
      <c r="R671" t="s">
        <v>467</v>
      </c>
      <c r="S671">
        <v>2</v>
      </c>
      <c r="T671" t="s">
        <v>478</v>
      </c>
      <c r="U671">
        <v>2</v>
      </c>
      <c r="V671">
        <v>45281</v>
      </c>
      <c r="W671">
        <v>352</v>
      </c>
      <c r="X671" t="s">
        <v>447</v>
      </c>
      <c r="Y671" t="s">
        <v>447</v>
      </c>
      <c r="Z671" s="2"/>
      <c r="AB671" t="s">
        <v>447</v>
      </c>
      <c r="AC671" t="s">
        <v>448</v>
      </c>
      <c r="AD671" t="s">
        <v>447</v>
      </c>
      <c r="AE671" t="s">
        <v>447</v>
      </c>
      <c r="AF671" t="s">
        <v>447</v>
      </c>
      <c r="AG671">
        <v>2</v>
      </c>
      <c r="AH671">
        <v>0</v>
      </c>
      <c r="AI671">
        <v>6</v>
      </c>
      <c r="AJ671">
        <v>0</v>
      </c>
      <c r="AK671">
        <v>61</v>
      </c>
      <c r="AL671" t="s">
        <v>449</v>
      </c>
      <c r="AM671" t="s">
        <v>450</v>
      </c>
      <c r="AN671">
        <v>24.82</v>
      </c>
      <c r="AO671">
        <v>150.87</v>
      </c>
      <c r="AP671">
        <v>3744.5934000000002</v>
      </c>
      <c r="AQ671">
        <v>24.82</v>
      </c>
      <c r="AR671">
        <v>155.07</v>
      </c>
      <c r="AS671">
        <v>3848.8373999999999</v>
      </c>
      <c r="BC671" t="s">
        <v>451</v>
      </c>
      <c r="BD671" s="2">
        <v>45880</v>
      </c>
      <c r="BE671">
        <v>3921.84</v>
      </c>
      <c r="BF671" t="s">
        <v>452</v>
      </c>
      <c r="BG671" t="s">
        <v>453</v>
      </c>
      <c r="BH671" s="1">
        <f t="shared" ca="1" si="32"/>
        <v>243</v>
      </c>
    </row>
    <row r="672" spans="2:60" ht="14.25" customHeight="1" x14ac:dyDescent="0.35">
      <c r="B672" s="96" t="str">
        <f t="shared" si="30"/>
        <v>91421485</v>
      </c>
      <c r="C672" s="96" t="str">
        <f t="shared" si="31"/>
        <v>9142148</v>
      </c>
      <c r="D672">
        <v>22526</v>
      </c>
      <c r="E672" t="s">
        <v>120</v>
      </c>
      <c r="F672">
        <v>61</v>
      </c>
      <c r="G672" t="s">
        <v>124</v>
      </c>
      <c r="H672">
        <v>71</v>
      </c>
      <c r="I672">
        <v>9142</v>
      </c>
      <c r="J672" t="s">
        <v>130</v>
      </c>
      <c r="K672">
        <v>148</v>
      </c>
      <c r="L672">
        <v>5</v>
      </c>
      <c r="M672">
        <v>2</v>
      </c>
      <c r="N672">
        <v>1</v>
      </c>
      <c r="O672">
        <v>9.93</v>
      </c>
      <c r="P672">
        <v>0</v>
      </c>
      <c r="Q672" t="s">
        <v>472</v>
      </c>
      <c r="R672" t="s">
        <v>467</v>
      </c>
      <c r="S672">
        <v>2</v>
      </c>
      <c r="T672" t="s">
        <v>478</v>
      </c>
      <c r="U672">
        <v>2</v>
      </c>
      <c r="V672">
        <v>45281</v>
      </c>
      <c r="W672">
        <v>352</v>
      </c>
      <c r="X672" t="s">
        <v>447</v>
      </c>
      <c r="Y672" t="s">
        <v>447</v>
      </c>
      <c r="Z672" s="2"/>
      <c r="AB672" t="s">
        <v>447</v>
      </c>
      <c r="AC672" t="s">
        <v>448</v>
      </c>
      <c r="AD672" t="s">
        <v>447</v>
      </c>
      <c r="AE672" t="s">
        <v>447</v>
      </c>
      <c r="AF672" t="s">
        <v>447</v>
      </c>
      <c r="AG672">
        <v>2</v>
      </c>
      <c r="AH672">
        <v>0</v>
      </c>
      <c r="AI672">
        <v>6</v>
      </c>
      <c r="AJ672">
        <v>0</v>
      </c>
      <c r="AK672">
        <v>61</v>
      </c>
      <c r="AL672" t="s">
        <v>449</v>
      </c>
      <c r="AM672" t="s">
        <v>450</v>
      </c>
      <c r="AN672">
        <v>9.93</v>
      </c>
      <c r="AO672">
        <v>150.87</v>
      </c>
      <c r="AP672">
        <v>1498.1391000000001</v>
      </c>
      <c r="AQ672">
        <v>9.93</v>
      </c>
      <c r="AR672">
        <v>155.07</v>
      </c>
      <c r="AS672">
        <v>1539.8451</v>
      </c>
      <c r="BC672" t="s">
        <v>451</v>
      </c>
      <c r="BD672" s="2">
        <v>45880</v>
      </c>
      <c r="BE672">
        <v>1660.5</v>
      </c>
      <c r="BF672" t="s">
        <v>452</v>
      </c>
      <c r="BG672" t="s">
        <v>453</v>
      </c>
      <c r="BH672" s="1">
        <f t="shared" ca="1" si="32"/>
        <v>243</v>
      </c>
    </row>
    <row r="673" spans="2:60" ht="14.25" customHeight="1" x14ac:dyDescent="0.35">
      <c r="B673" s="96" t="str">
        <f t="shared" si="30"/>
        <v>91421486</v>
      </c>
      <c r="C673" s="96" t="str">
        <f t="shared" si="31"/>
        <v>9142148</v>
      </c>
      <c r="D673">
        <v>22526</v>
      </c>
      <c r="E673" t="s">
        <v>120</v>
      </c>
      <c r="F673">
        <v>61</v>
      </c>
      <c r="G673" t="s">
        <v>124</v>
      </c>
      <c r="H673">
        <v>71</v>
      </c>
      <c r="I673">
        <v>9142</v>
      </c>
      <c r="J673" t="s">
        <v>130</v>
      </c>
      <c r="K673">
        <v>148</v>
      </c>
      <c r="L673">
        <v>6</v>
      </c>
      <c r="M673">
        <v>4</v>
      </c>
      <c r="N673">
        <v>2</v>
      </c>
      <c r="O673">
        <v>39.26</v>
      </c>
      <c r="P673">
        <v>0</v>
      </c>
      <c r="Q673" t="s">
        <v>472</v>
      </c>
      <c r="R673" t="s">
        <v>467</v>
      </c>
      <c r="S673">
        <v>2</v>
      </c>
      <c r="T673" t="s">
        <v>478</v>
      </c>
      <c r="U673">
        <v>2</v>
      </c>
      <c r="V673">
        <v>45282</v>
      </c>
      <c r="W673">
        <v>352</v>
      </c>
      <c r="X673" t="s">
        <v>447</v>
      </c>
      <c r="Y673" s="2" t="s">
        <v>447</v>
      </c>
      <c r="Z673" s="2"/>
      <c r="AB673" t="s">
        <v>447</v>
      </c>
      <c r="AC673" t="s">
        <v>448</v>
      </c>
      <c r="AD673" t="s">
        <v>447</v>
      </c>
      <c r="AE673" t="s">
        <v>447</v>
      </c>
      <c r="AF673" t="s">
        <v>447</v>
      </c>
      <c r="AG673">
        <v>2</v>
      </c>
      <c r="AH673">
        <v>0</v>
      </c>
      <c r="AI673">
        <v>6</v>
      </c>
      <c r="AJ673">
        <v>0</v>
      </c>
      <c r="AK673">
        <v>61</v>
      </c>
      <c r="AL673" t="s">
        <v>449</v>
      </c>
      <c r="AM673" t="s">
        <v>450</v>
      </c>
      <c r="AN673">
        <v>24.97</v>
      </c>
      <c r="AO673">
        <v>150.87</v>
      </c>
      <c r="AP673">
        <v>3767.2239</v>
      </c>
      <c r="AQ673">
        <v>24.97</v>
      </c>
      <c r="AR673">
        <v>155.07</v>
      </c>
      <c r="AS673">
        <v>3872.0979000000002</v>
      </c>
      <c r="AZ673">
        <v>14.29</v>
      </c>
      <c r="BA673">
        <v>65</v>
      </c>
      <c r="BB673">
        <v>928.85</v>
      </c>
      <c r="BC673" t="s">
        <v>451</v>
      </c>
      <c r="BD673" s="2">
        <v>45880</v>
      </c>
      <c r="BE673">
        <v>4881.4799999999996</v>
      </c>
      <c r="BF673" t="s">
        <v>452</v>
      </c>
      <c r="BG673" t="s">
        <v>453</v>
      </c>
      <c r="BH673" s="1">
        <f t="shared" ca="1" si="32"/>
        <v>243</v>
      </c>
    </row>
    <row r="674" spans="2:60" ht="14.25" customHeight="1" x14ac:dyDescent="0.35">
      <c r="B674" s="96" t="str">
        <f t="shared" si="30"/>
        <v>91421487</v>
      </c>
      <c r="C674" s="96" t="str">
        <f t="shared" si="31"/>
        <v>9142148</v>
      </c>
      <c r="D674">
        <v>22526</v>
      </c>
      <c r="E674" t="s">
        <v>120</v>
      </c>
      <c r="F674">
        <v>61</v>
      </c>
      <c r="G674" t="s">
        <v>124</v>
      </c>
      <c r="H674">
        <v>71</v>
      </c>
      <c r="I674">
        <v>9142</v>
      </c>
      <c r="J674" t="s">
        <v>130</v>
      </c>
      <c r="K674">
        <v>148</v>
      </c>
      <c r="L674">
        <v>7</v>
      </c>
      <c r="M674">
        <v>3</v>
      </c>
      <c r="N674">
        <v>1</v>
      </c>
      <c r="O674">
        <v>34.659999999999997</v>
      </c>
      <c r="P674">
        <v>0</v>
      </c>
      <c r="Q674" t="s">
        <v>472</v>
      </c>
      <c r="R674" t="s">
        <v>467</v>
      </c>
      <c r="S674">
        <v>2</v>
      </c>
      <c r="T674" t="s">
        <v>478</v>
      </c>
      <c r="U674">
        <v>2</v>
      </c>
      <c r="V674">
        <v>45283</v>
      </c>
      <c r="W674">
        <v>352</v>
      </c>
      <c r="X674" t="s">
        <v>447</v>
      </c>
      <c r="Y674" s="2" t="s">
        <v>447</v>
      </c>
      <c r="Z674" s="2"/>
      <c r="AB674" t="s">
        <v>447</v>
      </c>
      <c r="AC674" t="s">
        <v>448</v>
      </c>
      <c r="AD674" t="s">
        <v>447</v>
      </c>
      <c r="AE674" t="s">
        <v>447</v>
      </c>
      <c r="AF674" t="s">
        <v>447</v>
      </c>
      <c r="AG674">
        <v>2</v>
      </c>
      <c r="AH674">
        <v>0</v>
      </c>
      <c r="AI674">
        <v>6</v>
      </c>
      <c r="AJ674">
        <v>0</v>
      </c>
      <c r="AK674">
        <v>61</v>
      </c>
      <c r="AL674" t="s">
        <v>449</v>
      </c>
      <c r="AM674" t="s">
        <v>450</v>
      </c>
      <c r="AN674">
        <v>22.81</v>
      </c>
      <c r="AO674">
        <v>150.87</v>
      </c>
      <c r="AP674">
        <v>3441.3447000000001</v>
      </c>
      <c r="AQ674">
        <v>22.81</v>
      </c>
      <c r="AR674">
        <v>155.07</v>
      </c>
      <c r="AS674">
        <v>3537.1466999999998</v>
      </c>
      <c r="AZ674">
        <v>11.85</v>
      </c>
      <c r="BA674">
        <v>65</v>
      </c>
      <c r="BB674">
        <v>770.25</v>
      </c>
      <c r="BC674" t="s">
        <v>451</v>
      </c>
      <c r="BD674" s="2">
        <v>45880</v>
      </c>
      <c r="BE674">
        <v>4433.4799999999996</v>
      </c>
      <c r="BF674" t="s">
        <v>452</v>
      </c>
      <c r="BG674" t="s">
        <v>453</v>
      </c>
      <c r="BH674" s="1">
        <f t="shared" ca="1" si="32"/>
        <v>243</v>
      </c>
    </row>
    <row r="675" spans="2:60" ht="14.25" customHeight="1" x14ac:dyDescent="0.35">
      <c r="B675" s="96" t="str">
        <f t="shared" si="30"/>
        <v>91421488</v>
      </c>
      <c r="C675" s="96" t="str">
        <f t="shared" si="31"/>
        <v>9142148</v>
      </c>
      <c r="D675">
        <v>22526</v>
      </c>
      <c r="E675" t="s">
        <v>120</v>
      </c>
      <c r="F675">
        <v>61</v>
      </c>
      <c r="G675" t="s">
        <v>124</v>
      </c>
      <c r="H675">
        <v>71</v>
      </c>
      <c r="I675">
        <v>9142</v>
      </c>
      <c r="J675" t="s">
        <v>130</v>
      </c>
      <c r="K675">
        <v>148</v>
      </c>
      <c r="L675">
        <v>8</v>
      </c>
      <c r="M675">
        <v>6</v>
      </c>
      <c r="N675">
        <v>2</v>
      </c>
      <c r="O675">
        <v>4.21</v>
      </c>
      <c r="P675">
        <v>0</v>
      </c>
      <c r="Q675" t="s">
        <v>472</v>
      </c>
      <c r="R675" t="s">
        <v>467</v>
      </c>
      <c r="S675">
        <v>2</v>
      </c>
      <c r="T675" t="s">
        <v>478</v>
      </c>
      <c r="U675">
        <v>2</v>
      </c>
      <c r="V675">
        <v>45283</v>
      </c>
      <c r="W675">
        <v>352</v>
      </c>
      <c r="X675" t="s">
        <v>447</v>
      </c>
      <c r="Y675" s="2" t="s">
        <v>447</v>
      </c>
      <c r="Z675" s="2"/>
      <c r="AB675" t="s">
        <v>447</v>
      </c>
      <c r="AC675" t="s">
        <v>448</v>
      </c>
      <c r="AD675" t="s">
        <v>447</v>
      </c>
      <c r="AE675" t="s">
        <v>447</v>
      </c>
      <c r="AF675" t="s">
        <v>447</v>
      </c>
      <c r="AG675">
        <v>2</v>
      </c>
      <c r="AH675">
        <v>0</v>
      </c>
      <c r="AI675">
        <v>6</v>
      </c>
      <c r="AJ675">
        <v>0</v>
      </c>
      <c r="AK675">
        <v>61</v>
      </c>
      <c r="AL675" t="s">
        <v>449</v>
      </c>
      <c r="AM675" t="s">
        <v>450</v>
      </c>
      <c r="AN675">
        <v>4.21</v>
      </c>
      <c r="AO675">
        <v>150.87</v>
      </c>
      <c r="AP675">
        <v>635.16269999999997</v>
      </c>
      <c r="AQ675">
        <v>4.21</v>
      </c>
      <c r="AR675">
        <v>155.07</v>
      </c>
      <c r="AS675">
        <v>652.84469999999999</v>
      </c>
      <c r="BC675" t="s">
        <v>451</v>
      </c>
      <c r="BD675" s="2">
        <v>45880</v>
      </c>
      <c r="BE675">
        <v>375.13</v>
      </c>
      <c r="BF675" t="s">
        <v>452</v>
      </c>
      <c r="BG675" t="s">
        <v>453</v>
      </c>
      <c r="BH675" s="1">
        <f t="shared" ca="1" si="32"/>
        <v>243</v>
      </c>
    </row>
    <row r="676" spans="2:60" ht="14.25" customHeight="1" x14ac:dyDescent="0.35">
      <c r="B676" s="96" t="str">
        <f t="shared" si="30"/>
        <v>91421489</v>
      </c>
      <c r="C676" s="96" t="str">
        <f t="shared" si="31"/>
        <v>9142148</v>
      </c>
      <c r="D676">
        <v>22526</v>
      </c>
      <c r="E676" t="s">
        <v>120</v>
      </c>
      <c r="F676">
        <v>61</v>
      </c>
      <c r="G676" t="s">
        <v>124</v>
      </c>
      <c r="H676">
        <v>71</v>
      </c>
      <c r="I676">
        <v>9142</v>
      </c>
      <c r="J676" t="s">
        <v>130</v>
      </c>
      <c r="K676">
        <v>148</v>
      </c>
      <c r="L676">
        <v>9</v>
      </c>
      <c r="M676">
        <v>6</v>
      </c>
      <c r="N676">
        <v>2</v>
      </c>
      <c r="O676">
        <v>3.72</v>
      </c>
      <c r="P676">
        <v>0</v>
      </c>
      <c r="Q676" t="s">
        <v>472</v>
      </c>
      <c r="R676" t="s">
        <v>467</v>
      </c>
      <c r="S676">
        <v>3</v>
      </c>
      <c r="T676" t="s">
        <v>475</v>
      </c>
      <c r="U676">
        <v>2</v>
      </c>
      <c r="V676">
        <v>45283</v>
      </c>
      <c r="W676">
        <v>352</v>
      </c>
      <c r="X676" t="s">
        <v>447</v>
      </c>
      <c r="Y676" s="2" t="s">
        <v>447</v>
      </c>
      <c r="Z676" s="2"/>
      <c r="AB676" t="s">
        <v>447</v>
      </c>
      <c r="AC676" t="s">
        <v>448</v>
      </c>
      <c r="AD676" t="s">
        <v>447</v>
      </c>
      <c r="AE676" t="s">
        <v>447</v>
      </c>
      <c r="AF676" t="s">
        <v>447</v>
      </c>
      <c r="AG676">
        <v>2</v>
      </c>
      <c r="AH676">
        <v>0</v>
      </c>
      <c r="AI676">
        <v>6</v>
      </c>
      <c r="AJ676">
        <v>0</v>
      </c>
      <c r="AK676">
        <v>61</v>
      </c>
      <c r="AL676" t="s">
        <v>449</v>
      </c>
      <c r="AM676" t="s">
        <v>450</v>
      </c>
      <c r="AN676">
        <v>3.72</v>
      </c>
      <c r="AO676">
        <v>154.93</v>
      </c>
      <c r="AP676">
        <v>576.33960000000002</v>
      </c>
      <c r="AQ676">
        <v>3.72</v>
      </c>
      <c r="AR676">
        <v>155.07</v>
      </c>
      <c r="AS676">
        <v>576.86040000000003</v>
      </c>
      <c r="BC676" t="s">
        <v>451</v>
      </c>
      <c r="BD676" s="2">
        <v>45880</v>
      </c>
      <c r="BE676">
        <v>312.54000000000002</v>
      </c>
      <c r="BF676" t="s">
        <v>452</v>
      </c>
      <c r="BG676" t="s">
        <v>453</v>
      </c>
      <c r="BH676" s="1">
        <f t="shared" ca="1" si="32"/>
        <v>243</v>
      </c>
    </row>
    <row r="677" spans="2:60" ht="14.25" customHeight="1" x14ac:dyDescent="0.35">
      <c r="B677" s="96" t="str">
        <f t="shared" si="30"/>
        <v>914214810</v>
      </c>
      <c r="C677" s="96" t="str">
        <f t="shared" si="31"/>
        <v>9142148</v>
      </c>
      <c r="D677">
        <v>22526</v>
      </c>
      <c r="E677" t="s">
        <v>120</v>
      </c>
      <c r="F677">
        <v>61</v>
      </c>
      <c r="G677" t="s">
        <v>124</v>
      </c>
      <c r="H677">
        <v>71</v>
      </c>
      <c r="I677">
        <v>9142</v>
      </c>
      <c r="J677" t="s">
        <v>130</v>
      </c>
      <c r="K677">
        <v>148</v>
      </c>
      <c r="L677">
        <v>10</v>
      </c>
      <c r="M677">
        <v>5</v>
      </c>
      <c r="N677">
        <v>2</v>
      </c>
      <c r="O677">
        <v>0.92</v>
      </c>
      <c r="P677">
        <v>0</v>
      </c>
      <c r="Q677" t="s">
        <v>472</v>
      </c>
      <c r="R677" t="s">
        <v>467</v>
      </c>
      <c r="S677">
        <v>3</v>
      </c>
      <c r="T677" t="s">
        <v>475</v>
      </c>
      <c r="U677">
        <v>2</v>
      </c>
      <c r="V677">
        <v>45283</v>
      </c>
      <c r="W677">
        <v>352</v>
      </c>
      <c r="X677" t="s">
        <v>447</v>
      </c>
      <c r="Y677" s="2" t="s">
        <v>447</v>
      </c>
      <c r="Z677" s="2"/>
      <c r="AB677" t="s">
        <v>447</v>
      </c>
      <c r="AC677" t="s">
        <v>448</v>
      </c>
      <c r="AD677" t="s">
        <v>447</v>
      </c>
      <c r="AE677" t="s">
        <v>447</v>
      </c>
      <c r="AF677" t="s">
        <v>447</v>
      </c>
      <c r="AG677">
        <v>2</v>
      </c>
      <c r="AH677">
        <v>0</v>
      </c>
      <c r="AI677">
        <v>6</v>
      </c>
      <c r="AJ677">
        <v>0</v>
      </c>
      <c r="AK677">
        <v>61</v>
      </c>
      <c r="AL677" t="s">
        <v>449</v>
      </c>
      <c r="AM677" t="s">
        <v>450</v>
      </c>
      <c r="AN677">
        <v>0.92</v>
      </c>
      <c r="AO677">
        <v>154.93</v>
      </c>
      <c r="AP677">
        <v>142.53559999999999</v>
      </c>
      <c r="AQ677">
        <v>0.92</v>
      </c>
      <c r="AR677">
        <v>155.07</v>
      </c>
      <c r="AS677">
        <v>142.6644</v>
      </c>
      <c r="BC677" t="s">
        <v>451</v>
      </c>
      <c r="BD677" s="2">
        <v>45880</v>
      </c>
      <c r="BE677">
        <v>171.3</v>
      </c>
      <c r="BF677" t="s">
        <v>452</v>
      </c>
      <c r="BG677" t="s">
        <v>453</v>
      </c>
      <c r="BH677" s="1">
        <f t="shared" ca="1" si="32"/>
        <v>243</v>
      </c>
    </row>
    <row r="678" spans="2:60" ht="14.25" customHeight="1" x14ac:dyDescent="0.35">
      <c r="B678" s="96" t="str">
        <f t="shared" si="30"/>
        <v>914214811</v>
      </c>
      <c r="C678" s="96" t="str">
        <f t="shared" si="31"/>
        <v>9142148</v>
      </c>
      <c r="D678">
        <v>22526</v>
      </c>
      <c r="E678" t="s">
        <v>120</v>
      </c>
      <c r="F678">
        <v>61</v>
      </c>
      <c r="G678" t="s">
        <v>124</v>
      </c>
      <c r="H678">
        <v>71</v>
      </c>
      <c r="I678">
        <v>9142</v>
      </c>
      <c r="J678" t="s">
        <v>130</v>
      </c>
      <c r="K678">
        <v>148</v>
      </c>
      <c r="L678">
        <v>11</v>
      </c>
      <c r="M678">
        <v>5</v>
      </c>
      <c r="N678">
        <v>2</v>
      </c>
      <c r="O678">
        <v>14.17</v>
      </c>
      <c r="P678">
        <v>0</v>
      </c>
      <c r="Q678" t="s">
        <v>472</v>
      </c>
      <c r="R678" t="s">
        <v>471</v>
      </c>
      <c r="S678">
        <v>2</v>
      </c>
      <c r="T678" t="s">
        <v>478</v>
      </c>
      <c r="U678">
        <v>2</v>
      </c>
      <c r="V678">
        <v>45283</v>
      </c>
      <c r="W678">
        <v>352</v>
      </c>
      <c r="X678" t="s">
        <v>447</v>
      </c>
      <c r="Y678" t="s">
        <v>447</v>
      </c>
      <c r="Z678" s="2"/>
      <c r="AB678" t="s">
        <v>447</v>
      </c>
      <c r="AC678" t="s">
        <v>448</v>
      </c>
      <c r="AD678" t="s">
        <v>447</v>
      </c>
      <c r="AE678" t="s">
        <v>447</v>
      </c>
      <c r="AF678" t="s">
        <v>447</v>
      </c>
      <c r="AG678">
        <v>2</v>
      </c>
      <c r="AH678">
        <v>0</v>
      </c>
      <c r="AI678">
        <v>6</v>
      </c>
      <c r="AJ678">
        <v>0</v>
      </c>
      <c r="AK678">
        <v>61</v>
      </c>
      <c r="AL678" t="s">
        <v>465</v>
      </c>
      <c r="AM678" t="s">
        <v>450</v>
      </c>
      <c r="AN678">
        <v>14.17</v>
      </c>
      <c r="AO678">
        <v>150.87</v>
      </c>
      <c r="AP678">
        <v>2137.8279000000002</v>
      </c>
      <c r="AQ678">
        <v>14.17</v>
      </c>
      <c r="AR678">
        <v>155.07</v>
      </c>
      <c r="AS678">
        <v>2197.3418999999999</v>
      </c>
      <c r="BC678" t="s">
        <v>451</v>
      </c>
      <c r="BD678" s="2">
        <v>45880</v>
      </c>
      <c r="BE678">
        <v>2182.67</v>
      </c>
      <c r="BF678" t="s">
        <v>452</v>
      </c>
      <c r="BG678" t="s">
        <v>453</v>
      </c>
      <c r="BH678" s="1">
        <f t="shared" ca="1" si="32"/>
        <v>243</v>
      </c>
    </row>
    <row r="679" spans="2:60" ht="14.25" customHeight="1" x14ac:dyDescent="0.35">
      <c r="B679" s="96" t="str">
        <f t="shared" si="30"/>
        <v>914214812</v>
      </c>
      <c r="C679" s="96" t="str">
        <f t="shared" si="31"/>
        <v>9142148</v>
      </c>
      <c r="D679">
        <v>22526</v>
      </c>
      <c r="E679" t="s">
        <v>120</v>
      </c>
      <c r="F679">
        <v>61</v>
      </c>
      <c r="G679" t="s">
        <v>124</v>
      </c>
      <c r="H679">
        <v>71</v>
      </c>
      <c r="I679">
        <v>9142</v>
      </c>
      <c r="J679" t="s">
        <v>130</v>
      </c>
      <c r="K679">
        <v>148</v>
      </c>
      <c r="L679">
        <v>12</v>
      </c>
      <c r="M679">
        <v>6</v>
      </c>
      <c r="N679">
        <v>2</v>
      </c>
      <c r="O679">
        <v>2.7</v>
      </c>
      <c r="P679">
        <v>0</v>
      </c>
      <c r="Q679" t="s">
        <v>472</v>
      </c>
      <c r="R679" t="s">
        <v>471</v>
      </c>
      <c r="S679">
        <v>2</v>
      </c>
      <c r="T679" t="s">
        <v>478</v>
      </c>
      <c r="U679">
        <v>2</v>
      </c>
      <c r="V679">
        <v>45283</v>
      </c>
      <c r="W679">
        <v>352</v>
      </c>
      <c r="X679" t="s">
        <v>447</v>
      </c>
      <c r="Y679" t="s">
        <v>447</v>
      </c>
      <c r="Z679" s="2"/>
      <c r="AB679" t="s">
        <v>447</v>
      </c>
      <c r="AC679" t="s">
        <v>448</v>
      </c>
      <c r="AD679" t="s">
        <v>447</v>
      </c>
      <c r="AE679" t="s">
        <v>447</v>
      </c>
      <c r="AF679" t="s">
        <v>447</v>
      </c>
      <c r="AG679">
        <v>2</v>
      </c>
      <c r="AH679">
        <v>0</v>
      </c>
      <c r="AI679">
        <v>6</v>
      </c>
      <c r="AJ679">
        <v>0</v>
      </c>
      <c r="AK679">
        <v>61</v>
      </c>
      <c r="AL679" t="s">
        <v>465</v>
      </c>
      <c r="AM679" t="s">
        <v>450</v>
      </c>
      <c r="AN679">
        <v>2.7</v>
      </c>
      <c r="AO679">
        <v>126.53</v>
      </c>
      <c r="AP679">
        <v>341.63099999999997</v>
      </c>
      <c r="AQ679">
        <v>2.7</v>
      </c>
      <c r="AR679">
        <v>130.07</v>
      </c>
      <c r="AS679">
        <v>351.18900000000002</v>
      </c>
      <c r="BC679" t="s">
        <v>451</v>
      </c>
      <c r="BD679" s="2">
        <v>45865</v>
      </c>
      <c r="BE679">
        <v>204.06</v>
      </c>
      <c r="BF679" t="s">
        <v>452</v>
      </c>
      <c r="BG679" t="s">
        <v>453</v>
      </c>
      <c r="BH679" s="1">
        <f t="shared" ca="1" si="32"/>
        <v>258</v>
      </c>
    </row>
    <row r="680" spans="2:60" ht="14.25" customHeight="1" x14ac:dyDescent="0.35">
      <c r="B680" s="96" t="str">
        <f t="shared" si="30"/>
        <v>914214813</v>
      </c>
      <c r="C680" s="96" t="str">
        <f t="shared" si="31"/>
        <v>9142148</v>
      </c>
      <c r="D680">
        <v>22526</v>
      </c>
      <c r="E680" t="s">
        <v>120</v>
      </c>
      <c r="F680">
        <v>61</v>
      </c>
      <c r="G680" t="s">
        <v>124</v>
      </c>
      <c r="H680">
        <v>71</v>
      </c>
      <c r="I680">
        <v>9142</v>
      </c>
      <c r="J680" t="s">
        <v>130</v>
      </c>
      <c r="K680">
        <v>148</v>
      </c>
      <c r="L680">
        <v>13</v>
      </c>
      <c r="M680">
        <v>5</v>
      </c>
      <c r="N680">
        <v>2</v>
      </c>
      <c r="O680">
        <v>0.21</v>
      </c>
      <c r="P680">
        <v>0</v>
      </c>
      <c r="Q680" t="s">
        <v>476</v>
      </c>
      <c r="R680" t="s">
        <v>471</v>
      </c>
      <c r="S680">
        <v>2</v>
      </c>
      <c r="T680" t="s">
        <v>478</v>
      </c>
      <c r="U680">
        <v>2</v>
      </c>
      <c r="V680">
        <v>45274</v>
      </c>
      <c r="W680">
        <v>352</v>
      </c>
      <c r="X680" t="s">
        <v>447</v>
      </c>
      <c r="Y680" t="s">
        <v>447</v>
      </c>
      <c r="Z680" s="2"/>
      <c r="AB680" t="s">
        <v>447</v>
      </c>
      <c r="AC680" t="s">
        <v>448</v>
      </c>
      <c r="AD680" t="s">
        <v>447</v>
      </c>
      <c r="AE680" t="s">
        <v>447</v>
      </c>
      <c r="AF680" t="s">
        <v>447</v>
      </c>
      <c r="AG680">
        <v>2</v>
      </c>
      <c r="AH680">
        <v>0</v>
      </c>
      <c r="AI680">
        <v>6</v>
      </c>
      <c r="AJ680">
        <v>0</v>
      </c>
      <c r="AK680">
        <v>61</v>
      </c>
      <c r="AL680" t="s">
        <v>465</v>
      </c>
      <c r="AM680" t="s">
        <v>450</v>
      </c>
      <c r="AN680">
        <v>0.21</v>
      </c>
      <c r="AO680">
        <v>126.53</v>
      </c>
      <c r="AP680">
        <v>26.571300000000001</v>
      </c>
      <c r="AQ680">
        <v>0.21</v>
      </c>
      <c r="AR680">
        <v>130.07</v>
      </c>
      <c r="AS680">
        <v>27.314699999999998</v>
      </c>
      <c r="BC680" t="s">
        <v>451</v>
      </c>
      <c r="BD680" s="2">
        <v>45865</v>
      </c>
      <c r="BE680">
        <v>32.880000000000003</v>
      </c>
      <c r="BF680" t="s">
        <v>452</v>
      </c>
      <c r="BG680" t="s">
        <v>453</v>
      </c>
      <c r="BH680" s="1">
        <f t="shared" ca="1" si="32"/>
        <v>258</v>
      </c>
    </row>
    <row r="681" spans="2:60" ht="14.25" customHeight="1" x14ac:dyDescent="0.35">
      <c r="B681" s="96" t="str">
        <f t="shared" si="30"/>
        <v>914214814</v>
      </c>
      <c r="C681" s="96" t="str">
        <f t="shared" si="31"/>
        <v>9142148</v>
      </c>
      <c r="D681">
        <v>22526</v>
      </c>
      <c r="E681" t="s">
        <v>120</v>
      </c>
      <c r="F681">
        <v>61</v>
      </c>
      <c r="G681" t="s">
        <v>124</v>
      </c>
      <c r="H681">
        <v>71</v>
      </c>
      <c r="I681">
        <v>9142</v>
      </c>
      <c r="J681" t="s">
        <v>130</v>
      </c>
      <c r="K681">
        <v>148</v>
      </c>
      <c r="L681">
        <v>14</v>
      </c>
      <c r="M681">
        <v>5</v>
      </c>
      <c r="N681">
        <v>2</v>
      </c>
      <c r="O681">
        <v>0.77</v>
      </c>
      <c r="P681">
        <v>0</v>
      </c>
      <c r="Q681" t="s">
        <v>476</v>
      </c>
      <c r="R681" t="s">
        <v>471</v>
      </c>
      <c r="S681">
        <v>2</v>
      </c>
      <c r="T681" t="s">
        <v>478</v>
      </c>
      <c r="U681">
        <v>2</v>
      </c>
      <c r="V681">
        <v>45274</v>
      </c>
      <c r="W681">
        <v>352</v>
      </c>
      <c r="X681" t="s">
        <v>447</v>
      </c>
      <c r="Y681" t="s">
        <v>447</v>
      </c>
      <c r="Z681" s="2"/>
      <c r="AB681" t="s">
        <v>447</v>
      </c>
      <c r="AC681" t="s">
        <v>448</v>
      </c>
      <c r="AD681" t="s">
        <v>447</v>
      </c>
      <c r="AE681" t="s">
        <v>447</v>
      </c>
      <c r="AF681" t="s">
        <v>447</v>
      </c>
      <c r="AG681">
        <v>2</v>
      </c>
      <c r="AH681">
        <v>0</v>
      </c>
      <c r="AI681">
        <v>6</v>
      </c>
      <c r="AJ681">
        <v>0</v>
      </c>
      <c r="AK681">
        <v>61</v>
      </c>
      <c r="AL681" t="s">
        <v>465</v>
      </c>
      <c r="AM681" t="s">
        <v>450</v>
      </c>
      <c r="AN681">
        <v>0.77</v>
      </c>
      <c r="AO681">
        <v>126.53</v>
      </c>
      <c r="AP681">
        <v>97.428100000000001</v>
      </c>
      <c r="AQ681">
        <v>0.77</v>
      </c>
      <c r="AR681">
        <v>130.07</v>
      </c>
      <c r="AS681">
        <v>100.15389999999999</v>
      </c>
      <c r="BC681" t="s">
        <v>451</v>
      </c>
      <c r="BD681" s="2">
        <v>45865</v>
      </c>
      <c r="BE681">
        <v>33.78</v>
      </c>
      <c r="BF681" t="s">
        <v>452</v>
      </c>
      <c r="BG681" t="s">
        <v>453</v>
      </c>
      <c r="BH681" s="1">
        <f t="shared" ca="1" si="32"/>
        <v>258</v>
      </c>
    </row>
    <row r="682" spans="2:60" ht="14.25" customHeight="1" x14ac:dyDescent="0.35">
      <c r="B682" s="96" t="str">
        <f t="shared" si="30"/>
        <v>914214815</v>
      </c>
      <c r="C682" s="96" t="str">
        <f t="shared" si="31"/>
        <v>9142148</v>
      </c>
      <c r="D682">
        <v>22526</v>
      </c>
      <c r="E682" t="s">
        <v>120</v>
      </c>
      <c r="F682">
        <v>61</v>
      </c>
      <c r="G682" t="s">
        <v>124</v>
      </c>
      <c r="H682">
        <v>71</v>
      </c>
      <c r="I682">
        <v>9142</v>
      </c>
      <c r="J682" t="s">
        <v>130</v>
      </c>
      <c r="K682">
        <v>148</v>
      </c>
      <c r="L682">
        <v>15</v>
      </c>
      <c r="M682">
        <v>5</v>
      </c>
      <c r="N682">
        <v>2</v>
      </c>
      <c r="O682">
        <v>2.99</v>
      </c>
      <c r="P682">
        <v>0</v>
      </c>
      <c r="Q682" t="s">
        <v>476</v>
      </c>
      <c r="R682" t="s">
        <v>471</v>
      </c>
      <c r="S682">
        <v>2</v>
      </c>
      <c r="T682" t="s">
        <v>478</v>
      </c>
      <c r="U682">
        <v>2</v>
      </c>
      <c r="V682">
        <v>45274</v>
      </c>
      <c r="W682">
        <v>352</v>
      </c>
      <c r="X682" t="s">
        <v>447</v>
      </c>
      <c r="Y682" t="s">
        <v>447</v>
      </c>
      <c r="Z682" s="2"/>
      <c r="AB682" t="s">
        <v>447</v>
      </c>
      <c r="AC682" t="s">
        <v>448</v>
      </c>
      <c r="AD682" t="s">
        <v>447</v>
      </c>
      <c r="AE682" t="s">
        <v>447</v>
      </c>
      <c r="AF682" t="s">
        <v>447</v>
      </c>
      <c r="AG682">
        <v>2</v>
      </c>
      <c r="AH682">
        <v>0</v>
      </c>
      <c r="AI682">
        <v>6</v>
      </c>
      <c r="AJ682">
        <v>0</v>
      </c>
      <c r="AK682">
        <v>61</v>
      </c>
      <c r="AL682" t="s">
        <v>465</v>
      </c>
      <c r="AM682" t="s">
        <v>450</v>
      </c>
      <c r="AN682">
        <v>2.99</v>
      </c>
      <c r="AO682">
        <v>126.53</v>
      </c>
      <c r="AP682">
        <v>378.32470000000001</v>
      </c>
      <c r="AQ682">
        <v>2.99</v>
      </c>
      <c r="AR682">
        <v>130.07</v>
      </c>
      <c r="AS682">
        <v>388.90929999999997</v>
      </c>
      <c r="BC682" t="s">
        <v>451</v>
      </c>
      <c r="BD682" s="2">
        <v>45865</v>
      </c>
      <c r="BE682">
        <v>310.5</v>
      </c>
      <c r="BF682" t="s">
        <v>452</v>
      </c>
      <c r="BG682" t="s">
        <v>453</v>
      </c>
      <c r="BH682" s="1">
        <f t="shared" ca="1" si="32"/>
        <v>258</v>
      </c>
    </row>
    <row r="683" spans="2:60" ht="14.25" customHeight="1" x14ac:dyDescent="0.35">
      <c r="B683" s="96" t="str">
        <f t="shared" si="30"/>
        <v>914214816</v>
      </c>
      <c r="C683" s="96" t="str">
        <f t="shared" si="31"/>
        <v>9142148</v>
      </c>
      <c r="D683">
        <v>22526</v>
      </c>
      <c r="E683" t="s">
        <v>120</v>
      </c>
      <c r="F683">
        <v>61</v>
      </c>
      <c r="G683" t="s">
        <v>124</v>
      </c>
      <c r="H683">
        <v>71</v>
      </c>
      <c r="I683">
        <v>9142</v>
      </c>
      <c r="J683" t="s">
        <v>130</v>
      </c>
      <c r="K683">
        <v>148</v>
      </c>
      <c r="L683">
        <v>16</v>
      </c>
      <c r="M683">
        <v>1</v>
      </c>
      <c r="N683">
        <v>1</v>
      </c>
      <c r="O683">
        <v>3.54</v>
      </c>
      <c r="P683">
        <v>0</v>
      </c>
      <c r="Q683" t="s">
        <v>476</v>
      </c>
      <c r="R683" t="s">
        <v>467</v>
      </c>
      <c r="S683">
        <v>2</v>
      </c>
      <c r="T683" t="s">
        <v>478</v>
      </c>
      <c r="U683">
        <v>2</v>
      </c>
      <c r="V683">
        <v>45274</v>
      </c>
      <c r="W683">
        <v>352</v>
      </c>
      <c r="X683" t="s">
        <v>447</v>
      </c>
      <c r="Y683" t="s">
        <v>447</v>
      </c>
      <c r="Z683" s="2"/>
      <c r="AB683" t="s">
        <v>447</v>
      </c>
      <c r="AC683" t="s">
        <v>448</v>
      </c>
      <c r="AD683" t="s">
        <v>447</v>
      </c>
      <c r="AE683" t="s">
        <v>447</v>
      </c>
      <c r="AF683" t="s">
        <v>447</v>
      </c>
      <c r="AG683">
        <v>2</v>
      </c>
      <c r="AH683">
        <v>0</v>
      </c>
      <c r="AI683">
        <v>6</v>
      </c>
      <c r="AJ683">
        <v>0</v>
      </c>
      <c r="AK683">
        <v>61</v>
      </c>
      <c r="AL683" t="s">
        <v>449</v>
      </c>
      <c r="AM683" t="s">
        <v>450</v>
      </c>
      <c r="AN683">
        <v>3.54</v>
      </c>
      <c r="AO683">
        <v>126.53</v>
      </c>
      <c r="AP683">
        <v>447.9162</v>
      </c>
      <c r="AQ683">
        <v>3.54</v>
      </c>
      <c r="AR683">
        <v>130.07</v>
      </c>
      <c r="AS683">
        <v>460.44779999999997</v>
      </c>
      <c r="BC683" t="s">
        <v>451</v>
      </c>
      <c r="BD683" s="2">
        <v>45865</v>
      </c>
      <c r="BE683">
        <v>467.18</v>
      </c>
      <c r="BF683" t="s">
        <v>452</v>
      </c>
      <c r="BG683" t="s">
        <v>453</v>
      </c>
      <c r="BH683" s="1">
        <f t="shared" ca="1" si="32"/>
        <v>258</v>
      </c>
    </row>
    <row r="684" spans="2:60" ht="14.25" customHeight="1" x14ac:dyDescent="0.35">
      <c r="B684" s="96" t="str">
        <f t="shared" si="30"/>
        <v>914214817</v>
      </c>
      <c r="C684" s="96" t="str">
        <f t="shared" si="31"/>
        <v>9142148</v>
      </c>
      <c r="D684">
        <v>22526</v>
      </c>
      <c r="E684" t="s">
        <v>120</v>
      </c>
      <c r="F684">
        <v>61</v>
      </c>
      <c r="G684" t="s">
        <v>124</v>
      </c>
      <c r="H684">
        <v>71</v>
      </c>
      <c r="I684">
        <v>9142</v>
      </c>
      <c r="J684" t="s">
        <v>130</v>
      </c>
      <c r="K684">
        <v>148</v>
      </c>
      <c r="L684">
        <v>17</v>
      </c>
      <c r="M684">
        <v>1</v>
      </c>
      <c r="N684">
        <v>1</v>
      </c>
      <c r="O684">
        <v>3.64</v>
      </c>
      <c r="P684">
        <v>0</v>
      </c>
      <c r="Q684" t="s">
        <v>476</v>
      </c>
      <c r="R684" t="s">
        <v>467</v>
      </c>
      <c r="S684">
        <v>2</v>
      </c>
      <c r="T684" t="s">
        <v>478</v>
      </c>
      <c r="U684">
        <v>2</v>
      </c>
      <c r="V684">
        <v>45274</v>
      </c>
      <c r="W684">
        <v>352</v>
      </c>
      <c r="X684" t="s">
        <v>447</v>
      </c>
      <c r="Y684" t="s">
        <v>447</v>
      </c>
      <c r="Z684" s="2"/>
      <c r="AB684" t="s">
        <v>447</v>
      </c>
      <c r="AC684" t="s">
        <v>448</v>
      </c>
      <c r="AD684" t="s">
        <v>447</v>
      </c>
      <c r="AE684" t="s">
        <v>447</v>
      </c>
      <c r="AF684" t="s">
        <v>447</v>
      </c>
      <c r="AG684">
        <v>2</v>
      </c>
      <c r="AH684">
        <v>0</v>
      </c>
      <c r="AI684">
        <v>6</v>
      </c>
      <c r="AJ684">
        <v>0</v>
      </c>
      <c r="AK684">
        <v>61</v>
      </c>
      <c r="AL684" t="s">
        <v>449</v>
      </c>
      <c r="AM684" t="s">
        <v>450</v>
      </c>
      <c r="AN684">
        <v>3.64</v>
      </c>
      <c r="AO684">
        <v>126.53</v>
      </c>
      <c r="AP684">
        <v>460.56920000000002</v>
      </c>
      <c r="AQ684">
        <v>3.64</v>
      </c>
      <c r="AR684">
        <v>130.07</v>
      </c>
      <c r="AS684">
        <v>473.45479999999998</v>
      </c>
      <c r="BC684" t="s">
        <v>451</v>
      </c>
      <c r="BD684" s="2">
        <v>45865</v>
      </c>
      <c r="BE684">
        <v>503.38</v>
      </c>
      <c r="BF684" t="s">
        <v>452</v>
      </c>
      <c r="BG684" t="s">
        <v>453</v>
      </c>
      <c r="BH684" s="1">
        <f t="shared" ca="1" si="32"/>
        <v>258</v>
      </c>
    </row>
    <row r="685" spans="2:60" ht="14.25" customHeight="1" x14ac:dyDescent="0.35">
      <c r="B685" s="96" t="str">
        <f t="shared" si="30"/>
        <v>914214818</v>
      </c>
      <c r="C685" s="96" t="str">
        <f t="shared" si="31"/>
        <v>9142148</v>
      </c>
      <c r="D685">
        <v>22526</v>
      </c>
      <c r="E685" t="s">
        <v>120</v>
      </c>
      <c r="F685">
        <v>61</v>
      </c>
      <c r="G685" t="s">
        <v>124</v>
      </c>
      <c r="H685">
        <v>71</v>
      </c>
      <c r="I685">
        <v>9142</v>
      </c>
      <c r="J685" t="s">
        <v>130</v>
      </c>
      <c r="K685">
        <v>148</v>
      </c>
      <c r="L685">
        <v>18</v>
      </c>
      <c r="M685">
        <v>1</v>
      </c>
      <c r="N685">
        <v>1</v>
      </c>
      <c r="O685">
        <v>0.05</v>
      </c>
      <c r="P685">
        <v>0</v>
      </c>
      <c r="Q685" t="s">
        <v>476</v>
      </c>
      <c r="R685" t="s">
        <v>467</v>
      </c>
      <c r="S685">
        <v>2</v>
      </c>
      <c r="T685" t="s">
        <v>478</v>
      </c>
      <c r="U685">
        <v>2</v>
      </c>
      <c r="V685">
        <v>45274</v>
      </c>
      <c r="W685">
        <v>352</v>
      </c>
      <c r="X685" t="s">
        <v>447</v>
      </c>
      <c r="Y685" s="2" t="s">
        <v>447</v>
      </c>
      <c r="Z685" s="2"/>
      <c r="AB685" t="s">
        <v>447</v>
      </c>
      <c r="AC685" t="s">
        <v>448</v>
      </c>
      <c r="AD685" t="s">
        <v>447</v>
      </c>
      <c r="AE685" t="s">
        <v>447</v>
      </c>
      <c r="AF685" t="s">
        <v>447</v>
      </c>
      <c r="AG685">
        <v>2</v>
      </c>
      <c r="AH685">
        <v>0</v>
      </c>
      <c r="AI685">
        <v>6</v>
      </c>
      <c r="AJ685">
        <v>0</v>
      </c>
      <c r="AK685">
        <v>61</v>
      </c>
      <c r="AL685" t="s">
        <v>449</v>
      </c>
      <c r="AM685" t="s">
        <v>450</v>
      </c>
      <c r="AN685">
        <v>0.05</v>
      </c>
      <c r="AO685">
        <v>126.53</v>
      </c>
      <c r="AP685">
        <v>6.3265000000000002</v>
      </c>
      <c r="AQ685">
        <v>0.05</v>
      </c>
      <c r="AR685">
        <v>130.07</v>
      </c>
      <c r="AS685">
        <v>6.5034999999999998</v>
      </c>
      <c r="BC685" t="s">
        <v>451</v>
      </c>
      <c r="BD685" s="2">
        <v>45864</v>
      </c>
      <c r="BF685" t="s">
        <v>452</v>
      </c>
      <c r="BG685" t="s">
        <v>453</v>
      </c>
      <c r="BH685" s="1">
        <f t="shared" ca="1" si="32"/>
        <v>259</v>
      </c>
    </row>
    <row r="686" spans="2:60" ht="14.25" customHeight="1" x14ac:dyDescent="0.35">
      <c r="B686" s="96" t="str">
        <f t="shared" si="30"/>
        <v>91421482014</v>
      </c>
      <c r="C686" s="96" t="str">
        <f t="shared" si="31"/>
        <v>9142148</v>
      </c>
      <c r="D686">
        <v>22526</v>
      </c>
      <c r="E686" t="s">
        <v>120</v>
      </c>
      <c r="F686">
        <v>61</v>
      </c>
      <c r="G686" t="s">
        <v>124</v>
      </c>
      <c r="H686">
        <v>71</v>
      </c>
      <c r="I686">
        <v>9142</v>
      </c>
      <c r="J686" t="s">
        <v>130</v>
      </c>
      <c r="K686">
        <v>148</v>
      </c>
      <c r="L686">
        <v>2014</v>
      </c>
      <c r="M686">
        <v>5</v>
      </c>
      <c r="N686">
        <v>2</v>
      </c>
      <c r="O686">
        <v>0.06</v>
      </c>
      <c r="P686">
        <v>0</v>
      </c>
      <c r="Q686" t="s">
        <v>483</v>
      </c>
      <c r="R686" t="s">
        <v>471</v>
      </c>
      <c r="S686">
        <v>37</v>
      </c>
      <c r="T686" t="s">
        <v>484</v>
      </c>
      <c r="U686">
        <v>2</v>
      </c>
      <c r="V686">
        <v>45274</v>
      </c>
      <c r="W686">
        <v>352</v>
      </c>
      <c r="X686" t="s">
        <v>447</v>
      </c>
      <c r="Y686" s="2" t="s">
        <v>448</v>
      </c>
      <c r="Z686" s="2" t="s">
        <v>502</v>
      </c>
      <c r="AA686" t="s">
        <v>485</v>
      </c>
      <c r="AB686" t="s">
        <v>447</v>
      </c>
      <c r="AC686" t="s">
        <v>447</v>
      </c>
      <c r="AD686" t="s">
        <v>447</v>
      </c>
      <c r="AE686" t="s">
        <v>447</v>
      </c>
      <c r="AF686" t="s">
        <v>447</v>
      </c>
      <c r="AG686">
        <v>2</v>
      </c>
      <c r="AH686">
        <v>0</v>
      </c>
      <c r="AI686">
        <v>6</v>
      </c>
      <c r="AJ686">
        <v>0</v>
      </c>
      <c r="AK686">
        <v>61</v>
      </c>
      <c r="AL686" t="s">
        <v>465</v>
      </c>
      <c r="AM686" t="s">
        <v>450</v>
      </c>
      <c r="BC686" t="s">
        <v>484</v>
      </c>
      <c r="BF686" t="s">
        <v>452</v>
      </c>
      <c r="BG686" t="s">
        <v>453</v>
      </c>
      <c r="BH686" s="1">
        <f t="shared" ca="1" si="32"/>
        <v>46123</v>
      </c>
    </row>
    <row r="687" spans="2:60" ht="14.25" customHeight="1" x14ac:dyDescent="0.35">
      <c r="B687" s="96" t="str">
        <f t="shared" si="30"/>
        <v>91421482015</v>
      </c>
      <c r="C687" s="96" t="str">
        <f t="shared" si="31"/>
        <v>9142148</v>
      </c>
      <c r="D687">
        <v>22526</v>
      </c>
      <c r="E687" t="s">
        <v>120</v>
      </c>
      <c r="F687">
        <v>61</v>
      </c>
      <c r="G687" t="s">
        <v>124</v>
      </c>
      <c r="H687">
        <v>71</v>
      </c>
      <c r="I687">
        <v>9142</v>
      </c>
      <c r="J687" t="s">
        <v>130</v>
      </c>
      <c r="K687">
        <v>148</v>
      </c>
      <c r="L687">
        <v>2015</v>
      </c>
      <c r="M687">
        <v>5</v>
      </c>
      <c r="N687">
        <v>2</v>
      </c>
      <c r="O687">
        <v>0.13</v>
      </c>
      <c r="P687">
        <v>0</v>
      </c>
      <c r="Q687" t="s">
        <v>483</v>
      </c>
      <c r="R687" t="s">
        <v>471</v>
      </c>
      <c r="S687">
        <v>37</v>
      </c>
      <c r="T687" t="s">
        <v>484</v>
      </c>
      <c r="U687">
        <v>2</v>
      </c>
      <c r="V687">
        <v>45274</v>
      </c>
      <c r="W687">
        <v>352</v>
      </c>
      <c r="X687" t="s">
        <v>447</v>
      </c>
      <c r="Y687" s="2" t="s">
        <v>448</v>
      </c>
      <c r="Z687" s="2" t="s">
        <v>512</v>
      </c>
      <c r="AA687" t="s">
        <v>485</v>
      </c>
      <c r="AB687" t="s">
        <v>447</v>
      </c>
      <c r="AC687" t="s">
        <v>447</v>
      </c>
      <c r="AD687" t="s">
        <v>447</v>
      </c>
      <c r="AE687" t="s">
        <v>447</v>
      </c>
      <c r="AF687" t="s">
        <v>447</v>
      </c>
      <c r="AG687">
        <v>2</v>
      </c>
      <c r="AH687">
        <v>0</v>
      </c>
      <c r="AI687">
        <v>6</v>
      </c>
      <c r="AJ687">
        <v>0</v>
      </c>
      <c r="AK687">
        <v>61</v>
      </c>
      <c r="AL687" t="s">
        <v>465</v>
      </c>
      <c r="AM687" t="s">
        <v>450</v>
      </c>
      <c r="BC687" t="s">
        <v>484</v>
      </c>
      <c r="BF687" t="s">
        <v>452</v>
      </c>
      <c r="BG687" t="s">
        <v>453</v>
      </c>
      <c r="BH687" s="1">
        <f t="shared" ca="1" si="32"/>
        <v>46123</v>
      </c>
    </row>
    <row r="688" spans="2:60" ht="14.25" customHeight="1" x14ac:dyDescent="0.35">
      <c r="B688" s="96" t="str">
        <f t="shared" si="30"/>
        <v>91421482016</v>
      </c>
      <c r="C688" s="96" t="str">
        <f t="shared" si="31"/>
        <v>9142148</v>
      </c>
      <c r="D688">
        <v>22526</v>
      </c>
      <c r="E688" t="s">
        <v>120</v>
      </c>
      <c r="F688">
        <v>61</v>
      </c>
      <c r="G688" t="s">
        <v>124</v>
      </c>
      <c r="H688">
        <v>71</v>
      </c>
      <c r="I688">
        <v>9142</v>
      </c>
      <c r="J688" t="s">
        <v>130</v>
      </c>
      <c r="K688">
        <v>148</v>
      </c>
      <c r="L688">
        <v>2016</v>
      </c>
      <c r="M688">
        <v>1</v>
      </c>
      <c r="N688">
        <v>1</v>
      </c>
      <c r="O688">
        <v>0.11</v>
      </c>
      <c r="P688">
        <v>0</v>
      </c>
      <c r="Q688" t="s">
        <v>483</v>
      </c>
      <c r="R688" t="s">
        <v>467</v>
      </c>
      <c r="S688">
        <v>37</v>
      </c>
      <c r="T688" t="s">
        <v>484</v>
      </c>
      <c r="U688">
        <v>2</v>
      </c>
      <c r="V688">
        <v>45274</v>
      </c>
      <c r="W688">
        <v>352</v>
      </c>
      <c r="X688" t="s">
        <v>447</v>
      </c>
      <c r="Y688" s="2" t="s">
        <v>448</v>
      </c>
      <c r="Z688" s="2" t="s">
        <v>462</v>
      </c>
      <c r="AA688" t="s">
        <v>485</v>
      </c>
      <c r="AB688" t="s">
        <v>447</v>
      </c>
      <c r="AC688" t="s">
        <v>447</v>
      </c>
      <c r="AD688" t="s">
        <v>447</v>
      </c>
      <c r="AE688" t="s">
        <v>447</v>
      </c>
      <c r="AF688" t="s">
        <v>447</v>
      </c>
      <c r="AG688">
        <v>2</v>
      </c>
      <c r="AH688">
        <v>0</v>
      </c>
      <c r="AI688">
        <v>6</v>
      </c>
      <c r="AJ688">
        <v>0</v>
      </c>
      <c r="AK688">
        <v>61</v>
      </c>
      <c r="AL688" t="s">
        <v>449</v>
      </c>
      <c r="AM688" t="s">
        <v>450</v>
      </c>
      <c r="BC688" t="s">
        <v>484</v>
      </c>
      <c r="BF688" t="s">
        <v>452</v>
      </c>
      <c r="BG688" t="s">
        <v>453</v>
      </c>
      <c r="BH688" s="1">
        <f t="shared" ca="1" si="32"/>
        <v>46123</v>
      </c>
    </row>
    <row r="689" spans="2:60" ht="14.25" customHeight="1" x14ac:dyDescent="0.35">
      <c r="B689" s="96" t="str">
        <f t="shared" si="30"/>
        <v>91431501</v>
      </c>
      <c r="C689" s="96" t="str">
        <f t="shared" si="31"/>
        <v>9143150</v>
      </c>
      <c r="D689">
        <v>22526</v>
      </c>
      <c r="E689" t="s">
        <v>120</v>
      </c>
      <c r="F689">
        <v>61</v>
      </c>
      <c r="G689" t="s">
        <v>124</v>
      </c>
      <c r="H689">
        <v>71</v>
      </c>
      <c r="I689">
        <v>9143</v>
      </c>
      <c r="J689" t="s">
        <v>41</v>
      </c>
      <c r="K689">
        <v>150</v>
      </c>
      <c r="L689">
        <v>1</v>
      </c>
      <c r="M689">
        <v>1</v>
      </c>
      <c r="N689">
        <v>1</v>
      </c>
      <c r="O689">
        <v>3.94</v>
      </c>
      <c r="P689">
        <v>0</v>
      </c>
      <c r="Q689" t="s">
        <v>487</v>
      </c>
      <c r="R689" t="s">
        <v>471</v>
      </c>
      <c r="S689">
        <v>7</v>
      </c>
      <c r="T689" t="s">
        <v>469</v>
      </c>
      <c r="U689">
        <v>2</v>
      </c>
      <c r="V689">
        <v>43738</v>
      </c>
      <c r="W689">
        <v>354</v>
      </c>
      <c r="X689" t="s">
        <v>447</v>
      </c>
      <c r="Y689" s="2" t="s">
        <v>447</v>
      </c>
      <c r="Z689" s="2"/>
      <c r="AB689" t="s">
        <v>447</v>
      </c>
      <c r="AC689" t="s">
        <v>448</v>
      </c>
      <c r="AD689" t="s">
        <v>447</v>
      </c>
      <c r="AE689" t="s">
        <v>447</v>
      </c>
      <c r="AF689" t="s">
        <v>447</v>
      </c>
      <c r="AG689">
        <v>2</v>
      </c>
      <c r="AH689">
        <v>0</v>
      </c>
      <c r="AI689">
        <v>14</v>
      </c>
      <c r="AJ689">
        <v>0</v>
      </c>
      <c r="AK689">
        <v>61</v>
      </c>
      <c r="AL689" t="s">
        <v>465</v>
      </c>
      <c r="AM689" t="s">
        <v>450</v>
      </c>
      <c r="AN689">
        <v>3.94</v>
      </c>
      <c r="AO689">
        <v>62.45</v>
      </c>
      <c r="AP689">
        <v>246.053</v>
      </c>
      <c r="AQ689">
        <v>3.94</v>
      </c>
      <c r="AR689">
        <v>53.07</v>
      </c>
      <c r="AS689">
        <v>209.0958</v>
      </c>
      <c r="AT689">
        <v>3.94</v>
      </c>
      <c r="AU689">
        <v>50</v>
      </c>
      <c r="AV689">
        <v>197</v>
      </c>
      <c r="BC689" t="s">
        <v>451</v>
      </c>
      <c r="BD689" s="2">
        <v>45926</v>
      </c>
      <c r="BE689">
        <v>200.5</v>
      </c>
      <c r="BF689" t="s">
        <v>452</v>
      </c>
      <c r="BG689" t="s">
        <v>453</v>
      </c>
      <c r="BH689" s="1">
        <f t="shared" ca="1" si="32"/>
        <v>197</v>
      </c>
    </row>
    <row r="690" spans="2:60" ht="14.25" customHeight="1" x14ac:dyDescent="0.35">
      <c r="B690" s="96" t="str">
        <f t="shared" si="30"/>
        <v>91431502</v>
      </c>
      <c r="C690" s="96" t="str">
        <f t="shared" si="31"/>
        <v>9143150</v>
      </c>
      <c r="D690">
        <v>22526</v>
      </c>
      <c r="E690" t="s">
        <v>120</v>
      </c>
      <c r="F690">
        <v>61</v>
      </c>
      <c r="G690" t="s">
        <v>124</v>
      </c>
      <c r="H690">
        <v>71</v>
      </c>
      <c r="I690">
        <v>9143</v>
      </c>
      <c r="J690" t="s">
        <v>41</v>
      </c>
      <c r="K690">
        <v>150</v>
      </c>
      <c r="L690">
        <v>2</v>
      </c>
      <c r="M690">
        <v>1</v>
      </c>
      <c r="N690">
        <v>1</v>
      </c>
      <c r="O690">
        <v>16.399999999999999</v>
      </c>
      <c r="P690">
        <v>0</v>
      </c>
      <c r="Q690" t="s">
        <v>487</v>
      </c>
      <c r="R690" t="s">
        <v>471</v>
      </c>
      <c r="S690">
        <v>7</v>
      </c>
      <c r="T690" t="s">
        <v>469</v>
      </c>
      <c r="U690">
        <v>2</v>
      </c>
      <c r="V690">
        <v>43738</v>
      </c>
      <c r="W690">
        <v>354</v>
      </c>
      <c r="X690" t="s">
        <v>447</v>
      </c>
      <c r="Y690" s="2" t="s">
        <v>447</v>
      </c>
      <c r="Z690" s="2"/>
      <c r="AB690" t="s">
        <v>447</v>
      </c>
      <c r="AC690" t="s">
        <v>448</v>
      </c>
      <c r="AD690" t="s">
        <v>447</v>
      </c>
      <c r="AE690" t="s">
        <v>447</v>
      </c>
      <c r="AF690" t="s">
        <v>447</v>
      </c>
      <c r="AG690">
        <v>2</v>
      </c>
      <c r="AH690">
        <v>0</v>
      </c>
      <c r="AI690">
        <v>14</v>
      </c>
      <c r="AJ690">
        <v>0</v>
      </c>
      <c r="AK690">
        <v>61</v>
      </c>
      <c r="AL690" t="s">
        <v>488</v>
      </c>
      <c r="AM690" t="s">
        <v>450</v>
      </c>
      <c r="AN690">
        <v>16.399999999999999</v>
      </c>
      <c r="AO690">
        <v>62.45</v>
      </c>
      <c r="AP690">
        <v>1024.18</v>
      </c>
      <c r="AQ690">
        <v>16.399999999999999</v>
      </c>
      <c r="AR690">
        <v>53.07</v>
      </c>
      <c r="AS690">
        <v>870.34799999999996</v>
      </c>
      <c r="AT690">
        <v>16.399999999999999</v>
      </c>
      <c r="AU690">
        <v>50</v>
      </c>
      <c r="AV690">
        <v>820</v>
      </c>
      <c r="BC690" t="s">
        <v>451</v>
      </c>
      <c r="BD690" s="2">
        <v>45926</v>
      </c>
      <c r="BE690">
        <v>503.06</v>
      </c>
      <c r="BF690" t="s">
        <v>452</v>
      </c>
      <c r="BG690" t="s">
        <v>453</v>
      </c>
      <c r="BH690" s="1">
        <f t="shared" ca="1" si="32"/>
        <v>197</v>
      </c>
    </row>
    <row r="691" spans="2:60" ht="14.25" customHeight="1" x14ac:dyDescent="0.35">
      <c r="B691" s="96" t="str">
        <f t="shared" si="30"/>
        <v>91431503</v>
      </c>
      <c r="C691" s="96" t="str">
        <f t="shared" si="31"/>
        <v>9143150</v>
      </c>
      <c r="D691">
        <v>22526</v>
      </c>
      <c r="E691" t="s">
        <v>120</v>
      </c>
      <c r="F691">
        <v>61</v>
      </c>
      <c r="G691" t="s">
        <v>124</v>
      </c>
      <c r="H691">
        <v>71</v>
      </c>
      <c r="I691">
        <v>9143</v>
      </c>
      <c r="J691" t="s">
        <v>41</v>
      </c>
      <c r="K691">
        <v>150</v>
      </c>
      <c r="L691">
        <v>3</v>
      </c>
      <c r="M691">
        <v>1</v>
      </c>
      <c r="N691">
        <v>1</v>
      </c>
      <c r="O691">
        <v>6.11</v>
      </c>
      <c r="P691">
        <v>0</v>
      </c>
      <c r="Q691" t="s">
        <v>487</v>
      </c>
      <c r="R691" t="s">
        <v>471</v>
      </c>
      <c r="S691">
        <v>7</v>
      </c>
      <c r="T691" t="s">
        <v>469</v>
      </c>
      <c r="U691">
        <v>2</v>
      </c>
      <c r="V691">
        <v>43739</v>
      </c>
      <c r="W691">
        <v>354</v>
      </c>
      <c r="X691" t="s">
        <v>447</v>
      </c>
      <c r="Y691" s="2" t="s">
        <v>447</v>
      </c>
      <c r="Z691" s="2"/>
      <c r="AB691" t="s">
        <v>447</v>
      </c>
      <c r="AC691" t="s">
        <v>448</v>
      </c>
      <c r="AD691" t="s">
        <v>447</v>
      </c>
      <c r="AE691" t="s">
        <v>447</v>
      </c>
      <c r="AF691" t="s">
        <v>447</v>
      </c>
      <c r="AG691">
        <v>2</v>
      </c>
      <c r="AH691">
        <v>0</v>
      </c>
      <c r="AI691">
        <v>14</v>
      </c>
      <c r="AJ691">
        <v>0</v>
      </c>
      <c r="AK691">
        <v>61</v>
      </c>
      <c r="AL691" t="s">
        <v>465</v>
      </c>
      <c r="AM691" t="s">
        <v>450</v>
      </c>
      <c r="AN691">
        <v>6.11</v>
      </c>
      <c r="AO691">
        <v>62.45</v>
      </c>
      <c r="AP691">
        <v>381.56950000000001</v>
      </c>
      <c r="AQ691">
        <v>6.11</v>
      </c>
      <c r="AR691">
        <v>53.07</v>
      </c>
      <c r="AS691">
        <v>324.2577</v>
      </c>
      <c r="AT691">
        <v>6.11</v>
      </c>
      <c r="AU691">
        <v>50</v>
      </c>
      <c r="AV691">
        <v>305.5</v>
      </c>
      <c r="BC691" t="s">
        <v>451</v>
      </c>
      <c r="BD691" s="2">
        <v>45926</v>
      </c>
      <c r="BE691">
        <v>292.26</v>
      </c>
      <c r="BF691" t="s">
        <v>452</v>
      </c>
      <c r="BG691" t="s">
        <v>453</v>
      </c>
      <c r="BH691" s="1">
        <f t="shared" ca="1" si="32"/>
        <v>197</v>
      </c>
    </row>
    <row r="692" spans="2:60" ht="14.25" customHeight="1" x14ac:dyDescent="0.35">
      <c r="B692" s="96" t="str">
        <f t="shared" si="30"/>
        <v>91431504</v>
      </c>
      <c r="C692" s="96" t="str">
        <f t="shared" si="31"/>
        <v>9143150</v>
      </c>
      <c r="D692">
        <v>22526</v>
      </c>
      <c r="E692" t="s">
        <v>120</v>
      </c>
      <c r="F692">
        <v>61</v>
      </c>
      <c r="G692" t="s">
        <v>124</v>
      </c>
      <c r="H692">
        <v>71</v>
      </c>
      <c r="I692">
        <v>9143</v>
      </c>
      <c r="J692" t="s">
        <v>41</v>
      </c>
      <c r="K692">
        <v>150</v>
      </c>
      <c r="L692">
        <v>4</v>
      </c>
      <c r="M692">
        <v>1</v>
      </c>
      <c r="N692">
        <v>1</v>
      </c>
      <c r="O692">
        <v>2.98</v>
      </c>
      <c r="P692">
        <v>0</v>
      </c>
      <c r="Q692" t="s">
        <v>487</v>
      </c>
      <c r="R692" t="s">
        <v>471</v>
      </c>
      <c r="S692">
        <v>7</v>
      </c>
      <c r="T692" t="s">
        <v>469</v>
      </c>
      <c r="U692">
        <v>2</v>
      </c>
      <c r="V692">
        <v>43739</v>
      </c>
      <c r="W692">
        <v>354</v>
      </c>
      <c r="X692" t="s">
        <v>447</v>
      </c>
      <c r="Y692" s="2" t="s">
        <v>447</v>
      </c>
      <c r="Z692" s="2"/>
      <c r="AB692" t="s">
        <v>447</v>
      </c>
      <c r="AC692" t="s">
        <v>448</v>
      </c>
      <c r="AD692" t="s">
        <v>447</v>
      </c>
      <c r="AE692" t="s">
        <v>447</v>
      </c>
      <c r="AF692" t="s">
        <v>447</v>
      </c>
      <c r="AG692">
        <v>2</v>
      </c>
      <c r="AH692">
        <v>0</v>
      </c>
      <c r="AI692">
        <v>14</v>
      </c>
      <c r="AJ692">
        <v>0</v>
      </c>
      <c r="AK692">
        <v>61</v>
      </c>
      <c r="AL692" t="s">
        <v>465</v>
      </c>
      <c r="AM692" t="s">
        <v>450</v>
      </c>
      <c r="AN692">
        <v>2.98</v>
      </c>
      <c r="AO692">
        <v>62.45</v>
      </c>
      <c r="AP692">
        <v>186.101</v>
      </c>
      <c r="AQ692">
        <v>2.98</v>
      </c>
      <c r="AR692">
        <v>53.07</v>
      </c>
      <c r="AS692">
        <v>158.14859999999999</v>
      </c>
      <c r="AT692">
        <v>2.98</v>
      </c>
      <c r="AU692">
        <v>50</v>
      </c>
      <c r="AV692">
        <v>149</v>
      </c>
      <c r="BC692" t="s">
        <v>451</v>
      </c>
      <c r="BD692" s="2">
        <v>45926</v>
      </c>
      <c r="BF692" t="s">
        <v>452</v>
      </c>
      <c r="BG692" t="s">
        <v>453</v>
      </c>
      <c r="BH692" s="1">
        <f t="shared" ca="1" si="32"/>
        <v>197</v>
      </c>
    </row>
    <row r="693" spans="2:60" ht="14.25" customHeight="1" x14ac:dyDescent="0.35">
      <c r="B693" s="96" t="str">
        <f t="shared" si="30"/>
        <v>91431505</v>
      </c>
      <c r="C693" s="96" t="str">
        <f t="shared" si="31"/>
        <v>9143150</v>
      </c>
      <c r="D693">
        <v>22526</v>
      </c>
      <c r="E693" t="s">
        <v>120</v>
      </c>
      <c r="F693">
        <v>61</v>
      </c>
      <c r="G693" t="s">
        <v>124</v>
      </c>
      <c r="H693">
        <v>71</v>
      </c>
      <c r="I693">
        <v>9143</v>
      </c>
      <c r="J693" t="s">
        <v>41</v>
      </c>
      <c r="K693">
        <v>150</v>
      </c>
      <c r="L693">
        <v>5</v>
      </c>
      <c r="M693">
        <v>1</v>
      </c>
      <c r="N693">
        <v>1</v>
      </c>
      <c r="O693">
        <v>11.06</v>
      </c>
      <c r="P693">
        <v>0</v>
      </c>
      <c r="Q693" t="s">
        <v>487</v>
      </c>
      <c r="R693" t="s">
        <v>471</v>
      </c>
      <c r="S693">
        <v>7</v>
      </c>
      <c r="T693" t="s">
        <v>469</v>
      </c>
      <c r="U693">
        <v>2</v>
      </c>
      <c r="V693">
        <v>43739</v>
      </c>
      <c r="W693">
        <v>354</v>
      </c>
      <c r="X693" t="s">
        <v>447</v>
      </c>
      <c r="Y693" s="2" t="s">
        <v>447</v>
      </c>
      <c r="Z693" s="2"/>
      <c r="AB693" t="s">
        <v>447</v>
      </c>
      <c r="AC693" t="s">
        <v>448</v>
      </c>
      <c r="AD693" t="s">
        <v>447</v>
      </c>
      <c r="AE693" t="s">
        <v>447</v>
      </c>
      <c r="AF693" t="s">
        <v>447</v>
      </c>
      <c r="AG693">
        <v>2</v>
      </c>
      <c r="AH693">
        <v>0</v>
      </c>
      <c r="AI693">
        <v>14</v>
      </c>
      <c r="AJ693">
        <v>0</v>
      </c>
      <c r="AK693">
        <v>61</v>
      </c>
      <c r="AL693" t="s">
        <v>465</v>
      </c>
      <c r="AM693" t="s">
        <v>450</v>
      </c>
      <c r="AN693">
        <v>11.06</v>
      </c>
      <c r="AO693">
        <v>62.45</v>
      </c>
      <c r="AP693">
        <v>690.697</v>
      </c>
      <c r="AQ693">
        <v>11.06</v>
      </c>
      <c r="AR693">
        <v>53.07</v>
      </c>
      <c r="AS693">
        <v>586.95420000000001</v>
      </c>
      <c r="AT693">
        <v>11.06</v>
      </c>
      <c r="AU693">
        <v>50</v>
      </c>
      <c r="AV693">
        <v>553</v>
      </c>
      <c r="BC693" t="s">
        <v>451</v>
      </c>
      <c r="BD693" s="2">
        <v>45926</v>
      </c>
      <c r="BE693">
        <v>459.91</v>
      </c>
      <c r="BF693" t="s">
        <v>452</v>
      </c>
      <c r="BG693" t="s">
        <v>453</v>
      </c>
      <c r="BH693" s="1">
        <f t="shared" ca="1" si="32"/>
        <v>197</v>
      </c>
    </row>
    <row r="694" spans="2:60" ht="14.25" customHeight="1" x14ac:dyDescent="0.35">
      <c r="B694" s="96" t="str">
        <f t="shared" si="30"/>
        <v>91431506</v>
      </c>
      <c r="C694" s="96" t="str">
        <f t="shared" si="31"/>
        <v>9143150</v>
      </c>
      <c r="D694">
        <v>22526</v>
      </c>
      <c r="E694" t="s">
        <v>120</v>
      </c>
      <c r="F694">
        <v>61</v>
      </c>
      <c r="G694" t="s">
        <v>124</v>
      </c>
      <c r="H694">
        <v>71</v>
      </c>
      <c r="I694">
        <v>9143</v>
      </c>
      <c r="J694" t="s">
        <v>41</v>
      </c>
      <c r="K694">
        <v>150</v>
      </c>
      <c r="L694">
        <v>6</v>
      </c>
      <c r="M694">
        <v>1</v>
      </c>
      <c r="N694">
        <v>1</v>
      </c>
      <c r="O694">
        <v>1.25</v>
      </c>
      <c r="P694">
        <v>0</v>
      </c>
      <c r="Q694" t="s">
        <v>487</v>
      </c>
      <c r="R694" t="s">
        <v>471</v>
      </c>
      <c r="S694">
        <v>6</v>
      </c>
      <c r="T694" t="s">
        <v>466</v>
      </c>
      <c r="U694">
        <v>2</v>
      </c>
      <c r="V694">
        <v>43739</v>
      </c>
      <c r="W694">
        <v>354</v>
      </c>
      <c r="X694" t="s">
        <v>447</v>
      </c>
      <c r="Y694" s="2" t="s">
        <v>447</v>
      </c>
      <c r="Z694" s="2"/>
      <c r="AB694" t="s">
        <v>447</v>
      </c>
      <c r="AC694" t="s">
        <v>448</v>
      </c>
      <c r="AD694" t="s">
        <v>447</v>
      </c>
      <c r="AE694" t="s">
        <v>447</v>
      </c>
      <c r="AF694" t="s">
        <v>447</v>
      </c>
      <c r="AG694">
        <v>2</v>
      </c>
      <c r="AH694">
        <v>0</v>
      </c>
      <c r="AI694">
        <v>14</v>
      </c>
      <c r="AJ694">
        <v>0</v>
      </c>
      <c r="AK694">
        <v>61</v>
      </c>
      <c r="AL694" t="s">
        <v>465</v>
      </c>
      <c r="AM694" t="s">
        <v>450</v>
      </c>
      <c r="AN694">
        <v>1.25</v>
      </c>
      <c r="AO694">
        <v>52.52</v>
      </c>
      <c r="AP694">
        <v>65.650000000000006</v>
      </c>
      <c r="AQ694">
        <v>1.25</v>
      </c>
      <c r="AR694">
        <v>53.07</v>
      </c>
      <c r="AS694">
        <v>66.337500000000006</v>
      </c>
      <c r="AT694">
        <v>1.25</v>
      </c>
      <c r="AU694">
        <v>50</v>
      </c>
      <c r="AV694">
        <v>62.5</v>
      </c>
      <c r="BC694" t="s">
        <v>451</v>
      </c>
      <c r="BD694" s="2">
        <v>45926</v>
      </c>
      <c r="BE694">
        <v>35.25</v>
      </c>
      <c r="BF694" t="s">
        <v>452</v>
      </c>
      <c r="BG694" t="s">
        <v>453</v>
      </c>
      <c r="BH694" s="1">
        <f t="shared" ca="1" si="32"/>
        <v>197</v>
      </c>
    </row>
    <row r="695" spans="2:60" ht="14.25" customHeight="1" x14ac:dyDescent="0.35">
      <c r="B695" s="96" t="str">
        <f t="shared" si="30"/>
        <v>91431507</v>
      </c>
      <c r="C695" s="96" t="str">
        <f t="shared" si="31"/>
        <v>9143150</v>
      </c>
      <c r="D695">
        <v>22526</v>
      </c>
      <c r="E695" t="s">
        <v>120</v>
      </c>
      <c r="F695">
        <v>61</v>
      </c>
      <c r="G695" t="s">
        <v>124</v>
      </c>
      <c r="H695">
        <v>71</v>
      </c>
      <c r="I695">
        <v>9143</v>
      </c>
      <c r="J695" t="s">
        <v>41</v>
      </c>
      <c r="K695">
        <v>150</v>
      </c>
      <c r="L695">
        <v>7</v>
      </c>
      <c r="M695">
        <v>1</v>
      </c>
      <c r="N695">
        <v>1</v>
      </c>
      <c r="O695">
        <v>17.34</v>
      </c>
      <c r="P695">
        <v>0</v>
      </c>
      <c r="Q695" t="s">
        <v>487</v>
      </c>
      <c r="R695" t="s">
        <v>471</v>
      </c>
      <c r="S695">
        <v>7</v>
      </c>
      <c r="T695" t="s">
        <v>469</v>
      </c>
      <c r="U695">
        <v>2</v>
      </c>
      <c r="V695">
        <v>43739</v>
      </c>
      <c r="W695">
        <v>354</v>
      </c>
      <c r="X695" t="s">
        <v>447</v>
      </c>
      <c r="Y695" s="2" t="s">
        <v>447</v>
      </c>
      <c r="Z695" s="2"/>
      <c r="AB695" t="s">
        <v>447</v>
      </c>
      <c r="AC695" t="s">
        <v>448</v>
      </c>
      <c r="AD695" t="s">
        <v>447</v>
      </c>
      <c r="AE695" t="s">
        <v>447</v>
      </c>
      <c r="AF695" t="s">
        <v>447</v>
      </c>
      <c r="AG695">
        <v>2</v>
      </c>
      <c r="AH695">
        <v>0</v>
      </c>
      <c r="AI695">
        <v>14</v>
      </c>
      <c r="AJ695">
        <v>0</v>
      </c>
      <c r="AK695">
        <v>61</v>
      </c>
      <c r="AL695" t="s">
        <v>465</v>
      </c>
      <c r="AM695" t="s">
        <v>450</v>
      </c>
      <c r="AN695">
        <v>17.34</v>
      </c>
      <c r="AO695">
        <v>62.45</v>
      </c>
      <c r="AP695">
        <v>1082.883</v>
      </c>
      <c r="AQ695">
        <v>17.34</v>
      </c>
      <c r="AR695">
        <v>53.07</v>
      </c>
      <c r="AS695">
        <v>920.23379999999997</v>
      </c>
      <c r="AT695">
        <v>17.34</v>
      </c>
      <c r="AU695">
        <v>50</v>
      </c>
      <c r="AV695">
        <v>867</v>
      </c>
      <c r="BC695" t="s">
        <v>451</v>
      </c>
      <c r="BD695" s="2">
        <v>45926</v>
      </c>
      <c r="BE695">
        <v>865.2</v>
      </c>
      <c r="BF695" t="s">
        <v>452</v>
      </c>
      <c r="BG695" t="s">
        <v>453</v>
      </c>
      <c r="BH695" s="1">
        <f t="shared" ca="1" si="32"/>
        <v>197</v>
      </c>
    </row>
    <row r="696" spans="2:60" ht="14.25" customHeight="1" x14ac:dyDescent="0.35">
      <c r="B696" s="96" t="str">
        <f t="shared" si="30"/>
        <v>91431508</v>
      </c>
      <c r="C696" s="96" t="str">
        <f t="shared" si="31"/>
        <v>9143150</v>
      </c>
      <c r="D696">
        <v>22526</v>
      </c>
      <c r="E696" t="s">
        <v>120</v>
      </c>
      <c r="F696">
        <v>61</v>
      </c>
      <c r="G696" t="s">
        <v>124</v>
      </c>
      <c r="H696">
        <v>71</v>
      </c>
      <c r="I696">
        <v>9143</v>
      </c>
      <c r="J696" t="s">
        <v>41</v>
      </c>
      <c r="K696">
        <v>150</v>
      </c>
      <c r="L696">
        <v>8</v>
      </c>
      <c r="M696">
        <v>1</v>
      </c>
      <c r="N696">
        <v>1</v>
      </c>
      <c r="O696">
        <v>18.21</v>
      </c>
      <c r="P696">
        <v>2.0299999999999998</v>
      </c>
      <c r="Q696" t="s">
        <v>487</v>
      </c>
      <c r="R696" t="s">
        <v>471</v>
      </c>
      <c r="S696">
        <v>7</v>
      </c>
      <c r="T696" t="s">
        <v>469</v>
      </c>
      <c r="U696">
        <v>2</v>
      </c>
      <c r="V696">
        <v>43740</v>
      </c>
      <c r="W696">
        <v>354</v>
      </c>
      <c r="X696" t="s">
        <v>447</v>
      </c>
      <c r="Y696" s="2" t="s">
        <v>447</v>
      </c>
      <c r="Z696" s="2"/>
      <c r="AB696" t="s">
        <v>447</v>
      </c>
      <c r="AC696" t="s">
        <v>448</v>
      </c>
      <c r="AD696" t="s">
        <v>448</v>
      </c>
      <c r="AE696" t="s">
        <v>447</v>
      </c>
      <c r="AF696" t="s">
        <v>447</v>
      </c>
      <c r="AG696">
        <v>2</v>
      </c>
      <c r="AH696">
        <v>0</v>
      </c>
      <c r="AI696">
        <v>14</v>
      </c>
      <c r="AJ696">
        <v>0</v>
      </c>
      <c r="AK696">
        <v>61</v>
      </c>
      <c r="AL696" t="s">
        <v>465</v>
      </c>
      <c r="AM696" t="s">
        <v>450</v>
      </c>
      <c r="AN696">
        <v>16.18</v>
      </c>
      <c r="AO696">
        <v>62.45</v>
      </c>
      <c r="AP696">
        <v>1010.441</v>
      </c>
      <c r="AQ696">
        <v>16.18</v>
      </c>
      <c r="AR696">
        <v>53.07</v>
      </c>
      <c r="AS696">
        <v>858.67259999999999</v>
      </c>
      <c r="AT696">
        <v>16.18</v>
      </c>
      <c r="AU696">
        <v>50</v>
      </c>
      <c r="AV696">
        <v>809</v>
      </c>
      <c r="BC696" t="s">
        <v>451</v>
      </c>
      <c r="BD696" s="2">
        <v>45926</v>
      </c>
      <c r="BE696">
        <v>253.92</v>
      </c>
      <c r="BF696" t="s">
        <v>452</v>
      </c>
      <c r="BG696" t="s">
        <v>453</v>
      </c>
      <c r="BH696" s="1">
        <f t="shared" ca="1" si="32"/>
        <v>197</v>
      </c>
    </row>
    <row r="697" spans="2:60" ht="14.25" customHeight="1" x14ac:dyDescent="0.35">
      <c r="B697" s="96" t="str">
        <f t="shared" si="30"/>
        <v>91431509</v>
      </c>
      <c r="C697" s="96" t="str">
        <f t="shared" si="31"/>
        <v>9143150</v>
      </c>
      <c r="D697">
        <v>22526</v>
      </c>
      <c r="E697" t="s">
        <v>120</v>
      </c>
      <c r="F697">
        <v>61</v>
      </c>
      <c r="G697" t="s">
        <v>124</v>
      </c>
      <c r="H697">
        <v>71</v>
      </c>
      <c r="I697">
        <v>9143</v>
      </c>
      <c r="J697" t="s">
        <v>41</v>
      </c>
      <c r="K697">
        <v>150</v>
      </c>
      <c r="L697">
        <v>9</v>
      </c>
      <c r="M697">
        <v>1</v>
      </c>
      <c r="N697">
        <v>1</v>
      </c>
      <c r="O697">
        <v>11.26</v>
      </c>
      <c r="P697">
        <v>0</v>
      </c>
      <c r="Q697" t="s">
        <v>487</v>
      </c>
      <c r="R697" t="s">
        <v>471</v>
      </c>
      <c r="S697">
        <v>7</v>
      </c>
      <c r="T697" t="s">
        <v>469</v>
      </c>
      <c r="U697">
        <v>2</v>
      </c>
      <c r="V697">
        <v>43740</v>
      </c>
      <c r="W697">
        <v>354</v>
      </c>
      <c r="X697" t="s">
        <v>447</v>
      </c>
      <c r="Y697" s="2" t="s">
        <v>447</v>
      </c>
      <c r="Z697" s="2"/>
      <c r="AB697" t="s">
        <v>447</v>
      </c>
      <c r="AC697" t="s">
        <v>448</v>
      </c>
      <c r="AD697" t="s">
        <v>448</v>
      </c>
      <c r="AE697" t="s">
        <v>447</v>
      </c>
      <c r="AF697" t="s">
        <v>447</v>
      </c>
      <c r="AG697">
        <v>2</v>
      </c>
      <c r="AH697">
        <v>0</v>
      </c>
      <c r="AI697">
        <v>14</v>
      </c>
      <c r="AJ697">
        <v>0</v>
      </c>
      <c r="AK697">
        <v>61</v>
      </c>
      <c r="AL697" t="s">
        <v>465</v>
      </c>
      <c r="AM697" t="s">
        <v>450</v>
      </c>
      <c r="AN697">
        <v>11.26</v>
      </c>
      <c r="AO697">
        <v>62.45</v>
      </c>
      <c r="AP697">
        <v>703.18700000000001</v>
      </c>
      <c r="AQ697">
        <v>11.26</v>
      </c>
      <c r="AR697">
        <v>53.07</v>
      </c>
      <c r="AS697">
        <v>597.56820000000005</v>
      </c>
      <c r="AT697">
        <v>11.26</v>
      </c>
      <c r="AU697">
        <v>50</v>
      </c>
      <c r="AV697">
        <v>563</v>
      </c>
      <c r="BC697" t="s">
        <v>451</v>
      </c>
      <c r="BD697" s="2">
        <v>45926</v>
      </c>
      <c r="BE697">
        <v>359.15</v>
      </c>
      <c r="BF697" t="s">
        <v>452</v>
      </c>
      <c r="BG697" t="s">
        <v>453</v>
      </c>
      <c r="BH697" s="1">
        <f t="shared" ca="1" si="32"/>
        <v>197</v>
      </c>
    </row>
    <row r="698" spans="2:60" ht="14.25" customHeight="1" x14ac:dyDescent="0.35">
      <c r="B698" s="96" t="str">
        <f t="shared" si="30"/>
        <v>914315010</v>
      </c>
      <c r="C698" s="96" t="str">
        <f t="shared" si="31"/>
        <v>9143150</v>
      </c>
      <c r="D698">
        <v>22526</v>
      </c>
      <c r="E698" t="s">
        <v>120</v>
      </c>
      <c r="F698">
        <v>61</v>
      </c>
      <c r="G698" t="s">
        <v>124</v>
      </c>
      <c r="H698">
        <v>71</v>
      </c>
      <c r="I698">
        <v>9143</v>
      </c>
      <c r="J698" t="s">
        <v>41</v>
      </c>
      <c r="K698">
        <v>150</v>
      </c>
      <c r="L698">
        <v>10</v>
      </c>
      <c r="M698">
        <v>1</v>
      </c>
      <c r="O698">
        <v>5.58</v>
      </c>
      <c r="P698">
        <v>2.4700000000000002</v>
      </c>
      <c r="Q698" t="s">
        <v>487</v>
      </c>
      <c r="R698" t="s">
        <v>445</v>
      </c>
      <c r="S698">
        <v>7</v>
      </c>
      <c r="T698" t="s">
        <v>469</v>
      </c>
      <c r="U698">
        <v>2</v>
      </c>
      <c r="V698">
        <v>43740</v>
      </c>
      <c r="W698">
        <v>354</v>
      </c>
      <c r="X698" t="s">
        <v>447</v>
      </c>
      <c r="Y698" s="2" t="s">
        <v>447</v>
      </c>
      <c r="Z698" s="2"/>
      <c r="AB698" t="s">
        <v>447</v>
      </c>
      <c r="AC698" t="s">
        <v>448</v>
      </c>
      <c r="AD698" t="s">
        <v>448</v>
      </c>
      <c r="AE698" t="s">
        <v>447</v>
      </c>
      <c r="AF698" t="s">
        <v>447</v>
      </c>
      <c r="AG698">
        <v>2</v>
      </c>
      <c r="AH698">
        <v>0</v>
      </c>
      <c r="AI698">
        <v>14</v>
      </c>
      <c r="AJ698">
        <v>0</v>
      </c>
      <c r="AK698">
        <v>61</v>
      </c>
      <c r="AL698" t="s">
        <v>449</v>
      </c>
      <c r="AM698" t="s">
        <v>450</v>
      </c>
      <c r="AN698">
        <v>3.11</v>
      </c>
      <c r="AO698">
        <v>62.45</v>
      </c>
      <c r="AP698">
        <v>194.21950000000001</v>
      </c>
      <c r="AQ698">
        <v>3.11</v>
      </c>
      <c r="AR698">
        <v>53.07</v>
      </c>
      <c r="AS698">
        <v>165.04769999999999</v>
      </c>
      <c r="AT698">
        <v>3.11</v>
      </c>
      <c r="AU698">
        <v>50</v>
      </c>
      <c r="AV698">
        <v>155.5</v>
      </c>
      <c r="BC698" t="s">
        <v>451</v>
      </c>
      <c r="BD698" s="2">
        <v>45916</v>
      </c>
      <c r="BE698">
        <v>202.46</v>
      </c>
      <c r="BF698" t="s">
        <v>452</v>
      </c>
      <c r="BG698" t="s">
        <v>453</v>
      </c>
      <c r="BH698" s="1">
        <f t="shared" ca="1" si="32"/>
        <v>207</v>
      </c>
    </row>
    <row r="699" spans="2:60" ht="14.25" customHeight="1" x14ac:dyDescent="0.35">
      <c r="B699" s="96" t="str">
        <f t="shared" si="30"/>
        <v>914315011</v>
      </c>
      <c r="C699" s="96" t="str">
        <f t="shared" si="31"/>
        <v>9143150</v>
      </c>
      <c r="D699">
        <v>22526</v>
      </c>
      <c r="E699" t="s">
        <v>120</v>
      </c>
      <c r="F699">
        <v>61</v>
      </c>
      <c r="G699" t="s">
        <v>124</v>
      </c>
      <c r="H699">
        <v>71</v>
      </c>
      <c r="I699">
        <v>9143</v>
      </c>
      <c r="J699" t="s">
        <v>41</v>
      </c>
      <c r="K699">
        <v>150</v>
      </c>
      <c r="L699">
        <v>11</v>
      </c>
      <c r="M699">
        <v>1</v>
      </c>
      <c r="O699">
        <v>9.84</v>
      </c>
      <c r="P699">
        <v>3.35</v>
      </c>
      <c r="Q699" t="s">
        <v>487</v>
      </c>
      <c r="R699" t="s">
        <v>445</v>
      </c>
      <c r="S699">
        <v>7</v>
      </c>
      <c r="T699" t="s">
        <v>469</v>
      </c>
      <c r="U699">
        <v>2</v>
      </c>
      <c r="V699">
        <v>43740</v>
      </c>
      <c r="W699">
        <v>354</v>
      </c>
      <c r="X699" t="s">
        <v>447</v>
      </c>
      <c r="Y699" s="2" t="s">
        <v>447</v>
      </c>
      <c r="Z699" s="2"/>
      <c r="AB699" t="s">
        <v>447</v>
      </c>
      <c r="AC699" t="s">
        <v>448</v>
      </c>
      <c r="AD699" t="s">
        <v>447</v>
      </c>
      <c r="AE699" t="s">
        <v>447</v>
      </c>
      <c r="AF699" t="s">
        <v>447</v>
      </c>
      <c r="AG699">
        <v>2</v>
      </c>
      <c r="AH699">
        <v>0</v>
      </c>
      <c r="AI699">
        <v>14</v>
      </c>
      <c r="AJ699">
        <v>0</v>
      </c>
      <c r="AK699">
        <v>61</v>
      </c>
      <c r="AL699" t="s">
        <v>486</v>
      </c>
      <c r="AM699" t="s">
        <v>450</v>
      </c>
      <c r="AN699">
        <v>6.49</v>
      </c>
      <c r="AO699">
        <v>62.45</v>
      </c>
      <c r="AP699">
        <v>405.3005</v>
      </c>
      <c r="AQ699">
        <v>6.49</v>
      </c>
      <c r="AR699">
        <v>53.07</v>
      </c>
      <c r="AS699">
        <v>344.42430000000002</v>
      </c>
      <c r="AT699">
        <v>6.49</v>
      </c>
      <c r="AU699">
        <v>50</v>
      </c>
      <c r="AV699">
        <v>324.5</v>
      </c>
      <c r="BC699" t="s">
        <v>451</v>
      </c>
      <c r="BD699" s="2">
        <v>45916</v>
      </c>
      <c r="BE699">
        <v>71.92</v>
      </c>
      <c r="BF699" t="s">
        <v>452</v>
      </c>
      <c r="BG699" t="s">
        <v>453</v>
      </c>
      <c r="BH699" s="1">
        <f t="shared" ca="1" si="32"/>
        <v>207</v>
      </c>
    </row>
    <row r="700" spans="2:60" ht="14.25" customHeight="1" x14ac:dyDescent="0.35">
      <c r="B700" s="96" t="str">
        <f t="shared" si="30"/>
        <v>914315012</v>
      </c>
      <c r="C700" s="96" t="str">
        <f t="shared" si="31"/>
        <v>9143150</v>
      </c>
      <c r="D700">
        <v>22526</v>
      </c>
      <c r="E700" t="s">
        <v>120</v>
      </c>
      <c r="F700">
        <v>61</v>
      </c>
      <c r="G700" t="s">
        <v>124</v>
      </c>
      <c r="H700">
        <v>71</v>
      </c>
      <c r="I700">
        <v>9143</v>
      </c>
      <c r="J700" t="s">
        <v>41</v>
      </c>
      <c r="K700">
        <v>150</v>
      </c>
      <c r="L700">
        <v>12</v>
      </c>
      <c r="M700">
        <v>1</v>
      </c>
      <c r="O700">
        <v>8.57</v>
      </c>
      <c r="P700">
        <v>2.89</v>
      </c>
      <c r="Q700" t="s">
        <v>487</v>
      </c>
      <c r="R700" t="s">
        <v>445</v>
      </c>
      <c r="S700">
        <v>7</v>
      </c>
      <c r="T700" t="s">
        <v>469</v>
      </c>
      <c r="U700">
        <v>2</v>
      </c>
      <c r="V700">
        <v>43741</v>
      </c>
      <c r="W700">
        <v>354</v>
      </c>
      <c r="X700" t="s">
        <v>447</v>
      </c>
      <c r="Y700" s="2" t="s">
        <v>447</v>
      </c>
      <c r="Z700" s="2"/>
      <c r="AB700" t="s">
        <v>447</v>
      </c>
      <c r="AC700" t="s">
        <v>448</v>
      </c>
      <c r="AD700" t="s">
        <v>447</v>
      </c>
      <c r="AE700" t="s">
        <v>447</v>
      </c>
      <c r="AF700" t="s">
        <v>447</v>
      </c>
      <c r="AG700">
        <v>2</v>
      </c>
      <c r="AH700">
        <v>0</v>
      </c>
      <c r="AI700">
        <v>14</v>
      </c>
      <c r="AJ700">
        <v>0</v>
      </c>
      <c r="AK700">
        <v>61</v>
      </c>
      <c r="AL700" t="s">
        <v>486</v>
      </c>
      <c r="AM700" t="s">
        <v>450</v>
      </c>
      <c r="AN700">
        <v>5.68</v>
      </c>
      <c r="AO700">
        <v>62.45</v>
      </c>
      <c r="AP700">
        <v>354.71600000000001</v>
      </c>
      <c r="AQ700">
        <v>5.68</v>
      </c>
      <c r="AR700">
        <v>53.07</v>
      </c>
      <c r="AS700">
        <v>301.43759999999997</v>
      </c>
      <c r="AT700">
        <v>5.68</v>
      </c>
      <c r="AU700">
        <v>50</v>
      </c>
      <c r="AV700">
        <v>284</v>
      </c>
      <c r="BC700" t="s">
        <v>451</v>
      </c>
      <c r="BD700" s="2">
        <v>45916</v>
      </c>
      <c r="BE700">
        <v>384.95</v>
      </c>
      <c r="BF700" t="s">
        <v>452</v>
      </c>
      <c r="BG700" t="s">
        <v>453</v>
      </c>
      <c r="BH700" s="1">
        <f t="shared" ca="1" si="32"/>
        <v>207</v>
      </c>
    </row>
    <row r="701" spans="2:60" ht="14.25" customHeight="1" x14ac:dyDescent="0.35">
      <c r="B701" s="96" t="str">
        <f t="shared" si="30"/>
        <v>914315013</v>
      </c>
      <c r="C701" s="96" t="str">
        <f t="shared" si="31"/>
        <v>9143150</v>
      </c>
      <c r="D701">
        <v>22526</v>
      </c>
      <c r="E701" t="s">
        <v>120</v>
      </c>
      <c r="F701">
        <v>61</v>
      </c>
      <c r="G701" t="s">
        <v>124</v>
      </c>
      <c r="H701">
        <v>71</v>
      </c>
      <c r="I701">
        <v>9143</v>
      </c>
      <c r="J701" t="s">
        <v>41</v>
      </c>
      <c r="K701">
        <v>150</v>
      </c>
      <c r="L701">
        <v>13</v>
      </c>
      <c r="M701">
        <v>2</v>
      </c>
      <c r="N701">
        <v>2</v>
      </c>
      <c r="O701">
        <v>8.4600000000000009</v>
      </c>
      <c r="P701">
        <v>2.2400000000000002</v>
      </c>
      <c r="Q701" t="s">
        <v>487</v>
      </c>
      <c r="R701" t="s">
        <v>445</v>
      </c>
      <c r="S701">
        <v>7</v>
      </c>
      <c r="T701" t="s">
        <v>469</v>
      </c>
      <c r="U701">
        <v>2</v>
      </c>
      <c r="V701">
        <v>43741</v>
      </c>
      <c r="W701">
        <v>354</v>
      </c>
      <c r="X701" t="s">
        <v>447</v>
      </c>
      <c r="Y701" s="2" t="s">
        <v>447</v>
      </c>
      <c r="Z701" s="2"/>
      <c r="AB701" t="s">
        <v>447</v>
      </c>
      <c r="AC701" t="s">
        <v>448</v>
      </c>
      <c r="AD701" t="s">
        <v>448</v>
      </c>
      <c r="AE701" t="s">
        <v>447</v>
      </c>
      <c r="AF701" t="s">
        <v>447</v>
      </c>
      <c r="AG701">
        <v>2</v>
      </c>
      <c r="AH701">
        <v>0</v>
      </c>
      <c r="AI701">
        <v>14</v>
      </c>
      <c r="AJ701">
        <v>0</v>
      </c>
      <c r="AK701">
        <v>61</v>
      </c>
      <c r="AL701" t="s">
        <v>459</v>
      </c>
      <c r="AM701" t="s">
        <v>450</v>
      </c>
      <c r="AN701">
        <v>6.22</v>
      </c>
      <c r="AO701">
        <v>62.45</v>
      </c>
      <c r="AP701">
        <v>388.43900000000002</v>
      </c>
      <c r="AQ701">
        <v>6.22</v>
      </c>
      <c r="AR701">
        <v>53.07</v>
      </c>
      <c r="AS701">
        <v>330.09539999999998</v>
      </c>
      <c r="AT701">
        <v>6.22</v>
      </c>
      <c r="AU701">
        <v>50</v>
      </c>
      <c r="AV701">
        <v>311</v>
      </c>
      <c r="BC701" t="s">
        <v>451</v>
      </c>
      <c r="BD701" s="2">
        <v>45916</v>
      </c>
      <c r="BE701">
        <v>341.38</v>
      </c>
      <c r="BF701" t="s">
        <v>452</v>
      </c>
      <c r="BG701" t="s">
        <v>453</v>
      </c>
      <c r="BH701" s="1">
        <f t="shared" ca="1" si="32"/>
        <v>207</v>
      </c>
    </row>
    <row r="702" spans="2:60" ht="14.25" customHeight="1" x14ac:dyDescent="0.35">
      <c r="B702" s="96" t="str">
        <f t="shared" si="30"/>
        <v>91431601</v>
      </c>
      <c r="C702" s="96" t="str">
        <f t="shared" si="31"/>
        <v>9143160</v>
      </c>
      <c r="D702">
        <v>22526</v>
      </c>
      <c r="E702" t="s">
        <v>120</v>
      </c>
      <c r="F702">
        <v>61</v>
      </c>
      <c r="G702" t="s">
        <v>124</v>
      </c>
      <c r="H702">
        <v>71</v>
      </c>
      <c r="I702">
        <v>9143</v>
      </c>
      <c r="J702" t="s">
        <v>41</v>
      </c>
      <c r="K702">
        <v>160</v>
      </c>
      <c r="L702">
        <v>1</v>
      </c>
      <c r="M702">
        <v>91</v>
      </c>
      <c r="N702">
        <v>4</v>
      </c>
      <c r="O702">
        <v>25.14</v>
      </c>
      <c r="P702">
        <v>0</v>
      </c>
      <c r="Q702" t="s">
        <v>476</v>
      </c>
      <c r="R702" t="s">
        <v>471</v>
      </c>
      <c r="S702">
        <v>3</v>
      </c>
      <c r="T702" t="s">
        <v>475</v>
      </c>
      <c r="U702">
        <v>2</v>
      </c>
      <c r="V702">
        <v>44918</v>
      </c>
      <c r="W702">
        <v>999</v>
      </c>
      <c r="X702" t="s">
        <v>447</v>
      </c>
      <c r="Y702" s="2" t="s">
        <v>447</v>
      </c>
      <c r="Z702" s="2"/>
      <c r="AB702" t="s">
        <v>447</v>
      </c>
      <c r="AC702" t="s">
        <v>448</v>
      </c>
      <c r="AD702" t="s">
        <v>448</v>
      </c>
      <c r="AE702" t="s">
        <v>447</v>
      </c>
      <c r="AF702" t="s">
        <v>447</v>
      </c>
      <c r="AG702">
        <v>2</v>
      </c>
      <c r="AH702">
        <v>0</v>
      </c>
      <c r="AI702">
        <v>12</v>
      </c>
      <c r="AJ702">
        <v>0</v>
      </c>
      <c r="AK702">
        <v>61</v>
      </c>
      <c r="AL702" t="s">
        <v>459</v>
      </c>
      <c r="AM702" t="s">
        <v>450</v>
      </c>
      <c r="AN702">
        <v>25.14</v>
      </c>
      <c r="AO702">
        <v>104.95</v>
      </c>
      <c r="AP702">
        <v>2638.4430000000002</v>
      </c>
      <c r="AQ702">
        <v>25.14</v>
      </c>
      <c r="AR702">
        <v>110.07</v>
      </c>
      <c r="AS702">
        <v>2767.1597999999999</v>
      </c>
      <c r="AT702">
        <v>25.14</v>
      </c>
      <c r="AU702">
        <v>110</v>
      </c>
      <c r="AV702">
        <v>2765.4</v>
      </c>
      <c r="BC702" t="s">
        <v>451</v>
      </c>
      <c r="BD702" s="2">
        <v>45916</v>
      </c>
      <c r="BE702">
        <v>1965.97</v>
      </c>
      <c r="BF702" t="s">
        <v>452</v>
      </c>
      <c r="BG702" t="s">
        <v>453</v>
      </c>
      <c r="BH702" s="1">
        <f t="shared" ca="1" si="32"/>
        <v>207</v>
      </c>
    </row>
    <row r="703" spans="2:60" ht="14.25" customHeight="1" x14ac:dyDescent="0.35">
      <c r="B703" s="96" t="str">
        <f t="shared" si="30"/>
        <v>91431602</v>
      </c>
      <c r="C703" s="96" t="str">
        <f t="shared" si="31"/>
        <v>9143160</v>
      </c>
      <c r="D703">
        <v>22526</v>
      </c>
      <c r="E703" t="s">
        <v>120</v>
      </c>
      <c r="F703">
        <v>61</v>
      </c>
      <c r="G703" t="s">
        <v>124</v>
      </c>
      <c r="H703">
        <v>71</v>
      </c>
      <c r="I703">
        <v>9143</v>
      </c>
      <c r="J703" t="s">
        <v>41</v>
      </c>
      <c r="K703">
        <v>160</v>
      </c>
      <c r="L703">
        <v>2</v>
      </c>
      <c r="M703">
        <v>91</v>
      </c>
      <c r="N703">
        <v>4</v>
      </c>
      <c r="O703">
        <v>13.33</v>
      </c>
      <c r="P703">
        <v>0</v>
      </c>
      <c r="Q703" t="s">
        <v>476</v>
      </c>
      <c r="R703" t="s">
        <v>471</v>
      </c>
      <c r="S703">
        <v>3</v>
      </c>
      <c r="T703" t="s">
        <v>475</v>
      </c>
      <c r="U703">
        <v>2</v>
      </c>
      <c r="V703">
        <v>44919</v>
      </c>
      <c r="W703">
        <v>999</v>
      </c>
      <c r="X703" t="s">
        <v>447</v>
      </c>
      <c r="Y703" s="2" t="s">
        <v>447</v>
      </c>
      <c r="Z703" s="2"/>
      <c r="AB703" t="s">
        <v>447</v>
      </c>
      <c r="AC703" t="s">
        <v>448</v>
      </c>
      <c r="AD703" t="s">
        <v>448</v>
      </c>
      <c r="AE703" t="s">
        <v>447</v>
      </c>
      <c r="AF703" t="s">
        <v>447</v>
      </c>
      <c r="AG703">
        <v>2</v>
      </c>
      <c r="AH703">
        <v>0</v>
      </c>
      <c r="AI703">
        <v>12</v>
      </c>
      <c r="AJ703">
        <v>0</v>
      </c>
      <c r="AK703">
        <v>61</v>
      </c>
      <c r="AL703" t="s">
        <v>459</v>
      </c>
      <c r="AM703" t="s">
        <v>450</v>
      </c>
      <c r="AN703">
        <v>13.33</v>
      </c>
      <c r="AO703">
        <v>104.95</v>
      </c>
      <c r="AP703">
        <v>1398.9835</v>
      </c>
      <c r="AQ703">
        <v>13.33</v>
      </c>
      <c r="AR703">
        <v>110.07</v>
      </c>
      <c r="AS703">
        <v>1467.2330999999999</v>
      </c>
      <c r="AT703">
        <v>13.33</v>
      </c>
      <c r="AU703">
        <v>110</v>
      </c>
      <c r="AV703">
        <v>1466.3</v>
      </c>
      <c r="BC703" t="s">
        <v>451</v>
      </c>
      <c r="BD703" s="2">
        <v>45916</v>
      </c>
      <c r="BE703">
        <v>1180.33</v>
      </c>
      <c r="BF703" t="s">
        <v>452</v>
      </c>
      <c r="BG703" t="s">
        <v>453</v>
      </c>
      <c r="BH703" s="1">
        <f t="shared" ca="1" si="32"/>
        <v>207</v>
      </c>
    </row>
    <row r="704" spans="2:60" ht="14.25" customHeight="1" x14ac:dyDescent="0.35">
      <c r="B704" s="96" t="str">
        <f t="shared" si="30"/>
        <v>91431603</v>
      </c>
      <c r="C704" s="96" t="str">
        <f t="shared" si="31"/>
        <v>9143160</v>
      </c>
      <c r="D704">
        <v>22526</v>
      </c>
      <c r="E704" t="s">
        <v>120</v>
      </c>
      <c r="F704">
        <v>61</v>
      </c>
      <c r="G704" t="s">
        <v>124</v>
      </c>
      <c r="H704">
        <v>71</v>
      </c>
      <c r="I704">
        <v>9143</v>
      </c>
      <c r="J704" t="s">
        <v>41</v>
      </c>
      <c r="K704">
        <v>160</v>
      </c>
      <c r="L704">
        <v>3</v>
      </c>
      <c r="M704">
        <v>91</v>
      </c>
      <c r="N704">
        <v>4</v>
      </c>
      <c r="O704">
        <v>15.66</v>
      </c>
      <c r="P704">
        <v>0</v>
      </c>
      <c r="Q704" t="s">
        <v>476</v>
      </c>
      <c r="R704" t="s">
        <v>471</v>
      </c>
      <c r="S704">
        <v>3</v>
      </c>
      <c r="T704" t="s">
        <v>475</v>
      </c>
      <c r="U704">
        <v>2</v>
      </c>
      <c r="V704">
        <v>44918</v>
      </c>
      <c r="W704">
        <v>999</v>
      </c>
      <c r="X704" t="s">
        <v>447</v>
      </c>
      <c r="Y704" s="2" t="s">
        <v>447</v>
      </c>
      <c r="Z704" s="2"/>
      <c r="AB704" t="s">
        <v>447</v>
      </c>
      <c r="AC704" t="s">
        <v>448</v>
      </c>
      <c r="AD704" t="s">
        <v>448</v>
      </c>
      <c r="AE704" t="s">
        <v>447</v>
      </c>
      <c r="AF704" t="s">
        <v>447</v>
      </c>
      <c r="AG704">
        <v>2</v>
      </c>
      <c r="AH704">
        <v>0</v>
      </c>
      <c r="AI704">
        <v>12.9</v>
      </c>
      <c r="AJ704">
        <v>0</v>
      </c>
      <c r="AK704">
        <v>61</v>
      </c>
      <c r="AL704" t="s">
        <v>459</v>
      </c>
      <c r="AM704" t="s">
        <v>450</v>
      </c>
      <c r="AN704">
        <v>15.66</v>
      </c>
      <c r="AO704">
        <v>104.95</v>
      </c>
      <c r="AP704">
        <v>1643.5170000000001</v>
      </c>
      <c r="AQ704">
        <v>15.66</v>
      </c>
      <c r="AR704">
        <v>110.07</v>
      </c>
      <c r="AS704">
        <v>1723.6962000000001</v>
      </c>
      <c r="AT704">
        <v>15.66</v>
      </c>
      <c r="AU704">
        <v>110</v>
      </c>
      <c r="AV704">
        <v>1722.6</v>
      </c>
      <c r="BC704" t="s">
        <v>451</v>
      </c>
      <c r="BD704" s="2">
        <v>45916</v>
      </c>
      <c r="BE704">
        <v>1232.49</v>
      </c>
      <c r="BF704" t="s">
        <v>452</v>
      </c>
      <c r="BG704" t="s">
        <v>453</v>
      </c>
      <c r="BH704" s="1">
        <f t="shared" ca="1" si="32"/>
        <v>207</v>
      </c>
    </row>
    <row r="705" spans="2:60" ht="14.25" customHeight="1" x14ac:dyDescent="0.35">
      <c r="B705" s="96" t="str">
        <f t="shared" si="30"/>
        <v>91431604</v>
      </c>
      <c r="C705" s="96" t="str">
        <f t="shared" si="31"/>
        <v>9143160</v>
      </c>
      <c r="D705">
        <v>22526</v>
      </c>
      <c r="E705" t="s">
        <v>120</v>
      </c>
      <c r="F705">
        <v>61</v>
      </c>
      <c r="G705" t="s">
        <v>124</v>
      </c>
      <c r="H705">
        <v>71</v>
      </c>
      <c r="I705">
        <v>9143</v>
      </c>
      <c r="J705" t="s">
        <v>41</v>
      </c>
      <c r="K705">
        <v>160</v>
      </c>
      <c r="L705">
        <v>4</v>
      </c>
      <c r="M705">
        <v>91</v>
      </c>
      <c r="N705">
        <v>4</v>
      </c>
      <c r="O705">
        <v>2.97</v>
      </c>
      <c r="P705">
        <v>0</v>
      </c>
      <c r="Q705" t="s">
        <v>454</v>
      </c>
      <c r="R705" t="s">
        <v>471</v>
      </c>
      <c r="S705">
        <v>5</v>
      </c>
      <c r="T705" t="s">
        <v>446</v>
      </c>
      <c r="U705">
        <v>2</v>
      </c>
      <c r="V705">
        <v>44242</v>
      </c>
      <c r="W705">
        <v>999</v>
      </c>
      <c r="X705" t="s">
        <v>447</v>
      </c>
      <c r="Y705" s="2" t="s">
        <v>447</v>
      </c>
      <c r="Z705" s="2"/>
      <c r="AB705" t="s">
        <v>447</v>
      </c>
      <c r="AC705" t="s">
        <v>448</v>
      </c>
      <c r="AD705" t="s">
        <v>448</v>
      </c>
      <c r="AE705" t="s">
        <v>447</v>
      </c>
      <c r="AF705" t="s">
        <v>447</v>
      </c>
      <c r="AG705">
        <v>2</v>
      </c>
      <c r="AH705">
        <v>0</v>
      </c>
      <c r="AI705">
        <v>12</v>
      </c>
      <c r="AJ705">
        <v>0</v>
      </c>
      <c r="AK705">
        <v>61</v>
      </c>
      <c r="AL705" t="s">
        <v>459</v>
      </c>
      <c r="AM705" t="s">
        <v>450</v>
      </c>
      <c r="AN705">
        <v>2.97</v>
      </c>
      <c r="AO705">
        <v>61.43</v>
      </c>
      <c r="AP705">
        <v>182.44710000000001</v>
      </c>
      <c r="AQ705">
        <v>2.97</v>
      </c>
      <c r="AR705">
        <v>60.07</v>
      </c>
      <c r="AS705">
        <v>178.40790000000001</v>
      </c>
      <c r="AT705">
        <v>2.97</v>
      </c>
      <c r="AU705">
        <v>65</v>
      </c>
      <c r="AV705">
        <v>193.05</v>
      </c>
      <c r="BC705" t="s">
        <v>451</v>
      </c>
      <c r="BD705" s="2">
        <v>45916</v>
      </c>
      <c r="BE705">
        <v>209.13</v>
      </c>
      <c r="BF705" t="s">
        <v>452</v>
      </c>
      <c r="BG705" t="s">
        <v>453</v>
      </c>
      <c r="BH705" s="1">
        <f t="shared" ca="1" si="32"/>
        <v>207</v>
      </c>
    </row>
    <row r="706" spans="2:60" ht="14.25" customHeight="1" x14ac:dyDescent="0.35">
      <c r="B706" s="96" t="str">
        <f t="shared" ref="B706:B769" si="33">CONCATENATE(I706,K706,L706)</f>
        <v>91431605</v>
      </c>
      <c r="C706" s="96" t="str">
        <f t="shared" ref="C706:C769" si="34">CONCATENATE(I706,K706)</f>
        <v>9143160</v>
      </c>
      <c r="D706">
        <v>22526</v>
      </c>
      <c r="E706" t="s">
        <v>120</v>
      </c>
      <c r="F706">
        <v>61</v>
      </c>
      <c r="G706" t="s">
        <v>124</v>
      </c>
      <c r="H706">
        <v>71</v>
      </c>
      <c r="I706">
        <v>9143</v>
      </c>
      <c r="J706" t="s">
        <v>41</v>
      </c>
      <c r="K706">
        <v>160</v>
      </c>
      <c r="L706">
        <v>5</v>
      </c>
      <c r="M706">
        <v>91</v>
      </c>
      <c r="N706">
        <v>4</v>
      </c>
      <c r="O706">
        <v>5.08</v>
      </c>
      <c r="P706">
        <v>0</v>
      </c>
      <c r="Q706" t="s">
        <v>454</v>
      </c>
      <c r="R706" t="s">
        <v>471</v>
      </c>
      <c r="S706">
        <v>5</v>
      </c>
      <c r="T706" t="s">
        <v>446</v>
      </c>
      <c r="U706">
        <v>2</v>
      </c>
      <c r="V706">
        <v>44242</v>
      </c>
      <c r="W706">
        <v>999</v>
      </c>
      <c r="X706" t="s">
        <v>447</v>
      </c>
      <c r="Y706" s="2" t="s">
        <v>447</v>
      </c>
      <c r="Z706" s="2"/>
      <c r="AB706" t="s">
        <v>447</v>
      </c>
      <c r="AC706" t="s">
        <v>448</v>
      </c>
      <c r="AD706" t="s">
        <v>448</v>
      </c>
      <c r="AE706" t="s">
        <v>447</v>
      </c>
      <c r="AF706" t="s">
        <v>447</v>
      </c>
      <c r="AG706">
        <v>2</v>
      </c>
      <c r="AH706">
        <v>0</v>
      </c>
      <c r="AI706">
        <v>12</v>
      </c>
      <c r="AJ706">
        <v>0</v>
      </c>
      <c r="AK706">
        <v>61</v>
      </c>
      <c r="AL706" t="s">
        <v>459</v>
      </c>
      <c r="AM706" t="s">
        <v>450</v>
      </c>
      <c r="AN706">
        <v>5.08</v>
      </c>
      <c r="AO706">
        <v>61.43</v>
      </c>
      <c r="AP706">
        <v>312.06439999999998</v>
      </c>
      <c r="AQ706">
        <v>5.08</v>
      </c>
      <c r="AR706">
        <v>60.07</v>
      </c>
      <c r="AS706">
        <v>305.15559999999999</v>
      </c>
      <c r="AT706">
        <v>5.08</v>
      </c>
      <c r="AU706">
        <v>65</v>
      </c>
      <c r="AV706">
        <v>330.2</v>
      </c>
      <c r="BC706" t="s">
        <v>451</v>
      </c>
      <c r="BD706" s="2">
        <v>45916</v>
      </c>
      <c r="BE706">
        <v>390.93</v>
      </c>
      <c r="BF706" t="s">
        <v>452</v>
      </c>
      <c r="BG706" t="s">
        <v>453</v>
      </c>
      <c r="BH706" s="1">
        <f t="shared" ref="BH706:BH769" ca="1" si="35">TODAY()-BD706</f>
        <v>207</v>
      </c>
    </row>
    <row r="707" spans="2:60" ht="14.25" customHeight="1" x14ac:dyDescent="0.35">
      <c r="B707" s="96" t="str">
        <f t="shared" si="33"/>
        <v>91431606</v>
      </c>
      <c r="C707" s="96" t="str">
        <f t="shared" si="34"/>
        <v>9143160</v>
      </c>
      <c r="D707">
        <v>22526</v>
      </c>
      <c r="E707" t="s">
        <v>120</v>
      </c>
      <c r="F707">
        <v>61</v>
      </c>
      <c r="G707" t="s">
        <v>124</v>
      </c>
      <c r="H707">
        <v>71</v>
      </c>
      <c r="I707">
        <v>9143</v>
      </c>
      <c r="J707" t="s">
        <v>41</v>
      </c>
      <c r="K707">
        <v>160</v>
      </c>
      <c r="L707">
        <v>6</v>
      </c>
      <c r="M707">
        <v>91</v>
      </c>
      <c r="N707">
        <v>4</v>
      </c>
      <c r="O707">
        <v>2.04</v>
      </c>
      <c r="P707">
        <v>0</v>
      </c>
      <c r="Q707" t="s">
        <v>454</v>
      </c>
      <c r="R707" t="s">
        <v>471</v>
      </c>
      <c r="S707">
        <v>5</v>
      </c>
      <c r="T707" t="s">
        <v>446</v>
      </c>
      <c r="U707">
        <v>2</v>
      </c>
      <c r="V707">
        <v>44242</v>
      </c>
      <c r="W707">
        <v>999</v>
      </c>
      <c r="X707" t="s">
        <v>447</v>
      </c>
      <c r="Y707" s="2" t="s">
        <v>447</v>
      </c>
      <c r="Z707" s="2"/>
      <c r="AB707" t="s">
        <v>447</v>
      </c>
      <c r="AC707" t="s">
        <v>448</v>
      </c>
      <c r="AD707" t="s">
        <v>448</v>
      </c>
      <c r="AE707" t="s">
        <v>447</v>
      </c>
      <c r="AF707" t="s">
        <v>447</v>
      </c>
      <c r="AG707">
        <v>2</v>
      </c>
      <c r="AH707">
        <v>0</v>
      </c>
      <c r="AI707">
        <v>12</v>
      </c>
      <c r="AJ707">
        <v>0</v>
      </c>
      <c r="AK707">
        <v>61</v>
      </c>
      <c r="AL707" t="s">
        <v>459</v>
      </c>
      <c r="AM707" t="s">
        <v>450</v>
      </c>
      <c r="AN707">
        <v>2.04</v>
      </c>
      <c r="AO707">
        <v>61.43</v>
      </c>
      <c r="AP707">
        <v>125.3172</v>
      </c>
      <c r="AQ707">
        <v>2.04</v>
      </c>
      <c r="AR707">
        <v>60.07</v>
      </c>
      <c r="AS707">
        <v>122.5428</v>
      </c>
      <c r="AT707">
        <v>2.04</v>
      </c>
      <c r="AU707">
        <v>65</v>
      </c>
      <c r="AV707">
        <v>132.6</v>
      </c>
      <c r="BC707" t="s">
        <v>451</v>
      </c>
      <c r="BD707" s="2">
        <v>45916</v>
      </c>
      <c r="BE707">
        <v>347.25</v>
      </c>
      <c r="BF707" t="s">
        <v>452</v>
      </c>
      <c r="BG707" t="s">
        <v>453</v>
      </c>
      <c r="BH707" s="1">
        <f t="shared" ca="1" si="35"/>
        <v>207</v>
      </c>
    </row>
    <row r="708" spans="2:60" ht="14.25" customHeight="1" x14ac:dyDescent="0.35">
      <c r="B708" s="96" t="str">
        <f t="shared" si="33"/>
        <v>91431607</v>
      </c>
      <c r="C708" s="96" t="str">
        <f t="shared" si="34"/>
        <v>9143160</v>
      </c>
      <c r="D708">
        <v>22526</v>
      </c>
      <c r="E708" t="s">
        <v>120</v>
      </c>
      <c r="F708">
        <v>61</v>
      </c>
      <c r="G708" t="s">
        <v>124</v>
      </c>
      <c r="H708">
        <v>71</v>
      </c>
      <c r="I708">
        <v>9143</v>
      </c>
      <c r="J708" t="s">
        <v>41</v>
      </c>
      <c r="K708">
        <v>160</v>
      </c>
      <c r="L708">
        <v>7</v>
      </c>
      <c r="M708">
        <v>91</v>
      </c>
      <c r="N708">
        <v>4</v>
      </c>
      <c r="O708">
        <v>2.93</v>
      </c>
      <c r="P708">
        <v>0</v>
      </c>
      <c r="Q708" t="s">
        <v>454</v>
      </c>
      <c r="R708" t="s">
        <v>471</v>
      </c>
      <c r="S708">
        <v>5</v>
      </c>
      <c r="T708" t="s">
        <v>446</v>
      </c>
      <c r="U708">
        <v>2</v>
      </c>
      <c r="V708">
        <v>44242</v>
      </c>
      <c r="W708">
        <v>999</v>
      </c>
      <c r="X708" t="s">
        <v>447</v>
      </c>
      <c r="Y708" s="2" t="s">
        <v>447</v>
      </c>
      <c r="Z708" s="2"/>
      <c r="AB708" t="s">
        <v>447</v>
      </c>
      <c r="AC708" t="s">
        <v>448</v>
      </c>
      <c r="AD708" t="s">
        <v>448</v>
      </c>
      <c r="AE708" t="s">
        <v>447</v>
      </c>
      <c r="AF708" t="s">
        <v>447</v>
      </c>
      <c r="AG708">
        <v>2</v>
      </c>
      <c r="AH708">
        <v>0</v>
      </c>
      <c r="AI708">
        <v>12</v>
      </c>
      <c r="AJ708">
        <v>0</v>
      </c>
      <c r="AK708">
        <v>61</v>
      </c>
      <c r="AL708" t="s">
        <v>486</v>
      </c>
      <c r="AM708" t="s">
        <v>450</v>
      </c>
      <c r="AN708">
        <v>2.93</v>
      </c>
      <c r="AO708">
        <v>61.43</v>
      </c>
      <c r="AP708">
        <v>179.98990000000001</v>
      </c>
      <c r="AQ708">
        <v>2.93</v>
      </c>
      <c r="AR708">
        <v>60.07</v>
      </c>
      <c r="AS708">
        <v>176.0051</v>
      </c>
      <c r="AT708">
        <v>2.93</v>
      </c>
      <c r="AU708">
        <v>65</v>
      </c>
      <c r="AV708">
        <v>190.45</v>
      </c>
      <c r="BC708" t="s">
        <v>451</v>
      </c>
      <c r="BD708" s="2">
        <v>45916</v>
      </c>
      <c r="BE708">
        <v>273.49</v>
      </c>
      <c r="BF708" t="s">
        <v>452</v>
      </c>
      <c r="BG708" t="s">
        <v>453</v>
      </c>
      <c r="BH708" s="1">
        <f t="shared" ca="1" si="35"/>
        <v>207</v>
      </c>
    </row>
    <row r="709" spans="2:60" ht="14.25" customHeight="1" x14ac:dyDescent="0.35">
      <c r="B709" s="96" t="str">
        <f t="shared" si="33"/>
        <v>91431608</v>
      </c>
      <c r="C709" s="96" t="str">
        <f t="shared" si="34"/>
        <v>9143160</v>
      </c>
      <c r="D709">
        <v>22526</v>
      </c>
      <c r="E709" t="s">
        <v>120</v>
      </c>
      <c r="F709">
        <v>61</v>
      </c>
      <c r="G709" t="s">
        <v>124</v>
      </c>
      <c r="H709">
        <v>71</v>
      </c>
      <c r="I709">
        <v>9143</v>
      </c>
      <c r="J709" t="s">
        <v>41</v>
      </c>
      <c r="K709">
        <v>160</v>
      </c>
      <c r="L709">
        <v>8</v>
      </c>
      <c r="M709">
        <v>91</v>
      </c>
      <c r="N709">
        <v>4</v>
      </c>
      <c r="O709">
        <v>3.96</v>
      </c>
      <c r="P709">
        <v>0</v>
      </c>
      <c r="Q709" t="s">
        <v>454</v>
      </c>
      <c r="R709" t="s">
        <v>471</v>
      </c>
      <c r="S709">
        <v>5</v>
      </c>
      <c r="T709" t="s">
        <v>446</v>
      </c>
      <c r="U709">
        <v>2</v>
      </c>
      <c r="V709">
        <v>44242</v>
      </c>
      <c r="W709">
        <v>999</v>
      </c>
      <c r="X709" t="s">
        <v>447</v>
      </c>
      <c r="Y709" s="2" t="s">
        <v>447</v>
      </c>
      <c r="Z709" s="2"/>
      <c r="AB709" t="s">
        <v>447</v>
      </c>
      <c r="AC709" t="s">
        <v>448</v>
      </c>
      <c r="AD709" t="s">
        <v>448</v>
      </c>
      <c r="AE709" t="s">
        <v>447</v>
      </c>
      <c r="AF709" t="s">
        <v>447</v>
      </c>
      <c r="AG709">
        <v>2</v>
      </c>
      <c r="AH709">
        <v>0</v>
      </c>
      <c r="AI709">
        <v>12</v>
      </c>
      <c r="AJ709">
        <v>0</v>
      </c>
      <c r="AK709">
        <v>61</v>
      </c>
      <c r="AL709" t="s">
        <v>486</v>
      </c>
      <c r="AM709" t="s">
        <v>450</v>
      </c>
      <c r="AN709">
        <v>3.96</v>
      </c>
      <c r="AO709">
        <v>61.43</v>
      </c>
      <c r="AP709">
        <v>243.2628</v>
      </c>
      <c r="AQ709">
        <v>3.96</v>
      </c>
      <c r="AR709">
        <v>60.07</v>
      </c>
      <c r="AS709">
        <v>237.87719999999999</v>
      </c>
      <c r="AT709">
        <v>3.96</v>
      </c>
      <c r="AU709">
        <v>65</v>
      </c>
      <c r="AV709">
        <v>257.39999999999998</v>
      </c>
      <c r="BC709" t="s">
        <v>451</v>
      </c>
      <c r="BD709" s="2">
        <v>45916</v>
      </c>
      <c r="BE709">
        <v>266.97000000000003</v>
      </c>
      <c r="BF709" t="s">
        <v>452</v>
      </c>
      <c r="BG709" t="s">
        <v>453</v>
      </c>
      <c r="BH709" s="1">
        <f t="shared" ca="1" si="35"/>
        <v>207</v>
      </c>
    </row>
    <row r="710" spans="2:60" ht="14.25" customHeight="1" x14ac:dyDescent="0.35">
      <c r="B710" s="96" t="str">
        <f t="shared" si="33"/>
        <v>91431609</v>
      </c>
      <c r="C710" s="96" t="str">
        <f t="shared" si="34"/>
        <v>9143160</v>
      </c>
      <c r="D710">
        <v>22526</v>
      </c>
      <c r="E710" t="s">
        <v>120</v>
      </c>
      <c r="F710">
        <v>61</v>
      </c>
      <c r="G710" t="s">
        <v>124</v>
      </c>
      <c r="H710">
        <v>71</v>
      </c>
      <c r="I710">
        <v>9143</v>
      </c>
      <c r="J710" t="s">
        <v>41</v>
      </c>
      <c r="K710">
        <v>160</v>
      </c>
      <c r="L710">
        <v>9</v>
      </c>
      <c r="M710">
        <v>91</v>
      </c>
      <c r="N710">
        <v>4</v>
      </c>
      <c r="O710">
        <v>20.38</v>
      </c>
      <c r="P710">
        <v>0</v>
      </c>
      <c r="Q710" t="s">
        <v>476</v>
      </c>
      <c r="R710" t="s">
        <v>471</v>
      </c>
      <c r="S710">
        <v>3</v>
      </c>
      <c r="T710" t="s">
        <v>475</v>
      </c>
      <c r="U710">
        <v>2</v>
      </c>
      <c r="V710">
        <v>44914</v>
      </c>
      <c r="W710">
        <v>999</v>
      </c>
      <c r="X710" t="s">
        <v>447</v>
      </c>
      <c r="Y710" s="2" t="s">
        <v>447</v>
      </c>
      <c r="Z710" s="2"/>
      <c r="AB710" t="s">
        <v>447</v>
      </c>
      <c r="AC710" t="s">
        <v>448</v>
      </c>
      <c r="AD710" t="s">
        <v>448</v>
      </c>
      <c r="AE710" t="s">
        <v>447</v>
      </c>
      <c r="AF710" t="s">
        <v>447</v>
      </c>
      <c r="AG710">
        <v>2</v>
      </c>
      <c r="AH710">
        <v>0</v>
      </c>
      <c r="AI710">
        <v>12</v>
      </c>
      <c r="AJ710">
        <v>0</v>
      </c>
      <c r="AK710">
        <v>61</v>
      </c>
      <c r="AL710" t="s">
        <v>459</v>
      </c>
      <c r="AM710" t="s">
        <v>450</v>
      </c>
      <c r="AN710">
        <v>20.38</v>
      </c>
      <c r="AO710">
        <v>104.95</v>
      </c>
      <c r="AP710">
        <v>2138.8809999999999</v>
      </c>
      <c r="AQ710">
        <v>20.38</v>
      </c>
      <c r="AR710">
        <v>110.07</v>
      </c>
      <c r="AS710">
        <v>2243.2266</v>
      </c>
      <c r="AT710">
        <v>20.38</v>
      </c>
      <c r="AU710">
        <v>110</v>
      </c>
      <c r="AV710">
        <v>2241.8000000000002</v>
      </c>
      <c r="BC710" t="s">
        <v>451</v>
      </c>
      <c r="BD710" s="2">
        <v>45916</v>
      </c>
      <c r="BE710">
        <v>1714.39</v>
      </c>
      <c r="BF710" t="s">
        <v>452</v>
      </c>
      <c r="BG710" t="s">
        <v>453</v>
      </c>
      <c r="BH710" s="1">
        <f t="shared" ca="1" si="35"/>
        <v>207</v>
      </c>
    </row>
    <row r="711" spans="2:60" ht="14.25" customHeight="1" x14ac:dyDescent="0.35">
      <c r="B711" s="96" t="str">
        <f t="shared" si="33"/>
        <v>914316010</v>
      </c>
      <c r="C711" s="96" t="str">
        <f t="shared" si="34"/>
        <v>9143160</v>
      </c>
      <c r="D711">
        <v>22526</v>
      </c>
      <c r="E711" t="s">
        <v>120</v>
      </c>
      <c r="F711">
        <v>61</v>
      </c>
      <c r="G711" t="s">
        <v>124</v>
      </c>
      <c r="H711">
        <v>71</v>
      </c>
      <c r="I711">
        <v>9143</v>
      </c>
      <c r="J711" t="s">
        <v>41</v>
      </c>
      <c r="K711">
        <v>160</v>
      </c>
      <c r="L711">
        <v>10</v>
      </c>
      <c r="M711">
        <v>91</v>
      </c>
      <c r="N711">
        <v>4</v>
      </c>
      <c r="O711">
        <v>16.670000000000002</v>
      </c>
      <c r="P711">
        <v>0</v>
      </c>
      <c r="Q711" t="s">
        <v>476</v>
      </c>
      <c r="R711" t="s">
        <v>471</v>
      </c>
      <c r="S711">
        <v>3</v>
      </c>
      <c r="T711" t="s">
        <v>475</v>
      </c>
      <c r="U711">
        <v>2</v>
      </c>
      <c r="V711">
        <v>44916</v>
      </c>
      <c r="W711">
        <v>999</v>
      </c>
      <c r="X711" t="s">
        <v>447</v>
      </c>
      <c r="Y711" s="2" t="s">
        <v>447</v>
      </c>
      <c r="Z711" s="2"/>
      <c r="AB711" t="s">
        <v>447</v>
      </c>
      <c r="AC711" t="s">
        <v>448</v>
      </c>
      <c r="AD711" t="s">
        <v>448</v>
      </c>
      <c r="AE711" t="s">
        <v>447</v>
      </c>
      <c r="AF711" t="s">
        <v>447</v>
      </c>
      <c r="AG711">
        <v>2</v>
      </c>
      <c r="AH711">
        <v>0</v>
      </c>
      <c r="AI711">
        <v>12</v>
      </c>
      <c r="AJ711">
        <v>0</v>
      </c>
      <c r="AK711">
        <v>61</v>
      </c>
      <c r="AL711" t="s">
        <v>459</v>
      </c>
      <c r="AM711" t="s">
        <v>450</v>
      </c>
      <c r="AN711">
        <v>16.670000000000002</v>
      </c>
      <c r="AO711">
        <v>104.95</v>
      </c>
      <c r="AP711">
        <v>1749.5165</v>
      </c>
      <c r="AQ711">
        <v>16.670000000000002</v>
      </c>
      <c r="AR711">
        <v>110.07</v>
      </c>
      <c r="AS711">
        <v>1834.8669</v>
      </c>
      <c r="AT711">
        <v>16.670000000000002</v>
      </c>
      <c r="AU711">
        <v>110</v>
      </c>
      <c r="AV711">
        <v>1833.7</v>
      </c>
      <c r="BC711" t="s">
        <v>451</v>
      </c>
      <c r="BD711" s="2">
        <v>45916</v>
      </c>
      <c r="BE711">
        <v>1742.11</v>
      </c>
      <c r="BF711" t="s">
        <v>452</v>
      </c>
      <c r="BG711" t="s">
        <v>453</v>
      </c>
      <c r="BH711" s="1">
        <f t="shared" ca="1" si="35"/>
        <v>207</v>
      </c>
    </row>
    <row r="712" spans="2:60" ht="14.25" customHeight="1" x14ac:dyDescent="0.35">
      <c r="B712" s="96" t="str">
        <f t="shared" si="33"/>
        <v>914316011</v>
      </c>
      <c r="C712" s="96" t="str">
        <f t="shared" si="34"/>
        <v>9143160</v>
      </c>
      <c r="D712">
        <v>22526</v>
      </c>
      <c r="E712" t="s">
        <v>120</v>
      </c>
      <c r="F712">
        <v>61</v>
      </c>
      <c r="G712" t="s">
        <v>124</v>
      </c>
      <c r="H712">
        <v>71</v>
      </c>
      <c r="I712">
        <v>9143</v>
      </c>
      <c r="J712" t="s">
        <v>41</v>
      </c>
      <c r="K712">
        <v>160</v>
      </c>
      <c r="L712">
        <v>11</v>
      </c>
      <c r="M712">
        <v>91</v>
      </c>
      <c r="N712">
        <v>4</v>
      </c>
      <c r="O712">
        <v>19.52</v>
      </c>
      <c r="P712">
        <v>0</v>
      </c>
      <c r="Q712" t="s">
        <v>476</v>
      </c>
      <c r="R712" t="s">
        <v>471</v>
      </c>
      <c r="S712">
        <v>3</v>
      </c>
      <c r="T712" t="s">
        <v>475</v>
      </c>
      <c r="U712">
        <v>2</v>
      </c>
      <c r="V712">
        <v>44916</v>
      </c>
      <c r="W712">
        <v>999</v>
      </c>
      <c r="X712" t="s">
        <v>447</v>
      </c>
      <c r="Y712" s="2" t="s">
        <v>447</v>
      </c>
      <c r="Z712" s="2"/>
      <c r="AB712" t="s">
        <v>447</v>
      </c>
      <c r="AC712" t="s">
        <v>448</v>
      </c>
      <c r="AD712" t="s">
        <v>448</v>
      </c>
      <c r="AE712" t="s">
        <v>447</v>
      </c>
      <c r="AF712" t="s">
        <v>447</v>
      </c>
      <c r="AG712">
        <v>2</v>
      </c>
      <c r="AH712">
        <v>0</v>
      </c>
      <c r="AI712">
        <v>12</v>
      </c>
      <c r="AJ712">
        <v>0</v>
      </c>
      <c r="AK712">
        <v>61</v>
      </c>
      <c r="AL712" t="s">
        <v>459</v>
      </c>
      <c r="AM712" t="s">
        <v>450</v>
      </c>
      <c r="AN712">
        <v>19.52</v>
      </c>
      <c r="AO712">
        <v>104.95</v>
      </c>
      <c r="AP712">
        <v>2048.6239999999998</v>
      </c>
      <c r="AQ712">
        <v>19.52</v>
      </c>
      <c r="AR712">
        <v>110.07</v>
      </c>
      <c r="AS712">
        <v>2148.5664000000002</v>
      </c>
      <c r="AT712">
        <v>19.52</v>
      </c>
      <c r="AU712">
        <v>110</v>
      </c>
      <c r="AV712">
        <v>2147.1999999999998</v>
      </c>
      <c r="BC712" t="s">
        <v>451</v>
      </c>
      <c r="BD712" s="2">
        <v>45916</v>
      </c>
      <c r="BE712">
        <v>1473.9</v>
      </c>
      <c r="BF712" t="s">
        <v>452</v>
      </c>
      <c r="BG712" t="s">
        <v>453</v>
      </c>
      <c r="BH712" s="1">
        <f t="shared" ca="1" si="35"/>
        <v>207</v>
      </c>
    </row>
    <row r="713" spans="2:60" ht="14.25" customHeight="1" x14ac:dyDescent="0.35">
      <c r="B713" s="96" t="str">
        <f t="shared" si="33"/>
        <v>914316012</v>
      </c>
      <c r="C713" s="96" t="str">
        <f t="shared" si="34"/>
        <v>9143160</v>
      </c>
      <c r="D713">
        <v>22526</v>
      </c>
      <c r="E713" t="s">
        <v>120</v>
      </c>
      <c r="F713">
        <v>61</v>
      </c>
      <c r="G713" t="s">
        <v>124</v>
      </c>
      <c r="H713">
        <v>71</v>
      </c>
      <c r="I713">
        <v>9143</v>
      </c>
      <c r="J713" t="s">
        <v>41</v>
      </c>
      <c r="K713">
        <v>160</v>
      </c>
      <c r="L713">
        <v>12</v>
      </c>
      <c r="M713">
        <v>91</v>
      </c>
      <c r="N713">
        <v>4</v>
      </c>
      <c r="O713">
        <v>5.44</v>
      </c>
      <c r="P713">
        <v>0</v>
      </c>
      <c r="Q713" t="s">
        <v>454</v>
      </c>
      <c r="R713" t="s">
        <v>471</v>
      </c>
      <c r="S713">
        <v>5</v>
      </c>
      <c r="T713" t="s">
        <v>446</v>
      </c>
      <c r="U713">
        <v>2</v>
      </c>
      <c r="V713">
        <v>44242</v>
      </c>
      <c r="W713">
        <v>999</v>
      </c>
      <c r="X713" t="s">
        <v>447</v>
      </c>
      <c r="Y713" s="2" t="s">
        <v>447</v>
      </c>
      <c r="Z713" s="2"/>
      <c r="AB713" t="s">
        <v>447</v>
      </c>
      <c r="AC713" t="s">
        <v>448</v>
      </c>
      <c r="AD713" t="s">
        <v>448</v>
      </c>
      <c r="AE713" t="s">
        <v>447</v>
      </c>
      <c r="AF713" t="s">
        <v>447</v>
      </c>
      <c r="AG713">
        <v>2</v>
      </c>
      <c r="AH713">
        <v>0</v>
      </c>
      <c r="AI713">
        <v>12</v>
      </c>
      <c r="AJ713">
        <v>0</v>
      </c>
      <c r="AK713">
        <v>61</v>
      </c>
      <c r="AL713" t="s">
        <v>486</v>
      </c>
      <c r="AM713" t="s">
        <v>450</v>
      </c>
      <c r="AN713">
        <v>5.44</v>
      </c>
      <c r="AO713">
        <v>61.43</v>
      </c>
      <c r="AP713">
        <v>334.17919999999998</v>
      </c>
      <c r="AQ713">
        <v>5.44</v>
      </c>
      <c r="AR713">
        <v>60.07</v>
      </c>
      <c r="AS713">
        <v>326.7808</v>
      </c>
      <c r="AT713">
        <v>5.44</v>
      </c>
      <c r="AU713">
        <v>65</v>
      </c>
      <c r="AV713">
        <v>353.6</v>
      </c>
      <c r="BC713" t="s">
        <v>451</v>
      </c>
      <c r="BD713" s="2">
        <v>45916</v>
      </c>
      <c r="BE713">
        <v>217.64</v>
      </c>
      <c r="BF713" t="s">
        <v>452</v>
      </c>
      <c r="BG713" t="s">
        <v>453</v>
      </c>
      <c r="BH713" s="1">
        <f t="shared" ca="1" si="35"/>
        <v>207</v>
      </c>
    </row>
    <row r="714" spans="2:60" ht="14.25" customHeight="1" x14ac:dyDescent="0.35">
      <c r="B714" s="96" t="str">
        <f t="shared" si="33"/>
        <v>914316013</v>
      </c>
      <c r="C714" s="96" t="str">
        <f t="shared" si="34"/>
        <v>9143160</v>
      </c>
      <c r="D714">
        <v>22526</v>
      </c>
      <c r="E714" t="s">
        <v>120</v>
      </c>
      <c r="F714">
        <v>61</v>
      </c>
      <c r="G714" t="s">
        <v>124</v>
      </c>
      <c r="H714">
        <v>71</v>
      </c>
      <c r="I714">
        <v>9143</v>
      </c>
      <c r="J714" t="s">
        <v>41</v>
      </c>
      <c r="K714">
        <v>160</v>
      </c>
      <c r="L714">
        <v>13</v>
      </c>
      <c r="M714">
        <v>91</v>
      </c>
      <c r="N714">
        <v>4</v>
      </c>
      <c r="O714">
        <v>7.82</v>
      </c>
      <c r="P714">
        <v>0</v>
      </c>
      <c r="Q714" t="s">
        <v>476</v>
      </c>
      <c r="R714" t="s">
        <v>471</v>
      </c>
      <c r="S714">
        <v>3</v>
      </c>
      <c r="T714" t="s">
        <v>475</v>
      </c>
      <c r="U714">
        <v>2</v>
      </c>
      <c r="V714">
        <v>44917</v>
      </c>
      <c r="W714">
        <v>999</v>
      </c>
      <c r="X714" t="s">
        <v>447</v>
      </c>
      <c r="Y714" s="2" t="s">
        <v>447</v>
      </c>
      <c r="Z714" s="2"/>
      <c r="AB714" t="s">
        <v>447</v>
      </c>
      <c r="AC714" t="s">
        <v>448</v>
      </c>
      <c r="AD714" t="s">
        <v>448</v>
      </c>
      <c r="AE714" t="s">
        <v>447</v>
      </c>
      <c r="AF714" t="s">
        <v>447</v>
      </c>
      <c r="AG714">
        <v>2</v>
      </c>
      <c r="AH714">
        <v>0</v>
      </c>
      <c r="AI714">
        <v>12</v>
      </c>
      <c r="AJ714">
        <v>0</v>
      </c>
      <c r="AK714">
        <v>61</v>
      </c>
      <c r="AL714" t="s">
        <v>459</v>
      </c>
      <c r="AM714" t="s">
        <v>450</v>
      </c>
      <c r="AN714">
        <v>7.82</v>
      </c>
      <c r="AO714">
        <v>104.95</v>
      </c>
      <c r="AP714">
        <v>820.70899999999995</v>
      </c>
      <c r="AQ714">
        <v>7.82</v>
      </c>
      <c r="AR714">
        <v>110.07</v>
      </c>
      <c r="AS714">
        <v>860.74739999999997</v>
      </c>
      <c r="AT714">
        <v>7.82</v>
      </c>
      <c r="AU714">
        <v>110</v>
      </c>
      <c r="AV714">
        <v>860.2</v>
      </c>
      <c r="BC714" t="s">
        <v>451</v>
      </c>
      <c r="BD714" s="2">
        <v>45916</v>
      </c>
      <c r="BE714">
        <v>844.9</v>
      </c>
      <c r="BF714" t="s">
        <v>452</v>
      </c>
      <c r="BG714" t="s">
        <v>453</v>
      </c>
      <c r="BH714" s="1">
        <f t="shared" ca="1" si="35"/>
        <v>207</v>
      </c>
    </row>
    <row r="715" spans="2:60" ht="14.25" customHeight="1" x14ac:dyDescent="0.35">
      <c r="B715" s="96" t="str">
        <f t="shared" si="33"/>
        <v>914316014</v>
      </c>
      <c r="C715" s="96" t="str">
        <f t="shared" si="34"/>
        <v>9143160</v>
      </c>
      <c r="D715">
        <v>22526</v>
      </c>
      <c r="E715" t="s">
        <v>120</v>
      </c>
      <c r="F715">
        <v>61</v>
      </c>
      <c r="G715" t="s">
        <v>124</v>
      </c>
      <c r="H715">
        <v>71</v>
      </c>
      <c r="I715">
        <v>9143</v>
      </c>
      <c r="J715" t="s">
        <v>41</v>
      </c>
      <c r="K715">
        <v>160</v>
      </c>
      <c r="L715">
        <v>14</v>
      </c>
      <c r="M715">
        <v>91</v>
      </c>
      <c r="N715">
        <v>4</v>
      </c>
      <c r="O715">
        <v>17.75</v>
      </c>
      <c r="P715">
        <v>0</v>
      </c>
      <c r="Q715" t="s">
        <v>476</v>
      </c>
      <c r="R715" t="s">
        <v>471</v>
      </c>
      <c r="S715">
        <v>3</v>
      </c>
      <c r="T715" t="s">
        <v>475</v>
      </c>
      <c r="U715">
        <v>2</v>
      </c>
      <c r="V715">
        <v>44916</v>
      </c>
      <c r="W715">
        <v>999</v>
      </c>
      <c r="X715" t="s">
        <v>447</v>
      </c>
      <c r="Y715" s="2" t="s">
        <v>447</v>
      </c>
      <c r="Z715" s="2"/>
      <c r="AB715" t="s">
        <v>447</v>
      </c>
      <c r="AC715" t="s">
        <v>448</v>
      </c>
      <c r="AD715" t="s">
        <v>448</v>
      </c>
      <c r="AE715" t="s">
        <v>447</v>
      </c>
      <c r="AF715" t="s">
        <v>447</v>
      </c>
      <c r="AG715">
        <v>2</v>
      </c>
      <c r="AH715">
        <v>0</v>
      </c>
      <c r="AI715">
        <v>12</v>
      </c>
      <c r="AJ715">
        <v>0</v>
      </c>
      <c r="AK715">
        <v>61</v>
      </c>
      <c r="AL715" t="s">
        <v>459</v>
      </c>
      <c r="AM715" t="s">
        <v>450</v>
      </c>
      <c r="AN715">
        <v>17.75</v>
      </c>
      <c r="AO715">
        <v>104.95</v>
      </c>
      <c r="AP715">
        <v>1862.8625</v>
      </c>
      <c r="AQ715">
        <v>17.75</v>
      </c>
      <c r="AR715">
        <v>110.07</v>
      </c>
      <c r="AS715">
        <v>1953.7425000000001</v>
      </c>
      <c r="AT715">
        <v>17.75</v>
      </c>
      <c r="AU715">
        <v>110</v>
      </c>
      <c r="AV715">
        <v>1952.5</v>
      </c>
      <c r="BC715" t="s">
        <v>451</v>
      </c>
      <c r="BD715" s="2">
        <v>45916</v>
      </c>
      <c r="BE715">
        <v>2263.0500000000002</v>
      </c>
      <c r="BF715" t="s">
        <v>452</v>
      </c>
      <c r="BG715" t="s">
        <v>453</v>
      </c>
      <c r="BH715" s="1">
        <f t="shared" ca="1" si="35"/>
        <v>207</v>
      </c>
    </row>
    <row r="716" spans="2:60" ht="14.25" customHeight="1" x14ac:dyDescent="0.35">
      <c r="B716" s="96" t="str">
        <f t="shared" si="33"/>
        <v>914316015</v>
      </c>
      <c r="C716" s="96" t="str">
        <f t="shared" si="34"/>
        <v>9143160</v>
      </c>
      <c r="D716">
        <v>22526</v>
      </c>
      <c r="E716" t="s">
        <v>120</v>
      </c>
      <c r="F716">
        <v>61</v>
      </c>
      <c r="G716" t="s">
        <v>124</v>
      </c>
      <c r="H716">
        <v>71</v>
      </c>
      <c r="I716">
        <v>9143</v>
      </c>
      <c r="J716" t="s">
        <v>41</v>
      </c>
      <c r="K716">
        <v>160</v>
      </c>
      <c r="L716">
        <v>15</v>
      </c>
      <c r="M716">
        <v>91</v>
      </c>
      <c r="N716">
        <v>4</v>
      </c>
      <c r="O716">
        <v>19.95</v>
      </c>
      <c r="P716">
        <v>0</v>
      </c>
      <c r="Q716" t="s">
        <v>476</v>
      </c>
      <c r="R716" t="s">
        <v>471</v>
      </c>
      <c r="S716">
        <v>3</v>
      </c>
      <c r="T716" t="s">
        <v>475</v>
      </c>
      <c r="U716">
        <v>2</v>
      </c>
      <c r="V716">
        <v>44917</v>
      </c>
      <c r="W716">
        <v>999</v>
      </c>
      <c r="X716" t="s">
        <v>447</v>
      </c>
      <c r="Y716" s="2" t="s">
        <v>447</v>
      </c>
      <c r="Z716" s="2"/>
      <c r="AB716" t="s">
        <v>447</v>
      </c>
      <c r="AC716" t="s">
        <v>448</v>
      </c>
      <c r="AD716" t="s">
        <v>448</v>
      </c>
      <c r="AE716" t="s">
        <v>447</v>
      </c>
      <c r="AF716" t="s">
        <v>447</v>
      </c>
      <c r="AG716">
        <v>2</v>
      </c>
      <c r="AH716">
        <v>0</v>
      </c>
      <c r="AI716">
        <v>12</v>
      </c>
      <c r="AJ716">
        <v>0</v>
      </c>
      <c r="AK716">
        <v>61</v>
      </c>
      <c r="AL716" t="s">
        <v>459</v>
      </c>
      <c r="AM716" t="s">
        <v>450</v>
      </c>
      <c r="AN716">
        <v>19.95</v>
      </c>
      <c r="AO716">
        <v>104.95</v>
      </c>
      <c r="AP716">
        <v>2093.7525000000001</v>
      </c>
      <c r="AQ716">
        <v>19.95</v>
      </c>
      <c r="AR716">
        <v>110.07</v>
      </c>
      <c r="AS716">
        <v>2195.8964999999998</v>
      </c>
      <c r="AT716">
        <v>19.95</v>
      </c>
      <c r="AU716">
        <v>110</v>
      </c>
      <c r="AV716">
        <v>2194.5</v>
      </c>
      <c r="BC716" t="s">
        <v>451</v>
      </c>
      <c r="BD716" s="2">
        <v>45916</v>
      </c>
      <c r="BE716">
        <v>1902.72</v>
      </c>
      <c r="BF716" t="s">
        <v>452</v>
      </c>
      <c r="BG716" t="s">
        <v>453</v>
      </c>
      <c r="BH716" s="1">
        <f t="shared" ca="1" si="35"/>
        <v>207</v>
      </c>
    </row>
    <row r="717" spans="2:60" ht="14.25" customHeight="1" x14ac:dyDescent="0.35">
      <c r="B717" s="96" t="str">
        <f t="shared" si="33"/>
        <v>914316016</v>
      </c>
      <c r="C717" s="96" t="str">
        <f t="shared" si="34"/>
        <v>9143160</v>
      </c>
      <c r="D717">
        <v>22526</v>
      </c>
      <c r="E717" t="s">
        <v>120</v>
      </c>
      <c r="F717">
        <v>61</v>
      </c>
      <c r="G717" t="s">
        <v>124</v>
      </c>
      <c r="H717">
        <v>71</v>
      </c>
      <c r="I717">
        <v>9143</v>
      </c>
      <c r="J717" t="s">
        <v>41</v>
      </c>
      <c r="K717">
        <v>160</v>
      </c>
      <c r="L717">
        <v>16</v>
      </c>
      <c r="M717">
        <v>91</v>
      </c>
      <c r="N717">
        <v>9</v>
      </c>
      <c r="O717">
        <v>1.97</v>
      </c>
      <c r="P717">
        <v>0</v>
      </c>
      <c r="Q717" t="s">
        <v>456</v>
      </c>
      <c r="R717" t="s">
        <v>471</v>
      </c>
      <c r="S717">
        <v>4</v>
      </c>
      <c r="T717" t="s">
        <v>458</v>
      </c>
      <c r="U717">
        <v>2</v>
      </c>
      <c r="V717">
        <v>44603</v>
      </c>
      <c r="W717">
        <v>999</v>
      </c>
      <c r="X717" t="s">
        <v>447</v>
      </c>
      <c r="Y717" s="2" t="s">
        <v>447</v>
      </c>
      <c r="Z717" s="2"/>
      <c r="AB717" t="s">
        <v>447</v>
      </c>
      <c r="AC717" t="s">
        <v>448</v>
      </c>
      <c r="AD717" t="s">
        <v>448</v>
      </c>
      <c r="AE717" t="s">
        <v>447</v>
      </c>
      <c r="AF717" t="s">
        <v>447</v>
      </c>
      <c r="AG717">
        <v>2</v>
      </c>
      <c r="AH717">
        <v>0</v>
      </c>
      <c r="AI717">
        <v>12</v>
      </c>
      <c r="AJ717">
        <v>0</v>
      </c>
      <c r="AK717">
        <v>61</v>
      </c>
      <c r="AL717" t="s">
        <v>459</v>
      </c>
      <c r="AM717" t="s">
        <v>450</v>
      </c>
      <c r="AN717">
        <v>1.97</v>
      </c>
      <c r="AO717">
        <v>105.68</v>
      </c>
      <c r="AP717">
        <v>208.18960000000001</v>
      </c>
      <c r="AQ717">
        <v>1.97</v>
      </c>
      <c r="AR717">
        <v>110.07</v>
      </c>
      <c r="AS717">
        <v>216.83789999999999</v>
      </c>
      <c r="AT717">
        <v>1.97</v>
      </c>
      <c r="AU717">
        <v>110</v>
      </c>
      <c r="AV717">
        <v>216.7</v>
      </c>
      <c r="BC717" t="s">
        <v>451</v>
      </c>
      <c r="BD717" s="2">
        <v>45916</v>
      </c>
      <c r="BE717">
        <v>184.01</v>
      </c>
      <c r="BF717" t="s">
        <v>452</v>
      </c>
      <c r="BG717" t="s">
        <v>453</v>
      </c>
      <c r="BH717" s="1">
        <f t="shared" ca="1" si="35"/>
        <v>207</v>
      </c>
    </row>
    <row r="718" spans="2:60" ht="14.25" customHeight="1" x14ac:dyDescent="0.35">
      <c r="B718" s="96" t="str">
        <f t="shared" si="33"/>
        <v>914316017</v>
      </c>
      <c r="C718" s="96" t="str">
        <f t="shared" si="34"/>
        <v>9143160</v>
      </c>
      <c r="D718">
        <v>22526</v>
      </c>
      <c r="E718" t="s">
        <v>120</v>
      </c>
      <c r="F718">
        <v>61</v>
      </c>
      <c r="G718" t="s">
        <v>124</v>
      </c>
      <c r="H718">
        <v>71</v>
      </c>
      <c r="I718">
        <v>9143</v>
      </c>
      <c r="J718" t="s">
        <v>41</v>
      </c>
      <c r="K718">
        <v>160</v>
      </c>
      <c r="L718">
        <v>17</v>
      </c>
      <c r="M718">
        <v>91</v>
      </c>
      <c r="N718">
        <v>9</v>
      </c>
      <c r="O718">
        <v>1.74</v>
      </c>
      <c r="P718">
        <v>0</v>
      </c>
      <c r="Q718" t="s">
        <v>456</v>
      </c>
      <c r="R718" t="s">
        <v>471</v>
      </c>
      <c r="S718">
        <v>4</v>
      </c>
      <c r="T718" t="s">
        <v>458</v>
      </c>
      <c r="U718">
        <v>2</v>
      </c>
      <c r="V718">
        <v>44603</v>
      </c>
      <c r="W718">
        <v>999</v>
      </c>
      <c r="X718" t="s">
        <v>447</v>
      </c>
      <c r="Y718" s="2" t="s">
        <v>447</v>
      </c>
      <c r="Z718" s="2"/>
      <c r="AB718" t="s">
        <v>447</v>
      </c>
      <c r="AC718" t="s">
        <v>448</v>
      </c>
      <c r="AD718" t="s">
        <v>448</v>
      </c>
      <c r="AE718" t="s">
        <v>447</v>
      </c>
      <c r="AF718" t="s">
        <v>447</v>
      </c>
      <c r="AG718">
        <v>2</v>
      </c>
      <c r="AH718">
        <v>0</v>
      </c>
      <c r="AI718">
        <v>12</v>
      </c>
      <c r="AJ718">
        <v>0</v>
      </c>
      <c r="AK718">
        <v>61</v>
      </c>
      <c r="AL718" t="s">
        <v>459</v>
      </c>
      <c r="AM718" t="s">
        <v>450</v>
      </c>
      <c r="AN718">
        <v>1.74</v>
      </c>
      <c r="AO718">
        <v>105.68</v>
      </c>
      <c r="AP718">
        <v>183.88319999999999</v>
      </c>
      <c r="AQ718">
        <v>1.74</v>
      </c>
      <c r="AR718">
        <v>110.07</v>
      </c>
      <c r="AS718">
        <v>191.52180000000001</v>
      </c>
      <c r="AT718">
        <v>1.74</v>
      </c>
      <c r="AU718">
        <v>110</v>
      </c>
      <c r="AV718">
        <v>191.4</v>
      </c>
      <c r="BC718" t="s">
        <v>451</v>
      </c>
      <c r="BD718" s="2">
        <v>45916</v>
      </c>
      <c r="BE718">
        <v>135.49</v>
      </c>
      <c r="BF718" t="s">
        <v>452</v>
      </c>
      <c r="BG718" t="s">
        <v>453</v>
      </c>
      <c r="BH718" s="1">
        <f t="shared" ca="1" si="35"/>
        <v>207</v>
      </c>
    </row>
    <row r="719" spans="2:60" ht="14.25" customHeight="1" x14ac:dyDescent="0.35">
      <c r="B719" s="96" t="str">
        <f t="shared" si="33"/>
        <v>91431611</v>
      </c>
      <c r="C719" s="96" t="str">
        <f t="shared" si="34"/>
        <v>9143161</v>
      </c>
      <c r="D719">
        <v>22526</v>
      </c>
      <c r="E719" t="s">
        <v>120</v>
      </c>
      <c r="F719">
        <v>61</v>
      </c>
      <c r="G719" t="s">
        <v>124</v>
      </c>
      <c r="H719">
        <v>71</v>
      </c>
      <c r="I719">
        <v>9143</v>
      </c>
      <c r="J719" t="s">
        <v>41</v>
      </c>
      <c r="K719">
        <v>161</v>
      </c>
      <c r="L719">
        <v>1</v>
      </c>
      <c r="M719">
        <v>90</v>
      </c>
      <c r="N719">
        <v>5</v>
      </c>
      <c r="O719">
        <v>12.1</v>
      </c>
      <c r="P719">
        <v>0</v>
      </c>
      <c r="Q719" t="s">
        <v>476</v>
      </c>
      <c r="R719" t="s">
        <v>445</v>
      </c>
      <c r="S719">
        <v>4</v>
      </c>
      <c r="T719" t="s">
        <v>458</v>
      </c>
      <c r="U719">
        <v>2</v>
      </c>
      <c r="V719">
        <v>44606</v>
      </c>
      <c r="W719">
        <v>999</v>
      </c>
      <c r="X719" t="s">
        <v>447</v>
      </c>
      <c r="Y719" s="2" t="s">
        <v>447</v>
      </c>
      <c r="Z719" s="2"/>
      <c r="AB719" t="s">
        <v>447</v>
      </c>
      <c r="AC719" t="s">
        <v>448</v>
      </c>
      <c r="AD719" t="s">
        <v>448</v>
      </c>
      <c r="AE719" t="s">
        <v>447</v>
      </c>
      <c r="AF719" t="s">
        <v>447</v>
      </c>
      <c r="AG719">
        <v>2</v>
      </c>
      <c r="AH719">
        <v>0</v>
      </c>
      <c r="AI719">
        <v>13</v>
      </c>
      <c r="AJ719">
        <v>0</v>
      </c>
      <c r="AK719">
        <v>61</v>
      </c>
      <c r="AL719" t="s">
        <v>449</v>
      </c>
      <c r="AM719" t="s">
        <v>450</v>
      </c>
      <c r="AN719">
        <v>12.1</v>
      </c>
      <c r="AO719">
        <v>100.64</v>
      </c>
      <c r="AP719">
        <v>1217.7439999999999</v>
      </c>
      <c r="AQ719">
        <v>12.1</v>
      </c>
      <c r="AR719">
        <v>95.07</v>
      </c>
      <c r="AS719">
        <v>1150.347</v>
      </c>
      <c r="AT719">
        <v>12.1</v>
      </c>
      <c r="AU719">
        <v>93</v>
      </c>
      <c r="AV719">
        <v>1125.3</v>
      </c>
      <c r="BC719" t="s">
        <v>451</v>
      </c>
      <c r="BD719" s="2">
        <v>45904</v>
      </c>
      <c r="BE719">
        <v>1432.61</v>
      </c>
      <c r="BF719" t="s">
        <v>452</v>
      </c>
      <c r="BG719" t="s">
        <v>453</v>
      </c>
      <c r="BH719" s="1">
        <f t="shared" ca="1" si="35"/>
        <v>219</v>
      </c>
    </row>
    <row r="720" spans="2:60" ht="14.25" customHeight="1" x14ac:dyDescent="0.35">
      <c r="B720" s="96" t="str">
        <f t="shared" si="33"/>
        <v>91431612</v>
      </c>
      <c r="C720" s="96" t="str">
        <f t="shared" si="34"/>
        <v>9143161</v>
      </c>
      <c r="D720">
        <v>22526</v>
      </c>
      <c r="E720" t="s">
        <v>120</v>
      </c>
      <c r="F720">
        <v>61</v>
      </c>
      <c r="G720" t="s">
        <v>124</v>
      </c>
      <c r="H720">
        <v>71</v>
      </c>
      <c r="I720">
        <v>9143</v>
      </c>
      <c r="J720" t="s">
        <v>41</v>
      </c>
      <c r="K720">
        <v>161</v>
      </c>
      <c r="L720">
        <v>2</v>
      </c>
      <c r="M720">
        <v>91</v>
      </c>
      <c r="N720">
        <v>5</v>
      </c>
      <c r="O720">
        <v>5.48</v>
      </c>
      <c r="P720">
        <v>0</v>
      </c>
      <c r="Q720" t="s">
        <v>476</v>
      </c>
      <c r="R720" t="s">
        <v>445</v>
      </c>
      <c r="S720">
        <v>4</v>
      </c>
      <c r="T720" t="s">
        <v>458</v>
      </c>
      <c r="U720">
        <v>2</v>
      </c>
      <c r="V720">
        <v>44606</v>
      </c>
      <c r="W720">
        <v>999</v>
      </c>
      <c r="X720" t="s">
        <v>447</v>
      </c>
      <c r="Y720" s="2" t="s">
        <v>447</v>
      </c>
      <c r="Z720" s="2"/>
      <c r="AB720" t="s">
        <v>447</v>
      </c>
      <c r="AC720" t="s">
        <v>448</v>
      </c>
      <c r="AD720" t="s">
        <v>448</v>
      </c>
      <c r="AE720" t="s">
        <v>447</v>
      </c>
      <c r="AF720" t="s">
        <v>447</v>
      </c>
      <c r="AG720">
        <v>2</v>
      </c>
      <c r="AH720">
        <v>0</v>
      </c>
      <c r="AI720">
        <v>13</v>
      </c>
      <c r="AJ720">
        <v>0</v>
      </c>
      <c r="AK720">
        <v>61</v>
      </c>
      <c r="AL720" t="s">
        <v>449</v>
      </c>
      <c r="AM720" t="s">
        <v>450</v>
      </c>
      <c r="AN720">
        <v>5.48</v>
      </c>
      <c r="AO720">
        <v>100.64</v>
      </c>
      <c r="AP720">
        <v>551.50720000000001</v>
      </c>
      <c r="AQ720">
        <v>5.48</v>
      </c>
      <c r="AR720">
        <v>95.07</v>
      </c>
      <c r="AS720">
        <v>520.98360000000002</v>
      </c>
      <c r="AT720">
        <v>5.48</v>
      </c>
      <c r="AU720">
        <v>93</v>
      </c>
      <c r="AV720">
        <v>509.64</v>
      </c>
      <c r="BC720" t="s">
        <v>451</v>
      </c>
      <c r="BD720" s="2">
        <v>45904</v>
      </c>
      <c r="BE720">
        <v>371.99</v>
      </c>
      <c r="BF720" t="s">
        <v>452</v>
      </c>
      <c r="BG720" t="s">
        <v>453</v>
      </c>
      <c r="BH720" s="1">
        <f t="shared" ca="1" si="35"/>
        <v>219</v>
      </c>
    </row>
    <row r="721" spans="2:60" ht="14.25" customHeight="1" x14ac:dyDescent="0.35">
      <c r="B721" s="96" t="str">
        <f t="shared" si="33"/>
        <v>91431613</v>
      </c>
      <c r="C721" s="96" t="str">
        <f t="shared" si="34"/>
        <v>9143161</v>
      </c>
      <c r="D721">
        <v>22526</v>
      </c>
      <c r="E721" t="s">
        <v>120</v>
      </c>
      <c r="F721">
        <v>61</v>
      </c>
      <c r="G721" t="s">
        <v>124</v>
      </c>
      <c r="H721">
        <v>71</v>
      </c>
      <c r="I721">
        <v>9143</v>
      </c>
      <c r="J721" t="s">
        <v>41</v>
      </c>
      <c r="K721">
        <v>161</v>
      </c>
      <c r="L721">
        <v>3</v>
      </c>
      <c r="M721">
        <v>90</v>
      </c>
      <c r="N721">
        <v>5</v>
      </c>
      <c r="O721">
        <v>11.16</v>
      </c>
      <c r="P721">
        <v>0</v>
      </c>
      <c r="Q721" t="s">
        <v>476</v>
      </c>
      <c r="R721" t="s">
        <v>445</v>
      </c>
      <c r="S721">
        <v>4</v>
      </c>
      <c r="T721" t="s">
        <v>458</v>
      </c>
      <c r="U721">
        <v>2</v>
      </c>
      <c r="V721">
        <v>44612</v>
      </c>
      <c r="W721">
        <v>999</v>
      </c>
      <c r="X721" t="s">
        <v>447</v>
      </c>
      <c r="Y721" s="2" t="s">
        <v>447</v>
      </c>
      <c r="Z721" s="2"/>
      <c r="AB721" t="s">
        <v>447</v>
      </c>
      <c r="AC721" t="s">
        <v>448</v>
      </c>
      <c r="AD721" t="s">
        <v>448</v>
      </c>
      <c r="AE721" t="s">
        <v>447</v>
      </c>
      <c r="AF721" t="s">
        <v>447</v>
      </c>
      <c r="AG721">
        <v>2</v>
      </c>
      <c r="AH721">
        <v>0</v>
      </c>
      <c r="AI721">
        <v>13</v>
      </c>
      <c r="AJ721">
        <v>0</v>
      </c>
      <c r="AK721">
        <v>61</v>
      </c>
      <c r="AL721" t="s">
        <v>459</v>
      </c>
      <c r="AM721" t="s">
        <v>450</v>
      </c>
      <c r="AN721">
        <v>11.16</v>
      </c>
      <c r="AO721">
        <v>100.64</v>
      </c>
      <c r="AP721">
        <v>1123.1424</v>
      </c>
      <c r="AQ721">
        <v>11.16</v>
      </c>
      <c r="AR721">
        <v>95.07</v>
      </c>
      <c r="AS721">
        <v>1060.9811999999999</v>
      </c>
      <c r="AT721">
        <v>11.16</v>
      </c>
      <c r="AU721">
        <v>93</v>
      </c>
      <c r="AV721">
        <v>1037.8800000000001</v>
      </c>
      <c r="BC721" t="s">
        <v>451</v>
      </c>
      <c r="BD721" s="2">
        <v>45904</v>
      </c>
      <c r="BE721">
        <v>1132.6300000000001</v>
      </c>
      <c r="BF721" t="s">
        <v>452</v>
      </c>
      <c r="BG721" t="s">
        <v>453</v>
      </c>
      <c r="BH721" s="1">
        <f t="shared" ca="1" si="35"/>
        <v>219</v>
      </c>
    </row>
    <row r="722" spans="2:60" ht="14.25" customHeight="1" x14ac:dyDescent="0.35">
      <c r="B722" s="96" t="str">
        <f t="shared" si="33"/>
        <v>91431614</v>
      </c>
      <c r="C722" s="96" t="str">
        <f t="shared" si="34"/>
        <v>9143161</v>
      </c>
      <c r="D722">
        <v>22526</v>
      </c>
      <c r="E722" t="s">
        <v>120</v>
      </c>
      <c r="F722">
        <v>61</v>
      </c>
      <c r="G722" t="s">
        <v>124</v>
      </c>
      <c r="H722">
        <v>71</v>
      </c>
      <c r="I722">
        <v>9143</v>
      </c>
      <c r="J722" t="s">
        <v>41</v>
      </c>
      <c r="K722">
        <v>161</v>
      </c>
      <c r="L722">
        <v>4</v>
      </c>
      <c r="M722">
        <v>91</v>
      </c>
      <c r="N722">
        <v>5</v>
      </c>
      <c r="O722">
        <v>9.58</v>
      </c>
      <c r="P722">
        <v>0</v>
      </c>
      <c r="Q722" t="s">
        <v>476</v>
      </c>
      <c r="R722" t="s">
        <v>445</v>
      </c>
      <c r="S722">
        <v>4</v>
      </c>
      <c r="T722" t="s">
        <v>458</v>
      </c>
      <c r="U722">
        <v>2</v>
      </c>
      <c r="V722">
        <v>44612</v>
      </c>
      <c r="W722">
        <v>999</v>
      </c>
      <c r="X722" t="s">
        <v>447</v>
      </c>
      <c r="Y722" s="2" t="s">
        <v>447</v>
      </c>
      <c r="Z722" s="2"/>
      <c r="AB722" t="s">
        <v>447</v>
      </c>
      <c r="AC722" t="s">
        <v>448</v>
      </c>
      <c r="AD722" t="s">
        <v>448</v>
      </c>
      <c r="AE722" t="s">
        <v>447</v>
      </c>
      <c r="AF722" t="s">
        <v>447</v>
      </c>
      <c r="AG722">
        <v>2</v>
      </c>
      <c r="AH722">
        <v>0</v>
      </c>
      <c r="AI722">
        <v>13</v>
      </c>
      <c r="AJ722">
        <v>0</v>
      </c>
      <c r="AK722">
        <v>61</v>
      </c>
      <c r="AL722" t="s">
        <v>459</v>
      </c>
      <c r="AM722" t="s">
        <v>450</v>
      </c>
      <c r="AN722">
        <v>9.58</v>
      </c>
      <c r="AO722">
        <v>100.64</v>
      </c>
      <c r="AP722">
        <v>964.13120000000004</v>
      </c>
      <c r="AQ722">
        <v>9.58</v>
      </c>
      <c r="AR722">
        <v>95.07</v>
      </c>
      <c r="AS722">
        <v>910.77059999999994</v>
      </c>
      <c r="AT722">
        <v>9.58</v>
      </c>
      <c r="AU722">
        <v>93</v>
      </c>
      <c r="AV722">
        <v>890.94</v>
      </c>
      <c r="BC722" t="s">
        <v>451</v>
      </c>
      <c r="BD722" s="2">
        <v>45904</v>
      </c>
      <c r="BE722">
        <v>1021.58</v>
      </c>
      <c r="BF722" t="s">
        <v>452</v>
      </c>
      <c r="BG722" t="s">
        <v>453</v>
      </c>
      <c r="BH722" s="1">
        <f t="shared" ca="1" si="35"/>
        <v>219</v>
      </c>
    </row>
    <row r="723" spans="2:60" ht="14.25" customHeight="1" x14ac:dyDescent="0.35">
      <c r="B723" s="96" t="str">
        <f t="shared" si="33"/>
        <v>91431615</v>
      </c>
      <c r="C723" s="96" t="str">
        <f t="shared" si="34"/>
        <v>9143161</v>
      </c>
      <c r="D723">
        <v>22526</v>
      </c>
      <c r="E723" t="s">
        <v>120</v>
      </c>
      <c r="F723">
        <v>61</v>
      </c>
      <c r="G723" t="s">
        <v>124</v>
      </c>
      <c r="H723">
        <v>71</v>
      </c>
      <c r="I723">
        <v>9143</v>
      </c>
      <c r="J723" t="s">
        <v>41</v>
      </c>
      <c r="K723">
        <v>161</v>
      </c>
      <c r="L723">
        <v>5</v>
      </c>
      <c r="M723">
        <v>91</v>
      </c>
      <c r="N723">
        <v>5</v>
      </c>
      <c r="O723">
        <v>15.86</v>
      </c>
      <c r="P723">
        <v>0</v>
      </c>
      <c r="Q723" t="s">
        <v>460</v>
      </c>
      <c r="R723" t="s">
        <v>445</v>
      </c>
      <c r="S723">
        <v>4</v>
      </c>
      <c r="T723" t="s">
        <v>458</v>
      </c>
      <c r="U723">
        <v>2</v>
      </c>
      <c r="V723">
        <v>44695</v>
      </c>
      <c r="W723">
        <v>999</v>
      </c>
      <c r="X723" t="s">
        <v>447</v>
      </c>
      <c r="Y723" s="2" t="s">
        <v>447</v>
      </c>
      <c r="Z723" s="2"/>
      <c r="AB723" t="s">
        <v>447</v>
      </c>
      <c r="AC723" t="s">
        <v>448</v>
      </c>
      <c r="AD723" t="s">
        <v>448</v>
      </c>
      <c r="AE723" t="s">
        <v>447</v>
      </c>
      <c r="AF723" t="s">
        <v>447</v>
      </c>
      <c r="AG723">
        <v>2</v>
      </c>
      <c r="AH723">
        <v>0</v>
      </c>
      <c r="AI723">
        <v>13</v>
      </c>
      <c r="AJ723">
        <v>0</v>
      </c>
      <c r="AK723">
        <v>61</v>
      </c>
      <c r="AL723" t="s">
        <v>459</v>
      </c>
      <c r="AM723" t="s">
        <v>450</v>
      </c>
      <c r="AN723">
        <v>15.86</v>
      </c>
      <c r="AO723">
        <v>100.64</v>
      </c>
      <c r="AP723">
        <v>1596.1504</v>
      </c>
      <c r="AQ723">
        <v>15.86</v>
      </c>
      <c r="AR723">
        <v>95.07</v>
      </c>
      <c r="AS723">
        <v>1507.8101999999999</v>
      </c>
      <c r="AT723">
        <v>15.86</v>
      </c>
      <c r="AU723">
        <v>93</v>
      </c>
      <c r="AV723">
        <v>1474.98</v>
      </c>
      <c r="BC723" t="s">
        <v>451</v>
      </c>
      <c r="BD723" s="2">
        <v>45904</v>
      </c>
      <c r="BE723">
        <v>1800.49</v>
      </c>
      <c r="BF723" t="s">
        <v>452</v>
      </c>
      <c r="BG723" t="s">
        <v>453</v>
      </c>
      <c r="BH723" s="1">
        <f t="shared" ca="1" si="35"/>
        <v>219</v>
      </c>
    </row>
    <row r="724" spans="2:60" ht="14.25" customHeight="1" x14ac:dyDescent="0.35">
      <c r="B724" s="96" t="str">
        <f t="shared" si="33"/>
        <v>91431616</v>
      </c>
      <c r="C724" s="96" t="str">
        <f t="shared" si="34"/>
        <v>9143161</v>
      </c>
      <c r="D724">
        <v>22526</v>
      </c>
      <c r="E724" t="s">
        <v>120</v>
      </c>
      <c r="F724">
        <v>61</v>
      </c>
      <c r="G724" t="s">
        <v>124</v>
      </c>
      <c r="H724">
        <v>71</v>
      </c>
      <c r="I724">
        <v>9143</v>
      </c>
      <c r="J724" t="s">
        <v>41</v>
      </c>
      <c r="K724">
        <v>161</v>
      </c>
      <c r="L724">
        <v>6</v>
      </c>
      <c r="M724">
        <v>91</v>
      </c>
      <c r="N724">
        <v>5</v>
      </c>
      <c r="O724">
        <v>7.69</v>
      </c>
      <c r="P724">
        <v>0</v>
      </c>
      <c r="Q724" t="s">
        <v>456</v>
      </c>
      <c r="R724" t="s">
        <v>445</v>
      </c>
      <c r="S724">
        <v>4</v>
      </c>
      <c r="T724" t="s">
        <v>458</v>
      </c>
      <c r="U724">
        <v>2</v>
      </c>
      <c r="V724">
        <v>44606</v>
      </c>
      <c r="W724">
        <v>999</v>
      </c>
      <c r="X724" t="s">
        <v>447</v>
      </c>
      <c r="Y724" s="2" t="s">
        <v>447</v>
      </c>
      <c r="Z724" s="2"/>
      <c r="AB724" t="s">
        <v>447</v>
      </c>
      <c r="AC724" t="s">
        <v>448</v>
      </c>
      <c r="AD724" t="s">
        <v>448</v>
      </c>
      <c r="AE724" t="s">
        <v>447</v>
      </c>
      <c r="AF724" t="s">
        <v>447</v>
      </c>
      <c r="AG724">
        <v>2</v>
      </c>
      <c r="AH724">
        <v>0</v>
      </c>
      <c r="AI724">
        <v>13</v>
      </c>
      <c r="AJ724">
        <v>0</v>
      </c>
      <c r="AK724">
        <v>61</v>
      </c>
      <c r="AL724" t="s">
        <v>459</v>
      </c>
      <c r="AM724" t="s">
        <v>450</v>
      </c>
      <c r="AN724">
        <v>7.69</v>
      </c>
      <c r="AO724">
        <v>100.64</v>
      </c>
      <c r="AP724">
        <v>773.92160000000001</v>
      </c>
      <c r="AQ724">
        <v>7.69</v>
      </c>
      <c r="AR724">
        <v>95.07</v>
      </c>
      <c r="AS724">
        <v>731.0883</v>
      </c>
      <c r="AT724">
        <v>7.69</v>
      </c>
      <c r="AU724">
        <v>93</v>
      </c>
      <c r="AV724">
        <v>715.17</v>
      </c>
      <c r="BC724" t="s">
        <v>451</v>
      </c>
      <c r="BD724" s="2">
        <v>45904</v>
      </c>
      <c r="BE724">
        <v>474.47</v>
      </c>
      <c r="BF724" t="s">
        <v>452</v>
      </c>
      <c r="BG724" t="s">
        <v>453</v>
      </c>
      <c r="BH724" s="1">
        <f t="shared" ca="1" si="35"/>
        <v>219</v>
      </c>
    </row>
    <row r="725" spans="2:60" ht="14.25" customHeight="1" x14ac:dyDescent="0.35">
      <c r="B725" s="96" t="str">
        <f t="shared" si="33"/>
        <v>91431617</v>
      </c>
      <c r="C725" s="96" t="str">
        <f t="shared" si="34"/>
        <v>9143161</v>
      </c>
      <c r="D725">
        <v>22526</v>
      </c>
      <c r="E725" t="s">
        <v>120</v>
      </c>
      <c r="F725">
        <v>61</v>
      </c>
      <c r="G725" t="s">
        <v>124</v>
      </c>
      <c r="H725">
        <v>71</v>
      </c>
      <c r="I725">
        <v>9143</v>
      </c>
      <c r="J725" t="s">
        <v>41</v>
      </c>
      <c r="K725">
        <v>161</v>
      </c>
      <c r="L725">
        <v>7</v>
      </c>
      <c r="M725">
        <v>91</v>
      </c>
      <c r="N725">
        <v>5</v>
      </c>
      <c r="O725">
        <v>24.47</v>
      </c>
      <c r="P725">
        <v>0</v>
      </c>
      <c r="Q725" t="s">
        <v>456</v>
      </c>
      <c r="R725" t="s">
        <v>445</v>
      </c>
      <c r="S725">
        <v>4</v>
      </c>
      <c r="T725" t="s">
        <v>458</v>
      </c>
      <c r="U725">
        <v>2</v>
      </c>
      <c r="V725">
        <v>44606</v>
      </c>
      <c r="W725">
        <v>999</v>
      </c>
      <c r="X725" t="s">
        <v>447</v>
      </c>
      <c r="Y725" s="2" t="s">
        <v>447</v>
      </c>
      <c r="Z725" s="2"/>
      <c r="AB725" t="s">
        <v>447</v>
      </c>
      <c r="AC725" t="s">
        <v>448</v>
      </c>
      <c r="AD725" t="s">
        <v>448</v>
      </c>
      <c r="AE725" t="s">
        <v>447</v>
      </c>
      <c r="AF725" t="s">
        <v>447</v>
      </c>
      <c r="AG725">
        <v>2</v>
      </c>
      <c r="AH725">
        <v>0</v>
      </c>
      <c r="AI725">
        <v>13</v>
      </c>
      <c r="AJ725">
        <v>0</v>
      </c>
      <c r="AK725">
        <v>61</v>
      </c>
      <c r="AL725" t="s">
        <v>459</v>
      </c>
      <c r="AM725" t="s">
        <v>450</v>
      </c>
      <c r="AN725">
        <v>24.47</v>
      </c>
      <c r="AO725">
        <v>100.64</v>
      </c>
      <c r="AP725">
        <v>2462.6608000000001</v>
      </c>
      <c r="AQ725">
        <v>24.47</v>
      </c>
      <c r="AR725">
        <v>95.07</v>
      </c>
      <c r="AS725">
        <v>2326.3629000000001</v>
      </c>
      <c r="AT725">
        <v>24.47</v>
      </c>
      <c r="AU725">
        <v>93</v>
      </c>
      <c r="AV725">
        <v>2275.71</v>
      </c>
      <c r="BC725" t="s">
        <v>451</v>
      </c>
      <c r="BD725" s="2">
        <v>45904</v>
      </c>
      <c r="BE725">
        <v>2405.8200000000002</v>
      </c>
      <c r="BF725" t="s">
        <v>452</v>
      </c>
      <c r="BG725" t="s">
        <v>453</v>
      </c>
      <c r="BH725" s="1">
        <f t="shared" ca="1" si="35"/>
        <v>219</v>
      </c>
    </row>
    <row r="726" spans="2:60" ht="14.25" customHeight="1" x14ac:dyDescent="0.35">
      <c r="B726" s="96" t="str">
        <f t="shared" si="33"/>
        <v>91431618</v>
      </c>
      <c r="C726" s="96" t="str">
        <f t="shared" si="34"/>
        <v>9143161</v>
      </c>
      <c r="D726">
        <v>22526</v>
      </c>
      <c r="E726" t="s">
        <v>120</v>
      </c>
      <c r="F726">
        <v>61</v>
      </c>
      <c r="G726" t="s">
        <v>124</v>
      </c>
      <c r="H726">
        <v>71</v>
      </c>
      <c r="I726">
        <v>9143</v>
      </c>
      <c r="J726" t="s">
        <v>41</v>
      </c>
      <c r="K726">
        <v>161</v>
      </c>
      <c r="L726">
        <v>8</v>
      </c>
      <c r="M726">
        <v>91</v>
      </c>
      <c r="N726">
        <v>5</v>
      </c>
      <c r="O726">
        <v>10.27</v>
      </c>
      <c r="P726">
        <v>0</v>
      </c>
      <c r="Q726" t="s">
        <v>476</v>
      </c>
      <c r="R726" t="s">
        <v>445</v>
      </c>
      <c r="S726">
        <v>4</v>
      </c>
      <c r="T726" t="s">
        <v>458</v>
      </c>
      <c r="U726">
        <v>2</v>
      </c>
      <c r="V726">
        <v>44588</v>
      </c>
      <c r="W726">
        <v>999</v>
      </c>
      <c r="X726" t="s">
        <v>447</v>
      </c>
      <c r="Y726" s="2" t="s">
        <v>447</v>
      </c>
      <c r="Z726" s="2"/>
      <c r="AB726" t="s">
        <v>447</v>
      </c>
      <c r="AC726" t="s">
        <v>448</v>
      </c>
      <c r="AD726" t="s">
        <v>448</v>
      </c>
      <c r="AE726" t="s">
        <v>447</v>
      </c>
      <c r="AF726" t="s">
        <v>447</v>
      </c>
      <c r="AG726">
        <v>2</v>
      </c>
      <c r="AH726">
        <v>0</v>
      </c>
      <c r="AI726">
        <v>13</v>
      </c>
      <c r="AJ726">
        <v>0</v>
      </c>
      <c r="AK726">
        <v>61</v>
      </c>
      <c r="AL726" t="s">
        <v>459</v>
      </c>
      <c r="AM726" t="s">
        <v>450</v>
      </c>
      <c r="AN726">
        <v>10.27</v>
      </c>
      <c r="AO726">
        <v>100.64</v>
      </c>
      <c r="AP726">
        <v>1033.5727999999999</v>
      </c>
      <c r="AQ726">
        <v>10.27</v>
      </c>
      <c r="AR726">
        <v>95.07</v>
      </c>
      <c r="AS726">
        <v>976.36890000000005</v>
      </c>
      <c r="AT726">
        <v>10.27</v>
      </c>
      <c r="AU726">
        <v>93</v>
      </c>
      <c r="AV726">
        <v>955.11</v>
      </c>
      <c r="BC726" t="s">
        <v>451</v>
      </c>
      <c r="BD726" s="2">
        <v>45904</v>
      </c>
      <c r="BE726">
        <v>945.94</v>
      </c>
      <c r="BF726" t="s">
        <v>452</v>
      </c>
      <c r="BG726" t="s">
        <v>453</v>
      </c>
      <c r="BH726" s="1">
        <f t="shared" ca="1" si="35"/>
        <v>219</v>
      </c>
    </row>
    <row r="727" spans="2:60" ht="14.25" customHeight="1" x14ac:dyDescent="0.35">
      <c r="B727" s="96" t="str">
        <f t="shared" si="33"/>
        <v>91431619</v>
      </c>
      <c r="C727" s="96" t="str">
        <f t="shared" si="34"/>
        <v>9143161</v>
      </c>
      <c r="D727">
        <v>22526</v>
      </c>
      <c r="E727" t="s">
        <v>120</v>
      </c>
      <c r="F727">
        <v>61</v>
      </c>
      <c r="G727" t="s">
        <v>124</v>
      </c>
      <c r="H727">
        <v>71</v>
      </c>
      <c r="I727">
        <v>9143</v>
      </c>
      <c r="J727" t="s">
        <v>41</v>
      </c>
      <c r="K727">
        <v>161</v>
      </c>
      <c r="L727">
        <v>9</v>
      </c>
      <c r="M727">
        <v>91</v>
      </c>
      <c r="N727">
        <v>5</v>
      </c>
      <c r="O727">
        <v>14.22</v>
      </c>
      <c r="P727">
        <v>0</v>
      </c>
      <c r="Q727" t="s">
        <v>456</v>
      </c>
      <c r="R727" t="s">
        <v>445</v>
      </c>
      <c r="S727">
        <v>4</v>
      </c>
      <c r="T727" t="s">
        <v>458</v>
      </c>
      <c r="U727">
        <v>2</v>
      </c>
      <c r="V727">
        <v>44606</v>
      </c>
      <c r="W727">
        <v>999</v>
      </c>
      <c r="X727" t="s">
        <v>447</v>
      </c>
      <c r="Y727" s="2" t="s">
        <v>447</v>
      </c>
      <c r="Z727" s="2"/>
      <c r="AB727" t="s">
        <v>447</v>
      </c>
      <c r="AC727" t="s">
        <v>448</v>
      </c>
      <c r="AD727" t="s">
        <v>448</v>
      </c>
      <c r="AE727" t="s">
        <v>447</v>
      </c>
      <c r="AF727" t="s">
        <v>447</v>
      </c>
      <c r="AG727">
        <v>2</v>
      </c>
      <c r="AH727">
        <v>0</v>
      </c>
      <c r="AI727">
        <v>13</v>
      </c>
      <c r="AJ727">
        <v>0</v>
      </c>
      <c r="AK727">
        <v>61</v>
      </c>
      <c r="AL727" t="s">
        <v>459</v>
      </c>
      <c r="AM727" t="s">
        <v>450</v>
      </c>
      <c r="AN727">
        <v>14.22</v>
      </c>
      <c r="AO727">
        <v>100.64</v>
      </c>
      <c r="AP727">
        <v>1431.1007999999999</v>
      </c>
      <c r="AQ727">
        <v>14.22</v>
      </c>
      <c r="AR727">
        <v>95.07</v>
      </c>
      <c r="AS727">
        <v>1351.8954000000001</v>
      </c>
      <c r="AT727">
        <v>14.22</v>
      </c>
      <c r="AU727">
        <v>93</v>
      </c>
      <c r="AV727">
        <v>1322.46</v>
      </c>
      <c r="BC727" t="s">
        <v>451</v>
      </c>
      <c r="BD727" s="2">
        <v>45904</v>
      </c>
      <c r="BE727">
        <v>1640.49</v>
      </c>
      <c r="BF727" t="s">
        <v>452</v>
      </c>
      <c r="BG727" t="s">
        <v>453</v>
      </c>
      <c r="BH727" s="1">
        <f t="shared" ca="1" si="35"/>
        <v>219</v>
      </c>
    </row>
    <row r="728" spans="2:60" ht="14.25" customHeight="1" x14ac:dyDescent="0.35">
      <c r="B728" s="96" t="str">
        <f t="shared" si="33"/>
        <v>914316110</v>
      </c>
      <c r="C728" s="96" t="str">
        <f t="shared" si="34"/>
        <v>9143161</v>
      </c>
      <c r="D728">
        <v>22526</v>
      </c>
      <c r="E728" t="s">
        <v>120</v>
      </c>
      <c r="F728">
        <v>61</v>
      </c>
      <c r="G728" t="s">
        <v>124</v>
      </c>
      <c r="H728">
        <v>71</v>
      </c>
      <c r="I728">
        <v>9143</v>
      </c>
      <c r="J728" t="s">
        <v>41</v>
      </c>
      <c r="K728">
        <v>161</v>
      </c>
      <c r="L728">
        <v>10</v>
      </c>
      <c r="M728">
        <v>91</v>
      </c>
      <c r="N728">
        <v>5</v>
      </c>
      <c r="O728">
        <v>24.97</v>
      </c>
      <c r="P728">
        <v>0</v>
      </c>
      <c r="Q728" t="s">
        <v>456</v>
      </c>
      <c r="R728" t="s">
        <v>445</v>
      </c>
      <c r="S728">
        <v>4</v>
      </c>
      <c r="T728" t="s">
        <v>458</v>
      </c>
      <c r="U728">
        <v>2</v>
      </c>
      <c r="V728">
        <v>44588</v>
      </c>
      <c r="W728">
        <v>999</v>
      </c>
      <c r="X728" t="s">
        <v>447</v>
      </c>
      <c r="Y728" s="2" t="s">
        <v>447</v>
      </c>
      <c r="Z728" s="2"/>
      <c r="AB728" t="s">
        <v>447</v>
      </c>
      <c r="AC728" t="s">
        <v>448</v>
      </c>
      <c r="AD728" t="s">
        <v>448</v>
      </c>
      <c r="AE728" t="s">
        <v>447</v>
      </c>
      <c r="AF728" t="s">
        <v>447</v>
      </c>
      <c r="AG728">
        <v>2</v>
      </c>
      <c r="AH728">
        <v>0</v>
      </c>
      <c r="AI728">
        <v>13</v>
      </c>
      <c r="AJ728">
        <v>0</v>
      </c>
      <c r="AK728">
        <v>61</v>
      </c>
      <c r="AL728" t="s">
        <v>459</v>
      </c>
      <c r="AM728" t="s">
        <v>450</v>
      </c>
      <c r="AN728">
        <v>24.97</v>
      </c>
      <c r="AO728">
        <v>100.64</v>
      </c>
      <c r="AP728">
        <v>2512.9807999999998</v>
      </c>
      <c r="AQ728">
        <v>24.97</v>
      </c>
      <c r="AR728">
        <v>95.07</v>
      </c>
      <c r="AS728">
        <v>2373.8978999999999</v>
      </c>
      <c r="AT728">
        <v>24.97</v>
      </c>
      <c r="AU728">
        <v>93</v>
      </c>
      <c r="AV728">
        <v>2322.21</v>
      </c>
      <c r="BC728" t="s">
        <v>451</v>
      </c>
      <c r="BD728" s="2">
        <v>45904</v>
      </c>
      <c r="BE728">
        <v>1541.04</v>
      </c>
      <c r="BF728" t="s">
        <v>452</v>
      </c>
      <c r="BG728" t="s">
        <v>453</v>
      </c>
      <c r="BH728" s="1">
        <f t="shared" ca="1" si="35"/>
        <v>219</v>
      </c>
    </row>
    <row r="729" spans="2:60" ht="14.25" customHeight="1" x14ac:dyDescent="0.35">
      <c r="B729" s="96" t="str">
        <f t="shared" si="33"/>
        <v>914316111</v>
      </c>
      <c r="C729" s="96" t="str">
        <f t="shared" si="34"/>
        <v>9143161</v>
      </c>
      <c r="D729">
        <v>22526</v>
      </c>
      <c r="E729" t="s">
        <v>120</v>
      </c>
      <c r="F729">
        <v>61</v>
      </c>
      <c r="G729" t="s">
        <v>124</v>
      </c>
      <c r="H729">
        <v>71</v>
      </c>
      <c r="I729">
        <v>9143</v>
      </c>
      <c r="J729" t="s">
        <v>41</v>
      </c>
      <c r="K729">
        <v>161</v>
      </c>
      <c r="L729">
        <v>11</v>
      </c>
      <c r="M729">
        <v>91</v>
      </c>
      <c r="N729">
        <v>5</v>
      </c>
      <c r="O729">
        <v>31.47</v>
      </c>
      <c r="P729">
        <v>0</v>
      </c>
      <c r="Q729" t="s">
        <v>456</v>
      </c>
      <c r="R729" t="s">
        <v>445</v>
      </c>
      <c r="S729">
        <v>4</v>
      </c>
      <c r="T729" t="s">
        <v>458</v>
      </c>
      <c r="U729">
        <v>2</v>
      </c>
      <c r="V729">
        <v>44588</v>
      </c>
      <c r="W729">
        <v>999</v>
      </c>
      <c r="X729" t="s">
        <v>447</v>
      </c>
      <c r="Y729" s="2" t="s">
        <v>447</v>
      </c>
      <c r="Z729" s="2"/>
      <c r="AB729" t="s">
        <v>447</v>
      </c>
      <c r="AC729" t="s">
        <v>448</v>
      </c>
      <c r="AD729" t="s">
        <v>448</v>
      </c>
      <c r="AE729" t="s">
        <v>447</v>
      </c>
      <c r="AF729" t="s">
        <v>447</v>
      </c>
      <c r="AG729">
        <v>2</v>
      </c>
      <c r="AH729">
        <v>0</v>
      </c>
      <c r="AI729">
        <v>13</v>
      </c>
      <c r="AJ729">
        <v>0</v>
      </c>
      <c r="AK729">
        <v>61</v>
      </c>
      <c r="AL729" t="s">
        <v>459</v>
      </c>
      <c r="AM729" t="s">
        <v>450</v>
      </c>
      <c r="AN729">
        <v>31.47</v>
      </c>
      <c r="AO729">
        <v>100.64</v>
      </c>
      <c r="AP729">
        <v>3167.1408000000001</v>
      </c>
      <c r="AQ729">
        <v>31.47</v>
      </c>
      <c r="AR729">
        <v>95.07</v>
      </c>
      <c r="AS729">
        <v>2991.8528999999999</v>
      </c>
      <c r="AT729">
        <v>31.47</v>
      </c>
      <c r="AU729">
        <v>93</v>
      </c>
      <c r="AV729">
        <v>2926.71</v>
      </c>
      <c r="BC729" t="s">
        <v>451</v>
      </c>
      <c r="BD729" s="2">
        <v>45904</v>
      </c>
      <c r="BE729">
        <v>2364.31</v>
      </c>
      <c r="BF729" t="s">
        <v>452</v>
      </c>
      <c r="BG729" t="s">
        <v>453</v>
      </c>
      <c r="BH729" s="1">
        <f t="shared" ca="1" si="35"/>
        <v>219</v>
      </c>
    </row>
    <row r="730" spans="2:60" ht="14.25" customHeight="1" x14ac:dyDescent="0.35">
      <c r="B730" s="96" t="str">
        <f t="shared" si="33"/>
        <v>91431631</v>
      </c>
      <c r="C730" s="96" t="str">
        <f t="shared" si="34"/>
        <v>9143163</v>
      </c>
      <c r="D730">
        <v>22526</v>
      </c>
      <c r="E730" t="s">
        <v>120</v>
      </c>
      <c r="F730">
        <v>61</v>
      </c>
      <c r="G730" t="s">
        <v>124</v>
      </c>
      <c r="H730">
        <v>71</v>
      </c>
      <c r="I730">
        <v>9143</v>
      </c>
      <c r="J730" t="s">
        <v>41</v>
      </c>
      <c r="K730">
        <v>163</v>
      </c>
      <c r="L730">
        <v>1</v>
      </c>
      <c r="M730">
        <v>91</v>
      </c>
      <c r="N730">
        <v>7</v>
      </c>
      <c r="O730">
        <v>9.1</v>
      </c>
      <c r="P730">
        <v>0</v>
      </c>
      <c r="Q730" t="s">
        <v>476</v>
      </c>
      <c r="R730" t="s">
        <v>445</v>
      </c>
      <c r="S730">
        <v>4</v>
      </c>
      <c r="T730" t="s">
        <v>458</v>
      </c>
      <c r="U730">
        <v>2</v>
      </c>
      <c r="V730">
        <v>44504</v>
      </c>
      <c r="W730">
        <v>999</v>
      </c>
      <c r="X730" t="s">
        <v>447</v>
      </c>
      <c r="Y730" s="2" t="s">
        <v>447</v>
      </c>
      <c r="Z730" s="2"/>
      <c r="AB730" t="s">
        <v>447</v>
      </c>
      <c r="AC730" t="s">
        <v>448</v>
      </c>
      <c r="AD730" t="s">
        <v>448</v>
      </c>
      <c r="AE730" t="s">
        <v>447</v>
      </c>
      <c r="AF730" t="s">
        <v>447</v>
      </c>
      <c r="AG730">
        <v>2</v>
      </c>
      <c r="AH730">
        <v>0</v>
      </c>
      <c r="AI730">
        <v>14</v>
      </c>
      <c r="AJ730">
        <v>0</v>
      </c>
      <c r="AK730">
        <v>61</v>
      </c>
      <c r="AL730" t="s">
        <v>465</v>
      </c>
      <c r="AM730" t="s">
        <v>450</v>
      </c>
      <c r="AN730">
        <v>9.1</v>
      </c>
      <c r="AO730">
        <v>75.48</v>
      </c>
      <c r="AP730">
        <v>686.86800000000005</v>
      </c>
      <c r="AQ730">
        <v>9.1</v>
      </c>
      <c r="AR730">
        <v>77.069999999999993</v>
      </c>
      <c r="AS730">
        <v>701.33699999999999</v>
      </c>
      <c r="AT730">
        <v>9.1</v>
      </c>
      <c r="AU730">
        <v>74</v>
      </c>
      <c r="AV730">
        <v>673.4</v>
      </c>
      <c r="BC730" t="s">
        <v>451</v>
      </c>
      <c r="BD730" s="2">
        <v>45901</v>
      </c>
      <c r="BE730">
        <v>629.94000000000005</v>
      </c>
      <c r="BF730" t="s">
        <v>452</v>
      </c>
      <c r="BG730" t="s">
        <v>453</v>
      </c>
      <c r="BH730" s="1">
        <f t="shared" ca="1" si="35"/>
        <v>222</v>
      </c>
    </row>
    <row r="731" spans="2:60" ht="14.25" customHeight="1" x14ac:dyDescent="0.35">
      <c r="B731" s="96" t="str">
        <f t="shared" si="33"/>
        <v>91431632</v>
      </c>
      <c r="C731" s="96" t="str">
        <f t="shared" si="34"/>
        <v>9143163</v>
      </c>
      <c r="D731">
        <v>22526</v>
      </c>
      <c r="E731" t="s">
        <v>120</v>
      </c>
      <c r="F731">
        <v>61</v>
      </c>
      <c r="G731" t="s">
        <v>124</v>
      </c>
      <c r="H731">
        <v>71</v>
      </c>
      <c r="I731">
        <v>9143</v>
      </c>
      <c r="J731" t="s">
        <v>41</v>
      </c>
      <c r="K731">
        <v>163</v>
      </c>
      <c r="L731">
        <v>2</v>
      </c>
      <c r="M731">
        <v>91</v>
      </c>
      <c r="N731">
        <v>7</v>
      </c>
      <c r="O731">
        <v>8.6199999999999992</v>
      </c>
      <c r="P731">
        <v>0</v>
      </c>
      <c r="Q731" t="s">
        <v>476</v>
      </c>
      <c r="R731" t="s">
        <v>445</v>
      </c>
      <c r="S731">
        <v>4</v>
      </c>
      <c r="T731" t="s">
        <v>458</v>
      </c>
      <c r="U731">
        <v>2</v>
      </c>
      <c r="V731">
        <v>44504</v>
      </c>
      <c r="W731">
        <v>999</v>
      </c>
      <c r="X731" t="s">
        <v>447</v>
      </c>
      <c r="Y731" s="2" t="s">
        <v>447</v>
      </c>
      <c r="Z731" s="2"/>
      <c r="AB731" t="s">
        <v>447</v>
      </c>
      <c r="AC731" t="s">
        <v>448</v>
      </c>
      <c r="AD731" t="s">
        <v>448</v>
      </c>
      <c r="AE731" t="s">
        <v>447</v>
      </c>
      <c r="AF731" t="s">
        <v>447</v>
      </c>
      <c r="AG731">
        <v>2</v>
      </c>
      <c r="AH731">
        <v>0</v>
      </c>
      <c r="AI731">
        <v>14</v>
      </c>
      <c r="AJ731">
        <v>0</v>
      </c>
      <c r="AK731">
        <v>61</v>
      </c>
      <c r="AL731" t="s">
        <v>465</v>
      </c>
      <c r="AM731" t="s">
        <v>450</v>
      </c>
      <c r="AN731">
        <v>8.6199999999999992</v>
      </c>
      <c r="AO731">
        <v>75.48</v>
      </c>
      <c r="AP731">
        <v>650.63760000000002</v>
      </c>
      <c r="AQ731">
        <v>8.6199999999999992</v>
      </c>
      <c r="AR731">
        <v>77.069999999999993</v>
      </c>
      <c r="AS731">
        <v>664.34339999999997</v>
      </c>
      <c r="AT731">
        <v>8.6199999999999992</v>
      </c>
      <c r="AU731">
        <v>74</v>
      </c>
      <c r="AV731">
        <v>637.88</v>
      </c>
      <c r="BC731" t="s">
        <v>451</v>
      </c>
      <c r="BD731" s="2">
        <v>45901</v>
      </c>
      <c r="BE731">
        <v>465.42</v>
      </c>
      <c r="BF731" t="s">
        <v>452</v>
      </c>
      <c r="BG731" t="s">
        <v>453</v>
      </c>
      <c r="BH731" s="1">
        <f t="shared" ca="1" si="35"/>
        <v>222</v>
      </c>
    </row>
    <row r="732" spans="2:60" ht="14.25" customHeight="1" x14ac:dyDescent="0.35">
      <c r="B732" s="96" t="str">
        <f t="shared" si="33"/>
        <v>91431633</v>
      </c>
      <c r="C732" s="96" t="str">
        <f t="shared" si="34"/>
        <v>9143163</v>
      </c>
      <c r="D732">
        <v>22526</v>
      </c>
      <c r="E732" t="s">
        <v>120</v>
      </c>
      <c r="F732">
        <v>61</v>
      </c>
      <c r="G732" t="s">
        <v>124</v>
      </c>
      <c r="H732">
        <v>71</v>
      </c>
      <c r="I732">
        <v>9143</v>
      </c>
      <c r="J732" t="s">
        <v>41</v>
      </c>
      <c r="K732">
        <v>163</v>
      </c>
      <c r="L732">
        <v>3</v>
      </c>
      <c r="M732">
        <v>91</v>
      </c>
      <c r="N732">
        <v>7</v>
      </c>
      <c r="O732">
        <v>8.73</v>
      </c>
      <c r="P732">
        <v>0</v>
      </c>
      <c r="Q732" t="s">
        <v>476</v>
      </c>
      <c r="R732" t="s">
        <v>445</v>
      </c>
      <c r="S732">
        <v>4</v>
      </c>
      <c r="T732" t="s">
        <v>458</v>
      </c>
      <c r="U732">
        <v>2</v>
      </c>
      <c r="V732">
        <v>44512</v>
      </c>
      <c r="W732">
        <v>999</v>
      </c>
      <c r="X732" t="s">
        <v>447</v>
      </c>
      <c r="Y732" s="2" t="s">
        <v>447</v>
      </c>
      <c r="Z732" s="2"/>
      <c r="AB732" t="s">
        <v>447</v>
      </c>
      <c r="AC732" t="s">
        <v>448</v>
      </c>
      <c r="AD732" t="s">
        <v>448</v>
      </c>
      <c r="AE732" t="s">
        <v>447</v>
      </c>
      <c r="AF732" t="s">
        <v>447</v>
      </c>
      <c r="AG732">
        <v>2</v>
      </c>
      <c r="AH732">
        <v>0</v>
      </c>
      <c r="AI732">
        <v>14</v>
      </c>
      <c r="AJ732">
        <v>0</v>
      </c>
      <c r="AK732">
        <v>61</v>
      </c>
      <c r="AL732" t="s">
        <v>465</v>
      </c>
      <c r="AM732" t="s">
        <v>450</v>
      </c>
      <c r="AN732">
        <v>8.73</v>
      </c>
      <c r="AO732">
        <v>75.48</v>
      </c>
      <c r="AP732">
        <v>658.94039999999995</v>
      </c>
      <c r="AQ732">
        <v>8.73</v>
      </c>
      <c r="AR732">
        <v>77.069999999999993</v>
      </c>
      <c r="AS732">
        <v>672.8211</v>
      </c>
      <c r="AT732">
        <v>8.73</v>
      </c>
      <c r="AU732">
        <v>74</v>
      </c>
      <c r="AV732">
        <v>646.02</v>
      </c>
      <c r="BC732" t="s">
        <v>451</v>
      </c>
      <c r="BD732" s="2">
        <v>45901</v>
      </c>
      <c r="BE732">
        <v>733.7</v>
      </c>
      <c r="BF732" t="s">
        <v>452</v>
      </c>
      <c r="BG732" t="s">
        <v>453</v>
      </c>
      <c r="BH732" s="1">
        <f t="shared" ca="1" si="35"/>
        <v>222</v>
      </c>
    </row>
    <row r="733" spans="2:60" ht="14.25" customHeight="1" x14ac:dyDescent="0.35">
      <c r="B733" s="96" t="str">
        <f t="shared" si="33"/>
        <v>91431634</v>
      </c>
      <c r="C733" s="96" t="str">
        <f t="shared" si="34"/>
        <v>9143163</v>
      </c>
      <c r="D733">
        <v>22526</v>
      </c>
      <c r="E733" t="s">
        <v>120</v>
      </c>
      <c r="F733">
        <v>61</v>
      </c>
      <c r="G733" t="s">
        <v>124</v>
      </c>
      <c r="H733">
        <v>71</v>
      </c>
      <c r="I733">
        <v>9143</v>
      </c>
      <c r="J733" t="s">
        <v>41</v>
      </c>
      <c r="K733">
        <v>163</v>
      </c>
      <c r="L733">
        <v>4</v>
      </c>
      <c r="M733">
        <v>91</v>
      </c>
      <c r="N733">
        <v>7</v>
      </c>
      <c r="O733">
        <v>6.92</v>
      </c>
      <c r="P733">
        <v>0</v>
      </c>
      <c r="Q733" t="s">
        <v>476</v>
      </c>
      <c r="R733" t="s">
        <v>445</v>
      </c>
      <c r="S733">
        <v>4</v>
      </c>
      <c r="T733" t="s">
        <v>458</v>
      </c>
      <c r="U733">
        <v>2</v>
      </c>
      <c r="V733">
        <v>44515</v>
      </c>
      <c r="W733">
        <v>999</v>
      </c>
      <c r="X733" t="s">
        <v>447</v>
      </c>
      <c r="Y733" s="2" t="s">
        <v>447</v>
      </c>
      <c r="Z733" s="2"/>
      <c r="AB733" t="s">
        <v>447</v>
      </c>
      <c r="AC733" t="s">
        <v>448</v>
      </c>
      <c r="AD733" t="s">
        <v>448</v>
      </c>
      <c r="AE733" t="s">
        <v>447</v>
      </c>
      <c r="AF733" t="s">
        <v>447</v>
      </c>
      <c r="AG733">
        <v>2</v>
      </c>
      <c r="AH733">
        <v>0</v>
      </c>
      <c r="AI733">
        <v>14</v>
      </c>
      <c r="AJ733">
        <v>0</v>
      </c>
      <c r="AK733">
        <v>61</v>
      </c>
      <c r="AL733" t="s">
        <v>465</v>
      </c>
      <c r="AM733" t="s">
        <v>450</v>
      </c>
      <c r="AN733">
        <v>6.92</v>
      </c>
      <c r="AO733">
        <v>75.48</v>
      </c>
      <c r="AP733">
        <v>522.32159999999999</v>
      </c>
      <c r="AQ733">
        <v>6.92</v>
      </c>
      <c r="AR733">
        <v>77.069999999999993</v>
      </c>
      <c r="AS733">
        <v>533.32439999999997</v>
      </c>
      <c r="AT733">
        <v>6.92</v>
      </c>
      <c r="AU733">
        <v>74</v>
      </c>
      <c r="AV733">
        <v>512.08000000000004</v>
      </c>
      <c r="BC733" t="s">
        <v>451</v>
      </c>
      <c r="BD733" s="2">
        <v>45901</v>
      </c>
      <c r="BE733">
        <v>864.05</v>
      </c>
      <c r="BF733" t="s">
        <v>452</v>
      </c>
      <c r="BG733" t="s">
        <v>453</v>
      </c>
      <c r="BH733" s="1">
        <f t="shared" ca="1" si="35"/>
        <v>222</v>
      </c>
    </row>
    <row r="734" spans="2:60" ht="14.25" customHeight="1" x14ac:dyDescent="0.35">
      <c r="B734" s="96" t="str">
        <f t="shared" si="33"/>
        <v>91431635</v>
      </c>
      <c r="C734" s="96" t="str">
        <f t="shared" si="34"/>
        <v>9143163</v>
      </c>
      <c r="D734">
        <v>22526</v>
      </c>
      <c r="E734" t="s">
        <v>120</v>
      </c>
      <c r="F734">
        <v>61</v>
      </c>
      <c r="G734" t="s">
        <v>124</v>
      </c>
      <c r="H734">
        <v>71</v>
      </c>
      <c r="I734">
        <v>9143</v>
      </c>
      <c r="J734" t="s">
        <v>41</v>
      </c>
      <c r="K734">
        <v>163</v>
      </c>
      <c r="L734">
        <v>5</v>
      </c>
      <c r="M734">
        <v>91</v>
      </c>
      <c r="N734">
        <v>7</v>
      </c>
      <c r="O734">
        <v>9.4600000000000009</v>
      </c>
      <c r="P734">
        <v>0</v>
      </c>
      <c r="Q734" t="s">
        <v>476</v>
      </c>
      <c r="R734" t="s">
        <v>445</v>
      </c>
      <c r="S734">
        <v>4</v>
      </c>
      <c r="T734" t="s">
        <v>458</v>
      </c>
      <c r="U734">
        <v>2</v>
      </c>
      <c r="V734">
        <v>44505</v>
      </c>
      <c r="W734">
        <v>999</v>
      </c>
      <c r="X734" t="s">
        <v>447</v>
      </c>
      <c r="Y734" s="2" t="s">
        <v>447</v>
      </c>
      <c r="Z734" s="2"/>
      <c r="AB734" t="s">
        <v>447</v>
      </c>
      <c r="AC734" t="s">
        <v>448</v>
      </c>
      <c r="AD734" t="s">
        <v>448</v>
      </c>
      <c r="AE734" t="s">
        <v>447</v>
      </c>
      <c r="AF734" t="s">
        <v>447</v>
      </c>
      <c r="AG734">
        <v>2</v>
      </c>
      <c r="AH734">
        <v>0</v>
      </c>
      <c r="AI734">
        <v>14</v>
      </c>
      <c r="AJ734">
        <v>0</v>
      </c>
      <c r="AK734">
        <v>61</v>
      </c>
      <c r="AL734" t="s">
        <v>465</v>
      </c>
      <c r="AM734" t="s">
        <v>450</v>
      </c>
      <c r="AN734">
        <v>9.4600000000000009</v>
      </c>
      <c r="AO734">
        <v>75.48</v>
      </c>
      <c r="AP734">
        <v>714.04079999999999</v>
      </c>
      <c r="AQ734">
        <v>9.4600000000000009</v>
      </c>
      <c r="AR734">
        <v>77.069999999999993</v>
      </c>
      <c r="AS734">
        <v>729.08219999999994</v>
      </c>
      <c r="AT734">
        <v>9.4600000000000009</v>
      </c>
      <c r="AU734">
        <v>74</v>
      </c>
      <c r="AV734">
        <v>700.04</v>
      </c>
      <c r="BC734" t="s">
        <v>451</v>
      </c>
      <c r="BD734" s="2">
        <v>45901</v>
      </c>
      <c r="BE734">
        <v>790.05</v>
      </c>
      <c r="BF734" t="s">
        <v>452</v>
      </c>
      <c r="BG734" t="s">
        <v>453</v>
      </c>
      <c r="BH734" s="1">
        <f t="shared" ca="1" si="35"/>
        <v>222</v>
      </c>
    </row>
    <row r="735" spans="2:60" ht="14.25" customHeight="1" x14ac:dyDescent="0.35">
      <c r="B735" s="96" t="str">
        <f t="shared" si="33"/>
        <v>91431636</v>
      </c>
      <c r="C735" s="96" t="str">
        <f t="shared" si="34"/>
        <v>9143163</v>
      </c>
      <c r="D735">
        <v>22526</v>
      </c>
      <c r="E735" t="s">
        <v>120</v>
      </c>
      <c r="F735">
        <v>61</v>
      </c>
      <c r="G735" t="s">
        <v>124</v>
      </c>
      <c r="H735">
        <v>71</v>
      </c>
      <c r="I735">
        <v>9143</v>
      </c>
      <c r="J735" t="s">
        <v>41</v>
      </c>
      <c r="K735">
        <v>163</v>
      </c>
      <c r="L735">
        <v>6</v>
      </c>
      <c r="M735">
        <v>90</v>
      </c>
      <c r="N735">
        <v>7</v>
      </c>
      <c r="O735">
        <v>13.98</v>
      </c>
      <c r="P735">
        <v>0</v>
      </c>
      <c r="Q735" t="s">
        <v>476</v>
      </c>
      <c r="R735" t="s">
        <v>445</v>
      </c>
      <c r="S735">
        <v>4</v>
      </c>
      <c r="T735" t="s">
        <v>458</v>
      </c>
      <c r="U735">
        <v>2</v>
      </c>
      <c r="V735">
        <v>44505</v>
      </c>
      <c r="W735">
        <v>999</v>
      </c>
      <c r="X735" t="s">
        <v>447</v>
      </c>
      <c r="Y735" s="2" t="s">
        <v>447</v>
      </c>
      <c r="Z735" s="2"/>
      <c r="AB735" t="s">
        <v>447</v>
      </c>
      <c r="AC735" t="s">
        <v>448</v>
      </c>
      <c r="AD735" t="s">
        <v>448</v>
      </c>
      <c r="AE735" t="s">
        <v>447</v>
      </c>
      <c r="AF735" t="s">
        <v>447</v>
      </c>
      <c r="AG735">
        <v>2</v>
      </c>
      <c r="AH735">
        <v>0</v>
      </c>
      <c r="AI735">
        <v>14</v>
      </c>
      <c r="AJ735">
        <v>0</v>
      </c>
      <c r="AK735">
        <v>61</v>
      </c>
      <c r="AL735" t="s">
        <v>465</v>
      </c>
      <c r="AM735" t="s">
        <v>450</v>
      </c>
      <c r="AN735">
        <v>13.98</v>
      </c>
      <c r="AO735">
        <v>75.48</v>
      </c>
      <c r="AP735">
        <v>1055.2103999999999</v>
      </c>
      <c r="AQ735">
        <v>13.98</v>
      </c>
      <c r="AR735">
        <v>77.069999999999993</v>
      </c>
      <c r="AS735">
        <v>1077.4386</v>
      </c>
      <c r="AT735">
        <v>13.98</v>
      </c>
      <c r="AU735">
        <v>74</v>
      </c>
      <c r="AV735">
        <v>1034.52</v>
      </c>
      <c r="BC735" t="s">
        <v>451</v>
      </c>
      <c r="BD735" s="2">
        <v>45901</v>
      </c>
      <c r="BE735">
        <v>1151.3900000000001</v>
      </c>
      <c r="BF735" t="s">
        <v>452</v>
      </c>
      <c r="BG735" t="s">
        <v>453</v>
      </c>
      <c r="BH735" s="1">
        <f t="shared" ca="1" si="35"/>
        <v>222</v>
      </c>
    </row>
    <row r="736" spans="2:60" ht="14.25" customHeight="1" x14ac:dyDescent="0.35">
      <c r="B736" s="96" t="str">
        <f t="shared" si="33"/>
        <v>91431637</v>
      </c>
      <c r="C736" s="96" t="str">
        <f t="shared" si="34"/>
        <v>9143163</v>
      </c>
      <c r="D736">
        <v>22526</v>
      </c>
      <c r="E736" t="s">
        <v>120</v>
      </c>
      <c r="F736">
        <v>61</v>
      </c>
      <c r="G736" t="s">
        <v>124</v>
      </c>
      <c r="H736">
        <v>71</v>
      </c>
      <c r="I736">
        <v>9143</v>
      </c>
      <c r="J736" t="s">
        <v>41</v>
      </c>
      <c r="K736">
        <v>163</v>
      </c>
      <c r="L736">
        <v>7</v>
      </c>
      <c r="M736">
        <v>90</v>
      </c>
      <c r="N736">
        <v>7</v>
      </c>
      <c r="O736">
        <v>19.54</v>
      </c>
      <c r="P736">
        <v>0</v>
      </c>
      <c r="Q736" t="s">
        <v>476</v>
      </c>
      <c r="R736" t="s">
        <v>445</v>
      </c>
      <c r="S736">
        <v>4</v>
      </c>
      <c r="T736" t="s">
        <v>458</v>
      </c>
      <c r="U736">
        <v>2</v>
      </c>
      <c r="V736">
        <v>44507</v>
      </c>
      <c r="W736">
        <v>999</v>
      </c>
      <c r="X736" t="s">
        <v>447</v>
      </c>
      <c r="Y736" s="2" t="s">
        <v>447</v>
      </c>
      <c r="Z736" s="2"/>
      <c r="AB736" t="s">
        <v>447</v>
      </c>
      <c r="AC736" t="s">
        <v>448</v>
      </c>
      <c r="AD736" t="s">
        <v>448</v>
      </c>
      <c r="AE736" t="s">
        <v>447</v>
      </c>
      <c r="AF736" t="s">
        <v>447</v>
      </c>
      <c r="AG736">
        <v>2</v>
      </c>
      <c r="AH736">
        <v>0</v>
      </c>
      <c r="AI736">
        <v>14</v>
      </c>
      <c r="AJ736">
        <v>0</v>
      </c>
      <c r="AK736">
        <v>61</v>
      </c>
      <c r="AL736" t="s">
        <v>459</v>
      </c>
      <c r="AM736" t="s">
        <v>450</v>
      </c>
      <c r="AN736">
        <v>19.54</v>
      </c>
      <c r="AO736">
        <v>75.48</v>
      </c>
      <c r="AP736">
        <v>1474.8792000000001</v>
      </c>
      <c r="AQ736">
        <v>19.54</v>
      </c>
      <c r="AR736">
        <v>77.069999999999993</v>
      </c>
      <c r="AS736">
        <v>1505.9477999999999</v>
      </c>
      <c r="AT736">
        <v>19.54</v>
      </c>
      <c r="AU736">
        <v>74</v>
      </c>
      <c r="AV736">
        <v>1445.96</v>
      </c>
      <c r="BC736" t="s">
        <v>451</v>
      </c>
      <c r="BD736" s="2">
        <v>45901</v>
      </c>
      <c r="BE736">
        <v>2071.6999999999998</v>
      </c>
      <c r="BF736" t="s">
        <v>452</v>
      </c>
      <c r="BG736" t="s">
        <v>453</v>
      </c>
      <c r="BH736" s="1">
        <f t="shared" ca="1" si="35"/>
        <v>222</v>
      </c>
    </row>
    <row r="737" spans="2:60" ht="14.25" customHeight="1" x14ac:dyDescent="0.35">
      <c r="B737" s="96" t="str">
        <f t="shared" si="33"/>
        <v>91431638</v>
      </c>
      <c r="C737" s="96" t="str">
        <f t="shared" si="34"/>
        <v>9143163</v>
      </c>
      <c r="D737">
        <v>22526</v>
      </c>
      <c r="E737" t="s">
        <v>120</v>
      </c>
      <c r="F737">
        <v>61</v>
      </c>
      <c r="G737" t="s">
        <v>124</v>
      </c>
      <c r="H737">
        <v>71</v>
      </c>
      <c r="I737">
        <v>9143</v>
      </c>
      <c r="J737" t="s">
        <v>41</v>
      </c>
      <c r="K737">
        <v>163</v>
      </c>
      <c r="L737">
        <v>8</v>
      </c>
      <c r="M737">
        <v>90</v>
      </c>
      <c r="N737">
        <v>7</v>
      </c>
      <c r="O737">
        <v>8.6199999999999992</v>
      </c>
      <c r="P737">
        <v>0</v>
      </c>
      <c r="Q737" t="s">
        <v>476</v>
      </c>
      <c r="R737" t="s">
        <v>445</v>
      </c>
      <c r="S737">
        <v>4</v>
      </c>
      <c r="T737" t="s">
        <v>458</v>
      </c>
      <c r="U737">
        <v>2</v>
      </c>
      <c r="V737">
        <v>44508</v>
      </c>
      <c r="W737">
        <v>999</v>
      </c>
      <c r="X737" t="s">
        <v>447</v>
      </c>
      <c r="Y737" s="2" t="s">
        <v>447</v>
      </c>
      <c r="Z737" s="2"/>
      <c r="AB737" t="s">
        <v>447</v>
      </c>
      <c r="AC737" t="s">
        <v>448</v>
      </c>
      <c r="AD737" t="s">
        <v>448</v>
      </c>
      <c r="AE737" t="s">
        <v>447</v>
      </c>
      <c r="AF737" t="s">
        <v>447</v>
      </c>
      <c r="AG737">
        <v>2</v>
      </c>
      <c r="AH737">
        <v>0</v>
      </c>
      <c r="AI737">
        <v>14</v>
      </c>
      <c r="AJ737">
        <v>0</v>
      </c>
      <c r="AK737">
        <v>61</v>
      </c>
      <c r="AL737" t="s">
        <v>465</v>
      </c>
      <c r="AM737" t="s">
        <v>450</v>
      </c>
      <c r="AN737">
        <v>8.6199999999999992</v>
      </c>
      <c r="AO737">
        <v>75.48</v>
      </c>
      <c r="AP737">
        <v>650.63760000000002</v>
      </c>
      <c r="AQ737">
        <v>8.6199999999999992</v>
      </c>
      <c r="AR737">
        <v>77.069999999999993</v>
      </c>
      <c r="AS737">
        <v>664.34339999999997</v>
      </c>
      <c r="AT737">
        <v>8.6199999999999992</v>
      </c>
      <c r="AU737">
        <v>74</v>
      </c>
      <c r="AV737">
        <v>637.88</v>
      </c>
      <c r="BC737" t="s">
        <v>451</v>
      </c>
      <c r="BD737" s="2">
        <v>45901</v>
      </c>
      <c r="BE737">
        <v>779.91</v>
      </c>
      <c r="BF737" t="s">
        <v>452</v>
      </c>
      <c r="BG737" t="s">
        <v>453</v>
      </c>
      <c r="BH737" s="1">
        <f t="shared" ca="1" si="35"/>
        <v>222</v>
      </c>
    </row>
    <row r="738" spans="2:60" ht="14.25" customHeight="1" x14ac:dyDescent="0.35">
      <c r="B738" s="96" t="str">
        <f t="shared" si="33"/>
        <v>91431639</v>
      </c>
      <c r="C738" s="96" t="str">
        <f t="shared" si="34"/>
        <v>9143163</v>
      </c>
      <c r="D738">
        <v>22526</v>
      </c>
      <c r="E738" t="s">
        <v>120</v>
      </c>
      <c r="F738">
        <v>61</v>
      </c>
      <c r="G738" t="s">
        <v>124</v>
      </c>
      <c r="H738">
        <v>71</v>
      </c>
      <c r="I738">
        <v>9143</v>
      </c>
      <c r="J738" t="s">
        <v>41</v>
      </c>
      <c r="K738">
        <v>163</v>
      </c>
      <c r="L738">
        <v>9</v>
      </c>
      <c r="M738">
        <v>90</v>
      </c>
      <c r="N738">
        <v>7</v>
      </c>
      <c r="O738">
        <v>9.25</v>
      </c>
      <c r="P738">
        <v>0</v>
      </c>
      <c r="Q738" t="s">
        <v>476</v>
      </c>
      <c r="R738" t="s">
        <v>445</v>
      </c>
      <c r="S738">
        <v>4</v>
      </c>
      <c r="T738" t="s">
        <v>458</v>
      </c>
      <c r="U738">
        <v>2</v>
      </c>
      <c r="V738">
        <v>44508</v>
      </c>
      <c r="W738">
        <v>999</v>
      </c>
      <c r="X738" t="s">
        <v>447</v>
      </c>
      <c r="Y738" s="2" t="s">
        <v>447</v>
      </c>
      <c r="Z738" s="2"/>
      <c r="AB738" t="s">
        <v>447</v>
      </c>
      <c r="AC738" t="s">
        <v>448</v>
      </c>
      <c r="AD738" t="s">
        <v>448</v>
      </c>
      <c r="AE738" t="s">
        <v>447</v>
      </c>
      <c r="AF738" t="s">
        <v>447</v>
      </c>
      <c r="AG738">
        <v>2</v>
      </c>
      <c r="AH738">
        <v>0</v>
      </c>
      <c r="AI738">
        <v>14</v>
      </c>
      <c r="AJ738">
        <v>0</v>
      </c>
      <c r="AK738">
        <v>61</v>
      </c>
      <c r="AL738" t="s">
        <v>459</v>
      </c>
      <c r="AM738" t="s">
        <v>450</v>
      </c>
      <c r="AN738">
        <v>9.25</v>
      </c>
      <c r="AO738">
        <v>75.48</v>
      </c>
      <c r="AP738">
        <v>698.19</v>
      </c>
      <c r="AQ738">
        <v>9.25</v>
      </c>
      <c r="AR738">
        <v>77.069999999999993</v>
      </c>
      <c r="AS738">
        <v>712.89750000000004</v>
      </c>
      <c r="AT738">
        <v>9.25</v>
      </c>
      <c r="AU738">
        <v>74</v>
      </c>
      <c r="AV738">
        <v>684.5</v>
      </c>
      <c r="BC738" t="s">
        <v>451</v>
      </c>
      <c r="BD738" s="2">
        <v>45901</v>
      </c>
      <c r="BE738">
        <v>573.92999999999995</v>
      </c>
      <c r="BF738" t="s">
        <v>452</v>
      </c>
      <c r="BG738" t="s">
        <v>453</v>
      </c>
      <c r="BH738" s="1">
        <f t="shared" ca="1" si="35"/>
        <v>222</v>
      </c>
    </row>
    <row r="739" spans="2:60" ht="14.25" customHeight="1" x14ac:dyDescent="0.35">
      <c r="B739" s="96" t="str">
        <f t="shared" si="33"/>
        <v>914316310</v>
      </c>
      <c r="C739" s="96" t="str">
        <f t="shared" si="34"/>
        <v>9143163</v>
      </c>
      <c r="D739">
        <v>22526</v>
      </c>
      <c r="E739" t="s">
        <v>120</v>
      </c>
      <c r="F739">
        <v>61</v>
      </c>
      <c r="G739" t="s">
        <v>124</v>
      </c>
      <c r="H739">
        <v>71</v>
      </c>
      <c r="I739">
        <v>9143</v>
      </c>
      <c r="J739" t="s">
        <v>41</v>
      </c>
      <c r="K739">
        <v>163</v>
      </c>
      <c r="L739">
        <v>10</v>
      </c>
      <c r="M739">
        <v>90</v>
      </c>
      <c r="N739">
        <v>7</v>
      </c>
      <c r="O739">
        <v>8.43</v>
      </c>
      <c r="P739">
        <v>0</v>
      </c>
      <c r="Q739" t="s">
        <v>476</v>
      </c>
      <c r="S739">
        <v>4</v>
      </c>
      <c r="T739" t="s">
        <v>458</v>
      </c>
      <c r="U739">
        <v>2</v>
      </c>
      <c r="V739">
        <v>44506</v>
      </c>
      <c r="W739">
        <v>999</v>
      </c>
      <c r="X739" t="s">
        <v>447</v>
      </c>
      <c r="Y739" s="2" t="s">
        <v>447</v>
      </c>
      <c r="Z739" s="2"/>
      <c r="AB739" t="s">
        <v>447</v>
      </c>
      <c r="AC739" t="s">
        <v>448</v>
      </c>
      <c r="AD739" t="s">
        <v>448</v>
      </c>
      <c r="AE739" t="s">
        <v>447</v>
      </c>
      <c r="AF739" t="s">
        <v>447</v>
      </c>
      <c r="AG739">
        <v>2</v>
      </c>
      <c r="AH739">
        <v>0</v>
      </c>
      <c r="AI739">
        <v>14</v>
      </c>
      <c r="AJ739">
        <v>0</v>
      </c>
      <c r="AK739">
        <v>61</v>
      </c>
      <c r="AL739" t="s">
        <v>459</v>
      </c>
      <c r="AM739" t="s">
        <v>450</v>
      </c>
      <c r="AN739">
        <v>8.43</v>
      </c>
      <c r="AO739">
        <v>75.48</v>
      </c>
      <c r="AP739">
        <v>636.29639999999995</v>
      </c>
      <c r="AQ739">
        <v>8.43</v>
      </c>
      <c r="AR739">
        <v>77.069999999999993</v>
      </c>
      <c r="AS739">
        <v>649.70010000000002</v>
      </c>
      <c r="AT739">
        <v>8.43</v>
      </c>
      <c r="AU739">
        <v>74</v>
      </c>
      <c r="AV739">
        <v>623.82000000000005</v>
      </c>
      <c r="BC739" t="s">
        <v>451</v>
      </c>
      <c r="BD739" s="2">
        <v>45901</v>
      </c>
      <c r="BE739">
        <v>338.43</v>
      </c>
      <c r="BF739" t="s">
        <v>452</v>
      </c>
      <c r="BG739" t="s">
        <v>453</v>
      </c>
      <c r="BH739" s="1">
        <f t="shared" ca="1" si="35"/>
        <v>222</v>
      </c>
    </row>
    <row r="740" spans="2:60" ht="14.25" customHeight="1" x14ac:dyDescent="0.35">
      <c r="B740" s="96" t="str">
        <f t="shared" si="33"/>
        <v>914316311</v>
      </c>
      <c r="C740" s="96" t="str">
        <f t="shared" si="34"/>
        <v>9143163</v>
      </c>
      <c r="D740">
        <v>22526</v>
      </c>
      <c r="E740" t="s">
        <v>120</v>
      </c>
      <c r="F740">
        <v>61</v>
      </c>
      <c r="G740" t="s">
        <v>124</v>
      </c>
      <c r="H740">
        <v>71</v>
      </c>
      <c r="I740">
        <v>9143</v>
      </c>
      <c r="J740" t="s">
        <v>41</v>
      </c>
      <c r="K740">
        <v>163</v>
      </c>
      <c r="L740">
        <v>11</v>
      </c>
      <c r="M740">
        <v>90</v>
      </c>
      <c r="N740">
        <v>7</v>
      </c>
      <c r="O740">
        <v>8</v>
      </c>
      <c r="P740">
        <v>0</v>
      </c>
      <c r="Q740" t="s">
        <v>476</v>
      </c>
      <c r="S740">
        <v>4</v>
      </c>
      <c r="T740" t="s">
        <v>458</v>
      </c>
      <c r="U740">
        <v>2</v>
      </c>
      <c r="V740">
        <v>44507</v>
      </c>
      <c r="W740">
        <v>999</v>
      </c>
      <c r="X740" t="s">
        <v>447</v>
      </c>
      <c r="Y740" s="2" t="s">
        <v>447</v>
      </c>
      <c r="Z740" s="2"/>
      <c r="AB740" t="s">
        <v>447</v>
      </c>
      <c r="AC740" t="s">
        <v>448</v>
      </c>
      <c r="AD740" t="s">
        <v>448</v>
      </c>
      <c r="AE740" t="s">
        <v>447</v>
      </c>
      <c r="AF740" t="s">
        <v>447</v>
      </c>
      <c r="AG740">
        <v>2</v>
      </c>
      <c r="AH740">
        <v>0</v>
      </c>
      <c r="AI740">
        <v>14</v>
      </c>
      <c r="AJ740">
        <v>0</v>
      </c>
      <c r="AK740">
        <v>61</v>
      </c>
      <c r="AM740" t="s">
        <v>450</v>
      </c>
      <c r="AN740">
        <v>8</v>
      </c>
      <c r="AO740">
        <v>75.48</v>
      </c>
      <c r="AP740">
        <v>603.84</v>
      </c>
      <c r="AQ740">
        <v>8</v>
      </c>
      <c r="AR740">
        <v>77.069999999999993</v>
      </c>
      <c r="AS740">
        <v>616.55999999999995</v>
      </c>
      <c r="AT740">
        <v>8</v>
      </c>
      <c r="AU740">
        <v>74</v>
      </c>
      <c r="AV740">
        <v>592</v>
      </c>
      <c r="BC740" t="s">
        <v>451</v>
      </c>
      <c r="BD740" s="2">
        <v>45901</v>
      </c>
      <c r="BE740">
        <v>390.27</v>
      </c>
      <c r="BF740" t="s">
        <v>452</v>
      </c>
      <c r="BG740" t="s">
        <v>453</v>
      </c>
      <c r="BH740" s="1">
        <f t="shared" ca="1" si="35"/>
        <v>222</v>
      </c>
    </row>
    <row r="741" spans="2:60" ht="14.25" customHeight="1" x14ac:dyDescent="0.35">
      <c r="B741" s="96" t="str">
        <f t="shared" si="33"/>
        <v>914316312</v>
      </c>
      <c r="C741" s="96" t="str">
        <f t="shared" si="34"/>
        <v>9143163</v>
      </c>
      <c r="D741">
        <v>22526</v>
      </c>
      <c r="E741" t="s">
        <v>120</v>
      </c>
      <c r="F741">
        <v>61</v>
      </c>
      <c r="G741" t="s">
        <v>124</v>
      </c>
      <c r="H741">
        <v>71</v>
      </c>
      <c r="I741">
        <v>9143</v>
      </c>
      <c r="J741" t="s">
        <v>41</v>
      </c>
      <c r="K741">
        <v>163</v>
      </c>
      <c r="L741">
        <v>12</v>
      </c>
      <c r="M741">
        <v>90</v>
      </c>
      <c r="N741">
        <v>7</v>
      </c>
      <c r="O741">
        <v>6.12</v>
      </c>
      <c r="P741">
        <v>0</v>
      </c>
      <c r="Q741" t="s">
        <v>476</v>
      </c>
      <c r="S741">
        <v>4</v>
      </c>
      <c r="T741" t="s">
        <v>458</v>
      </c>
      <c r="U741">
        <v>2</v>
      </c>
      <c r="V741">
        <v>44508</v>
      </c>
      <c r="W741">
        <v>999</v>
      </c>
      <c r="X741" t="s">
        <v>447</v>
      </c>
      <c r="Y741" s="2" t="s">
        <v>447</v>
      </c>
      <c r="Z741" s="2"/>
      <c r="AB741" t="s">
        <v>447</v>
      </c>
      <c r="AC741" t="s">
        <v>448</v>
      </c>
      <c r="AD741" t="s">
        <v>448</v>
      </c>
      <c r="AE741" t="s">
        <v>447</v>
      </c>
      <c r="AF741" t="s">
        <v>447</v>
      </c>
      <c r="AG741">
        <v>2</v>
      </c>
      <c r="AH741">
        <v>0</v>
      </c>
      <c r="AI741">
        <v>14</v>
      </c>
      <c r="AJ741">
        <v>0</v>
      </c>
      <c r="AK741">
        <v>61</v>
      </c>
      <c r="AL741" t="s">
        <v>459</v>
      </c>
      <c r="AM741" t="s">
        <v>450</v>
      </c>
      <c r="AN741">
        <v>6.12</v>
      </c>
      <c r="AO741">
        <v>75.48</v>
      </c>
      <c r="AP741">
        <v>461.93759999999997</v>
      </c>
      <c r="AQ741">
        <v>6.12</v>
      </c>
      <c r="AR741">
        <v>77.069999999999993</v>
      </c>
      <c r="AS741">
        <v>471.66840000000002</v>
      </c>
      <c r="AT741">
        <v>6.12</v>
      </c>
      <c r="AU741">
        <v>74</v>
      </c>
      <c r="AV741">
        <v>452.88</v>
      </c>
      <c r="BC741" t="s">
        <v>451</v>
      </c>
      <c r="BD741" s="2">
        <v>45901</v>
      </c>
      <c r="BE741">
        <v>713.24</v>
      </c>
      <c r="BF741" t="s">
        <v>452</v>
      </c>
      <c r="BG741" t="s">
        <v>453</v>
      </c>
      <c r="BH741" s="1">
        <f t="shared" ca="1" si="35"/>
        <v>222</v>
      </c>
    </row>
    <row r="742" spans="2:60" ht="14.25" customHeight="1" x14ac:dyDescent="0.35">
      <c r="B742" s="96" t="str">
        <f t="shared" si="33"/>
        <v>91431641</v>
      </c>
      <c r="C742" s="96" t="str">
        <f t="shared" si="34"/>
        <v>9143164</v>
      </c>
      <c r="D742">
        <v>22526</v>
      </c>
      <c r="E742" t="s">
        <v>120</v>
      </c>
      <c r="F742">
        <v>61</v>
      </c>
      <c r="G742" t="s">
        <v>124</v>
      </c>
      <c r="H742">
        <v>71</v>
      </c>
      <c r="I742">
        <v>9143</v>
      </c>
      <c r="J742" t="s">
        <v>41</v>
      </c>
      <c r="K742">
        <v>164</v>
      </c>
      <c r="L742">
        <v>1</v>
      </c>
      <c r="M742">
        <v>91</v>
      </c>
      <c r="N742">
        <v>9</v>
      </c>
      <c r="O742">
        <v>5.24</v>
      </c>
      <c r="P742">
        <v>0</v>
      </c>
      <c r="Q742" t="s">
        <v>454</v>
      </c>
      <c r="R742" t="s">
        <v>471</v>
      </c>
      <c r="S742">
        <v>5</v>
      </c>
      <c r="T742" t="s">
        <v>446</v>
      </c>
      <c r="U742">
        <v>2</v>
      </c>
      <c r="V742">
        <v>44243</v>
      </c>
      <c r="W742">
        <v>999</v>
      </c>
      <c r="X742" t="s">
        <v>447</v>
      </c>
      <c r="Y742" s="2" t="s">
        <v>447</v>
      </c>
      <c r="Z742" s="2"/>
      <c r="AB742" t="s">
        <v>447</v>
      </c>
      <c r="AC742" t="s">
        <v>448</v>
      </c>
      <c r="AD742" t="s">
        <v>448</v>
      </c>
      <c r="AE742" t="s">
        <v>447</v>
      </c>
      <c r="AF742" t="s">
        <v>447</v>
      </c>
      <c r="AG742">
        <v>2</v>
      </c>
      <c r="AH742">
        <v>0</v>
      </c>
      <c r="AI742">
        <v>13</v>
      </c>
      <c r="AJ742">
        <v>0</v>
      </c>
      <c r="AK742">
        <v>61</v>
      </c>
      <c r="AL742" t="s">
        <v>449</v>
      </c>
      <c r="AM742" t="s">
        <v>450</v>
      </c>
      <c r="AN742">
        <v>5.24</v>
      </c>
      <c r="AO742">
        <v>97.45</v>
      </c>
      <c r="AP742">
        <v>510.63799999999998</v>
      </c>
      <c r="AQ742">
        <v>5.24</v>
      </c>
      <c r="AR742">
        <v>92.07</v>
      </c>
      <c r="AS742">
        <v>482.4468</v>
      </c>
      <c r="AT742">
        <v>5.24</v>
      </c>
      <c r="AU742">
        <v>92</v>
      </c>
      <c r="AV742">
        <v>482.08</v>
      </c>
      <c r="BC742" t="s">
        <v>451</v>
      </c>
      <c r="BD742" s="2">
        <v>45922</v>
      </c>
      <c r="BE742">
        <v>366.37</v>
      </c>
      <c r="BF742" t="s">
        <v>452</v>
      </c>
      <c r="BG742" t="s">
        <v>453</v>
      </c>
      <c r="BH742" s="1">
        <f t="shared" ca="1" si="35"/>
        <v>201</v>
      </c>
    </row>
    <row r="743" spans="2:60" ht="14.25" customHeight="1" x14ac:dyDescent="0.35">
      <c r="B743" s="96" t="str">
        <f t="shared" si="33"/>
        <v>91431642</v>
      </c>
      <c r="C743" s="96" t="str">
        <f t="shared" si="34"/>
        <v>9143164</v>
      </c>
      <c r="D743">
        <v>22526</v>
      </c>
      <c r="E743" t="s">
        <v>120</v>
      </c>
      <c r="F743">
        <v>61</v>
      </c>
      <c r="G743" t="s">
        <v>124</v>
      </c>
      <c r="H743">
        <v>71</v>
      </c>
      <c r="I743">
        <v>9143</v>
      </c>
      <c r="J743" t="s">
        <v>41</v>
      </c>
      <c r="K743">
        <v>164</v>
      </c>
      <c r="L743">
        <v>2</v>
      </c>
      <c r="M743">
        <v>91</v>
      </c>
      <c r="N743">
        <v>9</v>
      </c>
      <c r="O743">
        <v>10.11</v>
      </c>
      <c r="P743">
        <v>0</v>
      </c>
      <c r="Q743" t="s">
        <v>460</v>
      </c>
      <c r="R743" t="s">
        <v>471</v>
      </c>
      <c r="S743">
        <v>4</v>
      </c>
      <c r="T743" t="s">
        <v>458</v>
      </c>
      <c r="U743">
        <v>2</v>
      </c>
      <c r="V743">
        <v>44977</v>
      </c>
      <c r="W743">
        <v>999</v>
      </c>
      <c r="X743" t="s">
        <v>447</v>
      </c>
      <c r="Y743" s="2" t="s">
        <v>447</v>
      </c>
      <c r="Z743" s="2"/>
      <c r="AB743" t="s">
        <v>447</v>
      </c>
      <c r="AC743" t="s">
        <v>448</v>
      </c>
      <c r="AD743" t="s">
        <v>448</v>
      </c>
      <c r="AE743" t="s">
        <v>447</v>
      </c>
      <c r="AF743" t="s">
        <v>447</v>
      </c>
      <c r="AG743">
        <v>2</v>
      </c>
      <c r="AH743">
        <v>0</v>
      </c>
      <c r="AI743">
        <v>13</v>
      </c>
      <c r="AJ743">
        <v>0</v>
      </c>
      <c r="AK743">
        <v>61</v>
      </c>
      <c r="AL743" t="s">
        <v>459</v>
      </c>
      <c r="AM743" t="s">
        <v>513</v>
      </c>
      <c r="AN743">
        <v>10.11</v>
      </c>
      <c r="AO743">
        <v>92.59</v>
      </c>
      <c r="AP743">
        <v>936.08489999999995</v>
      </c>
      <c r="AQ743">
        <v>10.11</v>
      </c>
      <c r="AR743">
        <v>92.07</v>
      </c>
      <c r="AS743">
        <v>930.82770000000005</v>
      </c>
      <c r="AT743">
        <v>10.11</v>
      </c>
      <c r="AU743">
        <v>92</v>
      </c>
      <c r="AV743">
        <v>930.12</v>
      </c>
      <c r="BC743" t="s">
        <v>451</v>
      </c>
      <c r="BD743" s="2">
        <v>45922</v>
      </c>
      <c r="BE743">
        <v>891.63</v>
      </c>
      <c r="BF743" t="s">
        <v>452</v>
      </c>
      <c r="BG743" t="s">
        <v>453</v>
      </c>
      <c r="BH743" s="1">
        <f t="shared" ca="1" si="35"/>
        <v>201</v>
      </c>
    </row>
    <row r="744" spans="2:60" ht="14.25" customHeight="1" x14ac:dyDescent="0.35">
      <c r="B744" s="96" t="str">
        <f t="shared" si="33"/>
        <v>91431643</v>
      </c>
      <c r="C744" s="96" t="str">
        <f t="shared" si="34"/>
        <v>9143164</v>
      </c>
      <c r="D744">
        <v>22526</v>
      </c>
      <c r="E744" t="s">
        <v>120</v>
      </c>
      <c r="F744">
        <v>61</v>
      </c>
      <c r="G744" t="s">
        <v>124</v>
      </c>
      <c r="H744">
        <v>71</v>
      </c>
      <c r="I744">
        <v>9143</v>
      </c>
      <c r="J744" t="s">
        <v>41</v>
      </c>
      <c r="K744">
        <v>164</v>
      </c>
      <c r="L744">
        <v>3</v>
      </c>
      <c r="M744">
        <v>91</v>
      </c>
      <c r="N744">
        <v>9</v>
      </c>
      <c r="O744">
        <v>4.03</v>
      </c>
      <c r="P744">
        <v>0</v>
      </c>
      <c r="Q744" t="s">
        <v>460</v>
      </c>
      <c r="R744" t="s">
        <v>471</v>
      </c>
      <c r="S744">
        <v>4</v>
      </c>
      <c r="T744" t="s">
        <v>458</v>
      </c>
      <c r="U744">
        <v>2</v>
      </c>
      <c r="V744">
        <v>44977</v>
      </c>
      <c r="W744">
        <v>999</v>
      </c>
      <c r="X744" t="s">
        <v>447</v>
      </c>
      <c r="Y744" s="2" t="s">
        <v>447</v>
      </c>
      <c r="Z744" s="2"/>
      <c r="AB744" t="s">
        <v>447</v>
      </c>
      <c r="AC744" t="s">
        <v>448</v>
      </c>
      <c r="AD744" t="s">
        <v>448</v>
      </c>
      <c r="AE744" t="s">
        <v>447</v>
      </c>
      <c r="AF744" t="s">
        <v>447</v>
      </c>
      <c r="AG744">
        <v>2</v>
      </c>
      <c r="AH744">
        <v>0</v>
      </c>
      <c r="AI744">
        <v>13</v>
      </c>
      <c r="AJ744">
        <v>0</v>
      </c>
      <c r="AK744">
        <v>61</v>
      </c>
      <c r="AL744" t="s">
        <v>459</v>
      </c>
      <c r="AM744" t="s">
        <v>513</v>
      </c>
      <c r="AN744">
        <v>4.03</v>
      </c>
      <c r="AO744">
        <v>92.59</v>
      </c>
      <c r="AP744">
        <v>373.1377</v>
      </c>
      <c r="AQ744">
        <v>4.03</v>
      </c>
      <c r="AR744">
        <v>92.07</v>
      </c>
      <c r="AS744">
        <v>371.0421</v>
      </c>
      <c r="AT744">
        <v>4.03</v>
      </c>
      <c r="AU744">
        <v>92</v>
      </c>
      <c r="AV744">
        <v>370.76</v>
      </c>
      <c r="BC744" t="s">
        <v>451</v>
      </c>
      <c r="BD744" s="2">
        <v>45922</v>
      </c>
      <c r="BE744">
        <v>286.75</v>
      </c>
      <c r="BF744" t="s">
        <v>452</v>
      </c>
      <c r="BG744" t="s">
        <v>453</v>
      </c>
      <c r="BH744" s="1">
        <f t="shared" ca="1" si="35"/>
        <v>201</v>
      </c>
    </row>
    <row r="745" spans="2:60" ht="14.25" customHeight="1" x14ac:dyDescent="0.35">
      <c r="B745" s="96" t="str">
        <f t="shared" si="33"/>
        <v>91431644</v>
      </c>
      <c r="C745" s="96" t="str">
        <f t="shared" si="34"/>
        <v>9143164</v>
      </c>
      <c r="D745">
        <v>22526</v>
      </c>
      <c r="E745" t="s">
        <v>120</v>
      </c>
      <c r="F745">
        <v>61</v>
      </c>
      <c r="G745" t="s">
        <v>124</v>
      </c>
      <c r="H745">
        <v>71</v>
      </c>
      <c r="I745">
        <v>9143</v>
      </c>
      <c r="J745" t="s">
        <v>41</v>
      </c>
      <c r="K745">
        <v>164</v>
      </c>
      <c r="L745">
        <v>4</v>
      </c>
      <c r="M745">
        <v>91</v>
      </c>
      <c r="N745">
        <v>9</v>
      </c>
      <c r="O745">
        <v>7.25</v>
      </c>
      <c r="P745">
        <v>0</v>
      </c>
      <c r="Q745" t="s">
        <v>460</v>
      </c>
      <c r="R745" t="s">
        <v>471</v>
      </c>
      <c r="S745">
        <v>4</v>
      </c>
      <c r="T745" t="s">
        <v>458</v>
      </c>
      <c r="U745">
        <v>2</v>
      </c>
      <c r="V745">
        <v>44977</v>
      </c>
      <c r="W745">
        <v>999</v>
      </c>
      <c r="X745" t="s">
        <v>447</v>
      </c>
      <c r="Y745" s="2" t="s">
        <v>447</v>
      </c>
      <c r="Z745" s="2"/>
      <c r="AB745" t="s">
        <v>447</v>
      </c>
      <c r="AC745" t="s">
        <v>448</v>
      </c>
      <c r="AD745" t="s">
        <v>448</v>
      </c>
      <c r="AE745" t="s">
        <v>447</v>
      </c>
      <c r="AF745" t="s">
        <v>447</v>
      </c>
      <c r="AG745">
        <v>2</v>
      </c>
      <c r="AH745">
        <v>0</v>
      </c>
      <c r="AI745">
        <v>13</v>
      </c>
      <c r="AJ745">
        <v>0</v>
      </c>
      <c r="AK745">
        <v>61</v>
      </c>
      <c r="AL745" t="s">
        <v>459</v>
      </c>
      <c r="AM745" t="s">
        <v>513</v>
      </c>
      <c r="AN745">
        <v>7.25</v>
      </c>
      <c r="AO745">
        <v>92.59</v>
      </c>
      <c r="AP745">
        <v>671.27750000000003</v>
      </c>
      <c r="AQ745">
        <v>7.25</v>
      </c>
      <c r="AR745">
        <v>92.07</v>
      </c>
      <c r="AS745">
        <v>667.50750000000005</v>
      </c>
      <c r="AT745">
        <v>7.25</v>
      </c>
      <c r="AU745">
        <v>92</v>
      </c>
      <c r="AV745">
        <v>667</v>
      </c>
      <c r="BC745" t="s">
        <v>451</v>
      </c>
      <c r="BD745" s="2">
        <v>45922</v>
      </c>
      <c r="BE745">
        <v>776.87</v>
      </c>
      <c r="BF745" t="s">
        <v>452</v>
      </c>
      <c r="BG745" t="s">
        <v>453</v>
      </c>
      <c r="BH745" s="1">
        <f t="shared" ca="1" si="35"/>
        <v>201</v>
      </c>
    </row>
    <row r="746" spans="2:60" ht="14.25" customHeight="1" x14ac:dyDescent="0.35">
      <c r="B746" s="96" t="str">
        <f t="shared" si="33"/>
        <v>91431645</v>
      </c>
      <c r="C746" s="96" t="str">
        <f t="shared" si="34"/>
        <v>9143164</v>
      </c>
      <c r="D746">
        <v>22526</v>
      </c>
      <c r="E746" t="s">
        <v>120</v>
      </c>
      <c r="F746">
        <v>61</v>
      </c>
      <c r="G746" t="s">
        <v>124</v>
      </c>
      <c r="H746">
        <v>71</v>
      </c>
      <c r="I746">
        <v>9143</v>
      </c>
      <c r="J746" t="s">
        <v>41</v>
      </c>
      <c r="K746">
        <v>164</v>
      </c>
      <c r="L746">
        <v>5</v>
      </c>
      <c r="M746">
        <v>91</v>
      </c>
      <c r="N746">
        <v>9</v>
      </c>
      <c r="O746">
        <v>17.02</v>
      </c>
      <c r="P746">
        <v>0</v>
      </c>
      <c r="Q746" t="s">
        <v>460</v>
      </c>
      <c r="R746" t="s">
        <v>471</v>
      </c>
      <c r="S746">
        <v>4</v>
      </c>
      <c r="T746" t="s">
        <v>458</v>
      </c>
      <c r="U746">
        <v>2</v>
      </c>
      <c r="V746">
        <v>44612</v>
      </c>
      <c r="W746">
        <v>999</v>
      </c>
      <c r="X746" t="s">
        <v>447</v>
      </c>
      <c r="Y746" s="2" t="s">
        <v>447</v>
      </c>
      <c r="Z746" s="2"/>
      <c r="AB746" t="s">
        <v>447</v>
      </c>
      <c r="AC746" t="s">
        <v>448</v>
      </c>
      <c r="AD746" t="s">
        <v>448</v>
      </c>
      <c r="AE746" t="s">
        <v>447</v>
      </c>
      <c r="AF746" t="s">
        <v>447</v>
      </c>
      <c r="AG746">
        <v>2</v>
      </c>
      <c r="AH746">
        <v>0</v>
      </c>
      <c r="AI746">
        <v>13</v>
      </c>
      <c r="AJ746">
        <v>0</v>
      </c>
      <c r="AK746">
        <v>61</v>
      </c>
      <c r="AL746" t="s">
        <v>459</v>
      </c>
      <c r="AM746" t="s">
        <v>450</v>
      </c>
      <c r="AN746">
        <v>17.02</v>
      </c>
      <c r="AO746">
        <v>92.59</v>
      </c>
      <c r="AP746">
        <v>1575.8818000000001</v>
      </c>
      <c r="AQ746">
        <v>17.02</v>
      </c>
      <c r="AR746">
        <v>92.07</v>
      </c>
      <c r="AS746">
        <v>1567.0314000000001</v>
      </c>
      <c r="AT746">
        <v>17.02</v>
      </c>
      <c r="AU746">
        <v>92</v>
      </c>
      <c r="AV746">
        <v>1565.84</v>
      </c>
      <c r="BC746" t="s">
        <v>451</v>
      </c>
      <c r="BD746" s="2">
        <v>45922</v>
      </c>
      <c r="BE746">
        <v>1801.3</v>
      </c>
      <c r="BF746" t="s">
        <v>452</v>
      </c>
      <c r="BG746" t="s">
        <v>453</v>
      </c>
      <c r="BH746" s="1">
        <f t="shared" ca="1" si="35"/>
        <v>201</v>
      </c>
    </row>
    <row r="747" spans="2:60" ht="14.25" customHeight="1" x14ac:dyDescent="0.35">
      <c r="B747" s="96" t="str">
        <f t="shared" si="33"/>
        <v>91431646</v>
      </c>
      <c r="C747" s="96" t="str">
        <f t="shared" si="34"/>
        <v>9143164</v>
      </c>
      <c r="D747">
        <v>22526</v>
      </c>
      <c r="E747" t="s">
        <v>120</v>
      </c>
      <c r="F747">
        <v>61</v>
      </c>
      <c r="G747" t="s">
        <v>124</v>
      </c>
      <c r="H747">
        <v>71</v>
      </c>
      <c r="I747">
        <v>9143</v>
      </c>
      <c r="J747" t="s">
        <v>41</v>
      </c>
      <c r="K747">
        <v>164</v>
      </c>
      <c r="L747">
        <v>6</v>
      </c>
      <c r="M747">
        <v>91</v>
      </c>
      <c r="N747">
        <v>9</v>
      </c>
      <c r="O747">
        <v>14.4</v>
      </c>
      <c r="P747">
        <v>0</v>
      </c>
      <c r="Q747" t="s">
        <v>454</v>
      </c>
      <c r="R747" t="s">
        <v>471</v>
      </c>
      <c r="S747">
        <v>5</v>
      </c>
      <c r="T747" t="s">
        <v>446</v>
      </c>
      <c r="U747">
        <v>2</v>
      </c>
      <c r="V747">
        <v>44243</v>
      </c>
      <c r="W747">
        <v>999</v>
      </c>
      <c r="X747" t="s">
        <v>447</v>
      </c>
      <c r="Y747" s="2" t="s">
        <v>447</v>
      </c>
      <c r="Z747" s="2"/>
      <c r="AB747" t="s">
        <v>447</v>
      </c>
      <c r="AC747" t="s">
        <v>448</v>
      </c>
      <c r="AD747" t="s">
        <v>448</v>
      </c>
      <c r="AE747" t="s">
        <v>447</v>
      </c>
      <c r="AF747" t="s">
        <v>447</v>
      </c>
      <c r="AG747">
        <v>2</v>
      </c>
      <c r="AH747">
        <v>0</v>
      </c>
      <c r="AI747">
        <v>13</v>
      </c>
      <c r="AJ747">
        <v>0</v>
      </c>
      <c r="AK747">
        <v>61</v>
      </c>
      <c r="AL747" t="s">
        <v>459</v>
      </c>
      <c r="AM747" t="s">
        <v>450</v>
      </c>
      <c r="AN747">
        <v>14.4</v>
      </c>
      <c r="AO747">
        <v>97.45</v>
      </c>
      <c r="AP747">
        <v>1403.28</v>
      </c>
      <c r="AQ747">
        <v>14.4</v>
      </c>
      <c r="AR747">
        <v>92.07</v>
      </c>
      <c r="AS747">
        <v>1325.808</v>
      </c>
      <c r="AT747">
        <v>14.4</v>
      </c>
      <c r="AU747">
        <v>92</v>
      </c>
      <c r="AV747">
        <v>1324.8</v>
      </c>
      <c r="BC747" t="s">
        <v>451</v>
      </c>
      <c r="BD747" s="2">
        <v>45922</v>
      </c>
      <c r="BE747">
        <v>900.35</v>
      </c>
      <c r="BF747" t="s">
        <v>452</v>
      </c>
      <c r="BG747" t="s">
        <v>453</v>
      </c>
      <c r="BH747" s="1">
        <f t="shared" ca="1" si="35"/>
        <v>201</v>
      </c>
    </row>
    <row r="748" spans="2:60" ht="14.25" customHeight="1" x14ac:dyDescent="0.35">
      <c r="B748" s="96" t="str">
        <f t="shared" si="33"/>
        <v>91431647</v>
      </c>
      <c r="C748" s="96" t="str">
        <f t="shared" si="34"/>
        <v>9143164</v>
      </c>
      <c r="D748">
        <v>22526</v>
      </c>
      <c r="E748" t="s">
        <v>120</v>
      </c>
      <c r="F748">
        <v>61</v>
      </c>
      <c r="G748" t="s">
        <v>124</v>
      </c>
      <c r="H748">
        <v>71</v>
      </c>
      <c r="I748">
        <v>9143</v>
      </c>
      <c r="J748" t="s">
        <v>41</v>
      </c>
      <c r="K748">
        <v>164</v>
      </c>
      <c r="L748">
        <v>7</v>
      </c>
      <c r="M748">
        <v>91</v>
      </c>
      <c r="N748">
        <v>9</v>
      </c>
      <c r="O748">
        <v>2.83</v>
      </c>
      <c r="P748">
        <v>0</v>
      </c>
      <c r="Q748" t="s">
        <v>454</v>
      </c>
      <c r="R748" t="s">
        <v>471</v>
      </c>
      <c r="S748">
        <v>5</v>
      </c>
      <c r="T748" t="s">
        <v>446</v>
      </c>
      <c r="U748">
        <v>2</v>
      </c>
      <c r="V748">
        <v>44243</v>
      </c>
      <c r="W748">
        <v>999</v>
      </c>
      <c r="X748" t="s">
        <v>447</v>
      </c>
      <c r="Y748" s="2" t="s">
        <v>447</v>
      </c>
      <c r="Z748" s="2"/>
      <c r="AB748" t="s">
        <v>447</v>
      </c>
      <c r="AC748" t="s">
        <v>448</v>
      </c>
      <c r="AD748" t="s">
        <v>448</v>
      </c>
      <c r="AE748" t="s">
        <v>447</v>
      </c>
      <c r="AF748" t="s">
        <v>447</v>
      </c>
      <c r="AG748">
        <v>2</v>
      </c>
      <c r="AH748">
        <v>0</v>
      </c>
      <c r="AI748">
        <v>13</v>
      </c>
      <c r="AJ748">
        <v>0</v>
      </c>
      <c r="AK748">
        <v>61</v>
      </c>
      <c r="AL748" t="s">
        <v>459</v>
      </c>
      <c r="AM748" t="s">
        <v>450</v>
      </c>
      <c r="AN748">
        <v>2.83</v>
      </c>
      <c r="AO748">
        <v>97.45</v>
      </c>
      <c r="AP748">
        <v>275.7835</v>
      </c>
      <c r="AQ748">
        <v>2.83</v>
      </c>
      <c r="AR748">
        <v>92.07</v>
      </c>
      <c r="AS748">
        <v>260.55810000000002</v>
      </c>
      <c r="AT748">
        <v>2.83</v>
      </c>
      <c r="AU748">
        <v>92</v>
      </c>
      <c r="AV748">
        <v>260.36</v>
      </c>
      <c r="BC748" t="s">
        <v>451</v>
      </c>
      <c r="BD748" s="2">
        <v>45922</v>
      </c>
      <c r="BE748">
        <v>279.29000000000002</v>
      </c>
      <c r="BF748" t="s">
        <v>452</v>
      </c>
      <c r="BG748" t="s">
        <v>453</v>
      </c>
      <c r="BH748" s="1">
        <f t="shared" ca="1" si="35"/>
        <v>201</v>
      </c>
    </row>
    <row r="749" spans="2:60" ht="14.25" customHeight="1" x14ac:dyDescent="0.35">
      <c r="B749" s="96" t="str">
        <f t="shared" si="33"/>
        <v>91431648</v>
      </c>
      <c r="C749" s="96" t="str">
        <f t="shared" si="34"/>
        <v>9143164</v>
      </c>
      <c r="D749">
        <v>22526</v>
      </c>
      <c r="E749" t="s">
        <v>120</v>
      </c>
      <c r="F749">
        <v>61</v>
      </c>
      <c r="G749" t="s">
        <v>124</v>
      </c>
      <c r="H749">
        <v>71</v>
      </c>
      <c r="I749">
        <v>9143</v>
      </c>
      <c r="J749" t="s">
        <v>41</v>
      </c>
      <c r="K749">
        <v>164</v>
      </c>
      <c r="L749">
        <v>8</v>
      </c>
      <c r="M749">
        <v>91</v>
      </c>
      <c r="N749">
        <v>9</v>
      </c>
      <c r="O749">
        <v>8.75</v>
      </c>
      <c r="P749">
        <v>0</v>
      </c>
      <c r="Q749" t="s">
        <v>454</v>
      </c>
      <c r="R749" t="s">
        <v>471</v>
      </c>
      <c r="S749">
        <v>5</v>
      </c>
      <c r="T749" t="s">
        <v>446</v>
      </c>
      <c r="U749">
        <v>2</v>
      </c>
      <c r="V749">
        <v>44308</v>
      </c>
      <c r="W749">
        <v>999</v>
      </c>
      <c r="X749" t="s">
        <v>447</v>
      </c>
      <c r="Y749" s="2" t="s">
        <v>447</v>
      </c>
      <c r="Z749" s="2"/>
      <c r="AB749" t="s">
        <v>447</v>
      </c>
      <c r="AC749" t="s">
        <v>448</v>
      </c>
      <c r="AD749" t="s">
        <v>448</v>
      </c>
      <c r="AE749" t="s">
        <v>447</v>
      </c>
      <c r="AF749" t="s">
        <v>447</v>
      </c>
      <c r="AG749">
        <v>2</v>
      </c>
      <c r="AH749">
        <v>0</v>
      </c>
      <c r="AI749">
        <v>13</v>
      </c>
      <c r="AJ749">
        <v>0</v>
      </c>
      <c r="AK749">
        <v>61</v>
      </c>
      <c r="AL749" t="s">
        <v>486</v>
      </c>
      <c r="AM749" t="s">
        <v>450</v>
      </c>
      <c r="AN749">
        <v>8.75</v>
      </c>
      <c r="AO749">
        <v>97.45</v>
      </c>
      <c r="AP749">
        <v>852.6875</v>
      </c>
      <c r="AQ749">
        <v>8.75</v>
      </c>
      <c r="AR749">
        <v>92.07</v>
      </c>
      <c r="AS749">
        <v>805.61249999999995</v>
      </c>
      <c r="AT749">
        <v>8.75</v>
      </c>
      <c r="AU749">
        <v>92</v>
      </c>
      <c r="AV749">
        <v>805</v>
      </c>
      <c r="BC749" t="s">
        <v>451</v>
      </c>
      <c r="BD749" s="2">
        <v>45922</v>
      </c>
      <c r="BE749">
        <v>718.63</v>
      </c>
      <c r="BF749" t="s">
        <v>452</v>
      </c>
      <c r="BG749" t="s">
        <v>453</v>
      </c>
      <c r="BH749" s="1">
        <f t="shared" ca="1" si="35"/>
        <v>201</v>
      </c>
    </row>
    <row r="750" spans="2:60" ht="14.25" customHeight="1" x14ac:dyDescent="0.35">
      <c r="B750" s="96" t="str">
        <f t="shared" si="33"/>
        <v>91431649</v>
      </c>
      <c r="C750" s="96" t="str">
        <f t="shared" si="34"/>
        <v>9143164</v>
      </c>
      <c r="D750">
        <v>22526</v>
      </c>
      <c r="E750" t="s">
        <v>120</v>
      </c>
      <c r="F750">
        <v>61</v>
      </c>
      <c r="G750" t="s">
        <v>124</v>
      </c>
      <c r="H750">
        <v>71</v>
      </c>
      <c r="I750">
        <v>9143</v>
      </c>
      <c r="J750" t="s">
        <v>41</v>
      </c>
      <c r="K750">
        <v>164</v>
      </c>
      <c r="L750">
        <v>9</v>
      </c>
      <c r="M750">
        <v>91</v>
      </c>
      <c r="N750">
        <v>9</v>
      </c>
      <c r="O750">
        <v>14.24</v>
      </c>
      <c r="P750">
        <v>0</v>
      </c>
      <c r="Q750" t="s">
        <v>454</v>
      </c>
      <c r="R750" t="s">
        <v>471</v>
      </c>
      <c r="S750">
        <v>5</v>
      </c>
      <c r="T750" t="s">
        <v>446</v>
      </c>
      <c r="U750">
        <v>2</v>
      </c>
      <c r="V750">
        <v>44244</v>
      </c>
      <c r="W750">
        <v>999</v>
      </c>
      <c r="X750" t="s">
        <v>447</v>
      </c>
      <c r="Y750" s="2" t="s">
        <v>447</v>
      </c>
      <c r="Z750" s="2"/>
      <c r="AB750" t="s">
        <v>447</v>
      </c>
      <c r="AC750" t="s">
        <v>448</v>
      </c>
      <c r="AD750" t="s">
        <v>448</v>
      </c>
      <c r="AE750" t="s">
        <v>447</v>
      </c>
      <c r="AF750" t="s">
        <v>447</v>
      </c>
      <c r="AG750">
        <v>2</v>
      </c>
      <c r="AH750">
        <v>0</v>
      </c>
      <c r="AI750">
        <v>13</v>
      </c>
      <c r="AJ750">
        <v>0</v>
      </c>
      <c r="AK750">
        <v>61</v>
      </c>
      <c r="AL750" t="s">
        <v>459</v>
      </c>
      <c r="AM750" t="s">
        <v>450</v>
      </c>
      <c r="AN750">
        <v>14.24</v>
      </c>
      <c r="AO750">
        <v>97.45</v>
      </c>
      <c r="AP750">
        <v>1387.6880000000001</v>
      </c>
      <c r="AQ750">
        <v>14.24</v>
      </c>
      <c r="AR750">
        <v>92.07</v>
      </c>
      <c r="AS750">
        <v>1311.0768</v>
      </c>
      <c r="AT750">
        <v>14.24</v>
      </c>
      <c r="AU750">
        <v>92</v>
      </c>
      <c r="AV750">
        <v>1310.08</v>
      </c>
      <c r="BC750" t="s">
        <v>451</v>
      </c>
      <c r="BD750" s="2">
        <v>45922</v>
      </c>
      <c r="BE750">
        <v>842.56</v>
      </c>
      <c r="BF750" t="s">
        <v>452</v>
      </c>
      <c r="BG750" t="s">
        <v>453</v>
      </c>
      <c r="BH750" s="1">
        <f t="shared" ca="1" si="35"/>
        <v>201</v>
      </c>
    </row>
    <row r="751" spans="2:60" ht="14.25" customHeight="1" x14ac:dyDescent="0.35">
      <c r="B751" s="96" t="str">
        <f t="shared" si="33"/>
        <v>914316410</v>
      </c>
      <c r="C751" s="96" t="str">
        <f t="shared" si="34"/>
        <v>9143164</v>
      </c>
      <c r="D751">
        <v>22526</v>
      </c>
      <c r="E751" t="s">
        <v>120</v>
      </c>
      <c r="F751">
        <v>61</v>
      </c>
      <c r="G751" t="s">
        <v>124</v>
      </c>
      <c r="H751">
        <v>71</v>
      </c>
      <c r="I751">
        <v>9143</v>
      </c>
      <c r="J751" t="s">
        <v>41</v>
      </c>
      <c r="K751">
        <v>164</v>
      </c>
      <c r="L751">
        <v>10</v>
      </c>
      <c r="M751">
        <v>91</v>
      </c>
      <c r="N751">
        <v>9</v>
      </c>
      <c r="O751">
        <v>13.64</v>
      </c>
      <c r="P751">
        <v>0</v>
      </c>
      <c r="Q751" t="s">
        <v>454</v>
      </c>
      <c r="R751" t="s">
        <v>471</v>
      </c>
      <c r="S751">
        <v>5</v>
      </c>
      <c r="T751" t="s">
        <v>446</v>
      </c>
      <c r="U751">
        <v>2</v>
      </c>
      <c r="V751">
        <v>44308</v>
      </c>
      <c r="W751">
        <v>999</v>
      </c>
      <c r="X751" t="s">
        <v>447</v>
      </c>
      <c r="Y751" s="2" t="s">
        <v>447</v>
      </c>
      <c r="Z751" s="2"/>
      <c r="AB751" t="s">
        <v>447</v>
      </c>
      <c r="AC751" t="s">
        <v>448</v>
      </c>
      <c r="AD751" t="s">
        <v>448</v>
      </c>
      <c r="AE751" t="s">
        <v>447</v>
      </c>
      <c r="AF751" t="s">
        <v>447</v>
      </c>
      <c r="AG751">
        <v>2</v>
      </c>
      <c r="AH751">
        <v>0</v>
      </c>
      <c r="AI751">
        <v>13</v>
      </c>
      <c r="AJ751">
        <v>0</v>
      </c>
      <c r="AK751">
        <v>61</v>
      </c>
      <c r="AL751" t="s">
        <v>486</v>
      </c>
      <c r="AM751" t="s">
        <v>450</v>
      </c>
      <c r="AN751">
        <v>13.64</v>
      </c>
      <c r="AO751">
        <v>97.45</v>
      </c>
      <c r="AP751">
        <v>1329.2180000000001</v>
      </c>
      <c r="AQ751">
        <v>13.64</v>
      </c>
      <c r="AR751">
        <v>92.07</v>
      </c>
      <c r="AS751">
        <v>1255.8348000000001</v>
      </c>
      <c r="AT751">
        <v>13.64</v>
      </c>
      <c r="AU751">
        <v>92</v>
      </c>
      <c r="AV751">
        <v>1254.8800000000001</v>
      </c>
      <c r="BC751" t="s">
        <v>451</v>
      </c>
      <c r="BD751" s="2">
        <v>45922</v>
      </c>
      <c r="BE751">
        <v>747.4</v>
      </c>
      <c r="BF751" t="s">
        <v>452</v>
      </c>
      <c r="BG751" t="s">
        <v>453</v>
      </c>
      <c r="BH751" s="1">
        <f t="shared" ca="1" si="35"/>
        <v>201</v>
      </c>
    </row>
    <row r="752" spans="2:60" ht="14.25" customHeight="1" x14ac:dyDescent="0.35">
      <c r="B752" s="96" t="str">
        <f t="shared" si="33"/>
        <v>914316411</v>
      </c>
      <c r="C752" s="96" t="str">
        <f t="shared" si="34"/>
        <v>9143164</v>
      </c>
      <c r="D752">
        <v>22526</v>
      </c>
      <c r="E752" t="s">
        <v>120</v>
      </c>
      <c r="F752">
        <v>61</v>
      </c>
      <c r="G752" t="s">
        <v>124</v>
      </c>
      <c r="H752">
        <v>71</v>
      </c>
      <c r="I752">
        <v>9143</v>
      </c>
      <c r="J752" t="s">
        <v>41</v>
      </c>
      <c r="K752">
        <v>164</v>
      </c>
      <c r="L752">
        <v>11</v>
      </c>
      <c r="M752">
        <v>91</v>
      </c>
      <c r="N752">
        <v>9</v>
      </c>
      <c r="O752">
        <v>9.1300000000000008</v>
      </c>
      <c r="P752">
        <v>0</v>
      </c>
      <c r="Q752" t="s">
        <v>456</v>
      </c>
      <c r="R752" t="s">
        <v>471</v>
      </c>
      <c r="S752">
        <v>4</v>
      </c>
      <c r="T752" t="s">
        <v>458</v>
      </c>
      <c r="U752">
        <v>2</v>
      </c>
      <c r="V752">
        <v>44607</v>
      </c>
      <c r="W752">
        <v>999</v>
      </c>
      <c r="X752" t="s">
        <v>447</v>
      </c>
      <c r="Y752" s="2" t="s">
        <v>447</v>
      </c>
      <c r="Z752" s="2"/>
      <c r="AB752" t="s">
        <v>447</v>
      </c>
      <c r="AC752" t="s">
        <v>448</v>
      </c>
      <c r="AD752" t="s">
        <v>448</v>
      </c>
      <c r="AE752" t="s">
        <v>447</v>
      </c>
      <c r="AF752" t="s">
        <v>447</v>
      </c>
      <c r="AG752">
        <v>2</v>
      </c>
      <c r="AH752">
        <v>0</v>
      </c>
      <c r="AI752">
        <v>13</v>
      </c>
      <c r="AJ752">
        <v>0</v>
      </c>
      <c r="AK752">
        <v>61</v>
      </c>
      <c r="AL752" t="s">
        <v>459</v>
      </c>
      <c r="AM752" t="s">
        <v>450</v>
      </c>
      <c r="AN752">
        <v>9.1300000000000008</v>
      </c>
      <c r="AO752">
        <v>92.59</v>
      </c>
      <c r="AP752">
        <v>845.34670000000006</v>
      </c>
      <c r="AQ752">
        <v>9.1300000000000008</v>
      </c>
      <c r="AR752">
        <v>92.07</v>
      </c>
      <c r="AS752">
        <v>840.59910000000002</v>
      </c>
      <c r="AT752">
        <v>9.1300000000000008</v>
      </c>
      <c r="AU752">
        <v>92</v>
      </c>
      <c r="AV752">
        <v>839.96</v>
      </c>
      <c r="BC752" t="s">
        <v>451</v>
      </c>
      <c r="BD752" s="2">
        <v>45922</v>
      </c>
      <c r="BE752">
        <v>1117.17</v>
      </c>
      <c r="BF752" t="s">
        <v>452</v>
      </c>
      <c r="BG752" t="s">
        <v>453</v>
      </c>
      <c r="BH752" s="1">
        <f t="shared" ca="1" si="35"/>
        <v>201</v>
      </c>
    </row>
    <row r="753" spans="2:60" ht="14.25" customHeight="1" x14ac:dyDescent="0.35">
      <c r="B753" s="96" t="str">
        <f t="shared" si="33"/>
        <v>914316412</v>
      </c>
      <c r="C753" s="96" t="str">
        <f t="shared" si="34"/>
        <v>9143164</v>
      </c>
      <c r="D753">
        <v>22526</v>
      </c>
      <c r="E753" t="s">
        <v>120</v>
      </c>
      <c r="F753">
        <v>61</v>
      </c>
      <c r="G753" t="s">
        <v>124</v>
      </c>
      <c r="H753">
        <v>71</v>
      </c>
      <c r="I753">
        <v>9143</v>
      </c>
      <c r="J753" t="s">
        <v>41</v>
      </c>
      <c r="K753">
        <v>164</v>
      </c>
      <c r="L753">
        <v>12</v>
      </c>
      <c r="M753">
        <v>91</v>
      </c>
      <c r="N753">
        <v>9</v>
      </c>
      <c r="O753">
        <v>17.559999999999999</v>
      </c>
      <c r="P753">
        <v>0</v>
      </c>
      <c r="Q753" t="s">
        <v>456</v>
      </c>
      <c r="R753" t="s">
        <v>471</v>
      </c>
      <c r="S753">
        <v>4</v>
      </c>
      <c r="T753" t="s">
        <v>458</v>
      </c>
      <c r="U753">
        <v>2</v>
      </c>
      <c r="V753">
        <v>44607</v>
      </c>
      <c r="W753">
        <v>999</v>
      </c>
      <c r="X753" t="s">
        <v>447</v>
      </c>
      <c r="Y753" s="2" t="s">
        <v>447</v>
      </c>
      <c r="Z753" s="2"/>
      <c r="AB753" t="s">
        <v>447</v>
      </c>
      <c r="AC753" t="s">
        <v>448</v>
      </c>
      <c r="AD753" t="s">
        <v>448</v>
      </c>
      <c r="AE753" t="s">
        <v>447</v>
      </c>
      <c r="AF753" t="s">
        <v>447</v>
      </c>
      <c r="AG753">
        <v>2</v>
      </c>
      <c r="AH753">
        <v>0</v>
      </c>
      <c r="AI753">
        <v>13</v>
      </c>
      <c r="AJ753">
        <v>0</v>
      </c>
      <c r="AK753">
        <v>61</v>
      </c>
      <c r="AL753" t="s">
        <v>459</v>
      </c>
      <c r="AM753" t="s">
        <v>450</v>
      </c>
      <c r="AN753">
        <v>17.559999999999999</v>
      </c>
      <c r="AO753">
        <v>92.59</v>
      </c>
      <c r="AP753">
        <v>1625.8804</v>
      </c>
      <c r="AQ753">
        <v>17.559999999999999</v>
      </c>
      <c r="AR753">
        <v>92.07</v>
      </c>
      <c r="AS753">
        <v>1616.7492</v>
      </c>
      <c r="AT753">
        <v>17.559999999999999</v>
      </c>
      <c r="AU753">
        <v>92</v>
      </c>
      <c r="AV753">
        <v>1615.52</v>
      </c>
      <c r="BC753" t="s">
        <v>451</v>
      </c>
      <c r="BD753" s="2">
        <v>45922</v>
      </c>
      <c r="BE753">
        <v>1735.89</v>
      </c>
      <c r="BF753" t="s">
        <v>452</v>
      </c>
      <c r="BG753" t="s">
        <v>453</v>
      </c>
      <c r="BH753" s="1">
        <f t="shared" ca="1" si="35"/>
        <v>201</v>
      </c>
    </row>
    <row r="754" spans="2:60" ht="14.25" customHeight="1" x14ac:dyDescent="0.35">
      <c r="B754" s="96" t="str">
        <f t="shared" si="33"/>
        <v>914316413</v>
      </c>
      <c r="C754" s="96" t="str">
        <f t="shared" si="34"/>
        <v>9143164</v>
      </c>
      <c r="D754">
        <v>22526</v>
      </c>
      <c r="E754" t="s">
        <v>120</v>
      </c>
      <c r="F754">
        <v>61</v>
      </c>
      <c r="G754" t="s">
        <v>124</v>
      </c>
      <c r="H754">
        <v>71</v>
      </c>
      <c r="I754">
        <v>9143</v>
      </c>
      <c r="J754" t="s">
        <v>41</v>
      </c>
      <c r="K754">
        <v>164</v>
      </c>
      <c r="L754">
        <v>13</v>
      </c>
      <c r="M754">
        <v>91</v>
      </c>
      <c r="N754">
        <v>9</v>
      </c>
      <c r="O754">
        <v>19.739999999999998</v>
      </c>
      <c r="P754">
        <v>0</v>
      </c>
      <c r="Q754" t="s">
        <v>456</v>
      </c>
      <c r="R754" t="s">
        <v>471</v>
      </c>
      <c r="S754">
        <v>4</v>
      </c>
      <c r="T754" t="s">
        <v>458</v>
      </c>
      <c r="U754">
        <v>2</v>
      </c>
      <c r="V754">
        <v>44605</v>
      </c>
      <c r="W754">
        <v>999</v>
      </c>
      <c r="X754" t="s">
        <v>447</v>
      </c>
      <c r="Y754" s="2" t="s">
        <v>447</v>
      </c>
      <c r="Z754" s="2"/>
      <c r="AB754" t="s">
        <v>447</v>
      </c>
      <c r="AC754" t="s">
        <v>448</v>
      </c>
      <c r="AD754" t="s">
        <v>448</v>
      </c>
      <c r="AE754" t="s">
        <v>447</v>
      </c>
      <c r="AF754" t="s">
        <v>447</v>
      </c>
      <c r="AG754">
        <v>2</v>
      </c>
      <c r="AH754">
        <v>0</v>
      </c>
      <c r="AI754">
        <v>13</v>
      </c>
      <c r="AJ754">
        <v>0</v>
      </c>
      <c r="AK754">
        <v>61</v>
      </c>
      <c r="AL754" t="s">
        <v>459</v>
      </c>
      <c r="AM754" t="s">
        <v>450</v>
      </c>
      <c r="AN754">
        <v>19.739999999999998</v>
      </c>
      <c r="AO754">
        <v>92.59</v>
      </c>
      <c r="AP754">
        <v>1827.7266</v>
      </c>
      <c r="AQ754">
        <v>19.739999999999998</v>
      </c>
      <c r="AR754">
        <v>92.07</v>
      </c>
      <c r="AS754">
        <v>1817.4618</v>
      </c>
      <c r="AT754">
        <v>19.739999999999998</v>
      </c>
      <c r="AU754">
        <v>92</v>
      </c>
      <c r="AV754">
        <v>1816.08</v>
      </c>
      <c r="BC754" t="s">
        <v>451</v>
      </c>
      <c r="BD754" s="2">
        <v>45922</v>
      </c>
      <c r="BE754">
        <v>1964.65</v>
      </c>
      <c r="BF754" t="s">
        <v>452</v>
      </c>
      <c r="BG754" t="s">
        <v>453</v>
      </c>
      <c r="BH754" s="1">
        <f t="shared" ca="1" si="35"/>
        <v>201</v>
      </c>
    </row>
    <row r="755" spans="2:60" ht="14.25" customHeight="1" x14ac:dyDescent="0.35">
      <c r="B755" s="96" t="str">
        <f t="shared" si="33"/>
        <v>914316414</v>
      </c>
      <c r="C755" s="96" t="str">
        <f t="shared" si="34"/>
        <v>9143164</v>
      </c>
      <c r="D755">
        <v>22526</v>
      </c>
      <c r="E755" t="s">
        <v>120</v>
      </c>
      <c r="F755">
        <v>61</v>
      </c>
      <c r="G755" t="s">
        <v>124</v>
      </c>
      <c r="H755">
        <v>71</v>
      </c>
      <c r="I755">
        <v>9143</v>
      </c>
      <c r="J755" t="s">
        <v>41</v>
      </c>
      <c r="K755">
        <v>164</v>
      </c>
      <c r="L755">
        <v>14</v>
      </c>
      <c r="M755">
        <v>91</v>
      </c>
      <c r="N755">
        <v>9</v>
      </c>
      <c r="O755">
        <v>9.6</v>
      </c>
      <c r="P755">
        <v>0</v>
      </c>
      <c r="Q755" t="s">
        <v>456</v>
      </c>
      <c r="R755" t="s">
        <v>471</v>
      </c>
      <c r="S755">
        <v>4</v>
      </c>
      <c r="T755" t="s">
        <v>458</v>
      </c>
      <c r="U755">
        <v>2</v>
      </c>
      <c r="V755">
        <v>44613</v>
      </c>
      <c r="W755">
        <v>999</v>
      </c>
      <c r="X755" t="s">
        <v>447</v>
      </c>
      <c r="Y755" s="2" t="s">
        <v>447</v>
      </c>
      <c r="Z755" s="2"/>
      <c r="AB755" t="s">
        <v>447</v>
      </c>
      <c r="AC755" t="s">
        <v>448</v>
      </c>
      <c r="AD755" t="s">
        <v>448</v>
      </c>
      <c r="AE755" t="s">
        <v>447</v>
      </c>
      <c r="AF755" t="s">
        <v>447</v>
      </c>
      <c r="AG755">
        <v>2</v>
      </c>
      <c r="AH755">
        <v>0</v>
      </c>
      <c r="AI755">
        <v>13</v>
      </c>
      <c r="AJ755">
        <v>0</v>
      </c>
      <c r="AK755">
        <v>61</v>
      </c>
      <c r="AL755" t="s">
        <v>459</v>
      </c>
      <c r="AM755" t="s">
        <v>450</v>
      </c>
      <c r="AN755">
        <v>9.6</v>
      </c>
      <c r="AO755">
        <v>92.59</v>
      </c>
      <c r="AP755">
        <v>888.86400000000003</v>
      </c>
      <c r="AQ755">
        <v>9.6</v>
      </c>
      <c r="AR755">
        <v>92.07</v>
      </c>
      <c r="AS755">
        <v>883.87199999999996</v>
      </c>
      <c r="AT755">
        <v>9.6</v>
      </c>
      <c r="AU755">
        <v>92</v>
      </c>
      <c r="AV755">
        <v>883.2</v>
      </c>
      <c r="BC755" t="s">
        <v>451</v>
      </c>
      <c r="BD755" s="2">
        <v>45922</v>
      </c>
      <c r="BE755">
        <v>1092.44</v>
      </c>
      <c r="BF755" t="s">
        <v>452</v>
      </c>
      <c r="BG755" t="s">
        <v>453</v>
      </c>
      <c r="BH755" s="1">
        <f t="shared" ca="1" si="35"/>
        <v>201</v>
      </c>
    </row>
    <row r="756" spans="2:60" ht="14.25" customHeight="1" x14ac:dyDescent="0.35">
      <c r="B756" s="96" t="str">
        <f t="shared" si="33"/>
        <v>914316415</v>
      </c>
      <c r="C756" s="96" t="str">
        <f t="shared" si="34"/>
        <v>9143164</v>
      </c>
      <c r="D756">
        <v>22526</v>
      </c>
      <c r="E756" t="s">
        <v>120</v>
      </c>
      <c r="F756">
        <v>61</v>
      </c>
      <c r="G756" t="s">
        <v>124</v>
      </c>
      <c r="H756">
        <v>71</v>
      </c>
      <c r="I756">
        <v>9143</v>
      </c>
      <c r="J756" t="s">
        <v>41</v>
      </c>
      <c r="K756">
        <v>164</v>
      </c>
      <c r="L756">
        <v>15</v>
      </c>
      <c r="M756">
        <v>91</v>
      </c>
      <c r="N756">
        <v>9</v>
      </c>
      <c r="O756">
        <v>5.45</v>
      </c>
      <c r="P756">
        <v>0</v>
      </c>
      <c r="Q756" t="s">
        <v>456</v>
      </c>
      <c r="R756" t="s">
        <v>471</v>
      </c>
      <c r="S756">
        <v>4</v>
      </c>
      <c r="T756" t="s">
        <v>458</v>
      </c>
      <c r="U756">
        <v>2</v>
      </c>
      <c r="V756">
        <v>44605</v>
      </c>
      <c r="W756">
        <v>999</v>
      </c>
      <c r="X756" t="s">
        <v>447</v>
      </c>
      <c r="Y756" s="2" t="s">
        <v>447</v>
      </c>
      <c r="Z756" s="2"/>
      <c r="AB756" t="s">
        <v>447</v>
      </c>
      <c r="AC756" t="s">
        <v>448</v>
      </c>
      <c r="AD756" t="s">
        <v>448</v>
      </c>
      <c r="AE756" t="s">
        <v>447</v>
      </c>
      <c r="AF756" t="s">
        <v>447</v>
      </c>
      <c r="AG756">
        <v>2</v>
      </c>
      <c r="AH756">
        <v>0</v>
      </c>
      <c r="AI756">
        <v>13</v>
      </c>
      <c r="AJ756">
        <v>0</v>
      </c>
      <c r="AK756">
        <v>61</v>
      </c>
      <c r="AL756" t="s">
        <v>459</v>
      </c>
      <c r="AM756" t="s">
        <v>450</v>
      </c>
      <c r="AN756">
        <v>5.45</v>
      </c>
      <c r="AO756">
        <v>92.59</v>
      </c>
      <c r="AP756">
        <v>504.6155</v>
      </c>
      <c r="AQ756">
        <v>5.45</v>
      </c>
      <c r="AR756">
        <v>92.07</v>
      </c>
      <c r="AS756">
        <v>501.78149999999999</v>
      </c>
      <c r="AT756">
        <v>5.45</v>
      </c>
      <c r="AU756">
        <v>92</v>
      </c>
      <c r="AV756">
        <v>501.4</v>
      </c>
      <c r="BC756" t="s">
        <v>451</v>
      </c>
      <c r="BD756" s="2">
        <v>45922</v>
      </c>
      <c r="BE756">
        <v>686.74</v>
      </c>
      <c r="BF756" t="s">
        <v>452</v>
      </c>
      <c r="BG756" t="s">
        <v>453</v>
      </c>
      <c r="BH756" s="1">
        <f t="shared" ca="1" si="35"/>
        <v>201</v>
      </c>
    </row>
    <row r="757" spans="2:60" ht="14.25" customHeight="1" x14ac:dyDescent="0.35">
      <c r="B757" s="96" t="str">
        <f t="shared" si="33"/>
        <v>91431651</v>
      </c>
      <c r="C757" s="96" t="str">
        <f t="shared" si="34"/>
        <v>9143165</v>
      </c>
      <c r="D757">
        <v>22526</v>
      </c>
      <c r="E757" t="s">
        <v>120</v>
      </c>
      <c r="F757">
        <v>61</v>
      </c>
      <c r="G757" t="s">
        <v>124</v>
      </c>
      <c r="H757">
        <v>71</v>
      </c>
      <c r="I757">
        <v>9143</v>
      </c>
      <c r="J757" t="s">
        <v>41</v>
      </c>
      <c r="K757">
        <v>165</v>
      </c>
      <c r="L757">
        <v>1</v>
      </c>
      <c r="M757">
        <v>91</v>
      </c>
      <c r="O757">
        <v>14.9</v>
      </c>
      <c r="P757">
        <v>0</v>
      </c>
      <c r="Q757" t="s">
        <v>476</v>
      </c>
      <c r="R757" t="s">
        <v>471</v>
      </c>
      <c r="S757">
        <v>4</v>
      </c>
      <c r="T757" t="s">
        <v>458</v>
      </c>
      <c r="U757">
        <v>2</v>
      </c>
      <c r="V757">
        <v>44515</v>
      </c>
      <c r="W757">
        <v>999</v>
      </c>
      <c r="X757" t="s">
        <v>447</v>
      </c>
      <c r="Y757" s="2" t="s">
        <v>447</v>
      </c>
      <c r="Z757" s="2"/>
      <c r="AB757" t="s">
        <v>447</v>
      </c>
      <c r="AC757" t="s">
        <v>448</v>
      </c>
      <c r="AD757" t="s">
        <v>448</v>
      </c>
      <c r="AE757" t="s">
        <v>447</v>
      </c>
      <c r="AF757" t="s">
        <v>447</v>
      </c>
      <c r="AG757">
        <v>2</v>
      </c>
      <c r="AH757">
        <v>0</v>
      </c>
      <c r="AI757">
        <v>11</v>
      </c>
      <c r="AJ757">
        <v>0</v>
      </c>
      <c r="AK757">
        <v>61</v>
      </c>
      <c r="AL757" t="s">
        <v>465</v>
      </c>
      <c r="AM757" t="s">
        <v>450</v>
      </c>
      <c r="AN757">
        <v>14.9</v>
      </c>
      <c r="AO757">
        <v>87.56</v>
      </c>
      <c r="AP757">
        <v>1304.644</v>
      </c>
      <c r="AQ757">
        <v>14.9</v>
      </c>
      <c r="AR757">
        <v>85.07</v>
      </c>
      <c r="AS757">
        <v>1267.5429999999999</v>
      </c>
      <c r="AT757">
        <v>14.9</v>
      </c>
      <c r="AU757">
        <v>87</v>
      </c>
      <c r="AV757">
        <v>1296.3</v>
      </c>
      <c r="BC757" t="s">
        <v>451</v>
      </c>
      <c r="BD757" s="2">
        <v>45928</v>
      </c>
      <c r="BE757">
        <v>1675.94</v>
      </c>
      <c r="BF757" t="s">
        <v>452</v>
      </c>
      <c r="BG757" t="s">
        <v>453</v>
      </c>
      <c r="BH757" s="1">
        <f t="shared" ca="1" si="35"/>
        <v>195</v>
      </c>
    </row>
    <row r="758" spans="2:60" ht="14.25" customHeight="1" x14ac:dyDescent="0.35">
      <c r="B758" s="96" t="str">
        <f t="shared" si="33"/>
        <v>91431652</v>
      </c>
      <c r="C758" s="96" t="str">
        <f t="shared" si="34"/>
        <v>9143165</v>
      </c>
      <c r="D758">
        <v>22526</v>
      </c>
      <c r="E758" t="s">
        <v>120</v>
      </c>
      <c r="F758">
        <v>61</v>
      </c>
      <c r="G758" t="s">
        <v>124</v>
      </c>
      <c r="H758">
        <v>71</v>
      </c>
      <c r="I758">
        <v>9143</v>
      </c>
      <c r="J758" t="s">
        <v>41</v>
      </c>
      <c r="K758">
        <v>165</v>
      </c>
      <c r="L758">
        <v>2</v>
      </c>
      <c r="M758">
        <v>91</v>
      </c>
      <c r="O758">
        <v>13.16</v>
      </c>
      <c r="P758">
        <v>0</v>
      </c>
      <c r="Q758" t="s">
        <v>476</v>
      </c>
      <c r="R758" t="s">
        <v>471</v>
      </c>
      <c r="S758">
        <v>4</v>
      </c>
      <c r="T758" t="s">
        <v>458</v>
      </c>
      <c r="U758">
        <v>2</v>
      </c>
      <c r="V758">
        <v>44515</v>
      </c>
      <c r="W758">
        <v>999</v>
      </c>
      <c r="X758" t="s">
        <v>447</v>
      </c>
      <c r="Y758" s="2" t="s">
        <v>447</v>
      </c>
      <c r="Z758" s="2"/>
      <c r="AB758" t="s">
        <v>447</v>
      </c>
      <c r="AC758" t="s">
        <v>448</v>
      </c>
      <c r="AD758" t="s">
        <v>448</v>
      </c>
      <c r="AE758" t="s">
        <v>447</v>
      </c>
      <c r="AF758" t="s">
        <v>447</v>
      </c>
      <c r="AG758">
        <v>2</v>
      </c>
      <c r="AH758">
        <v>0</v>
      </c>
      <c r="AI758">
        <v>11</v>
      </c>
      <c r="AJ758">
        <v>0</v>
      </c>
      <c r="AK758">
        <v>61</v>
      </c>
      <c r="AL758" t="s">
        <v>465</v>
      </c>
      <c r="AM758" t="s">
        <v>450</v>
      </c>
      <c r="AN758">
        <v>13.16</v>
      </c>
      <c r="AO758">
        <v>87.56</v>
      </c>
      <c r="AP758">
        <v>1152.2896000000001</v>
      </c>
      <c r="AQ758">
        <v>13.16</v>
      </c>
      <c r="AR758">
        <v>85.07</v>
      </c>
      <c r="AS758">
        <v>1119.5211999999999</v>
      </c>
      <c r="AT758">
        <v>13.16</v>
      </c>
      <c r="AU758">
        <v>87</v>
      </c>
      <c r="AV758">
        <v>1144.92</v>
      </c>
      <c r="BC758" t="s">
        <v>451</v>
      </c>
      <c r="BD758" s="2">
        <v>45928</v>
      </c>
      <c r="BE758">
        <v>923.97</v>
      </c>
      <c r="BF758" t="s">
        <v>452</v>
      </c>
      <c r="BG758" t="s">
        <v>453</v>
      </c>
      <c r="BH758" s="1">
        <f t="shared" ca="1" si="35"/>
        <v>195</v>
      </c>
    </row>
    <row r="759" spans="2:60" ht="14.25" customHeight="1" x14ac:dyDescent="0.35">
      <c r="B759" s="96" t="str">
        <f t="shared" si="33"/>
        <v>91431653</v>
      </c>
      <c r="C759" s="96" t="str">
        <f t="shared" si="34"/>
        <v>9143165</v>
      </c>
      <c r="D759">
        <v>22526</v>
      </c>
      <c r="E759" t="s">
        <v>120</v>
      </c>
      <c r="F759">
        <v>61</v>
      </c>
      <c r="G759" t="s">
        <v>124</v>
      </c>
      <c r="H759">
        <v>71</v>
      </c>
      <c r="I759">
        <v>9143</v>
      </c>
      <c r="J759" t="s">
        <v>41</v>
      </c>
      <c r="K759">
        <v>165</v>
      </c>
      <c r="L759">
        <v>3</v>
      </c>
      <c r="M759">
        <v>91</v>
      </c>
      <c r="O759">
        <v>20.81</v>
      </c>
      <c r="P759">
        <v>0</v>
      </c>
      <c r="Q759" t="s">
        <v>476</v>
      </c>
      <c r="R759" t="s">
        <v>471</v>
      </c>
      <c r="S759">
        <v>4</v>
      </c>
      <c r="T759" t="s">
        <v>458</v>
      </c>
      <c r="U759">
        <v>2</v>
      </c>
      <c r="V759">
        <v>44514</v>
      </c>
      <c r="W759">
        <v>999</v>
      </c>
      <c r="X759" t="s">
        <v>447</v>
      </c>
      <c r="Y759" s="2" t="s">
        <v>447</v>
      </c>
      <c r="Z759" s="2"/>
      <c r="AB759" t="s">
        <v>447</v>
      </c>
      <c r="AC759" t="s">
        <v>448</v>
      </c>
      <c r="AD759" t="s">
        <v>448</v>
      </c>
      <c r="AE759" t="s">
        <v>447</v>
      </c>
      <c r="AF759" t="s">
        <v>447</v>
      </c>
      <c r="AG759">
        <v>2</v>
      </c>
      <c r="AH759">
        <v>0</v>
      </c>
      <c r="AI759">
        <v>11</v>
      </c>
      <c r="AJ759">
        <v>0</v>
      </c>
      <c r="AK759">
        <v>61</v>
      </c>
      <c r="AL759" t="s">
        <v>465</v>
      </c>
      <c r="AM759" t="s">
        <v>450</v>
      </c>
      <c r="AN759">
        <v>20.81</v>
      </c>
      <c r="AO759">
        <v>87.56</v>
      </c>
      <c r="AP759">
        <v>1822.1235999999999</v>
      </c>
      <c r="AQ759">
        <v>20.81</v>
      </c>
      <c r="AR759">
        <v>85.07</v>
      </c>
      <c r="AS759">
        <v>1770.3067000000001</v>
      </c>
      <c r="AT759">
        <v>20.81</v>
      </c>
      <c r="AU759">
        <v>87</v>
      </c>
      <c r="AV759">
        <v>1810.47</v>
      </c>
      <c r="BC759" t="s">
        <v>451</v>
      </c>
      <c r="BD759" s="2">
        <v>45928</v>
      </c>
      <c r="BE759">
        <v>1648.77</v>
      </c>
      <c r="BF759" t="s">
        <v>452</v>
      </c>
      <c r="BG759" t="s">
        <v>453</v>
      </c>
      <c r="BH759" s="1">
        <f t="shared" ca="1" si="35"/>
        <v>195</v>
      </c>
    </row>
    <row r="760" spans="2:60" ht="14.25" customHeight="1" x14ac:dyDescent="0.35">
      <c r="B760" s="96" t="str">
        <f t="shared" si="33"/>
        <v>91431654</v>
      </c>
      <c r="C760" s="96" t="str">
        <f t="shared" si="34"/>
        <v>9143165</v>
      </c>
      <c r="D760">
        <v>22526</v>
      </c>
      <c r="E760" t="s">
        <v>120</v>
      </c>
      <c r="F760">
        <v>61</v>
      </c>
      <c r="G760" t="s">
        <v>124</v>
      </c>
      <c r="H760">
        <v>71</v>
      </c>
      <c r="I760">
        <v>9143</v>
      </c>
      <c r="J760" t="s">
        <v>41</v>
      </c>
      <c r="K760">
        <v>165</v>
      </c>
      <c r="L760">
        <v>4</v>
      </c>
      <c r="M760">
        <v>91</v>
      </c>
      <c r="O760">
        <v>2.4900000000000002</v>
      </c>
      <c r="P760">
        <v>0</v>
      </c>
      <c r="Q760" t="s">
        <v>476</v>
      </c>
      <c r="R760" t="s">
        <v>471</v>
      </c>
      <c r="S760">
        <v>4</v>
      </c>
      <c r="T760" t="s">
        <v>458</v>
      </c>
      <c r="U760">
        <v>2</v>
      </c>
      <c r="V760">
        <v>44514</v>
      </c>
      <c r="W760">
        <v>999</v>
      </c>
      <c r="X760" t="s">
        <v>447</v>
      </c>
      <c r="Y760" s="2" t="s">
        <v>447</v>
      </c>
      <c r="Z760" s="2"/>
      <c r="AB760" t="s">
        <v>447</v>
      </c>
      <c r="AC760" t="s">
        <v>448</v>
      </c>
      <c r="AD760" t="s">
        <v>448</v>
      </c>
      <c r="AE760" t="s">
        <v>447</v>
      </c>
      <c r="AF760" t="s">
        <v>447</v>
      </c>
      <c r="AG760">
        <v>2</v>
      </c>
      <c r="AH760">
        <v>0</v>
      </c>
      <c r="AI760">
        <v>11</v>
      </c>
      <c r="AJ760">
        <v>0</v>
      </c>
      <c r="AK760">
        <v>61</v>
      </c>
      <c r="AL760" t="s">
        <v>465</v>
      </c>
      <c r="AM760" t="s">
        <v>450</v>
      </c>
      <c r="AN760">
        <v>2.4900000000000002</v>
      </c>
      <c r="AO760">
        <v>87.56</v>
      </c>
      <c r="AP760">
        <v>218.02440000000001</v>
      </c>
      <c r="AQ760">
        <v>2.4900000000000002</v>
      </c>
      <c r="AR760">
        <v>85.07</v>
      </c>
      <c r="AS760">
        <v>211.82429999999999</v>
      </c>
      <c r="AT760">
        <v>2.4900000000000002</v>
      </c>
      <c r="AU760">
        <v>87</v>
      </c>
      <c r="AV760">
        <v>216.63</v>
      </c>
      <c r="BC760" t="s">
        <v>451</v>
      </c>
      <c r="BD760" s="2">
        <v>45928</v>
      </c>
      <c r="BE760">
        <v>166.08</v>
      </c>
      <c r="BF760" t="s">
        <v>452</v>
      </c>
      <c r="BG760" t="s">
        <v>453</v>
      </c>
      <c r="BH760" s="1">
        <f t="shared" ca="1" si="35"/>
        <v>195</v>
      </c>
    </row>
    <row r="761" spans="2:60" ht="14.25" customHeight="1" x14ac:dyDescent="0.35">
      <c r="B761" s="96" t="str">
        <f t="shared" si="33"/>
        <v>91431655</v>
      </c>
      <c r="C761" s="96" t="str">
        <f t="shared" si="34"/>
        <v>9143165</v>
      </c>
      <c r="D761">
        <v>22526</v>
      </c>
      <c r="E761" t="s">
        <v>120</v>
      </c>
      <c r="F761">
        <v>61</v>
      </c>
      <c r="G761" t="s">
        <v>124</v>
      </c>
      <c r="H761">
        <v>71</v>
      </c>
      <c r="I761">
        <v>9143</v>
      </c>
      <c r="J761" t="s">
        <v>41</v>
      </c>
      <c r="K761">
        <v>165</v>
      </c>
      <c r="L761">
        <v>5</v>
      </c>
      <c r="M761">
        <v>91</v>
      </c>
      <c r="O761">
        <v>5.26</v>
      </c>
      <c r="P761">
        <v>0</v>
      </c>
      <c r="Q761" t="s">
        <v>476</v>
      </c>
      <c r="R761" t="s">
        <v>471</v>
      </c>
      <c r="S761">
        <v>4</v>
      </c>
      <c r="T761" t="s">
        <v>458</v>
      </c>
      <c r="U761">
        <v>2</v>
      </c>
      <c r="V761">
        <v>44513</v>
      </c>
      <c r="W761">
        <v>999</v>
      </c>
      <c r="X761" t="s">
        <v>447</v>
      </c>
      <c r="Y761" s="2" t="s">
        <v>447</v>
      </c>
      <c r="Z761" s="2"/>
      <c r="AB761" t="s">
        <v>447</v>
      </c>
      <c r="AC761" t="s">
        <v>448</v>
      </c>
      <c r="AD761" t="s">
        <v>448</v>
      </c>
      <c r="AE761" t="s">
        <v>447</v>
      </c>
      <c r="AF761" t="s">
        <v>447</v>
      </c>
      <c r="AG761">
        <v>2</v>
      </c>
      <c r="AH761">
        <v>0</v>
      </c>
      <c r="AI761">
        <v>11</v>
      </c>
      <c r="AJ761">
        <v>0</v>
      </c>
      <c r="AK761">
        <v>61</v>
      </c>
      <c r="AL761" t="s">
        <v>465</v>
      </c>
      <c r="AM761" t="s">
        <v>450</v>
      </c>
      <c r="AN761">
        <v>5.26</v>
      </c>
      <c r="AO761">
        <v>87.56</v>
      </c>
      <c r="AP761">
        <v>460.56560000000002</v>
      </c>
      <c r="AQ761">
        <v>5.26</v>
      </c>
      <c r="AR761">
        <v>85.07</v>
      </c>
      <c r="AS761">
        <v>447.46820000000002</v>
      </c>
      <c r="AT761">
        <v>5.26</v>
      </c>
      <c r="AU761">
        <v>87</v>
      </c>
      <c r="AV761">
        <v>457.62</v>
      </c>
      <c r="BC761" t="s">
        <v>451</v>
      </c>
      <c r="BD761" s="2">
        <v>45928</v>
      </c>
      <c r="BE761">
        <v>353.01</v>
      </c>
      <c r="BF761" t="s">
        <v>452</v>
      </c>
      <c r="BG761" t="s">
        <v>453</v>
      </c>
      <c r="BH761" s="1">
        <f t="shared" ca="1" si="35"/>
        <v>195</v>
      </c>
    </row>
    <row r="762" spans="2:60" ht="14.25" customHeight="1" x14ac:dyDescent="0.35">
      <c r="B762" s="96" t="str">
        <f t="shared" si="33"/>
        <v>91431656</v>
      </c>
      <c r="C762" s="96" t="str">
        <f t="shared" si="34"/>
        <v>9143165</v>
      </c>
      <c r="D762">
        <v>22526</v>
      </c>
      <c r="E762" t="s">
        <v>120</v>
      </c>
      <c r="F762">
        <v>61</v>
      </c>
      <c r="G762" t="s">
        <v>124</v>
      </c>
      <c r="H762">
        <v>71</v>
      </c>
      <c r="I762">
        <v>9143</v>
      </c>
      <c r="J762" t="s">
        <v>41</v>
      </c>
      <c r="K762">
        <v>165</v>
      </c>
      <c r="L762">
        <v>6</v>
      </c>
      <c r="M762">
        <v>91</v>
      </c>
      <c r="O762">
        <v>5.94</v>
      </c>
      <c r="P762">
        <v>0</v>
      </c>
      <c r="Q762" t="s">
        <v>476</v>
      </c>
      <c r="R762" t="s">
        <v>445</v>
      </c>
      <c r="S762">
        <v>4</v>
      </c>
      <c r="T762" t="s">
        <v>458</v>
      </c>
      <c r="U762">
        <v>2</v>
      </c>
      <c r="V762">
        <v>44513</v>
      </c>
      <c r="W762">
        <v>999</v>
      </c>
      <c r="X762" t="s">
        <v>447</v>
      </c>
      <c r="Y762" s="2" t="s">
        <v>447</v>
      </c>
      <c r="Z762" s="2"/>
      <c r="AB762" t="s">
        <v>447</v>
      </c>
      <c r="AC762" t="s">
        <v>448</v>
      </c>
      <c r="AD762" t="s">
        <v>448</v>
      </c>
      <c r="AE762" t="s">
        <v>447</v>
      </c>
      <c r="AF762" t="s">
        <v>447</v>
      </c>
      <c r="AG762">
        <v>2</v>
      </c>
      <c r="AH762">
        <v>0</v>
      </c>
      <c r="AI762">
        <v>11</v>
      </c>
      <c r="AJ762">
        <v>0</v>
      </c>
      <c r="AK762">
        <v>61</v>
      </c>
      <c r="AL762" t="s">
        <v>459</v>
      </c>
      <c r="AM762" t="s">
        <v>450</v>
      </c>
      <c r="AN762">
        <v>5.94</v>
      </c>
      <c r="AO762">
        <v>87.56</v>
      </c>
      <c r="AP762">
        <v>520.10640000000001</v>
      </c>
      <c r="AQ762">
        <v>5.94</v>
      </c>
      <c r="AR762">
        <v>85.07</v>
      </c>
      <c r="AS762">
        <v>505.31580000000002</v>
      </c>
      <c r="AT762">
        <v>5.94</v>
      </c>
      <c r="AU762">
        <v>87</v>
      </c>
      <c r="AV762">
        <v>516.78</v>
      </c>
      <c r="BC762" t="s">
        <v>451</v>
      </c>
      <c r="BD762" s="2">
        <v>45928</v>
      </c>
      <c r="BE762">
        <v>395.87</v>
      </c>
      <c r="BF762" t="s">
        <v>452</v>
      </c>
      <c r="BG762" t="s">
        <v>453</v>
      </c>
      <c r="BH762" s="1">
        <f t="shared" ca="1" si="35"/>
        <v>195</v>
      </c>
    </row>
    <row r="763" spans="2:60" ht="14.25" customHeight="1" x14ac:dyDescent="0.35">
      <c r="B763" s="96" t="str">
        <f t="shared" si="33"/>
        <v>91431657</v>
      </c>
      <c r="C763" s="96" t="str">
        <f t="shared" si="34"/>
        <v>9143165</v>
      </c>
      <c r="D763">
        <v>22526</v>
      </c>
      <c r="E763" t="s">
        <v>120</v>
      </c>
      <c r="F763">
        <v>61</v>
      </c>
      <c r="G763" t="s">
        <v>124</v>
      </c>
      <c r="H763">
        <v>71</v>
      </c>
      <c r="I763">
        <v>9143</v>
      </c>
      <c r="J763" t="s">
        <v>41</v>
      </c>
      <c r="K763">
        <v>165</v>
      </c>
      <c r="L763">
        <v>7</v>
      </c>
      <c r="M763">
        <v>91</v>
      </c>
      <c r="O763">
        <v>5.33</v>
      </c>
      <c r="P763">
        <v>0</v>
      </c>
      <c r="Q763" t="s">
        <v>476</v>
      </c>
      <c r="R763" t="s">
        <v>445</v>
      </c>
      <c r="S763">
        <v>4</v>
      </c>
      <c r="T763" t="s">
        <v>458</v>
      </c>
      <c r="U763">
        <v>2</v>
      </c>
      <c r="V763">
        <v>44513</v>
      </c>
      <c r="W763">
        <v>999</v>
      </c>
      <c r="X763" t="s">
        <v>447</v>
      </c>
      <c r="Y763" s="2" t="s">
        <v>447</v>
      </c>
      <c r="Z763" s="2"/>
      <c r="AB763" t="s">
        <v>447</v>
      </c>
      <c r="AC763" t="s">
        <v>448</v>
      </c>
      <c r="AD763" t="s">
        <v>448</v>
      </c>
      <c r="AE763" t="s">
        <v>447</v>
      </c>
      <c r="AF763" t="s">
        <v>447</v>
      </c>
      <c r="AG763">
        <v>2</v>
      </c>
      <c r="AH763">
        <v>0</v>
      </c>
      <c r="AI763">
        <v>11</v>
      </c>
      <c r="AJ763">
        <v>0</v>
      </c>
      <c r="AK763">
        <v>61</v>
      </c>
      <c r="AL763" t="s">
        <v>488</v>
      </c>
      <c r="AM763" t="s">
        <v>450</v>
      </c>
      <c r="AN763">
        <v>5.33</v>
      </c>
      <c r="AO763">
        <v>87.56</v>
      </c>
      <c r="AP763">
        <v>466.69479999999999</v>
      </c>
      <c r="AQ763">
        <v>5.33</v>
      </c>
      <c r="AR763">
        <v>85.07</v>
      </c>
      <c r="AS763">
        <v>453.42309999999998</v>
      </c>
      <c r="AT763">
        <v>5.33</v>
      </c>
      <c r="AU763">
        <v>87</v>
      </c>
      <c r="AV763">
        <v>463.71</v>
      </c>
      <c r="BC763" t="s">
        <v>451</v>
      </c>
      <c r="BD763" s="2">
        <v>45928</v>
      </c>
      <c r="BE763">
        <v>481.66</v>
      </c>
      <c r="BF763" t="s">
        <v>452</v>
      </c>
      <c r="BG763" t="s">
        <v>453</v>
      </c>
      <c r="BH763" s="1">
        <f t="shared" ca="1" si="35"/>
        <v>195</v>
      </c>
    </row>
    <row r="764" spans="2:60" ht="14.25" customHeight="1" x14ac:dyDescent="0.35">
      <c r="B764" s="96" t="str">
        <f t="shared" si="33"/>
        <v>91431661</v>
      </c>
      <c r="C764" s="96" t="str">
        <f t="shared" si="34"/>
        <v>9143166</v>
      </c>
      <c r="D764">
        <v>22526</v>
      </c>
      <c r="E764" t="s">
        <v>120</v>
      </c>
      <c r="F764">
        <v>61</v>
      </c>
      <c r="G764" t="s">
        <v>124</v>
      </c>
      <c r="H764">
        <v>71</v>
      </c>
      <c r="I764">
        <v>9143</v>
      </c>
      <c r="J764" t="s">
        <v>41</v>
      </c>
      <c r="K764">
        <v>166</v>
      </c>
      <c r="L764">
        <v>1</v>
      </c>
      <c r="M764">
        <v>90</v>
      </c>
      <c r="O764">
        <v>0.22</v>
      </c>
      <c r="P764">
        <v>0</v>
      </c>
      <c r="Q764" t="s">
        <v>476</v>
      </c>
      <c r="R764" t="s">
        <v>471</v>
      </c>
      <c r="S764">
        <v>4</v>
      </c>
      <c r="T764" t="s">
        <v>458</v>
      </c>
      <c r="U764">
        <v>2</v>
      </c>
      <c r="V764">
        <v>44515</v>
      </c>
      <c r="W764">
        <v>999</v>
      </c>
      <c r="X764" t="s">
        <v>447</v>
      </c>
      <c r="Y764" s="2" t="s">
        <v>447</v>
      </c>
      <c r="Z764" s="2"/>
      <c r="AB764" t="s">
        <v>447</v>
      </c>
      <c r="AC764" t="s">
        <v>448</v>
      </c>
      <c r="AD764" t="s">
        <v>448</v>
      </c>
      <c r="AE764" t="s">
        <v>447</v>
      </c>
      <c r="AF764" t="s">
        <v>447</v>
      </c>
      <c r="AG764">
        <v>2</v>
      </c>
      <c r="AH764">
        <v>0</v>
      </c>
      <c r="AI764">
        <v>10</v>
      </c>
      <c r="AJ764">
        <v>0</v>
      </c>
      <c r="AK764">
        <v>61</v>
      </c>
      <c r="AL764" t="s">
        <v>503</v>
      </c>
      <c r="AM764" t="s">
        <v>450</v>
      </c>
      <c r="AN764">
        <v>0.22</v>
      </c>
      <c r="AO764">
        <v>77.5</v>
      </c>
      <c r="AP764">
        <v>17.05</v>
      </c>
      <c r="AQ764">
        <v>0.22</v>
      </c>
      <c r="AR764">
        <v>75.069999999999993</v>
      </c>
      <c r="AS764">
        <v>16.5154</v>
      </c>
      <c r="AT764">
        <v>0.22</v>
      </c>
      <c r="AU764">
        <v>78</v>
      </c>
      <c r="AV764">
        <v>17.16</v>
      </c>
      <c r="BC764" t="s">
        <v>451</v>
      </c>
      <c r="BD764" s="2">
        <v>45925</v>
      </c>
      <c r="BF764" t="s">
        <v>452</v>
      </c>
      <c r="BG764" t="s">
        <v>453</v>
      </c>
      <c r="BH764" s="1">
        <f t="shared" ca="1" si="35"/>
        <v>198</v>
      </c>
    </row>
    <row r="765" spans="2:60" ht="14.25" customHeight="1" x14ac:dyDescent="0.35">
      <c r="B765" s="96" t="str">
        <f t="shared" si="33"/>
        <v>91431662</v>
      </c>
      <c r="C765" s="96" t="str">
        <f t="shared" si="34"/>
        <v>9143166</v>
      </c>
      <c r="D765">
        <v>22526</v>
      </c>
      <c r="E765" t="s">
        <v>120</v>
      </c>
      <c r="F765">
        <v>61</v>
      </c>
      <c r="G765" t="s">
        <v>124</v>
      </c>
      <c r="H765">
        <v>71</v>
      </c>
      <c r="I765">
        <v>9143</v>
      </c>
      <c r="J765" t="s">
        <v>41</v>
      </c>
      <c r="K765">
        <v>166</v>
      </c>
      <c r="L765">
        <v>2</v>
      </c>
      <c r="M765">
        <v>90</v>
      </c>
      <c r="O765">
        <v>9.4600000000000009</v>
      </c>
      <c r="P765">
        <v>0</v>
      </c>
      <c r="Q765" t="s">
        <v>476</v>
      </c>
      <c r="R765" t="s">
        <v>471</v>
      </c>
      <c r="S765">
        <v>4</v>
      </c>
      <c r="T765" t="s">
        <v>458</v>
      </c>
      <c r="U765">
        <v>2</v>
      </c>
      <c r="V765">
        <v>44508</v>
      </c>
      <c r="W765">
        <v>999</v>
      </c>
      <c r="X765" t="s">
        <v>447</v>
      </c>
      <c r="Y765" s="2" t="s">
        <v>447</v>
      </c>
      <c r="Z765" s="2"/>
      <c r="AB765" t="s">
        <v>447</v>
      </c>
      <c r="AC765" t="s">
        <v>448</v>
      </c>
      <c r="AD765" t="s">
        <v>448</v>
      </c>
      <c r="AE765" t="s">
        <v>447</v>
      </c>
      <c r="AF765" t="s">
        <v>447</v>
      </c>
      <c r="AG765">
        <v>2</v>
      </c>
      <c r="AH765">
        <v>0</v>
      </c>
      <c r="AI765">
        <v>10</v>
      </c>
      <c r="AJ765">
        <v>0</v>
      </c>
      <c r="AK765">
        <v>61</v>
      </c>
      <c r="AL765" t="s">
        <v>465</v>
      </c>
      <c r="AM765" t="s">
        <v>450</v>
      </c>
      <c r="AN765">
        <v>9.4600000000000009</v>
      </c>
      <c r="AO765">
        <v>77.5</v>
      </c>
      <c r="AP765">
        <v>733.15</v>
      </c>
      <c r="AQ765">
        <v>9.4600000000000009</v>
      </c>
      <c r="AR765">
        <v>75.069999999999993</v>
      </c>
      <c r="AS765">
        <v>710.16219999999998</v>
      </c>
      <c r="AT765">
        <v>9.4600000000000009</v>
      </c>
      <c r="AU765">
        <v>78</v>
      </c>
      <c r="AV765">
        <v>737.88</v>
      </c>
      <c r="BC765" t="s">
        <v>451</v>
      </c>
      <c r="BD765" s="2">
        <v>45925</v>
      </c>
      <c r="BE765">
        <v>794.89</v>
      </c>
      <c r="BF765" t="s">
        <v>452</v>
      </c>
      <c r="BG765" t="s">
        <v>453</v>
      </c>
      <c r="BH765" s="1">
        <f t="shared" ca="1" si="35"/>
        <v>198</v>
      </c>
    </row>
    <row r="766" spans="2:60" ht="14.25" customHeight="1" x14ac:dyDescent="0.35">
      <c r="B766" s="96" t="str">
        <f t="shared" si="33"/>
        <v>91431663</v>
      </c>
      <c r="C766" s="96" t="str">
        <f t="shared" si="34"/>
        <v>9143166</v>
      </c>
      <c r="D766">
        <v>22526</v>
      </c>
      <c r="E766" t="s">
        <v>120</v>
      </c>
      <c r="F766">
        <v>61</v>
      </c>
      <c r="G766" t="s">
        <v>124</v>
      </c>
      <c r="H766">
        <v>71</v>
      </c>
      <c r="I766">
        <v>9143</v>
      </c>
      <c r="J766" t="s">
        <v>41</v>
      </c>
      <c r="K766">
        <v>166</v>
      </c>
      <c r="L766">
        <v>3</v>
      </c>
      <c r="M766">
        <v>90</v>
      </c>
      <c r="O766">
        <v>6.33</v>
      </c>
      <c r="P766">
        <v>0</v>
      </c>
      <c r="Q766" t="s">
        <v>476</v>
      </c>
      <c r="R766" t="s">
        <v>471</v>
      </c>
      <c r="S766">
        <v>4</v>
      </c>
      <c r="T766" t="s">
        <v>458</v>
      </c>
      <c r="U766">
        <v>2</v>
      </c>
      <c r="V766">
        <v>44508</v>
      </c>
      <c r="W766">
        <v>999</v>
      </c>
      <c r="X766" t="s">
        <v>447</v>
      </c>
      <c r="Y766" s="2" t="s">
        <v>447</v>
      </c>
      <c r="Z766" s="2"/>
      <c r="AB766" t="s">
        <v>447</v>
      </c>
      <c r="AC766" t="s">
        <v>448</v>
      </c>
      <c r="AD766" t="s">
        <v>448</v>
      </c>
      <c r="AE766" t="s">
        <v>447</v>
      </c>
      <c r="AF766" t="s">
        <v>447</v>
      </c>
      <c r="AG766">
        <v>2</v>
      </c>
      <c r="AH766">
        <v>0</v>
      </c>
      <c r="AI766">
        <v>10</v>
      </c>
      <c r="AJ766">
        <v>0</v>
      </c>
      <c r="AK766">
        <v>61</v>
      </c>
      <c r="AL766" t="s">
        <v>465</v>
      </c>
      <c r="AM766" t="s">
        <v>450</v>
      </c>
      <c r="AN766">
        <v>6.33</v>
      </c>
      <c r="AO766">
        <v>77.5</v>
      </c>
      <c r="AP766">
        <v>490.57499999999999</v>
      </c>
      <c r="AQ766">
        <v>6.33</v>
      </c>
      <c r="AR766">
        <v>75.069999999999993</v>
      </c>
      <c r="AS766">
        <v>475.19310000000002</v>
      </c>
      <c r="AT766">
        <v>6.33</v>
      </c>
      <c r="AU766">
        <v>78</v>
      </c>
      <c r="AV766">
        <v>493.74</v>
      </c>
      <c r="BC766" t="s">
        <v>451</v>
      </c>
      <c r="BD766" s="2">
        <v>45925</v>
      </c>
      <c r="BE766">
        <v>448.37</v>
      </c>
      <c r="BF766" t="s">
        <v>452</v>
      </c>
      <c r="BG766" t="s">
        <v>453</v>
      </c>
      <c r="BH766" s="1">
        <f t="shared" ca="1" si="35"/>
        <v>198</v>
      </c>
    </row>
    <row r="767" spans="2:60" ht="14.25" customHeight="1" x14ac:dyDescent="0.35">
      <c r="B767" s="96" t="str">
        <f t="shared" si="33"/>
        <v>91431664</v>
      </c>
      <c r="C767" s="96" t="str">
        <f t="shared" si="34"/>
        <v>9143166</v>
      </c>
      <c r="D767">
        <v>22526</v>
      </c>
      <c r="E767" t="s">
        <v>120</v>
      </c>
      <c r="F767">
        <v>61</v>
      </c>
      <c r="G767" t="s">
        <v>124</v>
      </c>
      <c r="H767">
        <v>71</v>
      </c>
      <c r="I767">
        <v>9143</v>
      </c>
      <c r="J767" t="s">
        <v>41</v>
      </c>
      <c r="K767">
        <v>166</v>
      </c>
      <c r="L767">
        <v>4</v>
      </c>
      <c r="M767">
        <v>90</v>
      </c>
      <c r="O767">
        <v>4.57</v>
      </c>
      <c r="P767">
        <v>0</v>
      </c>
      <c r="Q767" t="s">
        <v>476</v>
      </c>
      <c r="R767" t="s">
        <v>471</v>
      </c>
      <c r="S767">
        <v>4</v>
      </c>
      <c r="T767" t="s">
        <v>458</v>
      </c>
      <c r="U767">
        <v>2</v>
      </c>
      <c r="V767">
        <v>44509</v>
      </c>
      <c r="W767">
        <v>999</v>
      </c>
      <c r="X767" t="s">
        <v>447</v>
      </c>
      <c r="Y767" s="2" t="s">
        <v>447</v>
      </c>
      <c r="Z767" s="2"/>
      <c r="AB767" t="s">
        <v>447</v>
      </c>
      <c r="AC767" t="s">
        <v>448</v>
      </c>
      <c r="AD767" t="s">
        <v>448</v>
      </c>
      <c r="AE767" t="s">
        <v>447</v>
      </c>
      <c r="AF767" t="s">
        <v>447</v>
      </c>
      <c r="AG767">
        <v>2</v>
      </c>
      <c r="AH767">
        <v>0</v>
      </c>
      <c r="AI767">
        <v>10</v>
      </c>
      <c r="AJ767">
        <v>0</v>
      </c>
      <c r="AK767">
        <v>61</v>
      </c>
      <c r="AL767" t="s">
        <v>465</v>
      </c>
      <c r="AM767" t="s">
        <v>450</v>
      </c>
      <c r="AN767">
        <v>4.57</v>
      </c>
      <c r="AO767">
        <v>77.5</v>
      </c>
      <c r="AP767">
        <v>354.17500000000001</v>
      </c>
      <c r="AQ767">
        <v>4.57</v>
      </c>
      <c r="AR767">
        <v>75.069999999999993</v>
      </c>
      <c r="AS767">
        <v>343.06990000000002</v>
      </c>
      <c r="AT767">
        <v>4.57</v>
      </c>
      <c r="AU767">
        <v>78</v>
      </c>
      <c r="AV767">
        <v>356.46</v>
      </c>
      <c r="BC767" t="s">
        <v>451</v>
      </c>
      <c r="BD767" s="2">
        <v>45925</v>
      </c>
      <c r="BE767">
        <v>357.91</v>
      </c>
      <c r="BF767" t="s">
        <v>452</v>
      </c>
      <c r="BG767" t="s">
        <v>453</v>
      </c>
      <c r="BH767" s="1">
        <f t="shared" ca="1" si="35"/>
        <v>198</v>
      </c>
    </row>
    <row r="768" spans="2:60" ht="14.25" customHeight="1" x14ac:dyDescent="0.35">
      <c r="B768" s="96" t="str">
        <f t="shared" si="33"/>
        <v>91431665</v>
      </c>
      <c r="C768" s="96" t="str">
        <f t="shared" si="34"/>
        <v>9143166</v>
      </c>
      <c r="D768">
        <v>22526</v>
      </c>
      <c r="E768" t="s">
        <v>120</v>
      </c>
      <c r="F768">
        <v>61</v>
      </c>
      <c r="G768" t="s">
        <v>124</v>
      </c>
      <c r="H768">
        <v>71</v>
      </c>
      <c r="I768">
        <v>9143</v>
      </c>
      <c r="J768" t="s">
        <v>41</v>
      </c>
      <c r="K768">
        <v>166</v>
      </c>
      <c r="L768">
        <v>5</v>
      </c>
      <c r="M768">
        <v>90</v>
      </c>
      <c r="O768">
        <v>9.18</v>
      </c>
      <c r="P768">
        <v>0</v>
      </c>
      <c r="Q768" t="s">
        <v>476</v>
      </c>
      <c r="R768" t="s">
        <v>471</v>
      </c>
      <c r="S768">
        <v>4</v>
      </c>
      <c r="T768" t="s">
        <v>458</v>
      </c>
      <c r="U768">
        <v>2</v>
      </c>
      <c r="V768">
        <v>44509</v>
      </c>
      <c r="W768">
        <v>999</v>
      </c>
      <c r="X768" t="s">
        <v>447</v>
      </c>
      <c r="Y768" s="2" t="s">
        <v>447</v>
      </c>
      <c r="Z768" s="2"/>
      <c r="AB768" t="s">
        <v>447</v>
      </c>
      <c r="AC768" t="s">
        <v>448</v>
      </c>
      <c r="AD768" t="s">
        <v>448</v>
      </c>
      <c r="AE768" t="s">
        <v>447</v>
      </c>
      <c r="AF768" t="s">
        <v>447</v>
      </c>
      <c r="AG768">
        <v>2</v>
      </c>
      <c r="AH768">
        <v>0</v>
      </c>
      <c r="AI768">
        <v>10</v>
      </c>
      <c r="AJ768">
        <v>0</v>
      </c>
      <c r="AK768">
        <v>61</v>
      </c>
      <c r="AL768" t="s">
        <v>465</v>
      </c>
      <c r="AM768" t="s">
        <v>450</v>
      </c>
      <c r="AN768">
        <v>9.18</v>
      </c>
      <c r="AO768">
        <v>77.5</v>
      </c>
      <c r="AP768">
        <v>711.45</v>
      </c>
      <c r="AQ768">
        <v>9.18</v>
      </c>
      <c r="AR768">
        <v>75.069999999999993</v>
      </c>
      <c r="AS768">
        <v>689.14260000000002</v>
      </c>
      <c r="AT768">
        <v>9.18</v>
      </c>
      <c r="AU768">
        <v>78</v>
      </c>
      <c r="AV768">
        <v>716.04</v>
      </c>
      <c r="BC768" t="s">
        <v>451</v>
      </c>
      <c r="BD768" s="2">
        <v>45925</v>
      </c>
      <c r="BE768">
        <v>727.24</v>
      </c>
      <c r="BF768" t="s">
        <v>452</v>
      </c>
      <c r="BG768" t="s">
        <v>453</v>
      </c>
      <c r="BH768" s="1">
        <f t="shared" ca="1" si="35"/>
        <v>198</v>
      </c>
    </row>
    <row r="769" spans="2:60" ht="14.25" customHeight="1" x14ac:dyDescent="0.35">
      <c r="B769" s="96" t="str">
        <f t="shared" si="33"/>
        <v>91431666</v>
      </c>
      <c r="C769" s="96" t="str">
        <f t="shared" si="34"/>
        <v>9143166</v>
      </c>
      <c r="D769">
        <v>22526</v>
      </c>
      <c r="E769" t="s">
        <v>120</v>
      </c>
      <c r="F769">
        <v>61</v>
      </c>
      <c r="G769" t="s">
        <v>124</v>
      </c>
      <c r="H769">
        <v>71</v>
      </c>
      <c r="I769">
        <v>9143</v>
      </c>
      <c r="J769" t="s">
        <v>41</v>
      </c>
      <c r="K769">
        <v>166</v>
      </c>
      <c r="L769">
        <v>6</v>
      </c>
      <c r="M769">
        <v>90</v>
      </c>
      <c r="O769">
        <v>2.61</v>
      </c>
      <c r="P769">
        <v>0</v>
      </c>
      <c r="Q769" t="s">
        <v>476</v>
      </c>
      <c r="R769" t="s">
        <v>471</v>
      </c>
      <c r="S769">
        <v>4</v>
      </c>
      <c r="T769" t="s">
        <v>458</v>
      </c>
      <c r="U769">
        <v>2</v>
      </c>
      <c r="V769">
        <v>44509</v>
      </c>
      <c r="W769">
        <v>999</v>
      </c>
      <c r="X769" t="s">
        <v>447</v>
      </c>
      <c r="Y769" s="2" t="s">
        <v>447</v>
      </c>
      <c r="Z769" s="2"/>
      <c r="AB769" t="s">
        <v>447</v>
      </c>
      <c r="AC769" t="s">
        <v>448</v>
      </c>
      <c r="AD769" t="s">
        <v>448</v>
      </c>
      <c r="AE769" t="s">
        <v>447</v>
      </c>
      <c r="AF769" t="s">
        <v>447</v>
      </c>
      <c r="AG769">
        <v>2</v>
      </c>
      <c r="AH769">
        <v>0</v>
      </c>
      <c r="AI769">
        <v>10</v>
      </c>
      <c r="AJ769">
        <v>0</v>
      </c>
      <c r="AK769">
        <v>61</v>
      </c>
      <c r="AL769" t="s">
        <v>465</v>
      </c>
      <c r="AM769" t="s">
        <v>450</v>
      </c>
      <c r="AN769">
        <v>2.61</v>
      </c>
      <c r="AO769">
        <v>77.5</v>
      </c>
      <c r="AP769">
        <v>202.27500000000001</v>
      </c>
      <c r="AQ769">
        <v>2.61</v>
      </c>
      <c r="AR769">
        <v>75.069999999999993</v>
      </c>
      <c r="AS769">
        <v>195.93270000000001</v>
      </c>
      <c r="AT769">
        <v>2.61</v>
      </c>
      <c r="AU769">
        <v>78</v>
      </c>
      <c r="AV769">
        <v>203.58</v>
      </c>
      <c r="BC769" t="s">
        <v>451</v>
      </c>
      <c r="BD769" s="2">
        <v>45925</v>
      </c>
      <c r="BE769">
        <v>289.27999999999997</v>
      </c>
      <c r="BF769" t="s">
        <v>452</v>
      </c>
      <c r="BG769" t="s">
        <v>453</v>
      </c>
      <c r="BH769" s="1">
        <f t="shared" ca="1" si="35"/>
        <v>198</v>
      </c>
    </row>
    <row r="770" spans="2:60" ht="14.25" customHeight="1" x14ac:dyDescent="0.35">
      <c r="B770" s="96" t="str">
        <f t="shared" ref="B770:B833" si="36">CONCATENATE(I770,K770,L770)</f>
        <v>91431667</v>
      </c>
      <c r="C770" s="96" t="str">
        <f t="shared" ref="C770:C833" si="37">CONCATENATE(I770,K770)</f>
        <v>9143166</v>
      </c>
      <c r="D770">
        <v>22526</v>
      </c>
      <c r="E770" t="s">
        <v>120</v>
      </c>
      <c r="F770">
        <v>61</v>
      </c>
      <c r="G770" t="s">
        <v>124</v>
      </c>
      <c r="H770">
        <v>71</v>
      </c>
      <c r="I770">
        <v>9143</v>
      </c>
      <c r="J770" t="s">
        <v>41</v>
      </c>
      <c r="K770">
        <v>166</v>
      </c>
      <c r="L770">
        <v>7</v>
      </c>
      <c r="M770">
        <v>90</v>
      </c>
      <c r="O770">
        <v>3.68</v>
      </c>
      <c r="P770">
        <v>0</v>
      </c>
      <c r="Q770" t="s">
        <v>476</v>
      </c>
      <c r="R770" t="s">
        <v>471</v>
      </c>
      <c r="S770">
        <v>4</v>
      </c>
      <c r="T770" t="s">
        <v>458</v>
      </c>
      <c r="U770">
        <v>2</v>
      </c>
      <c r="V770">
        <v>44509</v>
      </c>
      <c r="W770">
        <v>999</v>
      </c>
      <c r="X770" t="s">
        <v>447</v>
      </c>
      <c r="Y770" s="2" t="s">
        <v>447</v>
      </c>
      <c r="Z770" s="2"/>
      <c r="AB770" t="s">
        <v>447</v>
      </c>
      <c r="AC770" t="s">
        <v>448</v>
      </c>
      <c r="AD770" t="s">
        <v>448</v>
      </c>
      <c r="AE770" t="s">
        <v>447</v>
      </c>
      <c r="AF770" t="s">
        <v>447</v>
      </c>
      <c r="AG770">
        <v>2</v>
      </c>
      <c r="AH770">
        <v>0</v>
      </c>
      <c r="AI770">
        <v>10</v>
      </c>
      <c r="AJ770">
        <v>0</v>
      </c>
      <c r="AK770">
        <v>61</v>
      </c>
      <c r="AL770" t="s">
        <v>465</v>
      </c>
      <c r="AM770" t="s">
        <v>450</v>
      </c>
      <c r="AN770">
        <v>3.68</v>
      </c>
      <c r="AO770">
        <v>77.5</v>
      </c>
      <c r="AP770">
        <v>285.2</v>
      </c>
      <c r="AQ770">
        <v>3.68</v>
      </c>
      <c r="AR770">
        <v>75.069999999999993</v>
      </c>
      <c r="AS770">
        <v>276.25760000000002</v>
      </c>
      <c r="AT770">
        <v>3.68</v>
      </c>
      <c r="AU770">
        <v>78</v>
      </c>
      <c r="AV770">
        <v>287.04000000000002</v>
      </c>
      <c r="BC770" t="s">
        <v>451</v>
      </c>
      <c r="BD770" s="2">
        <v>45925</v>
      </c>
      <c r="BE770">
        <v>243.08</v>
      </c>
      <c r="BF770" t="s">
        <v>452</v>
      </c>
      <c r="BG770" t="s">
        <v>453</v>
      </c>
      <c r="BH770" s="1">
        <f t="shared" ref="BH770:BH833" ca="1" si="38">TODAY()-BD770</f>
        <v>198</v>
      </c>
    </row>
    <row r="771" spans="2:60" ht="14.25" customHeight="1" x14ac:dyDescent="0.35">
      <c r="B771" s="96" t="str">
        <f t="shared" si="36"/>
        <v>91431668</v>
      </c>
      <c r="C771" s="96" t="str">
        <f t="shared" si="37"/>
        <v>9143166</v>
      </c>
      <c r="D771">
        <v>22526</v>
      </c>
      <c r="E771" t="s">
        <v>120</v>
      </c>
      <c r="F771">
        <v>61</v>
      </c>
      <c r="G771" t="s">
        <v>124</v>
      </c>
      <c r="H771">
        <v>71</v>
      </c>
      <c r="I771">
        <v>9143</v>
      </c>
      <c r="J771" t="s">
        <v>41</v>
      </c>
      <c r="K771">
        <v>166</v>
      </c>
      <c r="L771">
        <v>8</v>
      </c>
      <c r="M771">
        <v>90</v>
      </c>
      <c r="O771">
        <v>5.43</v>
      </c>
      <c r="P771">
        <v>0</v>
      </c>
      <c r="Q771" t="s">
        <v>476</v>
      </c>
      <c r="R771" t="s">
        <v>471</v>
      </c>
      <c r="S771">
        <v>4</v>
      </c>
      <c r="T771" t="s">
        <v>458</v>
      </c>
      <c r="U771">
        <v>2</v>
      </c>
      <c r="V771">
        <v>44509</v>
      </c>
      <c r="W771">
        <v>999</v>
      </c>
      <c r="X771" t="s">
        <v>447</v>
      </c>
      <c r="Y771" s="2" t="s">
        <v>447</v>
      </c>
      <c r="Z771" s="2"/>
      <c r="AB771" t="s">
        <v>447</v>
      </c>
      <c r="AC771" t="s">
        <v>448</v>
      </c>
      <c r="AD771" t="s">
        <v>448</v>
      </c>
      <c r="AE771" t="s">
        <v>447</v>
      </c>
      <c r="AF771" t="s">
        <v>447</v>
      </c>
      <c r="AG771">
        <v>2</v>
      </c>
      <c r="AH771">
        <v>0</v>
      </c>
      <c r="AI771">
        <v>10</v>
      </c>
      <c r="AJ771">
        <v>0</v>
      </c>
      <c r="AK771">
        <v>61</v>
      </c>
      <c r="AL771" t="s">
        <v>465</v>
      </c>
      <c r="AM771" t="s">
        <v>450</v>
      </c>
      <c r="AN771">
        <v>5.43</v>
      </c>
      <c r="AO771">
        <v>77.5</v>
      </c>
      <c r="AP771">
        <v>420.82499999999999</v>
      </c>
      <c r="AQ771">
        <v>5.43</v>
      </c>
      <c r="AR771">
        <v>75.069999999999993</v>
      </c>
      <c r="AS771">
        <v>407.63010000000003</v>
      </c>
      <c r="AT771">
        <v>5.43</v>
      </c>
      <c r="AU771">
        <v>78</v>
      </c>
      <c r="AV771">
        <v>423.54</v>
      </c>
      <c r="BC771" t="s">
        <v>451</v>
      </c>
      <c r="BD771" s="2">
        <v>45925</v>
      </c>
      <c r="BE771">
        <v>309.39</v>
      </c>
      <c r="BF771" t="s">
        <v>452</v>
      </c>
      <c r="BG771" t="s">
        <v>453</v>
      </c>
      <c r="BH771" s="1">
        <f t="shared" ca="1" si="38"/>
        <v>198</v>
      </c>
    </row>
    <row r="772" spans="2:60" ht="14.25" customHeight="1" x14ac:dyDescent="0.35">
      <c r="B772" s="96" t="str">
        <f t="shared" si="36"/>
        <v>91431669</v>
      </c>
      <c r="C772" s="96" t="str">
        <f t="shared" si="37"/>
        <v>9143166</v>
      </c>
      <c r="D772">
        <v>22526</v>
      </c>
      <c r="E772" t="s">
        <v>120</v>
      </c>
      <c r="F772">
        <v>61</v>
      </c>
      <c r="G772" t="s">
        <v>124</v>
      </c>
      <c r="H772">
        <v>71</v>
      </c>
      <c r="I772">
        <v>9143</v>
      </c>
      <c r="J772" t="s">
        <v>41</v>
      </c>
      <c r="K772">
        <v>166</v>
      </c>
      <c r="L772">
        <v>9</v>
      </c>
      <c r="M772">
        <v>90</v>
      </c>
      <c r="O772">
        <v>9.69</v>
      </c>
      <c r="P772">
        <v>0</v>
      </c>
      <c r="Q772" t="s">
        <v>454</v>
      </c>
      <c r="R772" t="s">
        <v>471</v>
      </c>
      <c r="S772">
        <v>4</v>
      </c>
      <c r="T772" t="s">
        <v>458</v>
      </c>
      <c r="U772">
        <v>2</v>
      </c>
      <c r="V772">
        <v>44511</v>
      </c>
      <c r="W772">
        <v>999</v>
      </c>
      <c r="X772" t="s">
        <v>447</v>
      </c>
      <c r="Y772" s="2" t="s">
        <v>447</v>
      </c>
      <c r="Z772" s="2"/>
      <c r="AB772" t="s">
        <v>447</v>
      </c>
      <c r="AC772" t="s">
        <v>448</v>
      </c>
      <c r="AD772" t="s">
        <v>447</v>
      </c>
      <c r="AE772" t="s">
        <v>447</v>
      </c>
      <c r="AF772" t="s">
        <v>447</v>
      </c>
      <c r="AG772">
        <v>2</v>
      </c>
      <c r="AH772">
        <v>0</v>
      </c>
      <c r="AI772">
        <v>10</v>
      </c>
      <c r="AJ772">
        <v>0</v>
      </c>
      <c r="AK772">
        <v>61</v>
      </c>
      <c r="AL772" t="s">
        <v>465</v>
      </c>
      <c r="AM772" t="s">
        <v>450</v>
      </c>
      <c r="AN772">
        <v>9.69</v>
      </c>
      <c r="AO772">
        <v>77.5</v>
      </c>
      <c r="AP772">
        <v>750.97500000000002</v>
      </c>
      <c r="AQ772">
        <v>9.69</v>
      </c>
      <c r="AR772">
        <v>75.069999999999993</v>
      </c>
      <c r="AS772">
        <v>727.42830000000004</v>
      </c>
      <c r="AT772">
        <v>9.69</v>
      </c>
      <c r="AU772">
        <v>78</v>
      </c>
      <c r="AV772">
        <v>755.82</v>
      </c>
      <c r="BC772" t="s">
        <v>451</v>
      </c>
      <c r="BD772" s="2">
        <v>45925</v>
      </c>
      <c r="BE772">
        <v>430.71</v>
      </c>
      <c r="BF772" t="s">
        <v>452</v>
      </c>
      <c r="BG772" t="s">
        <v>453</v>
      </c>
      <c r="BH772" s="1">
        <f t="shared" ca="1" si="38"/>
        <v>198</v>
      </c>
    </row>
    <row r="773" spans="2:60" ht="14.25" customHeight="1" x14ac:dyDescent="0.35">
      <c r="B773" s="96" t="str">
        <f t="shared" si="36"/>
        <v>914316610</v>
      </c>
      <c r="C773" s="96" t="str">
        <f t="shared" si="37"/>
        <v>9143166</v>
      </c>
      <c r="D773">
        <v>22526</v>
      </c>
      <c r="E773" t="s">
        <v>120</v>
      </c>
      <c r="F773">
        <v>61</v>
      </c>
      <c r="G773" t="s">
        <v>124</v>
      </c>
      <c r="H773">
        <v>71</v>
      </c>
      <c r="I773">
        <v>9143</v>
      </c>
      <c r="J773" t="s">
        <v>41</v>
      </c>
      <c r="K773">
        <v>166</v>
      </c>
      <c r="L773">
        <v>10</v>
      </c>
      <c r="M773">
        <v>90</v>
      </c>
      <c r="O773">
        <v>13.69</v>
      </c>
      <c r="P773">
        <v>0</v>
      </c>
      <c r="Q773" t="s">
        <v>454</v>
      </c>
      <c r="R773" t="s">
        <v>471</v>
      </c>
      <c r="S773">
        <v>4</v>
      </c>
      <c r="T773" t="s">
        <v>458</v>
      </c>
      <c r="U773">
        <v>2</v>
      </c>
      <c r="V773">
        <v>44512</v>
      </c>
      <c r="W773">
        <v>999</v>
      </c>
      <c r="X773" t="s">
        <v>447</v>
      </c>
      <c r="Y773" s="2" t="s">
        <v>447</v>
      </c>
      <c r="Z773" s="2"/>
      <c r="AB773" t="s">
        <v>447</v>
      </c>
      <c r="AC773" t="s">
        <v>448</v>
      </c>
      <c r="AD773" t="s">
        <v>447</v>
      </c>
      <c r="AE773" t="s">
        <v>447</v>
      </c>
      <c r="AF773" t="s">
        <v>447</v>
      </c>
      <c r="AG773">
        <v>2</v>
      </c>
      <c r="AH773">
        <v>0</v>
      </c>
      <c r="AI773">
        <v>10</v>
      </c>
      <c r="AJ773">
        <v>0</v>
      </c>
      <c r="AK773">
        <v>61</v>
      </c>
      <c r="AL773" t="s">
        <v>465</v>
      </c>
      <c r="AM773" t="s">
        <v>450</v>
      </c>
      <c r="AN773">
        <v>13.69</v>
      </c>
      <c r="AO773">
        <v>77.5</v>
      </c>
      <c r="AP773">
        <v>1060.9749999999999</v>
      </c>
      <c r="AQ773">
        <v>13.69</v>
      </c>
      <c r="AR773">
        <v>75.069999999999993</v>
      </c>
      <c r="AS773">
        <v>1027.7083</v>
      </c>
      <c r="AT773">
        <v>13.69</v>
      </c>
      <c r="AU773">
        <v>78</v>
      </c>
      <c r="AV773">
        <v>1067.82</v>
      </c>
      <c r="BC773" t="s">
        <v>451</v>
      </c>
      <c r="BD773" s="2">
        <v>45925</v>
      </c>
      <c r="BE773">
        <v>147.36000000000001</v>
      </c>
      <c r="BF773" t="s">
        <v>452</v>
      </c>
      <c r="BG773" t="s">
        <v>453</v>
      </c>
      <c r="BH773" s="1">
        <f t="shared" ca="1" si="38"/>
        <v>198</v>
      </c>
    </row>
    <row r="774" spans="2:60" ht="14.25" customHeight="1" x14ac:dyDescent="0.35">
      <c r="B774" s="96" t="str">
        <f t="shared" si="36"/>
        <v>914316611</v>
      </c>
      <c r="C774" s="96" t="str">
        <f t="shared" si="37"/>
        <v>9143166</v>
      </c>
      <c r="D774">
        <v>22526</v>
      </c>
      <c r="E774" t="s">
        <v>120</v>
      </c>
      <c r="F774">
        <v>61</v>
      </c>
      <c r="G774" t="s">
        <v>124</v>
      </c>
      <c r="H774">
        <v>71</v>
      </c>
      <c r="I774">
        <v>9143</v>
      </c>
      <c r="J774" t="s">
        <v>41</v>
      </c>
      <c r="K774">
        <v>166</v>
      </c>
      <c r="L774">
        <v>11</v>
      </c>
      <c r="M774">
        <v>90</v>
      </c>
      <c r="O774">
        <v>5.29</v>
      </c>
      <c r="P774">
        <v>0</v>
      </c>
      <c r="Q774" t="s">
        <v>476</v>
      </c>
      <c r="R774" t="s">
        <v>445</v>
      </c>
      <c r="S774">
        <v>4</v>
      </c>
      <c r="T774" t="s">
        <v>458</v>
      </c>
      <c r="U774">
        <v>2</v>
      </c>
      <c r="V774">
        <v>44510</v>
      </c>
      <c r="W774">
        <v>999</v>
      </c>
      <c r="X774" t="s">
        <v>447</v>
      </c>
      <c r="Y774" s="2" t="s">
        <v>447</v>
      </c>
      <c r="Z774" s="2"/>
      <c r="AB774" t="s">
        <v>447</v>
      </c>
      <c r="AC774" t="s">
        <v>448</v>
      </c>
      <c r="AD774" t="s">
        <v>447</v>
      </c>
      <c r="AE774" t="s">
        <v>447</v>
      </c>
      <c r="AF774" t="s">
        <v>447</v>
      </c>
      <c r="AG774">
        <v>2</v>
      </c>
      <c r="AH774">
        <v>0</v>
      </c>
      <c r="AI774">
        <v>10</v>
      </c>
      <c r="AJ774">
        <v>0</v>
      </c>
      <c r="AK774">
        <v>61</v>
      </c>
      <c r="AL774" t="s">
        <v>465</v>
      </c>
      <c r="AM774" t="s">
        <v>450</v>
      </c>
      <c r="AN774">
        <v>5.29</v>
      </c>
      <c r="AO774">
        <v>77.5</v>
      </c>
      <c r="AP774">
        <v>409.97500000000002</v>
      </c>
      <c r="AQ774">
        <v>5.29</v>
      </c>
      <c r="AR774">
        <v>75.069999999999993</v>
      </c>
      <c r="AS774">
        <v>397.12029999999999</v>
      </c>
      <c r="AT774">
        <v>5.29</v>
      </c>
      <c r="AU774">
        <v>78</v>
      </c>
      <c r="AV774">
        <v>412.62</v>
      </c>
      <c r="BC774" t="s">
        <v>451</v>
      </c>
      <c r="BD774" s="2">
        <v>45925</v>
      </c>
      <c r="BE774">
        <v>499.62</v>
      </c>
      <c r="BF774" t="s">
        <v>452</v>
      </c>
      <c r="BG774" t="s">
        <v>453</v>
      </c>
      <c r="BH774" s="1">
        <f t="shared" ca="1" si="38"/>
        <v>198</v>
      </c>
    </row>
    <row r="775" spans="2:60" ht="14.25" customHeight="1" x14ac:dyDescent="0.35">
      <c r="B775" s="96" t="str">
        <f t="shared" si="36"/>
        <v>914316612</v>
      </c>
      <c r="C775" s="96" t="str">
        <f t="shared" si="37"/>
        <v>9143166</v>
      </c>
      <c r="D775">
        <v>22526</v>
      </c>
      <c r="E775" t="s">
        <v>120</v>
      </c>
      <c r="F775">
        <v>61</v>
      </c>
      <c r="G775" t="s">
        <v>124</v>
      </c>
      <c r="H775">
        <v>71</v>
      </c>
      <c r="I775">
        <v>9143</v>
      </c>
      <c r="J775" t="s">
        <v>41</v>
      </c>
      <c r="K775">
        <v>166</v>
      </c>
      <c r="L775">
        <v>12</v>
      </c>
      <c r="M775">
        <v>90</v>
      </c>
      <c r="O775">
        <v>12.67</v>
      </c>
      <c r="P775">
        <v>0</v>
      </c>
      <c r="Q775" t="s">
        <v>476</v>
      </c>
      <c r="R775" t="s">
        <v>445</v>
      </c>
      <c r="S775">
        <v>4</v>
      </c>
      <c r="T775" t="s">
        <v>458</v>
      </c>
      <c r="U775">
        <v>2</v>
      </c>
      <c r="V775">
        <v>44510</v>
      </c>
      <c r="W775">
        <v>999</v>
      </c>
      <c r="X775" t="s">
        <v>447</v>
      </c>
      <c r="Y775" s="2" t="s">
        <v>447</v>
      </c>
      <c r="Z775" s="2"/>
      <c r="AB775" t="s">
        <v>447</v>
      </c>
      <c r="AC775" t="s">
        <v>448</v>
      </c>
      <c r="AD775" t="s">
        <v>447</v>
      </c>
      <c r="AE775" t="s">
        <v>447</v>
      </c>
      <c r="AF775" t="s">
        <v>447</v>
      </c>
      <c r="AG775">
        <v>2</v>
      </c>
      <c r="AH775">
        <v>0</v>
      </c>
      <c r="AI775">
        <v>10</v>
      </c>
      <c r="AJ775">
        <v>0</v>
      </c>
      <c r="AK775">
        <v>61</v>
      </c>
      <c r="AL775" t="s">
        <v>465</v>
      </c>
      <c r="AM775" t="s">
        <v>450</v>
      </c>
      <c r="AN775">
        <v>12.67</v>
      </c>
      <c r="AO775">
        <v>77.5</v>
      </c>
      <c r="AP775">
        <v>981.92499999999995</v>
      </c>
      <c r="AQ775">
        <v>12.67</v>
      </c>
      <c r="AR775">
        <v>75.069999999999993</v>
      </c>
      <c r="AS775">
        <v>951.13689999999997</v>
      </c>
      <c r="AT775">
        <v>12.67</v>
      </c>
      <c r="AU775">
        <v>78</v>
      </c>
      <c r="AV775">
        <v>988.26</v>
      </c>
      <c r="BC775" t="s">
        <v>451</v>
      </c>
      <c r="BD775" s="2">
        <v>45925</v>
      </c>
      <c r="BE775">
        <v>771.46</v>
      </c>
      <c r="BF775" t="s">
        <v>452</v>
      </c>
      <c r="BG775" t="s">
        <v>453</v>
      </c>
      <c r="BH775" s="1">
        <f t="shared" ca="1" si="38"/>
        <v>198</v>
      </c>
    </row>
    <row r="776" spans="2:60" ht="14.25" customHeight="1" x14ac:dyDescent="0.35">
      <c r="B776" s="96" t="str">
        <f t="shared" si="36"/>
        <v>914316613</v>
      </c>
      <c r="C776" s="96" t="str">
        <f t="shared" si="37"/>
        <v>9143166</v>
      </c>
      <c r="D776">
        <v>22526</v>
      </c>
      <c r="E776" t="s">
        <v>120</v>
      </c>
      <c r="F776">
        <v>61</v>
      </c>
      <c r="G776" t="s">
        <v>124</v>
      </c>
      <c r="H776">
        <v>71</v>
      </c>
      <c r="I776">
        <v>9143</v>
      </c>
      <c r="J776" t="s">
        <v>41</v>
      </c>
      <c r="K776">
        <v>166</v>
      </c>
      <c r="L776">
        <v>13</v>
      </c>
      <c r="M776">
        <v>90</v>
      </c>
      <c r="O776">
        <v>6.25</v>
      </c>
      <c r="P776">
        <v>0</v>
      </c>
      <c r="Q776" t="s">
        <v>454</v>
      </c>
      <c r="R776" t="s">
        <v>445</v>
      </c>
      <c r="S776">
        <v>4</v>
      </c>
      <c r="T776" t="s">
        <v>458</v>
      </c>
      <c r="U776">
        <v>2</v>
      </c>
      <c r="V776">
        <v>44512</v>
      </c>
      <c r="W776">
        <v>999</v>
      </c>
      <c r="X776" t="s">
        <v>447</v>
      </c>
      <c r="Y776" s="2" t="s">
        <v>447</v>
      </c>
      <c r="Z776" s="2"/>
      <c r="AB776" t="s">
        <v>447</v>
      </c>
      <c r="AC776" t="s">
        <v>448</v>
      </c>
      <c r="AD776" t="s">
        <v>447</v>
      </c>
      <c r="AE776" t="s">
        <v>447</v>
      </c>
      <c r="AF776" t="s">
        <v>447</v>
      </c>
      <c r="AG776">
        <v>2</v>
      </c>
      <c r="AH776">
        <v>0</v>
      </c>
      <c r="AI776">
        <v>10</v>
      </c>
      <c r="AJ776">
        <v>0</v>
      </c>
      <c r="AK776">
        <v>61</v>
      </c>
      <c r="AL776" t="s">
        <v>465</v>
      </c>
      <c r="AM776" t="s">
        <v>450</v>
      </c>
      <c r="AN776">
        <v>6.25</v>
      </c>
      <c r="AO776">
        <v>77.5</v>
      </c>
      <c r="AP776">
        <v>484.375</v>
      </c>
      <c r="AQ776">
        <v>6.25</v>
      </c>
      <c r="AR776">
        <v>75.069999999999993</v>
      </c>
      <c r="AS776">
        <v>469.1875</v>
      </c>
      <c r="AT776">
        <v>6.25</v>
      </c>
      <c r="AU776">
        <v>78</v>
      </c>
      <c r="AV776">
        <v>487.5</v>
      </c>
      <c r="BC776" t="s">
        <v>451</v>
      </c>
      <c r="BD776" s="2">
        <v>45925</v>
      </c>
      <c r="BE776">
        <v>146.21</v>
      </c>
      <c r="BF776" t="s">
        <v>452</v>
      </c>
      <c r="BG776" t="s">
        <v>453</v>
      </c>
      <c r="BH776" s="1">
        <f t="shared" ca="1" si="38"/>
        <v>198</v>
      </c>
    </row>
    <row r="777" spans="2:60" ht="14.25" customHeight="1" x14ac:dyDescent="0.35">
      <c r="B777" s="96" t="str">
        <f t="shared" si="36"/>
        <v>914316614</v>
      </c>
      <c r="C777" s="96" t="str">
        <f t="shared" si="37"/>
        <v>9143166</v>
      </c>
      <c r="D777">
        <v>22526</v>
      </c>
      <c r="E777" t="s">
        <v>120</v>
      </c>
      <c r="F777">
        <v>61</v>
      </c>
      <c r="G777" t="s">
        <v>124</v>
      </c>
      <c r="H777">
        <v>71</v>
      </c>
      <c r="I777">
        <v>9143</v>
      </c>
      <c r="J777" t="s">
        <v>41</v>
      </c>
      <c r="K777">
        <v>166</v>
      </c>
      <c r="L777">
        <v>14</v>
      </c>
      <c r="M777">
        <v>90</v>
      </c>
      <c r="O777">
        <v>15.84</v>
      </c>
      <c r="P777">
        <v>0</v>
      </c>
      <c r="Q777" t="s">
        <v>454</v>
      </c>
      <c r="R777" t="s">
        <v>445</v>
      </c>
      <c r="S777">
        <v>4</v>
      </c>
      <c r="T777" t="s">
        <v>458</v>
      </c>
      <c r="U777">
        <v>2</v>
      </c>
      <c r="V777">
        <v>44511</v>
      </c>
      <c r="W777">
        <v>999</v>
      </c>
      <c r="X777" t="s">
        <v>447</v>
      </c>
      <c r="Y777" s="2" t="s">
        <v>447</v>
      </c>
      <c r="Z777" s="2"/>
      <c r="AB777" t="s">
        <v>447</v>
      </c>
      <c r="AC777" t="s">
        <v>448</v>
      </c>
      <c r="AD777" t="s">
        <v>447</v>
      </c>
      <c r="AE777" t="s">
        <v>447</v>
      </c>
      <c r="AF777" t="s">
        <v>447</v>
      </c>
      <c r="AG777">
        <v>2</v>
      </c>
      <c r="AH777">
        <v>0</v>
      </c>
      <c r="AI777">
        <v>10</v>
      </c>
      <c r="AJ777">
        <v>0</v>
      </c>
      <c r="AK777">
        <v>61</v>
      </c>
      <c r="AL777" t="s">
        <v>465</v>
      </c>
      <c r="AM777" t="s">
        <v>450</v>
      </c>
      <c r="AN777">
        <v>15.84</v>
      </c>
      <c r="AO777">
        <v>77.5</v>
      </c>
      <c r="AP777">
        <v>1227.5999999999999</v>
      </c>
      <c r="AQ777">
        <v>15.84</v>
      </c>
      <c r="AR777">
        <v>75.069999999999993</v>
      </c>
      <c r="AS777">
        <v>1189.1088</v>
      </c>
      <c r="AT777">
        <v>15.84</v>
      </c>
      <c r="AU777">
        <v>78</v>
      </c>
      <c r="AV777">
        <v>1235.52</v>
      </c>
      <c r="BC777" t="s">
        <v>451</v>
      </c>
      <c r="BD777" s="2">
        <v>45925</v>
      </c>
      <c r="BE777">
        <v>1060.2</v>
      </c>
      <c r="BF777" t="s">
        <v>452</v>
      </c>
      <c r="BG777" t="s">
        <v>453</v>
      </c>
      <c r="BH777" s="1">
        <f t="shared" ca="1" si="38"/>
        <v>198</v>
      </c>
    </row>
    <row r="778" spans="2:60" ht="14.25" customHeight="1" x14ac:dyDescent="0.35">
      <c r="B778" s="96" t="str">
        <f t="shared" si="36"/>
        <v>914316615</v>
      </c>
      <c r="C778" s="96" t="str">
        <f t="shared" si="37"/>
        <v>9143166</v>
      </c>
      <c r="D778">
        <v>22526</v>
      </c>
      <c r="E778" t="s">
        <v>120</v>
      </c>
      <c r="F778">
        <v>61</v>
      </c>
      <c r="G778" t="s">
        <v>124</v>
      </c>
      <c r="H778">
        <v>71</v>
      </c>
      <c r="I778">
        <v>9143</v>
      </c>
      <c r="J778" t="s">
        <v>41</v>
      </c>
      <c r="K778">
        <v>166</v>
      </c>
      <c r="L778">
        <v>15</v>
      </c>
      <c r="M778">
        <v>90</v>
      </c>
      <c r="O778">
        <v>5.36</v>
      </c>
      <c r="P778">
        <v>0</v>
      </c>
      <c r="Q778" t="s">
        <v>454</v>
      </c>
      <c r="R778" t="s">
        <v>445</v>
      </c>
      <c r="S778">
        <v>4</v>
      </c>
      <c r="T778" t="s">
        <v>458</v>
      </c>
      <c r="U778">
        <v>2</v>
      </c>
      <c r="V778">
        <v>44511</v>
      </c>
      <c r="W778">
        <v>999</v>
      </c>
      <c r="X778" t="s">
        <v>447</v>
      </c>
      <c r="Y778" s="2" t="s">
        <v>447</v>
      </c>
      <c r="Z778" s="2"/>
      <c r="AB778" t="s">
        <v>447</v>
      </c>
      <c r="AC778" t="s">
        <v>448</v>
      </c>
      <c r="AD778" t="s">
        <v>447</v>
      </c>
      <c r="AE778" t="s">
        <v>447</v>
      </c>
      <c r="AF778" t="s">
        <v>447</v>
      </c>
      <c r="AG778">
        <v>2</v>
      </c>
      <c r="AH778">
        <v>0</v>
      </c>
      <c r="AI778">
        <v>10</v>
      </c>
      <c r="AJ778">
        <v>0</v>
      </c>
      <c r="AK778">
        <v>61</v>
      </c>
      <c r="AL778" t="s">
        <v>465</v>
      </c>
      <c r="AM778" t="s">
        <v>450</v>
      </c>
      <c r="AN778">
        <v>5.36</v>
      </c>
      <c r="AO778">
        <v>77.5</v>
      </c>
      <c r="AP778">
        <v>415.4</v>
      </c>
      <c r="AQ778">
        <v>5.36</v>
      </c>
      <c r="AR778">
        <v>75.069999999999993</v>
      </c>
      <c r="AS778">
        <v>402.37520000000001</v>
      </c>
      <c r="AT778">
        <v>5.36</v>
      </c>
      <c r="AU778">
        <v>78</v>
      </c>
      <c r="AV778">
        <v>418.08</v>
      </c>
      <c r="BC778" t="s">
        <v>451</v>
      </c>
      <c r="BD778" s="2">
        <v>45925</v>
      </c>
      <c r="BE778">
        <v>327.71</v>
      </c>
      <c r="BF778" t="s">
        <v>452</v>
      </c>
      <c r="BG778" t="s">
        <v>453</v>
      </c>
      <c r="BH778" s="1">
        <f t="shared" ca="1" si="38"/>
        <v>198</v>
      </c>
    </row>
    <row r="779" spans="2:60" ht="14.25" customHeight="1" x14ac:dyDescent="0.35">
      <c r="B779" s="96" t="str">
        <f t="shared" si="36"/>
        <v>914316616</v>
      </c>
      <c r="C779" s="96" t="str">
        <f t="shared" si="37"/>
        <v>9143166</v>
      </c>
      <c r="D779">
        <v>22526</v>
      </c>
      <c r="E779" t="s">
        <v>120</v>
      </c>
      <c r="F779">
        <v>61</v>
      </c>
      <c r="G779" t="s">
        <v>124</v>
      </c>
      <c r="H779">
        <v>71</v>
      </c>
      <c r="I779">
        <v>9143</v>
      </c>
      <c r="J779" t="s">
        <v>41</v>
      </c>
      <c r="K779">
        <v>166</v>
      </c>
      <c r="L779">
        <v>16</v>
      </c>
      <c r="M779">
        <v>90</v>
      </c>
      <c r="O779">
        <v>8.4700000000000006</v>
      </c>
      <c r="P779">
        <v>0</v>
      </c>
      <c r="Q779" t="s">
        <v>454</v>
      </c>
      <c r="R779" t="s">
        <v>445</v>
      </c>
      <c r="S779">
        <v>4</v>
      </c>
      <c r="T779" t="s">
        <v>458</v>
      </c>
      <c r="U779">
        <v>2</v>
      </c>
      <c r="V779">
        <v>44512</v>
      </c>
      <c r="W779">
        <v>999</v>
      </c>
      <c r="X779" t="s">
        <v>447</v>
      </c>
      <c r="Y779" s="2" t="s">
        <v>447</v>
      </c>
      <c r="Z779" s="2"/>
      <c r="AB779" t="s">
        <v>447</v>
      </c>
      <c r="AC779" t="s">
        <v>448</v>
      </c>
      <c r="AD779" t="s">
        <v>447</v>
      </c>
      <c r="AE779" t="s">
        <v>447</v>
      </c>
      <c r="AF779" t="s">
        <v>447</v>
      </c>
      <c r="AG779">
        <v>2</v>
      </c>
      <c r="AH779">
        <v>0</v>
      </c>
      <c r="AI779">
        <v>10</v>
      </c>
      <c r="AJ779">
        <v>0</v>
      </c>
      <c r="AK779">
        <v>61</v>
      </c>
      <c r="AL779" t="s">
        <v>465</v>
      </c>
      <c r="AM779" t="s">
        <v>450</v>
      </c>
      <c r="AN779">
        <v>8.4700000000000006</v>
      </c>
      <c r="AO779">
        <v>77.5</v>
      </c>
      <c r="AP779">
        <v>656.42499999999995</v>
      </c>
      <c r="AQ779">
        <v>8.4700000000000006</v>
      </c>
      <c r="AR779">
        <v>75.069999999999993</v>
      </c>
      <c r="AS779">
        <v>635.84289999999999</v>
      </c>
      <c r="AT779">
        <v>8.4700000000000006</v>
      </c>
      <c r="AU779">
        <v>78</v>
      </c>
      <c r="AV779">
        <v>660.66</v>
      </c>
      <c r="BC779" t="s">
        <v>451</v>
      </c>
      <c r="BD779" s="2">
        <v>45925</v>
      </c>
      <c r="BE779">
        <v>140.24</v>
      </c>
      <c r="BF779" t="s">
        <v>452</v>
      </c>
      <c r="BG779" t="s">
        <v>453</v>
      </c>
      <c r="BH779" s="1">
        <f t="shared" ca="1" si="38"/>
        <v>198</v>
      </c>
    </row>
    <row r="780" spans="2:60" ht="14.25" customHeight="1" x14ac:dyDescent="0.35">
      <c r="B780" s="96" t="str">
        <f t="shared" si="36"/>
        <v>914316617</v>
      </c>
      <c r="C780" s="96" t="str">
        <f t="shared" si="37"/>
        <v>9143166</v>
      </c>
      <c r="D780">
        <v>22526</v>
      </c>
      <c r="E780" t="s">
        <v>120</v>
      </c>
      <c r="F780">
        <v>61</v>
      </c>
      <c r="G780" t="s">
        <v>124</v>
      </c>
      <c r="H780">
        <v>71</v>
      </c>
      <c r="I780">
        <v>9143</v>
      </c>
      <c r="J780" t="s">
        <v>41</v>
      </c>
      <c r="K780">
        <v>166</v>
      </c>
      <c r="L780">
        <v>17</v>
      </c>
      <c r="M780">
        <v>90</v>
      </c>
      <c r="O780">
        <v>8.56</v>
      </c>
      <c r="P780">
        <v>0</v>
      </c>
      <c r="Q780" t="s">
        <v>454</v>
      </c>
      <c r="R780" t="s">
        <v>445</v>
      </c>
      <c r="S780">
        <v>4</v>
      </c>
      <c r="T780" t="s">
        <v>458</v>
      </c>
      <c r="U780">
        <v>2</v>
      </c>
      <c r="V780">
        <v>44513</v>
      </c>
      <c r="W780">
        <v>999</v>
      </c>
      <c r="X780" t="s">
        <v>447</v>
      </c>
      <c r="Y780" s="2" t="s">
        <v>447</v>
      </c>
      <c r="Z780" s="2"/>
      <c r="AB780" t="s">
        <v>447</v>
      </c>
      <c r="AC780" t="s">
        <v>448</v>
      </c>
      <c r="AD780" t="s">
        <v>447</v>
      </c>
      <c r="AE780" t="s">
        <v>447</v>
      </c>
      <c r="AF780" t="s">
        <v>447</v>
      </c>
      <c r="AG780">
        <v>2</v>
      </c>
      <c r="AH780">
        <v>0</v>
      </c>
      <c r="AI780">
        <v>10</v>
      </c>
      <c r="AJ780">
        <v>0</v>
      </c>
      <c r="AK780">
        <v>61</v>
      </c>
      <c r="AL780" t="s">
        <v>465</v>
      </c>
      <c r="AM780" t="s">
        <v>450</v>
      </c>
      <c r="AN780">
        <v>8.56</v>
      </c>
      <c r="AO780">
        <v>77.5</v>
      </c>
      <c r="AP780">
        <v>663.4</v>
      </c>
      <c r="AQ780">
        <v>8.56</v>
      </c>
      <c r="AR780">
        <v>75.069999999999993</v>
      </c>
      <c r="AS780">
        <v>642.5992</v>
      </c>
      <c r="AT780">
        <v>8.56</v>
      </c>
      <c r="AU780">
        <v>78</v>
      </c>
      <c r="AV780">
        <v>667.68</v>
      </c>
      <c r="BC780" t="s">
        <v>451</v>
      </c>
      <c r="BD780" s="2">
        <v>45925</v>
      </c>
      <c r="BE780">
        <v>674.51</v>
      </c>
      <c r="BF780" t="s">
        <v>452</v>
      </c>
      <c r="BG780" t="s">
        <v>453</v>
      </c>
      <c r="BH780" s="1">
        <f t="shared" ca="1" si="38"/>
        <v>198</v>
      </c>
    </row>
    <row r="781" spans="2:60" ht="14.25" customHeight="1" x14ac:dyDescent="0.35">
      <c r="B781" s="96" t="str">
        <f t="shared" si="36"/>
        <v>91461581</v>
      </c>
      <c r="C781" s="96" t="str">
        <f t="shared" si="37"/>
        <v>9146158</v>
      </c>
      <c r="D781">
        <v>22526</v>
      </c>
      <c r="E781" t="s">
        <v>120</v>
      </c>
      <c r="F781">
        <v>61</v>
      </c>
      <c r="G781" t="s">
        <v>124</v>
      </c>
      <c r="H781">
        <v>71</v>
      </c>
      <c r="I781">
        <v>9146</v>
      </c>
      <c r="J781" t="s">
        <v>131</v>
      </c>
      <c r="K781">
        <v>158</v>
      </c>
      <c r="L781">
        <v>1</v>
      </c>
      <c r="M781">
        <v>1</v>
      </c>
      <c r="N781">
        <v>1</v>
      </c>
      <c r="O781">
        <v>0.76</v>
      </c>
      <c r="P781">
        <v>0</v>
      </c>
      <c r="Q781" t="s">
        <v>454</v>
      </c>
      <c r="R781" t="s">
        <v>471</v>
      </c>
      <c r="S781">
        <v>5</v>
      </c>
      <c r="T781" t="s">
        <v>446</v>
      </c>
      <c r="U781">
        <v>2</v>
      </c>
      <c r="V781">
        <v>44235</v>
      </c>
      <c r="W781">
        <v>352</v>
      </c>
      <c r="X781" t="s">
        <v>447</v>
      </c>
      <c r="Y781" s="2" t="s">
        <v>447</v>
      </c>
      <c r="Z781" s="2"/>
      <c r="AB781" t="s">
        <v>447</v>
      </c>
      <c r="AC781" t="s">
        <v>448</v>
      </c>
      <c r="AD781" t="s">
        <v>447</v>
      </c>
      <c r="AE781" t="s">
        <v>447</v>
      </c>
      <c r="AF781" t="s">
        <v>447</v>
      </c>
      <c r="AG781">
        <v>2</v>
      </c>
      <c r="AH781">
        <v>0</v>
      </c>
      <c r="AI781">
        <v>6.8</v>
      </c>
      <c r="AJ781">
        <v>0</v>
      </c>
      <c r="AK781">
        <v>61</v>
      </c>
      <c r="AL781" t="s">
        <v>465</v>
      </c>
      <c r="AM781" t="s">
        <v>450</v>
      </c>
      <c r="AN781">
        <v>0.76</v>
      </c>
      <c r="AO781">
        <v>63.55</v>
      </c>
      <c r="AP781">
        <v>48.298000000000002</v>
      </c>
      <c r="AQ781">
        <v>0.76</v>
      </c>
      <c r="AR781">
        <v>60.07</v>
      </c>
      <c r="AS781">
        <v>45.653199999999998</v>
      </c>
      <c r="AT781">
        <v>0.76</v>
      </c>
      <c r="AU781">
        <v>58</v>
      </c>
      <c r="AV781">
        <v>44.08</v>
      </c>
      <c r="BC781" t="s">
        <v>451</v>
      </c>
      <c r="BD781" s="2">
        <v>45953</v>
      </c>
      <c r="BE781">
        <v>37.5</v>
      </c>
      <c r="BF781" t="s">
        <v>452</v>
      </c>
      <c r="BG781" t="s">
        <v>453</v>
      </c>
      <c r="BH781" s="1">
        <f t="shared" ca="1" si="38"/>
        <v>170</v>
      </c>
    </row>
    <row r="782" spans="2:60" ht="14.25" customHeight="1" x14ac:dyDescent="0.35">
      <c r="B782" s="96" t="str">
        <f t="shared" si="36"/>
        <v>91461582</v>
      </c>
      <c r="C782" s="96" t="str">
        <f t="shared" si="37"/>
        <v>9146158</v>
      </c>
      <c r="D782">
        <v>22526</v>
      </c>
      <c r="E782" t="s">
        <v>120</v>
      </c>
      <c r="F782">
        <v>61</v>
      </c>
      <c r="G782" t="s">
        <v>124</v>
      </c>
      <c r="H782">
        <v>71</v>
      </c>
      <c r="I782">
        <v>9146</v>
      </c>
      <c r="J782" t="s">
        <v>131</v>
      </c>
      <c r="K782">
        <v>158</v>
      </c>
      <c r="L782">
        <v>2</v>
      </c>
      <c r="M782">
        <v>1</v>
      </c>
      <c r="N782">
        <v>1</v>
      </c>
      <c r="O782">
        <v>3.83</v>
      </c>
      <c r="P782">
        <v>0</v>
      </c>
      <c r="Q782" t="s">
        <v>454</v>
      </c>
      <c r="R782" t="s">
        <v>471</v>
      </c>
      <c r="S782">
        <v>5</v>
      </c>
      <c r="T782" t="s">
        <v>446</v>
      </c>
      <c r="U782">
        <v>2</v>
      </c>
      <c r="V782">
        <v>44235</v>
      </c>
      <c r="W782">
        <v>352</v>
      </c>
      <c r="X782" t="s">
        <v>447</v>
      </c>
      <c r="Y782" s="2" t="s">
        <v>447</v>
      </c>
      <c r="Z782" s="2"/>
      <c r="AB782" t="s">
        <v>447</v>
      </c>
      <c r="AC782" t="s">
        <v>448</v>
      </c>
      <c r="AD782" t="s">
        <v>448</v>
      </c>
      <c r="AE782" t="s">
        <v>447</v>
      </c>
      <c r="AF782" t="s">
        <v>447</v>
      </c>
      <c r="AG782">
        <v>2</v>
      </c>
      <c r="AH782">
        <v>0</v>
      </c>
      <c r="AI782">
        <v>6.8</v>
      </c>
      <c r="AJ782">
        <v>0</v>
      </c>
      <c r="AK782">
        <v>61</v>
      </c>
      <c r="AL782" t="s">
        <v>465</v>
      </c>
      <c r="AM782" t="s">
        <v>450</v>
      </c>
      <c r="AN782">
        <v>3.83</v>
      </c>
      <c r="AO782">
        <v>63.55</v>
      </c>
      <c r="AP782">
        <v>243.3965</v>
      </c>
      <c r="AQ782">
        <v>3.83</v>
      </c>
      <c r="AR782">
        <v>60.07</v>
      </c>
      <c r="AS782">
        <v>230.06809999999999</v>
      </c>
      <c r="AT782">
        <v>3.83</v>
      </c>
      <c r="AU782">
        <v>58</v>
      </c>
      <c r="AV782">
        <v>222.14</v>
      </c>
      <c r="BC782" t="s">
        <v>451</v>
      </c>
      <c r="BD782" s="2">
        <v>45953</v>
      </c>
      <c r="BE782">
        <v>243.47</v>
      </c>
      <c r="BF782" t="s">
        <v>452</v>
      </c>
      <c r="BG782" t="s">
        <v>453</v>
      </c>
      <c r="BH782" s="1">
        <f t="shared" ca="1" si="38"/>
        <v>170</v>
      </c>
    </row>
    <row r="783" spans="2:60" ht="14.25" customHeight="1" x14ac:dyDescent="0.35">
      <c r="B783" s="96" t="str">
        <f t="shared" si="36"/>
        <v>91461583</v>
      </c>
      <c r="C783" s="96" t="str">
        <f t="shared" si="37"/>
        <v>9146158</v>
      </c>
      <c r="D783">
        <v>22526</v>
      </c>
      <c r="E783" t="s">
        <v>120</v>
      </c>
      <c r="F783">
        <v>61</v>
      </c>
      <c r="G783" t="s">
        <v>124</v>
      </c>
      <c r="H783">
        <v>71</v>
      </c>
      <c r="I783">
        <v>9146</v>
      </c>
      <c r="J783" t="s">
        <v>131</v>
      </c>
      <c r="K783">
        <v>158</v>
      </c>
      <c r="L783">
        <v>3</v>
      </c>
      <c r="M783">
        <v>1</v>
      </c>
      <c r="N783">
        <v>1</v>
      </c>
      <c r="O783">
        <v>8.9499999999999993</v>
      </c>
      <c r="P783">
        <v>0</v>
      </c>
      <c r="Q783" t="s">
        <v>454</v>
      </c>
      <c r="R783" t="s">
        <v>471</v>
      </c>
      <c r="S783">
        <v>5</v>
      </c>
      <c r="T783" t="s">
        <v>446</v>
      </c>
      <c r="U783">
        <v>2</v>
      </c>
      <c r="V783">
        <v>44235</v>
      </c>
      <c r="W783">
        <v>352</v>
      </c>
      <c r="X783" t="s">
        <v>447</v>
      </c>
      <c r="Y783" s="2" t="s">
        <v>447</v>
      </c>
      <c r="Z783" s="2"/>
      <c r="AB783" t="s">
        <v>447</v>
      </c>
      <c r="AC783" t="s">
        <v>448</v>
      </c>
      <c r="AD783" t="s">
        <v>448</v>
      </c>
      <c r="AE783" t="s">
        <v>447</v>
      </c>
      <c r="AF783" t="s">
        <v>447</v>
      </c>
      <c r="AG783">
        <v>2</v>
      </c>
      <c r="AH783">
        <v>0</v>
      </c>
      <c r="AI783">
        <v>6.8</v>
      </c>
      <c r="AJ783">
        <v>0</v>
      </c>
      <c r="AK783">
        <v>61</v>
      </c>
      <c r="AL783" t="s">
        <v>449</v>
      </c>
      <c r="AM783" t="s">
        <v>450</v>
      </c>
      <c r="AN783">
        <v>8.9499999999999993</v>
      </c>
      <c r="AO783">
        <v>63.55</v>
      </c>
      <c r="AP783">
        <v>568.77250000000004</v>
      </c>
      <c r="AQ783">
        <v>8.9499999999999993</v>
      </c>
      <c r="AR783">
        <v>60.07</v>
      </c>
      <c r="AS783">
        <v>537.62649999999996</v>
      </c>
      <c r="AT783">
        <v>8.9499999999999993</v>
      </c>
      <c r="AU783">
        <v>58</v>
      </c>
      <c r="AV783">
        <v>519.1</v>
      </c>
      <c r="BC783" t="s">
        <v>451</v>
      </c>
      <c r="BD783" s="2">
        <v>45953</v>
      </c>
      <c r="BE783">
        <v>408.12</v>
      </c>
      <c r="BF783" t="s">
        <v>452</v>
      </c>
      <c r="BG783" t="s">
        <v>453</v>
      </c>
      <c r="BH783" s="1">
        <f t="shared" ca="1" si="38"/>
        <v>170</v>
      </c>
    </row>
    <row r="784" spans="2:60" ht="14.25" customHeight="1" x14ac:dyDescent="0.35">
      <c r="B784" s="96" t="str">
        <f t="shared" si="36"/>
        <v>91461584</v>
      </c>
      <c r="C784" s="96" t="str">
        <f t="shared" si="37"/>
        <v>9146158</v>
      </c>
      <c r="D784">
        <v>22526</v>
      </c>
      <c r="E784" t="s">
        <v>120</v>
      </c>
      <c r="F784">
        <v>61</v>
      </c>
      <c r="G784" t="s">
        <v>124</v>
      </c>
      <c r="H784">
        <v>71</v>
      </c>
      <c r="I784">
        <v>9146</v>
      </c>
      <c r="J784" t="s">
        <v>131</v>
      </c>
      <c r="K784">
        <v>158</v>
      </c>
      <c r="L784">
        <v>4</v>
      </c>
      <c r="M784">
        <v>1</v>
      </c>
      <c r="N784">
        <v>1</v>
      </c>
      <c r="O784">
        <v>10.84</v>
      </c>
      <c r="P784">
        <v>0</v>
      </c>
      <c r="Q784" t="s">
        <v>454</v>
      </c>
      <c r="R784" t="s">
        <v>471</v>
      </c>
      <c r="S784">
        <v>5</v>
      </c>
      <c r="T784" t="s">
        <v>446</v>
      </c>
      <c r="U784">
        <v>2</v>
      </c>
      <c r="V784">
        <v>44235</v>
      </c>
      <c r="W784">
        <v>352</v>
      </c>
      <c r="X784" t="s">
        <v>447</v>
      </c>
      <c r="Y784" s="2" t="s">
        <v>447</v>
      </c>
      <c r="Z784" s="2"/>
      <c r="AB784" t="s">
        <v>447</v>
      </c>
      <c r="AC784" t="s">
        <v>448</v>
      </c>
      <c r="AD784" t="s">
        <v>448</v>
      </c>
      <c r="AE784" t="s">
        <v>447</v>
      </c>
      <c r="AF784" t="s">
        <v>447</v>
      </c>
      <c r="AG784">
        <v>2</v>
      </c>
      <c r="AH784">
        <v>0</v>
      </c>
      <c r="AI784">
        <v>6.8</v>
      </c>
      <c r="AJ784">
        <v>0</v>
      </c>
      <c r="AK784">
        <v>61</v>
      </c>
      <c r="AL784" t="s">
        <v>449</v>
      </c>
      <c r="AM784" t="s">
        <v>450</v>
      </c>
      <c r="AN784">
        <v>10.84</v>
      </c>
      <c r="AO784">
        <v>63.55</v>
      </c>
      <c r="AP784">
        <v>688.88199999999995</v>
      </c>
      <c r="AQ784">
        <v>10.84</v>
      </c>
      <c r="AR784">
        <v>60.07</v>
      </c>
      <c r="AS784">
        <v>651.15880000000004</v>
      </c>
      <c r="AT784">
        <v>10.84</v>
      </c>
      <c r="AU784">
        <v>58</v>
      </c>
      <c r="AV784">
        <v>628.72</v>
      </c>
      <c r="BC784" t="s">
        <v>451</v>
      </c>
      <c r="BD784" s="2">
        <v>45953</v>
      </c>
      <c r="BE784">
        <v>720.73</v>
      </c>
      <c r="BF784" t="s">
        <v>452</v>
      </c>
      <c r="BG784" t="s">
        <v>453</v>
      </c>
      <c r="BH784" s="1">
        <f t="shared" ca="1" si="38"/>
        <v>170</v>
      </c>
    </row>
    <row r="785" spans="2:60" ht="14.25" customHeight="1" x14ac:dyDescent="0.35">
      <c r="B785" s="96" t="str">
        <f t="shared" si="36"/>
        <v>91461585</v>
      </c>
      <c r="C785" s="96" t="str">
        <f t="shared" si="37"/>
        <v>9146158</v>
      </c>
      <c r="D785">
        <v>22526</v>
      </c>
      <c r="E785" t="s">
        <v>120</v>
      </c>
      <c r="F785">
        <v>61</v>
      </c>
      <c r="G785" t="s">
        <v>124</v>
      </c>
      <c r="H785">
        <v>71</v>
      </c>
      <c r="I785">
        <v>9146</v>
      </c>
      <c r="J785" t="s">
        <v>131</v>
      </c>
      <c r="K785">
        <v>158</v>
      </c>
      <c r="L785">
        <v>5</v>
      </c>
      <c r="M785">
        <v>1</v>
      </c>
      <c r="N785">
        <v>1</v>
      </c>
      <c r="O785">
        <v>3.35</v>
      </c>
      <c r="P785">
        <v>0</v>
      </c>
      <c r="Q785" t="s">
        <v>454</v>
      </c>
      <c r="R785" t="s">
        <v>471</v>
      </c>
      <c r="S785">
        <v>5</v>
      </c>
      <c r="T785" t="s">
        <v>446</v>
      </c>
      <c r="U785">
        <v>2</v>
      </c>
      <c r="V785">
        <v>44235</v>
      </c>
      <c r="W785">
        <v>352</v>
      </c>
      <c r="X785" t="s">
        <v>447</v>
      </c>
      <c r="Y785" s="2" t="s">
        <v>447</v>
      </c>
      <c r="Z785" s="2"/>
      <c r="AB785" t="s">
        <v>447</v>
      </c>
      <c r="AC785" t="s">
        <v>448</v>
      </c>
      <c r="AD785" t="s">
        <v>447</v>
      </c>
      <c r="AE785" t="s">
        <v>447</v>
      </c>
      <c r="AF785" t="s">
        <v>447</v>
      </c>
      <c r="AG785">
        <v>2</v>
      </c>
      <c r="AH785">
        <v>0</v>
      </c>
      <c r="AI785">
        <v>6.8</v>
      </c>
      <c r="AJ785">
        <v>0</v>
      </c>
      <c r="AK785">
        <v>61</v>
      </c>
      <c r="AL785" t="s">
        <v>465</v>
      </c>
      <c r="AM785" t="s">
        <v>450</v>
      </c>
      <c r="AN785">
        <v>3.35</v>
      </c>
      <c r="AO785">
        <v>63.55</v>
      </c>
      <c r="AP785">
        <v>212.89250000000001</v>
      </c>
      <c r="AQ785">
        <v>3.35</v>
      </c>
      <c r="AR785">
        <v>60.07</v>
      </c>
      <c r="AS785">
        <v>201.2345</v>
      </c>
      <c r="AT785">
        <v>3.35</v>
      </c>
      <c r="AU785">
        <v>58</v>
      </c>
      <c r="AV785">
        <v>194.3</v>
      </c>
      <c r="BC785" t="s">
        <v>451</v>
      </c>
      <c r="BD785" s="2">
        <v>45953</v>
      </c>
      <c r="BE785">
        <v>70.34</v>
      </c>
      <c r="BF785" t="s">
        <v>452</v>
      </c>
      <c r="BG785" t="s">
        <v>453</v>
      </c>
      <c r="BH785" s="1">
        <f t="shared" ca="1" si="38"/>
        <v>170</v>
      </c>
    </row>
    <row r="786" spans="2:60" ht="14.25" customHeight="1" x14ac:dyDescent="0.35">
      <c r="B786" s="96" t="str">
        <f t="shared" si="36"/>
        <v>91461586</v>
      </c>
      <c r="C786" s="96" t="str">
        <f t="shared" si="37"/>
        <v>9146158</v>
      </c>
      <c r="D786">
        <v>22526</v>
      </c>
      <c r="E786" t="s">
        <v>120</v>
      </c>
      <c r="F786">
        <v>61</v>
      </c>
      <c r="G786" t="s">
        <v>124</v>
      </c>
      <c r="H786">
        <v>71</v>
      </c>
      <c r="I786">
        <v>9146</v>
      </c>
      <c r="J786" t="s">
        <v>131</v>
      </c>
      <c r="K786">
        <v>158</v>
      </c>
      <c r="L786">
        <v>6</v>
      </c>
      <c r="M786">
        <v>1</v>
      </c>
      <c r="N786">
        <v>1</v>
      </c>
      <c r="O786">
        <v>0.97</v>
      </c>
      <c r="P786">
        <v>0</v>
      </c>
      <c r="Q786" t="s">
        <v>454</v>
      </c>
      <c r="R786" t="s">
        <v>471</v>
      </c>
      <c r="S786">
        <v>5</v>
      </c>
      <c r="T786" t="s">
        <v>446</v>
      </c>
      <c r="U786">
        <v>2</v>
      </c>
      <c r="V786">
        <v>44235</v>
      </c>
      <c r="W786">
        <v>352</v>
      </c>
      <c r="X786" t="s">
        <v>447</v>
      </c>
      <c r="Y786" s="2" t="s">
        <v>447</v>
      </c>
      <c r="Z786" s="2"/>
      <c r="AB786" t="s">
        <v>447</v>
      </c>
      <c r="AC786" t="s">
        <v>448</v>
      </c>
      <c r="AD786" t="s">
        <v>447</v>
      </c>
      <c r="AE786" t="s">
        <v>447</v>
      </c>
      <c r="AF786" t="s">
        <v>447</v>
      </c>
      <c r="AG786">
        <v>2</v>
      </c>
      <c r="AH786">
        <v>0</v>
      </c>
      <c r="AI786">
        <v>6.8</v>
      </c>
      <c r="AJ786">
        <v>0</v>
      </c>
      <c r="AK786">
        <v>61</v>
      </c>
      <c r="AL786" t="s">
        <v>486</v>
      </c>
      <c r="AM786" t="s">
        <v>450</v>
      </c>
      <c r="AN786">
        <v>0.97</v>
      </c>
      <c r="AO786">
        <v>63.55</v>
      </c>
      <c r="AP786">
        <v>61.643500000000003</v>
      </c>
      <c r="AQ786">
        <v>0.97</v>
      </c>
      <c r="AR786">
        <v>60.07</v>
      </c>
      <c r="AS786">
        <v>58.267899999999997</v>
      </c>
      <c r="AT786">
        <v>0.97</v>
      </c>
      <c r="AU786">
        <v>58</v>
      </c>
      <c r="AV786">
        <v>56.26</v>
      </c>
      <c r="BC786" t="s">
        <v>451</v>
      </c>
      <c r="BD786" s="2">
        <v>45953</v>
      </c>
      <c r="BE786">
        <v>128.49</v>
      </c>
      <c r="BF786" t="s">
        <v>452</v>
      </c>
      <c r="BG786" t="s">
        <v>453</v>
      </c>
      <c r="BH786" s="1">
        <f t="shared" ca="1" si="38"/>
        <v>170</v>
      </c>
    </row>
    <row r="787" spans="2:60" ht="14.25" customHeight="1" x14ac:dyDescent="0.35">
      <c r="B787" s="96" t="str">
        <f t="shared" si="36"/>
        <v>91461587</v>
      </c>
      <c r="C787" s="96" t="str">
        <f t="shared" si="37"/>
        <v>9146158</v>
      </c>
      <c r="D787">
        <v>22526</v>
      </c>
      <c r="E787" t="s">
        <v>120</v>
      </c>
      <c r="F787">
        <v>61</v>
      </c>
      <c r="G787" t="s">
        <v>124</v>
      </c>
      <c r="H787">
        <v>71</v>
      </c>
      <c r="I787">
        <v>9146</v>
      </c>
      <c r="J787" t="s">
        <v>131</v>
      </c>
      <c r="K787">
        <v>158</v>
      </c>
      <c r="L787">
        <v>7</v>
      </c>
      <c r="M787">
        <v>1</v>
      </c>
      <c r="N787">
        <v>1</v>
      </c>
      <c r="O787">
        <v>5.61</v>
      </c>
      <c r="P787">
        <v>0</v>
      </c>
      <c r="Q787" t="s">
        <v>454</v>
      </c>
      <c r="R787" t="s">
        <v>471</v>
      </c>
      <c r="S787">
        <v>5</v>
      </c>
      <c r="T787" t="s">
        <v>446</v>
      </c>
      <c r="U787">
        <v>2</v>
      </c>
      <c r="V787">
        <v>44235</v>
      </c>
      <c r="W787">
        <v>352</v>
      </c>
      <c r="X787" t="s">
        <v>447</v>
      </c>
      <c r="Y787" s="2" t="s">
        <v>447</v>
      </c>
      <c r="Z787" s="2"/>
      <c r="AB787" t="s">
        <v>447</v>
      </c>
      <c r="AC787" t="s">
        <v>448</v>
      </c>
      <c r="AD787" t="s">
        <v>448</v>
      </c>
      <c r="AE787" t="s">
        <v>447</v>
      </c>
      <c r="AF787" t="s">
        <v>447</v>
      </c>
      <c r="AG787">
        <v>2</v>
      </c>
      <c r="AH787">
        <v>0</v>
      </c>
      <c r="AI787">
        <v>6.8</v>
      </c>
      <c r="AJ787">
        <v>0</v>
      </c>
      <c r="AK787">
        <v>61</v>
      </c>
      <c r="AL787" t="s">
        <v>465</v>
      </c>
      <c r="AM787" t="s">
        <v>450</v>
      </c>
      <c r="AN787">
        <v>5.61</v>
      </c>
      <c r="AO787">
        <v>63.55</v>
      </c>
      <c r="AP787">
        <v>356.51549999999997</v>
      </c>
      <c r="AQ787">
        <v>5.61</v>
      </c>
      <c r="AR787">
        <v>60.07</v>
      </c>
      <c r="AS787">
        <v>336.99270000000001</v>
      </c>
      <c r="AT787">
        <v>5.61</v>
      </c>
      <c r="AU787">
        <v>58</v>
      </c>
      <c r="AV787">
        <v>325.38</v>
      </c>
      <c r="BC787" t="s">
        <v>451</v>
      </c>
      <c r="BD787" s="2">
        <v>45953</v>
      </c>
      <c r="BE787">
        <v>329.64</v>
      </c>
      <c r="BF787" t="s">
        <v>452</v>
      </c>
      <c r="BG787" t="s">
        <v>453</v>
      </c>
      <c r="BH787" s="1">
        <f t="shared" ca="1" si="38"/>
        <v>170</v>
      </c>
    </row>
    <row r="788" spans="2:60" ht="14.25" customHeight="1" x14ac:dyDescent="0.35">
      <c r="B788" s="96" t="str">
        <f t="shared" si="36"/>
        <v>91461588</v>
      </c>
      <c r="C788" s="96" t="str">
        <f t="shared" si="37"/>
        <v>9146158</v>
      </c>
      <c r="D788">
        <v>22526</v>
      </c>
      <c r="E788" t="s">
        <v>120</v>
      </c>
      <c r="F788">
        <v>61</v>
      </c>
      <c r="G788" t="s">
        <v>124</v>
      </c>
      <c r="H788">
        <v>71</v>
      </c>
      <c r="I788">
        <v>9146</v>
      </c>
      <c r="J788" t="s">
        <v>131</v>
      </c>
      <c r="K788">
        <v>158</v>
      </c>
      <c r="L788">
        <v>8</v>
      </c>
      <c r="M788">
        <v>1</v>
      </c>
      <c r="N788">
        <v>1</v>
      </c>
      <c r="O788">
        <v>9.43</v>
      </c>
      <c r="P788">
        <v>0</v>
      </c>
      <c r="Q788" t="s">
        <v>454</v>
      </c>
      <c r="R788" t="s">
        <v>471</v>
      </c>
      <c r="S788">
        <v>5</v>
      </c>
      <c r="T788" t="s">
        <v>446</v>
      </c>
      <c r="U788">
        <v>2</v>
      </c>
      <c r="V788">
        <v>44191</v>
      </c>
      <c r="W788">
        <v>352</v>
      </c>
      <c r="X788" t="s">
        <v>447</v>
      </c>
      <c r="Y788" s="2" t="s">
        <v>447</v>
      </c>
      <c r="Z788" s="2"/>
      <c r="AB788" t="s">
        <v>447</v>
      </c>
      <c r="AC788" t="s">
        <v>448</v>
      </c>
      <c r="AD788" t="s">
        <v>448</v>
      </c>
      <c r="AE788" t="s">
        <v>447</v>
      </c>
      <c r="AF788" t="s">
        <v>447</v>
      </c>
      <c r="AG788">
        <v>2</v>
      </c>
      <c r="AH788">
        <v>0</v>
      </c>
      <c r="AI788">
        <v>6.8</v>
      </c>
      <c r="AJ788">
        <v>0</v>
      </c>
      <c r="AK788">
        <v>61</v>
      </c>
      <c r="AL788" t="s">
        <v>465</v>
      </c>
      <c r="AM788" t="s">
        <v>450</v>
      </c>
      <c r="AN788">
        <v>9.43</v>
      </c>
      <c r="AO788">
        <v>63.55</v>
      </c>
      <c r="AP788">
        <v>599.27650000000006</v>
      </c>
      <c r="AQ788">
        <v>9.43</v>
      </c>
      <c r="AR788">
        <v>60.07</v>
      </c>
      <c r="AS788">
        <v>566.46010000000001</v>
      </c>
      <c r="AT788">
        <v>9.43</v>
      </c>
      <c r="AU788">
        <v>58</v>
      </c>
      <c r="AV788">
        <v>546.94000000000005</v>
      </c>
      <c r="BC788" t="s">
        <v>451</v>
      </c>
      <c r="BD788" s="2">
        <v>45953</v>
      </c>
      <c r="BE788">
        <v>249.57</v>
      </c>
      <c r="BF788" t="s">
        <v>452</v>
      </c>
      <c r="BG788" t="s">
        <v>453</v>
      </c>
      <c r="BH788" s="1">
        <f t="shared" ca="1" si="38"/>
        <v>170</v>
      </c>
    </row>
    <row r="789" spans="2:60" ht="14.25" customHeight="1" x14ac:dyDescent="0.35">
      <c r="B789" s="96" t="str">
        <f t="shared" si="36"/>
        <v>91461589</v>
      </c>
      <c r="C789" s="96" t="str">
        <f t="shared" si="37"/>
        <v>9146158</v>
      </c>
      <c r="D789">
        <v>22526</v>
      </c>
      <c r="E789" t="s">
        <v>120</v>
      </c>
      <c r="F789">
        <v>61</v>
      </c>
      <c r="G789" t="s">
        <v>124</v>
      </c>
      <c r="H789">
        <v>71</v>
      </c>
      <c r="I789">
        <v>9146</v>
      </c>
      <c r="J789" t="s">
        <v>131</v>
      </c>
      <c r="K789">
        <v>158</v>
      </c>
      <c r="L789">
        <v>9</v>
      </c>
      <c r="M789">
        <v>1</v>
      </c>
      <c r="N789">
        <v>1</v>
      </c>
      <c r="O789">
        <v>0.05</v>
      </c>
      <c r="P789">
        <v>0</v>
      </c>
      <c r="Q789" t="s">
        <v>454</v>
      </c>
      <c r="R789" t="s">
        <v>471</v>
      </c>
      <c r="S789">
        <v>5</v>
      </c>
      <c r="T789" t="s">
        <v>446</v>
      </c>
      <c r="U789">
        <v>2</v>
      </c>
      <c r="V789">
        <v>44192</v>
      </c>
      <c r="W789">
        <v>352</v>
      </c>
      <c r="X789" t="s">
        <v>447</v>
      </c>
      <c r="Y789" s="2" t="s">
        <v>447</v>
      </c>
      <c r="Z789" s="2"/>
      <c r="AB789" t="s">
        <v>447</v>
      </c>
      <c r="AC789" t="s">
        <v>448</v>
      </c>
      <c r="AD789" t="s">
        <v>448</v>
      </c>
      <c r="AE789" t="s">
        <v>447</v>
      </c>
      <c r="AF789" t="s">
        <v>447</v>
      </c>
      <c r="AG789">
        <v>2</v>
      </c>
      <c r="AH789">
        <v>0</v>
      </c>
      <c r="AI789">
        <v>6.8</v>
      </c>
      <c r="AJ789">
        <v>0</v>
      </c>
      <c r="AK789">
        <v>61</v>
      </c>
      <c r="AL789" t="s">
        <v>486</v>
      </c>
      <c r="AM789" t="s">
        <v>450</v>
      </c>
      <c r="AN789">
        <v>0.05</v>
      </c>
      <c r="AO789">
        <v>63.55</v>
      </c>
      <c r="AP789">
        <v>3.1775000000000002</v>
      </c>
      <c r="AQ789">
        <v>0.05</v>
      </c>
      <c r="AR789">
        <v>60.07</v>
      </c>
      <c r="AS789">
        <v>3.0034999999999998</v>
      </c>
      <c r="AT789">
        <v>0.05</v>
      </c>
      <c r="AU789">
        <v>58</v>
      </c>
      <c r="AV789">
        <v>2.9</v>
      </c>
      <c r="BC789" t="s">
        <v>451</v>
      </c>
      <c r="BD789" s="2">
        <v>45953</v>
      </c>
      <c r="BF789" t="s">
        <v>452</v>
      </c>
      <c r="BG789" t="s">
        <v>453</v>
      </c>
      <c r="BH789" s="1">
        <f t="shared" ca="1" si="38"/>
        <v>170</v>
      </c>
    </row>
    <row r="790" spans="2:60" ht="14.25" customHeight="1" x14ac:dyDescent="0.35">
      <c r="B790" s="96" t="str">
        <f t="shared" si="36"/>
        <v>914615810</v>
      </c>
      <c r="C790" s="96" t="str">
        <f t="shared" si="37"/>
        <v>9146158</v>
      </c>
      <c r="D790">
        <v>22526</v>
      </c>
      <c r="E790" t="s">
        <v>120</v>
      </c>
      <c r="F790">
        <v>61</v>
      </c>
      <c r="G790" t="s">
        <v>124</v>
      </c>
      <c r="H790">
        <v>71</v>
      </c>
      <c r="I790">
        <v>9146</v>
      </c>
      <c r="J790" t="s">
        <v>131</v>
      </c>
      <c r="K790">
        <v>158</v>
      </c>
      <c r="L790">
        <v>10</v>
      </c>
      <c r="M790">
        <v>1</v>
      </c>
      <c r="N790">
        <v>1</v>
      </c>
      <c r="O790">
        <v>6.74</v>
      </c>
      <c r="P790">
        <v>0</v>
      </c>
      <c r="Q790" t="s">
        <v>454</v>
      </c>
      <c r="R790" t="s">
        <v>471</v>
      </c>
      <c r="S790">
        <v>5</v>
      </c>
      <c r="T790" t="s">
        <v>446</v>
      </c>
      <c r="U790">
        <v>2</v>
      </c>
      <c r="V790">
        <v>44235</v>
      </c>
      <c r="W790">
        <v>352</v>
      </c>
      <c r="X790" t="s">
        <v>447</v>
      </c>
      <c r="Y790" s="2" t="s">
        <v>447</v>
      </c>
      <c r="Z790" s="2"/>
      <c r="AB790" t="s">
        <v>447</v>
      </c>
      <c r="AC790" t="s">
        <v>448</v>
      </c>
      <c r="AD790" t="s">
        <v>448</v>
      </c>
      <c r="AE790" t="s">
        <v>447</v>
      </c>
      <c r="AF790" t="s">
        <v>447</v>
      </c>
      <c r="AG790">
        <v>2</v>
      </c>
      <c r="AH790">
        <v>0</v>
      </c>
      <c r="AI790">
        <v>6.8</v>
      </c>
      <c r="AJ790">
        <v>0</v>
      </c>
      <c r="AK790">
        <v>61</v>
      </c>
      <c r="AL790" t="s">
        <v>465</v>
      </c>
      <c r="AM790" t="s">
        <v>450</v>
      </c>
      <c r="AN790">
        <v>6.74</v>
      </c>
      <c r="AO790">
        <v>63.55</v>
      </c>
      <c r="AP790">
        <v>428.327</v>
      </c>
      <c r="AQ790">
        <v>6.74</v>
      </c>
      <c r="AR790">
        <v>60.07</v>
      </c>
      <c r="AS790">
        <v>404.87180000000001</v>
      </c>
      <c r="AT790">
        <v>6.74</v>
      </c>
      <c r="AU790">
        <v>58</v>
      </c>
      <c r="AV790">
        <v>390.92</v>
      </c>
      <c r="BC790" t="s">
        <v>451</v>
      </c>
      <c r="BD790" s="2">
        <v>45953</v>
      </c>
      <c r="BE790">
        <v>334.57</v>
      </c>
      <c r="BF790" t="s">
        <v>452</v>
      </c>
      <c r="BG790" t="s">
        <v>453</v>
      </c>
      <c r="BH790" s="1">
        <f t="shared" ca="1" si="38"/>
        <v>170</v>
      </c>
    </row>
    <row r="791" spans="2:60" ht="14.25" customHeight="1" x14ac:dyDescent="0.35">
      <c r="B791" s="96" t="str">
        <f t="shared" si="36"/>
        <v>914615811</v>
      </c>
      <c r="C791" s="96" t="str">
        <f t="shared" si="37"/>
        <v>9146158</v>
      </c>
      <c r="D791">
        <v>22526</v>
      </c>
      <c r="E791" t="s">
        <v>120</v>
      </c>
      <c r="F791">
        <v>61</v>
      </c>
      <c r="G791" t="s">
        <v>124</v>
      </c>
      <c r="H791">
        <v>71</v>
      </c>
      <c r="I791">
        <v>9146</v>
      </c>
      <c r="J791" t="s">
        <v>131</v>
      </c>
      <c r="K791">
        <v>158</v>
      </c>
      <c r="L791">
        <v>11</v>
      </c>
      <c r="M791">
        <v>1</v>
      </c>
      <c r="N791">
        <v>1</v>
      </c>
      <c r="O791">
        <v>4.9800000000000004</v>
      </c>
      <c r="P791">
        <v>0</v>
      </c>
      <c r="Q791" t="s">
        <v>454</v>
      </c>
      <c r="R791" t="s">
        <v>471</v>
      </c>
      <c r="S791">
        <v>5</v>
      </c>
      <c r="T791" t="s">
        <v>446</v>
      </c>
      <c r="U791">
        <v>2</v>
      </c>
      <c r="V791">
        <v>44235</v>
      </c>
      <c r="W791">
        <v>352</v>
      </c>
      <c r="X791" t="s">
        <v>447</v>
      </c>
      <c r="Y791" s="2" t="s">
        <v>447</v>
      </c>
      <c r="Z791" s="2"/>
      <c r="AB791" t="s">
        <v>447</v>
      </c>
      <c r="AC791" t="s">
        <v>448</v>
      </c>
      <c r="AD791" t="s">
        <v>447</v>
      </c>
      <c r="AE791" t="s">
        <v>447</v>
      </c>
      <c r="AF791" t="s">
        <v>447</v>
      </c>
      <c r="AG791">
        <v>2</v>
      </c>
      <c r="AH791">
        <v>0</v>
      </c>
      <c r="AI791">
        <v>6.8</v>
      </c>
      <c r="AJ791">
        <v>0</v>
      </c>
      <c r="AK791">
        <v>61</v>
      </c>
      <c r="AL791" t="s">
        <v>465</v>
      </c>
      <c r="AM791" t="s">
        <v>450</v>
      </c>
      <c r="AN791">
        <v>4.9800000000000004</v>
      </c>
      <c r="AO791">
        <v>63.55</v>
      </c>
      <c r="AP791">
        <v>316.47899999999998</v>
      </c>
      <c r="AQ791">
        <v>4.9800000000000004</v>
      </c>
      <c r="AR791">
        <v>60.07</v>
      </c>
      <c r="AS791">
        <v>299.14859999999999</v>
      </c>
      <c r="AT791">
        <v>4.9800000000000004</v>
      </c>
      <c r="AU791">
        <v>58</v>
      </c>
      <c r="AV791">
        <v>288.83999999999997</v>
      </c>
      <c r="BC791" t="s">
        <v>451</v>
      </c>
      <c r="BD791" s="2">
        <v>45953</v>
      </c>
      <c r="BE791">
        <v>34.020000000000003</v>
      </c>
      <c r="BF791" t="s">
        <v>452</v>
      </c>
      <c r="BG791" t="s">
        <v>453</v>
      </c>
      <c r="BH791" s="1">
        <f t="shared" ca="1" si="38"/>
        <v>170</v>
      </c>
    </row>
    <row r="792" spans="2:60" ht="14.25" customHeight="1" x14ac:dyDescent="0.35">
      <c r="B792" s="96" t="str">
        <f t="shared" si="36"/>
        <v>914615812</v>
      </c>
      <c r="C792" s="96" t="str">
        <f t="shared" si="37"/>
        <v>9146158</v>
      </c>
      <c r="D792">
        <v>22526</v>
      </c>
      <c r="E792" t="s">
        <v>120</v>
      </c>
      <c r="F792">
        <v>61</v>
      </c>
      <c r="G792" t="s">
        <v>124</v>
      </c>
      <c r="H792">
        <v>71</v>
      </c>
      <c r="I792">
        <v>9146</v>
      </c>
      <c r="J792" t="s">
        <v>131</v>
      </c>
      <c r="K792">
        <v>158</v>
      </c>
      <c r="L792">
        <v>12</v>
      </c>
      <c r="M792">
        <v>1</v>
      </c>
      <c r="N792">
        <v>1</v>
      </c>
      <c r="O792">
        <v>8.7100000000000009</v>
      </c>
      <c r="P792">
        <v>0</v>
      </c>
      <c r="Q792" t="s">
        <v>454</v>
      </c>
      <c r="R792" t="s">
        <v>471</v>
      </c>
      <c r="S792">
        <v>5</v>
      </c>
      <c r="T792" t="s">
        <v>446</v>
      </c>
      <c r="U792">
        <v>2</v>
      </c>
      <c r="V792">
        <v>44235</v>
      </c>
      <c r="W792">
        <v>352</v>
      </c>
      <c r="X792" t="s">
        <v>447</v>
      </c>
      <c r="Y792" s="2" t="s">
        <v>447</v>
      </c>
      <c r="Z792" s="2"/>
      <c r="AB792" t="s">
        <v>447</v>
      </c>
      <c r="AC792" t="s">
        <v>448</v>
      </c>
      <c r="AD792" t="s">
        <v>447</v>
      </c>
      <c r="AE792" t="s">
        <v>447</v>
      </c>
      <c r="AF792" t="s">
        <v>447</v>
      </c>
      <c r="AG792">
        <v>2</v>
      </c>
      <c r="AH792">
        <v>0</v>
      </c>
      <c r="AI792">
        <v>6.8</v>
      </c>
      <c r="AJ792">
        <v>0</v>
      </c>
      <c r="AK792">
        <v>61</v>
      </c>
      <c r="AL792" t="s">
        <v>465</v>
      </c>
      <c r="AM792" t="s">
        <v>450</v>
      </c>
      <c r="AN792">
        <v>8.7100000000000009</v>
      </c>
      <c r="AO792">
        <v>63.55</v>
      </c>
      <c r="AP792">
        <v>553.52049999999997</v>
      </c>
      <c r="AQ792">
        <v>8.7100000000000009</v>
      </c>
      <c r="AR792">
        <v>60.07</v>
      </c>
      <c r="AS792">
        <v>523.2097</v>
      </c>
      <c r="AT792">
        <v>8.7100000000000009</v>
      </c>
      <c r="AU792">
        <v>58</v>
      </c>
      <c r="AV792">
        <v>505.18</v>
      </c>
      <c r="BC792" t="s">
        <v>451</v>
      </c>
      <c r="BD792" s="2">
        <v>45953</v>
      </c>
      <c r="BE792">
        <v>260.74</v>
      </c>
      <c r="BF792" t="s">
        <v>452</v>
      </c>
      <c r="BG792" t="s">
        <v>453</v>
      </c>
      <c r="BH792" s="1">
        <f t="shared" ca="1" si="38"/>
        <v>170</v>
      </c>
    </row>
    <row r="793" spans="2:60" ht="14.25" customHeight="1" x14ac:dyDescent="0.35">
      <c r="B793" s="96" t="str">
        <f t="shared" si="36"/>
        <v>914615813</v>
      </c>
      <c r="C793" s="96" t="str">
        <f t="shared" si="37"/>
        <v>9146158</v>
      </c>
      <c r="D793">
        <v>22526</v>
      </c>
      <c r="E793" t="s">
        <v>120</v>
      </c>
      <c r="F793">
        <v>61</v>
      </c>
      <c r="G793" t="s">
        <v>124</v>
      </c>
      <c r="H793">
        <v>71</v>
      </c>
      <c r="I793">
        <v>9146</v>
      </c>
      <c r="J793" t="s">
        <v>131</v>
      </c>
      <c r="K793">
        <v>158</v>
      </c>
      <c r="L793">
        <v>13</v>
      </c>
      <c r="M793">
        <v>1</v>
      </c>
      <c r="N793">
        <v>1</v>
      </c>
      <c r="O793">
        <v>4.32</v>
      </c>
      <c r="P793">
        <v>0</v>
      </c>
      <c r="Q793" t="s">
        <v>454</v>
      </c>
      <c r="R793" t="s">
        <v>471</v>
      </c>
      <c r="S793">
        <v>5</v>
      </c>
      <c r="T793" t="s">
        <v>446</v>
      </c>
      <c r="U793">
        <v>2</v>
      </c>
      <c r="V793">
        <v>44235</v>
      </c>
      <c r="W793">
        <v>352</v>
      </c>
      <c r="X793" t="s">
        <v>447</v>
      </c>
      <c r="Y793" s="2" t="s">
        <v>447</v>
      </c>
      <c r="Z793" s="2"/>
      <c r="AB793" t="s">
        <v>447</v>
      </c>
      <c r="AC793" t="s">
        <v>448</v>
      </c>
      <c r="AD793" t="s">
        <v>447</v>
      </c>
      <c r="AE793" t="s">
        <v>447</v>
      </c>
      <c r="AF793" t="s">
        <v>447</v>
      </c>
      <c r="AG793">
        <v>2</v>
      </c>
      <c r="AH793">
        <v>0</v>
      </c>
      <c r="AI793">
        <v>6.8</v>
      </c>
      <c r="AJ793">
        <v>0</v>
      </c>
      <c r="AK793">
        <v>61</v>
      </c>
      <c r="AL793" t="s">
        <v>449</v>
      </c>
      <c r="AM793" t="s">
        <v>450</v>
      </c>
      <c r="AN793">
        <v>4.32</v>
      </c>
      <c r="AO793">
        <v>63.55</v>
      </c>
      <c r="AP793">
        <v>274.536</v>
      </c>
      <c r="AQ793">
        <v>4.32</v>
      </c>
      <c r="AR793">
        <v>60.07</v>
      </c>
      <c r="AS793">
        <v>259.50240000000002</v>
      </c>
      <c r="AT793">
        <v>4.32</v>
      </c>
      <c r="AU793">
        <v>58</v>
      </c>
      <c r="AV793">
        <v>250.56</v>
      </c>
      <c r="BC793" t="s">
        <v>451</v>
      </c>
      <c r="BD793" s="2">
        <v>45953</v>
      </c>
      <c r="BE793">
        <v>60.48</v>
      </c>
      <c r="BF793" t="s">
        <v>452</v>
      </c>
      <c r="BG793" t="s">
        <v>453</v>
      </c>
      <c r="BH793" s="1">
        <f t="shared" ca="1" si="38"/>
        <v>170</v>
      </c>
    </row>
    <row r="794" spans="2:60" ht="14.25" customHeight="1" x14ac:dyDescent="0.35">
      <c r="B794" s="96" t="str">
        <f t="shared" si="36"/>
        <v>914615814</v>
      </c>
      <c r="C794" s="96" t="str">
        <f t="shared" si="37"/>
        <v>9146158</v>
      </c>
      <c r="D794">
        <v>22526</v>
      </c>
      <c r="E794" t="s">
        <v>120</v>
      </c>
      <c r="F794">
        <v>61</v>
      </c>
      <c r="G794" t="s">
        <v>124</v>
      </c>
      <c r="H794">
        <v>71</v>
      </c>
      <c r="I794">
        <v>9146</v>
      </c>
      <c r="J794" t="s">
        <v>131</v>
      </c>
      <c r="K794">
        <v>158</v>
      </c>
      <c r="L794">
        <v>14</v>
      </c>
      <c r="M794">
        <v>1</v>
      </c>
      <c r="N794">
        <v>1</v>
      </c>
      <c r="O794">
        <v>1.72</v>
      </c>
      <c r="P794">
        <v>0</v>
      </c>
      <c r="Q794" t="s">
        <v>454</v>
      </c>
      <c r="R794" t="s">
        <v>471</v>
      </c>
      <c r="S794">
        <v>5</v>
      </c>
      <c r="T794" t="s">
        <v>446</v>
      </c>
      <c r="U794">
        <v>2</v>
      </c>
      <c r="V794">
        <v>44192</v>
      </c>
      <c r="W794">
        <v>352</v>
      </c>
      <c r="X794" t="s">
        <v>447</v>
      </c>
      <c r="Y794" s="2" t="s">
        <v>447</v>
      </c>
      <c r="Z794" s="2"/>
      <c r="AB794" t="s">
        <v>447</v>
      </c>
      <c r="AC794" t="s">
        <v>448</v>
      </c>
      <c r="AD794" t="s">
        <v>447</v>
      </c>
      <c r="AE794" t="s">
        <v>447</v>
      </c>
      <c r="AF794" t="s">
        <v>447</v>
      </c>
      <c r="AG794">
        <v>2</v>
      </c>
      <c r="AH794">
        <v>0</v>
      </c>
      <c r="AI794">
        <v>6.8</v>
      </c>
      <c r="AJ794">
        <v>0</v>
      </c>
      <c r="AK794">
        <v>61</v>
      </c>
      <c r="AL794" t="s">
        <v>449</v>
      </c>
      <c r="AM794" t="s">
        <v>450</v>
      </c>
      <c r="AN794">
        <v>1.72</v>
      </c>
      <c r="AO794">
        <v>63.55</v>
      </c>
      <c r="AP794">
        <v>109.306</v>
      </c>
      <c r="AQ794">
        <v>1.72</v>
      </c>
      <c r="AR794">
        <v>60.07</v>
      </c>
      <c r="AS794">
        <v>103.32040000000001</v>
      </c>
      <c r="AT794">
        <v>1.72</v>
      </c>
      <c r="AU794">
        <v>58</v>
      </c>
      <c r="AV794">
        <v>99.76</v>
      </c>
      <c r="BC794" t="s">
        <v>451</v>
      </c>
      <c r="BD794" s="2">
        <v>45953</v>
      </c>
      <c r="BF794" t="s">
        <v>452</v>
      </c>
      <c r="BG794" t="s">
        <v>453</v>
      </c>
      <c r="BH794" s="1">
        <f t="shared" ca="1" si="38"/>
        <v>170</v>
      </c>
    </row>
    <row r="795" spans="2:60" ht="14.25" customHeight="1" x14ac:dyDescent="0.35">
      <c r="B795" s="96" t="str">
        <f t="shared" si="36"/>
        <v>91461591</v>
      </c>
      <c r="C795" s="96" t="str">
        <f t="shared" si="37"/>
        <v>9146159</v>
      </c>
      <c r="D795">
        <v>22526</v>
      </c>
      <c r="E795" t="s">
        <v>120</v>
      </c>
      <c r="F795">
        <v>61</v>
      </c>
      <c r="G795" t="s">
        <v>124</v>
      </c>
      <c r="H795">
        <v>71</v>
      </c>
      <c r="I795">
        <v>9146</v>
      </c>
      <c r="J795" t="s">
        <v>131</v>
      </c>
      <c r="K795">
        <v>159</v>
      </c>
      <c r="L795">
        <v>1</v>
      </c>
      <c r="M795">
        <v>3</v>
      </c>
      <c r="O795">
        <v>3.18</v>
      </c>
      <c r="P795">
        <v>0</v>
      </c>
      <c r="Q795" t="s">
        <v>454</v>
      </c>
      <c r="R795" t="s">
        <v>471</v>
      </c>
      <c r="S795">
        <v>5</v>
      </c>
      <c r="T795" t="s">
        <v>446</v>
      </c>
      <c r="U795">
        <v>2</v>
      </c>
      <c r="V795">
        <v>44187</v>
      </c>
      <c r="W795">
        <v>352</v>
      </c>
      <c r="X795" t="s">
        <v>447</v>
      </c>
      <c r="Y795" s="2" t="s">
        <v>447</v>
      </c>
      <c r="Z795" s="2"/>
      <c r="AB795" t="s">
        <v>447</v>
      </c>
      <c r="AC795" t="s">
        <v>448</v>
      </c>
      <c r="AD795" t="s">
        <v>447</v>
      </c>
      <c r="AE795" t="s">
        <v>447</v>
      </c>
      <c r="AF795" t="s">
        <v>447</v>
      </c>
      <c r="AG795">
        <v>2</v>
      </c>
      <c r="AH795">
        <v>0</v>
      </c>
      <c r="AI795">
        <v>1.8</v>
      </c>
      <c r="AJ795">
        <v>0</v>
      </c>
      <c r="AK795">
        <v>61</v>
      </c>
      <c r="AL795" t="s">
        <v>486</v>
      </c>
      <c r="AM795" t="s">
        <v>450</v>
      </c>
      <c r="AN795">
        <v>3.18</v>
      </c>
      <c r="AO795">
        <v>54.02</v>
      </c>
      <c r="AP795">
        <v>171.78360000000001</v>
      </c>
      <c r="AQ795">
        <v>3.18</v>
      </c>
      <c r="AR795">
        <v>51.07</v>
      </c>
      <c r="AS795">
        <v>162.40260000000001</v>
      </c>
      <c r="AT795">
        <v>3.18</v>
      </c>
      <c r="AU795">
        <v>50</v>
      </c>
      <c r="AV795">
        <v>159</v>
      </c>
      <c r="BC795" t="s">
        <v>451</v>
      </c>
      <c r="BD795" s="2">
        <v>45953</v>
      </c>
      <c r="BE795">
        <v>100.98</v>
      </c>
      <c r="BF795" t="s">
        <v>452</v>
      </c>
      <c r="BG795" t="s">
        <v>453</v>
      </c>
      <c r="BH795" s="1">
        <f t="shared" ca="1" si="38"/>
        <v>170</v>
      </c>
    </row>
    <row r="796" spans="2:60" ht="14.25" customHeight="1" x14ac:dyDescent="0.35">
      <c r="B796" s="96" t="str">
        <f t="shared" si="36"/>
        <v>91461592</v>
      </c>
      <c r="C796" s="96" t="str">
        <f t="shared" si="37"/>
        <v>9146159</v>
      </c>
      <c r="D796">
        <v>22526</v>
      </c>
      <c r="E796" t="s">
        <v>120</v>
      </c>
      <c r="F796">
        <v>61</v>
      </c>
      <c r="G796" t="s">
        <v>124</v>
      </c>
      <c r="H796">
        <v>71</v>
      </c>
      <c r="I796">
        <v>9146</v>
      </c>
      <c r="J796" t="s">
        <v>131</v>
      </c>
      <c r="K796">
        <v>159</v>
      </c>
      <c r="L796">
        <v>2</v>
      </c>
      <c r="M796">
        <v>2</v>
      </c>
      <c r="O796">
        <v>5.8</v>
      </c>
      <c r="P796">
        <v>0</v>
      </c>
      <c r="Q796" t="s">
        <v>454</v>
      </c>
      <c r="R796" t="s">
        <v>471</v>
      </c>
      <c r="S796">
        <v>5</v>
      </c>
      <c r="T796" t="s">
        <v>446</v>
      </c>
      <c r="U796">
        <v>2</v>
      </c>
      <c r="V796">
        <v>44187</v>
      </c>
      <c r="W796">
        <v>352</v>
      </c>
      <c r="X796" t="s">
        <v>447</v>
      </c>
      <c r="Y796" s="2" t="s">
        <v>447</v>
      </c>
      <c r="Z796" s="2"/>
      <c r="AB796" t="s">
        <v>447</v>
      </c>
      <c r="AC796" t="s">
        <v>448</v>
      </c>
      <c r="AD796" t="s">
        <v>447</v>
      </c>
      <c r="AE796" t="s">
        <v>447</v>
      </c>
      <c r="AF796" t="s">
        <v>447</v>
      </c>
      <c r="AG796">
        <v>2</v>
      </c>
      <c r="AH796">
        <v>0</v>
      </c>
      <c r="AI796">
        <v>1.8</v>
      </c>
      <c r="AJ796">
        <v>0</v>
      </c>
      <c r="AK796">
        <v>61</v>
      </c>
      <c r="AL796" t="s">
        <v>486</v>
      </c>
      <c r="AM796" t="s">
        <v>450</v>
      </c>
      <c r="AN796">
        <v>5.8</v>
      </c>
      <c r="AO796">
        <v>54.02</v>
      </c>
      <c r="AP796">
        <v>313.31599999999997</v>
      </c>
      <c r="AQ796">
        <v>5.8</v>
      </c>
      <c r="AR796">
        <v>51.07</v>
      </c>
      <c r="AS796">
        <v>296.20600000000002</v>
      </c>
      <c r="AT796">
        <v>5.8</v>
      </c>
      <c r="AU796">
        <v>50</v>
      </c>
      <c r="AV796">
        <v>290</v>
      </c>
      <c r="BC796" t="s">
        <v>451</v>
      </c>
      <c r="BD796" s="2">
        <v>45953</v>
      </c>
      <c r="BE796">
        <v>167.11</v>
      </c>
      <c r="BF796" t="s">
        <v>452</v>
      </c>
      <c r="BG796" t="s">
        <v>453</v>
      </c>
      <c r="BH796" s="1">
        <f t="shared" ca="1" si="38"/>
        <v>170</v>
      </c>
    </row>
    <row r="797" spans="2:60" ht="14.25" customHeight="1" x14ac:dyDescent="0.35">
      <c r="B797" s="96" t="str">
        <f t="shared" si="36"/>
        <v>91461593</v>
      </c>
      <c r="C797" s="96" t="str">
        <f t="shared" si="37"/>
        <v>9146159</v>
      </c>
      <c r="D797">
        <v>22526</v>
      </c>
      <c r="E797" t="s">
        <v>120</v>
      </c>
      <c r="F797">
        <v>61</v>
      </c>
      <c r="G797" t="s">
        <v>124</v>
      </c>
      <c r="H797">
        <v>71</v>
      </c>
      <c r="I797">
        <v>9146</v>
      </c>
      <c r="J797" t="s">
        <v>131</v>
      </c>
      <c r="K797">
        <v>159</v>
      </c>
      <c r="L797">
        <v>3</v>
      </c>
      <c r="M797">
        <v>3</v>
      </c>
      <c r="O797">
        <v>5.72</v>
      </c>
      <c r="P797">
        <v>0</v>
      </c>
      <c r="Q797" t="s">
        <v>454</v>
      </c>
      <c r="R797" t="s">
        <v>471</v>
      </c>
      <c r="S797">
        <v>5</v>
      </c>
      <c r="T797" t="s">
        <v>446</v>
      </c>
      <c r="U797">
        <v>2</v>
      </c>
      <c r="V797">
        <v>44187</v>
      </c>
      <c r="W797">
        <v>352</v>
      </c>
      <c r="X797" t="s">
        <v>447</v>
      </c>
      <c r="Y797" s="2" t="s">
        <v>447</v>
      </c>
      <c r="Z797" s="2"/>
      <c r="AB797" t="s">
        <v>447</v>
      </c>
      <c r="AC797" t="s">
        <v>448</v>
      </c>
      <c r="AD797" t="s">
        <v>447</v>
      </c>
      <c r="AE797" t="s">
        <v>447</v>
      </c>
      <c r="AF797" t="s">
        <v>447</v>
      </c>
      <c r="AG797">
        <v>2</v>
      </c>
      <c r="AH797">
        <v>0</v>
      </c>
      <c r="AI797">
        <v>1.8</v>
      </c>
      <c r="AJ797">
        <v>0</v>
      </c>
      <c r="AK797">
        <v>61</v>
      </c>
      <c r="AL797" t="s">
        <v>486</v>
      </c>
      <c r="AM797" t="s">
        <v>450</v>
      </c>
      <c r="AN797">
        <v>5.72</v>
      </c>
      <c r="AO797">
        <v>54.02</v>
      </c>
      <c r="AP797">
        <v>308.99439999999998</v>
      </c>
      <c r="AQ797">
        <v>5.72</v>
      </c>
      <c r="AR797">
        <v>51.07</v>
      </c>
      <c r="AS797">
        <v>292.12040000000002</v>
      </c>
      <c r="AT797">
        <v>5.72</v>
      </c>
      <c r="AU797">
        <v>50</v>
      </c>
      <c r="AV797">
        <v>286</v>
      </c>
      <c r="BC797" t="s">
        <v>451</v>
      </c>
      <c r="BD797" s="2">
        <v>45953</v>
      </c>
      <c r="BE797">
        <v>368.86</v>
      </c>
      <c r="BF797" t="s">
        <v>452</v>
      </c>
      <c r="BG797" t="s">
        <v>453</v>
      </c>
      <c r="BH797" s="1">
        <f t="shared" ca="1" si="38"/>
        <v>170</v>
      </c>
    </row>
    <row r="798" spans="2:60" ht="14.25" customHeight="1" x14ac:dyDescent="0.35">
      <c r="B798" s="96" t="str">
        <f t="shared" si="36"/>
        <v>91461594</v>
      </c>
      <c r="C798" s="96" t="str">
        <f t="shared" si="37"/>
        <v>9146159</v>
      </c>
      <c r="D798">
        <v>22526</v>
      </c>
      <c r="E798" t="s">
        <v>120</v>
      </c>
      <c r="F798">
        <v>61</v>
      </c>
      <c r="G798" t="s">
        <v>124</v>
      </c>
      <c r="H798">
        <v>71</v>
      </c>
      <c r="I798">
        <v>9146</v>
      </c>
      <c r="J798" t="s">
        <v>131</v>
      </c>
      <c r="K798">
        <v>159</v>
      </c>
      <c r="L798">
        <v>4</v>
      </c>
      <c r="M798">
        <v>3</v>
      </c>
      <c r="O798">
        <v>6.26</v>
      </c>
      <c r="P798">
        <v>0</v>
      </c>
      <c r="Q798" t="s">
        <v>454</v>
      </c>
      <c r="R798" t="s">
        <v>471</v>
      </c>
      <c r="S798">
        <v>5</v>
      </c>
      <c r="T798" t="s">
        <v>446</v>
      </c>
      <c r="U798">
        <v>2</v>
      </c>
      <c r="V798">
        <v>44187</v>
      </c>
      <c r="W798">
        <v>352</v>
      </c>
      <c r="X798" t="s">
        <v>447</v>
      </c>
      <c r="Y798" s="2" t="s">
        <v>447</v>
      </c>
      <c r="Z798" s="2"/>
      <c r="AB798" t="s">
        <v>447</v>
      </c>
      <c r="AC798" t="s">
        <v>448</v>
      </c>
      <c r="AD798" t="s">
        <v>447</v>
      </c>
      <c r="AE798" t="s">
        <v>447</v>
      </c>
      <c r="AF798" t="s">
        <v>447</v>
      </c>
      <c r="AG798">
        <v>2</v>
      </c>
      <c r="AH798">
        <v>0</v>
      </c>
      <c r="AI798">
        <v>1.8</v>
      </c>
      <c r="AJ798">
        <v>0</v>
      </c>
      <c r="AK798">
        <v>61</v>
      </c>
      <c r="AL798" t="s">
        <v>486</v>
      </c>
      <c r="AM798" t="s">
        <v>450</v>
      </c>
      <c r="AN798">
        <v>6.26</v>
      </c>
      <c r="AO798">
        <v>54.02</v>
      </c>
      <c r="AP798">
        <v>338.16520000000003</v>
      </c>
      <c r="AQ798">
        <v>6.26</v>
      </c>
      <c r="AR798">
        <v>51.07</v>
      </c>
      <c r="AS798">
        <v>319.69819999999999</v>
      </c>
      <c r="AT798">
        <v>6.26</v>
      </c>
      <c r="AU798">
        <v>50</v>
      </c>
      <c r="AV798">
        <v>313</v>
      </c>
      <c r="BC798" t="s">
        <v>451</v>
      </c>
      <c r="BD798" s="2">
        <v>45953</v>
      </c>
      <c r="BE798">
        <v>248.57</v>
      </c>
      <c r="BF798" t="s">
        <v>452</v>
      </c>
      <c r="BG798" t="s">
        <v>453</v>
      </c>
      <c r="BH798" s="1">
        <f t="shared" ca="1" si="38"/>
        <v>170</v>
      </c>
    </row>
    <row r="799" spans="2:60" ht="14.25" customHeight="1" x14ac:dyDescent="0.35">
      <c r="B799" s="96" t="str">
        <f t="shared" si="36"/>
        <v>91461595</v>
      </c>
      <c r="C799" s="96" t="str">
        <f t="shared" si="37"/>
        <v>9146159</v>
      </c>
      <c r="D799">
        <v>22526</v>
      </c>
      <c r="E799" t="s">
        <v>120</v>
      </c>
      <c r="F799">
        <v>61</v>
      </c>
      <c r="G799" t="s">
        <v>124</v>
      </c>
      <c r="H799">
        <v>71</v>
      </c>
      <c r="I799">
        <v>9146</v>
      </c>
      <c r="J799" t="s">
        <v>131</v>
      </c>
      <c r="K799">
        <v>159</v>
      </c>
      <c r="L799">
        <v>5</v>
      </c>
      <c r="M799">
        <v>3</v>
      </c>
      <c r="O799">
        <v>0.47</v>
      </c>
      <c r="P799">
        <v>0</v>
      </c>
      <c r="Q799" t="s">
        <v>454</v>
      </c>
      <c r="R799" t="s">
        <v>471</v>
      </c>
      <c r="S799">
        <v>5</v>
      </c>
      <c r="T799" t="s">
        <v>446</v>
      </c>
      <c r="U799">
        <v>2</v>
      </c>
      <c r="V799">
        <v>44189</v>
      </c>
      <c r="W799">
        <v>352</v>
      </c>
      <c r="X799" t="s">
        <v>447</v>
      </c>
      <c r="Y799" s="2" t="s">
        <v>447</v>
      </c>
      <c r="Z799" s="2"/>
      <c r="AB799" t="s">
        <v>447</v>
      </c>
      <c r="AC799" t="s">
        <v>448</v>
      </c>
      <c r="AD799" t="s">
        <v>447</v>
      </c>
      <c r="AE799" t="s">
        <v>447</v>
      </c>
      <c r="AF799" t="s">
        <v>447</v>
      </c>
      <c r="AG799">
        <v>2</v>
      </c>
      <c r="AH799">
        <v>0</v>
      </c>
      <c r="AI799">
        <v>1.8</v>
      </c>
      <c r="AJ799">
        <v>0</v>
      </c>
      <c r="AK799">
        <v>61</v>
      </c>
      <c r="AL799" t="s">
        <v>486</v>
      </c>
      <c r="AM799" t="s">
        <v>450</v>
      </c>
      <c r="AN799">
        <v>0.47</v>
      </c>
      <c r="AO799">
        <v>54.02</v>
      </c>
      <c r="AP799">
        <v>25.389399999999998</v>
      </c>
      <c r="AQ799">
        <v>0.47</v>
      </c>
      <c r="AR799">
        <v>51.07</v>
      </c>
      <c r="AS799">
        <v>24.0029</v>
      </c>
      <c r="AT799">
        <v>0.47</v>
      </c>
      <c r="AU799">
        <v>50</v>
      </c>
      <c r="AV799">
        <v>23.5</v>
      </c>
      <c r="BC799" t="s">
        <v>451</v>
      </c>
      <c r="BD799" s="2">
        <v>45953</v>
      </c>
      <c r="BE799">
        <v>62.21</v>
      </c>
      <c r="BF799" t="s">
        <v>452</v>
      </c>
      <c r="BG799" t="s">
        <v>453</v>
      </c>
      <c r="BH799" s="1">
        <f t="shared" ca="1" si="38"/>
        <v>170</v>
      </c>
    </row>
    <row r="800" spans="2:60" ht="14.25" customHeight="1" x14ac:dyDescent="0.35">
      <c r="B800" s="96" t="str">
        <f t="shared" si="36"/>
        <v>91461596</v>
      </c>
      <c r="C800" s="96" t="str">
        <f t="shared" si="37"/>
        <v>9146159</v>
      </c>
      <c r="D800">
        <v>22526</v>
      </c>
      <c r="E800" t="s">
        <v>120</v>
      </c>
      <c r="F800">
        <v>61</v>
      </c>
      <c r="G800" t="s">
        <v>124</v>
      </c>
      <c r="H800">
        <v>71</v>
      </c>
      <c r="I800">
        <v>9146</v>
      </c>
      <c r="J800" t="s">
        <v>131</v>
      </c>
      <c r="K800">
        <v>159</v>
      </c>
      <c r="L800">
        <v>6</v>
      </c>
      <c r="M800">
        <v>4</v>
      </c>
      <c r="O800">
        <v>2.0099999999999998</v>
      </c>
      <c r="P800">
        <v>0</v>
      </c>
      <c r="Q800" t="s">
        <v>454</v>
      </c>
      <c r="R800" t="s">
        <v>471</v>
      </c>
      <c r="S800">
        <v>5</v>
      </c>
      <c r="T800" t="s">
        <v>446</v>
      </c>
      <c r="U800">
        <v>2</v>
      </c>
      <c r="V800">
        <v>44188</v>
      </c>
      <c r="W800">
        <v>352</v>
      </c>
      <c r="X800" t="s">
        <v>447</v>
      </c>
      <c r="Y800" s="2" t="s">
        <v>447</v>
      </c>
      <c r="Z800" s="2"/>
      <c r="AB800" t="s">
        <v>447</v>
      </c>
      <c r="AC800" t="s">
        <v>448</v>
      </c>
      <c r="AD800" t="s">
        <v>447</v>
      </c>
      <c r="AE800" t="s">
        <v>447</v>
      </c>
      <c r="AF800" t="s">
        <v>447</v>
      </c>
      <c r="AG800">
        <v>2</v>
      </c>
      <c r="AH800">
        <v>0</v>
      </c>
      <c r="AI800">
        <v>1.8</v>
      </c>
      <c r="AJ800">
        <v>0</v>
      </c>
      <c r="AK800">
        <v>61</v>
      </c>
      <c r="AL800" t="s">
        <v>486</v>
      </c>
      <c r="AM800" t="s">
        <v>450</v>
      </c>
      <c r="AN800">
        <v>2.0099999999999998</v>
      </c>
      <c r="AO800">
        <v>54.02</v>
      </c>
      <c r="AP800">
        <v>108.5802</v>
      </c>
      <c r="AQ800">
        <v>2.0099999999999998</v>
      </c>
      <c r="AR800">
        <v>51.07</v>
      </c>
      <c r="AS800">
        <v>102.6507</v>
      </c>
      <c r="AT800">
        <v>2.0099999999999998</v>
      </c>
      <c r="AU800">
        <v>50</v>
      </c>
      <c r="AV800">
        <v>100.5</v>
      </c>
      <c r="BC800" t="s">
        <v>451</v>
      </c>
      <c r="BD800" s="2">
        <v>45953</v>
      </c>
      <c r="BE800">
        <v>68.209999999999994</v>
      </c>
      <c r="BF800" t="s">
        <v>452</v>
      </c>
      <c r="BG800" t="s">
        <v>453</v>
      </c>
      <c r="BH800" s="1">
        <f t="shared" ca="1" si="38"/>
        <v>170</v>
      </c>
    </row>
    <row r="801" spans="2:60" ht="14.25" customHeight="1" x14ac:dyDescent="0.35">
      <c r="B801" s="96" t="str">
        <f t="shared" si="36"/>
        <v>91461597</v>
      </c>
      <c r="C801" s="96" t="str">
        <f t="shared" si="37"/>
        <v>9146159</v>
      </c>
      <c r="D801">
        <v>22526</v>
      </c>
      <c r="E801" t="s">
        <v>120</v>
      </c>
      <c r="F801">
        <v>61</v>
      </c>
      <c r="G801" t="s">
        <v>124</v>
      </c>
      <c r="H801">
        <v>71</v>
      </c>
      <c r="I801">
        <v>9146</v>
      </c>
      <c r="J801" t="s">
        <v>131</v>
      </c>
      <c r="K801">
        <v>159</v>
      </c>
      <c r="L801">
        <v>7</v>
      </c>
      <c r="M801">
        <v>2</v>
      </c>
      <c r="O801">
        <v>7.48</v>
      </c>
      <c r="P801">
        <v>0</v>
      </c>
      <c r="Q801" t="s">
        <v>454</v>
      </c>
      <c r="R801" t="s">
        <v>471</v>
      </c>
      <c r="S801">
        <v>5</v>
      </c>
      <c r="T801" t="s">
        <v>446</v>
      </c>
      <c r="U801">
        <v>2</v>
      </c>
      <c r="V801">
        <v>44186</v>
      </c>
      <c r="W801">
        <v>352</v>
      </c>
      <c r="X801" t="s">
        <v>447</v>
      </c>
      <c r="Y801" s="2" t="s">
        <v>447</v>
      </c>
      <c r="Z801" s="2"/>
      <c r="AB801" t="s">
        <v>447</v>
      </c>
      <c r="AC801" t="s">
        <v>448</v>
      </c>
      <c r="AD801" t="s">
        <v>447</v>
      </c>
      <c r="AE801" t="s">
        <v>447</v>
      </c>
      <c r="AF801" t="s">
        <v>447</v>
      </c>
      <c r="AG801">
        <v>2</v>
      </c>
      <c r="AH801">
        <v>0</v>
      </c>
      <c r="AI801">
        <v>1.8</v>
      </c>
      <c r="AJ801">
        <v>0</v>
      </c>
      <c r="AK801">
        <v>61</v>
      </c>
      <c r="AL801" t="s">
        <v>449</v>
      </c>
      <c r="AM801" t="s">
        <v>450</v>
      </c>
      <c r="AN801">
        <v>7.48</v>
      </c>
      <c r="AO801">
        <v>54.02</v>
      </c>
      <c r="AP801">
        <v>404.06959999999998</v>
      </c>
      <c r="AQ801">
        <v>7.48</v>
      </c>
      <c r="AR801">
        <v>51.07</v>
      </c>
      <c r="AS801">
        <v>382.00360000000001</v>
      </c>
      <c r="AT801">
        <v>7.48</v>
      </c>
      <c r="AU801">
        <v>50</v>
      </c>
      <c r="AV801">
        <v>374</v>
      </c>
      <c r="BC801" t="s">
        <v>451</v>
      </c>
      <c r="BD801" s="2">
        <v>45953</v>
      </c>
      <c r="BE801">
        <v>137.18</v>
      </c>
      <c r="BF801" t="s">
        <v>452</v>
      </c>
      <c r="BG801" t="s">
        <v>453</v>
      </c>
      <c r="BH801" s="1">
        <f t="shared" ca="1" si="38"/>
        <v>170</v>
      </c>
    </row>
    <row r="802" spans="2:60" ht="14.25" customHeight="1" x14ac:dyDescent="0.35">
      <c r="B802" s="96" t="str">
        <f t="shared" si="36"/>
        <v>91461598</v>
      </c>
      <c r="C802" s="96" t="str">
        <f t="shared" si="37"/>
        <v>9146159</v>
      </c>
      <c r="D802">
        <v>22526</v>
      </c>
      <c r="E802" t="s">
        <v>120</v>
      </c>
      <c r="F802">
        <v>61</v>
      </c>
      <c r="G802" t="s">
        <v>124</v>
      </c>
      <c r="H802">
        <v>71</v>
      </c>
      <c r="I802">
        <v>9146</v>
      </c>
      <c r="J802" t="s">
        <v>131</v>
      </c>
      <c r="K802">
        <v>159</v>
      </c>
      <c r="L802">
        <v>8</v>
      </c>
      <c r="M802">
        <v>1</v>
      </c>
      <c r="O802">
        <v>11.54</v>
      </c>
      <c r="P802">
        <v>0</v>
      </c>
      <c r="Q802" t="s">
        <v>454</v>
      </c>
      <c r="R802" t="s">
        <v>471</v>
      </c>
      <c r="S802">
        <v>5</v>
      </c>
      <c r="T802" t="s">
        <v>446</v>
      </c>
      <c r="U802">
        <v>2</v>
      </c>
      <c r="V802">
        <v>44185</v>
      </c>
      <c r="W802">
        <v>352</v>
      </c>
      <c r="X802" t="s">
        <v>447</v>
      </c>
      <c r="Y802" s="2" t="s">
        <v>447</v>
      </c>
      <c r="Z802" s="2"/>
      <c r="AB802" t="s">
        <v>447</v>
      </c>
      <c r="AC802" t="s">
        <v>448</v>
      </c>
      <c r="AD802" t="s">
        <v>447</v>
      </c>
      <c r="AE802" t="s">
        <v>447</v>
      </c>
      <c r="AF802" t="s">
        <v>447</v>
      </c>
      <c r="AG802">
        <v>2</v>
      </c>
      <c r="AH802">
        <v>0</v>
      </c>
      <c r="AI802">
        <v>1.8</v>
      </c>
      <c r="AJ802">
        <v>0</v>
      </c>
      <c r="AK802">
        <v>61</v>
      </c>
      <c r="AL802" t="s">
        <v>449</v>
      </c>
      <c r="AM802" t="s">
        <v>450</v>
      </c>
      <c r="AN802">
        <v>11.54</v>
      </c>
      <c r="AO802">
        <v>54.02</v>
      </c>
      <c r="AP802">
        <v>623.39080000000001</v>
      </c>
      <c r="AQ802">
        <v>11.54</v>
      </c>
      <c r="AR802">
        <v>51.07</v>
      </c>
      <c r="AS802">
        <v>589.34780000000001</v>
      </c>
      <c r="AT802">
        <v>11.54</v>
      </c>
      <c r="AU802">
        <v>50</v>
      </c>
      <c r="AV802">
        <v>577</v>
      </c>
      <c r="BC802" t="s">
        <v>451</v>
      </c>
      <c r="BD802" s="2">
        <v>45953</v>
      </c>
      <c r="BE802">
        <v>498.36</v>
      </c>
      <c r="BF802" t="s">
        <v>452</v>
      </c>
      <c r="BG802" t="s">
        <v>453</v>
      </c>
      <c r="BH802" s="1">
        <f t="shared" ca="1" si="38"/>
        <v>170</v>
      </c>
    </row>
    <row r="803" spans="2:60" ht="14.25" customHeight="1" x14ac:dyDescent="0.35">
      <c r="B803" s="96" t="str">
        <f t="shared" si="36"/>
        <v>91461599</v>
      </c>
      <c r="C803" s="96" t="str">
        <f t="shared" si="37"/>
        <v>9146159</v>
      </c>
      <c r="D803">
        <v>22526</v>
      </c>
      <c r="E803" t="s">
        <v>120</v>
      </c>
      <c r="F803">
        <v>61</v>
      </c>
      <c r="G803" t="s">
        <v>124</v>
      </c>
      <c r="H803">
        <v>71</v>
      </c>
      <c r="I803">
        <v>9146</v>
      </c>
      <c r="J803" t="s">
        <v>131</v>
      </c>
      <c r="K803">
        <v>159</v>
      </c>
      <c r="L803">
        <v>9</v>
      </c>
      <c r="M803">
        <v>3</v>
      </c>
      <c r="O803">
        <v>0.48</v>
      </c>
      <c r="P803">
        <v>0</v>
      </c>
      <c r="Q803" t="s">
        <v>514</v>
      </c>
      <c r="R803" t="s">
        <v>471</v>
      </c>
      <c r="S803">
        <v>56</v>
      </c>
      <c r="T803" t="s">
        <v>479</v>
      </c>
      <c r="U803">
        <v>2</v>
      </c>
      <c r="V803">
        <v>45873</v>
      </c>
      <c r="W803">
        <v>352</v>
      </c>
      <c r="X803" t="s">
        <v>447</v>
      </c>
      <c r="Y803" s="2" t="s">
        <v>448</v>
      </c>
      <c r="Z803" s="2" t="s">
        <v>462</v>
      </c>
      <c r="AA803" t="s">
        <v>481</v>
      </c>
      <c r="AB803" t="s">
        <v>447</v>
      </c>
      <c r="AC803" t="s">
        <v>447</v>
      </c>
      <c r="AD803" t="s">
        <v>447</v>
      </c>
      <c r="AE803" t="s">
        <v>447</v>
      </c>
      <c r="AF803" t="s">
        <v>447</v>
      </c>
      <c r="AG803">
        <v>2</v>
      </c>
      <c r="AH803">
        <v>0</v>
      </c>
      <c r="AI803">
        <v>1.8</v>
      </c>
      <c r="AJ803">
        <v>0</v>
      </c>
      <c r="AK803">
        <v>61</v>
      </c>
      <c r="AL803" t="s">
        <v>449</v>
      </c>
      <c r="AM803" t="s">
        <v>515</v>
      </c>
      <c r="BC803" t="s">
        <v>474</v>
      </c>
      <c r="BF803" t="s">
        <v>452</v>
      </c>
      <c r="BG803" t="s">
        <v>453</v>
      </c>
      <c r="BH803" s="1">
        <f t="shared" ca="1" si="38"/>
        <v>46123</v>
      </c>
    </row>
    <row r="804" spans="2:60" ht="14.25" customHeight="1" x14ac:dyDescent="0.35">
      <c r="B804" s="96" t="str">
        <f t="shared" si="36"/>
        <v>914615910</v>
      </c>
      <c r="C804" s="96" t="str">
        <f t="shared" si="37"/>
        <v>9146159</v>
      </c>
      <c r="D804">
        <v>22526</v>
      </c>
      <c r="E804" t="s">
        <v>120</v>
      </c>
      <c r="F804">
        <v>61</v>
      </c>
      <c r="G804" t="s">
        <v>124</v>
      </c>
      <c r="H804">
        <v>71</v>
      </c>
      <c r="I804">
        <v>9146</v>
      </c>
      <c r="J804" t="s">
        <v>131</v>
      </c>
      <c r="K804">
        <v>159</v>
      </c>
      <c r="L804">
        <v>10</v>
      </c>
      <c r="M804">
        <v>3</v>
      </c>
      <c r="O804">
        <v>1.36</v>
      </c>
      <c r="P804">
        <v>0</v>
      </c>
      <c r="Q804" t="s">
        <v>454</v>
      </c>
      <c r="R804" t="s">
        <v>471</v>
      </c>
      <c r="S804">
        <v>5</v>
      </c>
      <c r="T804" t="s">
        <v>446</v>
      </c>
      <c r="U804">
        <v>2</v>
      </c>
      <c r="V804">
        <v>44186</v>
      </c>
      <c r="W804">
        <v>352</v>
      </c>
      <c r="X804" t="s">
        <v>447</v>
      </c>
      <c r="Y804" s="2" t="s">
        <v>447</v>
      </c>
      <c r="Z804" s="2"/>
      <c r="AB804" t="s">
        <v>447</v>
      </c>
      <c r="AC804" t="s">
        <v>448</v>
      </c>
      <c r="AD804" t="s">
        <v>447</v>
      </c>
      <c r="AE804" t="s">
        <v>447</v>
      </c>
      <c r="AF804" t="s">
        <v>447</v>
      </c>
      <c r="AG804">
        <v>2</v>
      </c>
      <c r="AH804">
        <v>0</v>
      </c>
      <c r="AI804">
        <v>1.8</v>
      </c>
      <c r="AJ804">
        <v>0</v>
      </c>
      <c r="AK804">
        <v>61</v>
      </c>
      <c r="AL804" t="s">
        <v>449</v>
      </c>
      <c r="AM804" t="s">
        <v>450</v>
      </c>
      <c r="AN804">
        <v>1.36</v>
      </c>
      <c r="AO804">
        <v>54.02</v>
      </c>
      <c r="AP804">
        <v>73.467200000000005</v>
      </c>
      <c r="AQ804">
        <v>1.36</v>
      </c>
      <c r="AR804">
        <v>51.07</v>
      </c>
      <c r="AS804">
        <v>69.455200000000005</v>
      </c>
      <c r="AT804">
        <v>1.36</v>
      </c>
      <c r="AU804">
        <v>50</v>
      </c>
      <c r="AV804">
        <v>68</v>
      </c>
      <c r="BC804" t="s">
        <v>451</v>
      </c>
      <c r="BD804" s="2">
        <v>45953</v>
      </c>
      <c r="BE804">
        <v>67.73</v>
      </c>
      <c r="BF804" t="s">
        <v>452</v>
      </c>
      <c r="BG804" t="s">
        <v>453</v>
      </c>
      <c r="BH804" s="1">
        <f t="shared" ca="1" si="38"/>
        <v>170</v>
      </c>
    </row>
    <row r="805" spans="2:60" ht="14.25" customHeight="1" x14ac:dyDescent="0.35">
      <c r="B805" s="96" t="str">
        <f t="shared" si="36"/>
        <v>914615911</v>
      </c>
      <c r="C805" s="96" t="str">
        <f t="shared" si="37"/>
        <v>9146159</v>
      </c>
      <c r="D805">
        <v>22526</v>
      </c>
      <c r="E805" t="s">
        <v>120</v>
      </c>
      <c r="F805">
        <v>61</v>
      </c>
      <c r="G805" t="s">
        <v>124</v>
      </c>
      <c r="H805">
        <v>71</v>
      </c>
      <c r="I805">
        <v>9146</v>
      </c>
      <c r="J805" t="s">
        <v>131</v>
      </c>
      <c r="K805">
        <v>159</v>
      </c>
      <c r="L805">
        <v>11</v>
      </c>
      <c r="M805">
        <v>3</v>
      </c>
      <c r="O805">
        <v>1.06</v>
      </c>
      <c r="P805">
        <v>0</v>
      </c>
      <c r="Q805" t="s">
        <v>454</v>
      </c>
      <c r="R805" t="s">
        <v>471</v>
      </c>
      <c r="S805">
        <v>5</v>
      </c>
      <c r="T805" t="s">
        <v>446</v>
      </c>
      <c r="U805">
        <v>2</v>
      </c>
      <c r="V805">
        <v>44189</v>
      </c>
      <c r="W805">
        <v>352</v>
      </c>
      <c r="X805" t="s">
        <v>447</v>
      </c>
      <c r="Y805" s="2" t="s">
        <v>447</v>
      </c>
      <c r="Z805" s="2"/>
      <c r="AB805" t="s">
        <v>447</v>
      </c>
      <c r="AC805" t="s">
        <v>448</v>
      </c>
      <c r="AD805" t="s">
        <v>447</v>
      </c>
      <c r="AE805" t="s">
        <v>447</v>
      </c>
      <c r="AF805" t="s">
        <v>447</v>
      </c>
      <c r="AG805">
        <v>2</v>
      </c>
      <c r="AH805">
        <v>0</v>
      </c>
      <c r="AI805">
        <v>1.8</v>
      </c>
      <c r="AJ805">
        <v>0</v>
      </c>
      <c r="AK805">
        <v>61</v>
      </c>
      <c r="AL805" t="s">
        <v>486</v>
      </c>
      <c r="AM805" t="s">
        <v>450</v>
      </c>
      <c r="AN805">
        <v>1.06</v>
      </c>
      <c r="AO805">
        <v>54.02</v>
      </c>
      <c r="AP805">
        <v>57.261200000000002</v>
      </c>
      <c r="AQ805">
        <v>1.06</v>
      </c>
      <c r="AR805">
        <v>51.07</v>
      </c>
      <c r="AS805">
        <v>54.1342</v>
      </c>
      <c r="AT805">
        <v>1.06</v>
      </c>
      <c r="AU805">
        <v>50</v>
      </c>
      <c r="AV805">
        <v>53</v>
      </c>
      <c r="BC805" t="s">
        <v>451</v>
      </c>
      <c r="BD805" s="2">
        <v>45953</v>
      </c>
      <c r="BE805">
        <v>35.450000000000003</v>
      </c>
      <c r="BF805" t="s">
        <v>452</v>
      </c>
      <c r="BG805" t="s">
        <v>453</v>
      </c>
      <c r="BH805" s="1">
        <f t="shared" ca="1" si="38"/>
        <v>170</v>
      </c>
    </row>
    <row r="806" spans="2:60" ht="14.25" customHeight="1" x14ac:dyDescent="0.35">
      <c r="B806" s="96" t="str">
        <f t="shared" si="36"/>
        <v>914615912</v>
      </c>
      <c r="C806" s="96" t="str">
        <f t="shared" si="37"/>
        <v>9146159</v>
      </c>
      <c r="D806">
        <v>22526</v>
      </c>
      <c r="E806" t="s">
        <v>120</v>
      </c>
      <c r="F806">
        <v>61</v>
      </c>
      <c r="G806" t="s">
        <v>124</v>
      </c>
      <c r="H806">
        <v>71</v>
      </c>
      <c r="I806">
        <v>9146</v>
      </c>
      <c r="J806" t="s">
        <v>131</v>
      </c>
      <c r="K806">
        <v>159</v>
      </c>
      <c r="L806">
        <v>12</v>
      </c>
      <c r="M806">
        <v>3</v>
      </c>
      <c r="O806">
        <v>8.2100000000000009</v>
      </c>
      <c r="P806">
        <v>0</v>
      </c>
      <c r="Q806" t="s">
        <v>454</v>
      </c>
      <c r="R806" t="s">
        <v>471</v>
      </c>
      <c r="S806">
        <v>5</v>
      </c>
      <c r="T806" t="s">
        <v>446</v>
      </c>
      <c r="U806">
        <v>2</v>
      </c>
      <c r="V806">
        <v>44189</v>
      </c>
      <c r="W806">
        <v>352</v>
      </c>
      <c r="X806" t="s">
        <v>447</v>
      </c>
      <c r="Y806" s="2" t="s">
        <v>447</v>
      </c>
      <c r="Z806" s="2"/>
      <c r="AB806" t="s">
        <v>447</v>
      </c>
      <c r="AC806" t="s">
        <v>448</v>
      </c>
      <c r="AD806" t="s">
        <v>447</v>
      </c>
      <c r="AE806" t="s">
        <v>447</v>
      </c>
      <c r="AF806" t="s">
        <v>447</v>
      </c>
      <c r="AG806">
        <v>2</v>
      </c>
      <c r="AH806">
        <v>0</v>
      </c>
      <c r="AI806">
        <v>1.8</v>
      </c>
      <c r="AJ806">
        <v>0</v>
      </c>
      <c r="AK806">
        <v>61</v>
      </c>
      <c r="AL806" t="s">
        <v>486</v>
      </c>
      <c r="AM806" t="s">
        <v>450</v>
      </c>
      <c r="AN806">
        <v>8.2100000000000009</v>
      </c>
      <c r="AO806">
        <v>54.02</v>
      </c>
      <c r="AP806">
        <v>443.50420000000003</v>
      </c>
      <c r="AQ806">
        <v>8.2100000000000009</v>
      </c>
      <c r="AR806">
        <v>51.07</v>
      </c>
      <c r="AS806">
        <v>419.28469999999999</v>
      </c>
      <c r="AT806">
        <v>8.2100000000000009</v>
      </c>
      <c r="AU806">
        <v>50</v>
      </c>
      <c r="AV806">
        <v>410.5</v>
      </c>
      <c r="BC806" t="s">
        <v>451</v>
      </c>
      <c r="BD806" s="2">
        <v>45953</v>
      </c>
      <c r="BE806">
        <v>333.11</v>
      </c>
      <c r="BF806" t="s">
        <v>452</v>
      </c>
      <c r="BG806" t="s">
        <v>453</v>
      </c>
      <c r="BH806" s="1">
        <f t="shared" ca="1" si="38"/>
        <v>170</v>
      </c>
    </row>
    <row r="807" spans="2:60" ht="14.25" customHeight="1" x14ac:dyDescent="0.35">
      <c r="B807" s="96" t="str">
        <f t="shared" si="36"/>
        <v>914615913</v>
      </c>
      <c r="C807" s="96" t="str">
        <f t="shared" si="37"/>
        <v>9146159</v>
      </c>
      <c r="D807">
        <v>22526</v>
      </c>
      <c r="E807" t="s">
        <v>120</v>
      </c>
      <c r="F807">
        <v>61</v>
      </c>
      <c r="G807" t="s">
        <v>124</v>
      </c>
      <c r="H807">
        <v>71</v>
      </c>
      <c r="I807">
        <v>9146</v>
      </c>
      <c r="J807" t="s">
        <v>131</v>
      </c>
      <c r="K807">
        <v>159</v>
      </c>
      <c r="L807">
        <v>13</v>
      </c>
      <c r="M807">
        <v>3</v>
      </c>
      <c r="O807">
        <v>1.42</v>
      </c>
      <c r="P807">
        <v>0</v>
      </c>
      <c r="Q807" t="s">
        <v>454</v>
      </c>
      <c r="R807" t="s">
        <v>471</v>
      </c>
      <c r="S807">
        <v>5</v>
      </c>
      <c r="T807" t="s">
        <v>446</v>
      </c>
      <c r="U807">
        <v>2</v>
      </c>
      <c r="V807">
        <v>44189</v>
      </c>
      <c r="W807">
        <v>352</v>
      </c>
      <c r="X807" t="s">
        <v>447</v>
      </c>
      <c r="Y807" s="2" t="s">
        <v>447</v>
      </c>
      <c r="Z807" s="2"/>
      <c r="AB807" t="s">
        <v>447</v>
      </c>
      <c r="AC807" t="s">
        <v>448</v>
      </c>
      <c r="AD807" t="s">
        <v>447</v>
      </c>
      <c r="AE807" t="s">
        <v>447</v>
      </c>
      <c r="AF807" t="s">
        <v>447</v>
      </c>
      <c r="AG807">
        <v>2</v>
      </c>
      <c r="AH807">
        <v>0</v>
      </c>
      <c r="AI807">
        <v>1.8</v>
      </c>
      <c r="AJ807">
        <v>0</v>
      </c>
      <c r="AK807">
        <v>61</v>
      </c>
      <c r="AL807" t="s">
        <v>486</v>
      </c>
      <c r="AM807" t="s">
        <v>450</v>
      </c>
      <c r="AN807">
        <v>1.42</v>
      </c>
      <c r="AO807">
        <v>54.02</v>
      </c>
      <c r="AP807">
        <v>76.708399999999997</v>
      </c>
      <c r="AQ807">
        <v>1.42</v>
      </c>
      <c r="AR807">
        <v>51.07</v>
      </c>
      <c r="AS807">
        <v>72.519400000000005</v>
      </c>
      <c r="AT807">
        <v>1.42</v>
      </c>
      <c r="AU807">
        <v>50</v>
      </c>
      <c r="AV807">
        <v>71</v>
      </c>
      <c r="BC807" t="s">
        <v>451</v>
      </c>
      <c r="BD807" s="2">
        <v>45953</v>
      </c>
      <c r="BE807">
        <v>81.78</v>
      </c>
      <c r="BF807" t="s">
        <v>452</v>
      </c>
      <c r="BG807" t="s">
        <v>453</v>
      </c>
      <c r="BH807" s="1">
        <f t="shared" ca="1" si="38"/>
        <v>170</v>
      </c>
    </row>
    <row r="808" spans="2:60" ht="14.25" customHeight="1" x14ac:dyDescent="0.35">
      <c r="B808" s="96" t="str">
        <f t="shared" si="36"/>
        <v>914615914</v>
      </c>
      <c r="C808" s="96" t="str">
        <f t="shared" si="37"/>
        <v>9146159</v>
      </c>
      <c r="D808">
        <v>22526</v>
      </c>
      <c r="E808" t="s">
        <v>120</v>
      </c>
      <c r="F808">
        <v>61</v>
      </c>
      <c r="G808" t="s">
        <v>124</v>
      </c>
      <c r="H808">
        <v>71</v>
      </c>
      <c r="I808">
        <v>9146</v>
      </c>
      <c r="J808" t="s">
        <v>131</v>
      </c>
      <c r="K808">
        <v>159</v>
      </c>
      <c r="L808">
        <v>14</v>
      </c>
      <c r="M808">
        <v>3</v>
      </c>
      <c r="O808">
        <v>2.39</v>
      </c>
      <c r="P808">
        <v>0</v>
      </c>
      <c r="Q808" t="s">
        <v>454</v>
      </c>
      <c r="R808" t="s">
        <v>471</v>
      </c>
      <c r="S808">
        <v>5</v>
      </c>
      <c r="T808" t="s">
        <v>446</v>
      </c>
      <c r="U808">
        <v>2</v>
      </c>
      <c r="V808">
        <v>44189</v>
      </c>
      <c r="W808">
        <v>352</v>
      </c>
      <c r="X808" t="s">
        <v>447</v>
      </c>
      <c r="Y808" s="2" t="s">
        <v>447</v>
      </c>
      <c r="Z808" s="2"/>
      <c r="AB808" t="s">
        <v>447</v>
      </c>
      <c r="AC808" t="s">
        <v>448</v>
      </c>
      <c r="AD808" t="s">
        <v>447</v>
      </c>
      <c r="AE808" t="s">
        <v>447</v>
      </c>
      <c r="AF808" t="s">
        <v>447</v>
      </c>
      <c r="AG808">
        <v>2</v>
      </c>
      <c r="AH808">
        <v>0</v>
      </c>
      <c r="AI808">
        <v>1.8</v>
      </c>
      <c r="AJ808">
        <v>0</v>
      </c>
      <c r="AK808">
        <v>61</v>
      </c>
      <c r="AL808" t="s">
        <v>486</v>
      </c>
      <c r="AM808" t="s">
        <v>450</v>
      </c>
      <c r="AN808">
        <v>2.39</v>
      </c>
      <c r="AO808">
        <v>54.02</v>
      </c>
      <c r="AP808">
        <v>129.1078</v>
      </c>
      <c r="AQ808">
        <v>2.39</v>
      </c>
      <c r="AR808">
        <v>51.07</v>
      </c>
      <c r="AS808">
        <v>122.0573</v>
      </c>
      <c r="AT808">
        <v>2.39</v>
      </c>
      <c r="AU808">
        <v>50</v>
      </c>
      <c r="AV808">
        <v>119.5</v>
      </c>
      <c r="BC808" t="s">
        <v>451</v>
      </c>
      <c r="BD808" s="2">
        <v>45953</v>
      </c>
      <c r="BE808">
        <v>293.66000000000003</v>
      </c>
      <c r="BF808" t="s">
        <v>452</v>
      </c>
      <c r="BG808" t="s">
        <v>453</v>
      </c>
      <c r="BH808" s="1">
        <f t="shared" ca="1" si="38"/>
        <v>170</v>
      </c>
    </row>
    <row r="809" spans="2:60" ht="14.25" customHeight="1" x14ac:dyDescent="0.35">
      <c r="B809" s="96" t="str">
        <f t="shared" si="36"/>
        <v>914615915</v>
      </c>
      <c r="C809" s="96" t="str">
        <f t="shared" si="37"/>
        <v>9146159</v>
      </c>
      <c r="D809">
        <v>22526</v>
      </c>
      <c r="E809" t="s">
        <v>120</v>
      </c>
      <c r="F809">
        <v>61</v>
      </c>
      <c r="G809" t="s">
        <v>124</v>
      </c>
      <c r="H809">
        <v>71</v>
      </c>
      <c r="I809">
        <v>9146</v>
      </c>
      <c r="J809" t="s">
        <v>131</v>
      </c>
      <c r="K809">
        <v>159</v>
      </c>
      <c r="L809">
        <v>15</v>
      </c>
      <c r="M809">
        <v>3</v>
      </c>
      <c r="O809">
        <v>2.12</v>
      </c>
      <c r="P809">
        <v>0</v>
      </c>
      <c r="Q809" t="s">
        <v>454</v>
      </c>
      <c r="R809" t="s">
        <v>471</v>
      </c>
      <c r="S809">
        <v>5</v>
      </c>
      <c r="T809" t="s">
        <v>446</v>
      </c>
      <c r="U809">
        <v>2</v>
      </c>
      <c r="V809">
        <v>44189</v>
      </c>
      <c r="W809">
        <v>352</v>
      </c>
      <c r="X809" t="s">
        <v>447</v>
      </c>
      <c r="Y809" s="2" t="s">
        <v>447</v>
      </c>
      <c r="Z809" s="2"/>
      <c r="AB809" t="s">
        <v>447</v>
      </c>
      <c r="AC809" t="s">
        <v>448</v>
      </c>
      <c r="AD809" t="s">
        <v>447</v>
      </c>
      <c r="AE809" t="s">
        <v>447</v>
      </c>
      <c r="AF809" t="s">
        <v>447</v>
      </c>
      <c r="AG809">
        <v>2</v>
      </c>
      <c r="AH809">
        <v>0</v>
      </c>
      <c r="AI809">
        <v>1.8</v>
      </c>
      <c r="AJ809">
        <v>0</v>
      </c>
      <c r="AK809">
        <v>61</v>
      </c>
      <c r="AL809" t="s">
        <v>488</v>
      </c>
      <c r="AM809" t="s">
        <v>450</v>
      </c>
      <c r="AN809">
        <v>2.12</v>
      </c>
      <c r="AO809">
        <v>54.02</v>
      </c>
      <c r="AP809">
        <v>114.5224</v>
      </c>
      <c r="AQ809">
        <v>2.12</v>
      </c>
      <c r="AR809">
        <v>51.07</v>
      </c>
      <c r="AS809">
        <v>108.2684</v>
      </c>
      <c r="AT809">
        <v>2.12</v>
      </c>
      <c r="AU809">
        <v>50</v>
      </c>
      <c r="AV809">
        <v>106</v>
      </c>
      <c r="BC809" t="s">
        <v>451</v>
      </c>
      <c r="BD809" s="2">
        <v>45953</v>
      </c>
      <c r="BE809">
        <v>271.69</v>
      </c>
      <c r="BF809" t="s">
        <v>452</v>
      </c>
      <c r="BG809" t="s">
        <v>453</v>
      </c>
      <c r="BH809" s="1">
        <f t="shared" ca="1" si="38"/>
        <v>170</v>
      </c>
    </row>
    <row r="810" spans="2:60" ht="14.25" customHeight="1" x14ac:dyDescent="0.35">
      <c r="B810" s="96" t="str">
        <f t="shared" si="36"/>
        <v>914615916</v>
      </c>
      <c r="C810" s="96" t="str">
        <f t="shared" si="37"/>
        <v>9146159</v>
      </c>
      <c r="D810">
        <v>22526</v>
      </c>
      <c r="E810" t="s">
        <v>120</v>
      </c>
      <c r="F810">
        <v>61</v>
      </c>
      <c r="G810" t="s">
        <v>124</v>
      </c>
      <c r="H810">
        <v>71</v>
      </c>
      <c r="I810">
        <v>9146</v>
      </c>
      <c r="J810" t="s">
        <v>131</v>
      </c>
      <c r="K810">
        <v>159</v>
      </c>
      <c r="L810">
        <v>16</v>
      </c>
      <c r="M810">
        <v>3</v>
      </c>
      <c r="O810">
        <v>3.55</v>
      </c>
      <c r="P810">
        <v>0</v>
      </c>
      <c r="Q810" s="3" t="s">
        <v>454</v>
      </c>
      <c r="R810" s="3" t="s">
        <v>471</v>
      </c>
      <c r="S810" s="3">
        <v>5</v>
      </c>
      <c r="T810" s="3" t="s">
        <v>446</v>
      </c>
      <c r="U810">
        <v>2</v>
      </c>
      <c r="V810">
        <v>44189</v>
      </c>
      <c r="W810">
        <v>352</v>
      </c>
      <c r="X810" t="s">
        <v>447</v>
      </c>
      <c r="Y810" s="2" t="s">
        <v>447</v>
      </c>
      <c r="Z810" s="2"/>
      <c r="AB810" t="s">
        <v>447</v>
      </c>
      <c r="AC810" t="s">
        <v>448</v>
      </c>
      <c r="AD810" t="s">
        <v>447</v>
      </c>
      <c r="AE810" t="s">
        <v>447</v>
      </c>
      <c r="AF810" t="s">
        <v>447</v>
      </c>
      <c r="AG810">
        <v>2</v>
      </c>
      <c r="AH810">
        <v>0</v>
      </c>
      <c r="AI810">
        <v>1.8</v>
      </c>
      <c r="AJ810">
        <v>0</v>
      </c>
      <c r="AK810">
        <v>61</v>
      </c>
      <c r="AL810" t="s">
        <v>488</v>
      </c>
      <c r="AM810" t="s">
        <v>450</v>
      </c>
      <c r="AN810">
        <v>3.55</v>
      </c>
      <c r="AO810">
        <v>54.02</v>
      </c>
      <c r="AP810">
        <v>191.77099999999999</v>
      </c>
      <c r="AQ810">
        <v>3.55</v>
      </c>
      <c r="AR810">
        <v>51.07</v>
      </c>
      <c r="AS810">
        <v>181.29849999999999</v>
      </c>
      <c r="AT810">
        <v>3.55</v>
      </c>
      <c r="AU810">
        <v>50</v>
      </c>
      <c r="AV810">
        <v>177.5</v>
      </c>
      <c r="BC810" t="s">
        <v>451</v>
      </c>
      <c r="BD810" s="2">
        <v>45953</v>
      </c>
      <c r="BE810">
        <v>222.73</v>
      </c>
      <c r="BF810" t="s">
        <v>452</v>
      </c>
      <c r="BG810" t="s">
        <v>453</v>
      </c>
      <c r="BH810" s="1">
        <f t="shared" ca="1" si="38"/>
        <v>170</v>
      </c>
    </row>
    <row r="811" spans="2:60" ht="14.25" customHeight="1" x14ac:dyDescent="0.35">
      <c r="B811" s="96" t="str">
        <f t="shared" si="36"/>
        <v>914615917</v>
      </c>
      <c r="C811" s="96" t="str">
        <f t="shared" si="37"/>
        <v>9146159</v>
      </c>
      <c r="D811">
        <v>22526</v>
      </c>
      <c r="E811" t="s">
        <v>120</v>
      </c>
      <c r="F811">
        <v>61</v>
      </c>
      <c r="G811" t="s">
        <v>124</v>
      </c>
      <c r="H811">
        <v>71</v>
      </c>
      <c r="I811">
        <v>9146</v>
      </c>
      <c r="J811" t="s">
        <v>131</v>
      </c>
      <c r="K811">
        <v>159</v>
      </c>
      <c r="L811">
        <v>17</v>
      </c>
      <c r="M811">
        <v>3</v>
      </c>
      <c r="O811">
        <v>9.32</v>
      </c>
      <c r="P811">
        <v>0</v>
      </c>
      <c r="Q811" s="3" t="s">
        <v>454</v>
      </c>
      <c r="R811" s="3" t="s">
        <v>471</v>
      </c>
      <c r="S811" s="3">
        <v>5</v>
      </c>
      <c r="T811" s="3" t="s">
        <v>446</v>
      </c>
      <c r="U811">
        <v>2</v>
      </c>
      <c r="V811">
        <v>44189</v>
      </c>
      <c r="W811">
        <v>352</v>
      </c>
      <c r="X811" t="s">
        <v>447</v>
      </c>
      <c r="Y811" s="2" t="s">
        <v>447</v>
      </c>
      <c r="Z811" s="2"/>
      <c r="AB811" t="s">
        <v>447</v>
      </c>
      <c r="AC811" t="s">
        <v>448</v>
      </c>
      <c r="AD811" t="s">
        <v>447</v>
      </c>
      <c r="AE811" t="s">
        <v>447</v>
      </c>
      <c r="AF811" t="s">
        <v>447</v>
      </c>
      <c r="AG811">
        <v>2</v>
      </c>
      <c r="AH811">
        <v>0</v>
      </c>
      <c r="AI811">
        <v>1.8</v>
      </c>
      <c r="AJ811">
        <v>0</v>
      </c>
      <c r="AK811">
        <v>61</v>
      </c>
      <c r="AL811" t="s">
        <v>488</v>
      </c>
      <c r="AM811" t="s">
        <v>450</v>
      </c>
      <c r="AN811">
        <v>9.32</v>
      </c>
      <c r="AO811">
        <v>54.02</v>
      </c>
      <c r="AP811">
        <v>503.46640000000002</v>
      </c>
      <c r="AQ811">
        <v>9.32</v>
      </c>
      <c r="AR811">
        <v>51.07</v>
      </c>
      <c r="AS811">
        <v>475.97239999999999</v>
      </c>
      <c r="AT811">
        <v>9.32</v>
      </c>
      <c r="AU811">
        <v>50</v>
      </c>
      <c r="AV811">
        <v>466</v>
      </c>
      <c r="BC811" t="s">
        <v>451</v>
      </c>
      <c r="BD811" s="2">
        <v>45953</v>
      </c>
      <c r="BE811">
        <v>199.7</v>
      </c>
      <c r="BF811" t="s">
        <v>452</v>
      </c>
      <c r="BG811" t="s">
        <v>453</v>
      </c>
      <c r="BH811" s="1">
        <f t="shared" ca="1" si="38"/>
        <v>170</v>
      </c>
    </row>
    <row r="812" spans="2:60" ht="14.25" customHeight="1" x14ac:dyDescent="0.35">
      <c r="B812" s="96" t="str">
        <f t="shared" si="36"/>
        <v>914615918</v>
      </c>
      <c r="C812" s="96" t="str">
        <f t="shared" si="37"/>
        <v>9146159</v>
      </c>
      <c r="D812">
        <v>22526</v>
      </c>
      <c r="E812" t="s">
        <v>120</v>
      </c>
      <c r="F812">
        <v>61</v>
      </c>
      <c r="G812" t="s">
        <v>124</v>
      </c>
      <c r="H812">
        <v>71</v>
      </c>
      <c r="I812">
        <v>9146</v>
      </c>
      <c r="J812" t="s">
        <v>131</v>
      </c>
      <c r="K812">
        <v>159</v>
      </c>
      <c r="L812">
        <v>18</v>
      </c>
      <c r="M812">
        <v>3</v>
      </c>
      <c r="O812">
        <v>2.78</v>
      </c>
      <c r="P812">
        <v>0</v>
      </c>
      <c r="Q812" s="3" t="s">
        <v>454</v>
      </c>
      <c r="R812" s="3" t="s">
        <v>471</v>
      </c>
      <c r="S812" s="3">
        <v>5</v>
      </c>
      <c r="T812" s="3" t="s">
        <v>446</v>
      </c>
      <c r="U812">
        <v>2</v>
      </c>
      <c r="V812">
        <v>44188</v>
      </c>
      <c r="W812">
        <v>352</v>
      </c>
      <c r="X812" t="s">
        <v>447</v>
      </c>
      <c r="Y812" s="2" t="s">
        <v>447</v>
      </c>
      <c r="Z812" s="2"/>
      <c r="AB812" t="s">
        <v>447</v>
      </c>
      <c r="AC812" t="s">
        <v>448</v>
      </c>
      <c r="AD812" t="s">
        <v>447</v>
      </c>
      <c r="AE812" t="s">
        <v>447</v>
      </c>
      <c r="AF812" t="s">
        <v>447</v>
      </c>
      <c r="AG812">
        <v>2</v>
      </c>
      <c r="AH812">
        <v>0</v>
      </c>
      <c r="AI812">
        <v>1.8</v>
      </c>
      <c r="AJ812">
        <v>0</v>
      </c>
      <c r="AK812">
        <v>61</v>
      </c>
      <c r="AL812" t="s">
        <v>486</v>
      </c>
      <c r="AM812" t="s">
        <v>450</v>
      </c>
      <c r="AN812">
        <v>2.78</v>
      </c>
      <c r="AO812">
        <v>54.02</v>
      </c>
      <c r="AP812">
        <v>150.1756</v>
      </c>
      <c r="AQ812">
        <v>2.78</v>
      </c>
      <c r="AR812">
        <v>51.07</v>
      </c>
      <c r="AS812">
        <v>141.97460000000001</v>
      </c>
      <c r="AT812">
        <v>2.78</v>
      </c>
      <c r="AU812">
        <v>50</v>
      </c>
      <c r="AV812">
        <v>139</v>
      </c>
      <c r="BC812" t="s">
        <v>451</v>
      </c>
      <c r="BD812" s="2">
        <v>45953</v>
      </c>
      <c r="BE812">
        <v>34.08</v>
      </c>
      <c r="BF812" t="s">
        <v>452</v>
      </c>
      <c r="BG812" t="s">
        <v>453</v>
      </c>
      <c r="BH812" s="1">
        <f t="shared" ca="1" si="38"/>
        <v>170</v>
      </c>
    </row>
    <row r="813" spans="2:60" ht="14.25" customHeight="1" x14ac:dyDescent="0.35">
      <c r="B813" s="96" t="str">
        <f t="shared" si="36"/>
        <v>914615919</v>
      </c>
      <c r="C813" s="96" t="str">
        <f t="shared" si="37"/>
        <v>9146159</v>
      </c>
      <c r="D813">
        <v>22526</v>
      </c>
      <c r="E813" t="s">
        <v>120</v>
      </c>
      <c r="F813">
        <v>61</v>
      </c>
      <c r="G813" t="s">
        <v>124</v>
      </c>
      <c r="H813">
        <v>71</v>
      </c>
      <c r="I813">
        <v>9146</v>
      </c>
      <c r="J813" t="s">
        <v>131</v>
      </c>
      <c r="K813">
        <v>159</v>
      </c>
      <c r="L813">
        <v>19</v>
      </c>
      <c r="M813">
        <v>3</v>
      </c>
      <c r="O813">
        <v>11.3</v>
      </c>
      <c r="P813">
        <v>0</v>
      </c>
      <c r="Q813" s="3" t="s">
        <v>454</v>
      </c>
      <c r="R813" s="3" t="s">
        <v>471</v>
      </c>
      <c r="S813" s="3">
        <v>5</v>
      </c>
      <c r="T813" s="3" t="s">
        <v>446</v>
      </c>
      <c r="U813">
        <v>2</v>
      </c>
      <c r="V813">
        <v>44188</v>
      </c>
      <c r="W813">
        <v>352</v>
      </c>
      <c r="X813" t="s">
        <v>447</v>
      </c>
      <c r="Y813" s="2" t="s">
        <v>447</v>
      </c>
      <c r="Z813" s="2"/>
      <c r="AB813" t="s">
        <v>447</v>
      </c>
      <c r="AC813" t="s">
        <v>448</v>
      </c>
      <c r="AD813" t="s">
        <v>447</v>
      </c>
      <c r="AE813" t="s">
        <v>447</v>
      </c>
      <c r="AF813" t="s">
        <v>447</v>
      </c>
      <c r="AG813">
        <v>2</v>
      </c>
      <c r="AH813">
        <v>0</v>
      </c>
      <c r="AI813">
        <v>1.8</v>
      </c>
      <c r="AJ813">
        <v>0</v>
      </c>
      <c r="AK813">
        <v>61</v>
      </c>
      <c r="AL813" t="s">
        <v>486</v>
      </c>
      <c r="AM813" t="s">
        <v>450</v>
      </c>
      <c r="AN813">
        <v>11.3</v>
      </c>
      <c r="AO813">
        <v>54.02</v>
      </c>
      <c r="AP813">
        <v>610.42600000000004</v>
      </c>
      <c r="AQ813">
        <v>11.3</v>
      </c>
      <c r="AR813">
        <v>51.07</v>
      </c>
      <c r="AS813">
        <v>577.09100000000001</v>
      </c>
      <c r="AT813">
        <v>11.3</v>
      </c>
      <c r="AU813">
        <v>50</v>
      </c>
      <c r="AV813">
        <v>565</v>
      </c>
      <c r="BC813" t="s">
        <v>451</v>
      </c>
      <c r="BD813" s="2">
        <v>45953</v>
      </c>
      <c r="BE813">
        <v>426.33</v>
      </c>
      <c r="BF813" t="s">
        <v>452</v>
      </c>
      <c r="BG813" t="s">
        <v>453</v>
      </c>
      <c r="BH813" s="1">
        <f t="shared" ca="1" si="38"/>
        <v>170</v>
      </c>
    </row>
    <row r="814" spans="2:60" ht="14.25" customHeight="1" x14ac:dyDescent="0.35">
      <c r="B814" s="96" t="str">
        <f t="shared" si="36"/>
        <v>914615920</v>
      </c>
      <c r="C814" s="96" t="str">
        <f t="shared" si="37"/>
        <v>9146159</v>
      </c>
      <c r="D814">
        <v>22526</v>
      </c>
      <c r="E814" t="s">
        <v>120</v>
      </c>
      <c r="F814">
        <v>61</v>
      </c>
      <c r="G814" t="s">
        <v>124</v>
      </c>
      <c r="H814">
        <v>71</v>
      </c>
      <c r="I814">
        <v>9146</v>
      </c>
      <c r="J814" t="s">
        <v>131</v>
      </c>
      <c r="K814">
        <v>159</v>
      </c>
      <c r="L814">
        <v>20</v>
      </c>
      <c r="M814">
        <v>3</v>
      </c>
      <c r="O814">
        <v>3.3</v>
      </c>
      <c r="P814">
        <v>0</v>
      </c>
      <c r="Q814" s="3" t="s">
        <v>454</v>
      </c>
      <c r="R814" s="3" t="s">
        <v>471</v>
      </c>
      <c r="S814" s="3">
        <v>5</v>
      </c>
      <c r="T814" s="3" t="s">
        <v>446</v>
      </c>
      <c r="U814">
        <v>2</v>
      </c>
      <c r="V814">
        <v>44188</v>
      </c>
      <c r="W814">
        <v>352</v>
      </c>
      <c r="X814" t="s">
        <v>447</v>
      </c>
      <c r="Y814" s="2" t="s">
        <v>447</v>
      </c>
      <c r="Z814" s="2"/>
      <c r="AB814" t="s">
        <v>447</v>
      </c>
      <c r="AC814" t="s">
        <v>448</v>
      </c>
      <c r="AD814" t="s">
        <v>447</v>
      </c>
      <c r="AE814" t="s">
        <v>447</v>
      </c>
      <c r="AF814" t="s">
        <v>447</v>
      </c>
      <c r="AG814">
        <v>2</v>
      </c>
      <c r="AH814">
        <v>0</v>
      </c>
      <c r="AI814">
        <v>1.8</v>
      </c>
      <c r="AJ814">
        <v>0</v>
      </c>
      <c r="AK814">
        <v>61</v>
      </c>
      <c r="AL814" t="s">
        <v>486</v>
      </c>
      <c r="AM814" t="s">
        <v>450</v>
      </c>
      <c r="AN814">
        <v>3.3</v>
      </c>
      <c r="AO814">
        <v>54.02</v>
      </c>
      <c r="AP814">
        <v>178.26599999999999</v>
      </c>
      <c r="AQ814">
        <v>3.3</v>
      </c>
      <c r="AR814">
        <v>51.07</v>
      </c>
      <c r="AS814">
        <v>168.53100000000001</v>
      </c>
      <c r="AT814">
        <v>3.3</v>
      </c>
      <c r="AU814">
        <v>50</v>
      </c>
      <c r="AV814">
        <v>165</v>
      </c>
      <c r="BC814" t="s">
        <v>451</v>
      </c>
      <c r="BD814" s="2">
        <v>45953</v>
      </c>
      <c r="BE814">
        <v>58.43</v>
      </c>
      <c r="BF814" t="s">
        <v>452</v>
      </c>
      <c r="BG814" t="s">
        <v>453</v>
      </c>
      <c r="BH814" s="1">
        <f t="shared" ca="1" si="38"/>
        <v>170</v>
      </c>
    </row>
    <row r="815" spans="2:60" ht="14.25" customHeight="1" x14ac:dyDescent="0.35">
      <c r="B815" s="96" t="str">
        <f t="shared" si="36"/>
        <v>91553561</v>
      </c>
      <c r="C815" s="96" t="str">
        <f t="shared" si="37"/>
        <v>9155356</v>
      </c>
      <c r="D815">
        <v>22526</v>
      </c>
      <c r="E815" t="s">
        <v>120</v>
      </c>
      <c r="F815">
        <v>61</v>
      </c>
      <c r="G815" t="s">
        <v>124</v>
      </c>
      <c r="H815">
        <v>71</v>
      </c>
      <c r="I815">
        <v>9155</v>
      </c>
      <c r="J815" t="s">
        <v>369</v>
      </c>
      <c r="K815">
        <v>356</v>
      </c>
      <c r="L815">
        <v>1</v>
      </c>
      <c r="M815">
        <v>1</v>
      </c>
      <c r="N815">
        <v>1</v>
      </c>
      <c r="O815">
        <v>14.27</v>
      </c>
      <c r="P815">
        <v>0</v>
      </c>
      <c r="Q815" s="3" t="s">
        <v>472</v>
      </c>
      <c r="R815" s="3" t="s">
        <v>467</v>
      </c>
      <c r="S815" s="3">
        <v>40</v>
      </c>
      <c r="T815" s="3" t="s">
        <v>473</v>
      </c>
      <c r="U815">
        <v>2</v>
      </c>
      <c r="V815">
        <v>45624</v>
      </c>
      <c r="W815">
        <v>353</v>
      </c>
      <c r="X815" t="s">
        <v>447</v>
      </c>
      <c r="Y815" s="2" t="s">
        <v>447</v>
      </c>
      <c r="Z815" s="2"/>
      <c r="AB815" t="s">
        <v>447</v>
      </c>
      <c r="AC815" t="s">
        <v>448</v>
      </c>
      <c r="AD815" t="s">
        <v>447</v>
      </c>
      <c r="AE815" t="s">
        <v>447</v>
      </c>
      <c r="AF815" t="s">
        <v>447</v>
      </c>
      <c r="AG815">
        <v>2</v>
      </c>
      <c r="AH815">
        <v>0</v>
      </c>
      <c r="AI815">
        <v>14</v>
      </c>
      <c r="AJ815">
        <v>0</v>
      </c>
      <c r="AK815">
        <v>61</v>
      </c>
      <c r="AL815" t="s">
        <v>449</v>
      </c>
      <c r="AM815" t="s">
        <v>450</v>
      </c>
      <c r="BC815" t="s">
        <v>474</v>
      </c>
      <c r="BF815" t="s">
        <v>452</v>
      </c>
      <c r="BG815" t="s">
        <v>453</v>
      </c>
      <c r="BH815" s="1">
        <f t="shared" ca="1" si="38"/>
        <v>46123</v>
      </c>
    </row>
    <row r="816" spans="2:60" ht="14.25" customHeight="1" x14ac:dyDescent="0.35">
      <c r="B816" s="96" t="str">
        <f t="shared" si="36"/>
        <v>91553562</v>
      </c>
      <c r="C816" s="96" t="str">
        <f t="shared" si="37"/>
        <v>9155356</v>
      </c>
      <c r="D816">
        <v>22526</v>
      </c>
      <c r="E816" t="s">
        <v>120</v>
      </c>
      <c r="F816">
        <v>61</v>
      </c>
      <c r="G816" t="s">
        <v>124</v>
      </c>
      <c r="H816">
        <v>71</v>
      </c>
      <c r="I816">
        <v>9155</v>
      </c>
      <c r="J816" t="s">
        <v>369</v>
      </c>
      <c r="K816">
        <v>356</v>
      </c>
      <c r="L816">
        <v>2</v>
      </c>
      <c r="M816">
        <v>1</v>
      </c>
      <c r="N816">
        <v>1</v>
      </c>
      <c r="O816">
        <v>7.34</v>
      </c>
      <c r="P816">
        <v>0</v>
      </c>
      <c r="Q816" s="3" t="s">
        <v>472</v>
      </c>
      <c r="R816" s="3" t="s">
        <v>467</v>
      </c>
      <c r="S816" s="3">
        <v>50</v>
      </c>
      <c r="T816" s="3" t="s">
        <v>492</v>
      </c>
      <c r="U816">
        <v>2</v>
      </c>
      <c r="V816">
        <v>45644</v>
      </c>
      <c r="W816">
        <v>353</v>
      </c>
      <c r="X816" t="s">
        <v>447</v>
      </c>
      <c r="Y816" s="2" t="s">
        <v>448</v>
      </c>
      <c r="Z816" s="2" t="s">
        <v>462</v>
      </c>
      <c r="AA816" t="s">
        <v>485</v>
      </c>
      <c r="AB816" t="s">
        <v>447</v>
      </c>
      <c r="AC816" t="s">
        <v>447</v>
      </c>
      <c r="AD816" t="s">
        <v>447</v>
      </c>
      <c r="AE816" t="s">
        <v>447</v>
      </c>
      <c r="AF816" t="s">
        <v>447</v>
      </c>
      <c r="AG816">
        <v>2</v>
      </c>
      <c r="AH816">
        <v>0</v>
      </c>
      <c r="AI816">
        <v>14</v>
      </c>
      <c r="AJ816">
        <v>0</v>
      </c>
      <c r="AK816">
        <v>61</v>
      </c>
      <c r="AL816" t="s">
        <v>449</v>
      </c>
      <c r="AM816" t="s">
        <v>450</v>
      </c>
      <c r="BC816" t="s">
        <v>493</v>
      </c>
      <c r="BF816" t="s">
        <v>452</v>
      </c>
      <c r="BG816" t="s">
        <v>453</v>
      </c>
      <c r="BH816" s="1">
        <f t="shared" ca="1" si="38"/>
        <v>46123</v>
      </c>
    </row>
    <row r="817" spans="2:60" ht="14.25" customHeight="1" x14ac:dyDescent="0.35">
      <c r="B817" s="96" t="str">
        <f t="shared" si="36"/>
        <v>91561031</v>
      </c>
      <c r="C817" s="96" t="str">
        <f t="shared" si="37"/>
        <v>9156103</v>
      </c>
      <c r="D817">
        <v>22526</v>
      </c>
      <c r="E817" t="s">
        <v>120</v>
      </c>
      <c r="F817">
        <v>61</v>
      </c>
      <c r="G817" t="s">
        <v>124</v>
      </c>
      <c r="H817">
        <v>71</v>
      </c>
      <c r="I817">
        <v>9156</v>
      </c>
      <c r="J817" t="s">
        <v>368</v>
      </c>
      <c r="K817">
        <v>103</v>
      </c>
      <c r="L817">
        <v>1</v>
      </c>
      <c r="M817">
        <v>1</v>
      </c>
      <c r="O817">
        <v>4.3600000000000003</v>
      </c>
      <c r="P817">
        <v>1.3</v>
      </c>
      <c r="Q817" s="3" t="s">
        <v>468</v>
      </c>
      <c r="R817" s="3" t="s">
        <v>467</v>
      </c>
      <c r="S817" s="3">
        <v>6</v>
      </c>
      <c r="T817" s="3" t="s">
        <v>466</v>
      </c>
      <c r="U817">
        <v>2</v>
      </c>
      <c r="V817">
        <v>43829</v>
      </c>
      <c r="W817">
        <v>353</v>
      </c>
      <c r="X817" t="s">
        <v>447</v>
      </c>
      <c r="Y817" s="2" t="s">
        <v>447</v>
      </c>
      <c r="Z817" s="2"/>
      <c r="AB817" t="s">
        <v>447</v>
      </c>
      <c r="AC817" t="s">
        <v>448</v>
      </c>
      <c r="AD817" t="s">
        <v>448</v>
      </c>
      <c r="AE817" t="s">
        <v>447</v>
      </c>
      <c r="AF817" t="s">
        <v>447</v>
      </c>
      <c r="AG817">
        <v>2</v>
      </c>
      <c r="AH817">
        <v>0</v>
      </c>
      <c r="AI817">
        <v>12</v>
      </c>
      <c r="AJ817">
        <v>0</v>
      </c>
      <c r="AK817">
        <v>61</v>
      </c>
      <c r="AL817" t="s">
        <v>449</v>
      </c>
      <c r="AM817" t="s">
        <v>450</v>
      </c>
      <c r="AN817">
        <v>3.06</v>
      </c>
      <c r="AO817">
        <v>44.59</v>
      </c>
      <c r="AP817">
        <v>136.44540000000001</v>
      </c>
      <c r="AQ817">
        <v>3.06</v>
      </c>
      <c r="AR817">
        <v>60.07</v>
      </c>
      <c r="AS817">
        <v>183.8142</v>
      </c>
      <c r="AT817">
        <v>3.06</v>
      </c>
      <c r="AU817">
        <v>50</v>
      </c>
      <c r="AV817">
        <v>153</v>
      </c>
      <c r="BC817" t="s">
        <v>451</v>
      </c>
      <c r="BD817" s="2">
        <v>45903</v>
      </c>
      <c r="BE817">
        <v>302.73</v>
      </c>
      <c r="BF817" t="s">
        <v>452</v>
      </c>
      <c r="BG817" t="s">
        <v>453</v>
      </c>
      <c r="BH817" s="1">
        <f t="shared" ca="1" si="38"/>
        <v>220</v>
      </c>
    </row>
    <row r="818" spans="2:60" ht="14.25" customHeight="1" x14ac:dyDescent="0.35">
      <c r="B818" s="96" t="str">
        <f t="shared" si="36"/>
        <v>91571041</v>
      </c>
      <c r="C818" s="96" t="str">
        <f t="shared" si="37"/>
        <v>9157104</v>
      </c>
      <c r="D818">
        <v>22526</v>
      </c>
      <c r="E818" t="s">
        <v>120</v>
      </c>
      <c r="F818">
        <v>61</v>
      </c>
      <c r="G818" t="s">
        <v>124</v>
      </c>
      <c r="H818">
        <v>71</v>
      </c>
      <c r="I818">
        <v>9157</v>
      </c>
      <c r="J818" t="s">
        <v>367</v>
      </c>
      <c r="K818">
        <v>104</v>
      </c>
      <c r="L818">
        <v>1</v>
      </c>
      <c r="M818">
        <v>1</v>
      </c>
      <c r="O818">
        <v>13.42</v>
      </c>
      <c r="P818">
        <v>0</v>
      </c>
      <c r="Q818" t="s">
        <v>468</v>
      </c>
      <c r="R818" t="s">
        <v>467</v>
      </c>
      <c r="S818">
        <v>6</v>
      </c>
      <c r="T818" t="s">
        <v>466</v>
      </c>
      <c r="U818">
        <v>2</v>
      </c>
      <c r="V818">
        <v>43825</v>
      </c>
      <c r="W818">
        <v>353</v>
      </c>
      <c r="X818" t="s">
        <v>447</v>
      </c>
      <c r="Y818" s="2" t="s">
        <v>447</v>
      </c>
      <c r="Z818" s="2"/>
      <c r="AB818" t="s">
        <v>447</v>
      </c>
      <c r="AC818" t="s">
        <v>448</v>
      </c>
      <c r="AD818" t="s">
        <v>448</v>
      </c>
      <c r="AE818" t="s">
        <v>447</v>
      </c>
      <c r="AF818" t="s">
        <v>447</v>
      </c>
      <c r="AG818">
        <v>2</v>
      </c>
      <c r="AH818">
        <v>0</v>
      </c>
      <c r="AI818">
        <v>11</v>
      </c>
      <c r="AJ818">
        <v>0</v>
      </c>
      <c r="AK818">
        <v>61</v>
      </c>
      <c r="AL818" t="s">
        <v>449</v>
      </c>
      <c r="AM818" t="s">
        <v>450</v>
      </c>
      <c r="AN818">
        <v>13.42</v>
      </c>
      <c r="AO818">
        <v>59.46</v>
      </c>
      <c r="AP818">
        <v>797.95320000000004</v>
      </c>
      <c r="AQ818">
        <v>13.42</v>
      </c>
      <c r="AR818">
        <v>60.07</v>
      </c>
      <c r="AS818">
        <v>806.13940000000002</v>
      </c>
      <c r="AT818">
        <v>13.42</v>
      </c>
      <c r="AU818">
        <v>55</v>
      </c>
      <c r="AV818">
        <v>738.1</v>
      </c>
      <c r="BC818" t="s">
        <v>451</v>
      </c>
      <c r="BD818" s="2">
        <v>45903</v>
      </c>
      <c r="BE818">
        <v>667.45</v>
      </c>
      <c r="BF818" t="s">
        <v>452</v>
      </c>
      <c r="BG818" t="s">
        <v>453</v>
      </c>
      <c r="BH818" s="1">
        <f t="shared" ca="1" si="38"/>
        <v>220</v>
      </c>
    </row>
    <row r="819" spans="2:60" ht="14.25" customHeight="1" x14ac:dyDescent="0.35">
      <c r="B819" s="96" t="str">
        <f t="shared" si="36"/>
        <v>91571042</v>
      </c>
      <c r="C819" s="96" t="str">
        <f t="shared" si="37"/>
        <v>9157104</v>
      </c>
      <c r="D819">
        <v>22526</v>
      </c>
      <c r="E819" t="s">
        <v>120</v>
      </c>
      <c r="F819">
        <v>61</v>
      </c>
      <c r="G819" t="s">
        <v>124</v>
      </c>
      <c r="H819">
        <v>71</v>
      </c>
      <c r="I819">
        <v>9157</v>
      </c>
      <c r="J819" t="s">
        <v>367</v>
      </c>
      <c r="K819">
        <v>104</v>
      </c>
      <c r="L819">
        <v>2</v>
      </c>
      <c r="M819">
        <v>1</v>
      </c>
      <c r="O819">
        <v>12.79</v>
      </c>
      <c r="P819">
        <v>0</v>
      </c>
      <c r="Q819" t="s">
        <v>468</v>
      </c>
      <c r="R819" t="s">
        <v>467</v>
      </c>
      <c r="S819">
        <v>6</v>
      </c>
      <c r="T819" t="s">
        <v>466</v>
      </c>
      <c r="U819">
        <v>2</v>
      </c>
      <c r="V819">
        <v>43825</v>
      </c>
      <c r="W819">
        <v>353</v>
      </c>
      <c r="X819" t="s">
        <v>447</v>
      </c>
      <c r="Y819" s="2" t="s">
        <v>447</v>
      </c>
      <c r="Z819" s="2"/>
      <c r="AB819" t="s">
        <v>447</v>
      </c>
      <c r="AC819" t="s">
        <v>448</v>
      </c>
      <c r="AD819" t="s">
        <v>448</v>
      </c>
      <c r="AE819" t="s">
        <v>447</v>
      </c>
      <c r="AF819" t="s">
        <v>447</v>
      </c>
      <c r="AG819">
        <v>2</v>
      </c>
      <c r="AH819">
        <v>0</v>
      </c>
      <c r="AI819">
        <v>11</v>
      </c>
      <c r="AJ819">
        <v>0</v>
      </c>
      <c r="AK819">
        <v>61</v>
      </c>
      <c r="AL819" t="s">
        <v>449</v>
      </c>
      <c r="AM819" t="s">
        <v>450</v>
      </c>
      <c r="AN819">
        <v>12.79</v>
      </c>
      <c r="AO819">
        <v>59.46</v>
      </c>
      <c r="AP819">
        <v>760.49339999999995</v>
      </c>
      <c r="AQ819">
        <v>12.79</v>
      </c>
      <c r="AR819">
        <v>60.07</v>
      </c>
      <c r="AS819">
        <v>768.2953</v>
      </c>
      <c r="AT819">
        <v>12.79</v>
      </c>
      <c r="AU819">
        <v>55</v>
      </c>
      <c r="AV819">
        <v>703.45</v>
      </c>
      <c r="BC819" t="s">
        <v>451</v>
      </c>
      <c r="BD819" s="2">
        <v>45903</v>
      </c>
      <c r="BE819">
        <v>282.52999999999997</v>
      </c>
      <c r="BF819" t="s">
        <v>452</v>
      </c>
      <c r="BG819" t="s">
        <v>453</v>
      </c>
      <c r="BH819" s="1">
        <f t="shared" ca="1" si="38"/>
        <v>220</v>
      </c>
    </row>
    <row r="820" spans="2:60" ht="14.25" customHeight="1" x14ac:dyDescent="0.35">
      <c r="B820" s="96" t="str">
        <f t="shared" si="36"/>
        <v>91571043</v>
      </c>
      <c r="C820" s="96" t="str">
        <f t="shared" si="37"/>
        <v>9157104</v>
      </c>
      <c r="D820">
        <v>22526</v>
      </c>
      <c r="E820" t="s">
        <v>120</v>
      </c>
      <c r="F820">
        <v>61</v>
      </c>
      <c r="G820" t="s">
        <v>124</v>
      </c>
      <c r="H820">
        <v>71</v>
      </c>
      <c r="I820">
        <v>9157</v>
      </c>
      <c r="J820" t="s">
        <v>367</v>
      </c>
      <c r="K820">
        <v>104</v>
      </c>
      <c r="L820">
        <v>3</v>
      </c>
      <c r="M820">
        <v>1</v>
      </c>
      <c r="O820">
        <v>5.83</v>
      </c>
      <c r="P820">
        <v>0</v>
      </c>
      <c r="Q820" t="s">
        <v>468</v>
      </c>
      <c r="R820" t="s">
        <v>445</v>
      </c>
      <c r="S820">
        <v>6</v>
      </c>
      <c r="T820" t="s">
        <v>466</v>
      </c>
      <c r="U820">
        <v>2</v>
      </c>
      <c r="V820">
        <v>43803</v>
      </c>
      <c r="W820">
        <v>353</v>
      </c>
      <c r="X820" t="s">
        <v>447</v>
      </c>
      <c r="Y820" s="2" t="s">
        <v>447</v>
      </c>
      <c r="Z820" s="2"/>
      <c r="AB820" t="s">
        <v>447</v>
      </c>
      <c r="AC820" t="s">
        <v>448</v>
      </c>
      <c r="AD820" t="s">
        <v>448</v>
      </c>
      <c r="AE820" t="s">
        <v>447</v>
      </c>
      <c r="AF820" t="s">
        <v>447</v>
      </c>
      <c r="AG820">
        <v>2</v>
      </c>
      <c r="AH820">
        <v>0</v>
      </c>
      <c r="AI820">
        <v>11</v>
      </c>
      <c r="AJ820">
        <v>0</v>
      </c>
      <c r="AK820">
        <v>61</v>
      </c>
      <c r="AL820" t="s">
        <v>459</v>
      </c>
      <c r="AM820" t="s">
        <v>450</v>
      </c>
      <c r="AN820">
        <v>5.83</v>
      </c>
      <c r="AO820">
        <v>59.46</v>
      </c>
      <c r="AP820">
        <v>346.65179999999998</v>
      </c>
      <c r="AQ820">
        <v>5.83</v>
      </c>
      <c r="AR820">
        <v>60.07</v>
      </c>
      <c r="AS820">
        <v>350.2081</v>
      </c>
      <c r="AT820">
        <v>5.83</v>
      </c>
      <c r="AU820">
        <v>55</v>
      </c>
      <c r="AV820">
        <v>320.64999999999998</v>
      </c>
      <c r="BC820" t="s">
        <v>451</v>
      </c>
      <c r="BD820" s="2">
        <v>45889</v>
      </c>
      <c r="BE820">
        <v>377.83</v>
      </c>
      <c r="BF820" t="s">
        <v>452</v>
      </c>
      <c r="BG820" t="s">
        <v>453</v>
      </c>
      <c r="BH820" s="1">
        <f t="shared" ca="1" si="38"/>
        <v>234</v>
      </c>
    </row>
    <row r="821" spans="2:60" ht="14.25" customHeight="1" x14ac:dyDescent="0.35">
      <c r="B821" s="96" t="str">
        <f t="shared" si="36"/>
        <v>91581061</v>
      </c>
      <c r="C821" s="96" t="str">
        <f t="shared" si="37"/>
        <v>9158106</v>
      </c>
      <c r="D821">
        <v>22526</v>
      </c>
      <c r="E821" t="s">
        <v>120</v>
      </c>
      <c r="F821">
        <v>61</v>
      </c>
      <c r="G821" t="s">
        <v>124</v>
      </c>
      <c r="H821">
        <v>71</v>
      </c>
      <c r="I821">
        <v>9158</v>
      </c>
      <c r="J821" t="s">
        <v>366</v>
      </c>
      <c r="K821">
        <v>106</v>
      </c>
      <c r="L821">
        <v>1</v>
      </c>
      <c r="M821">
        <v>1</v>
      </c>
      <c r="N821">
        <v>1</v>
      </c>
      <c r="O821">
        <v>3.95</v>
      </c>
      <c r="P821">
        <v>0</v>
      </c>
      <c r="Q821" t="s">
        <v>468</v>
      </c>
      <c r="R821" t="s">
        <v>471</v>
      </c>
      <c r="S821">
        <v>7</v>
      </c>
      <c r="T821" t="s">
        <v>469</v>
      </c>
      <c r="U821">
        <v>2</v>
      </c>
      <c r="V821">
        <v>43530</v>
      </c>
      <c r="W821">
        <v>352</v>
      </c>
      <c r="X821" t="s">
        <v>447</v>
      </c>
      <c r="Y821" s="2" t="s">
        <v>447</v>
      </c>
      <c r="Z821" s="2"/>
      <c r="AB821" t="s">
        <v>447</v>
      </c>
      <c r="AC821" t="s">
        <v>448</v>
      </c>
      <c r="AD821" t="s">
        <v>447</v>
      </c>
      <c r="AE821" t="s">
        <v>447</v>
      </c>
      <c r="AF821" t="s">
        <v>447</v>
      </c>
      <c r="AG821">
        <v>2</v>
      </c>
      <c r="AH821">
        <v>0</v>
      </c>
      <c r="AI821">
        <v>4</v>
      </c>
      <c r="AJ821">
        <v>0</v>
      </c>
      <c r="AK821">
        <v>61</v>
      </c>
      <c r="AL821" t="s">
        <v>465</v>
      </c>
      <c r="AM821" t="s">
        <v>450</v>
      </c>
      <c r="AN821">
        <v>3.95</v>
      </c>
      <c r="AO821">
        <v>44.78</v>
      </c>
      <c r="AP821">
        <v>176.881</v>
      </c>
      <c r="AQ821">
        <v>3.95</v>
      </c>
      <c r="AR821">
        <v>35.07</v>
      </c>
      <c r="AS821">
        <v>138.5265</v>
      </c>
      <c r="BC821" t="s">
        <v>451</v>
      </c>
      <c r="BD821" s="2">
        <v>45842</v>
      </c>
      <c r="BE821">
        <v>231.41</v>
      </c>
      <c r="BF821" t="s">
        <v>452</v>
      </c>
      <c r="BG821" t="s">
        <v>453</v>
      </c>
      <c r="BH821" s="1">
        <f t="shared" ca="1" si="38"/>
        <v>281</v>
      </c>
    </row>
    <row r="822" spans="2:60" ht="14.25" customHeight="1" x14ac:dyDescent="0.35">
      <c r="B822" s="96" t="str">
        <f t="shared" si="36"/>
        <v>91581062</v>
      </c>
      <c r="C822" s="96" t="str">
        <f t="shared" si="37"/>
        <v>9158106</v>
      </c>
      <c r="D822">
        <v>22526</v>
      </c>
      <c r="E822" t="s">
        <v>120</v>
      </c>
      <c r="F822">
        <v>61</v>
      </c>
      <c r="G822" t="s">
        <v>124</v>
      </c>
      <c r="H822">
        <v>71</v>
      </c>
      <c r="I822">
        <v>9158</v>
      </c>
      <c r="J822" t="s">
        <v>366</v>
      </c>
      <c r="K822">
        <v>106</v>
      </c>
      <c r="L822">
        <v>2</v>
      </c>
      <c r="M822">
        <v>1</v>
      </c>
      <c r="N822">
        <v>1</v>
      </c>
      <c r="O822">
        <v>4.21</v>
      </c>
      <c r="P822">
        <v>0</v>
      </c>
      <c r="Q822" t="s">
        <v>468</v>
      </c>
      <c r="R822" t="s">
        <v>471</v>
      </c>
      <c r="S822">
        <v>7</v>
      </c>
      <c r="T822" t="s">
        <v>469</v>
      </c>
      <c r="U822">
        <v>2</v>
      </c>
      <c r="V822">
        <v>43530</v>
      </c>
      <c r="W822">
        <v>352</v>
      </c>
      <c r="X822" t="s">
        <v>447</v>
      </c>
      <c r="Y822" s="2" t="s">
        <v>447</v>
      </c>
      <c r="Z822" s="2"/>
      <c r="AB822" t="s">
        <v>447</v>
      </c>
      <c r="AC822" t="s">
        <v>448</v>
      </c>
      <c r="AD822" t="s">
        <v>447</v>
      </c>
      <c r="AE822" t="s">
        <v>447</v>
      </c>
      <c r="AF822" t="s">
        <v>447</v>
      </c>
      <c r="AG822">
        <v>2</v>
      </c>
      <c r="AH822">
        <v>0</v>
      </c>
      <c r="AI822">
        <v>4</v>
      </c>
      <c r="AJ822">
        <v>0</v>
      </c>
      <c r="AK822">
        <v>61</v>
      </c>
      <c r="AL822" t="s">
        <v>465</v>
      </c>
      <c r="AM822" t="s">
        <v>450</v>
      </c>
      <c r="AN822">
        <v>4.21</v>
      </c>
      <c r="AO822">
        <v>44.78</v>
      </c>
      <c r="AP822">
        <v>188.52379999999999</v>
      </c>
      <c r="AQ822">
        <v>4.21</v>
      </c>
      <c r="AR822">
        <v>35.07</v>
      </c>
      <c r="AS822">
        <v>147.6447</v>
      </c>
      <c r="BC822" t="s">
        <v>451</v>
      </c>
      <c r="BD822" s="2">
        <v>45842</v>
      </c>
      <c r="BE822">
        <v>98.24</v>
      </c>
      <c r="BF822" t="s">
        <v>452</v>
      </c>
      <c r="BG822" t="s">
        <v>453</v>
      </c>
      <c r="BH822" s="1">
        <f t="shared" ca="1" si="38"/>
        <v>281</v>
      </c>
    </row>
    <row r="823" spans="2:60" ht="14.25" customHeight="1" x14ac:dyDescent="0.35">
      <c r="B823" s="96" t="str">
        <f t="shared" si="36"/>
        <v>91581063</v>
      </c>
      <c r="C823" s="96" t="str">
        <f t="shared" si="37"/>
        <v>9158106</v>
      </c>
      <c r="D823">
        <v>22526</v>
      </c>
      <c r="E823" t="s">
        <v>120</v>
      </c>
      <c r="F823">
        <v>61</v>
      </c>
      <c r="G823" t="s">
        <v>124</v>
      </c>
      <c r="H823">
        <v>71</v>
      </c>
      <c r="I823">
        <v>9158</v>
      </c>
      <c r="J823" t="s">
        <v>366</v>
      </c>
      <c r="K823">
        <v>106</v>
      </c>
      <c r="L823">
        <v>3</v>
      </c>
      <c r="M823">
        <v>1</v>
      </c>
      <c r="N823">
        <v>1</v>
      </c>
      <c r="O823">
        <v>0.78</v>
      </c>
      <c r="P823">
        <v>0</v>
      </c>
      <c r="Q823" t="s">
        <v>468</v>
      </c>
      <c r="R823" t="s">
        <v>471</v>
      </c>
      <c r="S823">
        <v>7</v>
      </c>
      <c r="T823" t="s">
        <v>469</v>
      </c>
      <c r="U823">
        <v>2</v>
      </c>
      <c r="V823">
        <v>43530</v>
      </c>
      <c r="W823">
        <v>352</v>
      </c>
      <c r="X823" t="s">
        <v>447</v>
      </c>
      <c r="Y823" s="2" t="s">
        <v>447</v>
      </c>
      <c r="Z823" s="2"/>
      <c r="AB823" t="s">
        <v>447</v>
      </c>
      <c r="AC823" t="s">
        <v>448</v>
      </c>
      <c r="AD823" t="s">
        <v>447</v>
      </c>
      <c r="AE823" t="s">
        <v>447</v>
      </c>
      <c r="AF823" t="s">
        <v>447</v>
      </c>
      <c r="AG823">
        <v>2</v>
      </c>
      <c r="AH823">
        <v>0</v>
      </c>
      <c r="AI823">
        <v>4</v>
      </c>
      <c r="AJ823">
        <v>0</v>
      </c>
      <c r="AK823">
        <v>61</v>
      </c>
      <c r="AL823" t="s">
        <v>465</v>
      </c>
      <c r="AM823" t="s">
        <v>450</v>
      </c>
      <c r="AN823">
        <v>0.78</v>
      </c>
      <c r="AO823">
        <v>44.78</v>
      </c>
      <c r="AP823">
        <v>34.928400000000003</v>
      </c>
      <c r="AQ823">
        <v>0.78</v>
      </c>
      <c r="AR823">
        <v>35.07</v>
      </c>
      <c r="AS823">
        <v>27.354600000000001</v>
      </c>
      <c r="BC823" t="s">
        <v>451</v>
      </c>
      <c r="BD823" s="2">
        <v>45842</v>
      </c>
      <c r="BE823">
        <v>34.93</v>
      </c>
      <c r="BF823" t="s">
        <v>452</v>
      </c>
      <c r="BG823" t="s">
        <v>453</v>
      </c>
      <c r="BH823" s="1">
        <f t="shared" ca="1" si="38"/>
        <v>281</v>
      </c>
    </row>
    <row r="824" spans="2:60" ht="14.25" customHeight="1" x14ac:dyDescent="0.35">
      <c r="B824" s="96" t="str">
        <f t="shared" si="36"/>
        <v>91591091</v>
      </c>
      <c r="C824" s="96" t="str">
        <f t="shared" si="37"/>
        <v>9159109</v>
      </c>
      <c r="D824">
        <v>22526</v>
      </c>
      <c r="E824" t="s">
        <v>120</v>
      </c>
      <c r="F824">
        <v>61</v>
      </c>
      <c r="G824" t="s">
        <v>124</v>
      </c>
      <c r="H824">
        <v>71</v>
      </c>
      <c r="I824">
        <v>9159</v>
      </c>
      <c r="J824" t="s">
        <v>365</v>
      </c>
      <c r="K824">
        <v>109</v>
      </c>
      <c r="L824">
        <v>1</v>
      </c>
      <c r="M824">
        <v>1</v>
      </c>
      <c r="O824">
        <v>2.42</v>
      </c>
      <c r="P824">
        <v>0</v>
      </c>
      <c r="Q824" t="s">
        <v>477</v>
      </c>
      <c r="R824" t="s">
        <v>445</v>
      </c>
      <c r="S824">
        <v>2</v>
      </c>
      <c r="T824" t="s">
        <v>478</v>
      </c>
      <c r="U824">
        <v>2</v>
      </c>
      <c r="V824">
        <v>45305</v>
      </c>
      <c r="W824">
        <v>350</v>
      </c>
      <c r="X824" t="s">
        <v>447</v>
      </c>
      <c r="Y824" s="2" t="s">
        <v>447</v>
      </c>
      <c r="Z824" s="2"/>
      <c r="AB824" t="s">
        <v>447</v>
      </c>
      <c r="AC824" t="s">
        <v>448</v>
      </c>
      <c r="AD824" t="s">
        <v>448</v>
      </c>
      <c r="AE824" t="s">
        <v>447</v>
      </c>
      <c r="AF824" t="s">
        <v>447</v>
      </c>
      <c r="AG824">
        <v>2</v>
      </c>
      <c r="AH824">
        <v>0</v>
      </c>
      <c r="AI824">
        <v>10.9</v>
      </c>
      <c r="AJ824">
        <v>0</v>
      </c>
      <c r="AK824">
        <v>61</v>
      </c>
      <c r="AL824" t="s">
        <v>486</v>
      </c>
      <c r="AM824" t="s">
        <v>450</v>
      </c>
      <c r="AN824">
        <v>2.42</v>
      </c>
      <c r="AO824">
        <v>107.07</v>
      </c>
      <c r="AP824">
        <v>259.10939999999999</v>
      </c>
      <c r="AQ824">
        <v>2.42</v>
      </c>
      <c r="AR824">
        <v>115.07</v>
      </c>
      <c r="AS824">
        <v>278.46940000000001</v>
      </c>
      <c r="AT824">
        <v>2.42</v>
      </c>
      <c r="AU824">
        <v>120</v>
      </c>
      <c r="AV824">
        <v>290.39999999999998</v>
      </c>
      <c r="BC824" t="s">
        <v>451</v>
      </c>
      <c r="BD824" s="2">
        <v>45886</v>
      </c>
      <c r="BE824">
        <v>422.21</v>
      </c>
      <c r="BF824" t="s">
        <v>452</v>
      </c>
      <c r="BG824" t="s">
        <v>453</v>
      </c>
      <c r="BH824" s="1">
        <f t="shared" ca="1" si="38"/>
        <v>237</v>
      </c>
    </row>
    <row r="825" spans="2:60" ht="14.25" customHeight="1" x14ac:dyDescent="0.35">
      <c r="B825" s="96" t="str">
        <f t="shared" si="36"/>
        <v>91591092</v>
      </c>
      <c r="C825" s="96" t="str">
        <f t="shared" si="37"/>
        <v>9159109</v>
      </c>
      <c r="D825">
        <v>22526</v>
      </c>
      <c r="E825" t="s">
        <v>120</v>
      </c>
      <c r="F825">
        <v>61</v>
      </c>
      <c r="G825" t="s">
        <v>124</v>
      </c>
      <c r="H825">
        <v>71</v>
      </c>
      <c r="I825">
        <v>9159</v>
      </c>
      <c r="J825" t="s">
        <v>365</v>
      </c>
      <c r="K825">
        <v>109</v>
      </c>
      <c r="L825">
        <v>2</v>
      </c>
      <c r="M825">
        <v>1</v>
      </c>
      <c r="O825">
        <v>1.18</v>
      </c>
      <c r="P825">
        <v>0</v>
      </c>
      <c r="Q825" t="s">
        <v>477</v>
      </c>
      <c r="R825" t="s">
        <v>445</v>
      </c>
      <c r="S825">
        <v>2</v>
      </c>
      <c r="T825" t="s">
        <v>478</v>
      </c>
      <c r="U825">
        <v>2</v>
      </c>
      <c r="V825">
        <v>45305</v>
      </c>
      <c r="W825">
        <v>350</v>
      </c>
      <c r="X825" t="s">
        <v>447</v>
      </c>
      <c r="Y825" s="2" t="s">
        <v>447</v>
      </c>
      <c r="Z825" s="2"/>
      <c r="AB825" t="s">
        <v>447</v>
      </c>
      <c r="AC825" t="s">
        <v>448</v>
      </c>
      <c r="AD825" t="s">
        <v>448</v>
      </c>
      <c r="AE825" t="s">
        <v>447</v>
      </c>
      <c r="AF825" t="s">
        <v>447</v>
      </c>
      <c r="AG825">
        <v>2</v>
      </c>
      <c r="AH825">
        <v>0</v>
      </c>
      <c r="AI825">
        <v>10.9</v>
      </c>
      <c r="AJ825">
        <v>0</v>
      </c>
      <c r="AK825">
        <v>61</v>
      </c>
      <c r="AL825" t="s">
        <v>459</v>
      </c>
      <c r="AM825" t="s">
        <v>450</v>
      </c>
      <c r="AN825">
        <v>1.18</v>
      </c>
      <c r="AO825">
        <v>107.07</v>
      </c>
      <c r="AP825">
        <v>126.3426</v>
      </c>
      <c r="AQ825">
        <v>1.18</v>
      </c>
      <c r="AR825">
        <v>115.07</v>
      </c>
      <c r="AS825">
        <v>135.7826</v>
      </c>
      <c r="AT825">
        <v>1.18</v>
      </c>
      <c r="AU825">
        <v>120</v>
      </c>
      <c r="AV825">
        <v>141.6</v>
      </c>
      <c r="BC825" t="s">
        <v>451</v>
      </c>
      <c r="BD825" s="2">
        <v>45886</v>
      </c>
      <c r="BE825">
        <v>98.4</v>
      </c>
      <c r="BF825" t="s">
        <v>452</v>
      </c>
      <c r="BG825" t="s">
        <v>453</v>
      </c>
      <c r="BH825" s="1">
        <f t="shared" ca="1" si="38"/>
        <v>237</v>
      </c>
    </row>
    <row r="826" spans="2:60" ht="14.25" customHeight="1" x14ac:dyDescent="0.35">
      <c r="B826" s="96" t="str">
        <f t="shared" si="36"/>
        <v>91591093</v>
      </c>
      <c r="C826" s="96" t="str">
        <f t="shared" si="37"/>
        <v>9159109</v>
      </c>
      <c r="D826">
        <v>22526</v>
      </c>
      <c r="E826" t="s">
        <v>120</v>
      </c>
      <c r="F826">
        <v>61</v>
      </c>
      <c r="G826" t="s">
        <v>124</v>
      </c>
      <c r="H826">
        <v>71</v>
      </c>
      <c r="I826">
        <v>9159</v>
      </c>
      <c r="J826" t="s">
        <v>365</v>
      </c>
      <c r="K826">
        <v>109</v>
      </c>
      <c r="L826">
        <v>3</v>
      </c>
      <c r="M826">
        <v>1</v>
      </c>
      <c r="O826">
        <v>9.0500000000000007</v>
      </c>
      <c r="P826">
        <v>0</v>
      </c>
      <c r="Q826" t="s">
        <v>477</v>
      </c>
      <c r="R826" t="s">
        <v>445</v>
      </c>
      <c r="S826">
        <v>2</v>
      </c>
      <c r="T826" t="s">
        <v>478</v>
      </c>
      <c r="U826">
        <v>2</v>
      </c>
      <c r="V826">
        <v>45305</v>
      </c>
      <c r="W826">
        <v>350</v>
      </c>
      <c r="X826" t="s">
        <v>447</v>
      </c>
      <c r="Y826" s="2" t="s">
        <v>447</v>
      </c>
      <c r="Z826" s="2"/>
      <c r="AB826" t="s">
        <v>447</v>
      </c>
      <c r="AC826" t="s">
        <v>448</v>
      </c>
      <c r="AD826" t="s">
        <v>448</v>
      </c>
      <c r="AE826" t="s">
        <v>447</v>
      </c>
      <c r="AF826" t="s">
        <v>447</v>
      </c>
      <c r="AG826">
        <v>2</v>
      </c>
      <c r="AH826">
        <v>0</v>
      </c>
      <c r="AI826">
        <v>10.9</v>
      </c>
      <c r="AJ826">
        <v>0</v>
      </c>
      <c r="AK826">
        <v>61</v>
      </c>
      <c r="AL826" t="s">
        <v>486</v>
      </c>
      <c r="AM826" t="s">
        <v>450</v>
      </c>
      <c r="AN826">
        <v>4.07</v>
      </c>
      <c r="AO826">
        <v>107.07</v>
      </c>
      <c r="AP826">
        <v>435.7749</v>
      </c>
      <c r="AQ826">
        <v>4.07</v>
      </c>
      <c r="AR826">
        <v>115.07</v>
      </c>
      <c r="AS826">
        <v>468.3349</v>
      </c>
      <c r="AT826">
        <v>4.07</v>
      </c>
      <c r="AU826">
        <v>120</v>
      </c>
      <c r="AV826">
        <v>488.4</v>
      </c>
      <c r="AZ826">
        <v>4.9800000000000004</v>
      </c>
      <c r="BA826">
        <v>70</v>
      </c>
      <c r="BB826">
        <v>348.6</v>
      </c>
      <c r="BC826" t="s">
        <v>451</v>
      </c>
      <c r="BD826" s="2">
        <v>45886</v>
      </c>
      <c r="BE826">
        <v>628.61</v>
      </c>
      <c r="BF826" t="s">
        <v>452</v>
      </c>
      <c r="BG826" t="s">
        <v>453</v>
      </c>
      <c r="BH826" s="1">
        <f t="shared" ca="1" si="38"/>
        <v>237</v>
      </c>
    </row>
    <row r="827" spans="2:60" ht="14.25" customHeight="1" x14ac:dyDescent="0.35">
      <c r="B827" s="96" t="str">
        <f t="shared" si="36"/>
        <v>91591094</v>
      </c>
      <c r="C827" s="96" t="str">
        <f t="shared" si="37"/>
        <v>9159109</v>
      </c>
      <c r="D827">
        <v>22526</v>
      </c>
      <c r="E827" t="s">
        <v>120</v>
      </c>
      <c r="F827">
        <v>61</v>
      </c>
      <c r="G827" t="s">
        <v>124</v>
      </c>
      <c r="H827">
        <v>71</v>
      </c>
      <c r="I827">
        <v>9159</v>
      </c>
      <c r="J827" t="s">
        <v>365</v>
      </c>
      <c r="K827">
        <v>109</v>
      </c>
      <c r="L827">
        <v>4</v>
      </c>
      <c r="M827">
        <v>1</v>
      </c>
      <c r="O827">
        <v>0.21</v>
      </c>
      <c r="P827">
        <v>0</v>
      </c>
      <c r="Q827" t="s">
        <v>477</v>
      </c>
      <c r="R827" t="s">
        <v>445</v>
      </c>
      <c r="S827">
        <v>2</v>
      </c>
      <c r="T827" t="s">
        <v>478</v>
      </c>
      <c r="U827">
        <v>2</v>
      </c>
      <c r="V827">
        <v>45305</v>
      </c>
      <c r="W827">
        <v>350</v>
      </c>
      <c r="X827" t="s">
        <v>447</v>
      </c>
      <c r="Y827" s="2" t="s">
        <v>447</v>
      </c>
      <c r="Z827" s="2"/>
      <c r="AB827" t="s">
        <v>447</v>
      </c>
      <c r="AC827" t="s">
        <v>448</v>
      </c>
      <c r="AD827" t="s">
        <v>448</v>
      </c>
      <c r="AE827" t="s">
        <v>447</v>
      </c>
      <c r="AF827" t="s">
        <v>447</v>
      </c>
      <c r="AG827">
        <v>2</v>
      </c>
      <c r="AH827">
        <v>0</v>
      </c>
      <c r="AI827">
        <v>10.9</v>
      </c>
      <c r="AJ827">
        <v>0</v>
      </c>
      <c r="AK827">
        <v>61</v>
      </c>
      <c r="AL827" t="s">
        <v>486</v>
      </c>
      <c r="AM827" t="s">
        <v>450</v>
      </c>
      <c r="AN827">
        <v>0.21</v>
      </c>
      <c r="AO827">
        <v>107.07</v>
      </c>
      <c r="AP827">
        <v>22.4847</v>
      </c>
      <c r="AQ827">
        <v>0.21</v>
      </c>
      <c r="AR827">
        <v>115.07</v>
      </c>
      <c r="AS827">
        <v>24.1647</v>
      </c>
      <c r="AT827">
        <v>0.21</v>
      </c>
      <c r="AU827">
        <v>120</v>
      </c>
      <c r="AV827">
        <v>25.2</v>
      </c>
      <c r="BC827" t="s">
        <v>451</v>
      </c>
      <c r="BD827" s="2">
        <v>45886</v>
      </c>
      <c r="BE827">
        <v>36.79</v>
      </c>
      <c r="BF827" t="s">
        <v>452</v>
      </c>
      <c r="BG827" t="s">
        <v>453</v>
      </c>
      <c r="BH827" s="1">
        <f t="shared" ca="1" si="38"/>
        <v>237</v>
      </c>
    </row>
    <row r="828" spans="2:60" ht="14.25" customHeight="1" x14ac:dyDescent="0.35">
      <c r="B828" s="96" t="str">
        <f t="shared" si="36"/>
        <v>91611111</v>
      </c>
      <c r="C828" s="96" t="str">
        <f t="shared" si="37"/>
        <v>9161111</v>
      </c>
      <c r="D828">
        <v>22526</v>
      </c>
      <c r="E828" t="s">
        <v>120</v>
      </c>
      <c r="F828">
        <v>61</v>
      </c>
      <c r="G828" t="s">
        <v>124</v>
      </c>
      <c r="H828">
        <v>71</v>
      </c>
      <c r="I828">
        <v>9161</v>
      </c>
      <c r="J828" t="s">
        <v>132</v>
      </c>
      <c r="K828">
        <v>111</v>
      </c>
      <c r="L828">
        <v>1</v>
      </c>
      <c r="M828">
        <v>1</v>
      </c>
      <c r="N828">
        <v>1</v>
      </c>
      <c r="O828">
        <v>1.04</v>
      </c>
      <c r="P828">
        <v>0</v>
      </c>
      <c r="Q828" t="s">
        <v>506</v>
      </c>
      <c r="R828" t="s">
        <v>471</v>
      </c>
      <c r="S828">
        <v>2</v>
      </c>
      <c r="T828" t="s">
        <v>478</v>
      </c>
      <c r="U828">
        <v>2</v>
      </c>
      <c r="V828">
        <v>45313</v>
      </c>
      <c r="W828">
        <v>352</v>
      </c>
      <c r="X828" t="s">
        <v>447</v>
      </c>
      <c r="Y828" s="2" t="s">
        <v>447</v>
      </c>
      <c r="Z828" s="2"/>
      <c r="AB828" t="s">
        <v>447</v>
      </c>
      <c r="AC828" t="s">
        <v>448</v>
      </c>
      <c r="AD828" t="s">
        <v>448</v>
      </c>
      <c r="AE828" t="s">
        <v>447</v>
      </c>
      <c r="AF828" t="s">
        <v>447</v>
      </c>
      <c r="AG828">
        <v>2</v>
      </c>
      <c r="AH828">
        <v>0</v>
      </c>
      <c r="AI828">
        <v>10.6</v>
      </c>
      <c r="AJ828">
        <v>0</v>
      </c>
      <c r="AK828">
        <v>61</v>
      </c>
      <c r="AL828" t="s">
        <v>465</v>
      </c>
      <c r="AM828" t="s">
        <v>450</v>
      </c>
      <c r="AN828">
        <v>1.04</v>
      </c>
      <c r="AO828">
        <v>113.88</v>
      </c>
      <c r="AP828">
        <v>118.43519999999999</v>
      </c>
      <c r="AQ828">
        <v>1.04</v>
      </c>
      <c r="AR828">
        <v>120.07</v>
      </c>
      <c r="AS828">
        <v>124.8728</v>
      </c>
      <c r="BC828" t="s">
        <v>451</v>
      </c>
      <c r="BD828" s="2">
        <v>45849</v>
      </c>
      <c r="BE828">
        <v>104.03</v>
      </c>
      <c r="BF828" t="s">
        <v>452</v>
      </c>
      <c r="BG828" t="s">
        <v>453</v>
      </c>
      <c r="BH828" s="1">
        <f t="shared" ca="1" si="38"/>
        <v>274</v>
      </c>
    </row>
    <row r="829" spans="2:60" ht="14.25" customHeight="1" x14ac:dyDescent="0.35">
      <c r="B829" s="96" t="str">
        <f t="shared" si="36"/>
        <v>91611112</v>
      </c>
      <c r="C829" s="96" t="str">
        <f t="shared" si="37"/>
        <v>9161111</v>
      </c>
      <c r="D829">
        <v>22526</v>
      </c>
      <c r="E829" t="s">
        <v>120</v>
      </c>
      <c r="F829">
        <v>61</v>
      </c>
      <c r="G829" t="s">
        <v>124</v>
      </c>
      <c r="H829">
        <v>71</v>
      </c>
      <c r="I829">
        <v>9161</v>
      </c>
      <c r="J829" t="s">
        <v>132</v>
      </c>
      <c r="K829">
        <v>111</v>
      </c>
      <c r="L829">
        <v>2</v>
      </c>
      <c r="M829">
        <v>1</v>
      </c>
      <c r="N829">
        <v>1</v>
      </c>
      <c r="O829">
        <v>12.23</v>
      </c>
      <c r="P829">
        <v>0</v>
      </c>
      <c r="Q829" t="s">
        <v>456</v>
      </c>
      <c r="R829" t="s">
        <v>471</v>
      </c>
      <c r="S829">
        <v>2</v>
      </c>
      <c r="T829" t="s">
        <v>478</v>
      </c>
      <c r="U829">
        <v>2</v>
      </c>
      <c r="V829">
        <v>45313</v>
      </c>
      <c r="W829">
        <v>352</v>
      </c>
      <c r="X829" t="s">
        <v>447</v>
      </c>
      <c r="Y829" s="2" t="s">
        <v>447</v>
      </c>
      <c r="Z829" s="2"/>
      <c r="AB829" t="s">
        <v>447</v>
      </c>
      <c r="AC829" t="s">
        <v>448</v>
      </c>
      <c r="AD829" t="s">
        <v>448</v>
      </c>
      <c r="AE829" t="s">
        <v>447</v>
      </c>
      <c r="AF829" t="s">
        <v>447</v>
      </c>
      <c r="AG829">
        <v>2</v>
      </c>
      <c r="AH829">
        <v>0</v>
      </c>
      <c r="AI829">
        <v>10.6</v>
      </c>
      <c r="AJ829">
        <v>0</v>
      </c>
      <c r="AK829">
        <v>61</v>
      </c>
      <c r="AL829" t="s">
        <v>465</v>
      </c>
      <c r="AM829" t="s">
        <v>450</v>
      </c>
      <c r="AN829">
        <v>12.23</v>
      </c>
      <c r="AO829">
        <v>113.88</v>
      </c>
      <c r="AP829">
        <v>1392.7524000000001</v>
      </c>
      <c r="AQ829">
        <v>12.23</v>
      </c>
      <c r="AR829">
        <v>120.07</v>
      </c>
      <c r="AS829">
        <v>1468.4561000000001</v>
      </c>
      <c r="BC829" t="s">
        <v>451</v>
      </c>
      <c r="BD829" s="2">
        <v>45849</v>
      </c>
      <c r="BE829">
        <v>1383.28</v>
      </c>
      <c r="BF829" t="s">
        <v>452</v>
      </c>
      <c r="BG829" t="s">
        <v>453</v>
      </c>
      <c r="BH829" s="1">
        <f t="shared" ca="1" si="38"/>
        <v>274</v>
      </c>
    </row>
    <row r="830" spans="2:60" ht="14.25" customHeight="1" x14ac:dyDescent="0.35">
      <c r="B830" s="96" t="str">
        <f t="shared" si="36"/>
        <v>91611113</v>
      </c>
      <c r="C830" s="96" t="str">
        <f t="shared" si="37"/>
        <v>9161111</v>
      </c>
      <c r="D830">
        <v>22526</v>
      </c>
      <c r="E830" t="s">
        <v>120</v>
      </c>
      <c r="F830">
        <v>61</v>
      </c>
      <c r="G830" t="s">
        <v>124</v>
      </c>
      <c r="H830">
        <v>71</v>
      </c>
      <c r="I830">
        <v>9161</v>
      </c>
      <c r="J830" t="s">
        <v>132</v>
      </c>
      <c r="K830">
        <v>111</v>
      </c>
      <c r="L830">
        <v>3</v>
      </c>
      <c r="M830">
        <v>1</v>
      </c>
      <c r="N830">
        <v>1</v>
      </c>
      <c r="O830">
        <v>8.18</v>
      </c>
      <c r="P830">
        <v>0</v>
      </c>
      <c r="Q830" t="s">
        <v>444</v>
      </c>
      <c r="R830" t="s">
        <v>471</v>
      </c>
      <c r="S830">
        <v>2</v>
      </c>
      <c r="T830" t="s">
        <v>478</v>
      </c>
      <c r="U830">
        <v>2</v>
      </c>
      <c r="V830">
        <v>45313</v>
      </c>
      <c r="W830">
        <v>352</v>
      </c>
      <c r="X830" t="s">
        <v>447</v>
      </c>
      <c r="Y830" s="2" t="s">
        <v>447</v>
      </c>
      <c r="Z830" s="2"/>
      <c r="AB830" t="s">
        <v>447</v>
      </c>
      <c r="AC830" t="s">
        <v>448</v>
      </c>
      <c r="AD830" t="s">
        <v>448</v>
      </c>
      <c r="AE830" t="s">
        <v>447</v>
      </c>
      <c r="AF830" t="s">
        <v>447</v>
      </c>
      <c r="AG830">
        <v>2</v>
      </c>
      <c r="AH830">
        <v>0</v>
      </c>
      <c r="AI830">
        <v>10.6</v>
      </c>
      <c r="AJ830">
        <v>0</v>
      </c>
      <c r="AK830">
        <v>61</v>
      </c>
      <c r="AL830" t="s">
        <v>459</v>
      </c>
      <c r="AM830" t="s">
        <v>450</v>
      </c>
      <c r="AN830">
        <v>8.18</v>
      </c>
      <c r="AO830">
        <v>113.88</v>
      </c>
      <c r="AP830">
        <v>931.53840000000002</v>
      </c>
      <c r="AQ830">
        <v>8.18</v>
      </c>
      <c r="AR830">
        <v>120.07</v>
      </c>
      <c r="AS830">
        <v>982.17259999999999</v>
      </c>
      <c r="BC830" t="s">
        <v>451</v>
      </c>
      <c r="BD830" s="2">
        <v>45849</v>
      </c>
      <c r="BE830">
        <v>1033.73</v>
      </c>
      <c r="BF830" t="s">
        <v>452</v>
      </c>
      <c r="BG830" t="s">
        <v>453</v>
      </c>
      <c r="BH830" s="1">
        <f t="shared" ca="1" si="38"/>
        <v>274</v>
      </c>
    </row>
    <row r="831" spans="2:60" ht="14.25" customHeight="1" x14ac:dyDescent="0.35">
      <c r="B831" s="96" t="str">
        <f t="shared" si="36"/>
        <v>91611114</v>
      </c>
      <c r="C831" s="96" t="str">
        <f t="shared" si="37"/>
        <v>9161111</v>
      </c>
      <c r="D831">
        <v>22526</v>
      </c>
      <c r="E831" t="s">
        <v>120</v>
      </c>
      <c r="F831">
        <v>61</v>
      </c>
      <c r="G831" t="s">
        <v>124</v>
      </c>
      <c r="H831">
        <v>71</v>
      </c>
      <c r="I831">
        <v>9161</v>
      </c>
      <c r="J831" t="s">
        <v>132</v>
      </c>
      <c r="K831">
        <v>111</v>
      </c>
      <c r="L831">
        <v>4</v>
      </c>
      <c r="M831">
        <v>1</v>
      </c>
      <c r="N831">
        <v>1</v>
      </c>
      <c r="O831">
        <v>4.3899999999999997</v>
      </c>
      <c r="P831">
        <v>0.65</v>
      </c>
      <c r="Q831" t="s">
        <v>444</v>
      </c>
      <c r="R831" t="s">
        <v>471</v>
      </c>
      <c r="S831">
        <v>2</v>
      </c>
      <c r="T831" t="s">
        <v>478</v>
      </c>
      <c r="U831">
        <v>2</v>
      </c>
      <c r="V831">
        <v>45313</v>
      </c>
      <c r="W831">
        <v>352</v>
      </c>
      <c r="X831" t="s">
        <v>447</v>
      </c>
      <c r="Y831" s="2" t="s">
        <v>447</v>
      </c>
      <c r="Z831" s="2"/>
      <c r="AB831" t="s">
        <v>447</v>
      </c>
      <c r="AC831" t="s">
        <v>448</v>
      </c>
      <c r="AD831" t="s">
        <v>447</v>
      </c>
      <c r="AE831" t="s">
        <v>447</v>
      </c>
      <c r="AF831" t="s">
        <v>447</v>
      </c>
      <c r="AG831">
        <v>2</v>
      </c>
      <c r="AH831">
        <v>0</v>
      </c>
      <c r="AI831">
        <v>10.6</v>
      </c>
      <c r="AJ831">
        <v>0</v>
      </c>
      <c r="AK831">
        <v>61</v>
      </c>
      <c r="AL831" t="s">
        <v>459</v>
      </c>
      <c r="AM831" t="s">
        <v>450</v>
      </c>
      <c r="AN831">
        <v>3.74</v>
      </c>
      <c r="AO831">
        <v>113.88</v>
      </c>
      <c r="AP831">
        <v>425.91120000000001</v>
      </c>
      <c r="AQ831">
        <v>3.74</v>
      </c>
      <c r="AR831">
        <v>120.07</v>
      </c>
      <c r="AS831">
        <v>449.06180000000001</v>
      </c>
      <c r="BC831" t="s">
        <v>451</v>
      </c>
      <c r="BD831" s="2">
        <v>45849</v>
      </c>
      <c r="BE831">
        <v>536.74</v>
      </c>
      <c r="BF831" t="s">
        <v>452</v>
      </c>
      <c r="BG831" t="s">
        <v>453</v>
      </c>
      <c r="BH831" s="1">
        <f t="shared" ca="1" si="38"/>
        <v>274</v>
      </c>
    </row>
    <row r="832" spans="2:60" ht="14.25" customHeight="1" x14ac:dyDescent="0.35">
      <c r="B832" s="96" t="str">
        <f t="shared" si="36"/>
        <v>91611115</v>
      </c>
      <c r="C832" s="96" t="str">
        <f t="shared" si="37"/>
        <v>9161111</v>
      </c>
      <c r="D832">
        <v>22526</v>
      </c>
      <c r="E832" t="s">
        <v>120</v>
      </c>
      <c r="F832">
        <v>61</v>
      </c>
      <c r="G832" t="s">
        <v>124</v>
      </c>
      <c r="H832">
        <v>71</v>
      </c>
      <c r="I832">
        <v>9161</v>
      </c>
      <c r="J832" t="s">
        <v>132</v>
      </c>
      <c r="K832">
        <v>111</v>
      </c>
      <c r="L832">
        <v>5</v>
      </c>
      <c r="M832">
        <v>1</v>
      </c>
      <c r="N832">
        <v>1</v>
      </c>
      <c r="O832">
        <v>2.9</v>
      </c>
      <c r="P832">
        <v>0</v>
      </c>
      <c r="Q832" t="s">
        <v>444</v>
      </c>
      <c r="R832" t="s">
        <v>471</v>
      </c>
      <c r="S832">
        <v>2</v>
      </c>
      <c r="T832" t="s">
        <v>478</v>
      </c>
      <c r="U832">
        <v>2</v>
      </c>
      <c r="V832">
        <v>45313</v>
      </c>
      <c r="W832">
        <v>352</v>
      </c>
      <c r="X832" t="s">
        <v>447</v>
      </c>
      <c r="Y832" s="2" t="s">
        <v>447</v>
      </c>
      <c r="Z832" s="2"/>
      <c r="AB832" t="s">
        <v>447</v>
      </c>
      <c r="AC832" t="s">
        <v>448</v>
      </c>
      <c r="AD832" t="s">
        <v>447</v>
      </c>
      <c r="AE832" t="s">
        <v>447</v>
      </c>
      <c r="AF832" t="s">
        <v>447</v>
      </c>
      <c r="AG832">
        <v>2</v>
      </c>
      <c r="AH832">
        <v>0</v>
      </c>
      <c r="AI832">
        <v>10.6</v>
      </c>
      <c r="AJ832">
        <v>0</v>
      </c>
      <c r="AK832">
        <v>61</v>
      </c>
      <c r="AL832" t="s">
        <v>459</v>
      </c>
      <c r="AM832" t="s">
        <v>450</v>
      </c>
      <c r="AN832">
        <v>2.9</v>
      </c>
      <c r="AO832">
        <v>113.88</v>
      </c>
      <c r="AP832">
        <v>330.25200000000001</v>
      </c>
      <c r="AQ832">
        <v>2.9</v>
      </c>
      <c r="AR832">
        <v>120.07</v>
      </c>
      <c r="AS832">
        <v>348.20299999999997</v>
      </c>
      <c r="BC832" t="s">
        <v>451</v>
      </c>
      <c r="BD832" s="2">
        <v>45849</v>
      </c>
      <c r="BE832">
        <v>500.73</v>
      </c>
      <c r="BF832" t="s">
        <v>452</v>
      </c>
      <c r="BG832" t="s">
        <v>453</v>
      </c>
      <c r="BH832" s="1">
        <f t="shared" ca="1" si="38"/>
        <v>274</v>
      </c>
    </row>
    <row r="833" spans="2:60" ht="14.25" customHeight="1" x14ac:dyDescent="0.35">
      <c r="B833" s="96" t="str">
        <f t="shared" si="36"/>
        <v>91611116</v>
      </c>
      <c r="C833" s="96" t="str">
        <f t="shared" si="37"/>
        <v>9161111</v>
      </c>
      <c r="D833">
        <v>22526</v>
      </c>
      <c r="E833" t="s">
        <v>120</v>
      </c>
      <c r="F833">
        <v>61</v>
      </c>
      <c r="G833" t="s">
        <v>124</v>
      </c>
      <c r="H833">
        <v>71</v>
      </c>
      <c r="I833">
        <v>9161</v>
      </c>
      <c r="J833" t="s">
        <v>132</v>
      </c>
      <c r="K833">
        <v>111</v>
      </c>
      <c r="L833">
        <v>6</v>
      </c>
      <c r="M833">
        <v>1</v>
      </c>
      <c r="N833">
        <v>1</v>
      </c>
      <c r="O833">
        <v>0.17</v>
      </c>
      <c r="P833">
        <v>0</v>
      </c>
      <c r="Q833" t="s">
        <v>444</v>
      </c>
      <c r="R833" t="s">
        <v>471</v>
      </c>
      <c r="S833">
        <v>2</v>
      </c>
      <c r="T833" t="s">
        <v>478</v>
      </c>
      <c r="U833">
        <v>2</v>
      </c>
      <c r="V833">
        <v>45313</v>
      </c>
      <c r="W833">
        <v>352</v>
      </c>
      <c r="X833" t="s">
        <v>447</v>
      </c>
      <c r="Y833" s="2" t="s">
        <v>447</v>
      </c>
      <c r="Z833" s="2"/>
      <c r="AB833" t="s">
        <v>447</v>
      </c>
      <c r="AC833" t="s">
        <v>448</v>
      </c>
      <c r="AD833" t="s">
        <v>447</v>
      </c>
      <c r="AE833" t="s">
        <v>447</v>
      </c>
      <c r="AF833" t="s">
        <v>447</v>
      </c>
      <c r="AG833">
        <v>2</v>
      </c>
      <c r="AH833">
        <v>0</v>
      </c>
      <c r="AI833">
        <v>10.6</v>
      </c>
      <c r="AJ833">
        <v>0</v>
      </c>
      <c r="AK833">
        <v>61</v>
      </c>
      <c r="AL833" t="s">
        <v>459</v>
      </c>
      <c r="AM833" t="s">
        <v>450</v>
      </c>
      <c r="AN833">
        <v>0.17</v>
      </c>
      <c r="AO833">
        <v>113.88</v>
      </c>
      <c r="AP833">
        <v>19.3596</v>
      </c>
      <c r="AQ833">
        <v>0.17</v>
      </c>
      <c r="AR833">
        <v>120.07</v>
      </c>
      <c r="AS833">
        <v>20.411899999999999</v>
      </c>
      <c r="BC833" t="s">
        <v>451</v>
      </c>
      <c r="BD833" s="2">
        <v>45854</v>
      </c>
      <c r="BF833" t="s">
        <v>452</v>
      </c>
      <c r="BG833" t="s">
        <v>453</v>
      </c>
      <c r="BH833" s="1">
        <f t="shared" ca="1" si="38"/>
        <v>269</v>
      </c>
    </row>
    <row r="834" spans="2:60" ht="14.25" customHeight="1" x14ac:dyDescent="0.35">
      <c r="B834" s="96" t="str">
        <f t="shared" ref="B834:B897" si="39">CONCATENATE(I834,K834,L834)</f>
        <v>91621711</v>
      </c>
      <c r="C834" s="96" t="str">
        <f t="shared" ref="C834:C897" si="40">CONCATENATE(I834,K834)</f>
        <v>9162171</v>
      </c>
      <c r="D834">
        <v>22526</v>
      </c>
      <c r="E834" t="s">
        <v>120</v>
      </c>
      <c r="F834">
        <v>61</v>
      </c>
      <c r="G834" t="s">
        <v>124</v>
      </c>
      <c r="H834">
        <v>71</v>
      </c>
      <c r="I834">
        <v>9162</v>
      </c>
      <c r="J834" t="s">
        <v>133</v>
      </c>
      <c r="K834">
        <v>171</v>
      </c>
      <c r="L834">
        <v>1</v>
      </c>
      <c r="M834">
        <v>1</v>
      </c>
      <c r="N834">
        <v>1</v>
      </c>
      <c r="O834">
        <v>3.56</v>
      </c>
      <c r="P834">
        <v>0</v>
      </c>
      <c r="Q834" t="s">
        <v>454</v>
      </c>
      <c r="R834" t="s">
        <v>471</v>
      </c>
      <c r="S834">
        <v>4</v>
      </c>
      <c r="T834" t="s">
        <v>458</v>
      </c>
      <c r="U834">
        <v>2</v>
      </c>
      <c r="V834">
        <v>44237</v>
      </c>
      <c r="W834">
        <v>352</v>
      </c>
      <c r="X834" t="s">
        <v>447</v>
      </c>
      <c r="Y834" s="2" t="s">
        <v>447</v>
      </c>
      <c r="Z834" s="2"/>
      <c r="AB834" t="s">
        <v>447</v>
      </c>
      <c r="AC834" t="s">
        <v>448</v>
      </c>
      <c r="AD834" t="s">
        <v>448</v>
      </c>
      <c r="AE834" t="s">
        <v>447</v>
      </c>
      <c r="AF834" t="s">
        <v>447</v>
      </c>
      <c r="AG834">
        <v>2</v>
      </c>
      <c r="AH834">
        <v>0</v>
      </c>
      <c r="AI834">
        <v>1</v>
      </c>
      <c r="AJ834">
        <v>0</v>
      </c>
      <c r="AK834">
        <v>61</v>
      </c>
      <c r="AL834" t="s">
        <v>449</v>
      </c>
      <c r="AM834" t="s">
        <v>450</v>
      </c>
      <c r="AN834">
        <v>3.56</v>
      </c>
      <c r="AO834">
        <v>85.55</v>
      </c>
      <c r="AP834">
        <v>304.55799999999999</v>
      </c>
      <c r="AQ834">
        <v>3.56</v>
      </c>
      <c r="AR834">
        <v>87.07</v>
      </c>
      <c r="AS834">
        <v>309.9692</v>
      </c>
      <c r="AT834">
        <v>3.56</v>
      </c>
      <c r="AU834">
        <v>87</v>
      </c>
      <c r="AV834">
        <v>309.72000000000003</v>
      </c>
      <c r="BC834" t="s">
        <v>451</v>
      </c>
      <c r="BD834" s="2">
        <v>45910</v>
      </c>
      <c r="BE834">
        <v>252.53</v>
      </c>
      <c r="BF834" t="s">
        <v>452</v>
      </c>
      <c r="BG834" t="s">
        <v>453</v>
      </c>
      <c r="BH834" s="1">
        <f t="shared" ref="BH834:BH897" ca="1" si="41">TODAY()-BD834</f>
        <v>213</v>
      </c>
    </row>
    <row r="835" spans="2:60" ht="14.25" customHeight="1" x14ac:dyDescent="0.35">
      <c r="B835" s="96" t="str">
        <f t="shared" si="39"/>
        <v>91621712</v>
      </c>
      <c r="C835" s="96" t="str">
        <f t="shared" si="40"/>
        <v>9162171</v>
      </c>
      <c r="D835">
        <v>22526</v>
      </c>
      <c r="E835" t="s">
        <v>120</v>
      </c>
      <c r="F835">
        <v>61</v>
      </c>
      <c r="G835" t="s">
        <v>124</v>
      </c>
      <c r="H835">
        <v>71</v>
      </c>
      <c r="I835">
        <v>9162</v>
      </c>
      <c r="J835" t="s">
        <v>133</v>
      </c>
      <c r="K835">
        <v>171</v>
      </c>
      <c r="L835">
        <v>2</v>
      </c>
      <c r="M835">
        <v>1</v>
      </c>
      <c r="N835">
        <v>1</v>
      </c>
      <c r="O835">
        <v>21.71</v>
      </c>
      <c r="P835">
        <v>0</v>
      </c>
      <c r="Q835" t="s">
        <v>476</v>
      </c>
      <c r="R835" t="s">
        <v>471</v>
      </c>
      <c r="S835">
        <v>4</v>
      </c>
      <c r="T835" t="s">
        <v>458</v>
      </c>
      <c r="U835">
        <v>2</v>
      </c>
      <c r="V835">
        <v>44237</v>
      </c>
      <c r="W835">
        <v>352</v>
      </c>
      <c r="X835" t="s">
        <v>447</v>
      </c>
      <c r="Y835" s="2" t="s">
        <v>447</v>
      </c>
      <c r="Z835" s="2"/>
      <c r="AB835" t="s">
        <v>447</v>
      </c>
      <c r="AC835" t="s">
        <v>448</v>
      </c>
      <c r="AD835" t="s">
        <v>448</v>
      </c>
      <c r="AE835" t="s">
        <v>447</v>
      </c>
      <c r="AF835" t="s">
        <v>447</v>
      </c>
      <c r="AG835">
        <v>2</v>
      </c>
      <c r="AH835">
        <v>0</v>
      </c>
      <c r="AI835">
        <v>1</v>
      </c>
      <c r="AJ835">
        <v>0</v>
      </c>
      <c r="AK835">
        <v>61</v>
      </c>
      <c r="AL835" t="s">
        <v>449</v>
      </c>
      <c r="AM835" t="s">
        <v>450</v>
      </c>
      <c r="AN835">
        <v>21.71</v>
      </c>
      <c r="AO835">
        <v>85.55</v>
      </c>
      <c r="AP835">
        <v>1857.2905000000001</v>
      </c>
      <c r="AQ835">
        <v>21.71</v>
      </c>
      <c r="AR835">
        <v>87.07</v>
      </c>
      <c r="AS835">
        <v>1890.2897</v>
      </c>
      <c r="AT835">
        <v>21.71</v>
      </c>
      <c r="AU835">
        <v>87</v>
      </c>
      <c r="AV835">
        <v>1888.77</v>
      </c>
      <c r="BC835" t="s">
        <v>451</v>
      </c>
      <c r="BD835" s="2">
        <v>45911</v>
      </c>
      <c r="BE835">
        <v>2797.31</v>
      </c>
      <c r="BF835" t="s">
        <v>452</v>
      </c>
      <c r="BG835" t="s">
        <v>453</v>
      </c>
      <c r="BH835" s="1">
        <f t="shared" ca="1" si="41"/>
        <v>212</v>
      </c>
    </row>
    <row r="836" spans="2:60" ht="14.25" customHeight="1" x14ac:dyDescent="0.35">
      <c r="B836" s="96" t="str">
        <f t="shared" si="39"/>
        <v>91621713</v>
      </c>
      <c r="C836" s="96" t="str">
        <f t="shared" si="40"/>
        <v>9162171</v>
      </c>
      <c r="D836">
        <v>22526</v>
      </c>
      <c r="E836" t="s">
        <v>120</v>
      </c>
      <c r="F836">
        <v>61</v>
      </c>
      <c r="G836" t="s">
        <v>124</v>
      </c>
      <c r="H836">
        <v>71</v>
      </c>
      <c r="I836">
        <v>9162</v>
      </c>
      <c r="J836" t="s">
        <v>133</v>
      </c>
      <c r="K836">
        <v>171</v>
      </c>
      <c r="L836">
        <v>3</v>
      </c>
      <c r="M836">
        <v>1</v>
      </c>
      <c r="N836">
        <v>1</v>
      </c>
      <c r="O836">
        <v>7.4</v>
      </c>
      <c r="P836">
        <v>0</v>
      </c>
      <c r="Q836" t="s">
        <v>454</v>
      </c>
      <c r="R836" t="s">
        <v>471</v>
      </c>
      <c r="S836">
        <v>5</v>
      </c>
      <c r="T836" t="s">
        <v>446</v>
      </c>
      <c r="U836">
        <v>2</v>
      </c>
      <c r="V836">
        <v>44237</v>
      </c>
      <c r="W836">
        <v>352</v>
      </c>
      <c r="X836" t="s">
        <v>447</v>
      </c>
      <c r="Y836" s="2" t="s">
        <v>447</v>
      </c>
      <c r="Z836" s="2"/>
      <c r="AB836" t="s">
        <v>447</v>
      </c>
      <c r="AC836" t="s">
        <v>448</v>
      </c>
      <c r="AD836" t="s">
        <v>447</v>
      </c>
      <c r="AE836" t="s">
        <v>447</v>
      </c>
      <c r="AF836" t="s">
        <v>447</v>
      </c>
      <c r="AG836">
        <v>2</v>
      </c>
      <c r="AH836">
        <v>0</v>
      </c>
      <c r="AI836">
        <v>1</v>
      </c>
      <c r="AJ836">
        <v>0</v>
      </c>
      <c r="AK836">
        <v>61</v>
      </c>
      <c r="AL836" t="s">
        <v>459</v>
      </c>
      <c r="AM836" t="s">
        <v>450</v>
      </c>
      <c r="AN836">
        <v>7.4</v>
      </c>
      <c r="AO836">
        <v>90.03</v>
      </c>
      <c r="AP836">
        <v>666.22199999999998</v>
      </c>
      <c r="AQ836">
        <v>7.4</v>
      </c>
      <c r="AR836">
        <v>87.07</v>
      </c>
      <c r="AS836">
        <v>644.31799999999998</v>
      </c>
      <c r="AT836">
        <v>7.4</v>
      </c>
      <c r="AU836">
        <v>87</v>
      </c>
      <c r="AV836">
        <v>643.79999999999995</v>
      </c>
      <c r="BC836" t="s">
        <v>451</v>
      </c>
      <c r="BD836" s="2">
        <v>45911</v>
      </c>
      <c r="BE836">
        <v>789.67</v>
      </c>
      <c r="BF836" t="s">
        <v>452</v>
      </c>
      <c r="BG836" t="s">
        <v>453</v>
      </c>
      <c r="BH836" s="1">
        <f t="shared" ca="1" si="41"/>
        <v>212</v>
      </c>
    </row>
    <row r="837" spans="2:60" ht="14.25" customHeight="1" x14ac:dyDescent="0.35">
      <c r="B837" s="96" t="str">
        <f t="shared" si="39"/>
        <v>91621714</v>
      </c>
      <c r="C837" s="96" t="str">
        <f t="shared" si="40"/>
        <v>9162171</v>
      </c>
      <c r="D837">
        <v>22526</v>
      </c>
      <c r="E837" t="s">
        <v>120</v>
      </c>
      <c r="F837">
        <v>61</v>
      </c>
      <c r="G837" t="s">
        <v>124</v>
      </c>
      <c r="H837">
        <v>71</v>
      </c>
      <c r="I837">
        <v>9162</v>
      </c>
      <c r="J837" t="s">
        <v>133</v>
      </c>
      <c r="K837">
        <v>171</v>
      </c>
      <c r="L837">
        <v>4</v>
      </c>
      <c r="M837">
        <v>1</v>
      </c>
      <c r="N837">
        <v>1</v>
      </c>
      <c r="O837">
        <v>6.05</v>
      </c>
      <c r="P837">
        <v>0</v>
      </c>
      <c r="Q837" t="s">
        <v>476</v>
      </c>
      <c r="R837" t="s">
        <v>471</v>
      </c>
      <c r="S837">
        <v>4</v>
      </c>
      <c r="T837" t="s">
        <v>458</v>
      </c>
      <c r="U837">
        <v>2</v>
      </c>
      <c r="V837">
        <v>44238</v>
      </c>
      <c r="W837">
        <v>352</v>
      </c>
      <c r="X837" t="s">
        <v>447</v>
      </c>
      <c r="Y837" s="2" t="s">
        <v>447</v>
      </c>
      <c r="Z837" s="2"/>
      <c r="AB837" t="s">
        <v>447</v>
      </c>
      <c r="AC837" t="s">
        <v>448</v>
      </c>
      <c r="AD837" t="s">
        <v>448</v>
      </c>
      <c r="AE837" t="s">
        <v>447</v>
      </c>
      <c r="AF837" t="s">
        <v>447</v>
      </c>
      <c r="AG837">
        <v>2</v>
      </c>
      <c r="AH837">
        <v>0</v>
      </c>
      <c r="AI837">
        <v>1</v>
      </c>
      <c r="AJ837">
        <v>0</v>
      </c>
      <c r="AK837">
        <v>61</v>
      </c>
      <c r="AL837" t="s">
        <v>449</v>
      </c>
      <c r="AM837" t="s">
        <v>450</v>
      </c>
      <c r="AN837">
        <v>6.05</v>
      </c>
      <c r="AO837">
        <v>85.55</v>
      </c>
      <c r="AP837">
        <v>517.57749999999999</v>
      </c>
      <c r="AQ837">
        <v>6.05</v>
      </c>
      <c r="AR837">
        <v>87.07</v>
      </c>
      <c r="AS837">
        <v>526.77350000000001</v>
      </c>
      <c r="AT837">
        <v>6.05</v>
      </c>
      <c r="AU837">
        <v>87</v>
      </c>
      <c r="AV837">
        <v>526.35</v>
      </c>
      <c r="BC837" t="s">
        <v>451</v>
      </c>
      <c r="BD837" s="2">
        <v>45911</v>
      </c>
      <c r="BE837">
        <v>825.56</v>
      </c>
      <c r="BF837" t="s">
        <v>452</v>
      </c>
      <c r="BG837" t="s">
        <v>453</v>
      </c>
      <c r="BH837" s="1">
        <f t="shared" ca="1" si="41"/>
        <v>212</v>
      </c>
    </row>
    <row r="838" spans="2:60" ht="14.25" customHeight="1" x14ac:dyDescent="0.35">
      <c r="B838" s="96" t="str">
        <f t="shared" si="39"/>
        <v>91621715</v>
      </c>
      <c r="C838" s="96" t="str">
        <f t="shared" si="40"/>
        <v>9162171</v>
      </c>
      <c r="D838">
        <v>22526</v>
      </c>
      <c r="E838" t="s">
        <v>120</v>
      </c>
      <c r="F838">
        <v>61</v>
      </c>
      <c r="G838" t="s">
        <v>124</v>
      </c>
      <c r="H838">
        <v>71</v>
      </c>
      <c r="I838">
        <v>9162</v>
      </c>
      <c r="J838" t="s">
        <v>133</v>
      </c>
      <c r="K838">
        <v>171</v>
      </c>
      <c r="L838">
        <v>5</v>
      </c>
      <c r="M838">
        <v>1</v>
      </c>
      <c r="N838">
        <v>1</v>
      </c>
      <c r="O838">
        <v>4.2</v>
      </c>
      <c r="P838">
        <v>0</v>
      </c>
      <c r="Q838" t="s">
        <v>456</v>
      </c>
      <c r="R838" t="s">
        <v>471</v>
      </c>
      <c r="S838">
        <v>6</v>
      </c>
      <c r="T838" t="s">
        <v>466</v>
      </c>
      <c r="U838">
        <v>2</v>
      </c>
      <c r="W838">
        <v>352</v>
      </c>
      <c r="X838" t="s">
        <v>447</v>
      </c>
      <c r="Y838" s="2" t="s">
        <v>447</v>
      </c>
      <c r="Z838" s="2"/>
      <c r="AB838" t="s">
        <v>447</v>
      </c>
      <c r="AC838" t="s">
        <v>448</v>
      </c>
      <c r="AD838" t="s">
        <v>448</v>
      </c>
      <c r="AE838" t="s">
        <v>447</v>
      </c>
      <c r="AF838" t="s">
        <v>447</v>
      </c>
      <c r="AG838">
        <v>2</v>
      </c>
      <c r="AH838">
        <v>0</v>
      </c>
      <c r="AI838">
        <v>1</v>
      </c>
      <c r="AJ838">
        <v>0</v>
      </c>
      <c r="AK838">
        <v>61</v>
      </c>
      <c r="AL838" t="s">
        <v>449</v>
      </c>
      <c r="AM838" t="s">
        <v>450</v>
      </c>
      <c r="AN838">
        <v>4.2</v>
      </c>
      <c r="AO838">
        <v>84.23</v>
      </c>
      <c r="AP838">
        <v>353.76600000000002</v>
      </c>
      <c r="AQ838">
        <v>4.2</v>
      </c>
      <c r="AR838">
        <v>87.07</v>
      </c>
      <c r="AS838">
        <v>365.69400000000002</v>
      </c>
      <c r="AT838">
        <v>4.2</v>
      </c>
      <c r="AU838">
        <v>87</v>
      </c>
      <c r="AV838">
        <v>365.4</v>
      </c>
      <c r="BC838" t="s">
        <v>451</v>
      </c>
      <c r="BD838" s="2">
        <v>45911</v>
      </c>
      <c r="BE838">
        <v>383.99</v>
      </c>
      <c r="BF838" t="s">
        <v>452</v>
      </c>
      <c r="BG838" t="s">
        <v>453</v>
      </c>
      <c r="BH838" s="1">
        <f t="shared" ca="1" si="41"/>
        <v>212</v>
      </c>
    </row>
    <row r="839" spans="2:60" ht="14.25" customHeight="1" x14ac:dyDescent="0.35">
      <c r="B839" s="96" t="str">
        <f t="shared" si="39"/>
        <v>91641731</v>
      </c>
      <c r="C839" s="96" t="str">
        <f t="shared" si="40"/>
        <v>9164173</v>
      </c>
      <c r="D839">
        <v>22526</v>
      </c>
      <c r="E839" t="s">
        <v>120</v>
      </c>
      <c r="F839">
        <v>61</v>
      </c>
      <c r="G839" t="s">
        <v>124</v>
      </c>
      <c r="H839">
        <v>71</v>
      </c>
      <c r="I839">
        <v>9164</v>
      </c>
      <c r="J839" t="s">
        <v>35</v>
      </c>
      <c r="K839">
        <v>173</v>
      </c>
      <c r="L839">
        <v>1</v>
      </c>
      <c r="M839">
        <v>1</v>
      </c>
      <c r="N839">
        <v>1</v>
      </c>
      <c r="O839">
        <v>1.86</v>
      </c>
      <c r="P839">
        <v>0</v>
      </c>
      <c r="Q839" t="s">
        <v>487</v>
      </c>
      <c r="R839" t="s">
        <v>471</v>
      </c>
      <c r="S839">
        <v>3</v>
      </c>
      <c r="T839" t="s">
        <v>475</v>
      </c>
      <c r="U839">
        <v>2</v>
      </c>
      <c r="V839">
        <v>45019</v>
      </c>
      <c r="W839">
        <v>354</v>
      </c>
      <c r="X839" t="s">
        <v>447</v>
      </c>
      <c r="Y839" s="2" t="s">
        <v>447</v>
      </c>
      <c r="Z839" s="2"/>
      <c r="AB839" t="s">
        <v>447</v>
      </c>
      <c r="AC839" t="s">
        <v>448</v>
      </c>
      <c r="AD839" t="s">
        <v>447</v>
      </c>
      <c r="AE839" t="s">
        <v>447</v>
      </c>
      <c r="AF839" t="s">
        <v>447</v>
      </c>
      <c r="AG839">
        <v>2</v>
      </c>
      <c r="AH839">
        <v>0</v>
      </c>
      <c r="AI839">
        <v>13</v>
      </c>
      <c r="AJ839">
        <v>0</v>
      </c>
      <c r="AK839">
        <v>61</v>
      </c>
      <c r="AL839" t="s">
        <v>465</v>
      </c>
      <c r="AM839" t="s">
        <v>450</v>
      </c>
      <c r="AN839">
        <v>1.86</v>
      </c>
      <c r="AO839">
        <v>79.959999999999994</v>
      </c>
      <c r="AP839">
        <v>148.72559999999999</v>
      </c>
      <c r="AQ839">
        <v>1.86</v>
      </c>
      <c r="AR839">
        <v>80.069999999999993</v>
      </c>
      <c r="AS839">
        <v>148.93020000000001</v>
      </c>
      <c r="BC839" t="s">
        <v>451</v>
      </c>
      <c r="BD839" s="2">
        <v>45832</v>
      </c>
      <c r="BE839">
        <v>142.22</v>
      </c>
      <c r="BF839" t="s">
        <v>452</v>
      </c>
      <c r="BG839" t="s">
        <v>453</v>
      </c>
      <c r="BH839" s="1">
        <f t="shared" ca="1" si="41"/>
        <v>291</v>
      </c>
    </row>
    <row r="840" spans="2:60" ht="14.25" customHeight="1" x14ac:dyDescent="0.35">
      <c r="B840" s="96" t="str">
        <f t="shared" si="39"/>
        <v>91641732</v>
      </c>
      <c r="C840" s="96" t="str">
        <f t="shared" si="40"/>
        <v>9164173</v>
      </c>
      <c r="D840">
        <v>22526</v>
      </c>
      <c r="E840" t="s">
        <v>120</v>
      </c>
      <c r="F840">
        <v>61</v>
      </c>
      <c r="G840" t="s">
        <v>124</v>
      </c>
      <c r="H840">
        <v>71</v>
      </c>
      <c r="I840">
        <v>9164</v>
      </c>
      <c r="J840" t="s">
        <v>35</v>
      </c>
      <c r="K840">
        <v>173</v>
      </c>
      <c r="L840">
        <v>2</v>
      </c>
      <c r="M840">
        <v>1</v>
      </c>
      <c r="N840">
        <v>1</v>
      </c>
      <c r="O840">
        <v>1.69</v>
      </c>
      <c r="P840">
        <v>0</v>
      </c>
      <c r="Q840" t="s">
        <v>472</v>
      </c>
      <c r="R840" t="s">
        <v>471</v>
      </c>
      <c r="S840">
        <v>3</v>
      </c>
      <c r="T840" t="s">
        <v>475</v>
      </c>
      <c r="U840">
        <v>2</v>
      </c>
      <c r="V840">
        <v>45019</v>
      </c>
      <c r="W840">
        <v>354</v>
      </c>
      <c r="X840" t="s">
        <v>447</v>
      </c>
      <c r="Y840" s="2" t="s">
        <v>447</v>
      </c>
      <c r="Z840" s="2"/>
      <c r="AB840" t="s">
        <v>447</v>
      </c>
      <c r="AC840" t="s">
        <v>448</v>
      </c>
      <c r="AD840" t="s">
        <v>447</v>
      </c>
      <c r="AE840" t="s">
        <v>447</v>
      </c>
      <c r="AF840" t="s">
        <v>447</v>
      </c>
      <c r="AG840">
        <v>2</v>
      </c>
      <c r="AH840">
        <v>0</v>
      </c>
      <c r="AI840">
        <v>11</v>
      </c>
      <c r="AJ840">
        <v>0</v>
      </c>
      <c r="AK840">
        <v>61</v>
      </c>
      <c r="AL840" t="s">
        <v>465</v>
      </c>
      <c r="AM840" t="s">
        <v>450</v>
      </c>
      <c r="AN840">
        <v>1.69</v>
      </c>
      <c r="AO840">
        <v>79.959999999999994</v>
      </c>
      <c r="AP840">
        <v>135.13239999999999</v>
      </c>
      <c r="AQ840">
        <v>1.69</v>
      </c>
      <c r="AR840">
        <v>80.069999999999993</v>
      </c>
      <c r="AS840">
        <v>135.31829999999999</v>
      </c>
      <c r="BC840" t="s">
        <v>451</v>
      </c>
      <c r="BD840" s="2">
        <v>45832</v>
      </c>
      <c r="BE840">
        <v>69.98</v>
      </c>
      <c r="BF840" t="s">
        <v>452</v>
      </c>
      <c r="BG840" t="s">
        <v>453</v>
      </c>
      <c r="BH840" s="1">
        <f t="shared" ca="1" si="41"/>
        <v>291</v>
      </c>
    </row>
    <row r="841" spans="2:60" ht="14.25" customHeight="1" x14ac:dyDescent="0.35">
      <c r="B841" s="96" t="str">
        <f t="shared" si="39"/>
        <v>91641733</v>
      </c>
      <c r="C841" s="96" t="str">
        <f t="shared" si="40"/>
        <v>9164173</v>
      </c>
      <c r="D841">
        <v>22526</v>
      </c>
      <c r="E841" t="s">
        <v>120</v>
      </c>
      <c r="F841">
        <v>61</v>
      </c>
      <c r="G841" t="s">
        <v>124</v>
      </c>
      <c r="H841">
        <v>71</v>
      </c>
      <c r="I841">
        <v>9164</v>
      </c>
      <c r="J841" t="s">
        <v>35</v>
      </c>
      <c r="K841">
        <v>173</v>
      </c>
      <c r="L841">
        <v>3</v>
      </c>
      <c r="M841">
        <v>1</v>
      </c>
      <c r="N841">
        <v>1</v>
      </c>
      <c r="O841">
        <v>11.07</v>
      </c>
      <c r="P841">
        <v>0</v>
      </c>
      <c r="Q841" t="s">
        <v>476</v>
      </c>
      <c r="R841" t="s">
        <v>471</v>
      </c>
      <c r="S841">
        <v>3</v>
      </c>
      <c r="T841" t="s">
        <v>475</v>
      </c>
      <c r="U841">
        <v>2</v>
      </c>
      <c r="V841">
        <v>45304</v>
      </c>
      <c r="W841">
        <v>354</v>
      </c>
      <c r="X841" t="s">
        <v>447</v>
      </c>
      <c r="Y841" s="2" t="s">
        <v>447</v>
      </c>
      <c r="Z841" s="2"/>
      <c r="AB841" t="s">
        <v>447</v>
      </c>
      <c r="AC841" t="s">
        <v>448</v>
      </c>
      <c r="AD841" t="s">
        <v>447</v>
      </c>
      <c r="AE841" t="s">
        <v>447</v>
      </c>
      <c r="AF841" t="s">
        <v>447</v>
      </c>
      <c r="AG841">
        <v>2</v>
      </c>
      <c r="AH841">
        <v>0</v>
      </c>
      <c r="AI841">
        <v>13</v>
      </c>
      <c r="AJ841">
        <v>0</v>
      </c>
      <c r="AK841">
        <v>61</v>
      </c>
      <c r="AL841" t="s">
        <v>465</v>
      </c>
      <c r="AM841" t="s">
        <v>450</v>
      </c>
      <c r="AN841">
        <v>11.07</v>
      </c>
      <c r="AO841">
        <v>94.96</v>
      </c>
      <c r="AP841">
        <v>1051.2072000000001</v>
      </c>
      <c r="AQ841">
        <v>11.07</v>
      </c>
      <c r="AR841">
        <v>95.07</v>
      </c>
      <c r="AS841">
        <v>1052.4249</v>
      </c>
      <c r="BC841" t="s">
        <v>451</v>
      </c>
      <c r="BD841" s="2">
        <v>45832</v>
      </c>
      <c r="BE841">
        <v>1273.49</v>
      </c>
      <c r="BF841" t="s">
        <v>452</v>
      </c>
      <c r="BG841" t="s">
        <v>453</v>
      </c>
      <c r="BH841" s="1">
        <f t="shared" ca="1" si="41"/>
        <v>291</v>
      </c>
    </row>
    <row r="842" spans="2:60" ht="14.25" customHeight="1" x14ac:dyDescent="0.35">
      <c r="B842" s="96" t="str">
        <f t="shared" si="39"/>
        <v>91661891</v>
      </c>
      <c r="C842" s="96" t="str">
        <f t="shared" si="40"/>
        <v>9166189</v>
      </c>
      <c r="D842">
        <v>22526</v>
      </c>
      <c r="E842" t="s">
        <v>120</v>
      </c>
      <c r="F842">
        <v>61</v>
      </c>
      <c r="G842" t="s">
        <v>124</v>
      </c>
      <c r="H842">
        <v>71</v>
      </c>
      <c r="I842">
        <v>9166</v>
      </c>
      <c r="J842" t="s">
        <v>364</v>
      </c>
      <c r="K842">
        <v>189</v>
      </c>
      <c r="L842">
        <v>1</v>
      </c>
      <c r="M842">
        <v>1</v>
      </c>
      <c r="O842">
        <v>8.52</v>
      </c>
      <c r="P842">
        <v>0</v>
      </c>
      <c r="Q842" t="s">
        <v>454</v>
      </c>
      <c r="R842" t="s">
        <v>471</v>
      </c>
      <c r="S842">
        <v>5</v>
      </c>
      <c r="T842" t="s">
        <v>446</v>
      </c>
      <c r="U842">
        <v>2</v>
      </c>
      <c r="V842">
        <v>44299</v>
      </c>
      <c r="W842">
        <v>352</v>
      </c>
      <c r="X842" t="s">
        <v>447</v>
      </c>
      <c r="Y842" s="2" t="s">
        <v>447</v>
      </c>
      <c r="Z842" s="2"/>
      <c r="AB842" t="s">
        <v>447</v>
      </c>
      <c r="AC842" t="s">
        <v>448</v>
      </c>
      <c r="AD842" t="s">
        <v>447</v>
      </c>
      <c r="AE842" t="s">
        <v>447</v>
      </c>
      <c r="AF842" t="s">
        <v>447</v>
      </c>
      <c r="AG842">
        <v>2</v>
      </c>
      <c r="AH842">
        <v>0</v>
      </c>
      <c r="AI842">
        <v>15</v>
      </c>
      <c r="AJ842">
        <v>0</v>
      </c>
      <c r="AK842">
        <v>61</v>
      </c>
      <c r="AL842" t="s">
        <v>449</v>
      </c>
      <c r="AM842" t="s">
        <v>450</v>
      </c>
      <c r="AN842">
        <v>8.52</v>
      </c>
      <c r="AO842">
        <v>82.62</v>
      </c>
      <c r="AP842">
        <v>703.92240000000004</v>
      </c>
      <c r="AQ842">
        <v>8.52</v>
      </c>
      <c r="AR842">
        <v>78.069999999999993</v>
      </c>
      <c r="AS842">
        <v>665.15639999999996</v>
      </c>
      <c r="AT842">
        <v>8.52</v>
      </c>
      <c r="AU842">
        <v>80</v>
      </c>
      <c r="AV842">
        <v>681.6</v>
      </c>
      <c r="BC842" t="s">
        <v>451</v>
      </c>
      <c r="BD842" s="2">
        <v>45921</v>
      </c>
      <c r="BE842">
        <v>569.65</v>
      </c>
      <c r="BF842" t="s">
        <v>452</v>
      </c>
      <c r="BG842" t="s">
        <v>453</v>
      </c>
      <c r="BH842" s="1">
        <f t="shared" ca="1" si="41"/>
        <v>202</v>
      </c>
    </row>
    <row r="843" spans="2:60" ht="14.25" customHeight="1" x14ac:dyDescent="0.35">
      <c r="B843" s="96" t="str">
        <f t="shared" si="39"/>
        <v>91661892</v>
      </c>
      <c r="C843" s="96" t="str">
        <f t="shared" si="40"/>
        <v>9166189</v>
      </c>
      <c r="D843">
        <v>22526</v>
      </c>
      <c r="E843" t="s">
        <v>120</v>
      </c>
      <c r="F843">
        <v>61</v>
      </c>
      <c r="G843" t="s">
        <v>124</v>
      </c>
      <c r="H843">
        <v>71</v>
      </c>
      <c r="I843">
        <v>9166</v>
      </c>
      <c r="J843" t="s">
        <v>364</v>
      </c>
      <c r="K843">
        <v>189</v>
      </c>
      <c r="L843">
        <v>2</v>
      </c>
      <c r="M843">
        <v>1</v>
      </c>
      <c r="O843">
        <v>6.31</v>
      </c>
      <c r="P843">
        <v>0</v>
      </c>
      <c r="Q843" t="s">
        <v>454</v>
      </c>
      <c r="R843" t="s">
        <v>471</v>
      </c>
      <c r="S843">
        <v>5</v>
      </c>
      <c r="T843" t="s">
        <v>446</v>
      </c>
      <c r="U843">
        <v>2</v>
      </c>
      <c r="V843">
        <v>44299</v>
      </c>
      <c r="W843">
        <v>352</v>
      </c>
      <c r="X843" t="s">
        <v>447</v>
      </c>
      <c r="Y843" s="2" t="s">
        <v>447</v>
      </c>
      <c r="Z843" s="2"/>
      <c r="AB843" t="s">
        <v>447</v>
      </c>
      <c r="AC843" t="s">
        <v>448</v>
      </c>
      <c r="AD843" t="s">
        <v>447</v>
      </c>
      <c r="AE843" t="s">
        <v>447</v>
      </c>
      <c r="AF843" t="s">
        <v>447</v>
      </c>
      <c r="AG843">
        <v>2</v>
      </c>
      <c r="AH843">
        <v>0</v>
      </c>
      <c r="AI843">
        <v>15</v>
      </c>
      <c r="AJ843">
        <v>0</v>
      </c>
      <c r="AK843">
        <v>61</v>
      </c>
      <c r="AL843" t="s">
        <v>449</v>
      </c>
      <c r="AM843" t="s">
        <v>450</v>
      </c>
      <c r="AN843">
        <v>6.31</v>
      </c>
      <c r="AO843">
        <v>82.62</v>
      </c>
      <c r="AP843">
        <v>521.33219999999994</v>
      </c>
      <c r="AQ843">
        <v>6.31</v>
      </c>
      <c r="AR843">
        <v>78.069999999999993</v>
      </c>
      <c r="AS843">
        <v>492.62169999999998</v>
      </c>
      <c r="AT843">
        <v>6.31</v>
      </c>
      <c r="AU843">
        <v>80</v>
      </c>
      <c r="AV843">
        <v>504.8</v>
      </c>
      <c r="BC843" t="s">
        <v>451</v>
      </c>
      <c r="BD843" s="2">
        <v>45921</v>
      </c>
      <c r="BE843">
        <v>393.39</v>
      </c>
      <c r="BF843" t="s">
        <v>452</v>
      </c>
      <c r="BG843" t="s">
        <v>453</v>
      </c>
      <c r="BH843" s="1">
        <f t="shared" ca="1" si="41"/>
        <v>202</v>
      </c>
    </row>
    <row r="844" spans="2:60" ht="14.25" customHeight="1" x14ac:dyDescent="0.35">
      <c r="B844" s="96" t="str">
        <f t="shared" si="39"/>
        <v>91661893</v>
      </c>
      <c r="C844" s="96" t="str">
        <f t="shared" si="40"/>
        <v>9166189</v>
      </c>
      <c r="D844">
        <v>22526</v>
      </c>
      <c r="E844" t="s">
        <v>120</v>
      </c>
      <c r="F844">
        <v>61</v>
      </c>
      <c r="G844" t="s">
        <v>124</v>
      </c>
      <c r="H844">
        <v>71</v>
      </c>
      <c r="I844">
        <v>9166</v>
      </c>
      <c r="J844" t="s">
        <v>364</v>
      </c>
      <c r="K844">
        <v>189</v>
      </c>
      <c r="L844">
        <v>3</v>
      </c>
      <c r="M844">
        <v>1</v>
      </c>
      <c r="O844">
        <v>0.92</v>
      </c>
      <c r="P844">
        <v>0</v>
      </c>
      <c r="Q844" t="s">
        <v>454</v>
      </c>
      <c r="R844" t="s">
        <v>471</v>
      </c>
      <c r="S844">
        <v>5</v>
      </c>
      <c r="T844" t="s">
        <v>446</v>
      </c>
      <c r="U844">
        <v>2</v>
      </c>
      <c r="V844">
        <v>44299</v>
      </c>
      <c r="W844">
        <v>352</v>
      </c>
      <c r="X844" t="s">
        <v>447</v>
      </c>
      <c r="Y844" s="2" t="s">
        <v>447</v>
      </c>
      <c r="Z844" s="2"/>
      <c r="AB844" t="s">
        <v>447</v>
      </c>
      <c r="AC844" t="s">
        <v>448</v>
      </c>
      <c r="AD844" t="s">
        <v>447</v>
      </c>
      <c r="AE844" t="s">
        <v>447</v>
      </c>
      <c r="AF844" t="s">
        <v>447</v>
      </c>
      <c r="AG844">
        <v>2</v>
      </c>
      <c r="AH844">
        <v>0</v>
      </c>
      <c r="AI844">
        <v>15</v>
      </c>
      <c r="AJ844">
        <v>0</v>
      </c>
      <c r="AK844">
        <v>61</v>
      </c>
      <c r="AL844" t="s">
        <v>449</v>
      </c>
      <c r="AM844" t="s">
        <v>450</v>
      </c>
      <c r="AN844">
        <v>0.92</v>
      </c>
      <c r="AO844">
        <v>82.62</v>
      </c>
      <c r="AP844">
        <v>76.010400000000004</v>
      </c>
      <c r="AQ844">
        <v>0.92</v>
      </c>
      <c r="AR844">
        <v>78.069999999999993</v>
      </c>
      <c r="AS844">
        <v>71.824399999999997</v>
      </c>
      <c r="AT844">
        <v>0.92</v>
      </c>
      <c r="AU844">
        <v>80</v>
      </c>
      <c r="AV844">
        <v>73.599999999999994</v>
      </c>
      <c r="BC844" t="s">
        <v>451</v>
      </c>
      <c r="BD844" s="2">
        <v>45921</v>
      </c>
      <c r="BE844">
        <v>69.67</v>
      </c>
      <c r="BF844" t="s">
        <v>452</v>
      </c>
      <c r="BG844" t="s">
        <v>453</v>
      </c>
      <c r="BH844" s="1">
        <f t="shared" ca="1" si="41"/>
        <v>202</v>
      </c>
    </row>
    <row r="845" spans="2:60" ht="14.25" customHeight="1" x14ac:dyDescent="0.35">
      <c r="B845" s="96" t="str">
        <f t="shared" si="39"/>
        <v>91671751</v>
      </c>
      <c r="C845" s="96" t="str">
        <f t="shared" si="40"/>
        <v>9167175</v>
      </c>
      <c r="D845">
        <v>22526</v>
      </c>
      <c r="E845" t="s">
        <v>120</v>
      </c>
      <c r="F845">
        <v>61</v>
      </c>
      <c r="G845" t="s">
        <v>124</v>
      </c>
      <c r="H845">
        <v>71</v>
      </c>
      <c r="I845">
        <v>9167</v>
      </c>
      <c r="J845" t="s">
        <v>363</v>
      </c>
      <c r="K845">
        <v>175</v>
      </c>
      <c r="L845">
        <v>1</v>
      </c>
      <c r="M845">
        <v>1</v>
      </c>
      <c r="O845">
        <v>15.2</v>
      </c>
      <c r="P845">
        <v>0</v>
      </c>
      <c r="Q845" t="s">
        <v>454</v>
      </c>
      <c r="R845" t="s">
        <v>471</v>
      </c>
      <c r="S845">
        <v>4</v>
      </c>
      <c r="T845" t="s">
        <v>458</v>
      </c>
      <c r="U845">
        <v>2</v>
      </c>
      <c r="V845">
        <v>44523</v>
      </c>
      <c r="W845">
        <v>350</v>
      </c>
      <c r="X845" t="s">
        <v>447</v>
      </c>
      <c r="Y845" s="2" t="s">
        <v>447</v>
      </c>
      <c r="Z845" s="2"/>
      <c r="AB845" t="s">
        <v>447</v>
      </c>
      <c r="AC845" t="s">
        <v>448</v>
      </c>
      <c r="AD845" t="s">
        <v>447</v>
      </c>
      <c r="AE845" t="s">
        <v>447</v>
      </c>
      <c r="AF845" t="s">
        <v>447</v>
      </c>
      <c r="AG845">
        <v>2</v>
      </c>
      <c r="AH845">
        <v>0</v>
      </c>
      <c r="AI845">
        <v>33</v>
      </c>
      <c r="AJ845">
        <v>0</v>
      </c>
      <c r="AK845">
        <v>61</v>
      </c>
      <c r="AL845" t="s">
        <v>449</v>
      </c>
      <c r="AM845" t="s">
        <v>450</v>
      </c>
      <c r="AN845">
        <v>15.2</v>
      </c>
      <c r="AO845">
        <v>64.41</v>
      </c>
      <c r="AP845">
        <v>979.03200000000004</v>
      </c>
      <c r="AQ845">
        <v>15.2</v>
      </c>
      <c r="AR845">
        <v>60.07</v>
      </c>
      <c r="AS845">
        <v>913.06399999999996</v>
      </c>
      <c r="BC845" t="s">
        <v>451</v>
      </c>
      <c r="BD845" s="2">
        <v>45874</v>
      </c>
      <c r="BE845">
        <v>902.44</v>
      </c>
      <c r="BF845" t="s">
        <v>452</v>
      </c>
      <c r="BG845" t="s">
        <v>453</v>
      </c>
      <c r="BH845" s="1">
        <f t="shared" ca="1" si="41"/>
        <v>249</v>
      </c>
    </row>
    <row r="846" spans="2:60" ht="14.25" customHeight="1" x14ac:dyDescent="0.35">
      <c r="B846" s="96" t="str">
        <f t="shared" si="39"/>
        <v>91671752</v>
      </c>
      <c r="C846" s="96" t="str">
        <f t="shared" si="40"/>
        <v>9167175</v>
      </c>
      <c r="D846">
        <v>22526</v>
      </c>
      <c r="E846" t="s">
        <v>120</v>
      </c>
      <c r="F846">
        <v>61</v>
      </c>
      <c r="G846" t="s">
        <v>124</v>
      </c>
      <c r="H846">
        <v>71</v>
      </c>
      <c r="I846">
        <v>9167</v>
      </c>
      <c r="J846" t="s">
        <v>363</v>
      </c>
      <c r="K846">
        <v>175</v>
      </c>
      <c r="L846">
        <v>2</v>
      </c>
      <c r="M846">
        <v>1</v>
      </c>
      <c r="O846">
        <v>10.89</v>
      </c>
      <c r="P846">
        <v>0</v>
      </c>
      <c r="Q846" t="s">
        <v>454</v>
      </c>
      <c r="R846" t="s">
        <v>471</v>
      </c>
      <c r="S846">
        <v>4</v>
      </c>
      <c r="T846" t="s">
        <v>458</v>
      </c>
      <c r="U846">
        <v>2</v>
      </c>
      <c r="V846">
        <v>44523</v>
      </c>
      <c r="W846">
        <v>350</v>
      </c>
      <c r="X846" t="s">
        <v>447</v>
      </c>
      <c r="Y846" s="2" t="s">
        <v>447</v>
      </c>
      <c r="Z846" s="2"/>
      <c r="AB846" t="s">
        <v>447</v>
      </c>
      <c r="AC846" t="s">
        <v>448</v>
      </c>
      <c r="AD846" t="s">
        <v>447</v>
      </c>
      <c r="AE846" t="s">
        <v>447</v>
      </c>
      <c r="AF846" t="s">
        <v>447</v>
      </c>
      <c r="AG846">
        <v>2</v>
      </c>
      <c r="AH846">
        <v>0</v>
      </c>
      <c r="AI846">
        <v>33</v>
      </c>
      <c r="AJ846">
        <v>0</v>
      </c>
      <c r="AK846">
        <v>61</v>
      </c>
      <c r="AL846" t="s">
        <v>449</v>
      </c>
      <c r="AM846" t="s">
        <v>450</v>
      </c>
      <c r="AN846">
        <v>10.89</v>
      </c>
      <c r="AO846">
        <v>64.41</v>
      </c>
      <c r="AP846">
        <v>701.42489999999998</v>
      </c>
      <c r="AQ846">
        <v>10.89</v>
      </c>
      <c r="AR846">
        <v>60.07</v>
      </c>
      <c r="AS846">
        <v>654.16229999999996</v>
      </c>
      <c r="BC846" t="s">
        <v>451</v>
      </c>
      <c r="BD846" s="2">
        <v>45874</v>
      </c>
      <c r="BE846">
        <v>563.30999999999995</v>
      </c>
      <c r="BF846" t="s">
        <v>452</v>
      </c>
      <c r="BG846" t="s">
        <v>453</v>
      </c>
      <c r="BH846" s="1">
        <f t="shared" ca="1" si="41"/>
        <v>249</v>
      </c>
    </row>
    <row r="847" spans="2:60" ht="14.25" customHeight="1" x14ac:dyDescent="0.35">
      <c r="B847" s="96" t="str">
        <f t="shared" si="39"/>
        <v>91671753</v>
      </c>
      <c r="C847" s="96" t="str">
        <f t="shared" si="40"/>
        <v>9167175</v>
      </c>
      <c r="D847">
        <v>22526</v>
      </c>
      <c r="E847" t="s">
        <v>120</v>
      </c>
      <c r="F847">
        <v>61</v>
      </c>
      <c r="G847" t="s">
        <v>124</v>
      </c>
      <c r="H847">
        <v>71</v>
      </c>
      <c r="I847">
        <v>9167</v>
      </c>
      <c r="J847" t="s">
        <v>363</v>
      </c>
      <c r="K847">
        <v>175</v>
      </c>
      <c r="L847">
        <v>3</v>
      </c>
      <c r="M847">
        <v>1</v>
      </c>
      <c r="O847">
        <v>12.37</v>
      </c>
      <c r="P847">
        <v>0</v>
      </c>
      <c r="Q847" t="s">
        <v>454</v>
      </c>
      <c r="R847" t="s">
        <v>471</v>
      </c>
      <c r="S847">
        <v>4</v>
      </c>
      <c r="T847" t="s">
        <v>458</v>
      </c>
      <c r="U847">
        <v>2</v>
      </c>
      <c r="V847">
        <v>44524</v>
      </c>
      <c r="W847">
        <v>350</v>
      </c>
      <c r="X847" t="s">
        <v>447</v>
      </c>
      <c r="Y847" s="2" t="s">
        <v>447</v>
      </c>
      <c r="Z847" s="2"/>
      <c r="AB847" t="s">
        <v>447</v>
      </c>
      <c r="AC847" t="s">
        <v>448</v>
      </c>
      <c r="AD847" t="s">
        <v>447</v>
      </c>
      <c r="AE847" t="s">
        <v>447</v>
      </c>
      <c r="AF847" t="s">
        <v>447</v>
      </c>
      <c r="AG847">
        <v>2</v>
      </c>
      <c r="AH847">
        <v>0</v>
      </c>
      <c r="AI847">
        <v>33</v>
      </c>
      <c r="AJ847">
        <v>0</v>
      </c>
      <c r="AK847">
        <v>61</v>
      </c>
      <c r="AL847" t="s">
        <v>449</v>
      </c>
      <c r="AM847" t="s">
        <v>450</v>
      </c>
      <c r="AN847">
        <v>12.37</v>
      </c>
      <c r="AO847">
        <v>64.41</v>
      </c>
      <c r="AP847">
        <v>796.75170000000003</v>
      </c>
      <c r="AQ847">
        <v>12.37</v>
      </c>
      <c r="AR847">
        <v>60.07</v>
      </c>
      <c r="AS847">
        <v>743.06590000000006</v>
      </c>
      <c r="BC847" t="s">
        <v>451</v>
      </c>
      <c r="BD847" s="2">
        <v>45874</v>
      </c>
      <c r="BE847">
        <v>806.55</v>
      </c>
      <c r="BF847" t="s">
        <v>452</v>
      </c>
      <c r="BG847" t="s">
        <v>453</v>
      </c>
      <c r="BH847" s="1">
        <f t="shared" ca="1" si="41"/>
        <v>249</v>
      </c>
    </row>
    <row r="848" spans="2:60" ht="14.25" customHeight="1" x14ac:dyDescent="0.35">
      <c r="B848" s="96" t="str">
        <f t="shared" si="39"/>
        <v>91671754</v>
      </c>
      <c r="C848" s="96" t="str">
        <f t="shared" si="40"/>
        <v>9167175</v>
      </c>
      <c r="D848">
        <v>22526</v>
      </c>
      <c r="E848" t="s">
        <v>120</v>
      </c>
      <c r="F848">
        <v>61</v>
      </c>
      <c r="G848" t="s">
        <v>124</v>
      </c>
      <c r="H848">
        <v>71</v>
      </c>
      <c r="I848">
        <v>9167</v>
      </c>
      <c r="J848" t="s">
        <v>363</v>
      </c>
      <c r="K848">
        <v>175</v>
      </c>
      <c r="L848">
        <v>4</v>
      </c>
      <c r="M848">
        <v>1</v>
      </c>
      <c r="O848">
        <v>20.78</v>
      </c>
      <c r="P848">
        <v>0</v>
      </c>
      <c r="Q848" t="s">
        <v>454</v>
      </c>
      <c r="R848" t="s">
        <v>471</v>
      </c>
      <c r="S848">
        <v>4</v>
      </c>
      <c r="T848" t="s">
        <v>458</v>
      </c>
      <c r="U848">
        <v>2</v>
      </c>
      <c r="V848">
        <v>44524</v>
      </c>
      <c r="W848">
        <v>350</v>
      </c>
      <c r="X848" t="s">
        <v>447</v>
      </c>
      <c r="Y848" s="2" t="s">
        <v>447</v>
      </c>
      <c r="Z848" s="2"/>
      <c r="AB848" t="s">
        <v>447</v>
      </c>
      <c r="AC848" t="s">
        <v>448</v>
      </c>
      <c r="AD848" t="s">
        <v>447</v>
      </c>
      <c r="AE848" t="s">
        <v>447</v>
      </c>
      <c r="AF848" t="s">
        <v>447</v>
      </c>
      <c r="AG848">
        <v>2</v>
      </c>
      <c r="AH848">
        <v>0</v>
      </c>
      <c r="AI848">
        <v>33</v>
      </c>
      <c r="AJ848">
        <v>0</v>
      </c>
      <c r="AK848">
        <v>61</v>
      </c>
      <c r="AL848" t="s">
        <v>449</v>
      </c>
      <c r="AM848" t="s">
        <v>450</v>
      </c>
      <c r="AN848">
        <v>20.78</v>
      </c>
      <c r="AO848">
        <v>64.41</v>
      </c>
      <c r="AP848">
        <v>1338.4398000000001</v>
      </c>
      <c r="AQ848">
        <v>20.78</v>
      </c>
      <c r="AR848">
        <v>60.07</v>
      </c>
      <c r="AS848">
        <v>1248.2546</v>
      </c>
      <c r="BC848" t="s">
        <v>451</v>
      </c>
      <c r="BD848" s="2">
        <v>45874</v>
      </c>
      <c r="BE848">
        <v>1079.4000000000001</v>
      </c>
      <c r="BF848" t="s">
        <v>452</v>
      </c>
      <c r="BG848" t="s">
        <v>453</v>
      </c>
      <c r="BH848" s="1">
        <f t="shared" ca="1" si="41"/>
        <v>249</v>
      </c>
    </row>
    <row r="849" spans="2:60" ht="14.25" customHeight="1" x14ac:dyDescent="0.35">
      <c r="B849" s="96" t="str">
        <f t="shared" si="39"/>
        <v>91671755</v>
      </c>
      <c r="C849" s="96" t="str">
        <f t="shared" si="40"/>
        <v>9167175</v>
      </c>
      <c r="D849">
        <v>22526</v>
      </c>
      <c r="E849" t="s">
        <v>120</v>
      </c>
      <c r="F849">
        <v>61</v>
      </c>
      <c r="G849" t="s">
        <v>124</v>
      </c>
      <c r="H849">
        <v>71</v>
      </c>
      <c r="I849">
        <v>9167</v>
      </c>
      <c r="J849" t="s">
        <v>363</v>
      </c>
      <c r="K849">
        <v>175</v>
      </c>
      <c r="L849">
        <v>5</v>
      </c>
      <c r="M849">
        <v>1</v>
      </c>
      <c r="O849">
        <v>17.07</v>
      </c>
      <c r="P849">
        <v>0</v>
      </c>
      <c r="Q849" t="s">
        <v>454</v>
      </c>
      <c r="R849" t="s">
        <v>471</v>
      </c>
      <c r="S849">
        <v>4</v>
      </c>
      <c r="T849" t="s">
        <v>458</v>
      </c>
      <c r="U849">
        <v>2</v>
      </c>
      <c r="V849">
        <v>44524</v>
      </c>
      <c r="W849">
        <v>350</v>
      </c>
      <c r="X849" t="s">
        <v>447</v>
      </c>
      <c r="Y849" s="2" t="s">
        <v>447</v>
      </c>
      <c r="Z849" s="2"/>
      <c r="AB849" t="s">
        <v>447</v>
      </c>
      <c r="AC849" t="s">
        <v>448</v>
      </c>
      <c r="AD849" t="s">
        <v>447</v>
      </c>
      <c r="AE849" t="s">
        <v>447</v>
      </c>
      <c r="AF849" t="s">
        <v>447</v>
      </c>
      <c r="AG849">
        <v>2</v>
      </c>
      <c r="AH849">
        <v>0</v>
      </c>
      <c r="AI849">
        <v>33</v>
      </c>
      <c r="AJ849">
        <v>0</v>
      </c>
      <c r="AK849">
        <v>61</v>
      </c>
      <c r="AL849" t="s">
        <v>449</v>
      </c>
      <c r="AM849" t="s">
        <v>450</v>
      </c>
      <c r="AN849">
        <v>17.07</v>
      </c>
      <c r="AO849">
        <v>64.41</v>
      </c>
      <c r="AP849">
        <v>1099.4786999999999</v>
      </c>
      <c r="AQ849">
        <v>17.07</v>
      </c>
      <c r="AR849">
        <v>60.07</v>
      </c>
      <c r="AS849">
        <v>1025.3949</v>
      </c>
      <c r="BC849" t="s">
        <v>451</v>
      </c>
      <c r="BD849" s="2">
        <v>45874</v>
      </c>
      <c r="BE849">
        <v>1229.3800000000001</v>
      </c>
      <c r="BF849" t="s">
        <v>452</v>
      </c>
      <c r="BG849" t="s">
        <v>453</v>
      </c>
      <c r="BH849" s="1">
        <f t="shared" ca="1" si="41"/>
        <v>249</v>
      </c>
    </row>
    <row r="850" spans="2:60" ht="14.25" customHeight="1" x14ac:dyDescent="0.35">
      <c r="B850" s="96" t="str">
        <f t="shared" si="39"/>
        <v>91671756</v>
      </c>
      <c r="C850" s="96" t="str">
        <f t="shared" si="40"/>
        <v>9167175</v>
      </c>
      <c r="D850">
        <v>22526</v>
      </c>
      <c r="E850" t="s">
        <v>120</v>
      </c>
      <c r="F850">
        <v>61</v>
      </c>
      <c r="G850" t="s">
        <v>124</v>
      </c>
      <c r="H850">
        <v>71</v>
      </c>
      <c r="I850">
        <v>9167</v>
      </c>
      <c r="J850" t="s">
        <v>363</v>
      </c>
      <c r="K850">
        <v>175</v>
      </c>
      <c r="L850">
        <v>6</v>
      </c>
      <c r="M850">
        <v>1</v>
      </c>
      <c r="O850">
        <v>10.73</v>
      </c>
      <c r="P850">
        <v>0</v>
      </c>
      <c r="Q850" t="s">
        <v>454</v>
      </c>
      <c r="R850" t="s">
        <v>471</v>
      </c>
      <c r="S850">
        <v>4</v>
      </c>
      <c r="T850" t="s">
        <v>458</v>
      </c>
      <c r="U850">
        <v>2</v>
      </c>
      <c r="V850">
        <v>44524</v>
      </c>
      <c r="W850">
        <v>350</v>
      </c>
      <c r="X850" t="s">
        <v>447</v>
      </c>
      <c r="Y850" s="2" t="s">
        <v>447</v>
      </c>
      <c r="Z850" s="2"/>
      <c r="AB850" t="s">
        <v>447</v>
      </c>
      <c r="AC850" t="s">
        <v>448</v>
      </c>
      <c r="AD850" t="s">
        <v>447</v>
      </c>
      <c r="AE850" t="s">
        <v>447</v>
      </c>
      <c r="AF850" t="s">
        <v>447</v>
      </c>
      <c r="AG850">
        <v>2</v>
      </c>
      <c r="AH850">
        <v>0</v>
      </c>
      <c r="AI850">
        <v>33</v>
      </c>
      <c r="AJ850">
        <v>0</v>
      </c>
      <c r="AK850">
        <v>61</v>
      </c>
      <c r="AL850" t="s">
        <v>449</v>
      </c>
      <c r="AM850" t="s">
        <v>450</v>
      </c>
      <c r="AN850">
        <v>10.73</v>
      </c>
      <c r="AO850">
        <v>64.41</v>
      </c>
      <c r="AP850">
        <v>691.11929999999995</v>
      </c>
      <c r="AQ850">
        <v>10.73</v>
      </c>
      <c r="AR850">
        <v>60.07</v>
      </c>
      <c r="AS850">
        <v>644.55110000000002</v>
      </c>
      <c r="BC850" t="s">
        <v>451</v>
      </c>
      <c r="BD850" s="2">
        <v>45874</v>
      </c>
      <c r="BE850">
        <v>825.02</v>
      </c>
      <c r="BF850" t="s">
        <v>452</v>
      </c>
      <c r="BG850" t="s">
        <v>453</v>
      </c>
      <c r="BH850" s="1">
        <f t="shared" ca="1" si="41"/>
        <v>249</v>
      </c>
    </row>
    <row r="851" spans="2:60" ht="14.25" customHeight="1" x14ac:dyDescent="0.35">
      <c r="B851" s="96" t="str">
        <f t="shared" si="39"/>
        <v>91671757</v>
      </c>
      <c r="C851" s="96" t="str">
        <f t="shared" si="40"/>
        <v>9167175</v>
      </c>
      <c r="D851">
        <v>22526</v>
      </c>
      <c r="E851" t="s">
        <v>120</v>
      </c>
      <c r="F851">
        <v>61</v>
      </c>
      <c r="G851" t="s">
        <v>124</v>
      </c>
      <c r="H851">
        <v>71</v>
      </c>
      <c r="I851">
        <v>9167</v>
      </c>
      <c r="J851" t="s">
        <v>363</v>
      </c>
      <c r="K851">
        <v>175</v>
      </c>
      <c r="L851">
        <v>7</v>
      </c>
      <c r="M851">
        <v>1</v>
      </c>
      <c r="O851">
        <v>14.33</v>
      </c>
      <c r="P851">
        <v>0</v>
      </c>
      <c r="Q851" t="s">
        <v>454</v>
      </c>
      <c r="R851" t="s">
        <v>471</v>
      </c>
      <c r="S851">
        <v>4</v>
      </c>
      <c r="T851" t="s">
        <v>458</v>
      </c>
      <c r="U851">
        <v>2</v>
      </c>
      <c r="V851">
        <v>44516</v>
      </c>
      <c r="W851">
        <v>350</v>
      </c>
      <c r="X851" t="s">
        <v>447</v>
      </c>
      <c r="Y851" s="2" t="s">
        <v>447</v>
      </c>
      <c r="Z851" s="2"/>
      <c r="AB851" t="s">
        <v>447</v>
      </c>
      <c r="AC851" t="s">
        <v>448</v>
      </c>
      <c r="AD851" t="s">
        <v>447</v>
      </c>
      <c r="AE851" t="s">
        <v>447</v>
      </c>
      <c r="AF851" t="s">
        <v>447</v>
      </c>
      <c r="AG851">
        <v>2</v>
      </c>
      <c r="AH851">
        <v>0</v>
      </c>
      <c r="AI851">
        <v>33</v>
      </c>
      <c r="AJ851">
        <v>0</v>
      </c>
      <c r="AK851">
        <v>61</v>
      </c>
      <c r="AL851" t="s">
        <v>449</v>
      </c>
      <c r="AM851" t="s">
        <v>450</v>
      </c>
      <c r="AN851">
        <v>14.33</v>
      </c>
      <c r="AO851">
        <v>64.41</v>
      </c>
      <c r="AP851">
        <v>922.99530000000004</v>
      </c>
      <c r="AQ851">
        <v>14.33</v>
      </c>
      <c r="AR851">
        <v>60.07</v>
      </c>
      <c r="AS851">
        <v>860.80309999999997</v>
      </c>
      <c r="BC851" t="s">
        <v>451</v>
      </c>
      <c r="BD851" s="2">
        <v>45874</v>
      </c>
      <c r="BE851">
        <v>958.92</v>
      </c>
      <c r="BF851" t="s">
        <v>452</v>
      </c>
      <c r="BG851" t="s">
        <v>453</v>
      </c>
      <c r="BH851" s="1">
        <f t="shared" ca="1" si="41"/>
        <v>249</v>
      </c>
    </row>
    <row r="852" spans="2:60" ht="14.25" customHeight="1" x14ac:dyDescent="0.35">
      <c r="B852" s="96" t="str">
        <f t="shared" si="39"/>
        <v>91671758</v>
      </c>
      <c r="C852" s="96" t="str">
        <f t="shared" si="40"/>
        <v>9167175</v>
      </c>
      <c r="D852">
        <v>22526</v>
      </c>
      <c r="E852" t="s">
        <v>120</v>
      </c>
      <c r="F852">
        <v>61</v>
      </c>
      <c r="G852" t="s">
        <v>124</v>
      </c>
      <c r="H852">
        <v>71</v>
      </c>
      <c r="I852">
        <v>9167</v>
      </c>
      <c r="J852" t="s">
        <v>363</v>
      </c>
      <c r="K852">
        <v>175</v>
      </c>
      <c r="L852">
        <v>8</v>
      </c>
      <c r="M852">
        <v>1</v>
      </c>
      <c r="O852">
        <v>23.8</v>
      </c>
      <c r="P852">
        <v>0</v>
      </c>
      <c r="Q852" t="s">
        <v>454</v>
      </c>
      <c r="R852" t="s">
        <v>471</v>
      </c>
      <c r="S852">
        <v>4</v>
      </c>
      <c r="T852" t="s">
        <v>458</v>
      </c>
      <c r="U852">
        <v>2</v>
      </c>
      <c r="V852">
        <v>44521</v>
      </c>
      <c r="W852">
        <v>350</v>
      </c>
      <c r="X852" t="s">
        <v>447</v>
      </c>
      <c r="Y852" s="2" t="s">
        <v>447</v>
      </c>
      <c r="Z852" s="2"/>
      <c r="AB852" t="s">
        <v>447</v>
      </c>
      <c r="AC852" t="s">
        <v>448</v>
      </c>
      <c r="AD852" t="s">
        <v>447</v>
      </c>
      <c r="AE852" t="s">
        <v>447</v>
      </c>
      <c r="AF852" t="s">
        <v>447</v>
      </c>
      <c r="AG852">
        <v>2</v>
      </c>
      <c r="AH852">
        <v>0</v>
      </c>
      <c r="AI852">
        <v>33</v>
      </c>
      <c r="AJ852">
        <v>0</v>
      </c>
      <c r="AK852">
        <v>61</v>
      </c>
      <c r="AL852" t="s">
        <v>449</v>
      </c>
      <c r="AM852" t="s">
        <v>450</v>
      </c>
      <c r="AN852">
        <v>23.8</v>
      </c>
      <c r="AO852">
        <v>64.41</v>
      </c>
      <c r="AP852">
        <v>1532.9580000000001</v>
      </c>
      <c r="AQ852">
        <v>23.8</v>
      </c>
      <c r="AR852">
        <v>60.07</v>
      </c>
      <c r="AS852">
        <v>1429.6659999999999</v>
      </c>
      <c r="BC852" t="s">
        <v>451</v>
      </c>
      <c r="BD852" s="2">
        <v>45874</v>
      </c>
      <c r="BE852">
        <v>2197.91</v>
      </c>
      <c r="BF852" t="s">
        <v>452</v>
      </c>
      <c r="BG852" t="s">
        <v>453</v>
      </c>
      <c r="BH852" s="1">
        <f t="shared" ca="1" si="41"/>
        <v>249</v>
      </c>
    </row>
    <row r="853" spans="2:60" ht="14.25" customHeight="1" x14ac:dyDescent="0.35">
      <c r="B853" s="96" t="str">
        <f t="shared" si="39"/>
        <v>91671759</v>
      </c>
      <c r="C853" s="96" t="str">
        <f t="shared" si="40"/>
        <v>9167175</v>
      </c>
      <c r="D853">
        <v>22526</v>
      </c>
      <c r="E853" t="s">
        <v>120</v>
      </c>
      <c r="F853">
        <v>61</v>
      </c>
      <c r="G853" t="s">
        <v>124</v>
      </c>
      <c r="H853">
        <v>71</v>
      </c>
      <c r="I853">
        <v>9167</v>
      </c>
      <c r="J853" t="s">
        <v>363</v>
      </c>
      <c r="K853">
        <v>175</v>
      </c>
      <c r="L853">
        <v>9</v>
      </c>
      <c r="M853">
        <v>1</v>
      </c>
      <c r="O853">
        <v>8.7899999999999991</v>
      </c>
      <c r="P853">
        <v>0</v>
      </c>
      <c r="Q853" t="s">
        <v>454</v>
      </c>
      <c r="R853" t="s">
        <v>471</v>
      </c>
      <c r="S853">
        <v>4</v>
      </c>
      <c r="T853" t="s">
        <v>458</v>
      </c>
      <c r="U853">
        <v>2</v>
      </c>
      <c r="V853">
        <v>44517</v>
      </c>
      <c r="W853">
        <v>350</v>
      </c>
      <c r="X853" t="s">
        <v>447</v>
      </c>
      <c r="Y853" s="2" t="s">
        <v>447</v>
      </c>
      <c r="Z853" s="2"/>
      <c r="AB853" t="s">
        <v>447</v>
      </c>
      <c r="AC853" t="s">
        <v>448</v>
      </c>
      <c r="AD853" t="s">
        <v>447</v>
      </c>
      <c r="AE853" t="s">
        <v>447</v>
      </c>
      <c r="AF853" t="s">
        <v>447</v>
      </c>
      <c r="AG853">
        <v>2</v>
      </c>
      <c r="AH853">
        <v>0</v>
      </c>
      <c r="AI853">
        <v>33</v>
      </c>
      <c r="AJ853">
        <v>0</v>
      </c>
      <c r="AK853">
        <v>61</v>
      </c>
      <c r="AL853" t="s">
        <v>449</v>
      </c>
      <c r="AM853" t="s">
        <v>450</v>
      </c>
      <c r="AN853">
        <v>8.7899999999999991</v>
      </c>
      <c r="AO853">
        <v>64.41</v>
      </c>
      <c r="AP853">
        <v>566.16390000000001</v>
      </c>
      <c r="AQ853">
        <v>8.7899999999999991</v>
      </c>
      <c r="AR853">
        <v>60.07</v>
      </c>
      <c r="AS853">
        <v>528.01530000000002</v>
      </c>
      <c r="BC853" t="s">
        <v>451</v>
      </c>
      <c r="BD853" s="2">
        <v>45874</v>
      </c>
      <c r="BE853">
        <v>378.84</v>
      </c>
      <c r="BF853" t="s">
        <v>452</v>
      </c>
      <c r="BG853" t="s">
        <v>453</v>
      </c>
      <c r="BH853" s="1">
        <f t="shared" ca="1" si="41"/>
        <v>249</v>
      </c>
    </row>
    <row r="854" spans="2:60" ht="14.25" customHeight="1" x14ac:dyDescent="0.35">
      <c r="B854" s="96" t="str">
        <f t="shared" si="39"/>
        <v>916717510</v>
      </c>
      <c r="C854" s="96" t="str">
        <f t="shared" si="40"/>
        <v>9167175</v>
      </c>
      <c r="D854">
        <v>22526</v>
      </c>
      <c r="E854" t="s">
        <v>120</v>
      </c>
      <c r="F854">
        <v>61</v>
      </c>
      <c r="G854" t="s">
        <v>124</v>
      </c>
      <c r="H854">
        <v>71</v>
      </c>
      <c r="I854">
        <v>9167</v>
      </c>
      <c r="J854" t="s">
        <v>363</v>
      </c>
      <c r="K854">
        <v>175</v>
      </c>
      <c r="L854">
        <v>10</v>
      </c>
      <c r="M854">
        <v>1</v>
      </c>
      <c r="O854">
        <v>19.32</v>
      </c>
      <c r="P854">
        <v>0</v>
      </c>
      <c r="Q854" t="s">
        <v>454</v>
      </c>
      <c r="R854" t="s">
        <v>471</v>
      </c>
      <c r="S854">
        <v>4</v>
      </c>
      <c r="T854" t="s">
        <v>458</v>
      </c>
      <c r="U854">
        <v>2</v>
      </c>
      <c r="V854">
        <v>44517</v>
      </c>
      <c r="W854">
        <v>350</v>
      </c>
      <c r="X854" t="s">
        <v>447</v>
      </c>
      <c r="Y854" s="2" t="s">
        <v>447</v>
      </c>
      <c r="Z854" s="2"/>
      <c r="AB854" t="s">
        <v>447</v>
      </c>
      <c r="AC854" t="s">
        <v>448</v>
      </c>
      <c r="AD854" t="s">
        <v>447</v>
      </c>
      <c r="AE854" t="s">
        <v>447</v>
      </c>
      <c r="AF854" t="s">
        <v>447</v>
      </c>
      <c r="AG854">
        <v>2</v>
      </c>
      <c r="AH854">
        <v>0</v>
      </c>
      <c r="AI854">
        <v>33</v>
      </c>
      <c r="AJ854">
        <v>0</v>
      </c>
      <c r="AK854">
        <v>61</v>
      </c>
      <c r="AL854" t="s">
        <v>449</v>
      </c>
      <c r="AM854" t="s">
        <v>450</v>
      </c>
      <c r="AN854">
        <v>19.32</v>
      </c>
      <c r="AO854">
        <v>64.41</v>
      </c>
      <c r="AP854">
        <v>1244.4012</v>
      </c>
      <c r="AQ854">
        <v>19.32</v>
      </c>
      <c r="AR854">
        <v>60.07</v>
      </c>
      <c r="AS854">
        <v>1160.5524</v>
      </c>
      <c r="BC854" t="s">
        <v>451</v>
      </c>
      <c r="BD854" s="2">
        <v>45874</v>
      </c>
      <c r="BE854">
        <v>1665.84</v>
      </c>
      <c r="BF854" t="s">
        <v>452</v>
      </c>
      <c r="BG854" t="s">
        <v>453</v>
      </c>
      <c r="BH854" s="1">
        <f t="shared" ca="1" si="41"/>
        <v>249</v>
      </c>
    </row>
    <row r="855" spans="2:60" ht="14.25" customHeight="1" x14ac:dyDescent="0.35">
      <c r="B855" s="96" t="str">
        <f t="shared" si="39"/>
        <v>91671761</v>
      </c>
      <c r="C855" s="96" t="str">
        <f t="shared" si="40"/>
        <v>9167176</v>
      </c>
      <c r="D855">
        <v>22526</v>
      </c>
      <c r="E855" t="s">
        <v>120</v>
      </c>
      <c r="F855">
        <v>61</v>
      </c>
      <c r="G855" t="s">
        <v>124</v>
      </c>
      <c r="H855">
        <v>71</v>
      </c>
      <c r="I855">
        <v>9167</v>
      </c>
      <c r="J855" t="s">
        <v>363</v>
      </c>
      <c r="K855">
        <v>176</v>
      </c>
      <c r="L855">
        <v>1</v>
      </c>
      <c r="M855">
        <v>3</v>
      </c>
      <c r="O855">
        <v>1.53</v>
      </c>
      <c r="P855">
        <v>0</v>
      </c>
      <c r="Q855" t="s">
        <v>454</v>
      </c>
      <c r="R855" t="s">
        <v>471</v>
      </c>
      <c r="S855">
        <v>5</v>
      </c>
      <c r="T855" t="s">
        <v>446</v>
      </c>
      <c r="U855">
        <v>2</v>
      </c>
      <c r="V855">
        <v>44276</v>
      </c>
      <c r="W855">
        <v>350</v>
      </c>
      <c r="X855" t="s">
        <v>447</v>
      </c>
      <c r="Y855" s="2" t="s">
        <v>447</v>
      </c>
      <c r="Z855" s="2"/>
      <c r="AB855" t="s">
        <v>447</v>
      </c>
      <c r="AC855" t="s">
        <v>448</v>
      </c>
      <c r="AD855" t="s">
        <v>447</v>
      </c>
      <c r="AE855" t="s">
        <v>447</v>
      </c>
      <c r="AF855" t="s">
        <v>447</v>
      </c>
      <c r="AG855">
        <v>2</v>
      </c>
      <c r="AH855">
        <v>0</v>
      </c>
      <c r="AI855">
        <v>33</v>
      </c>
      <c r="AJ855">
        <v>0</v>
      </c>
      <c r="AK855">
        <v>61</v>
      </c>
      <c r="AL855" t="s">
        <v>449</v>
      </c>
      <c r="AM855" t="s">
        <v>450</v>
      </c>
      <c r="AN855">
        <v>1.53</v>
      </c>
      <c r="AO855">
        <v>68.849999999999994</v>
      </c>
      <c r="AP855">
        <v>105.34050000000001</v>
      </c>
      <c r="AQ855">
        <v>1.53</v>
      </c>
      <c r="AR855">
        <v>60.07</v>
      </c>
      <c r="AS855">
        <v>91.9071</v>
      </c>
      <c r="BC855" t="s">
        <v>451</v>
      </c>
      <c r="BD855" s="2">
        <v>45867</v>
      </c>
      <c r="BE855">
        <v>136.49</v>
      </c>
      <c r="BF855" t="s">
        <v>452</v>
      </c>
      <c r="BG855" t="s">
        <v>453</v>
      </c>
      <c r="BH855" s="1">
        <f t="shared" ca="1" si="41"/>
        <v>256</v>
      </c>
    </row>
    <row r="856" spans="2:60" ht="14.25" customHeight="1" x14ac:dyDescent="0.35">
      <c r="B856" s="96" t="str">
        <f t="shared" si="39"/>
        <v>91671762</v>
      </c>
      <c r="C856" s="96" t="str">
        <f t="shared" si="40"/>
        <v>9167176</v>
      </c>
      <c r="D856">
        <v>22526</v>
      </c>
      <c r="E856" t="s">
        <v>120</v>
      </c>
      <c r="F856">
        <v>61</v>
      </c>
      <c r="G856" t="s">
        <v>124</v>
      </c>
      <c r="H856">
        <v>71</v>
      </c>
      <c r="I856">
        <v>9167</v>
      </c>
      <c r="J856" t="s">
        <v>363</v>
      </c>
      <c r="K856">
        <v>176</v>
      </c>
      <c r="L856">
        <v>2</v>
      </c>
      <c r="M856">
        <v>3</v>
      </c>
      <c r="O856">
        <v>17.670000000000002</v>
      </c>
      <c r="P856">
        <v>0</v>
      </c>
      <c r="Q856" t="s">
        <v>454</v>
      </c>
      <c r="R856" t="s">
        <v>471</v>
      </c>
      <c r="S856">
        <v>5</v>
      </c>
      <c r="T856" t="s">
        <v>446</v>
      </c>
      <c r="U856">
        <v>2</v>
      </c>
      <c r="V856">
        <v>44277</v>
      </c>
      <c r="W856">
        <v>350</v>
      </c>
      <c r="X856" t="s">
        <v>447</v>
      </c>
      <c r="Y856" s="2" t="s">
        <v>447</v>
      </c>
      <c r="Z856" s="2"/>
      <c r="AB856" t="s">
        <v>447</v>
      </c>
      <c r="AC856" t="s">
        <v>448</v>
      </c>
      <c r="AD856" t="s">
        <v>447</v>
      </c>
      <c r="AE856" t="s">
        <v>447</v>
      </c>
      <c r="AF856" t="s">
        <v>447</v>
      </c>
      <c r="AG856">
        <v>2</v>
      </c>
      <c r="AH856">
        <v>0</v>
      </c>
      <c r="AI856">
        <v>33</v>
      </c>
      <c r="AJ856">
        <v>0</v>
      </c>
      <c r="AK856">
        <v>61</v>
      </c>
      <c r="AL856" t="s">
        <v>449</v>
      </c>
      <c r="AM856" t="s">
        <v>450</v>
      </c>
      <c r="AN856">
        <v>17.670000000000002</v>
      </c>
      <c r="AO856">
        <v>68.849999999999994</v>
      </c>
      <c r="AP856">
        <v>1216.5795000000001</v>
      </c>
      <c r="AQ856">
        <v>17.670000000000002</v>
      </c>
      <c r="AR856">
        <v>60.07</v>
      </c>
      <c r="AS856">
        <v>1061.4368999999999</v>
      </c>
      <c r="BC856" t="s">
        <v>451</v>
      </c>
      <c r="BD856" s="2">
        <v>45867</v>
      </c>
      <c r="BE856">
        <v>915.86</v>
      </c>
      <c r="BF856" t="s">
        <v>452</v>
      </c>
      <c r="BG856" t="s">
        <v>453</v>
      </c>
      <c r="BH856" s="1">
        <f t="shared" ca="1" si="41"/>
        <v>256</v>
      </c>
    </row>
    <row r="857" spans="2:60" ht="14.25" customHeight="1" x14ac:dyDescent="0.35">
      <c r="B857" s="96" t="str">
        <f t="shared" si="39"/>
        <v>91671763</v>
      </c>
      <c r="C857" s="96" t="str">
        <f t="shared" si="40"/>
        <v>9167176</v>
      </c>
      <c r="D857">
        <v>22526</v>
      </c>
      <c r="E857" t="s">
        <v>120</v>
      </c>
      <c r="F857">
        <v>61</v>
      </c>
      <c r="G857" t="s">
        <v>124</v>
      </c>
      <c r="H857">
        <v>71</v>
      </c>
      <c r="I857">
        <v>9167</v>
      </c>
      <c r="J857" t="s">
        <v>363</v>
      </c>
      <c r="K857">
        <v>176</v>
      </c>
      <c r="L857">
        <v>3</v>
      </c>
      <c r="M857">
        <v>3</v>
      </c>
      <c r="O857">
        <v>18.62</v>
      </c>
      <c r="P857">
        <v>0</v>
      </c>
      <c r="Q857" t="s">
        <v>454</v>
      </c>
      <c r="R857" t="s">
        <v>471</v>
      </c>
      <c r="S857">
        <v>5</v>
      </c>
      <c r="T857" t="s">
        <v>446</v>
      </c>
      <c r="U857">
        <v>2</v>
      </c>
      <c r="V857">
        <v>44277</v>
      </c>
      <c r="W857">
        <v>350</v>
      </c>
      <c r="X857" t="s">
        <v>447</v>
      </c>
      <c r="Y857" s="2" t="s">
        <v>447</v>
      </c>
      <c r="Z857" s="2"/>
      <c r="AB857" t="s">
        <v>447</v>
      </c>
      <c r="AC857" t="s">
        <v>448</v>
      </c>
      <c r="AD857" t="s">
        <v>447</v>
      </c>
      <c r="AE857" t="s">
        <v>447</v>
      </c>
      <c r="AF857" t="s">
        <v>447</v>
      </c>
      <c r="AG857">
        <v>2</v>
      </c>
      <c r="AH857">
        <v>0</v>
      </c>
      <c r="AI857">
        <v>33</v>
      </c>
      <c r="AJ857">
        <v>0</v>
      </c>
      <c r="AK857">
        <v>61</v>
      </c>
      <c r="AL857" t="s">
        <v>449</v>
      </c>
      <c r="AM857" t="s">
        <v>450</v>
      </c>
      <c r="AN857">
        <v>18.62</v>
      </c>
      <c r="AO857">
        <v>68.849999999999994</v>
      </c>
      <c r="AP857">
        <v>1281.9870000000001</v>
      </c>
      <c r="AQ857">
        <v>18.62</v>
      </c>
      <c r="AR857">
        <v>60.07</v>
      </c>
      <c r="AS857">
        <v>1118.5034000000001</v>
      </c>
      <c r="BC857" t="s">
        <v>451</v>
      </c>
      <c r="BD857" s="2">
        <v>45867</v>
      </c>
      <c r="BE857">
        <v>1070.1400000000001</v>
      </c>
      <c r="BF857" t="s">
        <v>452</v>
      </c>
      <c r="BG857" t="s">
        <v>453</v>
      </c>
      <c r="BH857" s="1">
        <f t="shared" ca="1" si="41"/>
        <v>256</v>
      </c>
    </row>
    <row r="858" spans="2:60" ht="14.25" customHeight="1" x14ac:dyDescent="0.35">
      <c r="B858" s="96" t="str">
        <f t="shared" si="39"/>
        <v>91671764</v>
      </c>
      <c r="C858" s="96" t="str">
        <f t="shared" si="40"/>
        <v>9167176</v>
      </c>
      <c r="D858">
        <v>22526</v>
      </c>
      <c r="E858" t="s">
        <v>120</v>
      </c>
      <c r="F858">
        <v>61</v>
      </c>
      <c r="G858" t="s">
        <v>124</v>
      </c>
      <c r="H858">
        <v>71</v>
      </c>
      <c r="I858">
        <v>9167</v>
      </c>
      <c r="J858" t="s">
        <v>363</v>
      </c>
      <c r="K858">
        <v>176</v>
      </c>
      <c r="L858">
        <v>4</v>
      </c>
      <c r="M858">
        <v>3</v>
      </c>
      <c r="O858">
        <v>14.87</v>
      </c>
      <c r="P858">
        <v>0</v>
      </c>
      <c r="Q858" t="s">
        <v>454</v>
      </c>
      <c r="R858" t="s">
        <v>471</v>
      </c>
      <c r="S858">
        <v>5</v>
      </c>
      <c r="T858" t="s">
        <v>446</v>
      </c>
      <c r="U858">
        <v>2</v>
      </c>
      <c r="V858">
        <v>44276</v>
      </c>
      <c r="W858">
        <v>350</v>
      </c>
      <c r="X858" t="s">
        <v>447</v>
      </c>
      <c r="Y858" s="2" t="s">
        <v>447</v>
      </c>
      <c r="Z858" s="2"/>
      <c r="AB858" t="s">
        <v>447</v>
      </c>
      <c r="AC858" t="s">
        <v>448</v>
      </c>
      <c r="AD858" t="s">
        <v>447</v>
      </c>
      <c r="AE858" t="s">
        <v>447</v>
      </c>
      <c r="AF858" t="s">
        <v>447</v>
      </c>
      <c r="AG858">
        <v>2</v>
      </c>
      <c r="AH858">
        <v>0</v>
      </c>
      <c r="AI858">
        <v>33</v>
      </c>
      <c r="AJ858">
        <v>0</v>
      </c>
      <c r="AK858">
        <v>61</v>
      </c>
      <c r="AL858" t="s">
        <v>449</v>
      </c>
      <c r="AM858" t="s">
        <v>450</v>
      </c>
      <c r="AN858">
        <v>14.87</v>
      </c>
      <c r="AO858">
        <v>68.849999999999994</v>
      </c>
      <c r="AP858">
        <v>1023.7995</v>
      </c>
      <c r="AQ858">
        <v>14.87</v>
      </c>
      <c r="AR858">
        <v>60.07</v>
      </c>
      <c r="AS858">
        <v>893.24090000000001</v>
      </c>
      <c r="BC858" t="s">
        <v>451</v>
      </c>
      <c r="BD858" s="2">
        <v>45867</v>
      </c>
      <c r="BE858">
        <v>1105.3499999999999</v>
      </c>
      <c r="BF858" t="s">
        <v>452</v>
      </c>
      <c r="BG858" t="s">
        <v>453</v>
      </c>
      <c r="BH858" s="1">
        <f t="shared" ca="1" si="41"/>
        <v>256</v>
      </c>
    </row>
    <row r="859" spans="2:60" ht="14.25" customHeight="1" x14ac:dyDescent="0.35">
      <c r="B859" s="96" t="str">
        <f t="shared" si="39"/>
        <v>91671765</v>
      </c>
      <c r="C859" s="96" t="str">
        <f t="shared" si="40"/>
        <v>9167176</v>
      </c>
      <c r="D859">
        <v>22526</v>
      </c>
      <c r="E859" t="s">
        <v>120</v>
      </c>
      <c r="F859">
        <v>61</v>
      </c>
      <c r="G859" t="s">
        <v>124</v>
      </c>
      <c r="H859">
        <v>71</v>
      </c>
      <c r="I859">
        <v>9167</v>
      </c>
      <c r="J859" t="s">
        <v>363</v>
      </c>
      <c r="K859">
        <v>176</v>
      </c>
      <c r="L859">
        <v>5</v>
      </c>
      <c r="M859">
        <v>3</v>
      </c>
      <c r="O859">
        <v>8.4700000000000006</v>
      </c>
      <c r="P859">
        <v>0</v>
      </c>
      <c r="Q859" t="s">
        <v>454</v>
      </c>
      <c r="R859" t="s">
        <v>471</v>
      </c>
      <c r="S859">
        <v>6</v>
      </c>
      <c r="T859" t="s">
        <v>466</v>
      </c>
      <c r="U859">
        <v>2</v>
      </c>
      <c r="V859">
        <v>44132</v>
      </c>
      <c r="W859">
        <v>350</v>
      </c>
      <c r="X859" t="s">
        <v>447</v>
      </c>
      <c r="Y859" s="2" t="s">
        <v>447</v>
      </c>
      <c r="Z859" s="2"/>
      <c r="AB859" t="s">
        <v>447</v>
      </c>
      <c r="AC859" t="s">
        <v>448</v>
      </c>
      <c r="AD859" t="s">
        <v>447</v>
      </c>
      <c r="AE859" t="s">
        <v>447</v>
      </c>
      <c r="AF859" t="s">
        <v>447</v>
      </c>
      <c r="AG859">
        <v>2</v>
      </c>
      <c r="AH859">
        <v>0</v>
      </c>
      <c r="AI859">
        <v>33</v>
      </c>
      <c r="AJ859">
        <v>0</v>
      </c>
      <c r="AK859">
        <v>61</v>
      </c>
      <c r="AL859" t="s">
        <v>459</v>
      </c>
      <c r="AM859" t="s">
        <v>450</v>
      </c>
      <c r="AN859">
        <v>8.4700000000000006</v>
      </c>
      <c r="AO859">
        <v>64.41</v>
      </c>
      <c r="AP859">
        <v>545.55269999999996</v>
      </c>
      <c r="AQ859">
        <v>8.4700000000000006</v>
      </c>
      <c r="AR859">
        <v>60.07</v>
      </c>
      <c r="AS859">
        <v>508.79289999999997</v>
      </c>
      <c r="BC859" t="s">
        <v>451</v>
      </c>
      <c r="BD859" s="2">
        <v>45867</v>
      </c>
      <c r="BE859">
        <v>589.76</v>
      </c>
      <c r="BF859" t="s">
        <v>452</v>
      </c>
      <c r="BG859" t="s">
        <v>453</v>
      </c>
      <c r="BH859" s="1">
        <f t="shared" ca="1" si="41"/>
        <v>256</v>
      </c>
    </row>
    <row r="860" spans="2:60" ht="14.25" customHeight="1" x14ac:dyDescent="0.35">
      <c r="B860" s="96" t="str">
        <f t="shared" si="39"/>
        <v>91671766</v>
      </c>
      <c r="C860" s="96" t="str">
        <f t="shared" si="40"/>
        <v>9167176</v>
      </c>
      <c r="D860">
        <v>22526</v>
      </c>
      <c r="E860" t="s">
        <v>120</v>
      </c>
      <c r="F860">
        <v>61</v>
      </c>
      <c r="G860" t="s">
        <v>124</v>
      </c>
      <c r="H860">
        <v>71</v>
      </c>
      <c r="I860">
        <v>9167</v>
      </c>
      <c r="J860" t="s">
        <v>363</v>
      </c>
      <c r="K860">
        <v>176</v>
      </c>
      <c r="L860">
        <v>6</v>
      </c>
      <c r="M860">
        <v>3</v>
      </c>
      <c r="O860">
        <v>2.11</v>
      </c>
      <c r="P860">
        <v>0</v>
      </c>
      <c r="Q860" t="s">
        <v>454</v>
      </c>
      <c r="R860" t="s">
        <v>471</v>
      </c>
      <c r="S860">
        <v>6</v>
      </c>
      <c r="T860" t="s">
        <v>466</v>
      </c>
      <c r="U860">
        <v>2</v>
      </c>
      <c r="V860">
        <v>44131</v>
      </c>
      <c r="W860">
        <v>350</v>
      </c>
      <c r="X860" t="s">
        <v>447</v>
      </c>
      <c r="Y860" s="2" t="s">
        <v>447</v>
      </c>
      <c r="Z860" s="2"/>
      <c r="AB860" t="s">
        <v>447</v>
      </c>
      <c r="AC860" t="s">
        <v>448</v>
      </c>
      <c r="AD860" t="s">
        <v>447</v>
      </c>
      <c r="AE860" t="s">
        <v>447</v>
      </c>
      <c r="AF860" t="s">
        <v>447</v>
      </c>
      <c r="AG860">
        <v>2</v>
      </c>
      <c r="AH860">
        <v>0</v>
      </c>
      <c r="AI860">
        <v>33</v>
      </c>
      <c r="AJ860">
        <v>0</v>
      </c>
      <c r="AK860">
        <v>61</v>
      </c>
      <c r="AL860" t="s">
        <v>459</v>
      </c>
      <c r="AM860" t="s">
        <v>450</v>
      </c>
      <c r="AN860">
        <v>2.11</v>
      </c>
      <c r="AO860">
        <v>64.41</v>
      </c>
      <c r="AP860">
        <v>135.9051</v>
      </c>
      <c r="AQ860">
        <v>2.11</v>
      </c>
      <c r="AR860">
        <v>60.07</v>
      </c>
      <c r="AS860">
        <v>126.74769999999999</v>
      </c>
      <c r="BC860" t="s">
        <v>451</v>
      </c>
      <c r="BD860" s="2">
        <v>45867</v>
      </c>
      <c r="BE860">
        <v>162.52000000000001</v>
      </c>
      <c r="BF860" t="s">
        <v>452</v>
      </c>
      <c r="BG860" t="s">
        <v>453</v>
      </c>
      <c r="BH860" s="1">
        <f t="shared" ca="1" si="41"/>
        <v>256</v>
      </c>
    </row>
    <row r="861" spans="2:60" ht="14.25" customHeight="1" x14ac:dyDescent="0.35">
      <c r="B861" s="96" t="str">
        <f t="shared" si="39"/>
        <v>91671767</v>
      </c>
      <c r="C861" s="96" t="str">
        <f t="shared" si="40"/>
        <v>9167176</v>
      </c>
      <c r="D861">
        <v>22526</v>
      </c>
      <c r="E861" t="s">
        <v>120</v>
      </c>
      <c r="F861">
        <v>61</v>
      </c>
      <c r="G861" t="s">
        <v>124</v>
      </c>
      <c r="H861">
        <v>71</v>
      </c>
      <c r="I861">
        <v>9167</v>
      </c>
      <c r="J861" t="s">
        <v>363</v>
      </c>
      <c r="K861">
        <v>176</v>
      </c>
      <c r="L861">
        <v>7</v>
      </c>
      <c r="M861">
        <v>3</v>
      </c>
      <c r="O861">
        <v>9.08</v>
      </c>
      <c r="P861">
        <v>0</v>
      </c>
      <c r="Q861" t="s">
        <v>454</v>
      </c>
      <c r="R861" t="s">
        <v>471</v>
      </c>
      <c r="S861">
        <v>6</v>
      </c>
      <c r="T861" t="s">
        <v>466</v>
      </c>
      <c r="U861">
        <v>2</v>
      </c>
      <c r="V861">
        <v>44132</v>
      </c>
      <c r="W861">
        <v>350</v>
      </c>
      <c r="X861" t="s">
        <v>447</v>
      </c>
      <c r="Y861" s="2" t="s">
        <v>447</v>
      </c>
      <c r="Z861" s="2"/>
      <c r="AB861" t="s">
        <v>447</v>
      </c>
      <c r="AC861" t="s">
        <v>448</v>
      </c>
      <c r="AD861" t="s">
        <v>447</v>
      </c>
      <c r="AE861" t="s">
        <v>447</v>
      </c>
      <c r="AF861" t="s">
        <v>447</v>
      </c>
      <c r="AG861">
        <v>2</v>
      </c>
      <c r="AH861">
        <v>0</v>
      </c>
      <c r="AI861">
        <v>33</v>
      </c>
      <c r="AJ861">
        <v>0</v>
      </c>
      <c r="AK861">
        <v>61</v>
      </c>
      <c r="AL861" t="s">
        <v>459</v>
      </c>
      <c r="AM861" t="s">
        <v>450</v>
      </c>
      <c r="AN861">
        <v>9.08</v>
      </c>
      <c r="AO861">
        <v>64.41</v>
      </c>
      <c r="AP861">
        <v>584.84280000000001</v>
      </c>
      <c r="AQ861">
        <v>9.08</v>
      </c>
      <c r="AR861">
        <v>60.07</v>
      </c>
      <c r="AS861">
        <v>545.43560000000002</v>
      </c>
      <c r="BC861" t="s">
        <v>451</v>
      </c>
      <c r="BD861" s="2">
        <v>45867</v>
      </c>
      <c r="BE861">
        <v>362.16</v>
      </c>
      <c r="BF861" t="s">
        <v>452</v>
      </c>
      <c r="BG861" t="s">
        <v>453</v>
      </c>
      <c r="BH861" s="1">
        <f t="shared" ca="1" si="41"/>
        <v>256</v>
      </c>
    </row>
    <row r="862" spans="2:60" ht="14.25" customHeight="1" x14ac:dyDescent="0.35">
      <c r="B862" s="96" t="str">
        <f t="shared" si="39"/>
        <v>91671768</v>
      </c>
      <c r="C862" s="96" t="str">
        <f t="shared" si="40"/>
        <v>9167176</v>
      </c>
      <c r="D862">
        <v>22526</v>
      </c>
      <c r="E862" t="s">
        <v>120</v>
      </c>
      <c r="F862">
        <v>61</v>
      </c>
      <c r="G862" t="s">
        <v>124</v>
      </c>
      <c r="H862">
        <v>71</v>
      </c>
      <c r="I862">
        <v>9167</v>
      </c>
      <c r="J862" t="s">
        <v>363</v>
      </c>
      <c r="K862">
        <v>176</v>
      </c>
      <c r="L862">
        <v>8</v>
      </c>
      <c r="M862">
        <v>3</v>
      </c>
      <c r="O862">
        <v>4.66</v>
      </c>
      <c r="P862">
        <v>0</v>
      </c>
      <c r="Q862" t="s">
        <v>454</v>
      </c>
      <c r="R862" t="s">
        <v>471</v>
      </c>
      <c r="S862">
        <v>6</v>
      </c>
      <c r="T862" t="s">
        <v>466</v>
      </c>
      <c r="U862">
        <v>2</v>
      </c>
      <c r="V862">
        <v>44131</v>
      </c>
      <c r="W862">
        <v>350</v>
      </c>
      <c r="X862" t="s">
        <v>447</v>
      </c>
      <c r="Y862" s="2" t="s">
        <v>447</v>
      </c>
      <c r="Z862" s="2"/>
      <c r="AB862" t="s">
        <v>447</v>
      </c>
      <c r="AC862" t="s">
        <v>448</v>
      </c>
      <c r="AD862" t="s">
        <v>447</v>
      </c>
      <c r="AE862" t="s">
        <v>447</v>
      </c>
      <c r="AF862" t="s">
        <v>447</v>
      </c>
      <c r="AG862">
        <v>2</v>
      </c>
      <c r="AH862">
        <v>0</v>
      </c>
      <c r="AI862">
        <v>33</v>
      </c>
      <c r="AJ862">
        <v>0</v>
      </c>
      <c r="AK862">
        <v>61</v>
      </c>
      <c r="AL862" t="s">
        <v>459</v>
      </c>
      <c r="AM862" t="s">
        <v>450</v>
      </c>
      <c r="AN862">
        <v>4.66</v>
      </c>
      <c r="AO862">
        <v>64.41</v>
      </c>
      <c r="AP862">
        <v>300.1506</v>
      </c>
      <c r="AQ862">
        <v>4.66</v>
      </c>
      <c r="AR862">
        <v>60.07</v>
      </c>
      <c r="AS862">
        <v>279.92619999999999</v>
      </c>
      <c r="BC862" t="s">
        <v>451</v>
      </c>
      <c r="BD862" s="2">
        <v>45867</v>
      </c>
      <c r="BE862">
        <v>187.3</v>
      </c>
      <c r="BF862" t="s">
        <v>452</v>
      </c>
      <c r="BG862" t="s">
        <v>453</v>
      </c>
      <c r="BH862" s="1">
        <f t="shared" ca="1" si="41"/>
        <v>256</v>
      </c>
    </row>
    <row r="863" spans="2:60" ht="14.25" customHeight="1" x14ac:dyDescent="0.35">
      <c r="B863" s="96" t="str">
        <f t="shared" si="39"/>
        <v>91671769</v>
      </c>
      <c r="C863" s="96" t="str">
        <f t="shared" si="40"/>
        <v>9167176</v>
      </c>
      <c r="D863">
        <v>22526</v>
      </c>
      <c r="E863" t="s">
        <v>120</v>
      </c>
      <c r="F863">
        <v>61</v>
      </c>
      <c r="G863" t="s">
        <v>124</v>
      </c>
      <c r="H863">
        <v>71</v>
      </c>
      <c r="I863">
        <v>9167</v>
      </c>
      <c r="J863" t="s">
        <v>363</v>
      </c>
      <c r="K863">
        <v>176</v>
      </c>
      <c r="L863">
        <v>9</v>
      </c>
      <c r="M863">
        <v>3</v>
      </c>
      <c r="O863">
        <v>4.95</v>
      </c>
      <c r="P863">
        <v>0</v>
      </c>
      <c r="Q863" t="s">
        <v>454</v>
      </c>
      <c r="R863" t="s">
        <v>471</v>
      </c>
      <c r="S863">
        <v>6</v>
      </c>
      <c r="T863" t="s">
        <v>466</v>
      </c>
      <c r="U863">
        <v>2</v>
      </c>
      <c r="V863">
        <v>44131</v>
      </c>
      <c r="W863">
        <v>350</v>
      </c>
      <c r="X863" t="s">
        <v>447</v>
      </c>
      <c r="Y863" s="2" t="s">
        <v>447</v>
      </c>
      <c r="Z863" s="2"/>
      <c r="AB863" t="s">
        <v>447</v>
      </c>
      <c r="AC863" t="s">
        <v>448</v>
      </c>
      <c r="AD863" t="s">
        <v>447</v>
      </c>
      <c r="AE863" t="s">
        <v>447</v>
      </c>
      <c r="AF863" t="s">
        <v>447</v>
      </c>
      <c r="AG863">
        <v>2</v>
      </c>
      <c r="AH863">
        <v>0</v>
      </c>
      <c r="AI863">
        <v>33</v>
      </c>
      <c r="AJ863">
        <v>0</v>
      </c>
      <c r="AK863">
        <v>61</v>
      </c>
      <c r="AL863" t="s">
        <v>488</v>
      </c>
      <c r="AM863" t="s">
        <v>450</v>
      </c>
      <c r="AN863">
        <v>4.95</v>
      </c>
      <c r="AO863">
        <v>64.41</v>
      </c>
      <c r="AP863">
        <v>318.8295</v>
      </c>
      <c r="AQ863">
        <v>4.95</v>
      </c>
      <c r="AR863">
        <v>60.07</v>
      </c>
      <c r="AS863">
        <v>297.34649999999999</v>
      </c>
      <c r="BC863" t="s">
        <v>451</v>
      </c>
      <c r="BD863" s="2">
        <v>45867</v>
      </c>
      <c r="BE863">
        <v>335.49</v>
      </c>
      <c r="BF863" t="s">
        <v>452</v>
      </c>
      <c r="BG863" t="s">
        <v>453</v>
      </c>
      <c r="BH863" s="1">
        <f t="shared" ca="1" si="41"/>
        <v>256</v>
      </c>
    </row>
    <row r="864" spans="2:60" ht="14.25" customHeight="1" x14ac:dyDescent="0.35">
      <c r="B864" s="96" t="str">
        <f t="shared" si="39"/>
        <v>916717610</v>
      </c>
      <c r="C864" s="96" t="str">
        <f t="shared" si="40"/>
        <v>9167176</v>
      </c>
      <c r="D864">
        <v>22526</v>
      </c>
      <c r="E864" t="s">
        <v>120</v>
      </c>
      <c r="F864">
        <v>61</v>
      </c>
      <c r="G864" t="s">
        <v>124</v>
      </c>
      <c r="H864">
        <v>71</v>
      </c>
      <c r="I864">
        <v>9167</v>
      </c>
      <c r="J864" t="s">
        <v>363</v>
      </c>
      <c r="K864">
        <v>176</v>
      </c>
      <c r="L864">
        <v>10</v>
      </c>
      <c r="M864">
        <v>3</v>
      </c>
      <c r="O864">
        <v>11.58</v>
      </c>
      <c r="P864">
        <v>0</v>
      </c>
      <c r="Q864" t="s">
        <v>454</v>
      </c>
      <c r="R864" t="s">
        <v>471</v>
      </c>
      <c r="S864">
        <v>6</v>
      </c>
      <c r="T864" t="s">
        <v>466</v>
      </c>
      <c r="U864">
        <v>2</v>
      </c>
      <c r="V864">
        <v>44130</v>
      </c>
      <c r="W864">
        <v>350</v>
      </c>
      <c r="X864" t="s">
        <v>447</v>
      </c>
      <c r="Y864" s="2" t="s">
        <v>447</v>
      </c>
      <c r="Z864" s="2"/>
      <c r="AB864" t="s">
        <v>447</v>
      </c>
      <c r="AC864" t="s">
        <v>448</v>
      </c>
      <c r="AD864" t="s">
        <v>447</v>
      </c>
      <c r="AE864" t="s">
        <v>447</v>
      </c>
      <c r="AF864" t="s">
        <v>447</v>
      </c>
      <c r="AG864">
        <v>2</v>
      </c>
      <c r="AH864">
        <v>0</v>
      </c>
      <c r="AI864">
        <v>33</v>
      </c>
      <c r="AJ864">
        <v>0</v>
      </c>
      <c r="AK864">
        <v>61</v>
      </c>
      <c r="AL864" t="s">
        <v>459</v>
      </c>
      <c r="AM864" t="s">
        <v>450</v>
      </c>
      <c r="AN864">
        <v>11.58</v>
      </c>
      <c r="AO864">
        <v>64.41</v>
      </c>
      <c r="AP864">
        <v>745.86779999999999</v>
      </c>
      <c r="AQ864">
        <v>11.58</v>
      </c>
      <c r="AR864">
        <v>60.07</v>
      </c>
      <c r="AS864">
        <v>695.61059999999998</v>
      </c>
      <c r="BC864" t="s">
        <v>451</v>
      </c>
      <c r="BD864" s="2">
        <v>45867</v>
      </c>
      <c r="BE864">
        <v>812.37</v>
      </c>
      <c r="BF864" t="s">
        <v>452</v>
      </c>
      <c r="BG864" t="s">
        <v>453</v>
      </c>
      <c r="BH864" s="1">
        <f t="shared" ca="1" si="41"/>
        <v>256</v>
      </c>
    </row>
    <row r="865" spans="2:60" ht="14.25" customHeight="1" x14ac:dyDescent="0.35">
      <c r="B865" s="96" t="str">
        <f t="shared" si="39"/>
        <v>916717611</v>
      </c>
      <c r="C865" s="96" t="str">
        <f t="shared" si="40"/>
        <v>9167176</v>
      </c>
      <c r="D865">
        <v>22526</v>
      </c>
      <c r="E865" t="s">
        <v>120</v>
      </c>
      <c r="F865">
        <v>61</v>
      </c>
      <c r="G865" t="s">
        <v>124</v>
      </c>
      <c r="H865">
        <v>71</v>
      </c>
      <c r="I865">
        <v>9167</v>
      </c>
      <c r="J865" t="s">
        <v>363</v>
      </c>
      <c r="K865">
        <v>176</v>
      </c>
      <c r="L865">
        <v>11</v>
      </c>
      <c r="M865">
        <v>3</v>
      </c>
      <c r="O865">
        <v>5.81</v>
      </c>
      <c r="P865">
        <v>0</v>
      </c>
      <c r="Q865" t="s">
        <v>454</v>
      </c>
      <c r="R865" t="s">
        <v>471</v>
      </c>
      <c r="S865">
        <v>6</v>
      </c>
      <c r="T865" t="s">
        <v>466</v>
      </c>
      <c r="U865">
        <v>2</v>
      </c>
      <c r="V865">
        <v>44130</v>
      </c>
      <c r="W865">
        <v>350</v>
      </c>
      <c r="X865" t="s">
        <v>447</v>
      </c>
      <c r="Y865" s="2" t="s">
        <v>447</v>
      </c>
      <c r="Z865" s="2"/>
      <c r="AB865" t="s">
        <v>447</v>
      </c>
      <c r="AC865" t="s">
        <v>448</v>
      </c>
      <c r="AD865" t="s">
        <v>447</v>
      </c>
      <c r="AE865" t="s">
        <v>447</v>
      </c>
      <c r="AF865" t="s">
        <v>447</v>
      </c>
      <c r="AG865">
        <v>2</v>
      </c>
      <c r="AH865">
        <v>0</v>
      </c>
      <c r="AI865">
        <v>33</v>
      </c>
      <c r="AJ865">
        <v>0</v>
      </c>
      <c r="AK865">
        <v>61</v>
      </c>
      <c r="AL865" t="s">
        <v>488</v>
      </c>
      <c r="AM865" t="s">
        <v>450</v>
      </c>
      <c r="AN865">
        <v>5.81</v>
      </c>
      <c r="AO865">
        <v>64.41</v>
      </c>
      <c r="AP865">
        <v>374.22210000000001</v>
      </c>
      <c r="AQ865">
        <v>5.81</v>
      </c>
      <c r="AR865">
        <v>60.07</v>
      </c>
      <c r="AS865">
        <v>349.00670000000002</v>
      </c>
      <c r="BC865" t="s">
        <v>451</v>
      </c>
      <c r="BD865" s="2">
        <v>45867</v>
      </c>
      <c r="BE865">
        <v>238.56</v>
      </c>
      <c r="BF865" t="s">
        <v>452</v>
      </c>
      <c r="BG865" t="s">
        <v>453</v>
      </c>
      <c r="BH865" s="1">
        <f t="shared" ca="1" si="41"/>
        <v>256</v>
      </c>
    </row>
    <row r="866" spans="2:60" ht="14.25" customHeight="1" x14ac:dyDescent="0.35">
      <c r="B866" s="96" t="str">
        <f t="shared" si="39"/>
        <v>916717612</v>
      </c>
      <c r="C866" s="96" t="str">
        <f t="shared" si="40"/>
        <v>9167176</v>
      </c>
      <c r="D866">
        <v>22526</v>
      </c>
      <c r="E866" t="s">
        <v>120</v>
      </c>
      <c r="F866">
        <v>61</v>
      </c>
      <c r="G866" t="s">
        <v>124</v>
      </c>
      <c r="H866">
        <v>71</v>
      </c>
      <c r="I866">
        <v>9167</v>
      </c>
      <c r="J866" t="s">
        <v>363</v>
      </c>
      <c r="K866">
        <v>176</v>
      </c>
      <c r="L866">
        <v>12</v>
      </c>
      <c r="M866">
        <v>3</v>
      </c>
      <c r="O866">
        <v>3.89</v>
      </c>
      <c r="P866">
        <v>0</v>
      </c>
      <c r="Q866" t="s">
        <v>454</v>
      </c>
      <c r="R866" t="s">
        <v>471</v>
      </c>
      <c r="S866">
        <v>6</v>
      </c>
      <c r="T866" t="s">
        <v>466</v>
      </c>
      <c r="U866">
        <v>2</v>
      </c>
      <c r="V866">
        <v>44130</v>
      </c>
      <c r="W866">
        <v>350</v>
      </c>
      <c r="X866" t="s">
        <v>447</v>
      </c>
      <c r="Y866" s="2" t="s">
        <v>447</v>
      </c>
      <c r="Z866" s="2"/>
      <c r="AB866" t="s">
        <v>447</v>
      </c>
      <c r="AC866" t="s">
        <v>448</v>
      </c>
      <c r="AD866" t="s">
        <v>447</v>
      </c>
      <c r="AE866" t="s">
        <v>447</v>
      </c>
      <c r="AF866" t="s">
        <v>447</v>
      </c>
      <c r="AG866">
        <v>2</v>
      </c>
      <c r="AH866">
        <v>0</v>
      </c>
      <c r="AI866">
        <v>33</v>
      </c>
      <c r="AJ866">
        <v>0</v>
      </c>
      <c r="AK866">
        <v>61</v>
      </c>
      <c r="AL866" t="s">
        <v>488</v>
      </c>
      <c r="AM866" t="s">
        <v>450</v>
      </c>
      <c r="AN866">
        <v>3.89</v>
      </c>
      <c r="AO866">
        <v>64.41</v>
      </c>
      <c r="AP866">
        <v>250.5549</v>
      </c>
      <c r="AQ866">
        <v>3.89</v>
      </c>
      <c r="AR866">
        <v>60.07</v>
      </c>
      <c r="AS866">
        <v>233.67230000000001</v>
      </c>
      <c r="BC866" t="s">
        <v>451</v>
      </c>
      <c r="BD866" s="2">
        <v>45867</v>
      </c>
      <c r="BE866">
        <v>316</v>
      </c>
      <c r="BF866" t="s">
        <v>452</v>
      </c>
      <c r="BG866" t="s">
        <v>453</v>
      </c>
      <c r="BH866" s="1">
        <f t="shared" ca="1" si="41"/>
        <v>256</v>
      </c>
    </row>
    <row r="867" spans="2:60" ht="14.25" customHeight="1" x14ac:dyDescent="0.35">
      <c r="B867" s="96" t="str">
        <f t="shared" si="39"/>
        <v>91671771</v>
      </c>
      <c r="C867" s="96" t="str">
        <f t="shared" si="40"/>
        <v>9167177</v>
      </c>
      <c r="D867">
        <v>22526</v>
      </c>
      <c r="E867" t="s">
        <v>120</v>
      </c>
      <c r="F867">
        <v>61</v>
      </c>
      <c r="G867" t="s">
        <v>124</v>
      </c>
      <c r="H867">
        <v>71</v>
      </c>
      <c r="I867">
        <v>9167</v>
      </c>
      <c r="J867" t="s">
        <v>363</v>
      </c>
      <c r="K867">
        <v>177</v>
      </c>
      <c r="L867">
        <v>1</v>
      </c>
      <c r="M867">
        <v>5</v>
      </c>
      <c r="N867">
        <v>5</v>
      </c>
      <c r="O867">
        <v>5.17</v>
      </c>
      <c r="P867">
        <v>0</v>
      </c>
      <c r="Q867" t="s">
        <v>454</v>
      </c>
      <c r="R867" t="s">
        <v>471</v>
      </c>
      <c r="S867">
        <v>6</v>
      </c>
      <c r="T867" t="s">
        <v>466</v>
      </c>
      <c r="U867">
        <v>2</v>
      </c>
      <c r="V867">
        <v>44128</v>
      </c>
      <c r="W867">
        <v>350</v>
      </c>
      <c r="X867" t="s">
        <v>447</v>
      </c>
      <c r="Y867" s="2" t="s">
        <v>447</v>
      </c>
      <c r="Z867" s="2"/>
      <c r="AB867" t="s">
        <v>447</v>
      </c>
      <c r="AC867" t="s">
        <v>448</v>
      </c>
      <c r="AD867" t="s">
        <v>447</v>
      </c>
      <c r="AE867" t="s">
        <v>447</v>
      </c>
      <c r="AF867" t="s">
        <v>447</v>
      </c>
      <c r="AG867">
        <v>2</v>
      </c>
      <c r="AH867">
        <v>0</v>
      </c>
      <c r="AI867">
        <v>33</v>
      </c>
      <c r="AJ867">
        <v>0</v>
      </c>
      <c r="AK867">
        <v>61</v>
      </c>
      <c r="AL867" t="s">
        <v>488</v>
      </c>
      <c r="AM867" t="s">
        <v>450</v>
      </c>
      <c r="AN867">
        <v>5.17</v>
      </c>
      <c r="AO867">
        <v>64.41</v>
      </c>
      <c r="AP867">
        <v>332.99970000000002</v>
      </c>
      <c r="AQ867">
        <v>5.17</v>
      </c>
      <c r="AR867">
        <v>60.07</v>
      </c>
      <c r="AS867">
        <v>310.56189999999998</v>
      </c>
      <c r="AT867">
        <v>5.17</v>
      </c>
      <c r="AU867">
        <v>60</v>
      </c>
      <c r="AV867">
        <v>310.2</v>
      </c>
      <c r="BC867" t="s">
        <v>451</v>
      </c>
      <c r="BD867" s="2">
        <v>45875</v>
      </c>
      <c r="BE867">
        <v>312.94</v>
      </c>
      <c r="BF867" t="s">
        <v>452</v>
      </c>
      <c r="BG867" t="s">
        <v>453</v>
      </c>
      <c r="BH867" s="1">
        <f t="shared" ca="1" si="41"/>
        <v>248</v>
      </c>
    </row>
    <row r="868" spans="2:60" ht="14.25" customHeight="1" x14ac:dyDescent="0.35">
      <c r="B868" s="96" t="str">
        <f t="shared" si="39"/>
        <v>91671772</v>
      </c>
      <c r="C868" s="96" t="str">
        <f t="shared" si="40"/>
        <v>9167177</v>
      </c>
      <c r="D868">
        <v>22526</v>
      </c>
      <c r="E868" t="s">
        <v>120</v>
      </c>
      <c r="F868">
        <v>61</v>
      </c>
      <c r="G868" t="s">
        <v>124</v>
      </c>
      <c r="H868">
        <v>71</v>
      </c>
      <c r="I868">
        <v>9167</v>
      </c>
      <c r="J868" t="s">
        <v>363</v>
      </c>
      <c r="K868">
        <v>177</v>
      </c>
      <c r="L868">
        <v>2</v>
      </c>
      <c r="M868">
        <v>5</v>
      </c>
      <c r="N868">
        <v>5</v>
      </c>
      <c r="O868">
        <v>10.46</v>
      </c>
      <c r="P868">
        <v>0</v>
      </c>
      <c r="Q868" t="s">
        <v>454</v>
      </c>
      <c r="R868" t="s">
        <v>471</v>
      </c>
      <c r="S868">
        <v>6</v>
      </c>
      <c r="T868" t="s">
        <v>466</v>
      </c>
      <c r="U868">
        <v>2</v>
      </c>
      <c r="V868">
        <v>44128</v>
      </c>
      <c r="W868">
        <v>350</v>
      </c>
      <c r="X868" t="s">
        <v>447</v>
      </c>
      <c r="Y868" s="2" t="s">
        <v>447</v>
      </c>
      <c r="Z868" s="2"/>
      <c r="AB868" t="s">
        <v>447</v>
      </c>
      <c r="AC868" t="s">
        <v>448</v>
      </c>
      <c r="AD868" t="s">
        <v>447</v>
      </c>
      <c r="AE868" t="s">
        <v>447</v>
      </c>
      <c r="AF868" t="s">
        <v>447</v>
      </c>
      <c r="AG868">
        <v>2</v>
      </c>
      <c r="AH868">
        <v>0</v>
      </c>
      <c r="AI868">
        <v>33</v>
      </c>
      <c r="AJ868">
        <v>0</v>
      </c>
      <c r="AK868">
        <v>61</v>
      </c>
      <c r="AL868" t="s">
        <v>488</v>
      </c>
      <c r="AM868" t="s">
        <v>450</v>
      </c>
      <c r="AN868">
        <v>10.46</v>
      </c>
      <c r="AO868">
        <v>64.41</v>
      </c>
      <c r="AP868">
        <v>673.72860000000003</v>
      </c>
      <c r="AQ868">
        <v>10.46</v>
      </c>
      <c r="AR868">
        <v>60.07</v>
      </c>
      <c r="AS868">
        <v>628.33219999999994</v>
      </c>
      <c r="AT868">
        <v>10.46</v>
      </c>
      <c r="AU868">
        <v>60</v>
      </c>
      <c r="AV868">
        <v>627.6</v>
      </c>
      <c r="BC868" t="s">
        <v>451</v>
      </c>
      <c r="BD868" s="2">
        <v>45875</v>
      </c>
      <c r="BE868">
        <v>752.66</v>
      </c>
      <c r="BF868" t="s">
        <v>452</v>
      </c>
      <c r="BG868" t="s">
        <v>453</v>
      </c>
      <c r="BH868" s="1">
        <f t="shared" ca="1" si="41"/>
        <v>248</v>
      </c>
    </row>
    <row r="869" spans="2:60" ht="14.25" customHeight="1" x14ac:dyDescent="0.35">
      <c r="B869" s="96" t="str">
        <f t="shared" si="39"/>
        <v>91671773</v>
      </c>
      <c r="C869" s="96" t="str">
        <f t="shared" si="40"/>
        <v>9167177</v>
      </c>
      <c r="D869">
        <v>22526</v>
      </c>
      <c r="E869" t="s">
        <v>120</v>
      </c>
      <c r="F869">
        <v>61</v>
      </c>
      <c r="G869" t="s">
        <v>124</v>
      </c>
      <c r="H869">
        <v>71</v>
      </c>
      <c r="I869">
        <v>9167</v>
      </c>
      <c r="J869" t="s">
        <v>363</v>
      </c>
      <c r="K869">
        <v>177</v>
      </c>
      <c r="L869">
        <v>3</v>
      </c>
      <c r="M869">
        <v>5</v>
      </c>
      <c r="N869">
        <v>5</v>
      </c>
      <c r="O869">
        <v>13.77</v>
      </c>
      <c r="P869">
        <v>0</v>
      </c>
      <c r="Q869" t="s">
        <v>454</v>
      </c>
      <c r="R869" t="s">
        <v>471</v>
      </c>
      <c r="S869">
        <v>6</v>
      </c>
      <c r="T869" t="s">
        <v>466</v>
      </c>
      <c r="U869">
        <v>2</v>
      </c>
      <c r="V869">
        <v>44128</v>
      </c>
      <c r="W869">
        <v>350</v>
      </c>
      <c r="X869" t="s">
        <v>447</v>
      </c>
      <c r="Y869" s="2" t="s">
        <v>447</v>
      </c>
      <c r="Z869" s="2"/>
      <c r="AB869" t="s">
        <v>447</v>
      </c>
      <c r="AC869" t="s">
        <v>448</v>
      </c>
      <c r="AD869" t="s">
        <v>447</v>
      </c>
      <c r="AE869" t="s">
        <v>447</v>
      </c>
      <c r="AF869" t="s">
        <v>447</v>
      </c>
      <c r="AG869">
        <v>2</v>
      </c>
      <c r="AH869">
        <v>0</v>
      </c>
      <c r="AI869">
        <v>33</v>
      </c>
      <c r="AJ869">
        <v>0</v>
      </c>
      <c r="AK869">
        <v>61</v>
      </c>
      <c r="AL869" t="s">
        <v>488</v>
      </c>
      <c r="AM869" t="s">
        <v>450</v>
      </c>
      <c r="AN869">
        <v>13.77</v>
      </c>
      <c r="AO869">
        <v>64.41</v>
      </c>
      <c r="AP869">
        <v>886.92570000000001</v>
      </c>
      <c r="AQ869">
        <v>13.77</v>
      </c>
      <c r="AR869">
        <v>60.07</v>
      </c>
      <c r="AS869">
        <v>827.16390000000001</v>
      </c>
      <c r="AT869">
        <v>13.77</v>
      </c>
      <c r="AU869">
        <v>60</v>
      </c>
      <c r="AV869">
        <v>826.2</v>
      </c>
      <c r="BC869" t="s">
        <v>451</v>
      </c>
      <c r="BD869" s="2">
        <v>45875</v>
      </c>
      <c r="BE869">
        <v>791.16</v>
      </c>
      <c r="BF869" t="s">
        <v>452</v>
      </c>
      <c r="BG869" t="s">
        <v>453</v>
      </c>
      <c r="BH869" s="1">
        <f t="shared" ca="1" si="41"/>
        <v>248</v>
      </c>
    </row>
    <row r="870" spans="2:60" ht="14.25" customHeight="1" x14ac:dyDescent="0.35">
      <c r="B870" s="96" t="str">
        <f t="shared" si="39"/>
        <v>91671774</v>
      </c>
      <c r="C870" s="96" t="str">
        <f t="shared" si="40"/>
        <v>9167177</v>
      </c>
      <c r="D870">
        <v>22526</v>
      </c>
      <c r="E870" t="s">
        <v>120</v>
      </c>
      <c r="F870">
        <v>61</v>
      </c>
      <c r="G870" t="s">
        <v>124</v>
      </c>
      <c r="H870">
        <v>71</v>
      </c>
      <c r="I870">
        <v>9167</v>
      </c>
      <c r="J870" t="s">
        <v>363</v>
      </c>
      <c r="K870">
        <v>177</v>
      </c>
      <c r="L870">
        <v>4</v>
      </c>
      <c r="M870">
        <v>5</v>
      </c>
      <c r="N870">
        <v>5</v>
      </c>
      <c r="O870">
        <v>12.21</v>
      </c>
      <c r="P870">
        <v>0</v>
      </c>
      <c r="Q870" t="s">
        <v>454</v>
      </c>
      <c r="R870" t="s">
        <v>471</v>
      </c>
      <c r="S870">
        <v>6</v>
      </c>
      <c r="T870" t="s">
        <v>466</v>
      </c>
      <c r="U870">
        <v>2</v>
      </c>
      <c r="V870">
        <v>44128</v>
      </c>
      <c r="W870">
        <v>350</v>
      </c>
      <c r="X870" t="s">
        <v>447</v>
      </c>
      <c r="Y870" s="2" t="s">
        <v>447</v>
      </c>
      <c r="Z870" s="2"/>
      <c r="AB870" t="s">
        <v>447</v>
      </c>
      <c r="AC870" t="s">
        <v>448</v>
      </c>
      <c r="AD870" t="s">
        <v>447</v>
      </c>
      <c r="AE870" t="s">
        <v>447</v>
      </c>
      <c r="AF870" t="s">
        <v>447</v>
      </c>
      <c r="AG870">
        <v>2</v>
      </c>
      <c r="AH870">
        <v>0</v>
      </c>
      <c r="AI870">
        <v>33</v>
      </c>
      <c r="AJ870">
        <v>0</v>
      </c>
      <c r="AK870">
        <v>61</v>
      </c>
      <c r="AL870" t="s">
        <v>459</v>
      </c>
      <c r="AM870" t="s">
        <v>450</v>
      </c>
      <c r="AN870">
        <v>12.21</v>
      </c>
      <c r="AO870">
        <v>64.41</v>
      </c>
      <c r="AP870">
        <v>786.4461</v>
      </c>
      <c r="AQ870">
        <v>12.21</v>
      </c>
      <c r="AR870">
        <v>60.07</v>
      </c>
      <c r="AS870">
        <v>733.4547</v>
      </c>
      <c r="AT870">
        <v>12.21</v>
      </c>
      <c r="AU870">
        <v>60</v>
      </c>
      <c r="AV870">
        <v>732.6</v>
      </c>
      <c r="BC870" t="s">
        <v>451</v>
      </c>
      <c r="BD870" s="2">
        <v>45875</v>
      </c>
      <c r="BE870">
        <v>688.97</v>
      </c>
      <c r="BF870" t="s">
        <v>452</v>
      </c>
      <c r="BG870" t="s">
        <v>453</v>
      </c>
      <c r="BH870" s="1">
        <f t="shared" ca="1" si="41"/>
        <v>248</v>
      </c>
    </row>
    <row r="871" spans="2:60" ht="14.25" customHeight="1" x14ac:dyDescent="0.35">
      <c r="B871" s="96" t="str">
        <f t="shared" si="39"/>
        <v>91671775</v>
      </c>
      <c r="C871" s="96" t="str">
        <f t="shared" si="40"/>
        <v>9167177</v>
      </c>
      <c r="D871">
        <v>22526</v>
      </c>
      <c r="E871" t="s">
        <v>120</v>
      </c>
      <c r="F871">
        <v>61</v>
      </c>
      <c r="G871" t="s">
        <v>124</v>
      </c>
      <c r="H871">
        <v>71</v>
      </c>
      <c r="I871">
        <v>9167</v>
      </c>
      <c r="J871" t="s">
        <v>363</v>
      </c>
      <c r="K871">
        <v>177</v>
      </c>
      <c r="L871">
        <v>5</v>
      </c>
      <c r="M871">
        <v>5</v>
      </c>
      <c r="N871">
        <v>5</v>
      </c>
      <c r="O871">
        <v>16.37</v>
      </c>
      <c r="P871">
        <v>0</v>
      </c>
      <c r="Q871" t="s">
        <v>454</v>
      </c>
      <c r="R871" t="s">
        <v>471</v>
      </c>
      <c r="S871">
        <v>6</v>
      </c>
      <c r="T871" t="s">
        <v>466</v>
      </c>
      <c r="U871">
        <v>2</v>
      </c>
      <c r="V871">
        <v>44276</v>
      </c>
      <c r="W871">
        <v>350</v>
      </c>
      <c r="X871" t="s">
        <v>447</v>
      </c>
      <c r="Y871" s="2" t="s">
        <v>447</v>
      </c>
      <c r="Z871" s="2"/>
      <c r="AB871" t="s">
        <v>447</v>
      </c>
      <c r="AC871" t="s">
        <v>448</v>
      </c>
      <c r="AD871" t="s">
        <v>447</v>
      </c>
      <c r="AE871" t="s">
        <v>447</v>
      </c>
      <c r="AF871" t="s">
        <v>447</v>
      </c>
      <c r="AG871">
        <v>2</v>
      </c>
      <c r="AH871">
        <v>0</v>
      </c>
      <c r="AI871">
        <v>33</v>
      </c>
      <c r="AJ871">
        <v>0</v>
      </c>
      <c r="AK871">
        <v>61</v>
      </c>
      <c r="AL871" t="s">
        <v>459</v>
      </c>
      <c r="AM871" t="s">
        <v>450</v>
      </c>
      <c r="AN871">
        <v>16.37</v>
      </c>
      <c r="AO871">
        <v>64.41</v>
      </c>
      <c r="AP871">
        <v>1054.3916999999999</v>
      </c>
      <c r="AQ871">
        <v>16.37</v>
      </c>
      <c r="AR871">
        <v>60.07</v>
      </c>
      <c r="AS871">
        <v>983.34590000000003</v>
      </c>
      <c r="AT871">
        <v>16.37</v>
      </c>
      <c r="AU871">
        <v>60</v>
      </c>
      <c r="AV871">
        <v>982.2</v>
      </c>
      <c r="BC871" t="s">
        <v>451</v>
      </c>
      <c r="BD871" s="2">
        <v>45875</v>
      </c>
      <c r="BE871">
        <v>982.2</v>
      </c>
      <c r="BF871" t="s">
        <v>452</v>
      </c>
      <c r="BG871" t="s">
        <v>453</v>
      </c>
      <c r="BH871" s="1">
        <f t="shared" ca="1" si="41"/>
        <v>248</v>
      </c>
    </row>
    <row r="872" spans="2:60" ht="14.25" customHeight="1" x14ac:dyDescent="0.35">
      <c r="B872" s="96" t="str">
        <f t="shared" si="39"/>
        <v>91671776</v>
      </c>
      <c r="C872" s="96" t="str">
        <f t="shared" si="40"/>
        <v>9167177</v>
      </c>
      <c r="D872">
        <v>22526</v>
      </c>
      <c r="E872" t="s">
        <v>120</v>
      </c>
      <c r="F872">
        <v>61</v>
      </c>
      <c r="G872" t="s">
        <v>124</v>
      </c>
      <c r="H872">
        <v>71</v>
      </c>
      <c r="I872">
        <v>9167</v>
      </c>
      <c r="J872" t="s">
        <v>363</v>
      </c>
      <c r="K872">
        <v>177</v>
      </c>
      <c r="L872">
        <v>6</v>
      </c>
      <c r="M872">
        <v>5</v>
      </c>
      <c r="N872">
        <v>5</v>
      </c>
      <c r="O872">
        <v>15.22</v>
      </c>
      <c r="P872">
        <v>0</v>
      </c>
      <c r="Q872" t="s">
        <v>454</v>
      </c>
      <c r="R872" t="s">
        <v>471</v>
      </c>
      <c r="S872">
        <v>6</v>
      </c>
      <c r="T872" t="s">
        <v>466</v>
      </c>
      <c r="U872">
        <v>2</v>
      </c>
      <c r="V872">
        <v>44276</v>
      </c>
      <c r="W872">
        <v>350</v>
      </c>
      <c r="X872" t="s">
        <v>447</v>
      </c>
      <c r="Y872" s="2" t="s">
        <v>447</v>
      </c>
      <c r="Z872" s="2"/>
      <c r="AB872" t="s">
        <v>447</v>
      </c>
      <c r="AC872" t="s">
        <v>448</v>
      </c>
      <c r="AD872" t="s">
        <v>447</v>
      </c>
      <c r="AE872" t="s">
        <v>447</v>
      </c>
      <c r="AF872" t="s">
        <v>447</v>
      </c>
      <c r="AG872">
        <v>2</v>
      </c>
      <c r="AH872">
        <v>0</v>
      </c>
      <c r="AI872">
        <v>33</v>
      </c>
      <c r="AJ872">
        <v>0</v>
      </c>
      <c r="AK872">
        <v>61</v>
      </c>
      <c r="AL872" t="s">
        <v>459</v>
      </c>
      <c r="AM872" t="s">
        <v>450</v>
      </c>
      <c r="AN872">
        <v>15.22</v>
      </c>
      <c r="AO872">
        <v>64.41</v>
      </c>
      <c r="AP872">
        <v>980.3202</v>
      </c>
      <c r="AQ872">
        <v>15.22</v>
      </c>
      <c r="AR872">
        <v>60.07</v>
      </c>
      <c r="AS872">
        <v>914.2654</v>
      </c>
      <c r="AT872">
        <v>15.22</v>
      </c>
      <c r="AU872">
        <v>60</v>
      </c>
      <c r="AV872">
        <v>913.2</v>
      </c>
      <c r="BC872" t="s">
        <v>451</v>
      </c>
      <c r="BD872" s="2">
        <v>45875</v>
      </c>
      <c r="BE872">
        <v>692.06</v>
      </c>
      <c r="BF872" t="s">
        <v>452</v>
      </c>
      <c r="BG872" t="s">
        <v>453</v>
      </c>
      <c r="BH872" s="1">
        <f t="shared" ca="1" si="41"/>
        <v>248</v>
      </c>
    </row>
    <row r="873" spans="2:60" ht="14.25" customHeight="1" x14ac:dyDescent="0.35">
      <c r="B873" s="96" t="str">
        <f t="shared" si="39"/>
        <v>91671777</v>
      </c>
      <c r="C873" s="96" t="str">
        <f t="shared" si="40"/>
        <v>9167177</v>
      </c>
      <c r="D873">
        <v>22526</v>
      </c>
      <c r="E873" t="s">
        <v>120</v>
      </c>
      <c r="F873">
        <v>61</v>
      </c>
      <c r="G873" t="s">
        <v>124</v>
      </c>
      <c r="H873">
        <v>71</v>
      </c>
      <c r="I873">
        <v>9167</v>
      </c>
      <c r="J873" t="s">
        <v>363</v>
      </c>
      <c r="K873">
        <v>177</v>
      </c>
      <c r="L873">
        <v>7</v>
      </c>
      <c r="M873">
        <v>5</v>
      </c>
      <c r="N873">
        <v>5</v>
      </c>
      <c r="O873">
        <v>11.72</v>
      </c>
      <c r="P873">
        <v>0</v>
      </c>
      <c r="Q873" t="s">
        <v>454</v>
      </c>
      <c r="R873" t="s">
        <v>471</v>
      </c>
      <c r="S873">
        <v>6</v>
      </c>
      <c r="T873" t="s">
        <v>466</v>
      </c>
      <c r="U873">
        <v>2</v>
      </c>
      <c r="V873">
        <v>44276</v>
      </c>
      <c r="W873">
        <v>350</v>
      </c>
      <c r="X873" t="s">
        <v>447</v>
      </c>
      <c r="Y873" s="2" t="s">
        <v>447</v>
      </c>
      <c r="Z873" s="2"/>
      <c r="AB873" t="s">
        <v>447</v>
      </c>
      <c r="AC873" t="s">
        <v>448</v>
      </c>
      <c r="AD873" t="s">
        <v>447</v>
      </c>
      <c r="AE873" t="s">
        <v>447</v>
      </c>
      <c r="AF873" t="s">
        <v>447</v>
      </c>
      <c r="AG873">
        <v>2</v>
      </c>
      <c r="AH873">
        <v>0</v>
      </c>
      <c r="AI873">
        <v>33</v>
      </c>
      <c r="AJ873">
        <v>0</v>
      </c>
      <c r="AK873">
        <v>61</v>
      </c>
      <c r="AL873" t="s">
        <v>459</v>
      </c>
      <c r="AM873" t="s">
        <v>450</v>
      </c>
      <c r="AN873">
        <v>11.72</v>
      </c>
      <c r="AO873">
        <v>64.41</v>
      </c>
      <c r="AP873">
        <v>754.88520000000005</v>
      </c>
      <c r="AQ873">
        <v>11.72</v>
      </c>
      <c r="AR873">
        <v>60.07</v>
      </c>
      <c r="AS873">
        <v>704.0204</v>
      </c>
      <c r="AT873">
        <v>11.72</v>
      </c>
      <c r="AU873">
        <v>60</v>
      </c>
      <c r="AV873">
        <v>703.2</v>
      </c>
      <c r="BC873" t="s">
        <v>451</v>
      </c>
      <c r="BD873" s="2">
        <v>45875</v>
      </c>
      <c r="BE873">
        <v>575.41999999999996</v>
      </c>
      <c r="BF873" t="s">
        <v>452</v>
      </c>
      <c r="BG873" t="s">
        <v>453</v>
      </c>
      <c r="BH873" s="1">
        <f t="shared" ca="1" si="41"/>
        <v>248</v>
      </c>
    </row>
    <row r="874" spans="2:60" ht="14.25" customHeight="1" x14ac:dyDescent="0.35">
      <c r="B874" s="96" t="str">
        <f t="shared" si="39"/>
        <v>91671778</v>
      </c>
      <c r="C874" s="96" t="str">
        <f t="shared" si="40"/>
        <v>9167177</v>
      </c>
      <c r="D874">
        <v>22526</v>
      </c>
      <c r="E874" t="s">
        <v>120</v>
      </c>
      <c r="F874">
        <v>61</v>
      </c>
      <c r="G874" t="s">
        <v>124</v>
      </c>
      <c r="H874">
        <v>71</v>
      </c>
      <c r="I874">
        <v>9167</v>
      </c>
      <c r="J874" t="s">
        <v>363</v>
      </c>
      <c r="K874">
        <v>177</v>
      </c>
      <c r="L874">
        <v>8</v>
      </c>
      <c r="M874">
        <v>5</v>
      </c>
      <c r="N874">
        <v>5</v>
      </c>
      <c r="O874">
        <v>30.77</v>
      </c>
      <c r="P874">
        <v>0</v>
      </c>
      <c r="Q874" t="s">
        <v>454</v>
      </c>
      <c r="R874" t="s">
        <v>471</v>
      </c>
      <c r="S874">
        <v>6</v>
      </c>
      <c r="T874" t="s">
        <v>466</v>
      </c>
      <c r="U874">
        <v>2</v>
      </c>
      <c r="V874">
        <v>44274</v>
      </c>
      <c r="W874">
        <v>350</v>
      </c>
      <c r="X874" t="s">
        <v>447</v>
      </c>
      <c r="Y874" s="2" t="s">
        <v>447</v>
      </c>
      <c r="Z874" s="2"/>
      <c r="AB874" t="s">
        <v>447</v>
      </c>
      <c r="AC874" t="s">
        <v>448</v>
      </c>
      <c r="AD874" t="s">
        <v>447</v>
      </c>
      <c r="AE874" t="s">
        <v>447</v>
      </c>
      <c r="AF874" t="s">
        <v>447</v>
      </c>
      <c r="AG874">
        <v>2</v>
      </c>
      <c r="AH874">
        <v>0</v>
      </c>
      <c r="AI874">
        <v>33</v>
      </c>
      <c r="AJ874">
        <v>0</v>
      </c>
      <c r="AK874">
        <v>61</v>
      </c>
      <c r="AL874" t="s">
        <v>449</v>
      </c>
      <c r="AM874" t="s">
        <v>450</v>
      </c>
      <c r="AN874">
        <v>30.77</v>
      </c>
      <c r="AO874">
        <v>64.41</v>
      </c>
      <c r="AP874">
        <v>1981.8957</v>
      </c>
      <c r="AQ874">
        <v>30.77</v>
      </c>
      <c r="AR874">
        <v>60.07</v>
      </c>
      <c r="AS874">
        <v>1848.3539000000001</v>
      </c>
      <c r="AT874">
        <v>30.77</v>
      </c>
      <c r="AU874">
        <v>60</v>
      </c>
      <c r="AV874">
        <v>1846.2</v>
      </c>
      <c r="BC874" t="s">
        <v>451</v>
      </c>
      <c r="BD874" s="2">
        <v>45875</v>
      </c>
      <c r="BE874">
        <v>1869.36</v>
      </c>
      <c r="BF874" t="s">
        <v>452</v>
      </c>
      <c r="BG874" t="s">
        <v>453</v>
      </c>
      <c r="BH874" s="1">
        <f t="shared" ca="1" si="41"/>
        <v>248</v>
      </c>
    </row>
    <row r="875" spans="2:60" ht="14.25" customHeight="1" x14ac:dyDescent="0.35">
      <c r="B875" s="96" t="str">
        <f t="shared" si="39"/>
        <v>91671779</v>
      </c>
      <c r="C875" s="96" t="str">
        <f t="shared" si="40"/>
        <v>9167177</v>
      </c>
      <c r="D875">
        <v>22526</v>
      </c>
      <c r="E875" t="s">
        <v>120</v>
      </c>
      <c r="F875">
        <v>61</v>
      </c>
      <c r="G875" t="s">
        <v>124</v>
      </c>
      <c r="H875">
        <v>71</v>
      </c>
      <c r="I875">
        <v>9167</v>
      </c>
      <c r="J875" t="s">
        <v>363</v>
      </c>
      <c r="K875">
        <v>177</v>
      </c>
      <c r="L875">
        <v>9</v>
      </c>
      <c r="M875">
        <v>5</v>
      </c>
      <c r="N875">
        <v>5</v>
      </c>
      <c r="O875">
        <v>18.579999999999998</v>
      </c>
      <c r="P875">
        <v>0</v>
      </c>
      <c r="Q875" t="s">
        <v>454</v>
      </c>
      <c r="R875" t="s">
        <v>471</v>
      </c>
      <c r="S875">
        <v>6</v>
      </c>
      <c r="T875" t="s">
        <v>466</v>
      </c>
      <c r="U875">
        <v>2</v>
      </c>
      <c r="V875">
        <v>44275</v>
      </c>
      <c r="W875">
        <v>350</v>
      </c>
      <c r="X875" t="s">
        <v>447</v>
      </c>
      <c r="Y875" s="2" t="s">
        <v>447</v>
      </c>
      <c r="Z875" s="2"/>
      <c r="AB875" t="s">
        <v>447</v>
      </c>
      <c r="AC875" t="s">
        <v>448</v>
      </c>
      <c r="AD875" t="s">
        <v>447</v>
      </c>
      <c r="AE875" t="s">
        <v>447</v>
      </c>
      <c r="AF875" t="s">
        <v>447</v>
      </c>
      <c r="AG875">
        <v>2</v>
      </c>
      <c r="AH875">
        <v>0</v>
      </c>
      <c r="AI875">
        <v>33</v>
      </c>
      <c r="AJ875">
        <v>0</v>
      </c>
      <c r="AK875">
        <v>61</v>
      </c>
      <c r="AL875" t="s">
        <v>449</v>
      </c>
      <c r="AM875" t="s">
        <v>450</v>
      </c>
      <c r="AN875">
        <v>18.579999999999998</v>
      </c>
      <c r="AO875">
        <v>64.41</v>
      </c>
      <c r="AP875">
        <v>1196.7378000000001</v>
      </c>
      <c r="AQ875">
        <v>18.579999999999998</v>
      </c>
      <c r="AR875">
        <v>60.07</v>
      </c>
      <c r="AS875">
        <v>1116.1006</v>
      </c>
      <c r="AT875">
        <v>18.579999999999998</v>
      </c>
      <c r="AU875">
        <v>60</v>
      </c>
      <c r="AV875">
        <v>1114.8</v>
      </c>
      <c r="BC875" t="s">
        <v>451</v>
      </c>
      <c r="BD875" s="2">
        <v>45875</v>
      </c>
      <c r="BE875">
        <v>1190.3599999999999</v>
      </c>
      <c r="BF875" t="s">
        <v>452</v>
      </c>
      <c r="BG875" t="s">
        <v>453</v>
      </c>
      <c r="BH875" s="1">
        <f t="shared" ca="1" si="41"/>
        <v>248</v>
      </c>
    </row>
    <row r="876" spans="2:60" ht="14.25" customHeight="1" x14ac:dyDescent="0.35">
      <c r="B876" s="96" t="str">
        <f t="shared" si="39"/>
        <v>91681781</v>
      </c>
      <c r="C876" s="96" t="str">
        <f t="shared" si="40"/>
        <v>9168178</v>
      </c>
      <c r="D876">
        <v>22526</v>
      </c>
      <c r="E876" t="s">
        <v>120</v>
      </c>
      <c r="F876">
        <v>61</v>
      </c>
      <c r="G876" t="s">
        <v>124</v>
      </c>
      <c r="H876">
        <v>71</v>
      </c>
      <c r="I876">
        <v>9168</v>
      </c>
      <c r="J876" t="s">
        <v>288</v>
      </c>
      <c r="K876">
        <v>178</v>
      </c>
      <c r="L876">
        <v>1</v>
      </c>
      <c r="M876">
        <v>1</v>
      </c>
      <c r="N876">
        <v>1</v>
      </c>
      <c r="O876">
        <v>4.88</v>
      </c>
      <c r="P876">
        <v>0</v>
      </c>
      <c r="Q876" t="s">
        <v>516</v>
      </c>
      <c r="R876" t="s">
        <v>471</v>
      </c>
      <c r="S876">
        <v>5</v>
      </c>
      <c r="T876" t="s">
        <v>446</v>
      </c>
      <c r="U876">
        <v>2</v>
      </c>
      <c r="V876">
        <v>44293</v>
      </c>
      <c r="W876">
        <v>352</v>
      </c>
      <c r="X876" t="s">
        <v>447</v>
      </c>
      <c r="Y876" s="2" t="s">
        <v>447</v>
      </c>
      <c r="Z876" s="2"/>
      <c r="AB876" t="s">
        <v>447</v>
      </c>
      <c r="AC876" t="s">
        <v>448</v>
      </c>
      <c r="AD876" t="s">
        <v>447</v>
      </c>
      <c r="AE876" t="s">
        <v>447</v>
      </c>
      <c r="AF876" t="s">
        <v>447</v>
      </c>
      <c r="AG876">
        <v>2</v>
      </c>
      <c r="AH876">
        <v>0</v>
      </c>
      <c r="AI876">
        <v>15</v>
      </c>
      <c r="AJ876">
        <v>0</v>
      </c>
      <c r="AK876">
        <v>61</v>
      </c>
      <c r="AL876" t="s">
        <v>449</v>
      </c>
      <c r="AM876" t="s">
        <v>450</v>
      </c>
      <c r="AN876">
        <v>4.88</v>
      </c>
      <c r="AO876">
        <v>77.319999999999993</v>
      </c>
      <c r="AP876">
        <v>377.32159999999999</v>
      </c>
      <c r="AQ876">
        <v>4.88</v>
      </c>
      <c r="AR876">
        <v>73.069999999999993</v>
      </c>
      <c r="AS876">
        <v>356.58159999999998</v>
      </c>
      <c r="AT876">
        <v>4.88</v>
      </c>
      <c r="AU876">
        <v>75</v>
      </c>
      <c r="AV876">
        <v>366</v>
      </c>
      <c r="BC876" t="s">
        <v>451</v>
      </c>
      <c r="BD876" s="2">
        <v>45958</v>
      </c>
      <c r="BE876">
        <v>335.71</v>
      </c>
      <c r="BF876" t="s">
        <v>452</v>
      </c>
      <c r="BG876" t="s">
        <v>453</v>
      </c>
      <c r="BH876" s="1">
        <f t="shared" ca="1" si="41"/>
        <v>165</v>
      </c>
    </row>
    <row r="877" spans="2:60" ht="14.25" customHeight="1" x14ac:dyDescent="0.35">
      <c r="B877" s="96" t="str">
        <f t="shared" si="39"/>
        <v>91681782</v>
      </c>
      <c r="C877" s="96" t="str">
        <f t="shared" si="40"/>
        <v>9168178</v>
      </c>
      <c r="D877">
        <v>22526</v>
      </c>
      <c r="E877" t="s">
        <v>120</v>
      </c>
      <c r="F877">
        <v>61</v>
      </c>
      <c r="G877" t="s">
        <v>124</v>
      </c>
      <c r="H877">
        <v>71</v>
      </c>
      <c r="I877">
        <v>9168</v>
      </c>
      <c r="J877" t="s">
        <v>288</v>
      </c>
      <c r="K877">
        <v>178</v>
      </c>
      <c r="L877">
        <v>2</v>
      </c>
      <c r="M877">
        <v>1</v>
      </c>
      <c r="N877">
        <v>1</v>
      </c>
      <c r="O877">
        <v>6.86</v>
      </c>
      <c r="P877">
        <v>0</v>
      </c>
      <c r="Q877" t="s">
        <v>516</v>
      </c>
      <c r="R877" t="s">
        <v>471</v>
      </c>
      <c r="S877">
        <v>5</v>
      </c>
      <c r="T877" t="s">
        <v>446</v>
      </c>
      <c r="U877">
        <v>2</v>
      </c>
      <c r="V877">
        <v>44293</v>
      </c>
      <c r="W877">
        <v>352</v>
      </c>
      <c r="X877" t="s">
        <v>447</v>
      </c>
      <c r="Y877" s="2" t="s">
        <v>447</v>
      </c>
      <c r="Z877" s="2"/>
      <c r="AB877" t="s">
        <v>447</v>
      </c>
      <c r="AC877" t="s">
        <v>448</v>
      </c>
      <c r="AD877" t="s">
        <v>447</v>
      </c>
      <c r="AE877" t="s">
        <v>447</v>
      </c>
      <c r="AF877" t="s">
        <v>447</v>
      </c>
      <c r="AG877">
        <v>2</v>
      </c>
      <c r="AH877">
        <v>0</v>
      </c>
      <c r="AI877">
        <v>15</v>
      </c>
      <c r="AJ877">
        <v>0</v>
      </c>
      <c r="AK877">
        <v>61</v>
      </c>
      <c r="AL877" t="s">
        <v>449</v>
      </c>
      <c r="AM877" t="s">
        <v>450</v>
      </c>
      <c r="AN877">
        <v>6.86</v>
      </c>
      <c r="AO877">
        <v>77.319999999999993</v>
      </c>
      <c r="AP877">
        <v>530.41520000000003</v>
      </c>
      <c r="AQ877">
        <v>6.86</v>
      </c>
      <c r="AR877">
        <v>73.069999999999993</v>
      </c>
      <c r="AS877">
        <v>501.2602</v>
      </c>
      <c r="AT877">
        <v>6.86</v>
      </c>
      <c r="AU877">
        <v>75</v>
      </c>
      <c r="AV877">
        <v>514.5</v>
      </c>
      <c r="BC877" t="s">
        <v>451</v>
      </c>
      <c r="BD877" s="2">
        <v>45958</v>
      </c>
      <c r="BE877">
        <v>415.87</v>
      </c>
      <c r="BF877" t="s">
        <v>452</v>
      </c>
      <c r="BG877" t="s">
        <v>453</v>
      </c>
      <c r="BH877" s="1">
        <f t="shared" ca="1" si="41"/>
        <v>165</v>
      </c>
    </row>
    <row r="878" spans="2:60" ht="14.25" customHeight="1" x14ac:dyDescent="0.35">
      <c r="B878" s="96" t="str">
        <f t="shared" si="39"/>
        <v>91681783</v>
      </c>
      <c r="C878" s="96" t="str">
        <f t="shared" si="40"/>
        <v>9168178</v>
      </c>
      <c r="D878">
        <v>22526</v>
      </c>
      <c r="E878" t="s">
        <v>120</v>
      </c>
      <c r="F878">
        <v>61</v>
      </c>
      <c r="G878" t="s">
        <v>124</v>
      </c>
      <c r="H878">
        <v>71</v>
      </c>
      <c r="I878">
        <v>9168</v>
      </c>
      <c r="J878" t="s">
        <v>288</v>
      </c>
      <c r="K878">
        <v>178</v>
      </c>
      <c r="L878">
        <v>3</v>
      </c>
      <c r="M878">
        <v>1</v>
      </c>
      <c r="N878">
        <v>1</v>
      </c>
      <c r="O878">
        <v>9.93</v>
      </c>
      <c r="P878">
        <v>0</v>
      </c>
      <c r="Q878" t="s">
        <v>454</v>
      </c>
      <c r="R878" t="s">
        <v>471</v>
      </c>
      <c r="S878">
        <v>5</v>
      </c>
      <c r="T878" t="s">
        <v>446</v>
      </c>
      <c r="U878">
        <v>2</v>
      </c>
      <c r="V878">
        <v>44294</v>
      </c>
      <c r="W878">
        <v>352</v>
      </c>
      <c r="X878" t="s">
        <v>447</v>
      </c>
      <c r="Y878" s="2" t="s">
        <v>447</v>
      </c>
      <c r="Z878" s="2"/>
      <c r="AB878" t="s">
        <v>447</v>
      </c>
      <c r="AC878" t="s">
        <v>448</v>
      </c>
      <c r="AD878" t="s">
        <v>448</v>
      </c>
      <c r="AE878" t="s">
        <v>447</v>
      </c>
      <c r="AF878" t="s">
        <v>447</v>
      </c>
      <c r="AG878">
        <v>2</v>
      </c>
      <c r="AH878">
        <v>0</v>
      </c>
      <c r="AI878">
        <v>15</v>
      </c>
      <c r="AJ878">
        <v>0</v>
      </c>
      <c r="AK878">
        <v>61</v>
      </c>
      <c r="AL878" t="s">
        <v>449</v>
      </c>
      <c r="AM878" t="s">
        <v>450</v>
      </c>
      <c r="AN878">
        <v>9.93</v>
      </c>
      <c r="AO878">
        <v>77.319999999999993</v>
      </c>
      <c r="AP878">
        <v>767.7876</v>
      </c>
      <c r="AQ878">
        <v>9.93</v>
      </c>
      <c r="AR878">
        <v>73.069999999999993</v>
      </c>
      <c r="AS878">
        <v>725.58510000000001</v>
      </c>
      <c r="AT878">
        <v>9.93</v>
      </c>
      <c r="AU878">
        <v>75</v>
      </c>
      <c r="AV878">
        <v>744.75</v>
      </c>
      <c r="BC878" t="s">
        <v>451</v>
      </c>
      <c r="BD878" s="2">
        <v>45958</v>
      </c>
      <c r="BE878">
        <v>580.91</v>
      </c>
      <c r="BF878" t="s">
        <v>452</v>
      </c>
      <c r="BG878" t="s">
        <v>453</v>
      </c>
      <c r="BH878" s="1">
        <f t="shared" ca="1" si="41"/>
        <v>165</v>
      </c>
    </row>
    <row r="879" spans="2:60" ht="14.25" customHeight="1" x14ac:dyDescent="0.35">
      <c r="B879" s="96" t="str">
        <f t="shared" si="39"/>
        <v>91681784</v>
      </c>
      <c r="C879" s="96" t="str">
        <f t="shared" si="40"/>
        <v>9168178</v>
      </c>
      <c r="D879">
        <v>22526</v>
      </c>
      <c r="E879" t="s">
        <v>120</v>
      </c>
      <c r="F879">
        <v>61</v>
      </c>
      <c r="G879" t="s">
        <v>124</v>
      </c>
      <c r="H879">
        <v>71</v>
      </c>
      <c r="I879">
        <v>9168</v>
      </c>
      <c r="J879" t="s">
        <v>288</v>
      </c>
      <c r="K879">
        <v>178</v>
      </c>
      <c r="L879">
        <v>4</v>
      </c>
      <c r="M879">
        <v>1</v>
      </c>
      <c r="N879">
        <v>1</v>
      </c>
      <c r="O879">
        <v>6.47</v>
      </c>
      <c r="P879">
        <v>0</v>
      </c>
      <c r="Q879" t="s">
        <v>454</v>
      </c>
      <c r="R879" t="s">
        <v>471</v>
      </c>
      <c r="S879">
        <v>5</v>
      </c>
      <c r="T879" t="s">
        <v>446</v>
      </c>
      <c r="U879">
        <v>2</v>
      </c>
      <c r="V879">
        <v>44347</v>
      </c>
      <c r="W879">
        <v>352</v>
      </c>
      <c r="X879" t="s">
        <v>447</v>
      </c>
      <c r="Y879" s="2" t="s">
        <v>447</v>
      </c>
      <c r="Z879" s="2"/>
      <c r="AB879" t="s">
        <v>447</v>
      </c>
      <c r="AC879" t="s">
        <v>448</v>
      </c>
      <c r="AD879" t="s">
        <v>448</v>
      </c>
      <c r="AE879" t="s">
        <v>447</v>
      </c>
      <c r="AF879" t="s">
        <v>447</v>
      </c>
      <c r="AG879">
        <v>2</v>
      </c>
      <c r="AH879">
        <v>0</v>
      </c>
      <c r="AI879">
        <v>15</v>
      </c>
      <c r="AJ879">
        <v>0</v>
      </c>
      <c r="AK879">
        <v>61</v>
      </c>
      <c r="AL879" t="s">
        <v>449</v>
      </c>
      <c r="AM879" t="s">
        <v>450</v>
      </c>
      <c r="AN879">
        <v>6.47</v>
      </c>
      <c r="AO879">
        <v>77.319999999999993</v>
      </c>
      <c r="AP879">
        <v>500.2604</v>
      </c>
      <c r="AQ879">
        <v>6.47</v>
      </c>
      <c r="AR879">
        <v>73.069999999999993</v>
      </c>
      <c r="AS879">
        <v>472.7629</v>
      </c>
      <c r="AT879">
        <v>6.47</v>
      </c>
      <c r="AU879">
        <v>75</v>
      </c>
      <c r="AV879">
        <v>485.25</v>
      </c>
      <c r="BC879" t="s">
        <v>451</v>
      </c>
      <c r="BD879" s="2">
        <v>45958</v>
      </c>
      <c r="BE879">
        <v>232.82</v>
      </c>
      <c r="BF879" t="s">
        <v>452</v>
      </c>
      <c r="BG879" t="s">
        <v>453</v>
      </c>
      <c r="BH879" s="1">
        <f t="shared" ca="1" si="41"/>
        <v>165</v>
      </c>
    </row>
    <row r="880" spans="2:60" ht="14.25" customHeight="1" x14ac:dyDescent="0.35">
      <c r="B880" s="96" t="str">
        <f t="shared" si="39"/>
        <v>91681785</v>
      </c>
      <c r="C880" s="96" t="str">
        <f t="shared" si="40"/>
        <v>9168178</v>
      </c>
      <c r="D880">
        <v>22526</v>
      </c>
      <c r="E880" t="s">
        <v>120</v>
      </c>
      <c r="F880">
        <v>61</v>
      </c>
      <c r="G880" t="s">
        <v>124</v>
      </c>
      <c r="H880">
        <v>71</v>
      </c>
      <c r="I880">
        <v>9168</v>
      </c>
      <c r="J880" t="s">
        <v>288</v>
      </c>
      <c r="K880">
        <v>178</v>
      </c>
      <c r="L880">
        <v>5</v>
      </c>
      <c r="M880">
        <v>1</v>
      </c>
      <c r="N880">
        <v>1</v>
      </c>
      <c r="O880">
        <v>3.13</v>
      </c>
      <c r="P880">
        <v>0</v>
      </c>
      <c r="Q880" t="s">
        <v>454</v>
      </c>
      <c r="R880" t="s">
        <v>471</v>
      </c>
      <c r="S880">
        <v>5</v>
      </c>
      <c r="T880" t="s">
        <v>446</v>
      </c>
      <c r="U880">
        <v>2</v>
      </c>
      <c r="V880">
        <v>44347</v>
      </c>
      <c r="W880">
        <v>352</v>
      </c>
      <c r="X880" t="s">
        <v>447</v>
      </c>
      <c r="Y880" s="2" t="s">
        <v>447</v>
      </c>
      <c r="Z880" s="2"/>
      <c r="AB880" t="s">
        <v>447</v>
      </c>
      <c r="AC880" t="s">
        <v>448</v>
      </c>
      <c r="AD880" t="s">
        <v>448</v>
      </c>
      <c r="AE880" t="s">
        <v>447</v>
      </c>
      <c r="AF880" t="s">
        <v>447</v>
      </c>
      <c r="AG880">
        <v>2</v>
      </c>
      <c r="AH880">
        <v>0</v>
      </c>
      <c r="AI880">
        <v>15</v>
      </c>
      <c r="AJ880">
        <v>0</v>
      </c>
      <c r="AK880">
        <v>61</v>
      </c>
      <c r="AL880" t="s">
        <v>488</v>
      </c>
      <c r="AM880" t="s">
        <v>450</v>
      </c>
      <c r="AN880">
        <v>3.13</v>
      </c>
      <c r="AO880">
        <v>77.319999999999993</v>
      </c>
      <c r="AP880">
        <v>242.01159999999999</v>
      </c>
      <c r="AQ880">
        <v>3.13</v>
      </c>
      <c r="AR880">
        <v>73.069999999999993</v>
      </c>
      <c r="AS880">
        <v>228.70910000000001</v>
      </c>
      <c r="AT880">
        <v>3.13</v>
      </c>
      <c r="AU880">
        <v>75</v>
      </c>
      <c r="AV880">
        <v>234.75</v>
      </c>
      <c r="BC880" t="s">
        <v>451</v>
      </c>
      <c r="BD880" s="2">
        <v>45958</v>
      </c>
      <c r="BE880">
        <v>67.83</v>
      </c>
      <c r="BF880" t="s">
        <v>452</v>
      </c>
      <c r="BG880" t="s">
        <v>453</v>
      </c>
      <c r="BH880" s="1">
        <f t="shared" ca="1" si="41"/>
        <v>165</v>
      </c>
    </row>
    <row r="881" spans="2:60" ht="14.25" customHeight="1" x14ac:dyDescent="0.35">
      <c r="B881" s="96" t="str">
        <f t="shared" si="39"/>
        <v>91681786</v>
      </c>
      <c r="C881" s="96" t="str">
        <f t="shared" si="40"/>
        <v>9168178</v>
      </c>
      <c r="D881">
        <v>22526</v>
      </c>
      <c r="E881" t="s">
        <v>120</v>
      </c>
      <c r="F881">
        <v>61</v>
      </c>
      <c r="G881" t="s">
        <v>124</v>
      </c>
      <c r="H881">
        <v>71</v>
      </c>
      <c r="I881">
        <v>9168</v>
      </c>
      <c r="J881" t="s">
        <v>288</v>
      </c>
      <c r="K881">
        <v>178</v>
      </c>
      <c r="L881">
        <v>6</v>
      </c>
      <c r="M881">
        <v>1</v>
      </c>
      <c r="N881">
        <v>1</v>
      </c>
      <c r="O881">
        <v>6.41</v>
      </c>
      <c r="P881">
        <v>0</v>
      </c>
      <c r="Q881" t="s">
        <v>454</v>
      </c>
      <c r="R881" t="s">
        <v>471</v>
      </c>
      <c r="S881">
        <v>5</v>
      </c>
      <c r="T881" t="s">
        <v>446</v>
      </c>
      <c r="U881">
        <v>2</v>
      </c>
      <c r="V881">
        <v>44347</v>
      </c>
      <c r="W881">
        <v>352</v>
      </c>
      <c r="X881" t="s">
        <v>447</v>
      </c>
      <c r="Y881" s="2" t="s">
        <v>447</v>
      </c>
      <c r="Z881" s="2"/>
      <c r="AB881" t="s">
        <v>447</v>
      </c>
      <c r="AC881" t="s">
        <v>448</v>
      </c>
      <c r="AD881" t="s">
        <v>448</v>
      </c>
      <c r="AE881" t="s">
        <v>447</v>
      </c>
      <c r="AF881" t="s">
        <v>447</v>
      </c>
      <c r="AG881">
        <v>2</v>
      </c>
      <c r="AH881">
        <v>0</v>
      </c>
      <c r="AI881">
        <v>15</v>
      </c>
      <c r="AJ881">
        <v>0</v>
      </c>
      <c r="AK881">
        <v>61</v>
      </c>
      <c r="AL881" t="s">
        <v>449</v>
      </c>
      <c r="AM881" t="s">
        <v>450</v>
      </c>
      <c r="AN881">
        <v>6.41</v>
      </c>
      <c r="AO881">
        <v>77.319999999999993</v>
      </c>
      <c r="AP881">
        <v>495.62119999999999</v>
      </c>
      <c r="AQ881">
        <v>6.41</v>
      </c>
      <c r="AR881">
        <v>73.069999999999993</v>
      </c>
      <c r="AS881">
        <v>468.37869999999998</v>
      </c>
      <c r="AT881">
        <v>6.41</v>
      </c>
      <c r="AU881">
        <v>75</v>
      </c>
      <c r="AV881">
        <v>480.75</v>
      </c>
      <c r="BC881" t="s">
        <v>451</v>
      </c>
      <c r="BD881" s="2">
        <v>45958</v>
      </c>
      <c r="BE881">
        <v>363.02</v>
      </c>
      <c r="BF881" t="s">
        <v>452</v>
      </c>
      <c r="BG881" t="s">
        <v>453</v>
      </c>
      <c r="BH881" s="1">
        <f t="shared" ca="1" si="41"/>
        <v>165</v>
      </c>
    </row>
    <row r="882" spans="2:60" ht="14.25" customHeight="1" x14ac:dyDescent="0.35">
      <c r="B882" s="96" t="str">
        <f t="shared" si="39"/>
        <v>91681787</v>
      </c>
      <c r="C882" s="96" t="str">
        <f t="shared" si="40"/>
        <v>9168178</v>
      </c>
      <c r="D882">
        <v>22526</v>
      </c>
      <c r="E882" t="s">
        <v>120</v>
      </c>
      <c r="F882">
        <v>61</v>
      </c>
      <c r="G882" t="s">
        <v>124</v>
      </c>
      <c r="H882">
        <v>71</v>
      </c>
      <c r="I882">
        <v>9168</v>
      </c>
      <c r="J882" t="s">
        <v>288</v>
      </c>
      <c r="K882">
        <v>178</v>
      </c>
      <c r="L882">
        <v>7</v>
      </c>
      <c r="M882">
        <v>1</v>
      </c>
      <c r="N882">
        <v>1</v>
      </c>
      <c r="O882">
        <v>1.07</v>
      </c>
      <c r="P882">
        <v>0</v>
      </c>
      <c r="Q882" t="s">
        <v>454</v>
      </c>
      <c r="R882" t="s">
        <v>471</v>
      </c>
      <c r="S882">
        <v>5</v>
      </c>
      <c r="T882" t="s">
        <v>446</v>
      </c>
      <c r="U882">
        <v>2</v>
      </c>
      <c r="V882">
        <v>44347</v>
      </c>
      <c r="W882">
        <v>352</v>
      </c>
      <c r="X882" t="s">
        <v>447</v>
      </c>
      <c r="Y882" s="2" t="s">
        <v>447</v>
      </c>
      <c r="Z882" s="2"/>
      <c r="AB882" t="s">
        <v>447</v>
      </c>
      <c r="AC882" t="s">
        <v>448</v>
      </c>
      <c r="AD882" t="s">
        <v>448</v>
      </c>
      <c r="AE882" t="s">
        <v>447</v>
      </c>
      <c r="AF882" t="s">
        <v>447</v>
      </c>
      <c r="AG882">
        <v>2</v>
      </c>
      <c r="AH882">
        <v>0</v>
      </c>
      <c r="AI882">
        <v>15</v>
      </c>
      <c r="AJ882">
        <v>0</v>
      </c>
      <c r="AK882">
        <v>61</v>
      </c>
      <c r="AL882" t="s">
        <v>488</v>
      </c>
      <c r="AM882" t="s">
        <v>450</v>
      </c>
      <c r="AN882">
        <v>1.07</v>
      </c>
      <c r="AO882">
        <v>77.319999999999993</v>
      </c>
      <c r="AP882">
        <v>82.732399999999998</v>
      </c>
      <c r="AQ882">
        <v>1.07</v>
      </c>
      <c r="AR882">
        <v>73.069999999999993</v>
      </c>
      <c r="AS882">
        <v>78.184899999999999</v>
      </c>
      <c r="AT882">
        <v>1.07</v>
      </c>
      <c r="AU882">
        <v>75</v>
      </c>
      <c r="AV882">
        <v>80.25</v>
      </c>
      <c r="BC882" t="s">
        <v>451</v>
      </c>
      <c r="BD882" s="2">
        <v>45958</v>
      </c>
      <c r="BE882">
        <v>35.08</v>
      </c>
      <c r="BF882" t="s">
        <v>452</v>
      </c>
      <c r="BG882" t="s">
        <v>453</v>
      </c>
      <c r="BH882" s="1">
        <f t="shared" ca="1" si="41"/>
        <v>165</v>
      </c>
    </row>
    <row r="883" spans="2:60" ht="14.25" customHeight="1" x14ac:dyDescent="0.35">
      <c r="B883" s="96" t="str">
        <f t="shared" si="39"/>
        <v>91681788</v>
      </c>
      <c r="C883" s="96" t="str">
        <f t="shared" si="40"/>
        <v>9168178</v>
      </c>
      <c r="D883">
        <v>22526</v>
      </c>
      <c r="E883" t="s">
        <v>120</v>
      </c>
      <c r="F883">
        <v>61</v>
      </c>
      <c r="G883" t="s">
        <v>124</v>
      </c>
      <c r="H883">
        <v>71</v>
      </c>
      <c r="I883">
        <v>9168</v>
      </c>
      <c r="J883" t="s">
        <v>288</v>
      </c>
      <c r="K883">
        <v>178</v>
      </c>
      <c r="L883">
        <v>8</v>
      </c>
      <c r="M883">
        <v>1</v>
      </c>
      <c r="N883">
        <v>1</v>
      </c>
      <c r="O883">
        <v>2.86</v>
      </c>
      <c r="P883">
        <v>0</v>
      </c>
      <c r="Q883" t="s">
        <v>454</v>
      </c>
      <c r="R883" t="s">
        <v>471</v>
      </c>
      <c r="S883">
        <v>5</v>
      </c>
      <c r="T883" t="s">
        <v>446</v>
      </c>
      <c r="U883">
        <v>2</v>
      </c>
      <c r="V883">
        <v>44294</v>
      </c>
      <c r="W883">
        <v>352</v>
      </c>
      <c r="X883" t="s">
        <v>447</v>
      </c>
      <c r="Y883" s="2" t="s">
        <v>447</v>
      </c>
      <c r="Z883" s="2"/>
      <c r="AB883" t="s">
        <v>447</v>
      </c>
      <c r="AC883" t="s">
        <v>448</v>
      </c>
      <c r="AD883" t="s">
        <v>448</v>
      </c>
      <c r="AE883" t="s">
        <v>447</v>
      </c>
      <c r="AF883" t="s">
        <v>447</v>
      </c>
      <c r="AG883">
        <v>2</v>
      </c>
      <c r="AH883">
        <v>0</v>
      </c>
      <c r="AI883">
        <v>15</v>
      </c>
      <c r="AJ883">
        <v>0</v>
      </c>
      <c r="AK883">
        <v>61</v>
      </c>
      <c r="AL883" t="s">
        <v>449</v>
      </c>
      <c r="AM883" t="s">
        <v>450</v>
      </c>
      <c r="AN883">
        <v>2.86</v>
      </c>
      <c r="AO883">
        <v>77.319999999999993</v>
      </c>
      <c r="AP883">
        <v>221.1352</v>
      </c>
      <c r="AQ883">
        <v>2.86</v>
      </c>
      <c r="AR883">
        <v>73.069999999999993</v>
      </c>
      <c r="AS883">
        <v>208.9802</v>
      </c>
      <c r="AT883">
        <v>2.86</v>
      </c>
      <c r="AU883">
        <v>75</v>
      </c>
      <c r="AV883">
        <v>214.5</v>
      </c>
      <c r="BC883" t="s">
        <v>451</v>
      </c>
      <c r="BD883" s="2">
        <v>45958</v>
      </c>
      <c r="BE883">
        <v>166.75</v>
      </c>
      <c r="BF883" t="s">
        <v>452</v>
      </c>
      <c r="BG883" t="s">
        <v>453</v>
      </c>
      <c r="BH883" s="1">
        <f t="shared" ca="1" si="41"/>
        <v>165</v>
      </c>
    </row>
    <row r="884" spans="2:60" ht="14.25" customHeight="1" x14ac:dyDescent="0.35">
      <c r="B884" s="96" t="str">
        <f t="shared" si="39"/>
        <v>91681789</v>
      </c>
      <c r="C884" s="96" t="str">
        <f t="shared" si="40"/>
        <v>9168178</v>
      </c>
      <c r="D884">
        <v>22526</v>
      </c>
      <c r="E884" t="s">
        <v>120</v>
      </c>
      <c r="F884">
        <v>61</v>
      </c>
      <c r="G884" t="s">
        <v>124</v>
      </c>
      <c r="H884">
        <v>71</v>
      </c>
      <c r="I884">
        <v>9168</v>
      </c>
      <c r="J884" t="s">
        <v>288</v>
      </c>
      <c r="K884">
        <v>178</v>
      </c>
      <c r="L884">
        <v>9</v>
      </c>
      <c r="M884">
        <v>1</v>
      </c>
      <c r="N884">
        <v>1</v>
      </c>
      <c r="O884">
        <v>7.32</v>
      </c>
      <c r="P884">
        <v>0</v>
      </c>
      <c r="Q884" t="s">
        <v>454</v>
      </c>
      <c r="R884" t="s">
        <v>471</v>
      </c>
      <c r="S884">
        <v>5</v>
      </c>
      <c r="T884" t="s">
        <v>446</v>
      </c>
      <c r="U884">
        <v>2</v>
      </c>
      <c r="V884">
        <v>44347</v>
      </c>
      <c r="W884">
        <v>352</v>
      </c>
      <c r="X884" t="s">
        <v>447</v>
      </c>
      <c r="Y884" s="2" t="s">
        <v>447</v>
      </c>
      <c r="Z884" s="2"/>
      <c r="AB884" t="s">
        <v>447</v>
      </c>
      <c r="AC884" t="s">
        <v>448</v>
      </c>
      <c r="AD884" t="s">
        <v>448</v>
      </c>
      <c r="AE884" t="s">
        <v>447</v>
      </c>
      <c r="AF884" t="s">
        <v>447</v>
      </c>
      <c r="AG884">
        <v>2</v>
      </c>
      <c r="AH884">
        <v>0</v>
      </c>
      <c r="AI884">
        <v>15</v>
      </c>
      <c r="AJ884">
        <v>0</v>
      </c>
      <c r="AK884">
        <v>61</v>
      </c>
      <c r="AL884" t="s">
        <v>488</v>
      </c>
      <c r="AM884" t="s">
        <v>450</v>
      </c>
      <c r="AN884">
        <v>7.32</v>
      </c>
      <c r="AO884">
        <v>77.319999999999993</v>
      </c>
      <c r="AP884">
        <v>565.98239999999998</v>
      </c>
      <c r="AQ884">
        <v>7.32</v>
      </c>
      <c r="AR884">
        <v>73.069999999999993</v>
      </c>
      <c r="AS884">
        <v>534.87239999999997</v>
      </c>
      <c r="AT884">
        <v>7.32</v>
      </c>
      <c r="AU884">
        <v>75</v>
      </c>
      <c r="AV884">
        <v>549</v>
      </c>
      <c r="BC884" t="s">
        <v>451</v>
      </c>
      <c r="BD884" s="2">
        <v>45958</v>
      </c>
      <c r="BE884">
        <v>227.36</v>
      </c>
      <c r="BF884" t="s">
        <v>452</v>
      </c>
      <c r="BG884" t="s">
        <v>453</v>
      </c>
      <c r="BH884" s="1">
        <f t="shared" ca="1" si="41"/>
        <v>165</v>
      </c>
    </row>
    <row r="885" spans="2:60" ht="14.25" customHeight="1" x14ac:dyDescent="0.35">
      <c r="B885" s="96" t="str">
        <f t="shared" si="39"/>
        <v>916817810</v>
      </c>
      <c r="C885" s="96" t="str">
        <f t="shared" si="40"/>
        <v>9168178</v>
      </c>
      <c r="D885">
        <v>22526</v>
      </c>
      <c r="E885" t="s">
        <v>120</v>
      </c>
      <c r="F885">
        <v>61</v>
      </c>
      <c r="G885" t="s">
        <v>124</v>
      </c>
      <c r="H885">
        <v>71</v>
      </c>
      <c r="I885">
        <v>9168</v>
      </c>
      <c r="J885" t="s">
        <v>288</v>
      </c>
      <c r="K885">
        <v>178</v>
      </c>
      <c r="L885">
        <v>10</v>
      </c>
      <c r="M885">
        <v>1</v>
      </c>
      <c r="N885">
        <v>1</v>
      </c>
      <c r="O885">
        <v>2.81</v>
      </c>
      <c r="P885">
        <v>0</v>
      </c>
      <c r="Q885" t="s">
        <v>454</v>
      </c>
      <c r="R885" t="s">
        <v>471</v>
      </c>
      <c r="S885">
        <v>5</v>
      </c>
      <c r="T885" t="s">
        <v>446</v>
      </c>
      <c r="U885">
        <v>2</v>
      </c>
      <c r="V885">
        <v>44347</v>
      </c>
      <c r="W885">
        <v>352</v>
      </c>
      <c r="X885" t="s">
        <v>447</v>
      </c>
      <c r="Y885" s="2" t="s">
        <v>447</v>
      </c>
      <c r="Z885" s="2"/>
      <c r="AB885" t="s">
        <v>447</v>
      </c>
      <c r="AC885" t="s">
        <v>448</v>
      </c>
      <c r="AD885" t="s">
        <v>448</v>
      </c>
      <c r="AE885" t="s">
        <v>447</v>
      </c>
      <c r="AF885" t="s">
        <v>447</v>
      </c>
      <c r="AG885">
        <v>2</v>
      </c>
      <c r="AH885">
        <v>0</v>
      </c>
      <c r="AI885">
        <v>15</v>
      </c>
      <c r="AJ885">
        <v>0</v>
      </c>
      <c r="AK885">
        <v>61</v>
      </c>
      <c r="AL885" t="s">
        <v>488</v>
      </c>
      <c r="AM885" t="s">
        <v>450</v>
      </c>
      <c r="AN885">
        <v>2.81</v>
      </c>
      <c r="AO885">
        <v>77.319999999999993</v>
      </c>
      <c r="AP885">
        <v>217.26920000000001</v>
      </c>
      <c r="AQ885">
        <v>2.81</v>
      </c>
      <c r="AR885">
        <v>73.069999999999993</v>
      </c>
      <c r="AS885">
        <v>205.32669999999999</v>
      </c>
      <c r="AT885">
        <v>2.81</v>
      </c>
      <c r="AU885">
        <v>75</v>
      </c>
      <c r="AV885">
        <v>210.75</v>
      </c>
      <c r="BC885" t="s">
        <v>451</v>
      </c>
      <c r="BD885" s="2">
        <v>45958</v>
      </c>
      <c r="BE885">
        <v>98.3</v>
      </c>
      <c r="BF885" t="s">
        <v>452</v>
      </c>
      <c r="BG885" t="s">
        <v>453</v>
      </c>
      <c r="BH885" s="1">
        <f t="shared" ca="1" si="41"/>
        <v>165</v>
      </c>
    </row>
    <row r="886" spans="2:60" ht="14.25" customHeight="1" x14ac:dyDescent="0.35">
      <c r="B886" s="96" t="str">
        <f t="shared" si="39"/>
        <v>916817811</v>
      </c>
      <c r="C886" s="96" t="str">
        <f t="shared" si="40"/>
        <v>9168178</v>
      </c>
      <c r="D886">
        <v>22526</v>
      </c>
      <c r="E886" t="s">
        <v>120</v>
      </c>
      <c r="F886">
        <v>61</v>
      </c>
      <c r="G886" t="s">
        <v>124</v>
      </c>
      <c r="H886">
        <v>71</v>
      </c>
      <c r="I886">
        <v>9168</v>
      </c>
      <c r="J886" t="s">
        <v>288</v>
      </c>
      <c r="K886">
        <v>178</v>
      </c>
      <c r="L886">
        <v>11</v>
      </c>
      <c r="M886">
        <v>1</v>
      </c>
      <c r="N886">
        <v>1</v>
      </c>
      <c r="O886">
        <v>3.45</v>
      </c>
      <c r="P886">
        <v>0</v>
      </c>
      <c r="Q886" t="s">
        <v>454</v>
      </c>
      <c r="R886" t="s">
        <v>471</v>
      </c>
      <c r="S886">
        <v>5</v>
      </c>
      <c r="T886" t="s">
        <v>446</v>
      </c>
      <c r="U886">
        <v>2</v>
      </c>
      <c r="V886">
        <v>44347</v>
      </c>
      <c r="W886">
        <v>352</v>
      </c>
      <c r="X886" t="s">
        <v>447</v>
      </c>
      <c r="Y886" s="2" t="s">
        <v>447</v>
      </c>
      <c r="Z886" s="2"/>
      <c r="AB886" t="s">
        <v>447</v>
      </c>
      <c r="AC886" t="s">
        <v>448</v>
      </c>
      <c r="AD886" t="s">
        <v>447</v>
      </c>
      <c r="AE886" t="s">
        <v>447</v>
      </c>
      <c r="AF886" t="s">
        <v>447</v>
      </c>
      <c r="AG886">
        <v>2</v>
      </c>
      <c r="AH886">
        <v>0</v>
      </c>
      <c r="AI886">
        <v>15</v>
      </c>
      <c r="AJ886">
        <v>0</v>
      </c>
      <c r="AK886">
        <v>61</v>
      </c>
      <c r="AL886" t="s">
        <v>488</v>
      </c>
      <c r="AM886" t="s">
        <v>450</v>
      </c>
      <c r="AN886">
        <v>3.45</v>
      </c>
      <c r="AO886">
        <v>77.319999999999993</v>
      </c>
      <c r="AP886">
        <v>266.75400000000002</v>
      </c>
      <c r="AQ886">
        <v>3.45</v>
      </c>
      <c r="AR886">
        <v>73.069999999999993</v>
      </c>
      <c r="AS886">
        <v>252.0915</v>
      </c>
      <c r="AT886">
        <v>3.45</v>
      </c>
      <c r="AU886">
        <v>75</v>
      </c>
      <c r="AV886">
        <v>258.75</v>
      </c>
      <c r="BC886" t="s">
        <v>451</v>
      </c>
      <c r="BD886" s="2">
        <v>45958</v>
      </c>
      <c r="BE886">
        <v>227.62</v>
      </c>
      <c r="BF886" t="s">
        <v>452</v>
      </c>
      <c r="BG886" t="s">
        <v>453</v>
      </c>
      <c r="BH886" s="1">
        <f t="shared" ca="1" si="41"/>
        <v>165</v>
      </c>
    </row>
    <row r="887" spans="2:60" ht="14.25" customHeight="1" x14ac:dyDescent="0.35">
      <c r="B887" s="96" t="str">
        <f t="shared" si="39"/>
        <v>91693291</v>
      </c>
      <c r="C887" s="96" t="str">
        <f t="shared" si="40"/>
        <v>9169329</v>
      </c>
      <c r="D887">
        <v>22526</v>
      </c>
      <c r="E887" t="s">
        <v>120</v>
      </c>
      <c r="F887">
        <v>61</v>
      </c>
      <c r="G887" t="s">
        <v>124</v>
      </c>
      <c r="H887">
        <v>71</v>
      </c>
      <c r="I887">
        <v>9169</v>
      </c>
      <c r="J887" t="s">
        <v>82</v>
      </c>
      <c r="K887">
        <v>329</v>
      </c>
      <c r="L887">
        <v>1</v>
      </c>
      <c r="M887">
        <v>2</v>
      </c>
      <c r="N887">
        <v>2</v>
      </c>
      <c r="O887">
        <v>1.19</v>
      </c>
      <c r="P887">
        <v>0</v>
      </c>
      <c r="Q887" t="s">
        <v>489</v>
      </c>
      <c r="R887" t="s">
        <v>445</v>
      </c>
      <c r="S887">
        <v>8</v>
      </c>
      <c r="T887" t="s">
        <v>470</v>
      </c>
      <c r="U887">
        <v>2</v>
      </c>
      <c r="V887">
        <v>43088</v>
      </c>
      <c r="W887">
        <v>353</v>
      </c>
      <c r="X887" t="s">
        <v>447</v>
      </c>
      <c r="Y887" s="2" t="s">
        <v>447</v>
      </c>
      <c r="Z887" s="2"/>
      <c r="AB887" t="s">
        <v>447</v>
      </c>
      <c r="AC887" t="s">
        <v>448</v>
      </c>
      <c r="AD887" t="s">
        <v>447</v>
      </c>
      <c r="AE887" t="s">
        <v>447</v>
      </c>
      <c r="AF887" t="s">
        <v>447</v>
      </c>
      <c r="AG887">
        <v>2</v>
      </c>
      <c r="AH887">
        <v>0</v>
      </c>
      <c r="AI887">
        <v>9</v>
      </c>
      <c r="AJ887">
        <v>0</v>
      </c>
      <c r="AK887">
        <v>61</v>
      </c>
      <c r="AL887" t="s">
        <v>459</v>
      </c>
      <c r="AM887" t="s">
        <v>450</v>
      </c>
      <c r="AN887">
        <v>1.19</v>
      </c>
      <c r="AO887">
        <v>59.84</v>
      </c>
      <c r="AP887">
        <v>71.209599999999995</v>
      </c>
      <c r="AQ887">
        <v>1.19</v>
      </c>
      <c r="AR887">
        <v>48.07</v>
      </c>
      <c r="AS887">
        <v>57.203299999999999</v>
      </c>
      <c r="AT887">
        <v>1.19</v>
      </c>
      <c r="AU887">
        <v>50</v>
      </c>
      <c r="AV887">
        <v>59.5</v>
      </c>
      <c r="BC887" t="s">
        <v>451</v>
      </c>
      <c r="BD887" s="2">
        <v>45889</v>
      </c>
      <c r="BE887">
        <v>66.36</v>
      </c>
      <c r="BF887" t="s">
        <v>452</v>
      </c>
      <c r="BG887" t="s">
        <v>453</v>
      </c>
      <c r="BH887" s="1">
        <f t="shared" ca="1" si="41"/>
        <v>234</v>
      </c>
    </row>
    <row r="888" spans="2:60" ht="14.25" customHeight="1" x14ac:dyDescent="0.35">
      <c r="B888" s="96" t="str">
        <f t="shared" si="39"/>
        <v>91693292</v>
      </c>
      <c r="C888" s="96" t="str">
        <f t="shared" si="40"/>
        <v>9169329</v>
      </c>
      <c r="D888">
        <v>22526</v>
      </c>
      <c r="E888" t="s">
        <v>120</v>
      </c>
      <c r="F888">
        <v>61</v>
      </c>
      <c r="G888" t="s">
        <v>124</v>
      </c>
      <c r="H888">
        <v>71</v>
      </c>
      <c r="I888">
        <v>9169</v>
      </c>
      <c r="J888" t="s">
        <v>82</v>
      </c>
      <c r="K888">
        <v>329</v>
      </c>
      <c r="L888">
        <v>2</v>
      </c>
      <c r="M888">
        <v>2</v>
      </c>
      <c r="O888">
        <v>6.43</v>
      </c>
      <c r="P888">
        <v>0</v>
      </c>
      <c r="Q888" t="s">
        <v>489</v>
      </c>
      <c r="R888" t="s">
        <v>445</v>
      </c>
      <c r="S888">
        <v>8</v>
      </c>
      <c r="T888" t="s">
        <v>470</v>
      </c>
      <c r="U888">
        <v>2</v>
      </c>
      <c r="V888">
        <v>43087</v>
      </c>
      <c r="W888">
        <v>353</v>
      </c>
      <c r="X888" t="s">
        <v>447</v>
      </c>
      <c r="Y888" s="2" t="s">
        <v>447</v>
      </c>
      <c r="Z888" s="2"/>
      <c r="AB888" t="s">
        <v>447</v>
      </c>
      <c r="AC888" t="s">
        <v>448</v>
      </c>
      <c r="AD888" t="s">
        <v>447</v>
      </c>
      <c r="AE888" t="s">
        <v>447</v>
      </c>
      <c r="AF888" t="s">
        <v>447</v>
      </c>
      <c r="AG888">
        <v>2</v>
      </c>
      <c r="AH888">
        <v>0</v>
      </c>
      <c r="AI888">
        <v>9</v>
      </c>
      <c r="AJ888">
        <v>0</v>
      </c>
      <c r="AK888">
        <v>61</v>
      </c>
      <c r="AL888" t="s">
        <v>459</v>
      </c>
      <c r="AM888" t="s">
        <v>450</v>
      </c>
      <c r="AN888">
        <v>6.43</v>
      </c>
      <c r="AO888">
        <v>59.84</v>
      </c>
      <c r="AP888">
        <v>384.77120000000002</v>
      </c>
      <c r="AQ888">
        <v>6.43</v>
      </c>
      <c r="AR888">
        <v>48.07</v>
      </c>
      <c r="AS888">
        <v>309.09010000000001</v>
      </c>
      <c r="AT888">
        <v>6.43</v>
      </c>
      <c r="AU888">
        <v>50</v>
      </c>
      <c r="AV888">
        <v>321.5</v>
      </c>
      <c r="BC888" t="s">
        <v>451</v>
      </c>
      <c r="BD888" s="2">
        <v>45889</v>
      </c>
      <c r="BE888">
        <v>530.51</v>
      </c>
      <c r="BF888" t="s">
        <v>452</v>
      </c>
      <c r="BG888" t="s">
        <v>453</v>
      </c>
      <c r="BH888" s="1">
        <f t="shared" ca="1" si="41"/>
        <v>234</v>
      </c>
    </row>
    <row r="889" spans="2:60" ht="14.25" customHeight="1" x14ac:dyDescent="0.35">
      <c r="B889" s="96" t="str">
        <f t="shared" si="39"/>
        <v>91693293</v>
      </c>
      <c r="C889" s="96" t="str">
        <f t="shared" si="40"/>
        <v>9169329</v>
      </c>
      <c r="D889">
        <v>22526</v>
      </c>
      <c r="E889" t="s">
        <v>120</v>
      </c>
      <c r="F889">
        <v>61</v>
      </c>
      <c r="G889" t="s">
        <v>124</v>
      </c>
      <c r="H889">
        <v>71</v>
      </c>
      <c r="I889">
        <v>9169</v>
      </c>
      <c r="J889" t="s">
        <v>82</v>
      </c>
      <c r="K889">
        <v>329</v>
      </c>
      <c r="L889">
        <v>3</v>
      </c>
      <c r="M889">
        <v>2</v>
      </c>
      <c r="O889">
        <v>6.41</v>
      </c>
      <c r="P889">
        <v>0</v>
      </c>
      <c r="Q889" t="s">
        <v>489</v>
      </c>
      <c r="R889" t="s">
        <v>445</v>
      </c>
      <c r="S889">
        <v>8</v>
      </c>
      <c r="T889" t="s">
        <v>470</v>
      </c>
      <c r="U889">
        <v>2</v>
      </c>
      <c r="V889">
        <v>43087</v>
      </c>
      <c r="W889">
        <v>353</v>
      </c>
      <c r="X889" t="s">
        <v>447</v>
      </c>
      <c r="Y889" s="2" t="s">
        <v>447</v>
      </c>
      <c r="Z889" s="2"/>
      <c r="AB889" t="s">
        <v>447</v>
      </c>
      <c r="AC889" t="s">
        <v>448</v>
      </c>
      <c r="AD889" t="s">
        <v>447</v>
      </c>
      <c r="AE889" t="s">
        <v>447</v>
      </c>
      <c r="AF889" t="s">
        <v>447</v>
      </c>
      <c r="AG889">
        <v>2</v>
      </c>
      <c r="AH889">
        <v>0</v>
      </c>
      <c r="AI889">
        <v>9</v>
      </c>
      <c r="AJ889">
        <v>0</v>
      </c>
      <c r="AK889">
        <v>61</v>
      </c>
      <c r="AL889" t="s">
        <v>459</v>
      </c>
      <c r="AM889" t="s">
        <v>450</v>
      </c>
      <c r="AN889">
        <v>6.41</v>
      </c>
      <c r="AO889">
        <v>59.84</v>
      </c>
      <c r="AP889">
        <v>383.57440000000003</v>
      </c>
      <c r="AQ889">
        <v>6.41</v>
      </c>
      <c r="AR889">
        <v>48.07</v>
      </c>
      <c r="AS889">
        <v>308.12869999999998</v>
      </c>
      <c r="AT889">
        <v>6.41</v>
      </c>
      <c r="AU889">
        <v>50</v>
      </c>
      <c r="AV889">
        <v>320.5</v>
      </c>
      <c r="BC889" t="s">
        <v>451</v>
      </c>
      <c r="BD889" s="2">
        <v>45889</v>
      </c>
      <c r="BE889">
        <v>387.39</v>
      </c>
      <c r="BF889" t="s">
        <v>452</v>
      </c>
      <c r="BG889" t="s">
        <v>453</v>
      </c>
      <c r="BH889" s="1">
        <f t="shared" ca="1" si="41"/>
        <v>234</v>
      </c>
    </row>
    <row r="890" spans="2:60" ht="14.25" customHeight="1" x14ac:dyDescent="0.35">
      <c r="B890" s="96" t="str">
        <f t="shared" si="39"/>
        <v>91693294</v>
      </c>
      <c r="C890" s="96" t="str">
        <f t="shared" si="40"/>
        <v>9169329</v>
      </c>
      <c r="D890">
        <v>22526</v>
      </c>
      <c r="E890" t="s">
        <v>120</v>
      </c>
      <c r="F890">
        <v>61</v>
      </c>
      <c r="G890" t="s">
        <v>124</v>
      </c>
      <c r="H890">
        <v>71</v>
      </c>
      <c r="I890">
        <v>9169</v>
      </c>
      <c r="J890" t="s">
        <v>82</v>
      </c>
      <c r="K890">
        <v>329</v>
      </c>
      <c r="L890">
        <v>4</v>
      </c>
      <c r="M890">
        <v>2</v>
      </c>
      <c r="N890">
        <v>2</v>
      </c>
      <c r="O890">
        <v>1.94</v>
      </c>
      <c r="P890">
        <v>0</v>
      </c>
      <c r="Q890" t="s">
        <v>489</v>
      </c>
      <c r="R890" t="s">
        <v>445</v>
      </c>
      <c r="S890">
        <v>8</v>
      </c>
      <c r="T890" t="s">
        <v>470</v>
      </c>
      <c r="U890">
        <v>2</v>
      </c>
      <c r="V890">
        <v>43088</v>
      </c>
      <c r="W890">
        <v>353</v>
      </c>
      <c r="X890" t="s">
        <v>447</v>
      </c>
      <c r="Y890" s="2" t="s">
        <v>447</v>
      </c>
      <c r="Z890" s="2"/>
      <c r="AB890" t="s">
        <v>447</v>
      </c>
      <c r="AC890" t="s">
        <v>448</v>
      </c>
      <c r="AD890" t="s">
        <v>447</v>
      </c>
      <c r="AE890" t="s">
        <v>447</v>
      </c>
      <c r="AF890" t="s">
        <v>447</v>
      </c>
      <c r="AG890">
        <v>2</v>
      </c>
      <c r="AH890">
        <v>0</v>
      </c>
      <c r="AI890">
        <v>9</v>
      </c>
      <c r="AJ890">
        <v>0</v>
      </c>
      <c r="AK890">
        <v>61</v>
      </c>
      <c r="AL890" t="s">
        <v>459</v>
      </c>
      <c r="AM890" t="s">
        <v>450</v>
      </c>
      <c r="AN890">
        <v>1.94</v>
      </c>
      <c r="AO890">
        <v>59.84</v>
      </c>
      <c r="AP890">
        <v>116.0896</v>
      </c>
      <c r="AQ890">
        <v>1.94</v>
      </c>
      <c r="AR890">
        <v>48.07</v>
      </c>
      <c r="AS890">
        <v>93.255799999999994</v>
      </c>
      <c r="AT890">
        <v>1.94</v>
      </c>
      <c r="AU890">
        <v>50</v>
      </c>
      <c r="AV890">
        <v>97</v>
      </c>
      <c r="BC890" t="s">
        <v>451</v>
      </c>
      <c r="BD890" s="2">
        <v>45889</v>
      </c>
      <c r="BE890">
        <v>65.760000000000005</v>
      </c>
      <c r="BF890" t="s">
        <v>452</v>
      </c>
      <c r="BG890" t="s">
        <v>453</v>
      </c>
      <c r="BH890" s="1">
        <f t="shared" ca="1" si="41"/>
        <v>234</v>
      </c>
    </row>
    <row r="891" spans="2:60" ht="14.25" customHeight="1" x14ac:dyDescent="0.35">
      <c r="B891" s="96" t="str">
        <f t="shared" si="39"/>
        <v>91693295</v>
      </c>
      <c r="C891" s="96" t="str">
        <f t="shared" si="40"/>
        <v>9169329</v>
      </c>
      <c r="D891">
        <v>22526</v>
      </c>
      <c r="E891" t="s">
        <v>120</v>
      </c>
      <c r="F891">
        <v>61</v>
      </c>
      <c r="G891" t="s">
        <v>124</v>
      </c>
      <c r="H891">
        <v>71</v>
      </c>
      <c r="I891">
        <v>9169</v>
      </c>
      <c r="J891" t="s">
        <v>82</v>
      </c>
      <c r="K891">
        <v>329</v>
      </c>
      <c r="L891">
        <v>5</v>
      </c>
      <c r="M891">
        <v>2</v>
      </c>
      <c r="N891">
        <v>2</v>
      </c>
      <c r="O891">
        <v>0.06</v>
      </c>
      <c r="P891">
        <v>0</v>
      </c>
      <c r="Q891" t="s">
        <v>489</v>
      </c>
      <c r="R891" t="s">
        <v>445</v>
      </c>
      <c r="S891">
        <v>8</v>
      </c>
      <c r="T891" t="s">
        <v>470</v>
      </c>
      <c r="U891">
        <v>2</v>
      </c>
      <c r="V891">
        <v>43088</v>
      </c>
      <c r="W891">
        <v>353</v>
      </c>
      <c r="X891" t="s">
        <v>447</v>
      </c>
      <c r="Y891" s="2" t="s">
        <v>447</v>
      </c>
      <c r="Z891" s="2"/>
      <c r="AB891" t="s">
        <v>447</v>
      </c>
      <c r="AC891" t="s">
        <v>448</v>
      </c>
      <c r="AD891" t="s">
        <v>447</v>
      </c>
      <c r="AE891" t="s">
        <v>447</v>
      </c>
      <c r="AF891" t="s">
        <v>447</v>
      </c>
      <c r="AG891">
        <v>2</v>
      </c>
      <c r="AH891">
        <v>0</v>
      </c>
      <c r="AI891">
        <v>9</v>
      </c>
      <c r="AJ891">
        <v>0</v>
      </c>
      <c r="AK891">
        <v>61</v>
      </c>
      <c r="AL891" t="s">
        <v>459</v>
      </c>
      <c r="AM891" t="s">
        <v>450</v>
      </c>
      <c r="AN891">
        <v>0.06</v>
      </c>
      <c r="AO891">
        <v>59.84</v>
      </c>
      <c r="AP891">
        <v>3.5903999999999998</v>
      </c>
      <c r="AQ891">
        <v>0.06</v>
      </c>
      <c r="AR891">
        <v>48.07</v>
      </c>
      <c r="AS891">
        <v>2.8841999999999999</v>
      </c>
      <c r="AT891">
        <v>0.06</v>
      </c>
      <c r="AU891">
        <v>50</v>
      </c>
      <c r="AV891">
        <v>3</v>
      </c>
      <c r="BC891" t="s">
        <v>451</v>
      </c>
      <c r="BD891" s="2">
        <v>45889</v>
      </c>
      <c r="BF891" t="s">
        <v>452</v>
      </c>
      <c r="BG891" t="s">
        <v>453</v>
      </c>
      <c r="BH891" s="1">
        <f t="shared" ca="1" si="41"/>
        <v>234</v>
      </c>
    </row>
    <row r="892" spans="2:60" ht="14.25" customHeight="1" x14ac:dyDescent="0.35">
      <c r="B892" s="96" t="str">
        <f t="shared" si="39"/>
        <v>91701801</v>
      </c>
      <c r="C892" s="96" t="str">
        <f t="shared" si="40"/>
        <v>9170180</v>
      </c>
      <c r="D892">
        <v>22526</v>
      </c>
      <c r="E892" t="s">
        <v>120</v>
      </c>
      <c r="F892">
        <v>61</v>
      </c>
      <c r="G892" t="s">
        <v>124</v>
      </c>
      <c r="H892">
        <v>71</v>
      </c>
      <c r="I892">
        <v>9170</v>
      </c>
      <c r="J892" t="s">
        <v>362</v>
      </c>
      <c r="K892">
        <v>180</v>
      </c>
      <c r="L892">
        <v>1</v>
      </c>
      <c r="M892">
        <v>1</v>
      </c>
      <c r="N892">
        <v>1</v>
      </c>
      <c r="O892">
        <v>11.81</v>
      </c>
      <c r="P892">
        <v>0</v>
      </c>
      <c r="Q892" t="s">
        <v>454</v>
      </c>
      <c r="R892" t="s">
        <v>467</v>
      </c>
      <c r="S892">
        <v>5</v>
      </c>
      <c r="T892" t="s">
        <v>446</v>
      </c>
      <c r="U892">
        <v>2</v>
      </c>
      <c r="V892">
        <v>44292</v>
      </c>
      <c r="W892">
        <v>355</v>
      </c>
      <c r="X892" t="s">
        <v>447</v>
      </c>
      <c r="Y892" s="2" t="s">
        <v>447</v>
      </c>
      <c r="Z892" s="2"/>
      <c r="AB892" t="s">
        <v>447</v>
      </c>
      <c r="AC892" t="s">
        <v>448</v>
      </c>
      <c r="AD892" t="s">
        <v>447</v>
      </c>
      <c r="AE892" t="s">
        <v>447</v>
      </c>
      <c r="AF892" t="s">
        <v>447</v>
      </c>
      <c r="AG892">
        <v>2</v>
      </c>
      <c r="AH892">
        <v>0</v>
      </c>
      <c r="AI892">
        <v>24</v>
      </c>
      <c r="AJ892">
        <v>0</v>
      </c>
      <c r="AK892">
        <v>61</v>
      </c>
      <c r="AL892" t="s">
        <v>465</v>
      </c>
      <c r="AM892" t="s">
        <v>450</v>
      </c>
      <c r="AN892">
        <v>11.81</v>
      </c>
      <c r="AO892">
        <v>61.43</v>
      </c>
      <c r="AP892">
        <v>725.48829999999998</v>
      </c>
      <c r="AQ892">
        <v>11.81</v>
      </c>
      <c r="AR892">
        <v>55.07</v>
      </c>
      <c r="AS892">
        <v>650.37670000000003</v>
      </c>
      <c r="AT892">
        <v>11.81</v>
      </c>
      <c r="AU892">
        <v>55</v>
      </c>
      <c r="AV892">
        <v>649.54999999999995</v>
      </c>
      <c r="BC892" t="s">
        <v>451</v>
      </c>
      <c r="BD892" s="2">
        <v>45885</v>
      </c>
      <c r="BE892">
        <v>709.37</v>
      </c>
      <c r="BF892" t="s">
        <v>452</v>
      </c>
      <c r="BG892" t="s">
        <v>453</v>
      </c>
      <c r="BH892" s="1">
        <f t="shared" ca="1" si="41"/>
        <v>238</v>
      </c>
    </row>
    <row r="893" spans="2:60" ht="14.25" customHeight="1" x14ac:dyDescent="0.35">
      <c r="B893" s="96" t="str">
        <f t="shared" si="39"/>
        <v>91701802</v>
      </c>
      <c r="C893" s="96" t="str">
        <f t="shared" si="40"/>
        <v>9170180</v>
      </c>
      <c r="D893">
        <v>22526</v>
      </c>
      <c r="E893" t="s">
        <v>120</v>
      </c>
      <c r="F893">
        <v>61</v>
      </c>
      <c r="G893" t="s">
        <v>124</v>
      </c>
      <c r="H893">
        <v>71</v>
      </c>
      <c r="I893">
        <v>9170</v>
      </c>
      <c r="J893" t="s">
        <v>362</v>
      </c>
      <c r="K893">
        <v>180</v>
      </c>
      <c r="L893">
        <v>2</v>
      </c>
      <c r="M893">
        <v>3</v>
      </c>
      <c r="N893">
        <v>1</v>
      </c>
      <c r="O893">
        <v>15.52</v>
      </c>
      <c r="P893">
        <v>0</v>
      </c>
      <c r="Q893" t="s">
        <v>454</v>
      </c>
      <c r="R893" t="s">
        <v>467</v>
      </c>
      <c r="S893">
        <v>5</v>
      </c>
      <c r="T893" t="s">
        <v>446</v>
      </c>
      <c r="U893">
        <v>2</v>
      </c>
      <c r="V893">
        <v>44291</v>
      </c>
      <c r="W893">
        <v>355</v>
      </c>
      <c r="X893" t="s">
        <v>447</v>
      </c>
      <c r="Y893" s="2" t="s">
        <v>447</v>
      </c>
      <c r="Z893" s="2"/>
      <c r="AB893" t="s">
        <v>447</v>
      </c>
      <c r="AC893" t="s">
        <v>448</v>
      </c>
      <c r="AD893" t="s">
        <v>447</v>
      </c>
      <c r="AE893" t="s">
        <v>447</v>
      </c>
      <c r="AF893" t="s">
        <v>447</v>
      </c>
      <c r="AG893">
        <v>2</v>
      </c>
      <c r="AH893">
        <v>0</v>
      </c>
      <c r="AI893">
        <v>24</v>
      </c>
      <c r="AJ893">
        <v>0</v>
      </c>
      <c r="AK893">
        <v>61</v>
      </c>
      <c r="AL893" t="s">
        <v>488</v>
      </c>
      <c r="AM893" t="s">
        <v>450</v>
      </c>
      <c r="AN893">
        <v>15.52</v>
      </c>
      <c r="AO893">
        <v>61.43</v>
      </c>
      <c r="AP893">
        <v>953.39359999999999</v>
      </c>
      <c r="AQ893">
        <v>15.52</v>
      </c>
      <c r="AR893">
        <v>55.07</v>
      </c>
      <c r="AS893">
        <v>854.68640000000005</v>
      </c>
      <c r="AT893">
        <v>15.52</v>
      </c>
      <c r="AU893">
        <v>55</v>
      </c>
      <c r="AV893">
        <v>853.6</v>
      </c>
      <c r="BC893" t="s">
        <v>451</v>
      </c>
      <c r="BD893" s="2">
        <v>45885</v>
      </c>
      <c r="BE893">
        <v>1341.01</v>
      </c>
      <c r="BF893" t="s">
        <v>452</v>
      </c>
      <c r="BG893" t="s">
        <v>453</v>
      </c>
      <c r="BH893" s="1">
        <f t="shared" ca="1" si="41"/>
        <v>238</v>
      </c>
    </row>
    <row r="894" spans="2:60" ht="14.25" customHeight="1" x14ac:dyDescent="0.35">
      <c r="B894" s="96" t="str">
        <f t="shared" si="39"/>
        <v>91701803</v>
      </c>
      <c r="C894" s="96" t="str">
        <f t="shared" si="40"/>
        <v>9170180</v>
      </c>
      <c r="D894">
        <v>22526</v>
      </c>
      <c r="E894" t="s">
        <v>120</v>
      </c>
      <c r="F894">
        <v>61</v>
      </c>
      <c r="G894" t="s">
        <v>124</v>
      </c>
      <c r="H894">
        <v>71</v>
      </c>
      <c r="I894">
        <v>9170</v>
      </c>
      <c r="J894" t="s">
        <v>362</v>
      </c>
      <c r="K894">
        <v>180</v>
      </c>
      <c r="L894">
        <v>3</v>
      </c>
      <c r="M894">
        <v>1</v>
      </c>
      <c r="N894">
        <v>1</v>
      </c>
      <c r="O894">
        <v>6.6</v>
      </c>
      <c r="P894">
        <v>0</v>
      </c>
      <c r="Q894" t="s">
        <v>454</v>
      </c>
      <c r="R894" t="s">
        <v>467</v>
      </c>
      <c r="S894">
        <v>5</v>
      </c>
      <c r="T894" t="s">
        <v>446</v>
      </c>
      <c r="U894">
        <v>2</v>
      </c>
      <c r="V894">
        <v>44291</v>
      </c>
      <c r="W894">
        <v>355</v>
      </c>
      <c r="X894" t="s">
        <v>447</v>
      </c>
      <c r="Y894" s="2" t="s">
        <v>447</v>
      </c>
      <c r="Z894" s="2"/>
      <c r="AB894" t="s">
        <v>447</v>
      </c>
      <c r="AC894" t="s">
        <v>448</v>
      </c>
      <c r="AD894" t="s">
        <v>447</v>
      </c>
      <c r="AE894" t="s">
        <v>447</v>
      </c>
      <c r="AF894" t="s">
        <v>447</v>
      </c>
      <c r="AG894">
        <v>2</v>
      </c>
      <c r="AH894">
        <v>0</v>
      </c>
      <c r="AI894">
        <v>24</v>
      </c>
      <c r="AJ894">
        <v>0</v>
      </c>
      <c r="AK894">
        <v>61</v>
      </c>
      <c r="AL894" t="s">
        <v>488</v>
      </c>
      <c r="AM894" t="s">
        <v>450</v>
      </c>
      <c r="AN894">
        <v>6.6</v>
      </c>
      <c r="AO894">
        <v>61.43</v>
      </c>
      <c r="AP894">
        <v>405.43799999999999</v>
      </c>
      <c r="AQ894">
        <v>6.6</v>
      </c>
      <c r="AR894">
        <v>55.07</v>
      </c>
      <c r="AS894">
        <v>363.46199999999999</v>
      </c>
      <c r="AT894">
        <v>6.6</v>
      </c>
      <c r="AU894">
        <v>55</v>
      </c>
      <c r="AV894">
        <v>363</v>
      </c>
      <c r="BC894" t="s">
        <v>451</v>
      </c>
      <c r="BD894" s="2">
        <v>45885</v>
      </c>
      <c r="BE894">
        <v>327.55</v>
      </c>
      <c r="BF894" t="s">
        <v>452</v>
      </c>
      <c r="BG894" t="s">
        <v>453</v>
      </c>
      <c r="BH894" s="1">
        <f t="shared" ca="1" si="41"/>
        <v>238</v>
      </c>
    </row>
    <row r="895" spans="2:60" ht="14.25" customHeight="1" x14ac:dyDescent="0.35">
      <c r="B895" s="96" t="str">
        <f t="shared" si="39"/>
        <v>91701804</v>
      </c>
      <c r="C895" s="96" t="str">
        <f t="shared" si="40"/>
        <v>9170180</v>
      </c>
      <c r="D895">
        <v>22526</v>
      </c>
      <c r="E895" t="s">
        <v>120</v>
      </c>
      <c r="F895">
        <v>61</v>
      </c>
      <c r="G895" t="s">
        <v>124</v>
      </c>
      <c r="H895">
        <v>71</v>
      </c>
      <c r="I895">
        <v>9170</v>
      </c>
      <c r="J895" t="s">
        <v>362</v>
      </c>
      <c r="K895">
        <v>180</v>
      </c>
      <c r="L895">
        <v>4</v>
      </c>
      <c r="M895">
        <v>3</v>
      </c>
      <c r="N895">
        <v>1</v>
      </c>
      <c r="O895">
        <v>15.68</v>
      </c>
      <c r="P895">
        <v>0</v>
      </c>
      <c r="Q895" t="s">
        <v>454</v>
      </c>
      <c r="R895" t="s">
        <v>467</v>
      </c>
      <c r="S895">
        <v>5</v>
      </c>
      <c r="T895" t="s">
        <v>446</v>
      </c>
      <c r="U895">
        <v>2</v>
      </c>
      <c r="V895">
        <v>44291</v>
      </c>
      <c r="W895">
        <v>355</v>
      </c>
      <c r="X895" t="s">
        <v>447</v>
      </c>
      <c r="Y895" s="2" t="s">
        <v>447</v>
      </c>
      <c r="Z895" s="2"/>
      <c r="AB895" t="s">
        <v>447</v>
      </c>
      <c r="AC895" t="s">
        <v>448</v>
      </c>
      <c r="AD895" t="s">
        <v>447</v>
      </c>
      <c r="AE895" t="s">
        <v>447</v>
      </c>
      <c r="AF895" t="s">
        <v>447</v>
      </c>
      <c r="AG895">
        <v>2</v>
      </c>
      <c r="AH895">
        <v>0</v>
      </c>
      <c r="AI895">
        <v>24</v>
      </c>
      <c r="AJ895">
        <v>0</v>
      </c>
      <c r="AK895">
        <v>61</v>
      </c>
      <c r="AL895" t="s">
        <v>488</v>
      </c>
      <c r="AM895" t="s">
        <v>450</v>
      </c>
      <c r="AN895">
        <v>15.68</v>
      </c>
      <c r="AO895">
        <v>61.43</v>
      </c>
      <c r="AP895">
        <v>963.22239999999999</v>
      </c>
      <c r="AQ895">
        <v>15.68</v>
      </c>
      <c r="AR895">
        <v>55.07</v>
      </c>
      <c r="AS895">
        <v>863.49760000000003</v>
      </c>
      <c r="AT895">
        <v>15.68</v>
      </c>
      <c r="AU895">
        <v>55</v>
      </c>
      <c r="AV895">
        <v>862.4</v>
      </c>
      <c r="BC895" t="s">
        <v>451</v>
      </c>
      <c r="BD895" s="2">
        <v>45885</v>
      </c>
      <c r="BE895">
        <v>566.11</v>
      </c>
      <c r="BF895" t="s">
        <v>452</v>
      </c>
      <c r="BG895" t="s">
        <v>453</v>
      </c>
      <c r="BH895" s="1">
        <f t="shared" ca="1" si="41"/>
        <v>238</v>
      </c>
    </row>
    <row r="896" spans="2:60" ht="14.25" customHeight="1" x14ac:dyDescent="0.35">
      <c r="B896" s="96" t="str">
        <f t="shared" si="39"/>
        <v>91701805</v>
      </c>
      <c r="C896" s="96" t="str">
        <f t="shared" si="40"/>
        <v>9170180</v>
      </c>
      <c r="D896">
        <v>22526</v>
      </c>
      <c r="E896" t="s">
        <v>120</v>
      </c>
      <c r="F896">
        <v>61</v>
      </c>
      <c r="G896" t="s">
        <v>124</v>
      </c>
      <c r="H896">
        <v>71</v>
      </c>
      <c r="I896">
        <v>9170</v>
      </c>
      <c r="J896" t="s">
        <v>362</v>
      </c>
      <c r="K896">
        <v>180</v>
      </c>
      <c r="L896">
        <v>5</v>
      </c>
      <c r="M896">
        <v>1</v>
      </c>
      <c r="N896">
        <v>1</v>
      </c>
      <c r="O896">
        <v>7.14</v>
      </c>
      <c r="P896">
        <v>0</v>
      </c>
      <c r="Q896" t="s">
        <v>454</v>
      </c>
      <c r="R896" t="s">
        <v>467</v>
      </c>
      <c r="S896">
        <v>5</v>
      </c>
      <c r="T896" t="s">
        <v>446</v>
      </c>
      <c r="U896">
        <v>2</v>
      </c>
      <c r="V896">
        <v>44291</v>
      </c>
      <c r="W896">
        <v>355</v>
      </c>
      <c r="X896" t="s">
        <v>447</v>
      </c>
      <c r="Y896" s="2" t="s">
        <v>447</v>
      </c>
      <c r="Z896" s="2"/>
      <c r="AB896" t="s">
        <v>447</v>
      </c>
      <c r="AC896" t="s">
        <v>448</v>
      </c>
      <c r="AD896" t="s">
        <v>447</v>
      </c>
      <c r="AE896" t="s">
        <v>447</v>
      </c>
      <c r="AF896" t="s">
        <v>447</v>
      </c>
      <c r="AG896">
        <v>2</v>
      </c>
      <c r="AH896">
        <v>0</v>
      </c>
      <c r="AI896">
        <v>24</v>
      </c>
      <c r="AJ896">
        <v>0</v>
      </c>
      <c r="AK896">
        <v>61</v>
      </c>
      <c r="AL896" t="s">
        <v>488</v>
      </c>
      <c r="AM896" t="s">
        <v>450</v>
      </c>
      <c r="AN896">
        <v>7.14</v>
      </c>
      <c r="AO896">
        <v>61.43</v>
      </c>
      <c r="AP896">
        <v>438.61020000000002</v>
      </c>
      <c r="AQ896">
        <v>7.14</v>
      </c>
      <c r="AR896">
        <v>55.07</v>
      </c>
      <c r="AS896">
        <v>393.19979999999998</v>
      </c>
      <c r="AT896">
        <v>7.14</v>
      </c>
      <c r="AU896">
        <v>55</v>
      </c>
      <c r="AV896">
        <v>392.7</v>
      </c>
      <c r="BC896" t="s">
        <v>451</v>
      </c>
      <c r="BD896" s="2">
        <v>45885</v>
      </c>
      <c r="BE896">
        <v>430.36</v>
      </c>
      <c r="BF896" t="s">
        <v>452</v>
      </c>
      <c r="BG896" t="s">
        <v>453</v>
      </c>
      <c r="BH896" s="1">
        <f t="shared" ca="1" si="41"/>
        <v>238</v>
      </c>
    </row>
    <row r="897" spans="2:60" ht="14.25" customHeight="1" x14ac:dyDescent="0.35">
      <c r="B897" s="96" t="str">
        <f t="shared" si="39"/>
        <v>91701806</v>
      </c>
      <c r="C897" s="96" t="str">
        <f t="shared" si="40"/>
        <v>9170180</v>
      </c>
      <c r="D897">
        <v>22526</v>
      </c>
      <c r="E897" t="s">
        <v>120</v>
      </c>
      <c r="F897">
        <v>61</v>
      </c>
      <c r="G897" t="s">
        <v>124</v>
      </c>
      <c r="H897">
        <v>71</v>
      </c>
      <c r="I897">
        <v>9170</v>
      </c>
      <c r="J897" t="s">
        <v>362</v>
      </c>
      <c r="K897">
        <v>180</v>
      </c>
      <c r="L897">
        <v>6</v>
      </c>
      <c r="M897">
        <v>3</v>
      </c>
      <c r="N897">
        <v>1</v>
      </c>
      <c r="O897">
        <v>4.82</v>
      </c>
      <c r="P897">
        <v>0</v>
      </c>
      <c r="Q897" t="s">
        <v>454</v>
      </c>
      <c r="R897" t="s">
        <v>467</v>
      </c>
      <c r="S897">
        <v>5</v>
      </c>
      <c r="T897" t="s">
        <v>446</v>
      </c>
      <c r="U897">
        <v>2</v>
      </c>
      <c r="V897">
        <v>44289</v>
      </c>
      <c r="W897">
        <v>355</v>
      </c>
      <c r="X897" t="s">
        <v>447</v>
      </c>
      <c r="Y897" s="2" t="s">
        <v>447</v>
      </c>
      <c r="Z897" s="2"/>
      <c r="AB897" t="s">
        <v>447</v>
      </c>
      <c r="AC897" t="s">
        <v>448</v>
      </c>
      <c r="AD897" t="s">
        <v>447</v>
      </c>
      <c r="AE897" t="s">
        <v>447</v>
      </c>
      <c r="AF897" t="s">
        <v>447</v>
      </c>
      <c r="AG897">
        <v>2</v>
      </c>
      <c r="AH897">
        <v>0</v>
      </c>
      <c r="AI897">
        <v>24</v>
      </c>
      <c r="AJ897">
        <v>0</v>
      </c>
      <c r="AK897">
        <v>61</v>
      </c>
      <c r="AL897" t="s">
        <v>459</v>
      </c>
      <c r="AM897" t="s">
        <v>450</v>
      </c>
      <c r="AN897">
        <v>4.82</v>
      </c>
      <c r="AO897">
        <v>61.43</v>
      </c>
      <c r="AP897">
        <v>296.0926</v>
      </c>
      <c r="AQ897">
        <v>4.82</v>
      </c>
      <c r="AR897">
        <v>55.07</v>
      </c>
      <c r="AS897">
        <v>265.43740000000003</v>
      </c>
      <c r="AT897">
        <v>4.82</v>
      </c>
      <c r="AU897">
        <v>55</v>
      </c>
      <c r="AV897">
        <v>265.10000000000002</v>
      </c>
      <c r="BC897" t="s">
        <v>451</v>
      </c>
      <c r="BD897" s="2">
        <v>45885</v>
      </c>
      <c r="BE897">
        <v>329.87</v>
      </c>
      <c r="BF897" t="s">
        <v>452</v>
      </c>
      <c r="BG897" t="s">
        <v>453</v>
      </c>
      <c r="BH897" s="1">
        <f t="shared" ca="1" si="41"/>
        <v>238</v>
      </c>
    </row>
    <row r="898" spans="2:60" ht="14.25" customHeight="1" x14ac:dyDescent="0.35">
      <c r="B898" s="96" t="str">
        <f t="shared" ref="B898:B961" si="42">CONCATENATE(I898,K898,L898)</f>
        <v>91701807</v>
      </c>
      <c r="C898" s="96" t="str">
        <f t="shared" ref="C898:C961" si="43">CONCATENATE(I898,K898)</f>
        <v>9170180</v>
      </c>
      <c r="D898">
        <v>22526</v>
      </c>
      <c r="E898" t="s">
        <v>120</v>
      </c>
      <c r="F898">
        <v>61</v>
      </c>
      <c r="G898" t="s">
        <v>124</v>
      </c>
      <c r="H898">
        <v>71</v>
      </c>
      <c r="I898">
        <v>9170</v>
      </c>
      <c r="J898" t="s">
        <v>362</v>
      </c>
      <c r="K898">
        <v>180</v>
      </c>
      <c r="L898">
        <v>7</v>
      </c>
      <c r="M898">
        <v>1</v>
      </c>
      <c r="N898">
        <v>1</v>
      </c>
      <c r="O898">
        <v>17.38</v>
      </c>
      <c r="P898">
        <v>0</v>
      </c>
      <c r="Q898" t="s">
        <v>454</v>
      </c>
      <c r="R898" t="s">
        <v>467</v>
      </c>
      <c r="S898">
        <v>5</v>
      </c>
      <c r="T898" t="s">
        <v>446</v>
      </c>
      <c r="U898">
        <v>2</v>
      </c>
      <c r="V898">
        <v>44292</v>
      </c>
      <c r="W898">
        <v>355</v>
      </c>
      <c r="X898" t="s">
        <v>447</v>
      </c>
      <c r="Y898" s="2" t="s">
        <v>447</v>
      </c>
      <c r="Z898" s="2"/>
      <c r="AB898" t="s">
        <v>447</v>
      </c>
      <c r="AC898" t="s">
        <v>448</v>
      </c>
      <c r="AD898" t="s">
        <v>447</v>
      </c>
      <c r="AE898" t="s">
        <v>447</v>
      </c>
      <c r="AF898" t="s">
        <v>447</v>
      </c>
      <c r="AG898">
        <v>2</v>
      </c>
      <c r="AH898">
        <v>0</v>
      </c>
      <c r="AI898">
        <v>24</v>
      </c>
      <c r="AJ898">
        <v>0</v>
      </c>
      <c r="AK898">
        <v>61</v>
      </c>
      <c r="AL898" t="s">
        <v>488</v>
      </c>
      <c r="AM898" t="s">
        <v>450</v>
      </c>
      <c r="AN898">
        <v>17.38</v>
      </c>
      <c r="AO898">
        <v>61.43</v>
      </c>
      <c r="AP898">
        <v>1067.6533999999999</v>
      </c>
      <c r="AQ898">
        <v>17.38</v>
      </c>
      <c r="AR898">
        <v>55.07</v>
      </c>
      <c r="AS898">
        <v>957.11659999999995</v>
      </c>
      <c r="AT898">
        <v>17.38</v>
      </c>
      <c r="AU898">
        <v>55</v>
      </c>
      <c r="AV898">
        <v>955.9</v>
      </c>
      <c r="BC898" t="s">
        <v>451</v>
      </c>
      <c r="BD898" s="2">
        <v>45885</v>
      </c>
      <c r="BE898">
        <v>845.22</v>
      </c>
      <c r="BF898" t="s">
        <v>452</v>
      </c>
      <c r="BG898" t="s">
        <v>453</v>
      </c>
      <c r="BH898" s="1">
        <f t="shared" ref="BH898:BH961" ca="1" si="44">TODAY()-BD898</f>
        <v>238</v>
      </c>
    </row>
    <row r="899" spans="2:60" ht="14.25" customHeight="1" x14ac:dyDescent="0.35">
      <c r="B899" s="96" t="str">
        <f t="shared" si="42"/>
        <v>91701808</v>
      </c>
      <c r="C899" s="96" t="str">
        <f t="shared" si="43"/>
        <v>9170180</v>
      </c>
      <c r="D899">
        <v>22526</v>
      </c>
      <c r="E899" t="s">
        <v>120</v>
      </c>
      <c r="F899">
        <v>61</v>
      </c>
      <c r="G899" t="s">
        <v>124</v>
      </c>
      <c r="H899">
        <v>71</v>
      </c>
      <c r="I899">
        <v>9170</v>
      </c>
      <c r="J899" t="s">
        <v>362</v>
      </c>
      <c r="K899">
        <v>180</v>
      </c>
      <c r="L899">
        <v>8</v>
      </c>
      <c r="M899">
        <v>1</v>
      </c>
      <c r="N899">
        <v>1</v>
      </c>
      <c r="O899">
        <v>11.96</v>
      </c>
      <c r="P899">
        <v>0</v>
      </c>
      <c r="Q899" t="s">
        <v>454</v>
      </c>
      <c r="R899" t="s">
        <v>467</v>
      </c>
      <c r="S899">
        <v>5</v>
      </c>
      <c r="T899" t="s">
        <v>446</v>
      </c>
      <c r="U899">
        <v>2</v>
      </c>
      <c r="V899">
        <v>44292</v>
      </c>
      <c r="W899">
        <v>355</v>
      </c>
      <c r="X899" t="s">
        <v>447</v>
      </c>
      <c r="Y899" s="2" t="s">
        <v>447</v>
      </c>
      <c r="Z899" s="2"/>
      <c r="AB899" t="s">
        <v>447</v>
      </c>
      <c r="AC899" t="s">
        <v>448</v>
      </c>
      <c r="AD899" t="s">
        <v>447</v>
      </c>
      <c r="AE899" t="s">
        <v>447</v>
      </c>
      <c r="AF899" t="s">
        <v>447</v>
      </c>
      <c r="AG899">
        <v>2</v>
      </c>
      <c r="AH899">
        <v>0</v>
      </c>
      <c r="AI899">
        <v>24</v>
      </c>
      <c r="AJ899">
        <v>0</v>
      </c>
      <c r="AK899">
        <v>61</v>
      </c>
      <c r="AL899" t="s">
        <v>488</v>
      </c>
      <c r="AM899" t="s">
        <v>450</v>
      </c>
      <c r="AN899">
        <v>11.96</v>
      </c>
      <c r="AO899">
        <v>61.43</v>
      </c>
      <c r="AP899">
        <v>734.70280000000002</v>
      </c>
      <c r="AQ899">
        <v>11.96</v>
      </c>
      <c r="AR899">
        <v>55.07</v>
      </c>
      <c r="AS899">
        <v>658.63720000000001</v>
      </c>
      <c r="AT899">
        <v>11.96</v>
      </c>
      <c r="AU899">
        <v>55</v>
      </c>
      <c r="AV899">
        <v>657.8</v>
      </c>
      <c r="BC899" t="s">
        <v>451</v>
      </c>
      <c r="BD899" s="2">
        <v>45882</v>
      </c>
      <c r="BE899">
        <v>862.1</v>
      </c>
      <c r="BF899" t="s">
        <v>452</v>
      </c>
      <c r="BG899" t="s">
        <v>453</v>
      </c>
      <c r="BH899" s="1">
        <f t="shared" ca="1" si="44"/>
        <v>241</v>
      </c>
    </row>
    <row r="900" spans="2:60" ht="14.25" customHeight="1" x14ac:dyDescent="0.35">
      <c r="B900" s="96" t="str">
        <f t="shared" si="42"/>
        <v>91701809</v>
      </c>
      <c r="C900" s="96" t="str">
        <f t="shared" si="43"/>
        <v>9170180</v>
      </c>
      <c r="D900">
        <v>22526</v>
      </c>
      <c r="E900" t="s">
        <v>120</v>
      </c>
      <c r="F900">
        <v>61</v>
      </c>
      <c r="G900" t="s">
        <v>124</v>
      </c>
      <c r="H900">
        <v>71</v>
      </c>
      <c r="I900">
        <v>9170</v>
      </c>
      <c r="J900" t="s">
        <v>362</v>
      </c>
      <c r="K900">
        <v>180</v>
      </c>
      <c r="L900">
        <v>9</v>
      </c>
      <c r="M900">
        <v>1</v>
      </c>
      <c r="N900">
        <v>1</v>
      </c>
      <c r="O900">
        <v>11.61</v>
      </c>
      <c r="P900">
        <v>0</v>
      </c>
      <c r="Q900" t="s">
        <v>454</v>
      </c>
      <c r="R900" t="s">
        <v>467</v>
      </c>
      <c r="S900">
        <v>5</v>
      </c>
      <c r="T900" t="s">
        <v>446</v>
      </c>
      <c r="U900">
        <v>2</v>
      </c>
      <c r="V900">
        <v>44292</v>
      </c>
      <c r="W900">
        <v>355</v>
      </c>
      <c r="X900" t="s">
        <v>447</v>
      </c>
      <c r="Y900" s="2" t="s">
        <v>447</v>
      </c>
      <c r="Z900" s="2"/>
      <c r="AB900" t="s">
        <v>447</v>
      </c>
      <c r="AC900" t="s">
        <v>448</v>
      </c>
      <c r="AD900" t="s">
        <v>447</v>
      </c>
      <c r="AE900" t="s">
        <v>447</v>
      </c>
      <c r="AF900" t="s">
        <v>447</v>
      </c>
      <c r="AG900">
        <v>2</v>
      </c>
      <c r="AH900">
        <v>0</v>
      </c>
      <c r="AI900">
        <v>24</v>
      </c>
      <c r="AJ900">
        <v>0</v>
      </c>
      <c r="AK900">
        <v>61</v>
      </c>
      <c r="AL900" t="s">
        <v>488</v>
      </c>
      <c r="AM900" t="s">
        <v>450</v>
      </c>
      <c r="AN900">
        <v>11.61</v>
      </c>
      <c r="AO900">
        <v>61.43</v>
      </c>
      <c r="AP900">
        <v>713.20230000000004</v>
      </c>
      <c r="AQ900">
        <v>11.61</v>
      </c>
      <c r="AR900">
        <v>55.07</v>
      </c>
      <c r="AS900">
        <v>639.36270000000002</v>
      </c>
      <c r="AT900">
        <v>11.61</v>
      </c>
      <c r="AU900">
        <v>55</v>
      </c>
      <c r="AV900">
        <v>638.54999999999995</v>
      </c>
      <c r="BC900" t="s">
        <v>451</v>
      </c>
      <c r="BD900" s="2">
        <v>45882</v>
      </c>
      <c r="BE900">
        <v>688.16</v>
      </c>
      <c r="BF900" t="s">
        <v>452</v>
      </c>
      <c r="BG900" t="s">
        <v>453</v>
      </c>
      <c r="BH900" s="1">
        <f t="shared" ca="1" si="44"/>
        <v>241</v>
      </c>
    </row>
    <row r="901" spans="2:60" ht="14.25" customHeight="1" x14ac:dyDescent="0.35">
      <c r="B901" s="96" t="str">
        <f t="shared" si="42"/>
        <v>917018010</v>
      </c>
      <c r="C901" s="96" t="str">
        <f t="shared" si="43"/>
        <v>9170180</v>
      </c>
      <c r="D901">
        <v>22526</v>
      </c>
      <c r="E901" t="s">
        <v>120</v>
      </c>
      <c r="F901">
        <v>61</v>
      </c>
      <c r="G901" t="s">
        <v>124</v>
      </c>
      <c r="H901">
        <v>71</v>
      </c>
      <c r="I901">
        <v>9170</v>
      </c>
      <c r="J901" t="s">
        <v>362</v>
      </c>
      <c r="K901">
        <v>180</v>
      </c>
      <c r="L901">
        <v>10</v>
      </c>
      <c r="M901">
        <v>1</v>
      </c>
      <c r="N901">
        <v>1</v>
      </c>
      <c r="O901">
        <v>3.46</v>
      </c>
      <c r="P901">
        <v>0</v>
      </c>
      <c r="Q901" t="s">
        <v>454</v>
      </c>
      <c r="R901" t="s">
        <v>467</v>
      </c>
      <c r="S901">
        <v>5</v>
      </c>
      <c r="T901" t="s">
        <v>446</v>
      </c>
      <c r="U901">
        <v>2</v>
      </c>
      <c r="V901">
        <v>44292</v>
      </c>
      <c r="W901">
        <v>355</v>
      </c>
      <c r="X901" t="s">
        <v>447</v>
      </c>
      <c r="Y901" s="2" t="s">
        <v>447</v>
      </c>
      <c r="Z901" s="2"/>
      <c r="AB901" t="s">
        <v>447</v>
      </c>
      <c r="AC901" t="s">
        <v>448</v>
      </c>
      <c r="AD901" t="s">
        <v>447</v>
      </c>
      <c r="AE901" t="s">
        <v>447</v>
      </c>
      <c r="AF901" t="s">
        <v>447</v>
      </c>
      <c r="AG901">
        <v>2</v>
      </c>
      <c r="AH901">
        <v>0</v>
      </c>
      <c r="AI901">
        <v>24</v>
      </c>
      <c r="AJ901">
        <v>0</v>
      </c>
      <c r="AK901">
        <v>61</v>
      </c>
      <c r="AL901" t="s">
        <v>488</v>
      </c>
      <c r="AM901" t="s">
        <v>450</v>
      </c>
      <c r="AN901">
        <v>3.46</v>
      </c>
      <c r="AO901">
        <v>61.43</v>
      </c>
      <c r="AP901">
        <v>212.5478</v>
      </c>
      <c r="AQ901">
        <v>3.46</v>
      </c>
      <c r="AR901">
        <v>55.07</v>
      </c>
      <c r="AS901">
        <v>190.54220000000001</v>
      </c>
      <c r="AT901">
        <v>3.46</v>
      </c>
      <c r="AU901">
        <v>55</v>
      </c>
      <c r="AV901">
        <v>190.3</v>
      </c>
      <c r="BC901" t="s">
        <v>451</v>
      </c>
      <c r="BD901" s="2">
        <v>45882</v>
      </c>
      <c r="BE901">
        <v>195.93</v>
      </c>
      <c r="BF901" t="s">
        <v>452</v>
      </c>
      <c r="BG901" t="s">
        <v>453</v>
      </c>
      <c r="BH901" s="1">
        <f t="shared" ca="1" si="44"/>
        <v>241</v>
      </c>
    </row>
    <row r="902" spans="2:60" ht="14.25" customHeight="1" x14ac:dyDescent="0.35">
      <c r="B902" s="96" t="str">
        <f t="shared" si="42"/>
        <v>917018011</v>
      </c>
      <c r="C902" s="96" t="str">
        <f t="shared" si="43"/>
        <v>9170180</v>
      </c>
      <c r="D902">
        <v>22526</v>
      </c>
      <c r="E902" t="s">
        <v>120</v>
      </c>
      <c r="F902">
        <v>61</v>
      </c>
      <c r="G902" t="s">
        <v>124</v>
      </c>
      <c r="H902">
        <v>71</v>
      </c>
      <c r="I902">
        <v>9170</v>
      </c>
      <c r="J902" t="s">
        <v>362</v>
      </c>
      <c r="K902">
        <v>180</v>
      </c>
      <c r="L902">
        <v>11</v>
      </c>
      <c r="M902">
        <v>1</v>
      </c>
      <c r="N902">
        <v>1</v>
      </c>
      <c r="O902">
        <v>1.33</v>
      </c>
      <c r="P902">
        <v>0</v>
      </c>
      <c r="Q902" t="s">
        <v>454</v>
      </c>
      <c r="R902" t="s">
        <v>467</v>
      </c>
      <c r="S902">
        <v>5</v>
      </c>
      <c r="T902" t="s">
        <v>446</v>
      </c>
      <c r="U902">
        <v>2</v>
      </c>
      <c r="V902">
        <v>44293</v>
      </c>
      <c r="W902">
        <v>355</v>
      </c>
      <c r="X902" t="s">
        <v>447</v>
      </c>
      <c r="Y902" s="2" t="s">
        <v>447</v>
      </c>
      <c r="Z902" s="2"/>
      <c r="AB902" t="s">
        <v>447</v>
      </c>
      <c r="AC902" t="s">
        <v>448</v>
      </c>
      <c r="AD902" t="s">
        <v>447</v>
      </c>
      <c r="AE902" t="s">
        <v>447</v>
      </c>
      <c r="AF902" t="s">
        <v>447</v>
      </c>
      <c r="AG902">
        <v>2</v>
      </c>
      <c r="AH902">
        <v>0</v>
      </c>
      <c r="AI902">
        <v>24</v>
      </c>
      <c r="AJ902">
        <v>0</v>
      </c>
      <c r="AK902">
        <v>61</v>
      </c>
      <c r="AL902" t="s">
        <v>488</v>
      </c>
      <c r="AM902" t="s">
        <v>450</v>
      </c>
      <c r="AN902">
        <v>1.33</v>
      </c>
      <c r="AO902">
        <v>61.43</v>
      </c>
      <c r="AP902">
        <v>81.701899999999995</v>
      </c>
      <c r="AQ902">
        <v>1.33</v>
      </c>
      <c r="AR902">
        <v>55.07</v>
      </c>
      <c r="AS902">
        <v>73.243099999999998</v>
      </c>
      <c r="AT902">
        <v>1.33</v>
      </c>
      <c r="AU902">
        <v>55</v>
      </c>
      <c r="AV902">
        <v>73.150000000000006</v>
      </c>
      <c r="BC902" t="s">
        <v>451</v>
      </c>
      <c r="BD902" s="2">
        <v>45882</v>
      </c>
      <c r="BE902">
        <v>95.88</v>
      </c>
      <c r="BF902" t="s">
        <v>452</v>
      </c>
      <c r="BG902" t="s">
        <v>453</v>
      </c>
      <c r="BH902" s="1">
        <f t="shared" ca="1" si="44"/>
        <v>241</v>
      </c>
    </row>
    <row r="903" spans="2:60" ht="14.25" customHeight="1" x14ac:dyDescent="0.35">
      <c r="B903" s="96" t="str">
        <f t="shared" si="42"/>
        <v>917018012</v>
      </c>
      <c r="C903" s="96" t="str">
        <f t="shared" si="43"/>
        <v>9170180</v>
      </c>
      <c r="D903">
        <v>22526</v>
      </c>
      <c r="E903" t="s">
        <v>120</v>
      </c>
      <c r="F903">
        <v>61</v>
      </c>
      <c r="G903" t="s">
        <v>124</v>
      </c>
      <c r="H903">
        <v>71</v>
      </c>
      <c r="I903">
        <v>9170</v>
      </c>
      <c r="J903" t="s">
        <v>362</v>
      </c>
      <c r="K903">
        <v>180</v>
      </c>
      <c r="L903">
        <v>12</v>
      </c>
      <c r="M903">
        <v>2</v>
      </c>
      <c r="N903">
        <v>1</v>
      </c>
      <c r="O903">
        <v>0.19</v>
      </c>
      <c r="P903">
        <v>0</v>
      </c>
      <c r="Q903" t="s">
        <v>454</v>
      </c>
      <c r="R903" t="s">
        <v>467</v>
      </c>
      <c r="S903">
        <v>5</v>
      </c>
      <c r="T903" t="s">
        <v>446</v>
      </c>
      <c r="U903">
        <v>2</v>
      </c>
      <c r="V903">
        <v>44293</v>
      </c>
      <c r="W903">
        <v>355</v>
      </c>
      <c r="X903" t="s">
        <v>447</v>
      </c>
      <c r="Y903" s="2" t="s">
        <v>447</v>
      </c>
      <c r="Z903" s="2"/>
      <c r="AB903" t="s">
        <v>447</v>
      </c>
      <c r="AC903" t="s">
        <v>448</v>
      </c>
      <c r="AD903" t="s">
        <v>447</v>
      </c>
      <c r="AE903" t="s">
        <v>447</v>
      </c>
      <c r="AF903" t="s">
        <v>447</v>
      </c>
      <c r="AG903">
        <v>2</v>
      </c>
      <c r="AH903">
        <v>0</v>
      </c>
      <c r="AI903">
        <v>24</v>
      </c>
      <c r="AJ903">
        <v>0</v>
      </c>
      <c r="AK903">
        <v>61</v>
      </c>
      <c r="AL903" t="s">
        <v>488</v>
      </c>
      <c r="AM903" t="s">
        <v>450</v>
      </c>
      <c r="AN903">
        <v>0.19</v>
      </c>
      <c r="AO903">
        <v>61.43</v>
      </c>
      <c r="AP903">
        <v>11.6717</v>
      </c>
      <c r="AQ903">
        <v>0.19</v>
      </c>
      <c r="AR903">
        <v>55.07</v>
      </c>
      <c r="AS903">
        <v>10.4633</v>
      </c>
      <c r="AT903">
        <v>0.19</v>
      </c>
      <c r="AU903">
        <v>55</v>
      </c>
      <c r="AV903">
        <v>10.45</v>
      </c>
      <c r="BC903" t="s">
        <v>451</v>
      </c>
      <c r="BD903" s="2">
        <v>45885</v>
      </c>
      <c r="BF903" t="s">
        <v>452</v>
      </c>
      <c r="BG903" t="s">
        <v>453</v>
      </c>
      <c r="BH903" s="1">
        <f t="shared" ca="1" si="44"/>
        <v>238</v>
      </c>
    </row>
    <row r="904" spans="2:60" ht="14.25" customHeight="1" x14ac:dyDescent="0.35">
      <c r="B904" s="96" t="str">
        <f t="shared" si="42"/>
        <v>917018013</v>
      </c>
      <c r="C904" s="96" t="str">
        <f t="shared" si="43"/>
        <v>9170180</v>
      </c>
      <c r="D904">
        <v>22526</v>
      </c>
      <c r="E904" t="s">
        <v>120</v>
      </c>
      <c r="F904">
        <v>61</v>
      </c>
      <c r="G904" t="s">
        <v>124</v>
      </c>
      <c r="H904">
        <v>71</v>
      </c>
      <c r="I904">
        <v>9170</v>
      </c>
      <c r="J904" t="s">
        <v>362</v>
      </c>
      <c r="K904">
        <v>180</v>
      </c>
      <c r="L904">
        <v>13</v>
      </c>
      <c r="M904">
        <v>1</v>
      </c>
      <c r="N904">
        <v>1</v>
      </c>
      <c r="O904">
        <v>1.0900000000000001</v>
      </c>
      <c r="P904">
        <v>0</v>
      </c>
      <c r="Q904" t="s">
        <v>454</v>
      </c>
      <c r="R904" t="s">
        <v>467</v>
      </c>
      <c r="S904">
        <v>5</v>
      </c>
      <c r="T904" t="s">
        <v>446</v>
      </c>
      <c r="U904">
        <v>2</v>
      </c>
      <c r="V904">
        <v>44293</v>
      </c>
      <c r="W904">
        <v>355</v>
      </c>
      <c r="X904" t="s">
        <v>447</v>
      </c>
      <c r="Y904" s="2" t="s">
        <v>447</v>
      </c>
      <c r="Z904" s="2"/>
      <c r="AB904" t="s">
        <v>447</v>
      </c>
      <c r="AC904" t="s">
        <v>448</v>
      </c>
      <c r="AD904" t="s">
        <v>447</v>
      </c>
      <c r="AE904" t="s">
        <v>447</v>
      </c>
      <c r="AF904" t="s">
        <v>447</v>
      </c>
      <c r="AG904">
        <v>2</v>
      </c>
      <c r="AH904">
        <v>0</v>
      </c>
      <c r="AI904">
        <v>24</v>
      </c>
      <c r="AJ904">
        <v>0</v>
      </c>
      <c r="AK904">
        <v>61</v>
      </c>
      <c r="AL904" t="s">
        <v>488</v>
      </c>
      <c r="AM904" t="s">
        <v>450</v>
      </c>
      <c r="AN904">
        <v>1.0900000000000001</v>
      </c>
      <c r="AO904">
        <v>61.43</v>
      </c>
      <c r="AP904">
        <v>66.958699999999993</v>
      </c>
      <c r="AQ904">
        <v>1.0900000000000001</v>
      </c>
      <c r="AR904">
        <v>55.07</v>
      </c>
      <c r="AS904">
        <v>60.026299999999999</v>
      </c>
      <c r="AT904">
        <v>1.0900000000000001</v>
      </c>
      <c r="AU904">
        <v>55</v>
      </c>
      <c r="AV904">
        <v>59.95</v>
      </c>
      <c r="BC904" t="s">
        <v>451</v>
      </c>
      <c r="BD904" s="2">
        <v>45882</v>
      </c>
      <c r="BE904">
        <v>187.08</v>
      </c>
      <c r="BF904" t="s">
        <v>452</v>
      </c>
      <c r="BG904" t="s">
        <v>453</v>
      </c>
      <c r="BH904" s="1">
        <f t="shared" ca="1" si="44"/>
        <v>241</v>
      </c>
    </row>
    <row r="905" spans="2:60" ht="14.25" customHeight="1" x14ac:dyDescent="0.35">
      <c r="B905" s="96" t="str">
        <f t="shared" si="42"/>
        <v>917018015</v>
      </c>
      <c r="C905" s="96" t="str">
        <f t="shared" si="43"/>
        <v>9170180</v>
      </c>
      <c r="D905">
        <v>22526</v>
      </c>
      <c r="E905" t="s">
        <v>120</v>
      </c>
      <c r="F905">
        <v>61</v>
      </c>
      <c r="G905" t="s">
        <v>124</v>
      </c>
      <c r="H905">
        <v>71</v>
      </c>
      <c r="I905">
        <v>9170</v>
      </c>
      <c r="J905" t="s">
        <v>362</v>
      </c>
      <c r="K905">
        <v>180</v>
      </c>
      <c r="L905">
        <v>15</v>
      </c>
      <c r="M905">
        <v>1</v>
      </c>
      <c r="N905">
        <v>1</v>
      </c>
      <c r="O905">
        <v>7.4</v>
      </c>
      <c r="P905">
        <v>0</v>
      </c>
      <c r="Q905" t="s">
        <v>454</v>
      </c>
      <c r="R905" t="s">
        <v>467</v>
      </c>
      <c r="S905">
        <v>5</v>
      </c>
      <c r="T905" t="s">
        <v>446</v>
      </c>
      <c r="U905">
        <v>2</v>
      </c>
      <c r="V905">
        <v>44293</v>
      </c>
      <c r="W905">
        <v>355</v>
      </c>
      <c r="X905" t="s">
        <v>447</v>
      </c>
      <c r="Y905" s="2" t="s">
        <v>447</v>
      </c>
      <c r="Z905" s="2"/>
      <c r="AB905" t="s">
        <v>447</v>
      </c>
      <c r="AC905" t="s">
        <v>448</v>
      </c>
      <c r="AD905" t="s">
        <v>447</v>
      </c>
      <c r="AE905" t="s">
        <v>447</v>
      </c>
      <c r="AF905" t="s">
        <v>447</v>
      </c>
      <c r="AG905">
        <v>2</v>
      </c>
      <c r="AH905">
        <v>0</v>
      </c>
      <c r="AI905">
        <v>24</v>
      </c>
      <c r="AJ905">
        <v>0</v>
      </c>
      <c r="AK905">
        <v>61</v>
      </c>
      <c r="AL905" t="s">
        <v>488</v>
      </c>
      <c r="AM905" t="s">
        <v>450</v>
      </c>
      <c r="AN905">
        <v>7.4</v>
      </c>
      <c r="AO905">
        <v>61.43</v>
      </c>
      <c r="AP905">
        <v>454.58199999999999</v>
      </c>
      <c r="AQ905">
        <v>7.4</v>
      </c>
      <c r="AR905">
        <v>55.07</v>
      </c>
      <c r="AS905">
        <v>407.51799999999997</v>
      </c>
      <c r="AT905">
        <v>7.4</v>
      </c>
      <c r="AU905">
        <v>55</v>
      </c>
      <c r="AV905">
        <v>407</v>
      </c>
      <c r="BC905" t="s">
        <v>451</v>
      </c>
      <c r="BD905" s="2">
        <v>45882</v>
      </c>
      <c r="BE905">
        <v>500.9</v>
      </c>
      <c r="BF905" t="s">
        <v>452</v>
      </c>
      <c r="BG905" t="s">
        <v>453</v>
      </c>
      <c r="BH905" s="1">
        <f t="shared" ca="1" si="44"/>
        <v>241</v>
      </c>
    </row>
    <row r="906" spans="2:60" ht="14.25" customHeight="1" x14ac:dyDescent="0.35">
      <c r="B906" s="96" t="str">
        <f t="shared" si="42"/>
        <v>917018016</v>
      </c>
      <c r="C906" s="96" t="str">
        <f t="shared" si="43"/>
        <v>9170180</v>
      </c>
      <c r="D906">
        <v>22526</v>
      </c>
      <c r="E906" t="s">
        <v>120</v>
      </c>
      <c r="F906">
        <v>61</v>
      </c>
      <c r="G906" t="s">
        <v>124</v>
      </c>
      <c r="H906">
        <v>71</v>
      </c>
      <c r="I906">
        <v>9170</v>
      </c>
      <c r="J906" t="s">
        <v>362</v>
      </c>
      <c r="K906">
        <v>180</v>
      </c>
      <c r="L906">
        <v>16</v>
      </c>
      <c r="M906">
        <v>1</v>
      </c>
      <c r="N906">
        <v>1</v>
      </c>
      <c r="O906">
        <v>1.97</v>
      </c>
      <c r="P906">
        <v>0</v>
      </c>
      <c r="Q906" t="s">
        <v>454</v>
      </c>
      <c r="R906" t="s">
        <v>467</v>
      </c>
      <c r="S906">
        <v>5</v>
      </c>
      <c r="T906" t="s">
        <v>446</v>
      </c>
      <c r="U906">
        <v>2</v>
      </c>
      <c r="V906">
        <v>44293</v>
      </c>
      <c r="W906">
        <v>355</v>
      </c>
      <c r="X906" t="s">
        <v>447</v>
      </c>
      <c r="Y906" s="2" t="s">
        <v>447</v>
      </c>
      <c r="Z906" s="2"/>
      <c r="AB906" t="s">
        <v>447</v>
      </c>
      <c r="AC906" t="s">
        <v>448</v>
      </c>
      <c r="AD906" t="s">
        <v>447</v>
      </c>
      <c r="AE906" t="s">
        <v>447</v>
      </c>
      <c r="AF906" t="s">
        <v>447</v>
      </c>
      <c r="AG906">
        <v>2</v>
      </c>
      <c r="AH906">
        <v>0</v>
      </c>
      <c r="AI906">
        <v>24</v>
      </c>
      <c r="AJ906">
        <v>0</v>
      </c>
      <c r="AK906">
        <v>61</v>
      </c>
      <c r="AL906" t="s">
        <v>488</v>
      </c>
      <c r="AM906" t="s">
        <v>450</v>
      </c>
      <c r="AN906">
        <v>1.97</v>
      </c>
      <c r="AO906">
        <v>61.43</v>
      </c>
      <c r="AP906">
        <v>121.0171</v>
      </c>
      <c r="AQ906">
        <v>1.97</v>
      </c>
      <c r="AR906">
        <v>55.07</v>
      </c>
      <c r="AS906">
        <v>108.4879</v>
      </c>
      <c r="AT906">
        <v>1.97</v>
      </c>
      <c r="AU906">
        <v>55</v>
      </c>
      <c r="AV906">
        <v>108.35</v>
      </c>
      <c r="BC906" t="s">
        <v>451</v>
      </c>
      <c r="BD906" s="2">
        <v>45885</v>
      </c>
      <c r="BE906">
        <v>71.37</v>
      </c>
      <c r="BF906" t="s">
        <v>452</v>
      </c>
      <c r="BG906" t="s">
        <v>453</v>
      </c>
      <c r="BH906" s="1">
        <f t="shared" ca="1" si="44"/>
        <v>238</v>
      </c>
    </row>
    <row r="907" spans="2:60" ht="14.25" customHeight="1" x14ac:dyDescent="0.35">
      <c r="B907" s="96" t="str">
        <f t="shared" si="42"/>
        <v>917018017</v>
      </c>
      <c r="C907" s="96" t="str">
        <f t="shared" si="43"/>
        <v>9170180</v>
      </c>
      <c r="D907">
        <v>22526</v>
      </c>
      <c r="E907" t="s">
        <v>120</v>
      </c>
      <c r="F907">
        <v>61</v>
      </c>
      <c r="G907" t="s">
        <v>124</v>
      </c>
      <c r="H907">
        <v>71</v>
      </c>
      <c r="I907">
        <v>9170</v>
      </c>
      <c r="J907" t="s">
        <v>362</v>
      </c>
      <c r="K907">
        <v>180</v>
      </c>
      <c r="L907">
        <v>17</v>
      </c>
      <c r="M907">
        <v>1</v>
      </c>
      <c r="N907">
        <v>1</v>
      </c>
      <c r="O907">
        <v>20.16</v>
      </c>
      <c r="P907">
        <v>0</v>
      </c>
      <c r="Q907" t="s">
        <v>454</v>
      </c>
      <c r="R907" t="s">
        <v>467</v>
      </c>
      <c r="S907">
        <v>5</v>
      </c>
      <c r="T907" t="s">
        <v>446</v>
      </c>
      <c r="U907">
        <v>2</v>
      </c>
      <c r="V907">
        <v>44289</v>
      </c>
      <c r="W907">
        <v>355</v>
      </c>
      <c r="X907" t="s">
        <v>447</v>
      </c>
      <c r="Y907" s="2" t="s">
        <v>447</v>
      </c>
      <c r="Z907" s="2"/>
      <c r="AB907" t="s">
        <v>447</v>
      </c>
      <c r="AC907" t="s">
        <v>448</v>
      </c>
      <c r="AD907" t="s">
        <v>447</v>
      </c>
      <c r="AE907" t="s">
        <v>447</v>
      </c>
      <c r="AF907" t="s">
        <v>447</v>
      </c>
      <c r="AG907">
        <v>2</v>
      </c>
      <c r="AH907">
        <v>0</v>
      </c>
      <c r="AI907">
        <v>24</v>
      </c>
      <c r="AJ907">
        <v>0</v>
      </c>
      <c r="AK907">
        <v>61</v>
      </c>
      <c r="AL907" t="s">
        <v>488</v>
      </c>
      <c r="AM907" t="s">
        <v>450</v>
      </c>
      <c r="AN907">
        <v>20.16</v>
      </c>
      <c r="AO907">
        <v>61.43</v>
      </c>
      <c r="AP907">
        <v>1238.4287999999999</v>
      </c>
      <c r="AQ907">
        <v>20.16</v>
      </c>
      <c r="AR907">
        <v>55.07</v>
      </c>
      <c r="AS907">
        <v>1110.2112</v>
      </c>
      <c r="AT907">
        <v>20.16</v>
      </c>
      <c r="AU907">
        <v>55</v>
      </c>
      <c r="AV907">
        <v>1108.8</v>
      </c>
      <c r="BC907" t="s">
        <v>451</v>
      </c>
      <c r="BD907" s="2">
        <v>45885</v>
      </c>
      <c r="BE907">
        <v>1201.47</v>
      </c>
      <c r="BF907" t="s">
        <v>452</v>
      </c>
      <c r="BG907" t="s">
        <v>453</v>
      </c>
      <c r="BH907" s="1">
        <f t="shared" ca="1" si="44"/>
        <v>238</v>
      </c>
    </row>
    <row r="908" spans="2:60" ht="14.25" customHeight="1" x14ac:dyDescent="0.35">
      <c r="B908" s="96" t="str">
        <f t="shared" si="42"/>
        <v>917018018</v>
      </c>
      <c r="C908" s="96" t="str">
        <f t="shared" si="43"/>
        <v>9170180</v>
      </c>
      <c r="D908">
        <v>22526</v>
      </c>
      <c r="E908" t="s">
        <v>120</v>
      </c>
      <c r="F908">
        <v>61</v>
      </c>
      <c r="G908" t="s">
        <v>124</v>
      </c>
      <c r="H908">
        <v>71</v>
      </c>
      <c r="I908">
        <v>9170</v>
      </c>
      <c r="J908" t="s">
        <v>362</v>
      </c>
      <c r="K908">
        <v>180</v>
      </c>
      <c r="L908">
        <v>18</v>
      </c>
      <c r="M908">
        <v>1</v>
      </c>
      <c r="N908">
        <v>1</v>
      </c>
      <c r="O908">
        <v>15.84</v>
      </c>
      <c r="P908">
        <v>0</v>
      </c>
      <c r="Q908" t="s">
        <v>454</v>
      </c>
      <c r="R908" t="s">
        <v>467</v>
      </c>
      <c r="S908">
        <v>5</v>
      </c>
      <c r="T908" t="s">
        <v>446</v>
      </c>
      <c r="U908">
        <v>2</v>
      </c>
      <c r="V908">
        <v>44289</v>
      </c>
      <c r="W908">
        <v>355</v>
      </c>
      <c r="X908" t="s">
        <v>447</v>
      </c>
      <c r="Y908" s="2" t="s">
        <v>447</v>
      </c>
      <c r="Z908" s="2"/>
      <c r="AB908" t="s">
        <v>447</v>
      </c>
      <c r="AC908" t="s">
        <v>448</v>
      </c>
      <c r="AD908" t="s">
        <v>447</v>
      </c>
      <c r="AE908" t="s">
        <v>447</v>
      </c>
      <c r="AF908" t="s">
        <v>447</v>
      </c>
      <c r="AG908">
        <v>2</v>
      </c>
      <c r="AH908">
        <v>0</v>
      </c>
      <c r="AI908">
        <v>24</v>
      </c>
      <c r="AJ908">
        <v>0</v>
      </c>
      <c r="AK908">
        <v>61</v>
      </c>
      <c r="AL908" t="s">
        <v>449</v>
      </c>
      <c r="AM908" t="s">
        <v>450</v>
      </c>
      <c r="AN908">
        <v>15.84</v>
      </c>
      <c r="AO908">
        <v>61.43</v>
      </c>
      <c r="AP908">
        <v>973.05119999999999</v>
      </c>
      <c r="AQ908">
        <v>15.84</v>
      </c>
      <c r="AR908">
        <v>55.07</v>
      </c>
      <c r="AS908">
        <v>872.30880000000002</v>
      </c>
      <c r="AT908">
        <v>15.84</v>
      </c>
      <c r="AU908">
        <v>55</v>
      </c>
      <c r="AV908">
        <v>871.2</v>
      </c>
      <c r="BC908" t="s">
        <v>451</v>
      </c>
      <c r="BD908" s="2">
        <v>45885</v>
      </c>
      <c r="BE908">
        <v>810.71</v>
      </c>
      <c r="BF908" t="s">
        <v>452</v>
      </c>
      <c r="BG908" t="s">
        <v>453</v>
      </c>
      <c r="BH908" s="1">
        <f t="shared" ca="1" si="44"/>
        <v>238</v>
      </c>
    </row>
    <row r="909" spans="2:60" ht="14.25" customHeight="1" x14ac:dyDescent="0.35">
      <c r="B909" s="96" t="str">
        <f t="shared" si="42"/>
        <v>91701811</v>
      </c>
      <c r="C909" s="96" t="str">
        <f t="shared" si="43"/>
        <v>9170181</v>
      </c>
      <c r="D909">
        <v>22526</v>
      </c>
      <c r="E909" t="s">
        <v>120</v>
      </c>
      <c r="F909">
        <v>61</v>
      </c>
      <c r="G909" t="s">
        <v>124</v>
      </c>
      <c r="H909">
        <v>71</v>
      </c>
      <c r="I909">
        <v>9170</v>
      </c>
      <c r="J909" t="s">
        <v>362</v>
      </c>
      <c r="K909">
        <v>181</v>
      </c>
      <c r="L909">
        <v>1</v>
      </c>
      <c r="M909">
        <v>90</v>
      </c>
      <c r="O909">
        <v>11.43</v>
      </c>
      <c r="P909">
        <v>0</v>
      </c>
      <c r="Q909" t="s">
        <v>454</v>
      </c>
      <c r="R909" t="s">
        <v>467</v>
      </c>
      <c r="S909">
        <v>5</v>
      </c>
      <c r="T909" t="s">
        <v>446</v>
      </c>
      <c r="U909">
        <v>2</v>
      </c>
      <c r="V909">
        <v>44288</v>
      </c>
      <c r="W909">
        <v>999</v>
      </c>
      <c r="X909" t="s">
        <v>447</v>
      </c>
      <c r="Y909" s="2" t="s">
        <v>447</v>
      </c>
      <c r="Z909" s="2"/>
      <c r="AB909" t="s">
        <v>447</v>
      </c>
      <c r="AC909" t="s">
        <v>448</v>
      </c>
      <c r="AD909" t="s">
        <v>447</v>
      </c>
      <c r="AE909" t="s">
        <v>447</v>
      </c>
      <c r="AF909" t="s">
        <v>447</v>
      </c>
      <c r="AG909">
        <v>2</v>
      </c>
      <c r="AH909">
        <v>0</v>
      </c>
      <c r="AI909">
        <v>23</v>
      </c>
      <c r="AJ909">
        <v>0</v>
      </c>
      <c r="AK909">
        <v>61</v>
      </c>
      <c r="AL909" t="s">
        <v>449</v>
      </c>
      <c r="AM909" t="s">
        <v>450</v>
      </c>
      <c r="AN909">
        <v>11.43</v>
      </c>
      <c r="AO909">
        <v>70.97</v>
      </c>
      <c r="AP909">
        <v>811.18709999999999</v>
      </c>
      <c r="BC909" t="s">
        <v>451</v>
      </c>
      <c r="BD909" s="2">
        <v>45764</v>
      </c>
      <c r="BE909">
        <v>434.6</v>
      </c>
      <c r="BF909" t="s">
        <v>452</v>
      </c>
      <c r="BG909" t="s">
        <v>453</v>
      </c>
      <c r="BH909" s="1">
        <f t="shared" ca="1" si="44"/>
        <v>359</v>
      </c>
    </row>
    <row r="910" spans="2:60" ht="14.25" customHeight="1" x14ac:dyDescent="0.35">
      <c r="B910" s="96" t="str">
        <f t="shared" si="42"/>
        <v>91701812</v>
      </c>
      <c r="C910" s="96" t="str">
        <f t="shared" si="43"/>
        <v>9170181</v>
      </c>
      <c r="D910">
        <v>22526</v>
      </c>
      <c r="E910" t="s">
        <v>120</v>
      </c>
      <c r="F910">
        <v>61</v>
      </c>
      <c r="G910" t="s">
        <v>124</v>
      </c>
      <c r="H910">
        <v>71</v>
      </c>
      <c r="I910">
        <v>9170</v>
      </c>
      <c r="J910" t="s">
        <v>362</v>
      </c>
      <c r="K910">
        <v>181</v>
      </c>
      <c r="L910">
        <v>2</v>
      </c>
      <c r="M910">
        <v>2</v>
      </c>
      <c r="O910">
        <v>11.53</v>
      </c>
      <c r="P910">
        <v>0</v>
      </c>
      <c r="Q910" t="s">
        <v>454</v>
      </c>
      <c r="R910" t="s">
        <v>467</v>
      </c>
      <c r="S910">
        <v>5</v>
      </c>
      <c r="T910" t="s">
        <v>446</v>
      </c>
      <c r="U910">
        <v>2</v>
      </c>
      <c r="V910">
        <v>44288</v>
      </c>
      <c r="W910">
        <v>355</v>
      </c>
      <c r="X910" t="s">
        <v>447</v>
      </c>
      <c r="Y910" s="2" t="s">
        <v>447</v>
      </c>
      <c r="Z910" s="2"/>
      <c r="AB910" t="s">
        <v>447</v>
      </c>
      <c r="AC910" t="s">
        <v>448</v>
      </c>
      <c r="AD910" t="s">
        <v>447</v>
      </c>
      <c r="AE910" t="s">
        <v>447</v>
      </c>
      <c r="AF910" t="s">
        <v>447</v>
      </c>
      <c r="AG910">
        <v>2</v>
      </c>
      <c r="AH910">
        <v>0</v>
      </c>
      <c r="AI910">
        <v>23</v>
      </c>
      <c r="AJ910">
        <v>0</v>
      </c>
      <c r="AK910">
        <v>61</v>
      </c>
      <c r="AL910" t="s">
        <v>449</v>
      </c>
      <c r="AM910" t="s">
        <v>450</v>
      </c>
      <c r="AN910">
        <v>11.53</v>
      </c>
      <c r="AO910">
        <v>70.97</v>
      </c>
      <c r="AP910">
        <v>818.28409999999997</v>
      </c>
      <c r="BC910" t="s">
        <v>451</v>
      </c>
      <c r="BD910" s="2">
        <v>45764</v>
      </c>
      <c r="BE910">
        <v>623.52</v>
      </c>
      <c r="BF910" t="s">
        <v>452</v>
      </c>
      <c r="BG910" t="s">
        <v>453</v>
      </c>
      <c r="BH910" s="1">
        <f t="shared" ca="1" si="44"/>
        <v>359</v>
      </c>
    </row>
    <row r="911" spans="2:60" ht="14.25" customHeight="1" x14ac:dyDescent="0.35">
      <c r="B911" s="96" t="str">
        <f t="shared" si="42"/>
        <v>91701813</v>
      </c>
      <c r="C911" s="96" t="str">
        <f t="shared" si="43"/>
        <v>9170181</v>
      </c>
      <c r="D911">
        <v>22526</v>
      </c>
      <c r="E911" t="s">
        <v>120</v>
      </c>
      <c r="F911">
        <v>61</v>
      </c>
      <c r="G911" t="s">
        <v>124</v>
      </c>
      <c r="H911">
        <v>71</v>
      </c>
      <c r="I911">
        <v>9170</v>
      </c>
      <c r="J911" t="s">
        <v>362</v>
      </c>
      <c r="K911">
        <v>181</v>
      </c>
      <c r="L911">
        <v>3</v>
      </c>
      <c r="M911">
        <v>2</v>
      </c>
      <c r="O911">
        <v>37.85</v>
      </c>
      <c r="P911">
        <v>0</v>
      </c>
      <c r="Q911" t="s">
        <v>454</v>
      </c>
      <c r="R911" t="s">
        <v>467</v>
      </c>
      <c r="S911">
        <v>5</v>
      </c>
      <c r="T911" t="s">
        <v>446</v>
      </c>
      <c r="U911">
        <v>2</v>
      </c>
      <c r="V911">
        <v>44288</v>
      </c>
      <c r="W911">
        <v>355</v>
      </c>
      <c r="X911" t="s">
        <v>447</v>
      </c>
      <c r="Y911" s="2" t="s">
        <v>447</v>
      </c>
      <c r="Z911" s="2"/>
      <c r="AB911" t="s">
        <v>447</v>
      </c>
      <c r="AC911" t="s">
        <v>448</v>
      </c>
      <c r="AD911" t="s">
        <v>447</v>
      </c>
      <c r="AE911" t="s">
        <v>447</v>
      </c>
      <c r="AF911" t="s">
        <v>447</v>
      </c>
      <c r="AG911">
        <v>2</v>
      </c>
      <c r="AH911">
        <v>0</v>
      </c>
      <c r="AI911">
        <v>23</v>
      </c>
      <c r="AJ911">
        <v>0</v>
      </c>
      <c r="AK911">
        <v>61</v>
      </c>
      <c r="AL911" t="s">
        <v>459</v>
      </c>
      <c r="AM911" t="s">
        <v>450</v>
      </c>
      <c r="AN911">
        <v>37.85</v>
      </c>
      <c r="AO911">
        <v>70.97</v>
      </c>
      <c r="AP911">
        <v>2686.2145</v>
      </c>
      <c r="AQ911">
        <v>37.85</v>
      </c>
      <c r="AR911">
        <v>70.069999999999993</v>
      </c>
      <c r="AS911">
        <v>2652.1495</v>
      </c>
      <c r="AT911">
        <v>37.85</v>
      </c>
      <c r="AU911">
        <v>70</v>
      </c>
      <c r="AV911">
        <v>2649.5</v>
      </c>
      <c r="BC911" t="s">
        <v>451</v>
      </c>
      <c r="BD911" s="2">
        <v>45886</v>
      </c>
      <c r="BE911">
        <v>2163.94</v>
      </c>
      <c r="BF911" t="s">
        <v>452</v>
      </c>
      <c r="BG911" t="s">
        <v>453</v>
      </c>
      <c r="BH911" s="1">
        <f t="shared" ca="1" si="44"/>
        <v>237</v>
      </c>
    </row>
    <row r="912" spans="2:60" ht="14.25" customHeight="1" x14ac:dyDescent="0.35">
      <c r="B912" s="96" t="str">
        <f t="shared" si="42"/>
        <v>91701814</v>
      </c>
      <c r="C912" s="96" t="str">
        <f t="shared" si="43"/>
        <v>9170181</v>
      </c>
      <c r="D912">
        <v>22526</v>
      </c>
      <c r="E912" t="s">
        <v>120</v>
      </c>
      <c r="F912">
        <v>61</v>
      </c>
      <c r="G912" t="s">
        <v>124</v>
      </c>
      <c r="H912">
        <v>71</v>
      </c>
      <c r="I912">
        <v>9170</v>
      </c>
      <c r="J912" t="s">
        <v>362</v>
      </c>
      <c r="K912">
        <v>181</v>
      </c>
      <c r="L912">
        <v>4</v>
      </c>
      <c r="M912">
        <v>3</v>
      </c>
      <c r="O912">
        <v>12.48</v>
      </c>
      <c r="P912">
        <v>0</v>
      </c>
      <c r="Q912" t="s">
        <v>454</v>
      </c>
      <c r="R912" t="s">
        <v>467</v>
      </c>
      <c r="S912">
        <v>5</v>
      </c>
      <c r="T912" t="s">
        <v>446</v>
      </c>
      <c r="U912">
        <v>2</v>
      </c>
      <c r="V912">
        <v>44289</v>
      </c>
      <c r="W912">
        <v>355</v>
      </c>
      <c r="X912" t="s">
        <v>447</v>
      </c>
      <c r="Y912" s="2" t="s">
        <v>447</v>
      </c>
      <c r="Z912" s="2"/>
      <c r="AB912" t="s">
        <v>447</v>
      </c>
      <c r="AC912" t="s">
        <v>448</v>
      </c>
      <c r="AD912" t="s">
        <v>447</v>
      </c>
      <c r="AE912" t="s">
        <v>447</v>
      </c>
      <c r="AF912" t="s">
        <v>447</v>
      </c>
      <c r="AG912">
        <v>2</v>
      </c>
      <c r="AH912">
        <v>0</v>
      </c>
      <c r="AI912">
        <v>23</v>
      </c>
      <c r="AJ912">
        <v>0</v>
      </c>
      <c r="AK912">
        <v>61</v>
      </c>
      <c r="AL912" t="s">
        <v>459</v>
      </c>
      <c r="AM912" t="s">
        <v>450</v>
      </c>
      <c r="AN912">
        <v>12.48</v>
      </c>
      <c r="AO912">
        <v>70.97</v>
      </c>
      <c r="AP912">
        <v>885.7056</v>
      </c>
      <c r="AQ912">
        <v>12.48</v>
      </c>
      <c r="AR912">
        <v>70.069999999999993</v>
      </c>
      <c r="AS912">
        <v>874.47360000000003</v>
      </c>
      <c r="AT912">
        <v>12.48</v>
      </c>
      <c r="AU912">
        <v>70</v>
      </c>
      <c r="AV912">
        <v>873.6</v>
      </c>
      <c r="BC912" t="s">
        <v>451</v>
      </c>
      <c r="BD912" s="2">
        <v>45886</v>
      </c>
      <c r="BE912">
        <v>762.06</v>
      </c>
      <c r="BF912" t="s">
        <v>452</v>
      </c>
      <c r="BG912" t="s">
        <v>453</v>
      </c>
      <c r="BH912" s="1">
        <f t="shared" ca="1" si="44"/>
        <v>237</v>
      </c>
    </row>
    <row r="913" spans="2:60" ht="14.25" customHeight="1" x14ac:dyDescent="0.35">
      <c r="B913" s="96" t="str">
        <f t="shared" si="42"/>
        <v>91701815</v>
      </c>
      <c r="C913" s="96" t="str">
        <f t="shared" si="43"/>
        <v>9170181</v>
      </c>
      <c r="D913">
        <v>22526</v>
      </c>
      <c r="E913" t="s">
        <v>120</v>
      </c>
      <c r="F913">
        <v>61</v>
      </c>
      <c r="G913" t="s">
        <v>124</v>
      </c>
      <c r="H913">
        <v>71</v>
      </c>
      <c r="I913">
        <v>9170</v>
      </c>
      <c r="J913" t="s">
        <v>362</v>
      </c>
      <c r="K913">
        <v>181</v>
      </c>
      <c r="L913">
        <v>5</v>
      </c>
      <c r="M913">
        <v>2</v>
      </c>
      <c r="O913">
        <v>5.0599999999999996</v>
      </c>
      <c r="P913">
        <v>0</v>
      </c>
      <c r="Q913" t="s">
        <v>454</v>
      </c>
      <c r="R913" t="s">
        <v>467</v>
      </c>
      <c r="S913">
        <v>5</v>
      </c>
      <c r="T913" t="s">
        <v>446</v>
      </c>
      <c r="U913">
        <v>2</v>
      </c>
      <c r="V913">
        <v>44289</v>
      </c>
      <c r="W913">
        <v>355</v>
      </c>
      <c r="X913" t="s">
        <v>447</v>
      </c>
      <c r="Y913" s="2" t="s">
        <v>447</v>
      </c>
      <c r="Z913" s="2"/>
      <c r="AB913" t="s">
        <v>447</v>
      </c>
      <c r="AC913" t="s">
        <v>448</v>
      </c>
      <c r="AD913" t="s">
        <v>447</v>
      </c>
      <c r="AE913" t="s">
        <v>447</v>
      </c>
      <c r="AF913" t="s">
        <v>447</v>
      </c>
      <c r="AG913">
        <v>2</v>
      </c>
      <c r="AH913">
        <v>0</v>
      </c>
      <c r="AI913">
        <v>23</v>
      </c>
      <c r="AJ913">
        <v>0</v>
      </c>
      <c r="AK913">
        <v>61</v>
      </c>
      <c r="AL913" t="s">
        <v>465</v>
      </c>
      <c r="AM913" t="s">
        <v>450</v>
      </c>
      <c r="AN913">
        <v>5.0599999999999996</v>
      </c>
      <c r="AO913">
        <v>70.97</v>
      </c>
      <c r="AP913">
        <v>359.10820000000001</v>
      </c>
      <c r="AQ913">
        <v>5.0599999999999996</v>
      </c>
      <c r="AR913">
        <v>70.069999999999993</v>
      </c>
      <c r="AS913">
        <v>354.55419999999998</v>
      </c>
      <c r="AT913">
        <v>5.0599999999999996</v>
      </c>
      <c r="AU913">
        <v>70</v>
      </c>
      <c r="AV913">
        <v>354.2</v>
      </c>
      <c r="BC913" t="s">
        <v>451</v>
      </c>
      <c r="BD913" s="2">
        <v>45886</v>
      </c>
      <c r="BE913">
        <v>346.3</v>
      </c>
      <c r="BF913" t="s">
        <v>452</v>
      </c>
      <c r="BG913" t="s">
        <v>453</v>
      </c>
      <c r="BH913" s="1">
        <f t="shared" ca="1" si="44"/>
        <v>237</v>
      </c>
    </row>
    <row r="914" spans="2:60" ht="14.25" customHeight="1" x14ac:dyDescent="0.35">
      <c r="B914" s="96" t="str">
        <f t="shared" si="42"/>
        <v>91711821</v>
      </c>
      <c r="C914" s="96" t="str">
        <f t="shared" si="43"/>
        <v>9171182</v>
      </c>
      <c r="D914">
        <v>22526</v>
      </c>
      <c r="E914" t="s">
        <v>120</v>
      </c>
      <c r="F914">
        <v>61</v>
      </c>
      <c r="G914" t="s">
        <v>124</v>
      </c>
      <c r="H914">
        <v>72</v>
      </c>
      <c r="I914">
        <v>9171</v>
      </c>
      <c r="J914" t="s">
        <v>9</v>
      </c>
      <c r="K914">
        <v>182</v>
      </c>
      <c r="L914">
        <v>1</v>
      </c>
      <c r="M914">
        <v>2</v>
      </c>
      <c r="N914">
        <v>1</v>
      </c>
      <c r="O914">
        <v>1.73</v>
      </c>
      <c r="P914">
        <v>0</v>
      </c>
      <c r="Q914" t="s">
        <v>468</v>
      </c>
      <c r="R914" t="s">
        <v>471</v>
      </c>
      <c r="S914">
        <v>7</v>
      </c>
      <c r="T914" t="s">
        <v>469</v>
      </c>
      <c r="U914">
        <v>2</v>
      </c>
      <c r="V914">
        <v>43487</v>
      </c>
      <c r="W914">
        <v>354</v>
      </c>
      <c r="X914" t="s">
        <v>447</v>
      </c>
      <c r="Y914" s="2" t="s">
        <v>447</v>
      </c>
      <c r="Z914" s="2"/>
      <c r="AB914" t="s">
        <v>447</v>
      </c>
      <c r="AC914" t="s">
        <v>448</v>
      </c>
      <c r="AD914" t="s">
        <v>447</v>
      </c>
      <c r="AE914" t="s">
        <v>447</v>
      </c>
      <c r="AF914" t="s">
        <v>447</v>
      </c>
      <c r="AG914">
        <v>2</v>
      </c>
      <c r="AH914">
        <v>0</v>
      </c>
      <c r="AI914">
        <v>25</v>
      </c>
      <c r="AJ914">
        <v>0</v>
      </c>
      <c r="AK914">
        <v>61</v>
      </c>
      <c r="AL914" t="s">
        <v>465</v>
      </c>
      <c r="AM914" t="s">
        <v>450</v>
      </c>
      <c r="AN914">
        <v>1.73</v>
      </c>
      <c r="AO914">
        <v>56.56</v>
      </c>
      <c r="AP914">
        <v>97.848799999999997</v>
      </c>
      <c r="AQ914">
        <v>1.73</v>
      </c>
      <c r="AR914">
        <v>48.07</v>
      </c>
      <c r="AS914">
        <v>83.161100000000005</v>
      </c>
      <c r="BC914" t="s">
        <v>451</v>
      </c>
      <c r="BD914" s="2">
        <v>45859</v>
      </c>
      <c r="BE914">
        <v>166.37</v>
      </c>
      <c r="BF914" t="s">
        <v>452</v>
      </c>
      <c r="BG914" t="s">
        <v>453</v>
      </c>
      <c r="BH914" s="1">
        <f t="shared" ca="1" si="44"/>
        <v>264</v>
      </c>
    </row>
    <row r="915" spans="2:60" ht="14.25" customHeight="1" x14ac:dyDescent="0.35">
      <c r="B915" s="96" t="str">
        <f t="shared" si="42"/>
        <v>91711822</v>
      </c>
      <c r="C915" s="96" t="str">
        <f t="shared" si="43"/>
        <v>9171182</v>
      </c>
      <c r="D915">
        <v>22526</v>
      </c>
      <c r="E915" t="s">
        <v>120</v>
      </c>
      <c r="F915">
        <v>61</v>
      </c>
      <c r="G915" t="s">
        <v>124</v>
      </c>
      <c r="H915">
        <v>72</v>
      </c>
      <c r="I915">
        <v>9171</v>
      </c>
      <c r="J915" t="s">
        <v>9</v>
      </c>
      <c r="K915">
        <v>182</v>
      </c>
      <c r="L915">
        <v>2</v>
      </c>
      <c r="M915">
        <v>1</v>
      </c>
      <c r="N915">
        <v>1</v>
      </c>
      <c r="O915">
        <v>27.41</v>
      </c>
      <c r="P915">
        <v>0</v>
      </c>
      <c r="Q915" t="s">
        <v>468</v>
      </c>
      <c r="R915" t="s">
        <v>471</v>
      </c>
      <c r="S915">
        <v>7</v>
      </c>
      <c r="T915" t="s">
        <v>469</v>
      </c>
      <c r="U915">
        <v>2</v>
      </c>
      <c r="V915">
        <v>43487</v>
      </c>
      <c r="W915">
        <v>354</v>
      </c>
      <c r="X915" t="s">
        <v>447</v>
      </c>
      <c r="Y915" s="2" t="s">
        <v>447</v>
      </c>
      <c r="Z915" s="2"/>
      <c r="AB915" t="s">
        <v>447</v>
      </c>
      <c r="AC915" t="s">
        <v>448</v>
      </c>
      <c r="AD915" t="s">
        <v>447</v>
      </c>
      <c r="AE915" t="s">
        <v>447</v>
      </c>
      <c r="AF915" t="s">
        <v>447</v>
      </c>
      <c r="AG915">
        <v>2</v>
      </c>
      <c r="AH915">
        <v>0</v>
      </c>
      <c r="AI915">
        <v>25</v>
      </c>
      <c r="AJ915">
        <v>0</v>
      </c>
      <c r="AK915">
        <v>61</v>
      </c>
      <c r="AL915" t="s">
        <v>465</v>
      </c>
      <c r="AM915" t="s">
        <v>450</v>
      </c>
      <c r="AN915">
        <v>27.41</v>
      </c>
      <c r="AO915">
        <v>56.56</v>
      </c>
      <c r="AP915">
        <v>1550.3096</v>
      </c>
      <c r="AQ915">
        <v>27.41</v>
      </c>
      <c r="AR915">
        <v>48.07</v>
      </c>
      <c r="AS915">
        <v>1317.5987</v>
      </c>
      <c r="BC915" t="s">
        <v>451</v>
      </c>
      <c r="BD915" s="2">
        <v>45859</v>
      </c>
      <c r="BE915">
        <v>712.45</v>
      </c>
      <c r="BF915" t="s">
        <v>452</v>
      </c>
      <c r="BG915" t="s">
        <v>453</v>
      </c>
      <c r="BH915" s="1">
        <f t="shared" ca="1" si="44"/>
        <v>264</v>
      </c>
    </row>
    <row r="916" spans="2:60" ht="14.25" customHeight="1" x14ac:dyDescent="0.35">
      <c r="B916" s="96" t="str">
        <f t="shared" si="42"/>
        <v>91711823</v>
      </c>
      <c r="C916" s="96" t="str">
        <f t="shared" si="43"/>
        <v>9171182</v>
      </c>
      <c r="D916">
        <v>22526</v>
      </c>
      <c r="E916" t="s">
        <v>120</v>
      </c>
      <c r="F916">
        <v>61</v>
      </c>
      <c r="G916" t="s">
        <v>124</v>
      </c>
      <c r="H916">
        <v>72</v>
      </c>
      <c r="I916">
        <v>9171</v>
      </c>
      <c r="J916" t="s">
        <v>9</v>
      </c>
      <c r="K916">
        <v>182</v>
      </c>
      <c r="L916">
        <v>3</v>
      </c>
      <c r="M916">
        <v>1</v>
      </c>
      <c r="N916">
        <v>1</v>
      </c>
      <c r="O916">
        <v>21.14</v>
      </c>
      <c r="P916">
        <v>0</v>
      </c>
      <c r="Q916" t="s">
        <v>468</v>
      </c>
      <c r="R916" t="s">
        <v>471</v>
      </c>
      <c r="S916">
        <v>7</v>
      </c>
      <c r="T916" t="s">
        <v>469</v>
      </c>
      <c r="U916">
        <v>2</v>
      </c>
      <c r="V916">
        <v>43486</v>
      </c>
      <c r="W916">
        <v>354</v>
      </c>
      <c r="X916" t="s">
        <v>447</v>
      </c>
      <c r="Y916" s="2" t="s">
        <v>447</v>
      </c>
      <c r="Z916" s="2"/>
      <c r="AB916" t="s">
        <v>447</v>
      </c>
      <c r="AC916" t="s">
        <v>448</v>
      </c>
      <c r="AD916" t="s">
        <v>447</v>
      </c>
      <c r="AE916" t="s">
        <v>447</v>
      </c>
      <c r="AF916" t="s">
        <v>447</v>
      </c>
      <c r="AG916">
        <v>2</v>
      </c>
      <c r="AH916">
        <v>0</v>
      </c>
      <c r="AI916">
        <v>25</v>
      </c>
      <c r="AJ916">
        <v>0</v>
      </c>
      <c r="AK916">
        <v>61</v>
      </c>
      <c r="AL916" t="s">
        <v>465</v>
      </c>
      <c r="AM916" t="s">
        <v>450</v>
      </c>
      <c r="AN916">
        <v>21.14</v>
      </c>
      <c r="AO916">
        <v>56.56</v>
      </c>
      <c r="AP916">
        <v>1195.6784</v>
      </c>
      <c r="AQ916">
        <v>21.14</v>
      </c>
      <c r="AR916">
        <v>48.07</v>
      </c>
      <c r="AS916">
        <v>1016.1998</v>
      </c>
      <c r="BC916" t="s">
        <v>451</v>
      </c>
      <c r="BD916" s="2">
        <v>45859</v>
      </c>
      <c r="BE916">
        <v>740.26</v>
      </c>
      <c r="BF916" t="s">
        <v>452</v>
      </c>
      <c r="BG916" t="s">
        <v>453</v>
      </c>
      <c r="BH916" s="1">
        <f t="shared" ca="1" si="44"/>
        <v>264</v>
      </c>
    </row>
    <row r="917" spans="2:60" ht="14.25" customHeight="1" x14ac:dyDescent="0.35">
      <c r="B917" s="96" t="str">
        <f t="shared" si="42"/>
        <v>91711824</v>
      </c>
      <c r="C917" s="96" t="str">
        <f t="shared" si="43"/>
        <v>9171182</v>
      </c>
      <c r="D917">
        <v>22526</v>
      </c>
      <c r="E917" t="s">
        <v>120</v>
      </c>
      <c r="F917">
        <v>61</v>
      </c>
      <c r="G917" t="s">
        <v>124</v>
      </c>
      <c r="H917">
        <v>72</v>
      </c>
      <c r="I917">
        <v>9171</v>
      </c>
      <c r="J917" t="s">
        <v>9</v>
      </c>
      <c r="K917">
        <v>182</v>
      </c>
      <c r="L917">
        <v>4</v>
      </c>
      <c r="M917">
        <v>1</v>
      </c>
      <c r="N917">
        <v>1</v>
      </c>
      <c r="O917">
        <v>17.72</v>
      </c>
      <c r="P917">
        <v>0</v>
      </c>
      <c r="Q917" t="s">
        <v>468</v>
      </c>
      <c r="R917" t="s">
        <v>471</v>
      </c>
      <c r="S917">
        <v>7</v>
      </c>
      <c r="T917" t="s">
        <v>469</v>
      </c>
      <c r="U917">
        <v>2</v>
      </c>
      <c r="V917">
        <v>43484</v>
      </c>
      <c r="W917">
        <v>354</v>
      </c>
      <c r="X917" t="s">
        <v>447</v>
      </c>
      <c r="Y917" s="2" t="s">
        <v>447</v>
      </c>
      <c r="Z917" s="2"/>
      <c r="AB917" t="s">
        <v>447</v>
      </c>
      <c r="AC917" t="s">
        <v>448</v>
      </c>
      <c r="AD917" t="s">
        <v>447</v>
      </c>
      <c r="AE917" t="s">
        <v>447</v>
      </c>
      <c r="AF917" t="s">
        <v>447</v>
      </c>
      <c r="AG917">
        <v>2</v>
      </c>
      <c r="AH917">
        <v>0</v>
      </c>
      <c r="AI917">
        <v>25</v>
      </c>
      <c r="AJ917">
        <v>0</v>
      </c>
      <c r="AK917">
        <v>61</v>
      </c>
      <c r="AL917" t="s">
        <v>465</v>
      </c>
      <c r="AM917" t="s">
        <v>450</v>
      </c>
      <c r="AN917">
        <v>17.72</v>
      </c>
      <c r="AO917">
        <v>56.56</v>
      </c>
      <c r="AP917">
        <v>1002.2432</v>
      </c>
      <c r="AQ917">
        <v>17.72</v>
      </c>
      <c r="AR917">
        <v>48.07</v>
      </c>
      <c r="AS917">
        <v>851.80039999999997</v>
      </c>
      <c r="BC917" t="s">
        <v>451</v>
      </c>
      <c r="BD917" s="2">
        <v>45859</v>
      </c>
      <c r="BE917">
        <v>448.73</v>
      </c>
      <c r="BF917" t="s">
        <v>452</v>
      </c>
      <c r="BG917" t="s">
        <v>453</v>
      </c>
      <c r="BH917" s="1">
        <f t="shared" ca="1" si="44"/>
        <v>264</v>
      </c>
    </row>
    <row r="918" spans="2:60" ht="14.25" customHeight="1" x14ac:dyDescent="0.35">
      <c r="B918" s="96" t="str">
        <f t="shared" si="42"/>
        <v>91711825</v>
      </c>
      <c r="C918" s="96" t="str">
        <f t="shared" si="43"/>
        <v>9171182</v>
      </c>
      <c r="D918">
        <v>22526</v>
      </c>
      <c r="E918" t="s">
        <v>120</v>
      </c>
      <c r="F918">
        <v>61</v>
      </c>
      <c r="G918" t="s">
        <v>124</v>
      </c>
      <c r="H918">
        <v>72</v>
      </c>
      <c r="I918">
        <v>9171</v>
      </c>
      <c r="J918" t="s">
        <v>9</v>
      </c>
      <c r="K918">
        <v>182</v>
      </c>
      <c r="L918">
        <v>5</v>
      </c>
      <c r="M918">
        <v>1</v>
      </c>
      <c r="N918">
        <v>1</v>
      </c>
      <c r="O918">
        <v>7.18</v>
      </c>
      <c r="P918">
        <v>0</v>
      </c>
      <c r="Q918" t="s">
        <v>468</v>
      </c>
      <c r="R918" t="s">
        <v>471</v>
      </c>
      <c r="S918">
        <v>7</v>
      </c>
      <c r="T918" t="s">
        <v>469</v>
      </c>
      <c r="U918">
        <v>2</v>
      </c>
      <c r="V918">
        <v>43482</v>
      </c>
      <c r="W918">
        <v>354</v>
      </c>
      <c r="X918" t="s">
        <v>447</v>
      </c>
      <c r="Y918" s="2" t="s">
        <v>447</v>
      </c>
      <c r="Z918" s="2"/>
      <c r="AB918" t="s">
        <v>447</v>
      </c>
      <c r="AC918" t="s">
        <v>448</v>
      </c>
      <c r="AD918" t="s">
        <v>447</v>
      </c>
      <c r="AE918" t="s">
        <v>447</v>
      </c>
      <c r="AF918" t="s">
        <v>447</v>
      </c>
      <c r="AG918">
        <v>2</v>
      </c>
      <c r="AH918">
        <v>0</v>
      </c>
      <c r="AI918">
        <v>25</v>
      </c>
      <c r="AJ918">
        <v>0</v>
      </c>
      <c r="AK918">
        <v>61</v>
      </c>
      <c r="AL918" t="s">
        <v>465</v>
      </c>
      <c r="AM918" t="s">
        <v>450</v>
      </c>
      <c r="AN918">
        <v>7.18</v>
      </c>
      <c r="AO918">
        <v>56.56</v>
      </c>
      <c r="AP918">
        <v>406.10079999999999</v>
      </c>
      <c r="AQ918">
        <v>7.18</v>
      </c>
      <c r="AR918">
        <v>48.07</v>
      </c>
      <c r="AS918">
        <v>345.14260000000002</v>
      </c>
      <c r="BC918" t="s">
        <v>451</v>
      </c>
      <c r="BD918" s="2">
        <v>45859</v>
      </c>
      <c r="BE918">
        <v>35.24</v>
      </c>
      <c r="BF918" t="s">
        <v>452</v>
      </c>
      <c r="BG918" t="s">
        <v>453</v>
      </c>
      <c r="BH918" s="1">
        <f t="shared" ca="1" si="44"/>
        <v>264</v>
      </c>
    </row>
    <row r="919" spans="2:60" ht="14.25" customHeight="1" x14ac:dyDescent="0.35">
      <c r="B919" s="96" t="str">
        <f t="shared" si="42"/>
        <v>91711826</v>
      </c>
      <c r="C919" s="96" t="str">
        <f t="shared" si="43"/>
        <v>9171182</v>
      </c>
      <c r="D919">
        <v>22526</v>
      </c>
      <c r="E919" t="s">
        <v>120</v>
      </c>
      <c r="F919">
        <v>61</v>
      </c>
      <c r="G919" t="s">
        <v>124</v>
      </c>
      <c r="H919">
        <v>72</v>
      </c>
      <c r="I919">
        <v>9171</v>
      </c>
      <c r="J919" t="s">
        <v>9</v>
      </c>
      <c r="K919">
        <v>182</v>
      </c>
      <c r="L919">
        <v>6</v>
      </c>
      <c r="M919">
        <v>1</v>
      </c>
      <c r="N919">
        <v>1</v>
      </c>
      <c r="O919">
        <v>3.63</v>
      </c>
      <c r="P919">
        <v>0</v>
      </c>
      <c r="Q919" t="s">
        <v>468</v>
      </c>
      <c r="R919" t="s">
        <v>471</v>
      </c>
      <c r="S919">
        <v>7</v>
      </c>
      <c r="T919" t="s">
        <v>469</v>
      </c>
      <c r="U919">
        <v>2</v>
      </c>
      <c r="V919">
        <v>43482</v>
      </c>
      <c r="W919">
        <v>354</v>
      </c>
      <c r="X919" t="s">
        <v>447</v>
      </c>
      <c r="Y919" s="2" t="s">
        <v>447</v>
      </c>
      <c r="Z919" s="2"/>
      <c r="AB919" t="s">
        <v>447</v>
      </c>
      <c r="AC919" t="s">
        <v>448</v>
      </c>
      <c r="AD919" t="s">
        <v>447</v>
      </c>
      <c r="AE919" t="s">
        <v>447</v>
      </c>
      <c r="AF919" t="s">
        <v>447</v>
      </c>
      <c r="AG919">
        <v>2</v>
      </c>
      <c r="AH919">
        <v>0</v>
      </c>
      <c r="AI919">
        <v>25</v>
      </c>
      <c r="AJ919">
        <v>0</v>
      </c>
      <c r="AK919">
        <v>61</v>
      </c>
      <c r="AL919" t="s">
        <v>488</v>
      </c>
      <c r="AM919" t="s">
        <v>450</v>
      </c>
      <c r="AN919">
        <v>3.63</v>
      </c>
      <c r="AO919">
        <v>56.56</v>
      </c>
      <c r="AP919">
        <v>205.31280000000001</v>
      </c>
      <c r="AQ919">
        <v>3.63</v>
      </c>
      <c r="AR919">
        <v>48.07</v>
      </c>
      <c r="AS919">
        <v>174.4941</v>
      </c>
      <c r="BC919" t="s">
        <v>451</v>
      </c>
      <c r="BD919" s="2">
        <v>45859</v>
      </c>
      <c r="BF919" t="s">
        <v>452</v>
      </c>
      <c r="BG919" t="s">
        <v>453</v>
      </c>
      <c r="BH919" s="1">
        <f t="shared" ca="1" si="44"/>
        <v>264</v>
      </c>
    </row>
    <row r="920" spans="2:60" ht="14.25" customHeight="1" x14ac:dyDescent="0.35">
      <c r="B920" s="96" t="str">
        <f t="shared" si="42"/>
        <v>91711827</v>
      </c>
      <c r="C920" s="96" t="str">
        <f t="shared" si="43"/>
        <v>9171182</v>
      </c>
      <c r="D920">
        <v>22526</v>
      </c>
      <c r="E920" t="s">
        <v>120</v>
      </c>
      <c r="F920">
        <v>61</v>
      </c>
      <c r="G920" t="s">
        <v>124</v>
      </c>
      <c r="H920">
        <v>72</v>
      </c>
      <c r="I920">
        <v>9171</v>
      </c>
      <c r="J920" t="s">
        <v>9</v>
      </c>
      <c r="K920">
        <v>182</v>
      </c>
      <c r="L920">
        <v>7</v>
      </c>
      <c r="M920">
        <v>1</v>
      </c>
      <c r="N920">
        <v>1</v>
      </c>
      <c r="O920">
        <v>14.65</v>
      </c>
      <c r="P920">
        <v>0</v>
      </c>
      <c r="Q920" t="s">
        <v>468</v>
      </c>
      <c r="R920" t="s">
        <v>471</v>
      </c>
      <c r="S920">
        <v>7</v>
      </c>
      <c r="T920" t="s">
        <v>469</v>
      </c>
      <c r="U920">
        <v>2</v>
      </c>
      <c r="V920">
        <v>43484</v>
      </c>
      <c r="W920">
        <v>354</v>
      </c>
      <c r="X920" t="s">
        <v>447</v>
      </c>
      <c r="Y920" s="2" t="s">
        <v>447</v>
      </c>
      <c r="Z920" s="2"/>
      <c r="AB920" t="s">
        <v>447</v>
      </c>
      <c r="AC920" t="s">
        <v>448</v>
      </c>
      <c r="AD920" t="s">
        <v>447</v>
      </c>
      <c r="AE920" t="s">
        <v>447</v>
      </c>
      <c r="AF920" t="s">
        <v>447</v>
      </c>
      <c r="AG920">
        <v>2</v>
      </c>
      <c r="AH920">
        <v>0</v>
      </c>
      <c r="AI920">
        <v>25</v>
      </c>
      <c r="AJ920">
        <v>0</v>
      </c>
      <c r="AK920">
        <v>61</v>
      </c>
      <c r="AL920" t="s">
        <v>465</v>
      </c>
      <c r="AM920" t="s">
        <v>450</v>
      </c>
      <c r="AN920">
        <v>14.65</v>
      </c>
      <c r="AO920">
        <v>56.56</v>
      </c>
      <c r="AP920">
        <v>828.60400000000004</v>
      </c>
      <c r="AQ920">
        <v>14.65</v>
      </c>
      <c r="AR920">
        <v>48.07</v>
      </c>
      <c r="AS920">
        <v>704.22550000000001</v>
      </c>
      <c r="BC920" t="s">
        <v>451</v>
      </c>
      <c r="BD920" s="2">
        <v>45859</v>
      </c>
      <c r="BE920">
        <v>389.24</v>
      </c>
      <c r="BF920" t="s">
        <v>452</v>
      </c>
      <c r="BG920" t="s">
        <v>453</v>
      </c>
      <c r="BH920" s="1">
        <f t="shared" ca="1" si="44"/>
        <v>264</v>
      </c>
    </row>
    <row r="921" spans="2:60" ht="14.25" customHeight="1" x14ac:dyDescent="0.35">
      <c r="B921" s="96" t="str">
        <f t="shared" si="42"/>
        <v>91711828</v>
      </c>
      <c r="C921" s="96" t="str">
        <f t="shared" si="43"/>
        <v>9171182</v>
      </c>
      <c r="D921">
        <v>22526</v>
      </c>
      <c r="E921" t="s">
        <v>120</v>
      </c>
      <c r="F921">
        <v>61</v>
      </c>
      <c r="G921" t="s">
        <v>124</v>
      </c>
      <c r="H921">
        <v>72</v>
      </c>
      <c r="I921">
        <v>9171</v>
      </c>
      <c r="J921" t="s">
        <v>9</v>
      </c>
      <c r="K921">
        <v>182</v>
      </c>
      <c r="L921">
        <v>8</v>
      </c>
      <c r="M921">
        <v>1</v>
      </c>
      <c r="N921">
        <v>1</v>
      </c>
      <c r="O921">
        <v>18.989999999999998</v>
      </c>
      <c r="P921">
        <v>0</v>
      </c>
      <c r="Q921" t="s">
        <v>468</v>
      </c>
      <c r="R921" t="s">
        <v>471</v>
      </c>
      <c r="S921">
        <v>7</v>
      </c>
      <c r="T921" t="s">
        <v>469</v>
      </c>
      <c r="U921">
        <v>2</v>
      </c>
      <c r="V921">
        <v>43482</v>
      </c>
      <c r="W921">
        <v>354</v>
      </c>
      <c r="X921" t="s">
        <v>447</v>
      </c>
      <c r="Y921" t="s">
        <v>447</v>
      </c>
      <c r="Z921" s="2"/>
      <c r="AB921" t="s">
        <v>447</v>
      </c>
      <c r="AC921" t="s">
        <v>448</v>
      </c>
      <c r="AD921" t="s">
        <v>447</v>
      </c>
      <c r="AE921" t="s">
        <v>447</v>
      </c>
      <c r="AF921" t="s">
        <v>447</v>
      </c>
      <c r="AG921">
        <v>2</v>
      </c>
      <c r="AH921">
        <v>0</v>
      </c>
      <c r="AI921">
        <v>25</v>
      </c>
      <c r="AJ921">
        <v>0</v>
      </c>
      <c r="AK921">
        <v>61</v>
      </c>
      <c r="AL921" t="s">
        <v>465</v>
      </c>
      <c r="AM921" t="s">
        <v>450</v>
      </c>
      <c r="AN921">
        <v>18.989999999999998</v>
      </c>
      <c r="AO921">
        <v>56.56</v>
      </c>
      <c r="AP921">
        <v>1074.0744</v>
      </c>
      <c r="AQ921">
        <v>18.989999999999998</v>
      </c>
      <c r="AR921">
        <v>48.07</v>
      </c>
      <c r="AS921">
        <v>912.84929999999997</v>
      </c>
      <c r="BC921" t="s">
        <v>451</v>
      </c>
      <c r="BD921" s="2">
        <v>45859</v>
      </c>
      <c r="BE921">
        <v>387.14</v>
      </c>
      <c r="BF921" t="s">
        <v>452</v>
      </c>
      <c r="BG921" t="s">
        <v>453</v>
      </c>
      <c r="BH921" s="1">
        <f t="shared" ca="1" si="44"/>
        <v>264</v>
      </c>
    </row>
    <row r="922" spans="2:60" ht="14.25" customHeight="1" x14ac:dyDescent="0.35">
      <c r="B922" s="96" t="str">
        <f t="shared" si="42"/>
        <v>91711829</v>
      </c>
      <c r="C922" s="96" t="str">
        <f t="shared" si="43"/>
        <v>9171182</v>
      </c>
      <c r="D922">
        <v>22526</v>
      </c>
      <c r="E922" t="s">
        <v>120</v>
      </c>
      <c r="F922">
        <v>61</v>
      </c>
      <c r="G922" t="s">
        <v>124</v>
      </c>
      <c r="H922">
        <v>72</v>
      </c>
      <c r="I922">
        <v>9171</v>
      </c>
      <c r="J922" t="s">
        <v>9</v>
      </c>
      <c r="K922">
        <v>182</v>
      </c>
      <c r="L922">
        <v>9</v>
      </c>
      <c r="M922">
        <v>1</v>
      </c>
      <c r="N922">
        <v>1</v>
      </c>
      <c r="O922">
        <v>9.1</v>
      </c>
      <c r="P922">
        <v>0</v>
      </c>
      <c r="Q922" t="s">
        <v>468</v>
      </c>
      <c r="R922" t="s">
        <v>471</v>
      </c>
      <c r="S922">
        <v>7</v>
      </c>
      <c r="T922" t="s">
        <v>469</v>
      </c>
      <c r="U922">
        <v>2</v>
      </c>
      <c r="V922">
        <v>43482</v>
      </c>
      <c r="W922">
        <v>354</v>
      </c>
      <c r="X922" t="s">
        <v>447</v>
      </c>
      <c r="Y922" t="s">
        <v>447</v>
      </c>
      <c r="Z922" s="2"/>
      <c r="AB922" t="s">
        <v>447</v>
      </c>
      <c r="AC922" t="s">
        <v>448</v>
      </c>
      <c r="AD922" t="s">
        <v>447</v>
      </c>
      <c r="AE922" t="s">
        <v>447</v>
      </c>
      <c r="AF922" t="s">
        <v>447</v>
      </c>
      <c r="AG922">
        <v>2</v>
      </c>
      <c r="AH922">
        <v>0</v>
      </c>
      <c r="AI922">
        <v>25</v>
      </c>
      <c r="AJ922">
        <v>0</v>
      </c>
      <c r="AK922">
        <v>61</v>
      </c>
      <c r="AL922" t="s">
        <v>488</v>
      </c>
      <c r="AM922" t="s">
        <v>450</v>
      </c>
      <c r="AN922">
        <v>9.1</v>
      </c>
      <c r="AO922">
        <v>56.56</v>
      </c>
      <c r="AP922">
        <v>514.69600000000003</v>
      </c>
      <c r="AQ922">
        <v>9.1</v>
      </c>
      <c r="AR922">
        <v>48.07</v>
      </c>
      <c r="AS922">
        <v>437.43700000000001</v>
      </c>
      <c r="BC922" t="s">
        <v>451</v>
      </c>
      <c r="BD922" s="2">
        <v>45859</v>
      </c>
      <c r="BE922">
        <v>491.79</v>
      </c>
      <c r="BF922" t="s">
        <v>452</v>
      </c>
      <c r="BG922" t="s">
        <v>453</v>
      </c>
      <c r="BH922" s="1">
        <f t="shared" ca="1" si="44"/>
        <v>264</v>
      </c>
    </row>
    <row r="923" spans="2:60" ht="14.25" customHeight="1" x14ac:dyDescent="0.35">
      <c r="B923" s="96" t="str">
        <f t="shared" si="42"/>
        <v>917118210</v>
      </c>
      <c r="C923" s="96" t="str">
        <f t="shared" si="43"/>
        <v>9171182</v>
      </c>
      <c r="D923">
        <v>22526</v>
      </c>
      <c r="E923" t="s">
        <v>120</v>
      </c>
      <c r="F923">
        <v>61</v>
      </c>
      <c r="G923" t="s">
        <v>124</v>
      </c>
      <c r="H923">
        <v>72</v>
      </c>
      <c r="I923">
        <v>9171</v>
      </c>
      <c r="J923" t="s">
        <v>9</v>
      </c>
      <c r="K923">
        <v>182</v>
      </c>
      <c r="L923">
        <v>10</v>
      </c>
      <c r="M923">
        <v>1</v>
      </c>
      <c r="N923">
        <v>1</v>
      </c>
      <c r="O923">
        <v>9.93</v>
      </c>
      <c r="P923">
        <v>0</v>
      </c>
      <c r="Q923" t="s">
        <v>468</v>
      </c>
      <c r="R923" t="s">
        <v>471</v>
      </c>
      <c r="S923">
        <v>7</v>
      </c>
      <c r="T923" t="s">
        <v>469</v>
      </c>
      <c r="U923">
        <v>2</v>
      </c>
      <c r="V923">
        <v>43482</v>
      </c>
      <c r="W923">
        <v>354</v>
      </c>
      <c r="X923" t="s">
        <v>447</v>
      </c>
      <c r="Y923" t="s">
        <v>447</v>
      </c>
      <c r="Z923" s="2"/>
      <c r="AB923" t="s">
        <v>447</v>
      </c>
      <c r="AC923" t="s">
        <v>448</v>
      </c>
      <c r="AD923" t="s">
        <v>447</v>
      </c>
      <c r="AE923" t="s">
        <v>447</v>
      </c>
      <c r="AF923" t="s">
        <v>447</v>
      </c>
      <c r="AG923">
        <v>2</v>
      </c>
      <c r="AH923">
        <v>0</v>
      </c>
      <c r="AI923">
        <v>25</v>
      </c>
      <c r="AJ923">
        <v>0</v>
      </c>
      <c r="AK923">
        <v>61</v>
      </c>
      <c r="AL923" t="s">
        <v>488</v>
      </c>
      <c r="AM923" t="s">
        <v>450</v>
      </c>
      <c r="AN923">
        <v>9.93</v>
      </c>
      <c r="AO923">
        <v>56.56</v>
      </c>
      <c r="AP923">
        <v>561.64080000000001</v>
      </c>
      <c r="AQ923">
        <v>9.93</v>
      </c>
      <c r="AR923">
        <v>48.07</v>
      </c>
      <c r="AS923">
        <v>477.33510000000001</v>
      </c>
      <c r="BC923" t="s">
        <v>451</v>
      </c>
      <c r="BD923" s="2">
        <v>45859</v>
      </c>
      <c r="BE923">
        <v>526.23</v>
      </c>
      <c r="BF923" t="s">
        <v>452</v>
      </c>
      <c r="BG923" t="s">
        <v>453</v>
      </c>
      <c r="BH923" s="1">
        <f t="shared" ca="1" si="44"/>
        <v>264</v>
      </c>
    </row>
    <row r="924" spans="2:60" ht="14.25" customHeight="1" x14ac:dyDescent="0.35">
      <c r="B924" s="96" t="str">
        <f t="shared" si="42"/>
        <v>91731901</v>
      </c>
      <c r="C924" s="96" t="str">
        <f t="shared" si="43"/>
        <v>9173190</v>
      </c>
      <c r="D924">
        <v>22526</v>
      </c>
      <c r="E924" t="s">
        <v>120</v>
      </c>
      <c r="F924">
        <v>61</v>
      </c>
      <c r="G924" t="s">
        <v>124</v>
      </c>
      <c r="H924">
        <v>71</v>
      </c>
      <c r="I924">
        <v>9173</v>
      </c>
      <c r="J924" t="s">
        <v>361</v>
      </c>
      <c r="K924">
        <v>190</v>
      </c>
      <c r="L924">
        <v>1</v>
      </c>
      <c r="M924">
        <v>1</v>
      </c>
      <c r="O924">
        <v>9.8800000000000008</v>
      </c>
      <c r="P924">
        <v>0</v>
      </c>
      <c r="Q924" t="s">
        <v>454</v>
      </c>
      <c r="R924" t="s">
        <v>471</v>
      </c>
      <c r="S924">
        <v>5</v>
      </c>
      <c r="T924" t="s">
        <v>446</v>
      </c>
      <c r="U924">
        <v>2</v>
      </c>
      <c r="V924">
        <v>44299</v>
      </c>
      <c r="W924">
        <v>352</v>
      </c>
      <c r="X924" t="s">
        <v>447</v>
      </c>
      <c r="Y924" t="s">
        <v>447</v>
      </c>
      <c r="Z924" s="2"/>
      <c r="AB924" t="s">
        <v>447</v>
      </c>
      <c r="AC924" t="s">
        <v>448</v>
      </c>
      <c r="AD924" t="s">
        <v>447</v>
      </c>
      <c r="AE924" t="s">
        <v>447</v>
      </c>
      <c r="AF924" t="s">
        <v>447</v>
      </c>
      <c r="AG924">
        <v>2</v>
      </c>
      <c r="AH924">
        <v>0</v>
      </c>
      <c r="AI924">
        <v>15</v>
      </c>
      <c r="AJ924">
        <v>0</v>
      </c>
      <c r="AK924">
        <v>61</v>
      </c>
      <c r="AL924" t="s">
        <v>449</v>
      </c>
      <c r="AM924" t="s">
        <v>450</v>
      </c>
      <c r="AN924">
        <v>9.8800000000000008</v>
      </c>
      <c r="AO924">
        <v>82.62</v>
      </c>
      <c r="AP924">
        <v>816.28560000000004</v>
      </c>
      <c r="AQ924">
        <v>9.8800000000000008</v>
      </c>
      <c r="AR924">
        <v>78.069999999999993</v>
      </c>
      <c r="AS924">
        <v>771.33159999999998</v>
      </c>
      <c r="AT924">
        <v>9.8800000000000008</v>
      </c>
      <c r="AU924">
        <v>80</v>
      </c>
      <c r="AV924">
        <v>790.4</v>
      </c>
      <c r="BC924" t="s">
        <v>451</v>
      </c>
      <c r="BD924" s="2">
        <v>45921</v>
      </c>
      <c r="BE924">
        <v>563.38</v>
      </c>
      <c r="BF924" t="s">
        <v>452</v>
      </c>
      <c r="BG924" t="s">
        <v>453</v>
      </c>
      <c r="BH924" s="1">
        <f t="shared" ca="1" si="44"/>
        <v>202</v>
      </c>
    </row>
    <row r="925" spans="2:60" ht="14.25" customHeight="1" x14ac:dyDescent="0.35">
      <c r="B925" s="96" t="str">
        <f t="shared" si="42"/>
        <v>91731902</v>
      </c>
      <c r="C925" s="96" t="str">
        <f t="shared" si="43"/>
        <v>9173190</v>
      </c>
      <c r="D925">
        <v>22526</v>
      </c>
      <c r="E925" t="s">
        <v>120</v>
      </c>
      <c r="F925">
        <v>61</v>
      </c>
      <c r="G925" t="s">
        <v>124</v>
      </c>
      <c r="H925">
        <v>71</v>
      </c>
      <c r="I925">
        <v>9173</v>
      </c>
      <c r="J925" t="s">
        <v>361</v>
      </c>
      <c r="K925">
        <v>190</v>
      </c>
      <c r="L925">
        <v>2</v>
      </c>
      <c r="M925">
        <v>1</v>
      </c>
      <c r="O925">
        <v>6.89</v>
      </c>
      <c r="P925">
        <v>0</v>
      </c>
      <c r="Q925" t="s">
        <v>454</v>
      </c>
      <c r="R925" t="s">
        <v>471</v>
      </c>
      <c r="S925">
        <v>5</v>
      </c>
      <c r="T925" t="s">
        <v>446</v>
      </c>
      <c r="U925">
        <v>2</v>
      </c>
      <c r="V925">
        <v>44299</v>
      </c>
      <c r="W925">
        <v>352</v>
      </c>
      <c r="X925" t="s">
        <v>447</v>
      </c>
      <c r="Y925" t="s">
        <v>447</v>
      </c>
      <c r="Z925" s="2"/>
      <c r="AB925" t="s">
        <v>447</v>
      </c>
      <c r="AC925" t="s">
        <v>448</v>
      </c>
      <c r="AD925" t="s">
        <v>447</v>
      </c>
      <c r="AE925" t="s">
        <v>447</v>
      </c>
      <c r="AF925" t="s">
        <v>447</v>
      </c>
      <c r="AG925">
        <v>2</v>
      </c>
      <c r="AH925">
        <v>0</v>
      </c>
      <c r="AI925">
        <v>15</v>
      </c>
      <c r="AJ925">
        <v>0</v>
      </c>
      <c r="AK925">
        <v>61</v>
      </c>
      <c r="AL925" t="s">
        <v>449</v>
      </c>
      <c r="AM925" t="s">
        <v>450</v>
      </c>
      <c r="AN925">
        <v>6.89</v>
      </c>
      <c r="AO925">
        <v>82.62</v>
      </c>
      <c r="AP925">
        <v>569.2518</v>
      </c>
      <c r="AQ925">
        <v>6.89</v>
      </c>
      <c r="AR925">
        <v>78.069999999999993</v>
      </c>
      <c r="AS925">
        <v>537.90229999999997</v>
      </c>
      <c r="AT925">
        <v>6.89</v>
      </c>
      <c r="AU925">
        <v>80</v>
      </c>
      <c r="AV925">
        <v>551.20000000000005</v>
      </c>
      <c r="BC925" t="s">
        <v>451</v>
      </c>
      <c r="BD925" s="2">
        <v>45921</v>
      </c>
      <c r="BE925">
        <v>398.5</v>
      </c>
      <c r="BF925" t="s">
        <v>452</v>
      </c>
      <c r="BG925" t="s">
        <v>453</v>
      </c>
      <c r="BH925" s="1">
        <f t="shared" ca="1" si="44"/>
        <v>202</v>
      </c>
    </row>
    <row r="926" spans="2:60" ht="14.25" customHeight="1" x14ac:dyDescent="0.35">
      <c r="B926" s="96" t="str">
        <f t="shared" si="42"/>
        <v>91731903</v>
      </c>
      <c r="C926" s="96" t="str">
        <f t="shared" si="43"/>
        <v>9173190</v>
      </c>
      <c r="D926">
        <v>22526</v>
      </c>
      <c r="E926" t="s">
        <v>120</v>
      </c>
      <c r="F926">
        <v>61</v>
      </c>
      <c r="G926" t="s">
        <v>124</v>
      </c>
      <c r="H926">
        <v>71</v>
      </c>
      <c r="I926">
        <v>9173</v>
      </c>
      <c r="J926" t="s">
        <v>361</v>
      </c>
      <c r="K926">
        <v>190</v>
      </c>
      <c r="L926">
        <v>3</v>
      </c>
      <c r="M926">
        <v>1</v>
      </c>
      <c r="O926">
        <v>0.23</v>
      </c>
      <c r="P926">
        <v>0</v>
      </c>
      <c r="Q926" t="s">
        <v>454</v>
      </c>
      <c r="R926" t="s">
        <v>471</v>
      </c>
      <c r="S926">
        <v>5</v>
      </c>
      <c r="T926" t="s">
        <v>446</v>
      </c>
      <c r="U926">
        <v>2</v>
      </c>
      <c r="V926">
        <v>44299</v>
      </c>
      <c r="W926">
        <v>352</v>
      </c>
      <c r="X926" t="s">
        <v>447</v>
      </c>
      <c r="Y926" t="s">
        <v>447</v>
      </c>
      <c r="Z926" s="2"/>
      <c r="AB926" t="s">
        <v>447</v>
      </c>
      <c r="AC926" t="s">
        <v>448</v>
      </c>
      <c r="AD926" t="s">
        <v>447</v>
      </c>
      <c r="AE926" t="s">
        <v>447</v>
      </c>
      <c r="AF926" t="s">
        <v>447</v>
      </c>
      <c r="AG926">
        <v>2</v>
      </c>
      <c r="AH926">
        <v>0</v>
      </c>
      <c r="AI926">
        <v>15</v>
      </c>
      <c r="AJ926">
        <v>0</v>
      </c>
      <c r="AK926">
        <v>61</v>
      </c>
      <c r="AL926" t="s">
        <v>449</v>
      </c>
      <c r="AM926" t="s">
        <v>450</v>
      </c>
      <c r="AN926">
        <v>0.23</v>
      </c>
      <c r="AO926">
        <v>82.62</v>
      </c>
      <c r="AP926">
        <v>19.002600000000001</v>
      </c>
      <c r="AQ926">
        <v>0.23</v>
      </c>
      <c r="AR926">
        <v>78.069999999999993</v>
      </c>
      <c r="AS926">
        <v>17.956099999999999</v>
      </c>
      <c r="AT926">
        <v>0.23</v>
      </c>
      <c r="AU926">
        <v>80</v>
      </c>
      <c r="AV926">
        <v>18.399999999999999</v>
      </c>
      <c r="BC926" t="s">
        <v>451</v>
      </c>
      <c r="BD926" s="2">
        <v>45921</v>
      </c>
      <c r="BF926" t="s">
        <v>452</v>
      </c>
      <c r="BG926" t="s">
        <v>453</v>
      </c>
      <c r="BH926" s="1">
        <f t="shared" ca="1" si="44"/>
        <v>202</v>
      </c>
    </row>
    <row r="927" spans="2:60" ht="14.25" customHeight="1" x14ac:dyDescent="0.35">
      <c r="B927" s="96" t="str">
        <f t="shared" si="42"/>
        <v>91731904</v>
      </c>
      <c r="C927" s="96" t="str">
        <f t="shared" si="43"/>
        <v>9173190</v>
      </c>
      <c r="D927">
        <v>22526</v>
      </c>
      <c r="E927" t="s">
        <v>120</v>
      </c>
      <c r="F927">
        <v>61</v>
      </c>
      <c r="G927" t="s">
        <v>124</v>
      </c>
      <c r="H927">
        <v>71</v>
      </c>
      <c r="I927">
        <v>9173</v>
      </c>
      <c r="J927" t="s">
        <v>361</v>
      </c>
      <c r="K927">
        <v>190</v>
      </c>
      <c r="L927">
        <v>4</v>
      </c>
      <c r="M927">
        <v>1</v>
      </c>
      <c r="O927">
        <v>2.2200000000000002</v>
      </c>
      <c r="P927">
        <v>0</v>
      </c>
      <c r="Q927" t="s">
        <v>454</v>
      </c>
      <c r="R927" t="s">
        <v>471</v>
      </c>
      <c r="S927">
        <v>5</v>
      </c>
      <c r="T927" t="s">
        <v>446</v>
      </c>
      <c r="U927">
        <v>2</v>
      </c>
      <c r="V927">
        <v>44299</v>
      </c>
      <c r="W927">
        <v>352</v>
      </c>
      <c r="X927" t="s">
        <v>447</v>
      </c>
      <c r="Y927" t="s">
        <v>447</v>
      </c>
      <c r="Z927" s="2"/>
      <c r="AB927" t="s">
        <v>447</v>
      </c>
      <c r="AC927" t="s">
        <v>448</v>
      </c>
      <c r="AD927" t="s">
        <v>447</v>
      </c>
      <c r="AE927" t="s">
        <v>447</v>
      </c>
      <c r="AF927" t="s">
        <v>447</v>
      </c>
      <c r="AG927">
        <v>2</v>
      </c>
      <c r="AH927">
        <v>0</v>
      </c>
      <c r="AI927">
        <v>15</v>
      </c>
      <c r="AJ927">
        <v>0</v>
      </c>
      <c r="AK927">
        <v>61</v>
      </c>
      <c r="AL927" t="s">
        <v>449</v>
      </c>
      <c r="AM927" t="s">
        <v>450</v>
      </c>
      <c r="AN927">
        <v>2.2200000000000002</v>
      </c>
      <c r="AO927">
        <v>82.62</v>
      </c>
      <c r="AP927">
        <v>183.41640000000001</v>
      </c>
      <c r="AQ927">
        <v>2.2200000000000002</v>
      </c>
      <c r="AR927">
        <v>78.069999999999993</v>
      </c>
      <c r="AS927">
        <v>173.31540000000001</v>
      </c>
      <c r="AT927">
        <v>2.2200000000000002</v>
      </c>
      <c r="AU927">
        <v>80</v>
      </c>
      <c r="AV927">
        <v>177.6</v>
      </c>
      <c r="BC927" t="s">
        <v>451</v>
      </c>
      <c r="BD927" s="2">
        <v>45921</v>
      </c>
      <c r="BE927">
        <v>136.19999999999999</v>
      </c>
      <c r="BF927" t="s">
        <v>452</v>
      </c>
      <c r="BG927" t="s">
        <v>453</v>
      </c>
      <c r="BH927" s="1">
        <f t="shared" ca="1" si="44"/>
        <v>202</v>
      </c>
    </row>
    <row r="928" spans="2:60" ht="14.25" customHeight="1" x14ac:dyDescent="0.35">
      <c r="B928" s="96" t="str">
        <f t="shared" si="42"/>
        <v>91741471</v>
      </c>
      <c r="C928" s="96" t="str">
        <f t="shared" si="43"/>
        <v>9174147</v>
      </c>
      <c r="D928">
        <v>22526</v>
      </c>
      <c r="E928" t="s">
        <v>120</v>
      </c>
      <c r="F928">
        <v>61</v>
      </c>
      <c r="G928" t="s">
        <v>124</v>
      </c>
      <c r="H928">
        <v>71</v>
      </c>
      <c r="I928">
        <v>9174</v>
      </c>
      <c r="J928" t="s">
        <v>80</v>
      </c>
      <c r="K928">
        <v>147</v>
      </c>
      <c r="L928">
        <v>1</v>
      </c>
      <c r="M928">
        <v>1</v>
      </c>
      <c r="O928">
        <v>9.52</v>
      </c>
      <c r="P928">
        <v>0</v>
      </c>
      <c r="Q928" t="s">
        <v>494</v>
      </c>
      <c r="R928" t="s">
        <v>445</v>
      </c>
      <c r="S928">
        <v>40</v>
      </c>
      <c r="T928" t="s">
        <v>473</v>
      </c>
      <c r="U928">
        <v>2</v>
      </c>
      <c r="V928">
        <v>45605</v>
      </c>
      <c r="W928">
        <v>351</v>
      </c>
      <c r="X928" t="s">
        <v>447</v>
      </c>
      <c r="Y928" t="s">
        <v>447</v>
      </c>
      <c r="Z928" s="2"/>
      <c r="AB928" t="s">
        <v>447</v>
      </c>
      <c r="AC928" t="s">
        <v>448</v>
      </c>
      <c r="AD928" t="s">
        <v>447</v>
      </c>
      <c r="AE928" t="s">
        <v>447</v>
      </c>
      <c r="AF928" t="s">
        <v>447</v>
      </c>
      <c r="AG928">
        <v>2</v>
      </c>
      <c r="AH928">
        <v>0</v>
      </c>
      <c r="AI928">
        <v>23</v>
      </c>
      <c r="AJ928">
        <v>0</v>
      </c>
      <c r="AK928">
        <v>61</v>
      </c>
      <c r="AL928" t="s">
        <v>465</v>
      </c>
      <c r="AM928" t="s">
        <v>450</v>
      </c>
      <c r="BC928" t="s">
        <v>474</v>
      </c>
      <c r="BF928" t="s">
        <v>452</v>
      </c>
      <c r="BG928" t="s">
        <v>453</v>
      </c>
      <c r="BH928" s="1">
        <f t="shared" ca="1" si="44"/>
        <v>46123</v>
      </c>
    </row>
    <row r="929" spans="2:60" ht="14.25" customHeight="1" x14ac:dyDescent="0.35">
      <c r="B929" s="96" t="str">
        <f t="shared" si="42"/>
        <v>91741472</v>
      </c>
      <c r="C929" s="96" t="str">
        <f t="shared" si="43"/>
        <v>9174147</v>
      </c>
      <c r="D929">
        <v>22526</v>
      </c>
      <c r="E929" t="s">
        <v>120</v>
      </c>
      <c r="F929">
        <v>61</v>
      </c>
      <c r="G929" t="s">
        <v>124</v>
      </c>
      <c r="H929">
        <v>71</v>
      </c>
      <c r="I929">
        <v>9174</v>
      </c>
      <c r="J929" t="s">
        <v>80</v>
      </c>
      <c r="K929">
        <v>147</v>
      </c>
      <c r="L929">
        <v>2</v>
      </c>
      <c r="M929">
        <v>1</v>
      </c>
      <c r="O929">
        <v>7.43</v>
      </c>
      <c r="P929">
        <v>0</v>
      </c>
      <c r="Q929" t="s">
        <v>499</v>
      </c>
      <c r="R929" t="s">
        <v>445</v>
      </c>
      <c r="S929">
        <v>50</v>
      </c>
      <c r="T929" t="s">
        <v>492</v>
      </c>
      <c r="U929">
        <v>2</v>
      </c>
      <c r="V929">
        <v>45661</v>
      </c>
      <c r="W929">
        <v>351</v>
      </c>
      <c r="X929" t="s">
        <v>447</v>
      </c>
      <c r="Y929" t="s">
        <v>447</v>
      </c>
      <c r="Z929" s="2"/>
      <c r="AB929" t="s">
        <v>447</v>
      </c>
      <c r="AC929" t="s">
        <v>448</v>
      </c>
      <c r="AD929" t="s">
        <v>447</v>
      </c>
      <c r="AE929" t="s">
        <v>447</v>
      </c>
      <c r="AF929" t="s">
        <v>447</v>
      </c>
      <c r="AG929">
        <v>2</v>
      </c>
      <c r="AH929">
        <v>0</v>
      </c>
      <c r="AI929">
        <v>23</v>
      </c>
      <c r="AJ929">
        <v>0</v>
      </c>
      <c r="AK929">
        <v>61</v>
      </c>
      <c r="AL929" t="s">
        <v>465</v>
      </c>
      <c r="AM929" t="s">
        <v>450</v>
      </c>
      <c r="BC929" t="s">
        <v>493</v>
      </c>
      <c r="BF929" t="s">
        <v>452</v>
      </c>
      <c r="BG929" t="s">
        <v>453</v>
      </c>
      <c r="BH929" s="1">
        <f t="shared" ca="1" si="44"/>
        <v>46123</v>
      </c>
    </row>
    <row r="930" spans="2:60" ht="14.25" customHeight="1" x14ac:dyDescent="0.35">
      <c r="B930" s="96" t="str">
        <f t="shared" si="42"/>
        <v>91741473</v>
      </c>
      <c r="C930" s="96" t="str">
        <f t="shared" si="43"/>
        <v>9174147</v>
      </c>
      <c r="D930">
        <v>22526</v>
      </c>
      <c r="E930" t="s">
        <v>120</v>
      </c>
      <c r="F930">
        <v>61</v>
      </c>
      <c r="G930" t="s">
        <v>124</v>
      </c>
      <c r="H930">
        <v>71</v>
      </c>
      <c r="I930">
        <v>9174</v>
      </c>
      <c r="J930" t="s">
        <v>80</v>
      </c>
      <c r="K930">
        <v>147</v>
      </c>
      <c r="L930">
        <v>3</v>
      </c>
      <c r="M930">
        <v>1</v>
      </c>
      <c r="O930">
        <v>3.13</v>
      </c>
      <c r="P930">
        <v>0</v>
      </c>
      <c r="Q930" t="s">
        <v>499</v>
      </c>
      <c r="R930" t="s">
        <v>445</v>
      </c>
      <c r="S930">
        <v>50</v>
      </c>
      <c r="T930" t="s">
        <v>492</v>
      </c>
      <c r="U930">
        <v>2</v>
      </c>
      <c r="V930">
        <v>45661</v>
      </c>
      <c r="W930">
        <v>351</v>
      </c>
      <c r="X930" t="s">
        <v>447</v>
      </c>
      <c r="Y930" t="s">
        <v>447</v>
      </c>
      <c r="Z930" s="2"/>
      <c r="AB930" t="s">
        <v>447</v>
      </c>
      <c r="AC930" t="s">
        <v>448</v>
      </c>
      <c r="AD930" t="s">
        <v>447</v>
      </c>
      <c r="AE930" t="s">
        <v>447</v>
      </c>
      <c r="AF930" t="s">
        <v>447</v>
      </c>
      <c r="AG930">
        <v>2</v>
      </c>
      <c r="AH930">
        <v>0</v>
      </c>
      <c r="AI930">
        <v>23</v>
      </c>
      <c r="AJ930">
        <v>0</v>
      </c>
      <c r="AK930">
        <v>61</v>
      </c>
      <c r="AL930" t="s">
        <v>488</v>
      </c>
      <c r="AM930" t="s">
        <v>450</v>
      </c>
      <c r="BC930" t="s">
        <v>493</v>
      </c>
      <c r="BF930" t="s">
        <v>452</v>
      </c>
      <c r="BG930" t="s">
        <v>453</v>
      </c>
      <c r="BH930" s="1">
        <f t="shared" ca="1" si="44"/>
        <v>46123</v>
      </c>
    </row>
    <row r="931" spans="2:60" ht="14.25" customHeight="1" x14ac:dyDescent="0.35">
      <c r="B931" s="96" t="str">
        <f t="shared" si="42"/>
        <v>91741474</v>
      </c>
      <c r="C931" s="96" t="str">
        <f t="shared" si="43"/>
        <v>9174147</v>
      </c>
      <c r="D931">
        <v>22526</v>
      </c>
      <c r="E931" t="s">
        <v>120</v>
      </c>
      <c r="F931">
        <v>61</v>
      </c>
      <c r="G931" t="s">
        <v>124</v>
      </c>
      <c r="H931">
        <v>71</v>
      </c>
      <c r="I931">
        <v>9174</v>
      </c>
      <c r="J931" t="s">
        <v>80</v>
      </c>
      <c r="K931">
        <v>147</v>
      </c>
      <c r="L931">
        <v>4</v>
      </c>
      <c r="M931">
        <v>1</v>
      </c>
      <c r="O931">
        <v>7.22</v>
      </c>
      <c r="P931">
        <v>0</v>
      </c>
      <c r="Q931" t="s">
        <v>499</v>
      </c>
      <c r="R931" t="s">
        <v>445</v>
      </c>
      <c r="S931">
        <v>50</v>
      </c>
      <c r="T931" t="s">
        <v>492</v>
      </c>
      <c r="U931">
        <v>2</v>
      </c>
      <c r="V931">
        <v>45661</v>
      </c>
      <c r="W931">
        <v>351</v>
      </c>
      <c r="X931" t="s">
        <v>447</v>
      </c>
      <c r="Y931" t="s">
        <v>447</v>
      </c>
      <c r="Z931" s="2"/>
      <c r="AB931" t="s">
        <v>447</v>
      </c>
      <c r="AC931" t="s">
        <v>448</v>
      </c>
      <c r="AD931" t="s">
        <v>447</v>
      </c>
      <c r="AE931" t="s">
        <v>447</v>
      </c>
      <c r="AF931" t="s">
        <v>447</v>
      </c>
      <c r="AG931">
        <v>2</v>
      </c>
      <c r="AH931">
        <v>0</v>
      </c>
      <c r="AI931">
        <v>23</v>
      </c>
      <c r="AJ931">
        <v>0</v>
      </c>
      <c r="AK931">
        <v>61</v>
      </c>
      <c r="AL931" t="s">
        <v>488</v>
      </c>
      <c r="AM931" t="s">
        <v>450</v>
      </c>
      <c r="BC931" t="s">
        <v>493</v>
      </c>
      <c r="BF931" t="s">
        <v>452</v>
      </c>
      <c r="BG931" t="s">
        <v>453</v>
      </c>
      <c r="BH931" s="1">
        <f t="shared" ca="1" si="44"/>
        <v>46123</v>
      </c>
    </row>
    <row r="932" spans="2:60" ht="14.25" customHeight="1" x14ac:dyDescent="0.35">
      <c r="B932" s="96" t="str">
        <f t="shared" si="42"/>
        <v>91741475</v>
      </c>
      <c r="C932" s="96" t="str">
        <f t="shared" si="43"/>
        <v>9174147</v>
      </c>
      <c r="D932">
        <v>22526</v>
      </c>
      <c r="E932" t="s">
        <v>120</v>
      </c>
      <c r="F932">
        <v>61</v>
      </c>
      <c r="G932" t="s">
        <v>124</v>
      </c>
      <c r="H932">
        <v>71</v>
      </c>
      <c r="I932">
        <v>9174</v>
      </c>
      <c r="J932" t="s">
        <v>80</v>
      </c>
      <c r="K932">
        <v>147</v>
      </c>
      <c r="L932">
        <v>5</v>
      </c>
      <c r="M932">
        <v>1</v>
      </c>
      <c r="O932">
        <v>3.35</v>
      </c>
      <c r="P932">
        <v>0</v>
      </c>
      <c r="Q932" t="s">
        <v>494</v>
      </c>
      <c r="R932" t="s">
        <v>445</v>
      </c>
      <c r="S932">
        <v>40</v>
      </c>
      <c r="T932" t="s">
        <v>473</v>
      </c>
      <c r="U932">
        <v>2</v>
      </c>
      <c r="V932">
        <v>45595</v>
      </c>
      <c r="W932">
        <v>351</v>
      </c>
      <c r="X932" t="s">
        <v>447</v>
      </c>
      <c r="Y932" t="s">
        <v>447</v>
      </c>
      <c r="Z932" s="2"/>
      <c r="AB932" t="s">
        <v>447</v>
      </c>
      <c r="AC932" t="s">
        <v>448</v>
      </c>
      <c r="AD932" t="s">
        <v>447</v>
      </c>
      <c r="AE932" t="s">
        <v>447</v>
      </c>
      <c r="AF932" t="s">
        <v>447</v>
      </c>
      <c r="AG932">
        <v>2</v>
      </c>
      <c r="AH932">
        <v>0</v>
      </c>
      <c r="AI932">
        <v>23</v>
      </c>
      <c r="AJ932">
        <v>0</v>
      </c>
      <c r="AK932">
        <v>61</v>
      </c>
      <c r="AL932" t="s">
        <v>465</v>
      </c>
      <c r="AM932" t="s">
        <v>450</v>
      </c>
      <c r="BC932" t="s">
        <v>474</v>
      </c>
      <c r="BF932" t="s">
        <v>452</v>
      </c>
      <c r="BG932" t="s">
        <v>453</v>
      </c>
      <c r="BH932" s="1">
        <f t="shared" ca="1" si="44"/>
        <v>46123</v>
      </c>
    </row>
    <row r="933" spans="2:60" ht="14.25" customHeight="1" x14ac:dyDescent="0.35">
      <c r="B933" s="96" t="str">
        <f t="shared" si="42"/>
        <v>91741476</v>
      </c>
      <c r="C933" s="96" t="str">
        <f t="shared" si="43"/>
        <v>9174147</v>
      </c>
      <c r="D933">
        <v>22526</v>
      </c>
      <c r="E933" t="s">
        <v>120</v>
      </c>
      <c r="F933">
        <v>61</v>
      </c>
      <c r="G933" t="s">
        <v>124</v>
      </c>
      <c r="H933">
        <v>71</v>
      </c>
      <c r="I933">
        <v>9174</v>
      </c>
      <c r="J933" t="s">
        <v>80</v>
      </c>
      <c r="K933">
        <v>147</v>
      </c>
      <c r="L933">
        <v>6</v>
      </c>
      <c r="M933">
        <v>1</v>
      </c>
      <c r="O933">
        <v>2.87</v>
      </c>
      <c r="P933">
        <v>0</v>
      </c>
      <c r="Q933" t="s">
        <v>501</v>
      </c>
      <c r="R933" t="s">
        <v>445</v>
      </c>
      <c r="S933">
        <v>40</v>
      </c>
      <c r="T933" t="s">
        <v>473</v>
      </c>
      <c r="U933">
        <v>2</v>
      </c>
      <c r="V933">
        <v>45618</v>
      </c>
      <c r="W933">
        <v>351</v>
      </c>
      <c r="X933" t="s">
        <v>447</v>
      </c>
      <c r="Y933" t="s">
        <v>447</v>
      </c>
      <c r="Z933" s="2"/>
      <c r="AB933" t="s">
        <v>447</v>
      </c>
      <c r="AC933" t="s">
        <v>448</v>
      </c>
      <c r="AD933" t="s">
        <v>447</v>
      </c>
      <c r="AE933" t="s">
        <v>447</v>
      </c>
      <c r="AF933" t="s">
        <v>447</v>
      </c>
      <c r="AG933">
        <v>2</v>
      </c>
      <c r="AH933">
        <v>0</v>
      </c>
      <c r="AI933">
        <v>23</v>
      </c>
      <c r="AJ933">
        <v>0</v>
      </c>
      <c r="AK933">
        <v>61</v>
      </c>
      <c r="AL933" t="s">
        <v>465</v>
      </c>
      <c r="AM933" t="s">
        <v>450</v>
      </c>
      <c r="BC933" t="s">
        <v>474</v>
      </c>
      <c r="BF933" t="s">
        <v>452</v>
      </c>
      <c r="BG933" t="s">
        <v>453</v>
      </c>
      <c r="BH933" s="1">
        <f t="shared" ca="1" si="44"/>
        <v>46123</v>
      </c>
    </row>
    <row r="934" spans="2:60" ht="14.25" customHeight="1" x14ac:dyDescent="0.35">
      <c r="B934" s="96" t="str">
        <f t="shared" si="42"/>
        <v>91741477</v>
      </c>
      <c r="C934" s="96" t="str">
        <f t="shared" si="43"/>
        <v>9174147</v>
      </c>
      <c r="D934">
        <v>22526</v>
      </c>
      <c r="E934" t="s">
        <v>120</v>
      </c>
      <c r="F934">
        <v>61</v>
      </c>
      <c r="G934" t="s">
        <v>124</v>
      </c>
      <c r="H934">
        <v>71</v>
      </c>
      <c r="I934">
        <v>9174</v>
      </c>
      <c r="J934" t="s">
        <v>80</v>
      </c>
      <c r="K934">
        <v>147</v>
      </c>
      <c r="L934">
        <v>7</v>
      </c>
      <c r="M934">
        <v>2</v>
      </c>
      <c r="O934">
        <v>5.25</v>
      </c>
      <c r="P934">
        <v>0</v>
      </c>
      <c r="Q934" t="s">
        <v>483</v>
      </c>
      <c r="R934" t="s">
        <v>445</v>
      </c>
      <c r="S934">
        <v>37</v>
      </c>
      <c r="T934" t="s">
        <v>484</v>
      </c>
      <c r="U934">
        <v>2</v>
      </c>
      <c r="W934">
        <v>351</v>
      </c>
      <c r="X934" t="s">
        <v>447</v>
      </c>
      <c r="Y934" t="s">
        <v>447</v>
      </c>
      <c r="Z934" s="2"/>
      <c r="AB934" t="s">
        <v>447</v>
      </c>
      <c r="AC934" t="s">
        <v>448</v>
      </c>
      <c r="AD934" t="s">
        <v>447</v>
      </c>
      <c r="AE934" t="s">
        <v>447</v>
      </c>
      <c r="AF934" t="s">
        <v>447</v>
      </c>
      <c r="AG934">
        <v>2</v>
      </c>
      <c r="AH934">
        <v>0</v>
      </c>
      <c r="AI934">
        <v>23</v>
      </c>
      <c r="AJ934">
        <v>0</v>
      </c>
      <c r="AK934">
        <v>61</v>
      </c>
      <c r="AL934" t="s">
        <v>465</v>
      </c>
      <c r="AM934" t="s">
        <v>513</v>
      </c>
      <c r="BC934" t="s">
        <v>484</v>
      </c>
      <c r="BF934" t="s">
        <v>452</v>
      </c>
      <c r="BG934" t="s">
        <v>453</v>
      </c>
      <c r="BH934" s="1">
        <f t="shared" ca="1" si="44"/>
        <v>46123</v>
      </c>
    </row>
    <row r="935" spans="2:60" ht="14.25" customHeight="1" x14ac:dyDescent="0.35">
      <c r="B935" s="96" t="str">
        <f t="shared" si="42"/>
        <v>91741478</v>
      </c>
      <c r="C935" s="96" t="str">
        <f t="shared" si="43"/>
        <v>9174147</v>
      </c>
      <c r="D935">
        <v>22526</v>
      </c>
      <c r="E935" t="s">
        <v>120</v>
      </c>
      <c r="F935">
        <v>61</v>
      </c>
      <c r="G935" t="s">
        <v>124</v>
      </c>
      <c r="H935">
        <v>71</v>
      </c>
      <c r="I935">
        <v>9174</v>
      </c>
      <c r="J935" t="s">
        <v>80</v>
      </c>
      <c r="K935">
        <v>147</v>
      </c>
      <c r="L935">
        <v>8</v>
      </c>
      <c r="M935">
        <v>2</v>
      </c>
      <c r="O935">
        <v>7.38</v>
      </c>
      <c r="P935">
        <v>0</v>
      </c>
      <c r="Q935" t="s">
        <v>483</v>
      </c>
      <c r="R935" t="s">
        <v>445</v>
      </c>
      <c r="S935">
        <v>37</v>
      </c>
      <c r="T935" t="s">
        <v>484</v>
      </c>
      <c r="U935">
        <v>2</v>
      </c>
      <c r="W935">
        <v>351</v>
      </c>
      <c r="X935" t="s">
        <v>447</v>
      </c>
      <c r="Y935" t="s">
        <v>447</v>
      </c>
      <c r="Z935" s="2"/>
      <c r="AB935" t="s">
        <v>447</v>
      </c>
      <c r="AC935" t="s">
        <v>448</v>
      </c>
      <c r="AD935" t="s">
        <v>447</v>
      </c>
      <c r="AE935" t="s">
        <v>447</v>
      </c>
      <c r="AF935" t="s">
        <v>447</v>
      </c>
      <c r="AG935">
        <v>2</v>
      </c>
      <c r="AH935">
        <v>0</v>
      </c>
      <c r="AI935">
        <v>23</v>
      </c>
      <c r="AJ935">
        <v>0</v>
      </c>
      <c r="AK935">
        <v>61</v>
      </c>
      <c r="AL935" t="s">
        <v>465</v>
      </c>
      <c r="AM935" t="s">
        <v>450</v>
      </c>
      <c r="BC935" t="s">
        <v>484</v>
      </c>
      <c r="BF935" t="s">
        <v>452</v>
      </c>
      <c r="BG935" t="s">
        <v>453</v>
      </c>
      <c r="BH935" s="1">
        <f t="shared" ca="1" si="44"/>
        <v>46123</v>
      </c>
    </row>
    <row r="936" spans="2:60" ht="14.25" customHeight="1" x14ac:dyDescent="0.35">
      <c r="B936" s="96" t="str">
        <f t="shared" si="42"/>
        <v>91741479</v>
      </c>
      <c r="C936" s="96" t="str">
        <f t="shared" si="43"/>
        <v>9174147</v>
      </c>
      <c r="D936">
        <v>22526</v>
      </c>
      <c r="E936" t="s">
        <v>120</v>
      </c>
      <c r="F936">
        <v>61</v>
      </c>
      <c r="G936" t="s">
        <v>124</v>
      </c>
      <c r="H936">
        <v>71</v>
      </c>
      <c r="I936">
        <v>9174</v>
      </c>
      <c r="J936" t="s">
        <v>80</v>
      </c>
      <c r="K936">
        <v>147</v>
      </c>
      <c r="L936">
        <v>9</v>
      </c>
      <c r="M936">
        <v>2</v>
      </c>
      <c r="O936">
        <v>16.600000000000001</v>
      </c>
      <c r="P936">
        <v>0</v>
      </c>
      <c r="Q936" t="s">
        <v>494</v>
      </c>
      <c r="R936" t="s">
        <v>445</v>
      </c>
      <c r="S936">
        <v>40</v>
      </c>
      <c r="T936" t="s">
        <v>473</v>
      </c>
      <c r="U936">
        <v>2</v>
      </c>
      <c r="W936">
        <v>351</v>
      </c>
      <c r="X936" t="s">
        <v>447</v>
      </c>
      <c r="Y936" t="s">
        <v>447</v>
      </c>
      <c r="Z936" s="2"/>
      <c r="AB936" t="s">
        <v>447</v>
      </c>
      <c r="AC936" t="s">
        <v>448</v>
      </c>
      <c r="AD936" t="s">
        <v>447</v>
      </c>
      <c r="AE936" t="s">
        <v>447</v>
      </c>
      <c r="AF936" t="s">
        <v>447</v>
      </c>
      <c r="AG936">
        <v>2</v>
      </c>
      <c r="AH936">
        <v>0</v>
      </c>
      <c r="AI936">
        <v>23</v>
      </c>
      <c r="AJ936">
        <v>0</v>
      </c>
      <c r="AK936">
        <v>61</v>
      </c>
      <c r="AL936" t="s">
        <v>465</v>
      </c>
      <c r="AM936" t="s">
        <v>450</v>
      </c>
      <c r="BC936" t="s">
        <v>474</v>
      </c>
      <c r="BF936" t="s">
        <v>452</v>
      </c>
      <c r="BG936" t="s">
        <v>453</v>
      </c>
      <c r="BH936" s="1">
        <f t="shared" ca="1" si="44"/>
        <v>46123</v>
      </c>
    </row>
    <row r="937" spans="2:60" ht="14.25" customHeight="1" x14ac:dyDescent="0.35">
      <c r="B937" s="96" t="str">
        <f t="shared" si="42"/>
        <v>917414710</v>
      </c>
      <c r="C937" s="96" t="str">
        <f t="shared" si="43"/>
        <v>9174147</v>
      </c>
      <c r="D937">
        <v>22526</v>
      </c>
      <c r="E937" t="s">
        <v>120</v>
      </c>
      <c r="F937">
        <v>61</v>
      </c>
      <c r="G937" t="s">
        <v>124</v>
      </c>
      <c r="H937">
        <v>71</v>
      </c>
      <c r="I937">
        <v>9174</v>
      </c>
      <c r="J937" t="s">
        <v>80</v>
      </c>
      <c r="K937">
        <v>147</v>
      </c>
      <c r="L937">
        <v>10</v>
      </c>
      <c r="M937">
        <v>2</v>
      </c>
      <c r="O937">
        <v>20.62</v>
      </c>
      <c r="P937">
        <v>0</v>
      </c>
      <c r="Q937" t="s">
        <v>500</v>
      </c>
      <c r="R937" t="s">
        <v>445</v>
      </c>
      <c r="S937">
        <v>40</v>
      </c>
      <c r="T937" t="s">
        <v>473</v>
      </c>
      <c r="U937">
        <v>2</v>
      </c>
      <c r="V937">
        <v>45611</v>
      </c>
      <c r="W937">
        <v>351</v>
      </c>
      <c r="X937" t="s">
        <v>447</v>
      </c>
      <c r="Y937" t="s">
        <v>447</v>
      </c>
      <c r="Z937" s="2"/>
      <c r="AB937" t="s">
        <v>447</v>
      </c>
      <c r="AC937" t="s">
        <v>448</v>
      </c>
      <c r="AD937" t="s">
        <v>447</v>
      </c>
      <c r="AE937" t="s">
        <v>447</v>
      </c>
      <c r="AF937" t="s">
        <v>447</v>
      </c>
      <c r="AG937">
        <v>2</v>
      </c>
      <c r="AH937">
        <v>0</v>
      </c>
      <c r="AI937">
        <v>23</v>
      </c>
      <c r="AJ937">
        <v>0</v>
      </c>
      <c r="AK937">
        <v>61</v>
      </c>
      <c r="AL937" t="s">
        <v>465</v>
      </c>
      <c r="AM937" t="s">
        <v>450</v>
      </c>
      <c r="BC937" t="s">
        <v>474</v>
      </c>
      <c r="BF937" t="s">
        <v>452</v>
      </c>
      <c r="BG937" t="s">
        <v>453</v>
      </c>
      <c r="BH937" s="1">
        <f t="shared" ca="1" si="44"/>
        <v>46123</v>
      </c>
    </row>
    <row r="938" spans="2:60" ht="14.25" customHeight="1" x14ac:dyDescent="0.35">
      <c r="B938" s="96" t="str">
        <f t="shared" si="42"/>
        <v>917414711</v>
      </c>
      <c r="C938" s="96" t="str">
        <f t="shared" si="43"/>
        <v>9174147</v>
      </c>
      <c r="D938">
        <v>22526</v>
      </c>
      <c r="E938" t="s">
        <v>120</v>
      </c>
      <c r="F938">
        <v>61</v>
      </c>
      <c r="G938" t="s">
        <v>124</v>
      </c>
      <c r="H938">
        <v>71</v>
      </c>
      <c r="I938">
        <v>9174</v>
      </c>
      <c r="J938" t="s">
        <v>80</v>
      </c>
      <c r="K938">
        <v>147</v>
      </c>
      <c r="L938">
        <v>11</v>
      </c>
      <c r="M938">
        <v>2</v>
      </c>
      <c r="O938">
        <v>4.87</v>
      </c>
      <c r="P938">
        <v>0</v>
      </c>
      <c r="Q938" t="s">
        <v>501</v>
      </c>
      <c r="R938" t="s">
        <v>445</v>
      </c>
      <c r="S938">
        <v>52</v>
      </c>
      <c r="T938" t="s">
        <v>507</v>
      </c>
      <c r="U938">
        <v>2</v>
      </c>
      <c r="V938">
        <v>45453</v>
      </c>
      <c r="W938">
        <v>351</v>
      </c>
      <c r="X938" t="s">
        <v>447</v>
      </c>
      <c r="Y938" t="s">
        <v>447</v>
      </c>
      <c r="Z938" s="2"/>
      <c r="AB938" t="s">
        <v>447</v>
      </c>
      <c r="AC938" t="s">
        <v>448</v>
      </c>
      <c r="AD938" t="s">
        <v>447</v>
      </c>
      <c r="AE938" t="s">
        <v>447</v>
      </c>
      <c r="AF938" t="s">
        <v>447</v>
      </c>
      <c r="AG938">
        <v>2</v>
      </c>
      <c r="AH938">
        <v>0</v>
      </c>
      <c r="AI938">
        <v>23</v>
      </c>
      <c r="AJ938">
        <v>0</v>
      </c>
      <c r="AK938">
        <v>61</v>
      </c>
      <c r="AL938" t="s">
        <v>465</v>
      </c>
      <c r="AM938" t="s">
        <v>450</v>
      </c>
      <c r="AN938">
        <v>4.87</v>
      </c>
      <c r="AO938">
        <v>100</v>
      </c>
      <c r="AP938">
        <v>487</v>
      </c>
      <c r="AQ938">
        <v>4.87</v>
      </c>
      <c r="AR938">
        <v>100</v>
      </c>
      <c r="AS938">
        <v>487</v>
      </c>
      <c r="AT938">
        <v>4.87</v>
      </c>
      <c r="AU938">
        <v>110</v>
      </c>
      <c r="AV938">
        <v>535.70000000000005</v>
      </c>
      <c r="BC938" t="s">
        <v>451</v>
      </c>
      <c r="BD938" s="2">
        <v>45887</v>
      </c>
      <c r="BE938">
        <v>755.1</v>
      </c>
      <c r="BF938" t="s">
        <v>452</v>
      </c>
      <c r="BG938" t="s">
        <v>453</v>
      </c>
      <c r="BH938" s="1">
        <f t="shared" ca="1" si="44"/>
        <v>236</v>
      </c>
    </row>
    <row r="939" spans="2:60" ht="14.25" customHeight="1" x14ac:dyDescent="0.35">
      <c r="B939" s="96" t="str">
        <f t="shared" si="42"/>
        <v>91751911</v>
      </c>
      <c r="C939" s="96" t="str">
        <f t="shared" si="43"/>
        <v>9175191</v>
      </c>
      <c r="D939">
        <v>22526</v>
      </c>
      <c r="E939" t="s">
        <v>120</v>
      </c>
      <c r="F939">
        <v>61</v>
      </c>
      <c r="G939" t="s">
        <v>124</v>
      </c>
      <c r="H939">
        <v>71</v>
      </c>
      <c r="I939">
        <v>9175</v>
      </c>
      <c r="J939" t="s">
        <v>338</v>
      </c>
      <c r="K939">
        <v>191</v>
      </c>
      <c r="L939">
        <v>1</v>
      </c>
      <c r="M939">
        <v>90</v>
      </c>
      <c r="O939">
        <v>14.62</v>
      </c>
      <c r="P939">
        <v>0</v>
      </c>
      <c r="Q939" t="s">
        <v>456</v>
      </c>
      <c r="R939" t="s">
        <v>471</v>
      </c>
      <c r="S939">
        <v>2</v>
      </c>
      <c r="T939" t="s">
        <v>478</v>
      </c>
      <c r="U939">
        <v>2</v>
      </c>
      <c r="V939">
        <v>45246</v>
      </c>
      <c r="W939">
        <v>999</v>
      </c>
      <c r="X939" t="s">
        <v>447</v>
      </c>
      <c r="Y939" t="s">
        <v>447</v>
      </c>
      <c r="Z939" s="2"/>
      <c r="AB939" t="s">
        <v>447</v>
      </c>
      <c r="AC939" t="s">
        <v>448</v>
      </c>
      <c r="AD939" t="s">
        <v>448</v>
      </c>
      <c r="AE939" t="s">
        <v>447</v>
      </c>
      <c r="AF939" t="s">
        <v>447</v>
      </c>
      <c r="AG939">
        <v>2</v>
      </c>
      <c r="AH939">
        <v>0</v>
      </c>
      <c r="AI939">
        <v>12</v>
      </c>
      <c r="AJ939">
        <v>0</v>
      </c>
      <c r="AK939">
        <v>61</v>
      </c>
      <c r="AL939" t="s">
        <v>465</v>
      </c>
      <c r="AM939" t="s">
        <v>450</v>
      </c>
      <c r="AZ939">
        <v>14.62</v>
      </c>
      <c r="BA939">
        <v>70</v>
      </c>
      <c r="BB939">
        <v>1023.4</v>
      </c>
      <c r="BC939" t="s">
        <v>451</v>
      </c>
      <c r="BD939" s="2">
        <v>45624</v>
      </c>
      <c r="BF939" t="s">
        <v>452</v>
      </c>
      <c r="BG939" t="s">
        <v>453</v>
      </c>
      <c r="BH939" s="1">
        <f t="shared" ca="1" si="44"/>
        <v>499</v>
      </c>
    </row>
    <row r="940" spans="2:60" ht="14.25" customHeight="1" x14ac:dyDescent="0.35">
      <c r="B940" s="96" t="str">
        <f t="shared" si="42"/>
        <v>91751912</v>
      </c>
      <c r="C940" s="96" t="str">
        <f t="shared" si="43"/>
        <v>9175191</v>
      </c>
      <c r="D940">
        <v>22526</v>
      </c>
      <c r="E940" t="s">
        <v>120</v>
      </c>
      <c r="F940">
        <v>61</v>
      </c>
      <c r="G940" t="s">
        <v>124</v>
      </c>
      <c r="H940">
        <v>71</v>
      </c>
      <c r="I940">
        <v>9175</v>
      </c>
      <c r="J940" t="s">
        <v>338</v>
      </c>
      <c r="K940">
        <v>191</v>
      </c>
      <c r="L940">
        <v>2</v>
      </c>
      <c r="M940">
        <v>91</v>
      </c>
      <c r="O940">
        <v>18.02</v>
      </c>
      <c r="P940">
        <v>0</v>
      </c>
      <c r="Q940" t="s">
        <v>456</v>
      </c>
      <c r="R940" t="s">
        <v>471</v>
      </c>
      <c r="S940">
        <v>2</v>
      </c>
      <c r="T940" t="s">
        <v>478</v>
      </c>
      <c r="U940">
        <v>2</v>
      </c>
      <c r="V940">
        <v>45243</v>
      </c>
      <c r="W940">
        <v>999</v>
      </c>
      <c r="X940" t="s">
        <v>447</v>
      </c>
      <c r="Y940" t="s">
        <v>447</v>
      </c>
      <c r="Z940" s="2"/>
      <c r="AB940" t="s">
        <v>447</v>
      </c>
      <c r="AC940" t="s">
        <v>448</v>
      </c>
      <c r="AD940" t="s">
        <v>448</v>
      </c>
      <c r="AE940" t="s">
        <v>447</v>
      </c>
      <c r="AF940" t="s">
        <v>447</v>
      </c>
      <c r="AG940">
        <v>2</v>
      </c>
      <c r="AH940">
        <v>0</v>
      </c>
      <c r="AI940">
        <v>12</v>
      </c>
      <c r="AJ940">
        <v>0</v>
      </c>
      <c r="AK940">
        <v>61</v>
      </c>
      <c r="AL940" t="s">
        <v>465</v>
      </c>
      <c r="AM940" t="s">
        <v>450</v>
      </c>
      <c r="AN940">
        <v>5.48</v>
      </c>
      <c r="AO940">
        <v>155.72999999999999</v>
      </c>
      <c r="AP940">
        <v>853.40039999999999</v>
      </c>
      <c r="AZ940">
        <v>12.54</v>
      </c>
      <c r="BA940">
        <v>70</v>
      </c>
      <c r="BB940">
        <v>877.8</v>
      </c>
      <c r="BC940" t="s">
        <v>451</v>
      </c>
      <c r="BD940" s="2">
        <v>45799</v>
      </c>
      <c r="BE940">
        <v>1575.82</v>
      </c>
      <c r="BF940" t="s">
        <v>452</v>
      </c>
      <c r="BG940" t="s">
        <v>453</v>
      </c>
      <c r="BH940" s="1">
        <f t="shared" ca="1" si="44"/>
        <v>324</v>
      </c>
    </row>
    <row r="941" spans="2:60" ht="14.25" customHeight="1" x14ac:dyDescent="0.35">
      <c r="B941" s="96" t="str">
        <f t="shared" si="42"/>
        <v>91751913</v>
      </c>
      <c r="C941" s="96" t="str">
        <f t="shared" si="43"/>
        <v>9175191</v>
      </c>
      <c r="D941">
        <v>22526</v>
      </c>
      <c r="E941" t="s">
        <v>120</v>
      </c>
      <c r="F941">
        <v>61</v>
      </c>
      <c r="G941" t="s">
        <v>124</v>
      </c>
      <c r="H941">
        <v>71</v>
      </c>
      <c r="I941">
        <v>9175</v>
      </c>
      <c r="J941" t="s">
        <v>338</v>
      </c>
      <c r="K941">
        <v>191</v>
      </c>
      <c r="L941">
        <v>3</v>
      </c>
      <c r="M941">
        <v>90</v>
      </c>
      <c r="O941">
        <v>5.86</v>
      </c>
      <c r="P941">
        <v>0</v>
      </c>
      <c r="Q941" t="s">
        <v>456</v>
      </c>
      <c r="R941" t="s">
        <v>471</v>
      </c>
      <c r="S941">
        <v>2</v>
      </c>
      <c r="T941" t="s">
        <v>478</v>
      </c>
      <c r="U941">
        <v>2</v>
      </c>
      <c r="V941">
        <v>45245</v>
      </c>
      <c r="W941">
        <v>999</v>
      </c>
      <c r="X941" t="s">
        <v>447</v>
      </c>
      <c r="Y941" s="2" t="s">
        <v>447</v>
      </c>
      <c r="Z941" s="2"/>
      <c r="AB941" t="s">
        <v>447</v>
      </c>
      <c r="AC941" t="s">
        <v>448</v>
      </c>
      <c r="AD941" t="s">
        <v>448</v>
      </c>
      <c r="AE941" t="s">
        <v>447</v>
      </c>
      <c r="AF941" t="s">
        <v>447</v>
      </c>
      <c r="AG941">
        <v>2</v>
      </c>
      <c r="AH941">
        <v>0</v>
      </c>
      <c r="AI941">
        <v>12</v>
      </c>
      <c r="AJ941">
        <v>0</v>
      </c>
      <c r="AK941">
        <v>61</v>
      </c>
      <c r="AL941" t="s">
        <v>465</v>
      </c>
      <c r="AM941" t="s">
        <v>450</v>
      </c>
      <c r="AN941">
        <v>0.71</v>
      </c>
      <c r="AO941">
        <v>155.72999999999999</v>
      </c>
      <c r="AP941">
        <v>110.56829999999999</v>
      </c>
      <c r="AQ941">
        <v>0.71</v>
      </c>
      <c r="AR941">
        <v>155.72999999999999</v>
      </c>
      <c r="AS941">
        <v>110.56829999999999</v>
      </c>
      <c r="AZ941">
        <v>5.15</v>
      </c>
      <c r="BA941">
        <v>70</v>
      </c>
      <c r="BB941">
        <v>360.5</v>
      </c>
      <c r="BC941" t="s">
        <v>451</v>
      </c>
      <c r="BD941" s="2">
        <v>45799</v>
      </c>
      <c r="BE941">
        <v>125.45</v>
      </c>
      <c r="BF941" t="s">
        <v>452</v>
      </c>
      <c r="BG941" t="s">
        <v>453</v>
      </c>
      <c r="BH941" s="1">
        <f t="shared" ca="1" si="44"/>
        <v>324</v>
      </c>
    </row>
    <row r="942" spans="2:60" ht="14.25" customHeight="1" x14ac:dyDescent="0.35">
      <c r="B942" s="96" t="str">
        <f t="shared" si="42"/>
        <v>91751914</v>
      </c>
      <c r="C942" s="96" t="str">
        <f t="shared" si="43"/>
        <v>9175191</v>
      </c>
      <c r="D942">
        <v>22526</v>
      </c>
      <c r="E942" t="s">
        <v>120</v>
      </c>
      <c r="F942">
        <v>61</v>
      </c>
      <c r="G942" t="s">
        <v>124</v>
      </c>
      <c r="H942">
        <v>71</v>
      </c>
      <c r="I942">
        <v>9175</v>
      </c>
      <c r="J942" t="s">
        <v>338</v>
      </c>
      <c r="K942">
        <v>191</v>
      </c>
      <c r="L942">
        <v>4</v>
      </c>
      <c r="M942">
        <v>91</v>
      </c>
      <c r="O942">
        <v>8.59</v>
      </c>
      <c r="P942">
        <v>0</v>
      </c>
      <c r="Q942" t="s">
        <v>456</v>
      </c>
      <c r="R942" t="s">
        <v>471</v>
      </c>
      <c r="S942">
        <v>2</v>
      </c>
      <c r="T942" t="s">
        <v>478</v>
      </c>
      <c r="U942">
        <v>2</v>
      </c>
      <c r="V942">
        <v>45247</v>
      </c>
      <c r="W942">
        <v>999</v>
      </c>
      <c r="X942" t="s">
        <v>447</v>
      </c>
      <c r="Y942" s="2" t="s">
        <v>447</v>
      </c>
      <c r="Z942" s="2"/>
      <c r="AB942" t="s">
        <v>447</v>
      </c>
      <c r="AC942" t="s">
        <v>448</v>
      </c>
      <c r="AD942" t="s">
        <v>447</v>
      </c>
      <c r="AE942" t="s">
        <v>447</v>
      </c>
      <c r="AF942" t="s">
        <v>447</v>
      </c>
      <c r="AG942">
        <v>2</v>
      </c>
      <c r="AH942">
        <v>0</v>
      </c>
      <c r="AI942">
        <v>12</v>
      </c>
      <c r="AJ942">
        <v>0</v>
      </c>
      <c r="AK942">
        <v>61</v>
      </c>
      <c r="AL942" t="s">
        <v>465</v>
      </c>
      <c r="AM942" t="s">
        <v>450</v>
      </c>
      <c r="AN942">
        <v>8.59</v>
      </c>
      <c r="AO942">
        <v>155.72999999999999</v>
      </c>
      <c r="AP942">
        <v>1337.7207000000001</v>
      </c>
      <c r="AQ942">
        <v>8.59</v>
      </c>
      <c r="AR942">
        <v>140.07</v>
      </c>
      <c r="AS942">
        <v>1203.2012999999999</v>
      </c>
      <c r="BC942" t="s">
        <v>451</v>
      </c>
      <c r="BD942" s="2">
        <v>45799</v>
      </c>
      <c r="BE942">
        <v>1247.3800000000001</v>
      </c>
      <c r="BF942" t="s">
        <v>452</v>
      </c>
      <c r="BG942" t="s">
        <v>453</v>
      </c>
      <c r="BH942" s="1">
        <f t="shared" ca="1" si="44"/>
        <v>324</v>
      </c>
    </row>
    <row r="943" spans="2:60" ht="14.25" customHeight="1" x14ac:dyDescent="0.35">
      <c r="B943" s="96" t="str">
        <f t="shared" si="42"/>
        <v>91751915</v>
      </c>
      <c r="C943" s="96" t="str">
        <f t="shared" si="43"/>
        <v>9175191</v>
      </c>
      <c r="D943">
        <v>22526</v>
      </c>
      <c r="E943" t="s">
        <v>120</v>
      </c>
      <c r="F943">
        <v>61</v>
      </c>
      <c r="G943" t="s">
        <v>124</v>
      </c>
      <c r="H943">
        <v>71</v>
      </c>
      <c r="I943">
        <v>9175</v>
      </c>
      <c r="J943" t="s">
        <v>338</v>
      </c>
      <c r="K943">
        <v>191</v>
      </c>
      <c r="L943">
        <v>5</v>
      </c>
      <c r="M943">
        <v>91</v>
      </c>
      <c r="O943">
        <v>4.3099999999999996</v>
      </c>
      <c r="P943">
        <v>0</v>
      </c>
      <c r="Q943" t="s">
        <v>456</v>
      </c>
      <c r="R943" t="s">
        <v>471</v>
      </c>
      <c r="S943">
        <v>2</v>
      </c>
      <c r="T943" t="s">
        <v>478</v>
      </c>
      <c r="U943">
        <v>2</v>
      </c>
      <c r="V943">
        <v>45243</v>
      </c>
      <c r="W943">
        <v>999</v>
      </c>
      <c r="X943" t="s">
        <v>447</v>
      </c>
      <c r="Y943" t="s">
        <v>447</v>
      </c>
      <c r="Z943" s="2"/>
      <c r="AB943" t="s">
        <v>447</v>
      </c>
      <c r="AC943" t="s">
        <v>448</v>
      </c>
      <c r="AD943" t="s">
        <v>448</v>
      </c>
      <c r="AE943" t="s">
        <v>447</v>
      </c>
      <c r="AF943" t="s">
        <v>447</v>
      </c>
      <c r="AG943">
        <v>2</v>
      </c>
      <c r="AH943">
        <v>0</v>
      </c>
      <c r="AI943">
        <v>12</v>
      </c>
      <c r="AJ943">
        <v>0</v>
      </c>
      <c r="AK943">
        <v>61</v>
      </c>
      <c r="AL943" t="s">
        <v>465</v>
      </c>
      <c r="AM943" t="s">
        <v>450</v>
      </c>
      <c r="AN943">
        <v>1.03</v>
      </c>
      <c r="AO943">
        <v>155.72999999999999</v>
      </c>
      <c r="AP943">
        <v>160.40190000000001</v>
      </c>
      <c r="AZ943">
        <v>3.28</v>
      </c>
      <c r="BA943">
        <v>70</v>
      </c>
      <c r="BB943">
        <v>229.6</v>
      </c>
      <c r="BC943" t="s">
        <v>451</v>
      </c>
      <c r="BD943" s="2">
        <v>45799</v>
      </c>
      <c r="BE943">
        <v>297.88</v>
      </c>
      <c r="BF943" t="s">
        <v>452</v>
      </c>
      <c r="BG943" t="s">
        <v>453</v>
      </c>
      <c r="BH943" s="1">
        <f t="shared" ca="1" si="44"/>
        <v>324</v>
      </c>
    </row>
    <row r="944" spans="2:60" ht="14.25" customHeight="1" x14ac:dyDescent="0.35">
      <c r="B944" s="96" t="str">
        <f t="shared" si="42"/>
        <v>91751916</v>
      </c>
      <c r="C944" s="96" t="str">
        <f t="shared" si="43"/>
        <v>9175191</v>
      </c>
      <c r="D944">
        <v>22526</v>
      </c>
      <c r="E944" t="s">
        <v>120</v>
      </c>
      <c r="F944">
        <v>61</v>
      </c>
      <c r="G944" t="s">
        <v>124</v>
      </c>
      <c r="H944">
        <v>71</v>
      </c>
      <c r="I944">
        <v>9175</v>
      </c>
      <c r="J944" t="s">
        <v>338</v>
      </c>
      <c r="K944">
        <v>191</v>
      </c>
      <c r="L944">
        <v>6</v>
      </c>
      <c r="M944">
        <v>91</v>
      </c>
      <c r="O944">
        <v>15.01</v>
      </c>
      <c r="P944">
        <v>0</v>
      </c>
      <c r="Q944" t="s">
        <v>456</v>
      </c>
      <c r="R944" t="s">
        <v>471</v>
      </c>
      <c r="S944">
        <v>2</v>
      </c>
      <c r="T944" t="s">
        <v>478</v>
      </c>
      <c r="U944">
        <v>2</v>
      </c>
      <c r="V944">
        <v>45243</v>
      </c>
      <c r="W944">
        <v>999</v>
      </c>
      <c r="X944" t="s">
        <v>447</v>
      </c>
      <c r="Y944" t="s">
        <v>447</v>
      </c>
      <c r="Z944" s="2"/>
      <c r="AB944" t="s">
        <v>447</v>
      </c>
      <c r="AC944" t="s">
        <v>448</v>
      </c>
      <c r="AD944" t="s">
        <v>447</v>
      </c>
      <c r="AE944" t="s">
        <v>447</v>
      </c>
      <c r="AF944" t="s">
        <v>447</v>
      </c>
      <c r="AG944">
        <v>2</v>
      </c>
      <c r="AH944">
        <v>0</v>
      </c>
      <c r="AI944">
        <v>12</v>
      </c>
      <c r="AJ944">
        <v>0</v>
      </c>
      <c r="AK944">
        <v>61</v>
      </c>
      <c r="AL944" t="s">
        <v>465</v>
      </c>
      <c r="AM944" t="s">
        <v>450</v>
      </c>
      <c r="AN944">
        <v>4.83</v>
      </c>
      <c r="AO944">
        <v>155.72999999999999</v>
      </c>
      <c r="AP944">
        <v>752.17589999999996</v>
      </c>
      <c r="AZ944">
        <v>10.18</v>
      </c>
      <c r="BA944">
        <v>70</v>
      </c>
      <c r="BB944">
        <v>712.6</v>
      </c>
      <c r="BC944" t="s">
        <v>451</v>
      </c>
      <c r="BD944" s="2">
        <v>45799</v>
      </c>
      <c r="BE944">
        <v>799.44</v>
      </c>
      <c r="BF944" t="s">
        <v>452</v>
      </c>
      <c r="BG944" t="s">
        <v>453</v>
      </c>
      <c r="BH944" s="1">
        <f t="shared" ca="1" si="44"/>
        <v>324</v>
      </c>
    </row>
    <row r="945" spans="2:60" ht="14.25" customHeight="1" x14ac:dyDescent="0.35">
      <c r="B945" s="96" t="str">
        <f t="shared" si="42"/>
        <v>91751917</v>
      </c>
      <c r="C945" s="96" t="str">
        <f t="shared" si="43"/>
        <v>9175191</v>
      </c>
      <c r="D945">
        <v>22526</v>
      </c>
      <c r="E945" t="s">
        <v>120</v>
      </c>
      <c r="F945">
        <v>61</v>
      </c>
      <c r="G945" t="s">
        <v>124</v>
      </c>
      <c r="H945">
        <v>71</v>
      </c>
      <c r="I945">
        <v>9175</v>
      </c>
      <c r="J945" t="s">
        <v>338</v>
      </c>
      <c r="K945">
        <v>191</v>
      </c>
      <c r="L945">
        <v>7</v>
      </c>
      <c r="M945">
        <v>91</v>
      </c>
      <c r="O945">
        <v>4.3499999999999996</v>
      </c>
      <c r="P945">
        <v>0</v>
      </c>
      <c r="Q945" t="s">
        <v>472</v>
      </c>
      <c r="R945" t="s">
        <v>471</v>
      </c>
      <c r="S945">
        <v>2</v>
      </c>
      <c r="T945" t="s">
        <v>478</v>
      </c>
      <c r="U945">
        <v>2</v>
      </c>
      <c r="V945">
        <v>45247</v>
      </c>
      <c r="W945">
        <v>999</v>
      </c>
      <c r="X945" t="s">
        <v>447</v>
      </c>
      <c r="Y945" t="s">
        <v>447</v>
      </c>
      <c r="Z945" s="2"/>
      <c r="AB945" t="s">
        <v>447</v>
      </c>
      <c r="AC945" t="s">
        <v>448</v>
      </c>
      <c r="AD945" t="s">
        <v>447</v>
      </c>
      <c r="AE945" t="s">
        <v>447</v>
      </c>
      <c r="AF945" t="s">
        <v>447</v>
      </c>
      <c r="AG945">
        <v>2</v>
      </c>
      <c r="AH945">
        <v>0</v>
      </c>
      <c r="AI945">
        <v>12</v>
      </c>
      <c r="AJ945">
        <v>0</v>
      </c>
      <c r="AK945">
        <v>61</v>
      </c>
      <c r="AL945" t="s">
        <v>465</v>
      </c>
      <c r="AM945" t="s">
        <v>450</v>
      </c>
      <c r="AN945">
        <v>4.3499999999999996</v>
      </c>
      <c r="AO945">
        <v>155.72999999999999</v>
      </c>
      <c r="AP945">
        <v>677.42550000000006</v>
      </c>
      <c r="AQ945">
        <v>4.3499999999999996</v>
      </c>
      <c r="AR945">
        <v>140.07</v>
      </c>
      <c r="AS945">
        <v>609.30449999999996</v>
      </c>
      <c r="BC945" t="s">
        <v>451</v>
      </c>
      <c r="BD945" s="2">
        <v>45799</v>
      </c>
      <c r="BE945">
        <v>678.21</v>
      </c>
      <c r="BF945" t="s">
        <v>452</v>
      </c>
      <c r="BG945" t="s">
        <v>453</v>
      </c>
      <c r="BH945" s="1">
        <f t="shared" ca="1" si="44"/>
        <v>324</v>
      </c>
    </row>
    <row r="946" spans="2:60" ht="14.25" customHeight="1" x14ac:dyDescent="0.35">
      <c r="B946" s="96" t="str">
        <f t="shared" si="42"/>
        <v>91751918</v>
      </c>
      <c r="C946" s="96" t="str">
        <f t="shared" si="43"/>
        <v>9175191</v>
      </c>
      <c r="D946">
        <v>22526</v>
      </c>
      <c r="E946" t="s">
        <v>120</v>
      </c>
      <c r="F946">
        <v>61</v>
      </c>
      <c r="G946" t="s">
        <v>124</v>
      </c>
      <c r="H946">
        <v>71</v>
      </c>
      <c r="I946">
        <v>9175</v>
      </c>
      <c r="J946" t="s">
        <v>338</v>
      </c>
      <c r="K946">
        <v>191</v>
      </c>
      <c r="L946">
        <v>8</v>
      </c>
      <c r="M946">
        <v>91</v>
      </c>
      <c r="O946">
        <v>3.22</v>
      </c>
      <c r="P946">
        <v>0</v>
      </c>
      <c r="Q946" t="s">
        <v>472</v>
      </c>
      <c r="R946" t="s">
        <v>471</v>
      </c>
      <c r="S946">
        <v>2</v>
      </c>
      <c r="T946" t="s">
        <v>478</v>
      </c>
      <c r="U946">
        <v>2</v>
      </c>
      <c r="V946">
        <v>45247</v>
      </c>
      <c r="W946">
        <v>999</v>
      </c>
      <c r="X946" t="s">
        <v>447</v>
      </c>
      <c r="Y946" t="s">
        <v>447</v>
      </c>
      <c r="Z946" s="2"/>
      <c r="AB946" t="s">
        <v>447</v>
      </c>
      <c r="AC946" t="s">
        <v>448</v>
      </c>
      <c r="AD946" t="s">
        <v>447</v>
      </c>
      <c r="AE946" t="s">
        <v>447</v>
      </c>
      <c r="AF946" t="s">
        <v>447</v>
      </c>
      <c r="AG946">
        <v>2</v>
      </c>
      <c r="AH946">
        <v>0</v>
      </c>
      <c r="AI946">
        <v>12</v>
      </c>
      <c r="AJ946">
        <v>0</v>
      </c>
      <c r="AK946">
        <v>61</v>
      </c>
      <c r="AL946" t="s">
        <v>465</v>
      </c>
      <c r="AM946" t="s">
        <v>450</v>
      </c>
      <c r="AN946">
        <v>3.22</v>
      </c>
      <c r="AO946">
        <v>155.72999999999999</v>
      </c>
      <c r="AP946">
        <v>501.45060000000001</v>
      </c>
      <c r="AQ946">
        <v>3.22</v>
      </c>
      <c r="AR946">
        <v>140.07</v>
      </c>
      <c r="AS946">
        <v>451.02539999999999</v>
      </c>
      <c r="BC946" t="s">
        <v>451</v>
      </c>
      <c r="BD946" s="2">
        <v>45799</v>
      </c>
      <c r="BE946">
        <v>626.66</v>
      </c>
      <c r="BF946" t="s">
        <v>452</v>
      </c>
      <c r="BG946" t="s">
        <v>453</v>
      </c>
      <c r="BH946" s="1">
        <f t="shared" ca="1" si="44"/>
        <v>324</v>
      </c>
    </row>
    <row r="947" spans="2:60" ht="14.25" customHeight="1" x14ac:dyDescent="0.35">
      <c r="B947" s="96" t="str">
        <f t="shared" si="42"/>
        <v>91751919</v>
      </c>
      <c r="C947" s="96" t="str">
        <f t="shared" si="43"/>
        <v>9175191</v>
      </c>
      <c r="D947">
        <v>22526</v>
      </c>
      <c r="E947" t="s">
        <v>120</v>
      </c>
      <c r="F947">
        <v>61</v>
      </c>
      <c r="G947" t="s">
        <v>124</v>
      </c>
      <c r="H947">
        <v>71</v>
      </c>
      <c r="I947">
        <v>9175</v>
      </c>
      <c r="J947" t="s">
        <v>338</v>
      </c>
      <c r="K947">
        <v>191</v>
      </c>
      <c r="L947">
        <v>9</v>
      </c>
      <c r="M947">
        <v>91</v>
      </c>
      <c r="O947">
        <v>11.78</v>
      </c>
      <c r="P947">
        <v>0</v>
      </c>
      <c r="Q947" t="s">
        <v>456</v>
      </c>
      <c r="R947" t="s">
        <v>471</v>
      </c>
      <c r="S947">
        <v>2</v>
      </c>
      <c r="T947" t="s">
        <v>478</v>
      </c>
      <c r="U947">
        <v>2</v>
      </c>
      <c r="V947">
        <v>45243</v>
      </c>
      <c r="W947">
        <v>999</v>
      </c>
      <c r="X947" t="s">
        <v>447</v>
      </c>
      <c r="Y947" t="s">
        <v>447</v>
      </c>
      <c r="Z947" s="2"/>
      <c r="AB947" t="s">
        <v>447</v>
      </c>
      <c r="AC947" t="s">
        <v>448</v>
      </c>
      <c r="AD947" t="s">
        <v>447</v>
      </c>
      <c r="AE947" t="s">
        <v>447</v>
      </c>
      <c r="AF947" t="s">
        <v>447</v>
      </c>
      <c r="AG947">
        <v>2</v>
      </c>
      <c r="AH947">
        <v>0</v>
      </c>
      <c r="AI947">
        <v>12</v>
      </c>
      <c r="AJ947">
        <v>0</v>
      </c>
      <c r="AK947">
        <v>61</v>
      </c>
      <c r="AL947" t="s">
        <v>465</v>
      </c>
      <c r="AM947" t="s">
        <v>450</v>
      </c>
      <c r="AN947">
        <v>4.18</v>
      </c>
      <c r="AO947">
        <v>155.72999999999999</v>
      </c>
      <c r="AP947">
        <v>650.95140000000004</v>
      </c>
      <c r="AZ947">
        <v>7.6</v>
      </c>
      <c r="BA947">
        <v>70</v>
      </c>
      <c r="BB947">
        <v>532</v>
      </c>
      <c r="BC947" t="s">
        <v>451</v>
      </c>
      <c r="BD947" s="2">
        <v>45799</v>
      </c>
      <c r="BE947">
        <v>825.39</v>
      </c>
      <c r="BF947" t="s">
        <v>452</v>
      </c>
      <c r="BG947" t="s">
        <v>453</v>
      </c>
      <c r="BH947" s="1">
        <f t="shared" ca="1" si="44"/>
        <v>324</v>
      </c>
    </row>
    <row r="948" spans="2:60" ht="14.25" customHeight="1" x14ac:dyDescent="0.35">
      <c r="B948" s="96" t="str">
        <f t="shared" si="42"/>
        <v>917519110</v>
      </c>
      <c r="C948" s="96" t="str">
        <f t="shared" si="43"/>
        <v>9175191</v>
      </c>
      <c r="D948">
        <v>22526</v>
      </c>
      <c r="E948" t="s">
        <v>120</v>
      </c>
      <c r="F948">
        <v>61</v>
      </c>
      <c r="G948" t="s">
        <v>124</v>
      </c>
      <c r="H948">
        <v>71</v>
      </c>
      <c r="I948">
        <v>9175</v>
      </c>
      <c r="J948" t="s">
        <v>338</v>
      </c>
      <c r="K948">
        <v>191</v>
      </c>
      <c r="L948">
        <v>10</v>
      </c>
      <c r="M948">
        <v>91</v>
      </c>
      <c r="O948">
        <v>4.25</v>
      </c>
      <c r="P948">
        <v>0</v>
      </c>
      <c r="Q948" t="s">
        <v>472</v>
      </c>
      <c r="R948" t="s">
        <v>471</v>
      </c>
      <c r="S948">
        <v>2</v>
      </c>
      <c r="T948" t="s">
        <v>478</v>
      </c>
      <c r="U948">
        <v>2</v>
      </c>
      <c r="V948">
        <v>45247</v>
      </c>
      <c r="W948">
        <v>999</v>
      </c>
      <c r="X948" t="s">
        <v>447</v>
      </c>
      <c r="Y948" t="s">
        <v>447</v>
      </c>
      <c r="Z948" s="2"/>
      <c r="AB948" t="s">
        <v>447</v>
      </c>
      <c r="AC948" t="s">
        <v>448</v>
      </c>
      <c r="AD948" t="s">
        <v>447</v>
      </c>
      <c r="AE948" t="s">
        <v>447</v>
      </c>
      <c r="AF948" t="s">
        <v>447</v>
      </c>
      <c r="AG948">
        <v>2</v>
      </c>
      <c r="AH948">
        <v>0</v>
      </c>
      <c r="AI948">
        <v>12</v>
      </c>
      <c r="AJ948">
        <v>0</v>
      </c>
      <c r="AK948">
        <v>61</v>
      </c>
      <c r="AL948" t="s">
        <v>465</v>
      </c>
      <c r="AM948" t="s">
        <v>450</v>
      </c>
      <c r="AN948">
        <v>4.25</v>
      </c>
      <c r="AO948">
        <v>155.72999999999999</v>
      </c>
      <c r="AP948">
        <v>661.85249999999996</v>
      </c>
      <c r="AQ948">
        <v>4.25</v>
      </c>
      <c r="AR948">
        <v>140.07</v>
      </c>
      <c r="AS948">
        <v>595.29750000000001</v>
      </c>
      <c r="BC948" t="s">
        <v>451</v>
      </c>
      <c r="BD948" s="2">
        <v>45799</v>
      </c>
      <c r="BE948">
        <v>597.77</v>
      </c>
      <c r="BF948" t="s">
        <v>452</v>
      </c>
      <c r="BG948" t="s">
        <v>453</v>
      </c>
      <c r="BH948" s="1">
        <f t="shared" ca="1" si="44"/>
        <v>324</v>
      </c>
    </row>
    <row r="949" spans="2:60" ht="14.25" customHeight="1" x14ac:dyDescent="0.35">
      <c r="B949" s="96" t="str">
        <f t="shared" si="42"/>
        <v>917519111</v>
      </c>
      <c r="C949" s="96" t="str">
        <f t="shared" si="43"/>
        <v>9175191</v>
      </c>
      <c r="D949">
        <v>22526</v>
      </c>
      <c r="E949" t="s">
        <v>120</v>
      </c>
      <c r="F949">
        <v>61</v>
      </c>
      <c r="G949" t="s">
        <v>124</v>
      </c>
      <c r="H949">
        <v>71</v>
      </c>
      <c r="I949">
        <v>9175</v>
      </c>
      <c r="J949" t="s">
        <v>338</v>
      </c>
      <c r="K949">
        <v>191</v>
      </c>
      <c r="L949">
        <v>11</v>
      </c>
      <c r="M949">
        <v>91</v>
      </c>
      <c r="O949">
        <v>2.15</v>
      </c>
      <c r="P949">
        <v>0</v>
      </c>
      <c r="Q949" t="s">
        <v>472</v>
      </c>
      <c r="R949" t="s">
        <v>471</v>
      </c>
      <c r="S949">
        <v>2</v>
      </c>
      <c r="T949" t="s">
        <v>478</v>
      </c>
      <c r="U949">
        <v>2</v>
      </c>
      <c r="V949">
        <v>45248</v>
      </c>
      <c r="W949">
        <v>999</v>
      </c>
      <c r="X949" t="s">
        <v>447</v>
      </c>
      <c r="Y949" t="s">
        <v>447</v>
      </c>
      <c r="Z949" s="2"/>
      <c r="AB949" t="s">
        <v>447</v>
      </c>
      <c r="AC949" t="s">
        <v>448</v>
      </c>
      <c r="AD949" t="s">
        <v>447</v>
      </c>
      <c r="AE949" t="s">
        <v>447</v>
      </c>
      <c r="AF949" t="s">
        <v>447</v>
      </c>
      <c r="AG949">
        <v>2</v>
      </c>
      <c r="AH949">
        <v>0</v>
      </c>
      <c r="AI949">
        <v>12</v>
      </c>
      <c r="AJ949">
        <v>0</v>
      </c>
      <c r="AK949">
        <v>61</v>
      </c>
      <c r="AL949" t="s">
        <v>465</v>
      </c>
      <c r="AM949" t="s">
        <v>450</v>
      </c>
      <c r="AN949">
        <v>2.15</v>
      </c>
      <c r="AO949">
        <v>155.72999999999999</v>
      </c>
      <c r="AP949">
        <v>334.81950000000001</v>
      </c>
      <c r="AQ949">
        <v>2.15</v>
      </c>
      <c r="AR949">
        <v>140.07</v>
      </c>
      <c r="AS949">
        <v>301.15050000000002</v>
      </c>
      <c r="BC949" t="s">
        <v>451</v>
      </c>
      <c r="BD949" s="2">
        <v>45799</v>
      </c>
      <c r="BE949">
        <v>371.68</v>
      </c>
      <c r="BF949" t="s">
        <v>452</v>
      </c>
      <c r="BG949" t="s">
        <v>453</v>
      </c>
      <c r="BH949" s="1">
        <f t="shared" ca="1" si="44"/>
        <v>324</v>
      </c>
    </row>
    <row r="950" spans="2:60" ht="14.25" customHeight="1" x14ac:dyDescent="0.35">
      <c r="B950" s="96" t="str">
        <f t="shared" si="42"/>
        <v>917519112</v>
      </c>
      <c r="C950" s="96" t="str">
        <f t="shared" si="43"/>
        <v>9175191</v>
      </c>
      <c r="D950">
        <v>22526</v>
      </c>
      <c r="E950" t="s">
        <v>120</v>
      </c>
      <c r="F950">
        <v>61</v>
      </c>
      <c r="G950" t="s">
        <v>124</v>
      </c>
      <c r="H950">
        <v>71</v>
      </c>
      <c r="I950">
        <v>9175</v>
      </c>
      <c r="J950" t="s">
        <v>338</v>
      </c>
      <c r="K950">
        <v>191</v>
      </c>
      <c r="L950">
        <v>12</v>
      </c>
      <c r="M950">
        <v>91</v>
      </c>
      <c r="O950">
        <v>7.24</v>
      </c>
      <c r="P950">
        <v>0</v>
      </c>
      <c r="Q950" t="s">
        <v>472</v>
      </c>
      <c r="R950" t="s">
        <v>471</v>
      </c>
      <c r="S950">
        <v>2</v>
      </c>
      <c r="T950" t="s">
        <v>478</v>
      </c>
      <c r="U950">
        <v>2</v>
      </c>
      <c r="V950">
        <v>45248</v>
      </c>
      <c r="W950">
        <v>999</v>
      </c>
      <c r="X950" t="s">
        <v>447</v>
      </c>
      <c r="Y950" t="s">
        <v>447</v>
      </c>
      <c r="Z950" s="2"/>
      <c r="AB950" t="s">
        <v>447</v>
      </c>
      <c r="AC950" t="s">
        <v>448</v>
      </c>
      <c r="AD950" t="s">
        <v>447</v>
      </c>
      <c r="AE950" t="s">
        <v>447</v>
      </c>
      <c r="AF950" t="s">
        <v>447</v>
      </c>
      <c r="AG950">
        <v>2</v>
      </c>
      <c r="AH950">
        <v>0</v>
      </c>
      <c r="AI950">
        <v>12</v>
      </c>
      <c r="AJ950">
        <v>0</v>
      </c>
      <c r="AK950">
        <v>61</v>
      </c>
      <c r="AL950" t="s">
        <v>465</v>
      </c>
      <c r="AM950" t="s">
        <v>450</v>
      </c>
      <c r="AN950">
        <v>7.24</v>
      </c>
      <c r="AO950">
        <v>155.72999999999999</v>
      </c>
      <c r="AP950">
        <v>1127.4852000000001</v>
      </c>
      <c r="AQ950">
        <v>7.24</v>
      </c>
      <c r="AR950">
        <v>140.07</v>
      </c>
      <c r="AS950">
        <v>1014.1068</v>
      </c>
      <c r="BC950" t="s">
        <v>451</v>
      </c>
      <c r="BD950" s="2">
        <v>45799</v>
      </c>
      <c r="BE950">
        <v>1139.1199999999999</v>
      </c>
      <c r="BF950" t="s">
        <v>452</v>
      </c>
      <c r="BG950" t="s">
        <v>453</v>
      </c>
      <c r="BH950" s="1">
        <f t="shared" ca="1" si="44"/>
        <v>324</v>
      </c>
    </row>
    <row r="951" spans="2:60" ht="14.25" customHeight="1" x14ac:dyDescent="0.35">
      <c r="B951" s="96" t="str">
        <f t="shared" si="42"/>
        <v>917519113</v>
      </c>
      <c r="C951" s="96" t="str">
        <f t="shared" si="43"/>
        <v>9175191</v>
      </c>
      <c r="D951">
        <v>22526</v>
      </c>
      <c r="E951" t="s">
        <v>120</v>
      </c>
      <c r="F951">
        <v>61</v>
      </c>
      <c r="G951" t="s">
        <v>124</v>
      </c>
      <c r="H951">
        <v>71</v>
      </c>
      <c r="I951">
        <v>9175</v>
      </c>
      <c r="J951" t="s">
        <v>338</v>
      </c>
      <c r="K951">
        <v>191</v>
      </c>
      <c r="L951">
        <v>13</v>
      </c>
      <c r="M951">
        <v>91</v>
      </c>
      <c r="O951">
        <v>3.74</v>
      </c>
      <c r="P951">
        <v>0</v>
      </c>
      <c r="Q951" t="s">
        <v>472</v>
      </c>
      <c r="R951" t="s">
        <v>471</v>
      </c>
      <c r="S951">
        <v>2</v>
      </c>
      <c r="T951" t="s">
        <v>478</v>
      </c>
      <c r="U951">
        <v>2</v>
      </c>
      <c r="V951">
        <v>45248</v>
      </c>
      <c r="W951">
        <v>999</v>
      </c>
      <c r="X951" t="s">
        <v>447</v>
      </c>
      <c r="Y951" t="s">
        <v>447</v>
      </c>
      <c r="Z951" s="2"/>
      <c r="AB951" t="s">
        <v>447</v>
      </c>
      <c r="AC951" t="s">
        <v>448</v>
      </c>
      <c r="AD951" t="s">
        <v>447</v>
      </c>
      <c r="AE951" t="s">
        <v>447</v>
      </c>
      <c r="AF951" t="s">
        <v>447</v>
      </c>
      <c r="AG951">
        <v>2</v>
      </c>
      <c r="AH951">
        <v>0</v>
      </c>
      <c r="AI951">
        <v>12</v>
      </c>
      <c r="AJ951">
        <v>0</v>
      </c>
      <c r="AK951">
        <v>61</v>
      </c>
      <c r="AL951" t="s">
        <v>465</v>
      </c>
      <c r="AM951" t="s">
        <v>450</v>
      </c>
      <c r="AN951">
        <v>3.74</v>
      </c>
      <c r="AO951">
        <v>155.72999999999999</v>
      </c>
      <c r="AP951">
        <v>582.43020000000001</v>
      </c>
      <c r="AQ951">
        <v>3.74</v>
      </c>
      <c r="AR951">
        <v>140.07</v>
      </c>
      <c r="AS951">
        <v>523.86180000000002</v>
      </c>
      <c r="BC951" t="s">
        <v>451</v>
      </c>
      <c r="BD951" s="2">
        <v>45799</v>
      </c>
      <c r="BE951">
        <v>545.15</v>
      </c>
      <c r="BF951" t="s">
        <v>452</v>
      </c>
      <c r="BG951" t="s">
        <v>453</v>
      </c>
      <c r="BH951" s="1">
        <f t="shared" ca="1" si="44"/>
        <v>324</v>
      </c>
    </row>
    <row r="952" spans="2:60" ht="14.25" customHeight="1" x14ac:dyDescent="0.35">
      <c r="B952" s="96" t="str">
        <f t="shared" si="42"/>
        <v>917519114</v>
      </c>
      <c r="C952" s="96" t="str">
        <f t="shared" si="43"/>
        <v>9175191</v>
      </c>
      <c r="D952">
        <v>22526</v>
      </c>
      <c r="E952" t="s">
        <v>120</v>
      </c>
      <c r="F952">
        <v>61</v>
      </c>
      <c r="G952" t="s">
        <v>124</v>
      </c>
      <c r="H952">
        <v>71</v>
      </c>
      <c r="I952">
        <v>9175</v>
      </c>
      <c r="J952" t="s">
        <v>338</v>
      </c>
      <c r="K952">
        <v>191</v>
      </c>
      <c r="L952">
        <v>14</v>
      </c>
      <c r="M952">
        <v>91</v>
      </c>
      <c r="O952">
        <v>2.98</v>
      </c>
      <c r="P952">
        <v>0</v>
      </c>
      <c r="Q952" t="s">
        <v>472</v>
      </c>
      <c r="R952" t="s">
        <v>471</v>
      </c>
      <c r="S952">
        <v>2</v>
      </c>
      <c r="T952" t="s">
        <v>478</v>
      </c>
      <c r="U952">
        <v>2</v>
      </c>
      <c r="V952">
        <v>45257</v>
      </c>
      <c r="W952">
        <v>999</v>
      </c>
      <c r="X952" t="s">
        <v>447</v>
      </c>
      <c r="Y952" t="s">
        <v>447</v>
      </c>
      <c r="Z952" s="2"/>
      <c r="AB952" t="s">
        <v>447</v>
      </c>
      <c r="AC952" t="s">
        <v>448</v>
      </c>
      <c r="AD952" t="s">
        <v>447</v>
      </c>
      <c r="AE952" t="s">
        <v>447</v>
      </c>
      <c r="AF952" t="s">
        <v>447</v>
      </c>
      <c r="AG952">
        <v>2</v>
      </c>
      <c r="AH952">
        <v>0</v>
      </c>
      <c r="AI952">
        <v>12</v>
      </c>
      <c r="AJ952">
        <v>0</v>
      </c>
      <c r="AK952">
        <v>61</v>
      </c>
      <c r="AL952" t="s">
        <v>465</v>
      </c>
      <c r="AM952" t="s">
        <v>450</v>
      </c>
      <c r="AN952">
        <v>2.98</v>
      </c>
      <c r="AO952">
        <v>155.72999999999999</v>
      </c>
      <c r="AP952">
        <v>464.0754</v>
      </c>
      <c r="AQ952">
        <v>2.98</v>
      </c>
      <c r="AR952">
        <v>140.07</v>
      </c>
      <c r="AS952">
        <v>417.40859999999998</v>
      </c>
      <c r="BC952" t="s">
        <v>451</v>
      </c>
      <c r="BD952" s="2">
        <v>45799</v>
      </c>
      <c r="BE952">
        <v>351.27</v>
      </c>
      <c r="BF952" t="s">
        <v>452</v>
      </c>
      <c r="BG952" t="s">
        <v>453</v>
      </c>
      <c r="BH952" s="1">
        <f t="shared" ca="1" si="44"/>
        <v>324</v>
      </c>
    </row>
    <row r="953" spans="2:60" ht="14.25" customHeight="1" x14ac:dyDescent="0.35">
      <c r="B953" s="96" t="str">
        <f t="shared" si="42"/>
        <v>917519115</v>
      </c>
      <c r="C953" s="96" t="str">
        <f t="shared" si="43"/>
        <v>9175191</v>
      </c>
      <c r="D953">
        <v>22526</v>
      </c>
      <c r="E953" t="s">
        <v>120</v>
      </c>
      <c r="F953">
        <v>61</v>
      </c>
      <c r="G953" t="s">
        <v>124</v>
      </c>
      <c r="H953">
        <v>71</v>
      </c>
      <c r="I953">
        <v>9175</v>
      </c>
      <c r="J953" t="s">
        <v>338</v>
      </c>
      <c r="K953">
        <v>191</v>
      </c>
      <c r="L953">
        <v>15</v>
      </c>
      <c r="M953">
        <v>91</v>
      </c>
      <c r="O953">
        <v>2.08</v>
      </c>
      <c r="P953">
        <v>0</v>
      </c>
      <c r="Q953" t="s">
        <v>472</v>
      </c>
      <c r="R953" t="s">
        <v>471</v>
      </c>
      <c r="S953">
        <v>2</v>
      </c>
      <c r="T953" t="s">
        <v>478</v>
      </c>
      <c r="U953">
        <v>2</v>
      </c>
      <c r="V953">
        <v>45248</v>
      </c>
      <c r="W953">
        <v>999</v>
      </c>
      <c r="X953" t="s">
        <v>447</v>
      </c>
      <c r="Y953" s="2" t="s">
        <v>447</v>
      </c>
      <c r="Z953" s="2"/>
      <c r="AB953" t="s">
        <v>447</v>
      </c>
      <c r="AC953" t="s">
        <v>448</v>
      </c>
      <c r="AD953" t="s">
        <v>447</v>
      </c>
      <c r="AE953" t="s">
        <v>447</v>
      </c>
      <c r="AF953" t="s">
        <v>447</v>
      </c>
      <c r="AG953">
        <v>2</v>
      </c>
      <c r="AH953">
        <v>0</v>
      </c>
      <c r="AI953">
        <v>12</v>
      </c>
      <c r="AJ953">
        <v>0</v>
      </c>
      <c r="AK953">
        <v>61</v>
      </c>
      <c r="AL953" t="s">
        <v>465</v>
      </c>
      <c r="AM953" t="s">
        <v>450</v>
      </c>
      <c r="AN953">
        <v>2.08</v>
      </c>
      <c r="AO953">
        <v>155.72999999999999</v>
      </c>
      <c r="AP953">
        <v>323.91840000000002</v>
      </c>
      <c r="AQ953">
        <v>2.08</v>
      </c>
      <c r="AR953">
        <v>140.07</v>
      </c>
      <c r="AS953">
        <v>291.34559999999999</v>
      </c>
      <c r="BC953" t="s">
        <v>451</v>
      </c>
      <c r="BD953" s="2">
        <v>45799</v>
      </c>
      <c r="BE953">
        <v>254.93</v>
      </c>
      <c r="BF953" t="s">
        <v>452</v>
      </c>
      <c r="BG953" t="s">
        <v>453</v>
      </c>
      <c r="BH953" s="1">
        <f t="shared" ca="1" si="44"/>
        <v>324</v>
      </c>
    </row>
    <row r="954" spans="2:60" ht="14.25" customHeight="1" x14ac:dyDescent="0.35">
      <c r="B954" s="96" t="str">
        <f t="shared" si="42"/>
        <v>917519116</v>
      </c>
      <c r="C954" s="96" t="str">
        <f t="shared" si="43"/>
        <v>9175191</v>
      </c>
      <c r="D954">
        <v>22526</v>
      </c>
      <c r="E954" t="s">
        <v>120</v>
      </c>
      <c r="F954">
        <v>61</v>
      </c>
      <c r="G954" t="s">
        <v>124</v>
      </c>
      <c r="H954">
        <v>71</v>
      </c>
      <c r="I954">
        <v>9175</v>
      </c>
      <c r="J954" t="s">
        <v>338</v>
      </c>
      <c r="K954">
        <v>191</v>
      </c>
      <c r="L954">
        <v>16</v>
      </c>
      <c r="M954">
        <v>91</v>
      </c>
      <c r="O954">
        <v>0.4</v>
      </c>
      <c r="P954">
        <v>0</v>
      </c>
      <c r="Q954" t="s">
        <v>500</v>
      </c>
      <c r="R954" t="s">
        <v>471</v>
      </c>
      <c r="S954">
        <v>2</v>
      </c>
      <c r="T954" t="s">
        <v>478</v>
      </c>
      <c r="U954">
        <v>2</v>
      </c>
      <c r="V954">
        <v>45118</v>
      </c>
      <c r="W954">
        <v>999</v>
      </c>
      <c r="X954" t="s">
        <v>447</v>
      </c>
      <c r="Y954" s="2" t="s">
        <v>447</v>
      </c>
      <c r="Z954" s="2"/>
      <c r="AB954" t="s">
        <v>447</v>
      </c>
      <c r="AC954" t="s">
        <v>448</v>
      </c>
      <c r="AD954" t="s">
        <v>447</v>
      </c>
      <c r="AE954" t="s">
        <v>447</v>
      </c>
      <c r="AF954" t="s">
        <v>447</v>
      </c>
      <c r="AG954">
        <v>2</v>
      </c>
      <c r="AH954">
        <v>0</v>
      </c>
      <c r="AI954">
        <v>12</v>
      </c>
      <c r="AJ954">
        <v>0</v>
      </c>
      <c r="AK954">
        <v>61</v>
      </c>
      <c r="AL954" t="s">
        <v>465</v>
      </c>
      <c r="AM954" t="s">
        <v>450</v>
      </c>
      <c r="AN954">
        <v>0.4</v>
      </c>
      <c r="AO954">
        <v>155.72999999999999</v>
      </c>
      <c r="AP954">
        <v>62.292000000000002</v>
      </c>
      <c r="AQ954">
        <v>0.4</v>
      </c>
      <c r="AR954">
        <v>140.07</v>
      </c>
      <c r="AS954">
        <v>56.027999999999999</v>
      </c>
      <c r="BC954" t="s">
        <v>451</v>
      </c>
      <c r="BD954" s="2">
        <v>45849</v>
      </c>
      <c r="BE954">
        <v>95.43</v>
      </c>
      <c r="BF954" t="s">
        <v>452</v>
      </c>
      <c r="BG954" t="s">
        <v>453</v>
      </c>
      <c r="BH954" s="1">
        <f t="shared" ca="1" si="44"/>
        <v>274</v>
      </c>
    </row>
    <row r="955" spans="2:60" ht="14.25" customHeight="1" x14ac:dyDescent="0.35">
      <c r="B955" s="96" t="str">
        <f t="shared" si="42"/>
        <v>917519117</v>
      </c>
      <c r="C955" s="96" t="str">
        <f t="shared" si="43"/>
        <v>9175191</v>
      </c>
      <c r="D955">
        <v>22526</v>
      </c>
      <c r="E955" t="s">
        <v>120</v>
      </c>
      <c r="F955">
        <v>61</v>
      </c>
      <c r="G955" t="s">
        <v>124</v>
      </c>
      <c r="H955">
        <v>71</v>
      </c>
      <c r="I955">
        <v>9175</v>
      </c>
      <c r="J955" t="s">
        <v>338</v>
      </c>
      <c r="K955">
        <v>191</v>
      </c>
      <c r="L955">
        <v>17</v>
      </c>
      <c r="M955">
        <v>90</v>
      </c>
      <c r="N955">
        <v>1</v>
      </c>
      <c r="O955">
        <v>9.98</v>
      </c>
      <c r="P955">
        <v>0</v>
      </c>
      <c r="Q955" t="s">
        <v>456</v>
      </c>
      <c r="R955" t="s">
        <v>471</v>
      </c>
      <c r="S955">
        <v>2</v>
      </c>
      <c r="T955" t="s">
        <v>478</v>
      </c>
      <c r="U955">
        <v>2</v>
      </c>
      <c r="V955">
        <v>45237</v>
      </c>
      <c r="W955">
        <v>999</v>
      </c>
      <c r="X955" t="s">
        <v>447</v>
      </c>
      <c r="Y955" s="2" t="s">
        <v>447</v>
      </c>
      <c r="Z955" s="2"/>
      <c r="AB955" t="s">
        <v>447</v>
      </c>
      <c r="AC955" t="s">
        <v>448</v>
      </c>
      <c r="AD955" t="s">
        <v>448</v>
      </c>
      <c r="AE955" t="s">
        <v>447</v>
      </c>
      <c r="AF955" t="s">
        <v>447</v>
      </c>
      <c r="AG955">
        <v>2</v>
      </c>
      <c r="AH955">
        <v>0</v>
      </c>
      <c r="AI955">
        <v>12</v>
      </c>
      <c r="AJ955">
        <v>0</v>
      </c>
      <c r="AK955">
        <v>61</v>
      </c>
      <c r="AL955" t="s">
        <v>465</v>
      </c>
      <c r="AM955" t="s">
        <v>450</v>
      </c>
      <c r="AN955">
        <v>9.98</v>
      </c>
      <c r="AO955">
        <v>155.72999999999999</v>
      </c>
      <c r="AP955">
        <v>1554.1854000000001</v>
      </c>
      <c r="AQ955">
        <v>9.98</v>
      </c>
      <c r="AR955">
        <v>140.07</v>
      </c>
      <c r="AS955">
        <v>1397.8986</v>
      </c>
      <c r="BC955" t="s">
        <v>451</v>
      </c>
      <c r="BD955" s="2">
        <v>45849</v>
      </c>
      <c r="BE955">
        <v>1220.97</v>
      </c>
      <c r="BF955" t="s">
        <v>452</v>
      </c>
      <c r="BG955" t="s">
        <v>453</v>
      </c>
      <c r="BH955" s="1">
        <f t="shared" ca="1" si="44"/>
        <v>274</v>
      </c>
    </row>
    <row r="956" spans="2:60" ht="14.25" customHeight="1" x14ac:dyDescent="0.35">
      <c r="B956" s="96" t="str">
        <f t="shared" si="42"/>
        <v>917519118</v>
      </c>
      <c r="C956" s="96" t="str">
        <f t="shared" si="43"/>
        <v>9175191</v>
      </c>
      <c r="D956">
        <v>22526</v>
      </c>
      <c r="E956" t="s">
        <v>120</v>
      </c>
      <c r="F956">
        <v>61</v>
      </c>
      <c r="G956" t="s">
        <v>124</v>
      </c>
      <c r="H956">
        <v>71</v>
      </c>
      <c r="I956">
        <v>9175</v>
      </c>
      <c r="J956" t="s">
        <v>338</v>
      </c>
      <c r="K956">
        <v>191</v>
      </c>
      <c r="L956">
        <v>18</v>
      </c>
      <c r="M956">
        <v>90</v>
      </c>
      <c r="N956">
        <v>1</v>
      </c>
      <c r="O956">
        <v>11.36</v>
      </c>
      <c r="P956">
        <v>0</v>
      </c>
      <c r="Q956" t="s">
        <v>477</v>
      </c>
      <c r="R956" t="s">
        <v>471</v>
      </c>
      <c r="S956">
        <v>2</v>
      </c>
      <c r="T956" t="s">
        <v>478</v>
      </c>
      <c r="U956">
        <v>2</v>
      </c>
      <c r="V956">
        <v>45236</v>
      </c>
      <c r="W956">
        <v>999</v>
      </c>
      <c r="X956" t="s">
        <v>447</v>
      </c>
      <c r="Y956" s="2" t="s">
        <v>447</v>
      </c>
      <c r="Z956" s="2"/>
      <c r="AB956" t="s">
        <v>447</v>
      </c>
      <c r="AC956" t="s">
        <v>448</v>
      </c>
      <c r="AD956" t="s">
        <v>448</v>
      </c>
      <c r="AE956" t="s">
        <v>447</v>
      </c>
      <c r="AF956" t="s">
        <v>447</v>
      </c>
      <c r="AG956">
        <v>2</v>
      </c>
      <c r="AH956">
        <v>0</v>
      </c>
      <c r="AI956">
        <v>12</v>
      </c>
      <c r="AJ956">
        <v>0</v>
      </c>
      <c r="AK956">
        <v>61</v>
      </c>
      <c r="AL956" t="s">
        <v>465</v>
      </c>
      <c r="AM956" t="s">
        <v>450</v>
      </c>
      <c r="AN956">
        <v>11.36</v>
      </c>
      <c r="AO956">
        <v>155.72999999999999</v>
      </c>
      <c r="AP956">
        <v>1769.0927999999999</v>
      </c>
      <c r="AQ956">
        <v>11.36</v>
      </c>
      <c r="AR956">
        <v>140.07</v>
      </c>
      <c r="AS956">
        <v>1591.1952000000001</v>
      </c>
      <c r="BC956" t="s">
        <v>451</v>
      </c>
      <c r="BD956" s="2">
        <v>45849</v>
      </c>
      <c r="BE956">
        <v>1882.58</v>
      </c>
      <c r="BF956" t="s">
        <v>452</v>
      </c>
      <c r="BG956" t="s">
        <v>453</v>
      </c>
      <c r="BH956" s="1">
        <f t="shared" ca="1" si="44"/>
        <v>274</v>
      </c>
    </row>
    <row r="957" spans="2:60" ht="14.25" customHeight="1" x14ac:dyDescent="0.35">
      <c r="B957" s="96" t="str">
        <f t="shared" si="42"/>
        <v>91751921</v>
      </c>
      <c r="C957" s="96" t="str">
        <f t="shared" si="43"/>
        <v>9175192</v>
      </c>
      <c r="D957">
        <v>22526</v>
      </c>
      <c r="E957" t="s">
        <v>120</v>
      </c>
      <c r="F957">
        <v>61</v>
      </c>
      <c r="G957" t="s">
        <v>124</v>
      </c>
      <c r="H957">
        <v>71</v>
      </c>
      <c r="I957">
        <v>9175</v>
      </c>
      <c r="J957" t="s">
        <v>338</v>
      </c>
      <c r="K957">
        <v>192</v>
      </c>
      <c r="L957">
        <v>1</v>
      </c>
      <c r="M957">
        <v>91</v>
      </c>
      <c r="O957">
        <v>13.93</v>
      </c>
      <c r="P957">
        <v>0</v>
      </c>
      <c r="Q957" t="s">
        <v>472</v>
      </c>
      <c r="R957" t="s">
        <v>471</v>
      </c>
      <c r="S957">
        <v>4</v>
      </c>
      <c r="T957" t="s">
        <v>458</v>
      </c>
      <c r="U957">
        <v>2</v>
      </c>
      <c r="V957">
        <v>44933</v>
      </c>
      <c r="W957">
        <v>999</v>
      </c>
      <c r="X957" t="s">
        <v>447</v>
      </c>
      <c r="Y957" s="2" t="s">
        <v>447</v>
      </c>
      <c r="Z957" s="2"/>
      <c r="AB957" t="s">
        <v>447</v>
      </c>
      <c r="AC957" t="s">
        <v>448</v>
      </c>
      <c r="AD957" t="s">
        <v>448</v>
      </c>
      <c r="AE957" t="s">
        <v>447</v>
      </c>
      <c r="AF957" t="s">
        <v>447</v>
      </c>
      <c r="AG957">
        <v>2</v>
      </c>
      <c r="AH957">
        <v>0</v>
      </c>
      <c r="AI957">
        <v>11</v>
      </c>
      <c r="AJ957">
        <v>0</v>
      </c>
      <c r="AK957">
        <v>61</v>
      </c>
      <c r="AL957" t="s">
        <v>465</v>
      </c>
      <c r="AM957" t="s">
        <v>450</v>
      </c>
      <c r="AN957">
        <v>13.93</v>
      </c>
      <c r="AO957">
        <v>92.59</v>
      </c>
      <c r="AP957">
        <v>1289.7787000000001</v>
      </c>
      <c r="AQ957">
        <v>13.93</v>
      </c>
      <c r="AR957">
        <v>92.07</v>
      </c>
      <c r="AS957">
        <v>1282.5351000000001</v>
      </c>
      <c r="BC957" t="s">
        <v>451</v>
      </c>
      <c r="BD957" s="2">
        <v>45828</v>
      </c>
      <c r="BE957">
        <v>1631.25</v>
      </c>
      <c r="BF957" t="s">
        <v>452</v>
      </c>
      <c r="BG957" t="s">
        <v>453</v>
      </c>
      <c r="BH957" s="1">
        <f t="shared" ca="1" si="44"/>
        <v>295</v>
      </c>
    </row>
    <row r="958" spans="2:60" ht="14.25" customHeight="1" x14ac:dyDescent="0.35">
      <c r="B958" s="96" t="str">
        <f t="shared" si="42"/>
        <v>91751922</v>
      </c>
      <c r="C958" s="96" t="str">
        <f t="shared" si="43"/>
        <v>9175192</v>
      </c>
      <c r="D958">
        <v>22526</v>
      </c>
      <c r="E958" t="s">
        <v>120</v>
      </c>
      <c r="F958">
        <v>61</v>
      </c>
      <c r="G958" t="s">
        <v>124</v>
      </c>
      <c r="H958">
        <v>71</v>
      </c>
      <c r="I958">
        <v>9175</v>
      </c>
      <c r="J958" t="s">
        <v>338</v>
      </c>
      <c r="K958">
        <v>192</v>
      </c>
      <c r="L958">
        <v>2</v>
      </c>
      <c r="M958">
        <v>91</v>
      </c>
      <c r="O958">
        <v>9.25</v>
      </c>
      <c r="P958">
        <v>0</v>
      </c>
      <c r="Q958" t="s">
        <v>472</v>
      </c>
      <c r="R958" t="s">
        <v>471</v>
      </c>
      <c r="S958">
        <v>4</v>
      </c>
      <c r="T958" t="s">
        <v>458</v>
      </c>
      <c r="U958">
        <v>2</v>
      </c>
      <c r="V958">
        <v>44553</v>
      </c>
      <c r="W958">
        <v>999</v>
      </c>
      <c r="X958" t="s">
        <v>447</v>
      </c>
      <c r="Y958" s="2" t="s">
        <v>447</v>
      </c>
      <c r="Z958" s="2"/>
      <c r="AB958" t="s">
        <v>447</v>
      </c>
      <c r="AC958" t="s">
        <v>448</v>
      </c>
      <c r="AD958" t="s">
        <v>448</v>
      </c>
      <c r="AE958" t="s">
        <v>447</v>
      </c>
      <c r="AF958" t="s">
        <v>447</v>
      </c>
      <c r="AG958">
        <v>2</v>
      </c>
      <c r="AH958">
        <v>0</v>
      </c>
      <c r="AI958">
        <v>11</v>
      </c>
      <c r="AJ958">
        <v>0</v>
      </c>
      <c r="AK958">
        <v>61</v>
      </c>
      <c r="AL958" t="s">
        <v>465</v>
      </c>
      <c r="AM958" t="s">
        <v>450</v>
      </c>
      <c r="AN958">
        <v>9.25</v>
      </c>
      <c r="AO958">
        <v>92.59</v>
      </c>
      <c r="AP958">
        <v>856.45749999999998</v>
      </c>
      <c r="AQ958">
        <v>9.25</v>
      </c>
      <c r="AR958">
        <v>92.07</v>
      </c>
      <c r="AS958">
        <v>851.64750000000004</v>
      </c>
      <c r="BC958" t="s">
        <v>451</v>
      </c>
      <c r="BD958" s="2">
        <v>45828</v>
      </c>
      <c r="BE958">
        <v>1141.8699999999999</v>
      </c>
      <c r="BF958" t="s">
        <v>452</v>
      </c>
      <c r="BG958" t="s">
        <v>453</v>
      </c>
      <c r="BH958" s="1">
        <f t="shared" ca="1" si="44"/>
        <v>295</v>
      </c>
    </row>
    <row r="959" spans="2:60" ht="14.25" customHeight="1" x14ac:dyDescent="0.35">
      <c r="B959" s="96" t="str">
        <f t="shared" si="42"/>
        <v>91751923</v>
      </c>
      <c r="C959" s="96" t="str">
        <f t="shared" si="43"/>
        <v>9175192</v>
      </c>
      <c r="D959">
        <v>22526</v>
      </c>
      <c r="E959" t="s">
        <v>120</v>
      </c>
      <c r="F959">
        <v>61</v>
      </c>
      <c r="G959" t="s">
        <v>124</v>
      </c>
      <c r="H959">
        <v>71</v>
      </c>
      <c r="I959">
        <v>9175</v>
      </c>
      <c r="J959" t="s">
        <v>338</v>
      </c>
      <c r="K959">
        <v>192</v>
      </c>
      <c r="L959">
        <v>3</v>
      </c>
      <c r="M959">
        <v>91</v>
      </c>
      <c r="N959">
        <v>5</v>
      </c>
      <c r="O959">
        <v>5.64</v>
      </c>
      <c r="P959">
        <v>0</v>
      </c>
      <c r="Q959" t="s">
        <v>472</v>
      </c>
      <c r="R959" t="s">
        <v>471</v>
      </c>
      <c r="S959">
        <v>3</v>
      </c>
      <c r="T959" t="s">
        <v>475</v>
      </c>
      <c r="U959">
        <v>2</v>
      </c>
      <c r="V959">
        <v>44935</v>
      </c>
      <c r="W959">
        <v>999</v>
      </c>
      <c r="X959" t="s">
        <v>447</v>
      </c>
      <c r="Y959" s="2" t="s">
        <v>447</v>
      </c>
      <c r="Z959" s="2"/>
      <c r="AB959" t="s">
        <v>447</v>
      </c>
      <c r="AC959" t="s">
        <v>448</v>
      </c>
      <c r="AD959" t="s">
        <v>448</v>
      </c>
      <c r="AE959" t="s">
        <v>447</v>
      </c>
      <c r="AF959" t="s">
        <v>447</v>
      </c>
      <c r="AG959">
        <v>2</v>
      </c>
      <c r="AH959">
        <v>0</v>
      </c>
      <c r="AI959">
        <v>11</v>
      </c>
      <c r="AJ959">
        <v>0</v>
      </c>
      <c r="AK959">
        <v>61</v>
      </c>
      <c r="AL959" t="s">
        <v>488</v>
      </c>
      <c r="AM959" t="s">
        <v>450</v>
      </c>
      <c r="AN959">
        <v>5.64</v>
      </c>
      <c r="AO959">
        <v>109</v>
      </c>
      <c r="AP959">
        <v>614.76</v>
      </c>
      <c r="AQ959">
        <v>5.64</v>
      </c>
      <c r="AR959">
        <v>125.07</v>
      </c>
      <c r="AS959">
        <v>705.39480000000003</v>
      </c>
      <c r="BC959" t="s">
        <v>451</v>
      </c>
      <c r="BD959" s="2">
        <v>45828</v>
      </c>
      <c r="BE959">
        <v>316.54000000000002</v>
      </c>
      <c r="BF959" t="s">
        <v>452</v>
      </c>
      <c r="BG959" t="s">
        <v>453</v>
      </c>
      <c r="BH959" s="1">
        <f t="shared" ca="1" si="44"/>
        <v>295</v>
      </c>
    </row>
    <row r="960" spans="2:60" ht="14.25" customHeight="1" x14ac:dyDescent="0.35">
      <c r="B960" s="96" t="str">
        <f t="shared" si="42"/>
        <v>91751924</v>
      </c>
      <c r="C960" s="96" t="str">
        <f t="shared" si="43"/>
        <v>9175192</v>
      </c>
      <c r="D960">
        <v>22526</v>
      </c>
      <c r="E960" t="s">
        <v>120</v>
      </c>
      <c r="F960">
        <v>61</v>
      </c>
      <c r="G960" t="s">
        <v>124</v>
      </c>
      <c r="H960">
        <v>71</v>
      </c>
      <c r="I960">
        <v>9175</v>
      </c>
      <c r="J960" t="s">
        <v>338</v>
      </c>
      <c r="K960">
        <v>192</v>
      </c>
      <c r="L960">
        <v>4</v>
      </c>
      <c r="M960">
        <v>5</v>
      </c>
      <c r="N960">
        <v>5</v>
      </c>
      <c r="O960">
        <v>2.93</v>
      </c>
      <c r="P960">
        <v>0</v>
      </c>
      <c r="Q960" t="s">
        <v>472</v>
      </c>
      <c r="R960" t="s">
        <v>471</v>
      </c>
      <c r="S960">
        <v>3</v>
      </c>
      <c r="T960" t="s">
        <v>475</v>
      </c>
      <c r="U960">
        <v>2</v>
      </c>
      <c r="V960">
        <v>44935</v>
      </c>
      <c r="W960">
        <v>351</v>
      </c>
      <c r="X960" t="s">
        <v>447</v>
      </c>
      <c r="Y960" s="2" t="s">
        <v>447</v>
      </c>
      <c r="Z960" s="2"/>
      <c r="AB960" t="s">
        <v>447</v>
      </c>
      <c r="AC960" t="s">
        <v>448</v>
      </c>
      <c r="AD960" t="s">
        <v>448</v>
      </c>
      <c r="AE960" t="s">
        <v>447</v>
      </c>
      <c r="AF960" t="s">
        <v>447</v>
      </c>
      <c r="AG960">
        <v>2</v>
      </c>
      <c r="AH960">
        <v>0</v>
      </c>
      <c r="AI960">
        <v>11</v>
      </c>
      <c r="AJ960">
        <v>0</v>
      </c>
      <c r="AK960">
        <v>61</v>
      </c>
      <c r="AL960" t="s">
        <v>459</v>
      </c>
      <c r="AM960" t="s">
        <v>450</v>
      </c>
      <c r="AN960">
        <v>2.93</v>
      </c>
      <c r="AO960">
        <v>124.94</v>
      </c>
      <c r="AP960">
        <v>366.07420000000002</v>
      </c>
      <c r="AQ960">
        <v>2.93</v>
      </c>
      <c r="AR960">
        <v>125.07</v>
      </c>
      <c r="AS960">
        <v>366.45510000000002</v>
      </c>
      <c r="BC960" t="s">
        <v>451</v>
      </c>
      <c r="BD960" s="2">
        <v>45828</v>
      </c>
      <c r="BE960">
        <v>506.93</v>
      </c>
      <c r="BF960" t="s">
        <v>452</v>
      </c>
      <c r="BG960" t="s">
        <v>453</v>
      </c>
      <c r="BH960" s="1">
        <f t="shared" ca="1" si="44"/>
        <v>295</v>
      </c>
    </row>
    <row r="961" spans="2:60" ht="14.25" customHeight="1" x14ac:dyDescent="0.35">
      <c r="B961" s="96" t="str">
        <f t="shared" si="42"/>
        <v>91751925</v>
      </c>
      <c r="C961" s="96" t="str">
        <f t="shared" si="43"/>
        <v>9175192</v>
      </c>
      <c r="D961">
        <v>22526</v>
      </c>
      <c r="E961" t="s">
        <v>120</v>
      </c>
      <c r="F961">
        <v>61</v>
      </c>
      <c r="G961" t="s">
        <v>124</v>
      </c>
      <c r="H961">
        <v>71</v>
      </c>
      <c r="I961">
        <v>9175</v>
      </c>
      <c r="J961" t="s">
        <v>338</v>
      </c>
      <c r="K961">
        <v>192</v>
      </c>
      <c r="L961">
        <v>5</v>
      </c>
      <c r="M961">
        <v>5</v>
      </c>
      <c r="N961">
        <v>5</v>
      </c>
      <c r="O961">
        <v>2.27</v>
      </c>
      <c r="P961">
        <v>0</v>
      </c>
      <c r="Q961" t="s">
        <v>472</v>
      </c>
      <c r="R961" t="s">
        <v>471</v>
      </c>
      <c r="S961">
        <v>3</v>
      </c>
      <c r="T961" t="s">
        <v>475</v>
      </c>
      <c r="U961">
        <v>2</v>
      </c>
      <c r="V961">
        <v>44935</v>
      </c>
      <c r="W961">
        <v>351</v>
      </c>
      <c r="X961" t="s">
        <v>447</v>
      </c>
      <c r="Y961" s="2" t="s">
        <v>447</v>
      </c>
      <c r="Z961" s="2"/>
      <c r="AB961" t="s">
        <v>447</v>
      </c>
      <c r="AC961" t="s">
        <v>448</v>
      </c>
      <c r="AD961" t="s">
        <v>448</v>
      </c>
      <c r="AE961" t="s">
        <v>447</v>
      </c>
      <c r="AF961" t="s">
        <v>447</v>
      </c>
      <c r="AG961">
        <v>2</v>
      </c>
      <c r="AH961">
        <v>0</v>
      </c>
      <c r="AI961">
        <v>11</v>
      </c>
      <c r="AJ961">
        <v>0</v>
      </c>
      <c r="AK961">
        <v>61</v>
      </c>
      <c r="AL961" t="s">
        <v>488</v>
      </c>
      <c r="AM961" t="s">
        <v>450</v>
      </c>
      <c r="AN961">
        <v>2.27</v>
      </c>
      <c r="AO961">
        <v>124.94</v>
      </c>
      <c r="AP961">
        <v>283.61380000000003</v>
      </c>
      <c r="AQ961">
        <v>2.27</v>
      </c>
      <c r="AR961">
        <v>125.07</v>
      </c>
      <c r="AS961">
        <v>283.90890000000002</v>
      </c>
      <c r="BC961" t="s">
        <v>451</v>
      </c>
      <c r="BD961" s="2">
        <v>45828</v>
      </c>
      <c r="BE961">
        <v>445.38</v>
      </c>
      <c r="BF961" t="s">
        <v>452</v>
      </c>
      <c r="BG961" t="s">
        <v>453</v>
      </c>
      <c r="BH961" s="1">
        <f t="shared" ca="1" si="44"/>
        <v>295</v>
      </c>
    </row>
    <row r="962" spans="2:60" ht="14.25" customHeight="1" x14ac:dyDescent="0.35">
      <c r="B962" s="96" t="str">
        <f t="shared" ref="B962:B1025" si="45">CONCATENATE(I962,K962,L962)</f>
        <v>91751926</v>
      </c>
      <c r="C962" s="96" t="str">
        <f t="shared" ref="C962:C1025" si="46">CONCATENATE(I962,K962)</f>
        <v>9175192</v>
      </c>
      <c r="D962">
        <v>22526</v>
      </c>
      <c r="E962" t="s">
        <v>120</v>
      </c>
      <c r="F962">
        <v>61</v>
      </c>
      <c r="G962" t="s">
        <v>124</v>
      </c>
      <c r="H962">
        <v>71</v>
      </c>
      <c r="I962">
        <v>9175</v>
      </c>
      <c r="J962" t="s">
        <v>338</v>
      </c>
      <c r="K962">
        <v>192</v>
      </c>
      <c r="L962">
        <v>6</v>
      </c>
      <c r="M962">
        <v>5</v>
      </c>
      <c r="O962">
        <v>3.36</v>
      </c>
      <c r="P962">
        <v>0</v>
      </c>
      <c r="Q962" t="s">
        <v>476</v>
      </c>
      <c r="R962" t="s">
        <v>471</v>
      </c>
      <c r="S962">
        <v>4</v>
      </c>
      <c r="T962" t="s">
        <v>458</v>
      </c>
      <c r="U962">
        <v>2</v>
      </c>
      <c r="V962">
        <v>44552</v>
      </c>
      <c r="W962">
        <v>351</v>
      </c>
      <c r="X962" t="s">
        <v>447</v>
      </c>
      <c r="Y962" s="2" t="s">
        <v>447</v>
      </c>
      <c r="Z962" s="2"/>
      <c r="AB962" t="s">
        <v>447</v>
      </c>
      <c r="AC962" t="s">
        <v>448</v>
      </c>
      <c r="AD962" t="s">
        <v>448</v>
      </c>
      <c r="AE962" t="s">
        <v>447</v>
      </c>
      <c r="AF962" t="s">
        <v>447</v>
      </c>
      <c r="AG962">
        <v>2</v>
      </c>
      <c r="AH962">
        <v>0</v>
      </c>
      <c r="AI962">
        <v>11</v>
      </c>
      <c r="AJ962">
        <v>0</v>
      </c>
      <c r="AK962">
        <v>61</v>
      </c>
      <c r="AL962" t="s">
        <v>488</v>
      </c>
      <c r="AM962" t="s">
        <v>450</v>
      </c>
      <c r="AN962">
        <v>3.36</v>
      </c>
      <c r="AO962">
        <v>92.59</v>
      </c>
      <c r="AP962">
        <v>311.10239999999999</v>
      </c>
      <c r="AQ962">
        <v>3.36</v>
      </c>
      <c r="AR962">
        <v>92.07</v>
      </c>
      <c r="AS962">
        <v>309.35520000000002</v>
      </c>
      <c r="BC962" t="s">
        <v>451</v>
      </c>
      <c r="BD962" s="2">
        <v>45828</v>
      </c>
      <c r="BE962">
        <v>282.02</v>
      </c>
      <c r="BF962" t="s">
        <v>452</v>
      </c>
      <c r="BG962" t="s">
        <v>453</v>
      </c>
      <c r="BH962" s="1">
        <f t="shared" ref="BH962:BH1025" ca="1" si="47">TODAY()-BD962</f>
        <v>295</v>
      </c>
    </row>
    <row r="963" spans="2:60" ht="14.25" customHeight="1" x14ac:dyDescent="0.35">
      <c r="B963" s="96" t="str">
        <f t="shared" si="45"/>
        <v>91751927</v>
      </c>
      <c r="C963" s="96" t="str">
        <f t="shared" si="46"/>
        <v>9175192</v>
      </c>
      <c r="D963">
        <v>22526</v>
      </c>
      <c r="E963" t="s">
        <v>120</v>
      </c>
      <c r="F963">
        <v>61</v>
      </c>
      <c r="G963" t="s">
        <v>124</v>
      </c>
      <c r="H963">
        <v>71</v>
      </c>
      <c r="I963">
        <v>9175</v>
      </c>
      <c r="J963" t="s">
        <v>338</v>
      </c>
      <c r="K963">
        <v>192</v>
      </c>
      <c r="L963">
        <v>7</v>
      </c>
      <c r="M963">
        <v>5</v>
      </c>
      <c r="N963">
        <v>5</v>
      </c>
      <c r="O963">
        <v>1.19</v>
      </c>
      <c r="P963">
        <v>0</v>
      </c>
      <c r="Q963" t="s">
        <v>472</v>
      </c>
      <c r="R963" t="s">
        <v>471</v>
      </c>
      <c r="S963">
        <v>3</v>
      </c>
      <c r="T963" t="s">
        <v>475</v>
      </c>
      <c r="U963">
        <v>2</v>
      </c>
      <c r="V963">
        <v>44935</v>
      </c>
      <c r="W963">
        <v>351</v>
      </c>
      <c r="X963" t="s">
        <v>447</v>
      </c>
      <c r="Y963" s="2" t="s">
        <v>447</v>
      </c>
      <c r="Z963" s="2"/>
      <c r="AB963" t="s">
        <v>447</v>
      </c>
      <c r="AC963" t="s">
        <v>448</v>
      </c>
      <c r="AD963" t="s">
        <v>448</v>
      </c>
      <c r="AE963" t="s">
        <v>447</v>
      </c>
      <c r="AF963" t="s">
        <v>447</v>
      </c>
      <c r="AG963">
        <v>2</v>
      </c>
      <c r="AH963">
        <v>0</v>
      </c>
      <c r="AI963">
        <v>11</v>
      </c>
      <c r="AJ963">
        <v>0</v>
      </c>
      <c r="AK963">
        <v>61</v>
      </c>
      <c r="AL963" t="s">
        <v>488</v>
      </c>
      <c r="AM963" t="s">
        <v>450</v>
      </c>
      <c r="AN963">
        <v>1.19</v>
      </c>
      <c r="AO963">
        <v>124.94</v>
      </c>
      <c r="AP963">
        <v>148.67859999999999</v>
      </c>
      <c r="AQ963">
        <v>1.19</v>
      </c>
      <c r="AR963">
        <v>125.07</v>
      </c>
      <c r="AS963">
        <v>148.83330000000001</v>
      </c>
      <c r="BC963" t="s">
        <v>451</v>
      </c>
      <c r="BD963" s="2">
        <v>45828</v>
      </c>
      <c r="BE963">
        <v>108.06</v>
      </c>
      <c r="BF963" t="s">
        <v>452</v>
      </c>
      <c r="BG963" t="s">
        <v>453</v>
      </c>
      <c r="BH963" s="1">
        <f t="shared" ca="1" si="47"/>
        <v>295</v>
      </c>
    </row>
    <row r="964" spans="2:60" ht="14.25" customHeight="1" x14ac:dyDescent="0.35">
      <c r="B964" s="96" t="str">
        <f t="shared" si="45"/>
        <v>91751928</v>
      </c>
      <c r="C964" s="96" t="str">
        <f t="shared" si="46"/>
        <v>9175192</v>
      </c>
      <c r="D964">
        <v>22526</v>
      </c>
      <c r="E964" t="s">
        <v>120</v>
      </c>
      <c r="F964">
        <v>61</v>
      </c>
      <c r="G964" t="s">
        <v>124</v>
      </c>
      <c r="H964">
        <v>71</v>
      </c>
      <c r="I964">
        <v>9175</v>
      </c>
      <c r="J964" t="s">
        <v>338</v>
      </c>
      <c r="K964">
        <v>192</v>
      </c>
      <c r="L964">
        <v>8</v>
      </c>
      <c r="M964">
        <v>5</v>
      </c>
      <c r="N964">
        <v>5</v>
      </c>
      <c r="O964">
        <v>0.1</v>
      </c>
      <c r="P964">
        <v>0</v>
      </c>
      <c r="Q964" t="s">
        <v>472</v>
      </c>
      <c r="R964" t="s">
        <v>471</v>
      </c>
      <c r="S964">
        <v>3</v>
      </c>
      <c r="T964" t="s">
        <v>475</v>
      </c>
      <c r="U964">
        <v>2</v>
      </c>
      <c r="V964">
        <v>44923</v>
      </c>
      <c r="W964">
        <v>351</v>
      </c>
      <c r="X964" t="s">
        <v>447</v>
      </c>
      <c r="Y964" s="2" t="s">
        <v>447</v>
      </c>
      <c r="Z964" s="2"/>
      <c r="AB964" t="s">
        <v>447</v>
      </c>
      <c r="AC964" t="s">
        <v>448</v>
      </c>
      <c r="AD964" t="s">
        <v>448</v>
      </c>
      <c r="AE964" t="s">
        <v>447</v>
      </c>
      <c r="AF964" t="s">
        <v>447</v>
      </c>
      <c r="AG964">
        <v>2</v>
      </c>
      <c r="AH964">
        <v>0</v>
      </c>
      <c r="AI964">
        <v>11</v>
      </c>
      <c r="AJ964">
        <v>0</v>
      </c>
      <c r="AK964">
        <v>61</v>
      </c>
      <c r="AL964" t="s">
        <v>465</v>
      </c>
      <c r="AM964" t="s">
        <v>450</v>
      </c>
      <c r="AN964">
        <v>0.1</v>
      </c>
      <c r="AO964">
        <v>109</v>
      </c>
      <c r="AP964">
        <v>10.9</v>
      </c>
      <c r="AQ964">
        <v>0.1</v>
      </c>
      <c r="AR964">
        <v>92.07</v>
      </c>
      <c r="AS964">
        <v>9.2070000000000007</v>
      </c>
      <c r="BC964" t="s">
        <v>451</v>
      </c>
      <c r="BD964" s="2">
        <v>45828</v>
      </c>
      <c r="BF964" t="s">
        <v>452</v>
      </c>
      <c r="BG964" t="s">
        <v>453</v>
      </c>
      <c r="BH964" s="1">
        <f t="shared" ca="1" si="47"/>
        <v>295</v>
      </c>
    </row>
    <row r="965" spans="2:60" ht="14.25" customHeight="1" x14ac:dyDescent="0.35">
      <c r="B965" s="96" t="str">
        <f t="shared" si="45"/>
        <v>91751929</v>
      </c>
      <c r="C965" s="96" t="str">
        <f t="shared" si="46"/>
        <v>9175192</v>
      </c>
      <c r="D965">
        <v>22526</v>
      </c>
      <c r="E965" t="s">
        <v>120</v>
      </c>
      <c r="F965">
        <v>61</v>
      </c>
      <c r="G965" t="s">
        <v>124</v>
      </c>
      <c r="H965">
        <v>71</v>
      </c>
      <c r="I965">
        <v>9175</v>
      </c>
      <c r="J965" t="s">
        <v>338</v>
      </c>
      <c r="K965">
        <v>192</v>
      </c>
      <c r="L965">
        <v>9</v>
      </c>
      <c r="M965">
        <v>5</v>
      </c>
      <c r="N965">
        <v>5</v>
      </c>
      <c r="O965">
        <v>9.9499999999999993</v>
      </c>
      <c r="P965">
        <v>0</v>
      </c>
      <c r="Q965" t="s">
        <v>472</v>
      </c>
      <c r="R965" t="s">
        <v>471</v>
      </c>
      <c r="S965">
        <v>3</v>
      </c>
      <c r="T965" t="s">
        <v>475</v>
      </c>
      <c r="U965">
        <v>2</v>
      </c>
      <c r="V965">
        <v>44923</v>
      </c>
      <c r="W965">
        <v>351</v>
      </c>
      <c r="X965" t="s">
        <v>447</v>
      </c>
      <c r="Y965" s="2" t="s">
        <v>447</v>
      </c>
      <c r="Z965" s="2"/>
      <c r="AB965" t="s">
        <v>447</v>
      </c>
      <c r="AC965" t="s">
        <v>448</v>
      </c>
      <c r="AD965" t="s">
        <v>447</v>
      </c>
      <c r="AE965" t="s">
        <v>447</v>
      </c>
      <c r="AF965" t="s">
        <v>447</v>
      </c>
      <c r="AG965">
        <v>2</v>
      </c>
      <c r="AH965">
        <v>0</v>
      </c>
      <c r="AI965">
        <v>11</v>
      </c>
      <c r="AJ965">
        <v>0</v>
      </c>
      <c r="AK965">
        <v>61</v>
      </c>
      <c r="AL965" t="s">
        <v>465</v>
      </c>
      <c r="AM965" t="s">
        <v>450</v>
      </c>
      <c r="AN965">
        <v>5.13</v>
      </c>
      <c r="AO965">
        <v>109</v>
      </c>
      <c r="AP965">
        <v>559.16999999999996</v>
      </c>
      <c r="AQ965">
        <v>5.13</v>
      </c>
      <c r="AR965">
        <v>92.07</v>
      </c>
      <c r="AS965">
        <v>472.31909999999999</v>
      </c>
      <c r="AZ965">
        <v>4.82</v>
      </c>
      <c r="BA965">
        <v>70</v>
      </c>
      <c r="BB965">
        <v>337.4</v>
      </c>
      <c r="BC965" t="s">
        <v>451</v>
      </c>
      <c r="BD965" s="2">
        <v>45828</v>
      </c>
      <c r="BE965">
        <v>692.13</v>
      </c>
      <c r="BF965" t="s">
        <v>452</v>
      </c>
      <c r="BG965" t="s">
        <v>453</v>
      </c>
      <c r="BH965" s="1">
        <f t="shared" ca="1" si="47"/>
        <v>295</v>
      </c>
    </row>
    <row r="966" spans="2:60" ht="14.25" customHeight="1" x14ac:dyDescent="0.35">
      <c r="B966" s="96" t="str">
        <f t="shared" si="45"/>
        <v>917519210</v>
      </c>
      <c r="C966" s="96" t="str">
        <f t="shared" si="46"/>
        <v>9175192</v>
      </c>
      <c r="D966">
        <v>22526</v>
      </c>
      <c r="E966" t="s">
        <v>120</v>
      </c>
      <c r="F966">
        <v>61</v>
      </c>
      <c r="G966" t="s">
        <v>124</v>
      </c>
      <c r="H966">
        <v>71</v>
      </c>
      <c r="I966">
        <v>9175</v>
      </c>
      <c r="J966" t="s">
        <v>338</v>
      </c>
      <c r="K966">
        <v>192</v>
      </c>
      <c r="L966">
        <v>10</v>
      </c>
      <c r="M966">
        <v>5</v>
      </c>
      <c r="N966">
        <v>5</v>
      </c>
      <c r="O966">
        <v>13.62</v>
      </c>
      <c r="P966">
        <v>0</v>
      </c>
      <c r="Q966" t="s">
        <v>472</v>
      </c>
      <c r="R966" t="s">
        <v>471</v>
      </c>
      <c r="S966">
        <v>3</v>
      </c>
      <c r="T966" t="s">
        <v>475</v>
      </c>
      <c r="U966">
        <v>2</v>
      </c>
      <c r="V966">
        <v>44923</v>
      </c>
      <c r="W966">
        <v>351</v>
      </c>
      <c r="X966" t="s">
        <v>447</v>
      </c>
      <c r="Y966" s="2" t="s">
        <v>447</v>
      </c>
      <c r="Z966" s="2"/>
      <c r="AB966" t="s">
        <v>447</v>
      </c>
      <c r="AC966" t="s">
        <v>448</v>
      </c>
      <c r="AD966" t="s">
        <v>447</v>
      </c>
      <c r="AE966" t="s">
        <v>447</v>
      </c>
      <c r="AF966" t="s">
        <v>447</v>
      </c>
      <c r="AG966">
        <v>2</v>
      </c>
      <c r="AH966">
        <v>0</v>
      </c>
      <c r="AI966">
        <v>12</v>
      </c>
      <c r="AJ966">
        <v>0</v>
      </c>
      <c r="AK966">
        <v>61</v>
      </c>
      <c r="AL966" t="s">
        <v>465</v>
      </c>
      <c r="AM966" t="s">
        <v>450</v>
      </c>
      <c r="AN966">
        <v>0</v>
      </c>
      <c r="AO966">
        <v>109</v>
      </c>
      <c r="AP966">
        <v>0</v>
      </c>
      <c r="AQ966">
        <v>0</v>
      </c>
      <c r="AR966">
        <v>92.07</v>
      </c>
      <c r="AS966">
        <v>0</v>
      </c>
      <c r="AZ966">
        <v>13.62</v>
      </c>
      <c r="BA966">
        <v>70</v>
      </c>
      <c r="BB966">
        <v>953.4</v>
      </c>
      <c r="BC966" t="s">
        <v>451</v>
      </c>
      <c r="BD966" s="2">
        <v>45726</v>
      </c>
      <c r="BF966" t="s">
        <v>452</v>
      </c>
      <c r="BG966" t="s">
        <v>453</v>
      </c>
      <c r="BH966" s="1">
        <f t="shared" ca="1" si="47"/>
        <v>397</v>
      </c>
    </row>
    <row r="967" spans="2:60" ht="14.25" customHeight="1" x14ac:dyDescent="0.35">
      <c r="B967" s="96" t="str">
        <f t="shared" si="45"/>
        <v>917519211</v>
      </c>
      <c r="C967" s="96" t="str">
        <f t="shared" si="46"/>
        <v>9175192</v>
      </c>
      <c r="D967">
        <v>22526</v>
      </c>
      <c r="E967" t="s">
        <v>120</v>
      </c>
      <c r="F967">
        <v>61</v>
      </c>
      <c r="G967" t="s">
        <v>124</v>
      </c>
      <c r="H967">
        <v>71</v>
      </c>
      <c r="I967">
        <v>9175</v>
      </c>
      <c r="J967" t="s">
        <v>338</v>
      </c>
      <c r="K967">
        <v>192</v>
      </c>
      <c r="L967">
        <v>11</v>
      </c>
      <c r="M967">
        <v>5</v>
      </c>
      <c r="O967">
        <v>24.81</v>
      </c>
      <c r="P967">
        <v>0</v>
      </c>
      <c r="Q967" t="s">
        <v>472</v>
      </c>
      <c r="R967" t="s">
        <v>445</v>
      </c>
      <c r="S967">
        <v>4</v>
      </c>
      <c r="T967" t="s">
        <v>458</v>
      </c>
      <c r="U967">
        <v>2</v>
      </c>
      <c r="V967">
        <v>44553</v>
      </c>
      <c r="W967">
        <v>351</v>
      </c>
      <c r="X967" t="s">
        <v>447</v>
      </c>
      <c r="Y967" s="2" t="s">
        <v>447</v>
      </c>
      <c r="Z967" s="2"/>
      <c r="AB967" t="s">
        <v>447</v>
      </c>
      <c r="AC967" t="s">
        <v>448</v>
      </c>
      <c r="AD967" t="s">
        <v>448</v>
      </c>
      <c r="AE967" t="s">
        <v>447</v>
      </c>
      <c r="AF967" t="s">
        <v>447</v>
      </c>
      <c r="AG967">
        <v>2</v>
      </c>
      <c r="AH967">
        <v>0</v>
      </c>
      <c r="AI967">
        <v>11</v>
      </c>
      <c r="AJ967">
        <v>0</v>
      </c>
      <c r="AK967">
        <v>61</v>
      </c>
      <c r="AL967" t="s">
        <v>465</v>
      </c>
      <c r="AM967" t="s">
        <v>450</v>
      </c>
      <c r="AN967">
        <v>18.18</v>
      </c>
      <c r="AO967">
        <v>92.59</v>
      </c>
      <c r="AP967">
        <v>1683.2862</v>
      </c>
      <c r="AZ967">
        <v>6.63</v>
      </c>
      <c r="BA967">
        <v>70</v>
      </c>
      <c r="BB967">
        <v>464.1</v>
      </c>
      <c r="BC967" t="s">
        <v>451</v>
      </c>
      <c r="BD967" s="2">
        <v>45782</v>
      </c>
      <c r="BE967">
        <v>1920.95</v>
      </c>
      <c r="BF967" t="s">
        <v>452</v>
      </c>
      <c r="BG967" t="s">
        <v>453</v>
      </c>
      <c r="BH967" s="1">
        <f t="shared" ca="1" si="47"/>
        <v>341</v>
      </c>
    </row>
    <row r="968" spans="2:60" ht="14.25" customHeight="1" x14ac:dyDescent="0.35">
      <c r="B968" s="96" t="str">
        <f t="shared" si="45"/>
        <v>917519212</v>
      </c>
      <c r="C968" s="96" t="str">
        <f t="shared" si="46"/>
        <v>9175192</v>
      </c>
      <c r="D968">
        <v>22526</v>
      </c>
      <c r="E968" t="s">
        <v>120</v>
      </c>
      <c r="F968">
        <v>61</v>
      </c>
      <c r="G968" t="s">
        <v>124</v>
      </c>
      <c r="H968">
        <v>71</v>
      </c>
      <c r="I968">
        <v>9175</v>
      </c>
      <c r="J968" t="s">
        <v>338</v>
      </c>
      <c r="K968">
        <v>192</v>
      </c>
      <c r="L968">
        <v>12</v>
      </c>
      <c r="M968">
        <v>5</v>
      </c>
      <c r="O968">
        <v>5.01</v>
      </c>
      <c r="P968">
        <v>0</v>
      </c>
      <c r="Q968" t="s">
        <v>472</v>
      </c>
      <c r="R968" t="s">
        <v>471</v>
      </c>
      <c r="S968">
        <v>4</v>
      </c>
      <c r="T968" t="s">
        <v>458</v>
      </c>
      <c r="U968">
        <v>2</v>
      </c>
      <c r="V968">
        <v>44552</v>
      </c>
      <c r="W968">
        <v>351</v>
      </c>
      <c r="X968" t="s">
        <v>447</v>
      </c>
      <c r="Y968" s="2" t="s">
        <v>447</v>
      </c>
      <c r="Z968" s="2"/>
      <c r="AB968" t="s">
        <v>447</v>
      </c>
      <c r="AC968" t="s">
        <v>448</v>
      </c>
      <c r="AD968" t="s">
        <v>447</v>
      </c>
      <c r="AE968" t="s">
        <v>447</v>
      </c>
      <c r="AF968" t="s">
        <v>447</v>
      </c>
      <c r="AG968">
        <v>2</v>
      </c>
      <c r="AH968">
        <v>0</v>
      </c>
      <c r="AI968">
        <v>11</v>
      </c>
      <c r="AJ968">
        <v>0</v>
      </c>
      <c r="AK968">
        <v>61</v>
      </c>
      <c r="AL968" t="s">
        <v>465</v>
      </c>
      <c r="AM968" t="s">
        <v>450</v>
      </c>
      <c r="AN968">
        <v>5.01</v>
      </c>
      <c r="AO968">
        <v>92.59</v>
      </c>
      <c r="AP968">
        <v>463.8759</v>
      </c>
      <c r="AQ968">
        <v>5.01</v>
      </c>
      <c r="AR968">
        <v>92.07</v>
      </c>
      <c r="AS968">
        <v>461.27069999999998</v>
      </c>
      <c r="BC968" t="s">
        <v>451</v>
      </c>
      <c r="BD968" s="2">
        <v>45828</v>
      </c>
      <c r="BE968">
        <v>421.17</v>
      </c>
      <c r="BF968" t="s">
        <v>452</v>
      </c>
      <c r="BG968" t="s">
        <v>453</v>
      </c>
      <c r="BH968" s="1">
        <f t="shared" ca="1" si="47"/>
        <v>295</v>
      </c>
    </row>
    <row r="969" spans="2:60" ht="14.25" customHeight="1" x14ac:dyDescent="0.35">
      <c r="B969" s="96" t="str">
        <f t="shared" si="45"/>
        <v>917519213</v>
      </c>
      <c r="C969" s="96" t="str">
        <f t="shared" si="46"/>
        <v>9175192</v>
      </c>
      <c r="D969">
        <v>22526</v>
      </c>
      <c r="E969" t="s">
        <v>120</v>
      </c>
      <c r="F969">
        <v>61</v>
      </c>
      <c r="G969" t="s">
        <v>124</v>
      </c>
      <c r="H969">
        <v>71</v>
      </c>
      <c r="I969">
        <v>9175</v>
      </c>
      <c r="J969" t="s">
        <v>338</v>
      </c>
      <c r="K969">
        <v>192</v>
      </c>
      <c r="L969">
        <v>13</v>
      </c>
      <c r="M969">
        <v>5</v>
      </c>
      <c r="O969">
        <v>11.85</v>
      </c>
      <c r="P969">
        <v>0</v>
      </c>
      <c r="Q969" t="s">
        <v>472</v>
      </c>
      <c r="R969" t="s">
        <v>471</v>
      </c>
      <c r="S969">
        <v>4</v>
      </c>
      <c r="T969" t="s">
        <v>458</v>
      </c>
      <c r="U969">
        <v>2</v>
      </c>
      <c r="V969">
        <v>44552</v>
      </c>
      <c r="W969">
        <v>351</v>
      </c>
      <c r="X969" t="s">
        <v>447</v>
      </c>
      <c r="Y969" s="2" t="s">
        <v>447</v>
      </c>
      <c r="Z969" s="2"/>
      <c r="AB969" t="s">
        <v>447</v>
      </c>
      <c r="AC969" t="s">
        <v>448</v>
      </c>
      <c r="AD969" t="s">
        <v>447</v>
      </c>
      <c r="AE969" t="s">
        <v>447</v>
      </c>
      <c r="AF969" t="s">
        <v>447</v>
      </c>
      <c r="AG969">
        <v>2</v>
      </c>
      <c r="AH969">
        <v>0</v>
      </c>
      <c r="AI969">
        <v>11</v>
      </c>
      <c r="AJ969">
        <v>0</v>
      </c>
      <c r="AK969">
        <v>61</v>
      </c>
      <c r="AL969" t="s">
        <v>465</v>
      </c>
      <c r="AM969" t="s">
        <v>450</v>
      </c>
      <c r="AN969">
        <v>11.85</v>
      </c>
      <c r="AO969">
        <v>92.59</v>
      </c>
      <c r="AP969">
        <v>1097.1914999999999</v>
      </c>
      <c r="AQ969">
        <v>11.85</v>
      </c>
      <c r="AR969">
        <v>92.07</v>
      </c>
      <c r="AS969">
        <v>1091.0295000000001</v>
      </c>
      <c r="BC969" t="s">
        <v>451</v>
      </c>
      <c r="BD969" s="2">
        <v>45828</v>
      </c>
      <c r="BE969">
        <v>843.52</v>
      </c>
      <c r="BF969" t="s">
        <v>452</v>
      </c>
      <c r="BG969" t="s">
        <v>453</v>
      </c>
      <c r="BH969" s="1">
        <f t="shared" ca="1" si="47"/>
        <v>295</v>
      </c>
    </row>
    <row r="970" spans="2:60" ht="14.25" customHeight="1" x14ac:dyDescent="0.35">
      <c r="B970" s="96" t="str">
        <f t="shared" si="45"/>
        <v>917519214</v>
      </c>
      <c r="C970" s="96" t="str">
        <f t="shared" si="46"/>
        <v>9175192</v>
      </c>
      <c r="D970">
        <v>22526</v>
      </c>
      <c r="E970" t="s">
        <v>120</v>
      </c>
      <c r="F970">
        <v>61</v>
      </c>
      <c r="G970" t="s">
        <v>124</v>
      </c>
      <c r="H970">
        <v>71</v>
      </c>
      <c r="I970">
        <v>9175</v>
      </c>
      <c r="J970" t="s">
        <v>338</v>
      </c>
      <c r="K970">
        <v>192</v>
      </c>
      <c r="L970">
        <v>14</v>
      </c>
      <c r="M970">
        <v>5</v>
      </c>
      <c r="O970">
        <v>19.98</v>
      </c>
      <c r="P970">
        <v>0</v>
      </c>
      <c r="Q970" t="s">
        <v>472</v>
      </c>
      <c r="R970" t="s">
        <v>471</v>
      </c>
      <c r="S970">
        <v>3</v>
      </c>
      <c r="T970" t="s">
        <v>475</v>
      </c>
      <c r="U970">
        <v>2</v>
      </c>
      <c r="V970">
        <v>44935</v>
      </c>
      <c r="W970">
        <v>351</v>
      </c>
      <c r="X970" t="s">
        <v>447</v>
      </c>
      <c r="Y970" s="2" t="s">
        <v>447</v>
      </c>
      <c r="Z970" s="2"/>
      <c r="AB970" t="s">
        <v>447</v>
      </c>
      <c r="AC970" t="s">
        <v>448</v>
      </c>
      <c r="AD970" t="s">
        <v>447</v>
      </c>
      <c r="AE970" t="s">
        <v>447</v>
      </c>
      <c r="AF970" t="s">
        <v>447</v>
      </c>
      <c r="AG970">
        <v>2</v>
      </c>
      <c r="AH970">
        <v>0</v>
      </c>
      <c r="AI970">
        <v>11</v>
      </c>
      <c r="AJ970">
        <v>0</v>
      </c>
      <c r="AK970">
        <v>61</v>
      </c>
      <c r="AL970" t="s">
        <v>465</v>
      </c>
      <c r="AM970" t="s">
        <v>450</v>
      </c>
      <c r="AN970">
        <v>19.98</v>
      </c>
      <c r="AO970">
        <v>124.94</v>
      </c>
      <c r="AP970">
        <v>2496.3011999999999</v>
      </c>
      <c r="AQ970">
        <v>19.98</v>
      </c>
      <c r="AR970">
        <v>125.07</v>
      </c>
      <c r="AS970">
        <v>2498.8986</v>
      </c>
      <c r="BC970" t="s">
        <v>451</v>
      </c>
      <c r="BD970" s="2">
        <v>45800</v>
      </c>
      <c r="BE970">
        <v>2408.0700000000002</v>
      </c>
      <c r="BF970" t="s">
        <v>452</v>
      </c>
      <c r="BG970" t="s">
        <v>453</v>
      </c>
      <c r="BH970" s="1">
        <f t="shared" ca="1" si="47"/>
        <v>323</v>
      </c>
    </row>
    <row r="971" spans="2:60" ht="14.25" customHeight="1" x14ac:dyDescent="0.35">
      <c r="B971" s="96" t="str">
        <f t="shared" si="45"/>
        <v>917519215</v>
      </c>
      <c r="C971" s="96" t="str">
        <f t="shared" si="46"/>
        <v>9175192</v>
      </c>
      <c r="D971">
        <v>22526</v>
      </c>
      <c r="E971" t="s">
        <v>120</v>
      </c>
      <c r="F971">
        <v>61</v>
      </c>
      <c r="G971" t="s">
        <v>124</v>
      </c>
      <c r="H971">
        <v>71</v>
      </c>
      <c r="I971">
        <v>9175</v>
      </c>
      <c r="J971" t="s">
        <v>338</v>
      </c>
      <c r="K971">
        <v>192</v>
      </c>
      <c r="L971">
        <v>15</v>
      </c>
      <c r="M971">
        <v>5</v>
      </c>
      <c r="O971">
        <v>18.3</v>
      </c>
      <c r="P971">
        <v>0</v>
      </c>
      <c r="Q971" t="s">
        <v>472</v>
      </c>
      <c r="R971" t="s">
        <v>471</v>
      </c>
      <c r="S971">
        <v>3</v>
      </c>
      <c r="T971" t="s">
        <v>475</v>
      </c>
      <c r="U971">
        <v>2</v>
      </c>
      <c r="V971">
        <v>44923</v>
      </c>
      <c r="W971">
        <v>351</v>
      </c>
      <c r="X971" t="s">
        <v>447</v>
      </c>
      <c r="Y971" s="2" t="s">
        <v>447</v>
      </c>
      <c r="Z971" s="2"/>
      <c r="AB971" t="s">
        <v>447</v>
      </c>
      <c r="AC971" t="s">
        <v>448</v>
      </c>
      <c r="AD971" t="s">
        <v>447</v>
      </c>
      <c r="AE971" t="s">
        <v>447</v>
      </c>
      <c r="AF971" t="s">
        <v>447</v>
      </c>
      <c r="AG971">
        <v>2</v>
      </c>
      <c r="AH971">
        <v>0</v>
      </c>
      <c r="AI971">
        <v>12</v>
      </c>
      <c r="AJ971">
        <v>0</v>
      </c>
      <c r="AK971">
        <v>61</v>
      </c>
      <c r="AL971" t="s">
        <v>465</v>
      </c>
      <c r="AM971" t="s">
        <v>450</v>
      </c>
      <c r="AN971">
        <v>0</v>
      </c>
      <c r="AO971">
        <v>124</v>
      </c>
      <c r="AP971">
        <v>0</v>
      </c>
      <c r="AQ971">
        <v>0</v>
      </c>
      <c r="AR971">
        <v>125.07</v>
      </c>
      <c r="AS971">
        <v>0</v>
      </c>
      <c r="AZ971">
        <v>18.3</v>
      </c>
      <c r="BA971">
        <v>70</v>
      </c>
      <c r="BB971">
        <v>1281</v>
      </c>
      <c r="BC971" t="s">
        <v>451</v>
      </c>
      <c r="BD971" s="2">
        <v>45726</v>
      </c>
      <c r="BF971" t="s">
        <v>452</v>
      </c>
      <c r="BG971" t="s">
        <v>453</v>
      </c>
      <c r="BH971" s="1">
        <f t="shared" ca="1" si="47"/>
        <v>397</v>
      </c>
    </row>
    <row r="972" spans="2:60" ht="14.25" customHeight="1" x14ac:dyDescent="0.35">
      <c r="B972" s="96" t="str">
        <f t="shared" si="45"/>
        <v>917519216</v>
      </c>
      <c r="C972" s="96" t="str">
        <f t="shared" si="46"/>
        <v>9175192</v>
      </c>
      <c r="D972">
        <v>22526</v>
      </c>
      <c r="E972" t="s">
        <v>120</v>
      </c>
      <c r="F972">
        <v>61</v>
      </c>
      <c r="G972" t="s">
        <v>124</v>
      </c>
      <c r="H972">
        <v>71</v>
      </c>
      <c r="I972">
        <v>9175</v>
      </c>
      <c r="J972" t="s">
        <v>338</v>
      </c>
      <c r="K972">
        <v>192</v>
      </c>
      <c r="L972">
        <v>16</v>
      </c>
      <c r="M972">
        <v>5</v>
      </c>
      <c r="O972">
        <v>12.88</v>
      </c>
      <c r="P972">
        <v>0</v>
      </c>
      <c r="Q972" t="s">
        <v>472</v>
      </c>
      <c r="R972" t="s">
        <v>471</v>
      </c>
      <c r="S972">
        <v>3</v>
      </c>
      <c r="T972" t="s">
        <v>475</v>
      </c>
      <c r="U972">
        <v>2</v>
      </c>
      <c r="V972">
        <v>44933</v>
      </c>
      <c r="W972">
        <v>351</v>
      </c>
      <c r="X972" t="s">
        <v>447</v>
      </c>
      <c r="Y972" s="2" t="s">
        <v>447</v>
      </c>
      <c r="Z972" s="2"/>
      <c r="AB972" t="s">
        <v>447</v>
      </c>
      <c r="AC972" t="s">
        <v>448</v>
      </c>
      <c r="AD972" t="s">
        <v>447</v>
      </c>
      <c r="AE972" t="s">
        <v>447</v>
      </c>
      <c r="AF972" t="s">
        <v>447</v>
      </c>
      <c r="AG972">
        <v>2</v>
      </c>
      <c r="AH972">
        <v>0</v>
      </c>
      <c r="AI972">
        <v>11</v>
      </c>
      <c r="AJ972">
        <v>0</v>
      </c>
      <c r="AK972">
        <v>61</v>
      </c>
      <c r="AL972" t="s">
        <v>465</v>
      </c>
      <c r="AM972" t="s">
        <v>450</v>
      </c>
      <c r="AN972">
        <v>12.88</v>
      </c>
      <c r="AO972">
        <v>124.94</v>
      </c>
      <c r="AP972">
        <v>1609.2272</v>
      </c>
      <c r="AQ972">
        <v>12.88</v>
      </c>
      <c r="AR972">
        <v>125.07</v>
      </c>
      <c r="AS972">
        <v>1610.9015999999999</v>
      </c>
      <c r="BC972" t="s">
        <v>451</v>
      </c>
      <c r="BD972" s="2">
        <v>45828</v>
      </c>
      <c r="BE972">
        <v>2066.54</v>
      </c>
      <c r="BF972" t="s">
        <v>452</v>
      </c>
      <c r="BG972" t="s">
        <v>453</v>
      </c>
      <c r="BH972" s="1">
        <f t="shared" ca="1" si="47"/>
        <v>295</v>
      </c>
    </row>
    <row r="973" spans="2:60" ht="14.25" customHeight="1" x14ac:dyDescent="0.35">
      <c r="B973" s="96" t="str">
        <f t="shared" si="45"/>
        <v>91752521</v>
      </c>
      <c r="C973" s="96" t="str">
        <f t="shared" si="46"/>
        <v>9175252</v>
      </c>
      <c r="D973">
        <v>22526</v>
      </c>
      <c r="E973" t="s">
        <v>120</v>
      </c>
      <c r="F973">
        <v>61</v>
      </c>
      <c r="G973" t="s">
        <v>124</v>
      </c>
      <c r="H973">
        <v>71</v>
      </c>
      <c r="I973">
        <v>9175</v>
      </c>
      <c r="J973" t="s">
        <v>338</v>
      </c>
      <c r="K973">
        <v>252</v>
      </c>
      <c r="L973">
        <v>1</v>
      </c>
      <c r="M973">
        <v>91</v>
      </c>
      <c r="N973">
        <v>1</v>
      </c>
      <c r="O973">
        <v>12.74</v>
      </c>
      <c r="P973">
        <v>0</v>
      </c>
      <c r="Q973" t="s">
        <v>454</v>
      </c>
      <c r="R973" t="s">
        <v>471</v>
      </c>
      <c r="S973">
        <v>5</v>
      </c>
      <c r="T973" t="s">
        <v>446</v>
      </c>
      <c r="U973">
        <v>2</v>
      </c>
      <c r="V973">
        <v>44303</v>
      </c>
      <c r="W973">
        <v>360</v>
      </c>
      <c r="X973" t="s">
        <v>447</v>
      </c>
      <c r="Y973" s="2" t="s">
        <v>447</v>
      </c>
      <c r="Z973" s="2"/>
      <c r="AB973" t="s">
        <v>447</v>
      </c>
      <c r="AC973" t="s">
        <v>448</v>
      </c>
      <c r="AD973" t="s">
        <v>447</v>
      </c>
      <c r="AE973" t="s">
        <v>447</v>
      </c>
      <c r="AF973" t="s">
        <v>447</v>
      </c>
      <c r="AG973">
        <v>2</v>
      </c>
      <c r="AH973">
        <v>0</v>
      </c>
      <c r="AI973">
        <v>9</v>
      </c>
      <c r="AJ973">
        <v>0</v>
      </c>
      <c r="AK973">
        <v>61</v>
      </c>
      <c r="AL973" t="s">
        <v>449</v>
      </c>
      <c r="AM973" t="s">
        <v>450</v>
      </c>
      <c r="AN973">
        <v>12.74</v>
      </c>
      <c r="AO973">
        <v>60.37</v>
      </c>
      <c r="AP973">
        <v>769.11379999999997</v>
      </c>
      <c r="AQ973">
        <v>12.74</v>
      </c>
      <c r="AR973">
        <v>65.069999999999993</v>
      </c>
      <c r="AS973">
        <v>828.99180000000001</v>
      </c>
      <c r="BC973" t="s">
        <v>451</v>
      </c>
      <c r="BD973" s="2">
        <v>45829</v>
      </c>
      <c r="BE973">
        <v>699.38</v>
      </c>
      <c r="BF973" t="s">
        <v>452</v>
      </c>
      <c r="BG973" t="s">
        <v>453</v>
      </c>
      <c r="BH973" s="1">
        <f t="shared" ca="1" si="47"/>
        <v>294</v>
      </c>
    </row>
    <row r="974" spans="2:60" ht="14.25" customHeight="1" x14ac:dyDescent="0.35">
      <c r="B974" s="96" t="str">
        <f t="shared" si="45"/>
        <v>91771961</v>
      </c>
      <c r="C974" s="96" t="str">
        <f t="shared" si="46"/>
        <v>9177196</v>
      </c>
      <c r="D974">
        <v>22526</v>
      </c>
      <c r="E974" t="s">
        <v>120</v>
      </c>
      <c r="F974">
        <v>61</v>
      </c>
      <c r="G974" t="s">
        <v>124</v>
      </c>
      <c r="H974">
        <v>71</v>
      </c>
      <c r="I974">
        <v>9177</v>
      </c>
      <c r="J974" t="s">
        <v>78</v>
      </c>
      <c r="K974">
        <v>196</v>
      </c>
      <c r="L974">
        <v>1</v>
      </c>
      <c r="M974">
        <v>1</v>
      </c>
      <c r="N974">
        <v>1</v>
      </c>
      <c r="O974">
        <v>2.1800000000000002</v>
      </c>
      <c r="P974">
        <v>0</v>
      </c>
      <c r="Q974" t="s">
        <v>444</v>
      </c>
      <c r="R974" t="s">
        <v>467</v>
      </c>
      <c r="S974">
        <v>4</v>
      </c>
      <c r="T974" t="s">
        <v>458</v>
      </c>
      <c r="U974">
        <v>2</v>
      </c>
      <c r="V974">
        <v>44585</v>
      </c>
      <c r="W974">
        <v>355</v>
      </c>
      <c r="X974" t="s">
        <v>447</v>
      </c>
      <c r="Y974" s="2" t="s">
        <v>447</v>
      </c>
      <c r="Z974" s="2"/>
      <c r="AB974" t="s">
        <v>447</v>
      </c>
      <c r="AC974" t="s">
        <v>448</v>
      </c>
      <c r="AD974" t="s">
        <v>447</v>
      </c>
      <c r="AE974" t="s">
        <v>447</v>
      </c>
      <c r="AF974" t="s">
        <v>447</v>
      </c>
      <c r="AG974">
        <v>2</v>
      </c>
      <c r="AH974">
        <v>0</v>
      </c>
      <c r="AI974">
        <v>36</v>
      </c>
      <c r="AJ974">
        <v>0</v>
      </c>
      <c r="AK974">
        <v>61</v>
      </c>
      <c r="AL974" t="s">
        <v>449</v>
      </c>
      <c r="AM974" t="s">
        <v>450</v>
      </c>
      <c r="AN974">
        <v>2.1800000000000002</v>
      </c>
      <c r="AO974">
        <v>100.64</v>
      </c>
      <c r="AP974">
        <v>219.39519999999999</v>
      </c>
      <c r="AQ974">
        <v>2.1800000000000002</v>
      </c>
      <c r="AR974">
        <v>100.07</v>
      </c>
      <c r="AS974">
        <v>218.15260000000001</v>
      </c>
      <c r="BC974" t="s">
        <v>451</v>
      </c>
      <c r="BD974" s="2">
        <v>45863</v>
      </c>
      <c r="BE974">
        <v>242.28</v>
      </c>
      <c r="BF974" t="s">
        <v>452</v>
      </c>
      <c r="BG974" t="s">
        <v>453</v>
      </c>
      <c r="BH974" s="1">
        <f t="shared" ca="1" si="47"/>
        <v>260</v>
      </c>
    </row>
    <row r="975" spans="2:60" ht="14.25" customHeight="1" x14ac:dyDescent="0.35">
      <c r="B975" s="96" t="str">
        <f t="shared" si="45"/>
        <v>91771962</v>
      </c>
      <c r="C975" s="96" t="str">
        <f t="shared" si="46"/>
        <v>9177196</v>
      </c>
      <c r="D975">
        <v>22526</v>
      </c>
      <c r="E975" t="s">
        <v>120</v>
      </c>
      <c r="F975">
        <v>61</v>
      </c>
      <c r="G975" t="s">
        <v>124</v>
      </c>
      <c r="H975">
        <v>71</v>
      </c>
      <c r="I975">
        <v>9177</v>
      </c>
      <c r="J975" t="s">
        <v>78</v>
      </c>
      <c r="K975">
        <v>196</v>
      </c>
      <c r="L975">
        <v>2</v>
      </c>
      <c r="M975">
        <v>1</v>
      </c>
      <c r="N975">
        <v>1</v>
      </c>
      <c r="O975">
        <v>7.7</v>
      </c>
      <c r="P975">
        <v>0</v>
      </c>
      <c r="Q975" t="s">
        <v>444</v>
      </c>
      <c r="R975" t="s">
        <v>467</v>
      </c>
      <c r="S975">
        <v>4</v>
      </c>
      <c r="T975" t="s">
        <v>458</v>
      </c>
      <c r="U975">
        <v>2</v>
      </c>
      <c r="V975">
        <v>44585</v>
      </c>
      <c r="W975">
        <v>355</v>
      </c>
      <c r="X975" t="s">
        <v>447</v>
      </c>
      <c r="Y975" s="2" t="s">
        <v>447</v>
      </c>
      <c r="Z975" s="2"/>
      <c r="AB975" t="s">
        <v>447</v>
      </c>
      <c r="AC975" t="s">
        <v>448</v>
      </c>
      <c r="AD975" t="s">
        <v>447</v>
      </c>
      <c r="AE975" t="s">
        <v>447</v>
      </c>
      <c r="AF975" t="s">
        <v>447</v>
      </c>
      <c r="AG975">
        <v>2</v>
      </c>
      <c r="AH975">
        <v>0</v>
      </c>
      <c r="AI975">
        <v>36</v>
      </c>
      <c r="AJ975">
        <v>0</v>
      </c>
      <c r="AK975">
        <v>61</v>
      </c>
      <c r="AL975" t="s">
        <v>449</v>
      </c>
      <c r="AM975" t="s">
        <v>450</v>
      </c>
      <c r="AN975">
        <v>7.7</v>
      </c>
      <c r="AO975">
        <v>100.64</v>
      </c>
      <c r="AP975">
        <v>774.928</v>
      </c>
      <c r="AQ975">
        <v>7.7</v>
      </c>
      <c r="AR975">
        <v>100.07</v>
      </c>
      <c r="AS975">
        <v>770.53899999999999</v>
      </c>
      <c r="BC975" t="s">
        <v>451</v>
      </c>
      <c r="BD975" s="2">
        <v>45863</v>
      </c>
      <c r="BE975">
        <v>707.31</v>
      </c>
      <c r="BF975" t="s">
        <v>452</v>
      </c>
      <c r="BG975" t="s">
        <v>453</v>
      </c>
      <c r="BH975" s="1">
        <f t="shared" ca="1" si="47"/>
        <v>260</v>
      </c>
    </row>
    <row r="976" spans="2:60" ht="14.25" customHeight="1" x14ac:dyDescent="0.35">
      <c r="B976" s="96" t="str">
        <f t="shared" si="45"/>
        <v>91771963</v>
      </c>
      <c r="C976" s="96" t="str">
        <f t="shared" si="46"/>
        <v>9177196</v>
      </c>
      <c r="D976">
        <v>22526</v>
      </c>
      <c r="E976" t="s">
        <v>120</v>
      </c>
      <c r="F976">
        <v>61</v>
      </c>
      <c r="G976" t="s">
        <v>124</v>
      </c>
      <c r="H976">
        <v>71</v>
      </c>
      <c r="I976">
        <v>9177</v>
      </c>
      <c r="J976" t="s">
        <v>78</v>
      </c>
      <c r="K976">
        <v>196</v>
      </c>
      <c r="L976">
        <v>3</v>
      </c>
      <c r="M976">
        <v>1</v>
      </c>
      <c r="N976">
        <v>1</v>
      </c>
      <c r="O976">
        <v>3.29</v>
      </c>
      <c r="P976">
        <v>0</v>
      </c>
      <c r="Q976" t="s">
        <v>444</v>
      </c>
      <c r="R976" t="s">
        <v>467</v>
      </c>
      <c r="S976">
        <v>4</v>
      </c>
      <c r="T976" t="s">
        <v>458</v>
      </c>
      <c r="U976">
        <v>2</v>
      </c>
      <c r="V976">
        <v>44585</v>
      </c>
      <c r="W976">
        <v>355</v>
      </c>
      <c r="X976" t="s">
        <v>447</v>
      </c>
      <c r="Y976" s="2" t="s">
        <v>447</v>
      </c>
      <c r="Z976" s="2"/>
      <c r="AB976" t="s">
        <v>447</v>
      </c>
      <c r="AC976" t="s">
        <v>448</v>
      </c>
      <c r="AD976" t="s">
        <v>447</v>
      </c>
      <c r="AE976" t="s">
        <v>447</v>
      </c>
      <c r="AF976" t="s">
        <v>447</v>
      </c>
      <c r="AG976">
        <v>2</v>
      </c>
      <c r="AH976">
        <v>0</v>
      </c>
      <c r="AI976">
        <v>36</v>
      </c>
      <c r="AJ976">
        <v>0</v>
      </c>
      <c r="AK976">
        <v>61</v>
      </c>
      <c r="AL976" t="s">
        <v>449</v>
      </c>
      <c r="AM976" t="s">
        <v>450</v>
      </c>
      <c r="AN976">
        <v>3.29</v>
      </c>
      <c r="AO976">
        <v>100.64</v>
      </c>
      <c r="AP976">
        <v>331.10559999999998</v>
      </c>
      <c r="AQ976">
        <v>3.29</v>
      </c>
      <c r="AR976">
        <v>100.07</v>
      </c>
      <c r="AS976">
        <v>329.2303</v>
      </c>
      <c r="BC976" t="s">
        <v>451</v>
      </c>
      <c r="BD976" s="2">
        <v>45863</v>
      </c>
      <c r="BE976">
        <v>209.18</v>
      </c>
      <c r="BF976" t="s">
        <v>452</v>
      </c>
      <c r="BG976" t="s">
        <v>453</v>
      </c>
      <c r="BH976" s="1">
        <f t="shared" ca="1" si="47"/>
        <v>260</v>
      </c>
    </row>
    <row r="977" spans="2:60" ht="14.25" customHeight="1" x14ac:dyDescent="0.35">
      <c r="B977" s="96" t="str">
        <f t="shared" si="45"/>
        <v>91771964</v>
      </c>
      <c r="C977" s="96" t="str">
        <f t="shared" si="46"/>
        <v>9177196</v>
      </c>
      <c r="D977">
        <v>22526</v>
      </c>
      <c r="E977" t="s">
        <v>120</v>
      </c>
      <c r="F977">
        <v>61</v>
      </c>
      <c r="G977" t="s">
        <v>124</v>
      </c>
      <c r="H977">
        <v>71</v>
      </c>
      <c r="I977">
        <v>9177</v>
      </c>
      <c r="J977" t="s">
        <v>78</v>
      </c>
      <c r="K977">
        <v>196</v>
      </c>
      <c r="L977">
        <v>4</v>
      </c>
      <c r="M977">
        <v>1</v>
      </c>
      <c r="N977">
        <v>1</v>
      </c>
      <c r="O977">
        <v>9.9700000000000006</v>
      </c>
      <c r="P977">
        <v>0</v>
      </c>
      <c r="Q977" t="s">
        <v>444</v>
      </c>
      <c r="R977" t="s">
        <v>467</v>
      </c>
      <c r="S977">
        <v>4</v>
      </c>
      <c r="T977" t="s">
        <v>458</v>
      </c>
      <c r="U977">
        <v>2</v>
      </c>
      <c r="V977">
        <v>44585</v>
      </c>
      <c r="W977">
        <v>355</v>
      </c>
      <c r="X977" t="s">
        <v>447</v>
      </c>
      <c r="Y977" s="2" t="s">
        <v>447</v>
      </c>
      <c r="Z977" s="2"/>
      <c r="AB977" t="s">
        <v>447</v>
      </c>
      <c r="AC977" t="s">
        <v>448</v>
      </c>
      <c r="AD977" t="s">
        <v>447</v>
      </c>
      <c r="AE977" t="s">
        <v>447</v>
      </c>
      <c r="AF977" t="s">
        <v>447</v>
      </c>
      <c r="AG977">
        <v>2</v>
      </c>
      <c r="AH977">
        <v>0</v>
      </c>
      <c r="AI977">
        <v>36</v>
      </c>
      <c r="AJ977">
        <v>0</v>
      </c>
      <c r="AK977">
        <v>61</v>
      </c>
      <c r="AL977" t="s">
        <v>449</v>
      </c>
      <c r="AM977" t="s">
        <v>450</v>
      </c>
      <c r="AN977">
        <v>9.9700000000000006</v>
      </c>
      <c r="AO977">
        <v>100.64</v>
      </c>
      <c r="AP977">
        <v>1003.3808</v>
      </c>
      <c r="AQ977">
        <v>9.9700000000000006</v>
      </c>
      <c r="AR977">
        <v>100.07</v>
      </c>
      <c r="AS977">
        <v>997.6979</v>
      </c>
      <c r="BC977" t="s">
        <v>451</v>
      </c>
      <c r="BD977" s="2">
        <v>45863</v>
      </c>
      <c r="BE977">
        <v>626.61</v>
      </c>
      <c r="BF977" t="s">
        <v>452</v>
      </c>
      <c r="BG977" t="s">
        <v>453</v>
      </c>
      <c r="BH977" s="1">
        <f t="shared" ca="1" si="47"/>
        <v>260</v>
      </c>
    </row>
    <row r="978" spans="2:60" ht="14.25" customHeight="1" x14ac:dyDescent="0.35">
      <c r="B978" s="96" t="str">
        <f t="shared" si="45"/>
        <v>91771965</v>
      </c>
      <c r="C978" s="96" t="str">
        <f t="shared" si="46"/>
        <v>9177196</v>
      </c>
      <c r="D978">
        <v>22526</v>
      </c>
      <c r="E978" t="s">
        <v>120</v>
      </c>
      <c r="F978">
        <v>61</v>
      </c>
      <c r="G978" t="s">
        <v>124</v>
      </c>
      <c r="H978">
        <v>71</v>
      </c>
      <c r="I978">
        <v>9177</v>
      </c>
      <c r="J978" t="s">
        <v>78</v>
      </c>
      <c r="K978">
        <v>196</v>
      </c>
      <c r="L978">
        <v>5</v>
      </c>
      <c r="M978">
        <v>1</v>
      </c>
      <c r="N978">
        <v>1</v>
      </c>
      <c r="O978">
        <v>11.25</v>
      </c>
      <c r="P978">
        <v>0</v>
      </c>
      <c r="Q978" t="s">
        <v>444</v>
      </c>
      <c r="R978" t="s">
        <v>467</v>
      </c>
      <c r="S978">
        <v>4</v>
      </c>
      <c r="T978" t="s">
        <v>458</v>
      </c>
      <c r="U978">
        <v>2</v>
      </c>
      <c r="V978">
        <v>44586</v>
      </c>
      <c r="W978">
        <v>140</v>
      </c>
      <c r="X978" t="s">
        <v>447</v>
      </c>
      <c r="Y978" s="2" t="s">
        <v>447</v>
      </c>
      <c r="Z978" s="2"/>
      <c r="AB978" t="s">
        <v>447</v>
      </c>
      <c r="AC978" t="s">
        <v>448</v>
      </c>
      <c r="AD978" t="s">
        <v>447</v>
      </c>
      <c r="AE978" t="s">
        <v>447</v>
      </c>
      <c r="AF978" t="s">
        <v>447</v>
      </c>
      <c r="AG978">
        <v>2</v>
      </c>
      <c r="AH978">
        <v>0</v>
      </c>
      <c r="AI978">
        <v>36</v>
      </c>
      <c r="AJ978">
        <v>0</v>
      </c>
      <c r="AK978">
        <v>61</v>
      </c>
      <c r="AL978" t="s">
        <v>449</v>
      </c>
      <c r="AM978" t="s">
        <v>450</v>
      </c>
      <c r="AN978">
        <v>11.25</v>
      </c>
      <c r="AO978">
        <v>100.64</v>
      </c>
      <c r="AP978">
        <v>1132.2</v>
      </c>
      <c r="AQ978">
        <v>11.25</v>
      </c>
      <c r="AR978">
        <v>100.07</v>
      </c>
      <c r="AS978">
        <v>1125.7874999999999</v>
      </c>
      <c r="BC978" t="s">
        <v>451</v>
      </c>
      <c r="BD978" s="2">
        <v>45863</v>
      </c>
      <c r="BE978">
        <v>771.12</v>
      </c>
      <c r="BF978" t="s">
        <v>452</v>
      </c>
      <c r="BG978" t="s">
        <v>453</v>
      </c>
      <c r="BH978" s="1">
        <f t="shared" ca="1" si="47"/>
        <v>260</v>
      </c>
    </row>
    <row r="979" spans="2:60" ht="14.25" customHeight="1" x14ac:dyDescent="0.35">
      <c r="B979" s="96" t="str">
        <f t="shared" si="45"/>
        <v>91771966</v>
      </c>
      <c r="C979" s="96" t="str">
        <f t="shared" si="46"/>
        <v>9177196</v>
      </c>
      <c r="D979">
        <v>22526</v>
      </c>
      <c r="E979" t="s">
        <v>120</v>
      </c>
      <c r="F979">
        <v>61</v>
      </c>
      <c r="G979" t="s">
        <v>124</v>
      </c>
      <c r="H979">
        <v>71</v>
      </c>
      <c r="I979">
        <v>9177</v>
      </c>
      <c r="J979" t="s">
        <v>78</v>
      </c>
      <c r="K979">
        <v>196</v>
      </c>
      <c r="L979">
        <v>6</v>
      </c>
      <c r="M979">
        <v>1</v>
      </c>
      <c r="N979">
        <v>1</v>
      </c>
      <c r="O979">
        <v>12.67</v>
      </c>
      <c r="P979">
        <v>0</v>
      </c>
      <c r="Q979" t="s">
        <v>454</v>
      </c>
      <c r="R979" t="s">
        <v>467</v>
      </c>
      <c r="S979">
        <v>4</v>
      </c>
      <c r="T979" t="s">
        <v>458</v>
      </c>
      <c r="U979">
        <v>2</v>
      </c>
      <c r="V979">
        <v>44586</v>
      </c>
      <c r="W979">
        <v>355</v>
      </c>
      <c r="X979" t="s">
        <v>447</v>
      </c>
      <c r="Y979" s="2" t="s">
        <v>447</v>
      </c>
      <c r="Z979" s="2"/>
      <c r="AB979" t="s">
        <v>447</v>
      </c>
      <c r="AC979" t="s">
        <v>448</v>
      </c>
      <c r="AD979" t="s">
        <v>447</v>
      </c>
      <c r="AE979" t="s">
        <v>447</v>
      </c>
      <c r="AF979" t="s">
        <v>447</v>
      </c>
      <c r="AG979">
        <v>2</v>
      </c>
      <c r="AH979">
        <v>0</v>
      </c>
      <c r="AI979">
        <v>36</v>
      </c>
      <c r="AJ979">
        <v>0</v>
      </c>
      <c r="AK979">
        <v>61</v>
      </c>
      <c r="AL979" t="s">
        <v>449</v>
      </c>
      <c r="AM979" t="s">
        <v>450</v>
      </c>
      <c r="AN979">
        <v>12.67</v>
      </c>
      <c r="AO979">
        <v>100.64</v>
      </c>
      <c r="AP979">
        <v>1275.1088</v>
      </c>
      <c r="AQ979">
        <v>12.67</v>
      </c>
      <c r="AR979">
        <v>100.07</v>
      </c>
      <c r="AS979">
        <v>1267.8869</v>
      </c>
      <c r="BC979" t="s">
        <v>451</v>
      </c>
      <c r="BD979" s="2">
        <v>45863</v>
      </c>
      <c r="BE979">
        <v>1568.69</v>
      </c>
      <c r="BF979" t="s">
        <v>452</v>
      </c>
      <c r="BG979" t="s">
        <v>453</v>
      </c>
      <c r="BH979" s="1">
        <f t="shared" ca="1" si="47"/>
        <v>260</v>
      </c>
    </row>
    <row r="980" spans="2:60" ht="14.25" customHeight="1" x14ac:dyDescent="0.35">
      <c r="B980" s="96" t="str">
        <f t="shared" si="45"/>
        <v>91771967</v>
      </c>
      <c r="C980" s="96" t="str">
        <f t="shared" si="46"/>
        <v>9177196</v>
      </c>
      <c r="D980">
        <v>22526</v>
      </c>
      <c r="E980" t="s">
        <v>120</v>
      </c>
      <c r="F980">
        <v>61</v>
      </c>
      <c r="G980" t="s">
        <v>124</v>
      </c>
      <c r="H980">
        <v>71</v>
      </c>
      <c r="I980">
        <v>9177</v>
      </c>
      <c r="J980" t="s">
        <v>78</v>
      </c>
      <c r="K980">
        <v>196</v>
      </c>
      <c r="L980">
        <v>7</v>
      </c>
      <c r="M980">
        <v>1</v>
      </c>
      <c r="N980">
        <v>1</v>
      </c>
      <c r="O980">
        <v>11.57</v>
      </c>
      <c r="P980">
        <v>0</v>
      </c>
      <c r="Q980" t="s">
        <v>454</v>
      </c>
      <c r="R980" t="s">
        <v>467</v>
      </c>
      <c r="S980">
        <v>4</v>
      </c>
      <c r="T980" t="s">
        <v>458</v>
      </c>
      <c r="U980">
        <v>2</v>
      </c>
      <c r="V980">
        <v>44584</v>
      </c>
      <c r="W980">
        <v>355</v>
      </c>
      <c r="X980" t="s">
        <v>447</v>
      </c>
      <c r="Y980" s="2" t="s">
        <v>447</v>
      </c>
      <c r="Z980" s="2"/>
      <c r="AB980" t="s">
        <v>447</v>
      </c>
      <c r="AC980" t="s">
        <v>448</v>
      </c>
      <c r="AD980" t="s">
        <v>447</v>
      </c>
      <c r="AE980" t="s">
        <v>447</v>
      </c>
      <c r="AF980" t="s">
        <v>447</v>
      </c>
      <c r="AG980">
        <v>2</v>
      </c>
      <c r="AH980">
        <v>0</v>
      </c>
      <c r="AI980">
        <v>36</v>
      </c>
      <c r="AJ980">
        <v>0</v>
      </c>
      <c r="AK980">
        <v>61</v>
      </c>
      <c r="AL980" t="s">
        <v>449</v>
      </c>
      <c r="AM980" t="s">
        <v>450</v>
      </c>
      <c r="AN980">
        <v>11.57</v>
      </c>
      <c r="AO980">
        <v>100.64</v>
      </c>
      <c r="AP980">
        <v>1164.4048</v>
      </c>
      <c r="AQ980">
        <v>11.57</v>
      </c>
      <c r="AR980">
        <v>100.07</v>
      </c>
      <c r="AS980">
        <v>1157.8099</v>
      </c>
      <c r="BC980" t="s">
        <v>451</v>
      </c>
      <c r="BD980" s="2">
        <v>45863</v>
      </c>
      <c r="BE980">
        <v>959.27</v>
      </c>
      <c r="BF980" t="s">
        <v>452</v>
      </c>
      <c r="BG980" t="s">
        <v>453</v>
      </c>
      <c r="BH980" s="1">
        <f t="shared" ca="1" si="47"/>
        <v>260</v>
      </c>
    </row>
    <row r="981" spans="2:60" ht="14.25" customHeight="1" x14ac:dyDescent="0.35">
      <c r="B981" s="96" t="str">
        <f t="shared" si="45"/>
        <v>91771968</v>
      </c>
      <c r="C981" s="96" t="str">
        <f t="shared" si="46"/>
        <v>9177196</v>
      </c>
      <c r="D981">
        <v>22526</v>
      </c>
      <c r="E981" t="s">
        <v>120</v>
      </c>
      <c r="F981">
        <v>61</v>
      </c>
      <c r="G981" t="s">
        <v>124</v>
      </c>
      <c r="H981">
        <v>71</v>
      </c>
      <c r="I981">
        <v>9177</v>
      </c>
      <c r="J981" t="s">
        <v>78</v>
      </c>
      <c r="K981">
        <v>196</v>
      </c>
      <c r="L981">
        <v>8</v>
      </c>
      <c r="M981">
        <v>1</v>
      </c>
      <c r="N981">
        <v>1</v>
      </c>
      <c r="O981">
        <v>20.92</v>
      </c>
      <c r="P981">
        <v>0</v>
      </c>
      <c r="Q981" t="s">
        <v>454</v>
      </c>
      <c r="R981" t="s">
        <v>467</v>
      </c>
      <c r="S981">
        <v>4</v>
      </c>
      <c r="T981" t="s">
        <v>458</v>
      </c>
      <c r="U981">
        <v>2</v>
      </c>
      <c r="V981">
        <v>44585</v>
      </c>
      <c r="W981">
        <v>355</v>
      </c>
      <c r="X981" t="s">
        <v>447</v>
      </c>
      <c r="Y981" s="2" t="s">
        <v>447</v>
      </c>
      <c r="Z981" s="2"/>
      <c r="AB981" t="s">
        <v>447</v>
      </c>
      <c r="AC981" t="s">
        <v>448</v>
      </c>
      <c r="AD981" t="s">
        <v>447</v>
      </c>
      <c r="AE981" t="s">
        <v>447</v>
      </c>
      <c r="AF981" t="s">
        <v>447</v>
      </c>
      <c r="AG981">
        <v>2</v>
      </c>
      <c r="AH981">
        <v>0</v>
      </c>
      <c r="AI981">
        <v>36</v>
      </c>
      <c r="AJ981">
        <v>0</v>
      </c>
      <c r="AK981">
        <v>61</v>
      </c>
      <c r="AL981" t="s">
        <v>449</v>
      </c>
      <c r="AM981" t="s">
        <v>450</v>
      </c>
      <c r="AN981">
        <v>20.92</v>
      </c>
      <c r="AO981">
        <v>100.64</v>
      </c>
      <c r="AP981">
        <v>2105.3888000000002</v>
      </c>
      <c r="AQ981">
        <v>20.92</v>
      </c>
      <c r="AR981">
        <v>100.07</v>
      </c>
      <c r="AS981">
        <v>2093.4643999999998</v>
      </c>
      <c r="BC981" t="s">
        <v>451</v>
      </c>
      <c r="BD981" s="2">
        <v>45863</v>
      </c>
      <c r="BE981">
        <v>1995.61</v>
      </c>
      <c r="BF981" t="s">
        <v>452</v>
      </c>
      <c r="BG981" t="s">
        <v>453</v>
      </c>
      <c r="BH981" s="1">
        <f t="shared" ca="1" si="47"/>
        <v>260</v>
      </c>
    </row>
    <row r="982" spans="2:60" ht="14.25" customHeight="1" x14ac:dyDescent="0.35">
      <c r="B982" s="96" t="str">
        <f t="shared" si="45"/>
        <v>91771969</v>
      </c>
      <c r="C982" s="96" t="str">
        <f t="shared" si="46"/>
        <v>9177196</v>
      </c>
      <c r="D982">
        <v>22526</v>
      </c>
      <c r="E982" t="s">
        <v>120</v>
      </c>
      <c r="F982">
        <v>61</v>
      </c>
      <c r="G982" t="s">
        <v>124</v>
      </c>
      <c r="H982">
        <v>71</v>
      </c>
      <c r="I982">
        <v>9177</v>
      </c>
      <c r="J982" t="s">
        <v>78</v>
      </c>
      <c r="K982">
        <v>196</v>
      </c>
      <c r="L982">
        <v>9</v>
      </c>
      <c r="M982">
        <v>1</v>
      </c>
      <c r="N982">
        <v>1</v>
      </c>
      <c r="O982">
        <v>18.47</v>
      </c>
      <c r="P982">
        <v>0</v>
      </c>
      <c r="Q982" t="s">
        <v>472</v>
      </c>
      <c r="R982" t="s">
        <v>467</v>
      </c>
      <c r="S982">
        <v>4</v>
      </c>
      <c r="T982" t="s">
        <v>458</v>
      </c>
      <c r="U982">
        <v>2</v>
      </c>
      <c r="V982">
        <v>44571</v>
      </c>
      <c r="W982">
        <v>355</v>
      </c>
      <c r="X982" t="s">
        <v>447</v>
      </c>
      <c r="Y982" s="2" t="s">
        <v>447</v>
      </c>
      <c r="Z982" s="2"/>
      <c r="AB982" t="s">
        <v>447</v>
      </c>
      <c r="AC982" t="s">
        <v>448</v>
      </c>
      <c r="AD982" t="s">
        <v>447</v>
      </c>
      <c r="AE982" t="s">
        <v>447</v>
      </c>
      <c r="AF982" t="s">
        <v>447</v>
      </c>
      <c r="AG982">
        <v>2</v>
      </c>
      <c r="AH982">
        <v>0</v>
      </c>
      <c r="AI982">
        <v>36</v>
      </c>
      <c r="AJ982">
        <v>0</v>
      </c>
      <c r="AK982">
        <v>61</v>
      </c>
      <c r="AL982" t="s">
        <v>449</v>
      </c>
      <c r="AM982" t="s">
        <v>450</v>
      </c>
      <c r="AN982">
        <v>18.47</v>
      </c>
      <c r="AO982">
        <v>100.64</v>
      </c>
      <c r="AP982">
        <v>1858.8208</v>
      </c>
      <c r="AQ982">
        <v>18.47</v>
      </c>
      <c r="AR982">
        <v>100.07</v>
      </c>
      <c r="AS982">
        <v>1848.2928999999999</v>
      </c>
      <c r="BC982" t="s">
        <v>451</v>
      </c>
      <c r="BD982" s="2">
        <v>45863</v>
      </c>
      <c r="BE982">
        <v>2096.1999999999998</v>
      </c>
      <c r="BF982" t="s">
        <v>452</v>
      </c>
      <c r="BG982" t="s">
        <v>453</v>
      </c>
      <c r="BH982" s="1">
        <f t="shared" ca="1" si="47"/>
        <v>260</v>
      </c>
    </row>
    <row r="983" spans="2:60" ht="14.25" customHeight="1" x14ac:dyDescent="0.35">
      <c r="B983" s="96" t="str">
        <f t="shared" si="45"/>
        <v>917719610</v>
      </c>
      <c r="C983" s="96" t="str">
        <f t="shared" si="46"/>
        <v>9177196</v>
      </c>
      <c r="D983">
        <v>22526</v>
      </c>
      <c r="E983" t="s">
        <v>120</v>
      </c>
      <c r="F983">
        <v>61</v>
      </c>
      <c r="G983" t="s">
        <v>124</v>
      </c>
      <c r="H983">
        <v>71</v>
      </c>
      <c r="I983">
        <v>9177</v>
      </c>
      <c r="J983" t="s">
        <v>78</v>
      </c>
      <c r="K983">
        <v>196</v>
      </c>
      <c r="L983">
        <v>10</v>
      </c>
      <c r="M983">
        <v>1</v>
      </c>
      <c r="N983">
        <v>1</v>
      </c>
      <c r="O983">
        <v>17.55</v>
      </c>
      <c r="P983">
        <v>0</v>
      </c>
      <c r="Q983" t="s">
        <v>472</v>
      </c>
      <c r="R983" t="s">
        <v>467</v>
      </c>
      <c r="S983">
        <v>4</v>
      </c>
      <c r="T983" t="s">
        <v>458</v>
      </c>
      <c r="U983">
        <v>2</v>
      </c>
      <c r="V983">
        <v>44569</v>
      </c>
      <c r="W983">
        <v>355</v>
      </c>
      <c r="X983" t="s">
        <v>447</v>
      </c>
      <c r="Y983" s="2" t="s">
        <v>447</v>
      </c>
      <c r="Z983" s="2"/>
      <c r="AB983" t="s">
        <v>447</v>
      </c>
      <c r="AC983" t="s">
        <v>448</v>
      </c>
      <c r="AD983" t="s">
        <v>447</v>
      </c>
      <c r="AE983" t="s">
        <v>447</v>
      </c>
      <c r="AF983" t="s">
        <v>447</v>
      </c>
      <c r="AG983">
        <v>2</v>
      </c>
      <c r="AH983">
        <v>0</v>
      </c>
      <c r="AI983">
        <v>36</v>
      </c>
      <c r="AJ983">
        <v>0</v>
      </c>
      <c r="AK983">
        <v>61</v>
      </c>
      <c r="AL983" t="s">
        <v>449</v>
      </c>
      <c r="AM983" t="s">
        <v>450</v>
      </c>
      <c r="AN983">
        <v>17.55</v>
      </c>
      <c r="AO983">
        <v>100.64</v>
      </c>
      <c r="AP983">
        <v>1766.232</v>
      </c>
      <c r="AQ983">
        <v>17.55</v>
      </c>
      <c r="AR983">
        <v>100.07</v>
      </c>
      <c r="AS983">
        <v>1756.2284999999999</v>
      </c>
      <c r="BC983" t="s">
        <v>451</v>
      </c>
      <c r="BD983" s="2">
        <v>45863</v>
      </c>
      <c r="BE983">
        <v>1585.58</v>
      </c>
      <c r="BF983" t="s">
        <v>452</v>
      </c>
      <c r="BG983" t="s">
        <v>453</v>
      </c>
      <c r="BH983" s="1">
        <f t="shared" ca="1" si="47"/>
        <v>260</v>
      </c>
    </row>
    <row r="984" spans="2:60" ht="14.25" customHeight="1" x14ac:dyDescent="0.35">
      <c r="B984" s="96" t="str">
        <f t="shared" si="45"/>
        <v>917719611</v>
      </c>
      <c r="C984" s="96" t="str">
        <f t="shared" si="46"/>
        <v>9177196</v>
      </c>
      <c r="D984">
        <v>22526</v>
      </c>
      <c r="E984" t="s">
        <v>120</v>
      </c>
      <c r="F984">
        <v>61</v>
      </c>
      <c r="G984" t="s">
        <v>124</v>
      </c>
      <c r="H984">
        <v>71</v>
      </c>
      <c r="I984">
        <v>9177</v>
      </c>
      <c r="J984" t="s">
        <v>78</v>
      </c>
      <c r="K984">
        <v>196</v>
      </c>
      <c r="L984">
        <v>11</v>
      </c>
      <c r="M984">
        <v>1</v>
      </c>
      <c r="N984">
        <v>1</v>
      </c>
      <c r="O984">
        <v>27.28</v>
      </c>
      <c r="P984">
        <v>0</v>
      </c>
      <c r="Q984" t="s">
        <v>472</v>
      </c>
      <c r="R984" t="s">
        <v>467</v>
      </c>
      <c r="S984">
        <v>4</v>
      </c>
      <c r="T984" t="s">
        <v>458</v>
      </c>
      <c r="U984">
        <v>2</v>
      </c>
      <c r="V984">
        <v>44569</v>
      </c>
      <c r="W984">
        <v>355</v>
      </c>
      <c r="X984" t="s">
        <v>447</v>
      </c>
      <c r="Y984" s="2" t="s">
        <v>447</v>
      </c>
      <c r="Z984" s="2"/>
      <c r="AB984" t="s">
        <v>447</v>
      </c>
      <c r="AC984" t="s">
        <v>448</v>
      </c>
      <c r="AD984" t="s">
        <v>447</v>
      </c>
      <c r="AE984" t="s">
        <v>447</v>
      </c>
      <c r="AF984" t="s">
        <v>447</v>
      </c>
      <c r="AG984">
        <v>2</v>
      </c>
      <c r="AH984">
        <v>0</v>
      </c>
      <c r="AI984">
        <v>36</v>
      </c>
      <c r="AJ984">
        <v>0</v>
      </c>
      <c r="AK984">
        <v>61</v>
      </c>
      <c r="AL984" t="s">
        <v>449</v>
      </c>
      <c r="AM984" t="s">
        <v>450</v>
      </c>
      <c r="AN984">
        <v>27.28</v>
      </c>
      <c r="AO984">
        <v>100.64</v>
      </c>
      <c r="AP984">
        <v>2745.4591999999998</v>
      </c>
      <c r="AQ984">
        <v>27.28</v>
      </c>
      <c r="AR984">
        <v>100.07</v>
      </c>
      <c r="AS984">
        <v>2729.9096</v>
      </c>
      <c r="BC984" t="s">
        <v>451</v>
      </c>
      <c r="BD984" s="2">
        <v>45863</v>
      </c>
      <c r="BE984">
        <v>2481.2600000000002</v>
      </c>
      <c r="BF984" t="s">
        <v>452</v>
      </c>
      <c r="BG984" t="s">
        <v>453</v>
      </c>
      <c r="BH984" s="1">
        <f t="shared" ca="1" si="47"/>
        <v>260</v>
      </c>
    </row>
    <row r="985" spans="2:60" ht="14.25" customHeight="1" x14ac:dyDescent="0.35">
      <c r="B985" s="96" t="str">
        <f t="shared" si="45"/>
        <v>917719612</v>
      </c>
      <c r="C985" s="96" t="str">
        <f t="shared" si="46"/>
        <v>9177196</v>
      </c>
      <c r="D985">
        <v>22526</v>
      </c>
      <c r="E985" t="s">
        <v>120</v>
      </c>
      <c r="F985">
        <v>61</v>
      </c>
      <c r="G985" t="s">
        <v>124</v>
      </c>
      <c r="H985">
        <v>71</v>
      </c>
      <c r="I985">
        <v>9177</v>
      </c>
      <c r="J985" t="s">
        <v>78</v>
      </c>
      <c r="K985">
        <v>196</v>
      </c>
      <c r="L985">
        <v>12</v>
      </c>
      <c r="M985">
        <v>1</v>
      </c>
      <c r="N985">
        <v>1</v>
      </c>
      <c r="O985">
        <v>15.67</v>
      </c>
      <c r="P985">
        <v>0</v>
      </c>
      <c r="Q985" t="s">
        <v>472</v>
      </c>
      <c r="R985" t="s">
        <v>467</v>
      </c>
      <c r="S985">
        <v>4</v>
      </c>
      <c r="T985" t="s">
        <v>458</v>
      </c>
      <c r="U985">
        <v>2</v>
      </c>
      <c r="V985">
        <v>44569</v>
      </c>
      <c r="W985">
        <v>355</v>
      </c>
      <c r="X985" t="s">
        <v>447</v>
      </c>
      <c r="Y985" s="2" t="s">
        <v>447</v>
      </c>
      <c r="Z985" s="2"/>
      <c r="AB985" t="s">
        <v>447</v>
      </c>
      <c r="AC985" t="s">
        <v>448</v>
      </c>
      <c r="AD985" t="s">
        <v>447</v>
      </c>
      <c r="AE985" t="s">
        <v>447</v>
      </c>
      <c r="AF985" t="s">
        <v>447</v>
      </c>
      <c r="AG985">
        <v>2</v>
      </c>
      <c r="AH985">
        <v>0</v>
      </c>
      <c r="AI985">
        <v>36</v>
      </c>
      <c r="AJ985">
        <v>0</v>
      </c>
      <c r="AK985">
        <v>61</v>
      </c>
      <c r="AL985" t="s">
        <v>449</v>
      </c>
      <c r="AM985" t="s">
        <v>450</v>
      </c>
      <c r="AN985">
        <v>15.67</v>
      </c>
      <c r="AO985">
        <v>100.64</v>
      </c>
      <c r="AP985">
        <v>1577.0288</v>
      </c>
      <c r="AQ985">
        <v>15.67</v>
      </c>
      <c r="AR985">
        <v>100.07</v>
      </c>
      <c r="AS985">
        <v>1568.0969</v>
      </c>
      <c r="BC985" t="s">
        <v>451</v>
      </c>
      <c r="BD985" s="2">
        <v>45863</v>
      </c>
      <c r="BE985">
        <v>1552.36</v>
      </c>
      <c r="BF985" t="s">
        <v>452</v>
      </c>
      <c r="BG985" t="s">
        <v>453</v>
      </c>
      <c r="BH985" s="1">
        <f t="shared" ca="1" si="47"/>
        <v>260</v>
      </c>
    </row>
    <row r="986" spans="2:60" ht="14.25" customHeight="1" x14ac:dyDescent="0.35">
      <c r="B986" s="96" t="str">
        <f t="shared" si="45"/>
        <v>91771971</v>
      </c>
      <c r="C986" s="96" t="str">
        <f t="shared" si="46"/>
        <v>9177197</v>
      </c>
      <c r="D986">
        <v>22526</v>
      </c>
      <c r="E986" t="s">
        <v>120</v>
      </c>
      <c r="F986">
        <v>61</v>
      </c>
      <c r="G986" t="s">
        <v>124</v>
      </c>
      <c r="H986">
        <v>71</v>
      </c>
      <c r="I986">
        <v>9177</v>
      </c>
      <c r="J986" t="s">
        <v>78</v>
      </c>
      <c r="K986">
        <v>197</v>
      </c>
      <c r="L986">
        <v>1</v>
      </c>
      <c r="M986">
        <v>3</v>
      </c>
      <c r="N986">
        <v>2</v>
      </c>
      <c r="O986">
        <v>0.75</v>
      </c>
      <c r="P986">
        <v>0</v>
      </c>
      <c r="Q986" t="s">
        <v>444</v>
      </c>
      <c r="R986" t="s">
        <v>467</v>
      </c>
      <c r="S986">
        <v>4</v>
      </c>
      <c r="T986" t="s">
        <v>458</v>
      </c>
      <c r="U986">
        <v>2</v>
      </c>
      <c r="V986">
        <v>44583</v>
      </c>
      <c r="W986">
        <v>355</v>
      </c>
      <c r="X986" t="s">
        <v>447</v>
      </c>
      <c r="Y986" s="2" t="s">
        <v>447</v>
      </c>
      <c r="Z986" s="2"/>
      <c r="AB986" t="s">
        <v>447</v>
      </c>
      <c r="AC986" t="s">
        <v>448</v>
      </c>
      <c r="AD986" t="s">
        <v>447</v>
      </c>
      <c r="AE986" t="s">
        <v>447</v>
      </c>
      <c r="AF986" t="s">
        <v>447</v>
      </c>
      <c r="AG986">
        <v>2</v>
      </c>
      <c r="AH986">
        <v>0</v>
      </c>
      <c r="AI986">
        <v>35</v>
      </c>
      <c r="AJ986">
        <v>0</v>
      </c>
      <c r="AK986">
        <v>61</v>
      </c>
      <c r="AL986" t="s">
        <v>505</v>
      </c>
      <c r="AM986" t="s">
        <v>450</v>
      </c>
      <c r="AN986">
        <v>0.75</v>
      </c>
      <c r="AO986">
        <v>96.62</v>
      </c>
      <c r="AP986">
        <v>72.465000000000003</v>
      </c>
      <c r="AQ986">
        <v>0.75</v>
      </c>
      <c r="AR986">
        <v>100.07</v>
      </c>
      <c r="AS986">
        <v>75.052499999999995</v>
      </c>
      <c r="BC986" t="s">
        <v>451</v>
      </c>
      <c r="BD986" s="2">
        <v>45866</v>
      </c>
      <c r="BE986">
        <v>68.3</v>
      </c>
      <c r="BF986" t="s">
        <v>452</v>
      </c>
      <c r="BG986" t="s">
        <v>453</v>
      </c>
      <c r="BH986" s="1">
        <f t="shared" ca="1" si="47"/>
        <v>257</v>
      </c>
    </row>
    <row r="987" spans="2:60" ht="14.25" customHeight="1" x14ac:dyDescent="0.35">
      <c r="B987" s="96" t="str">
        <f t="shared" si="45"/>
        <v>91771972</v>
      </c>
      <c r="C987" s="96" t="str">
        <f t="shared" si="46"/>
        <v>9177197</v>
      </c>
      <c r="D987">
        <v>22526</v>
      </c>
      <c r="E987" t="s">
        <v>120</v>
      </c>
      <c r="F987">
        <v>61</v>
      </c>
      <c r="G987" t="s">
        <v>124</v>
      </c>
      <c r="H987">
        <v>71</v>
      </c>
      <c r="I987">
        <v>9177</v>
      </c>
      <c r="J987" t="s">
        <v>78</v>
      </c>
      <c r="K987">
        <v>197</v>
      </c>
      <c r="L987">
        <v>2</v>
      </c>
      <c r="M987">
        <v>3</v>
      </c>
      <c r="N987">
        <v>2</v>
      </c>
      <c r="O987">
        <v>13.39</v>
      </c>
      <c r="P987">
        <v>0</v>
      </c>
      <c r="Q987" t="s">
        <v>444</v>
      </c>
      <c r="R987" t="s">
        <v>467</v>
      </c>
      <c r="S987">
        <v>4</v>
      </c>
      <c r="T987" t="s">
        <v>458</v>
      </c>
      <c r="U987">
        <v>2</v>
      </c>
      <c r="V987">
        <v>44583</v>
      </c>
      <c r="W987">
        <v>355</v>
      </c>
      <c r="X987" t="s">
        <v>447</v>
      </c>
      <c r="Y987" s="2" t="s">
        <v>447</v>
      </c>
      <c r="Z987" s="2"/>
      <c r="AB987" t="s">
        <v>447</v>
      </c>
      <c r="AC987" t="s">
        <v>448</v>
      </c>
      <c r="AD987" t="s">
        <v>447</v>
      </c>
      <c r="AE987" t="s">
        <v>447</v>
      </c>
      <c r="AF987" t="s">
        <v>447</v>
      </c>
      <c r="AG987">
        <v>2</v>
      </c>
      <c r="AH987">
        <v>0</v>
      </c>
      <c r="AI987">
        <v>35</v>
      </c>
      <c r="AJ987">
        <v>0</v>
      </c>
      <c r="AK987">
        <v>61</v>
      </c>
      <c r="AL987" t="s">
        <v>459</v>
      </c>
      <c r="AM987" t="s">
        <v>450</v>
      </c>
      <c r="AN987">
        <v>13.39</v>
      </c>
      <c r="AO987">
        <v>96.62</v>
      </c>
      <c r="AP987">
        <v>1293.7418</v>
      </c>
      <c r="AQ987">
        <v>13.39</v>
      </c>
      <c r="AR987">
        <v>100.07</v>
      </c>
      <c r="AS987">
        <v>1339.9373000000001</v>
      </c>
      <c r="BC987" t="s">
        <v>451</v>
      </c>
      <c r="BD987" s="2">
        <v>45866</v>
      </c>
      <c r="BE987">
        <v>1425.12</v>
      </c>
      <c r="BF987" t="s">
        <v>452</v>
      </c>
      <c r="BG987" t="s">
        <v>453</v>
      </c>
      <c r="BH987" s="1">
        <f t="shared" ca="1" si="47"/>
        <v>257</v>
      </c>
    </row>
    <row r="988" spans="2:60" ht="14.25" customHeight="1" x14ac:dyDescent="0.35">
      <c r="B988" s="96" t="str">
        <f t="shared" si="45"/>
        <v>91771973</v>
      </c>
      <c r="C988" s="96" t="str">
        <f t="shared" si="46"/>
        <v>9177197</v>
      </c>
      <c r="D988">
        <v>22526</v>
      </c>
      <c r="E988" t="s">
        <v>120</v>
      </c>
      <c r="F988">
        <v>61</v>
      </c>
      <c r="G988" t="s">
        <v>124</v>
      </c>
      <c r="H988">
        <v>71</v>
      </c>
      <c r="I988">
        <v>9177</v>
      </c>
      <c r="J988" t="s">
        <v>78</v>
      </c>
      <c r="K988">
        <v>197</v>
      </c>
      <c r="L988">
        <v>3</v>
      </c>
      <c r="M988">
        <v>3</v>
      </c>
      <c r="N988">
        <v>2</v>
      </c>
      <c r="O988">
        <v>5.83</v>
      </c>
      <c r="P988">
        <v>0</v>
      </c>
      <c r="Q988" t="s">
        <v>444</v>
      </c>
      <c r="R988" t="s">
        <v>467</v>
      </c>
      <c r="S988">
        <v>4</v>
      </c>
      <c r="T988" t="s">
        <v>458</v>
      </c>
      <c r="U988">
        <v>2</v>
      </c>
      <c r="V988">
        <v>44583</v>
      </c>
      <c r="W988">
        <v>355</v>
      </c>
      <c r="X988" t="s">
        <v>447</v>
      </c>
      <c r="Y988" s="2" t="s">
        <v>447</v>
      </c>
      <c r="Z988" s="2"/>
      <c r="AB988" t="s">
        <v>447</v>
      </c>
      <c r="AC988" t="s">
        <v>448</v>
      </c>
      <c r="AD988" t="s">
        <v>447</v>
      </c>
      <c r="AE988" t="s">
        <v>447</v>
      </c>
      <c r="AF988" t="s">
        <v>447</v>
      </c>
      <c r="AG988">
        <v>2</v>
      </c>
      <c r="AH988">
        <v>0</v>
      </c>
      <c r="AI988">
        <v>35</v>
      </c>
      <c r="AJ988">
        <v>0</v>
      </c>
      <c r="AK988">
        <v>61</v>
      </c>
      <c r="AL988" t="s">
        <v>449</v>
      </c>
      <c r="AM988" t="s">
        <v>450</v>
      </c>
      <c r="AN988">
        <v>5.83</v>
      </c>
      <c r="AO988">
        <v>96.62</v>
      </c>
      <c r="AP988">
        <v>563.29459999999995</v>
      </c>
      <c r="AQ988">
        <v>5.83</v>
      </c>
      <c r="AR988">
        <v>100.07</v>
      </c>
      <c r="AS988">
        <v>583.40809999999999</v>
      </c>
      <c r="BC988" t="s">
        <v>451</v>
      </c>
      <c r="BD988" s="2">
        <v>45866</v>
      </c>
      <c r="BE988">
        <v>370.82</v>
      </c>
      <c r="BF988" t="s">
        <v>452</v>
      </c>
      <c r="BG988" t="s">
        <v>453</v>
      </c>
      <c r="BH988" s="1">
        <f t="shared" ca="1" si="47"/>
        <v>257</v>
      </c>
    </row>
    <row r="989" spans="2:60" ht="14.25" customHeight="1" x14ac:dyDescent="0.35">
      <c r="B989" s="96" t="str">
        <f t="shared" si="45"/>
        <v>91771974</v>
      </c>
      <c r="C989" s="96" t="str">
        <f t="shared" si="46"/>
        <v>9177197</v>
      </c>
      <c r="D989">
        <v>22526</v>
      </c>
      <c r="E989" t="s">
        <v>120</v>
      </c>
      <c r="F989">
        <v>61</v>
      </c>
      <c r="G989" t="s">
        <v>124</v>
      </c>
      <c r="H989">
        <v>71</v>
      </c>
      <c r="I989">
        <v>9177</v>
      </c>
      <c r="J989" t="s">
        <v>78</v>
      </c>
      <c r="K989">
        <v>197</v>
      </c>
      <c r="L989">
        <v>4</v>
      </c>
      <c r="M989">
        <v>3</v>
      </c>
      <c r="N989">
        <v>2</v>
      </c>
      <c r="O989">
        <v>4.38</v>
      </c>
      <c r="P989">
        <v>0</v>
      </c>
      <c r="Q989" t="s">
        <v>444</v>
      </c>
      <c r="R989" t="s">
        <v>467</v>
      </c>
      <c r="S989">
        <v>4</v>
      </c>
      <c r="T989" t="s">
        <v>458</v>
      </c>
      <c r="U989">
        <v>2</v>
      </c>
      <c r="V989">
        <v>44583</v>
      </c>
      <c r="W989">
        <v>355</v>
      </c>
      <c r="X989" t="s">
        <v>447</v>
      </c>
      <c r="Y989" s="2" t="s">
        <v>447</v>
      </c>
      <c r="Z989" s="2"/>
      <c r="AB989" t="s">
        <v>447</v>
      </c>
      <c r="AC989" t="s">
        <v>448</v>
      </c>
      <c r="AD989" t="s">
        <v>447</v>
      </c>
      <c r="AE989" t="s">
        <v>447</v>
      </c>
      <c r="AF989" t="s">
        <v>447</v>
      </c>
      <c r="AG989">
        <v>2</v>
      </c>
      <c r="AH989">
        <v>0</v>
      </c>
      <c r="AI989">
        <v>35</v>
      </c>
      <c r="AJ989">
        <v>0</v>
      </c>
      <c r="AK989">
        <v>61</v>
      </c>
      <c r="AL989" t="s">
        <v>449</v>
      </c>
      <c r="AM989" t="s">
        <v>450</v>
      </c>
      <c r="AN989">
        <v>4.38</v>
      </c>
      <c r="AO989">
        <v>96.62</v>
      </c>
      <c r="AP989">
        <v>423.19560000000001</v>
      </c>
      <c r="AQ989">
        <v>4.38</v>
      </c>
      <c r="AR989">
        <v>100.07</v>
      </c>
      <c r="AS989">
        <v>438.3066</v>
      </c>
      <c r="BC989" t="s">
        <v>451</v>
      </c>
      <c r="BD989" s="2">
        <v>45866</v>
      </c>
      <c r="BE989">
        <v>299.86</v>
      </c>
      <c r="BF989" t="s">
        <v>452</v>
      </c>
      <c r="BG989" t="s">
        <v>453</v>
      </c>
      <c r="BH989" s="1">
        <f t="shared" ca="1" si="47"/>
        <v>257</v>
      </c>
    </row>
    <row r="990" spans="2:60" ht="14.25" customHeight="1" x14ac:dyDescent="0.35">
      <c r="B990" s="96" t="str">
        <f t="shared" si="45"/>
        <v>91771975</v>
      </c>
      <c r="C990" s="96" t="str">
        <f t="shared" si="46"/>
        <v>9177197</v>
      </c>
      <c r="D990">
        <v>22526</v>
      </c>
      <c r="E990" t="s">
        <v>120</v>
      </c>
      <c r="F990">
        <v>61</v>
      </c>
      <c r="G990" t="s">
        <v>124</v>
      </c>
      <c r="H990">
        <v>71</v>
      </c>
      <c r="I990">
        <v>9177</v>
      </c>
      <c r="J990" t="s">
        <v>78</v>
      </c>
      <c r="K990">
        <v>197</v>
      </c>
      <c r="L990">
        <v>5</v>
      </c>
      <c r="M990">
        <v>3</v>
      </c>
      <c r="N990">
        <v>2</v>
      </c>
      <c r="O990">
        <v>2.85</v>
      </c>
      <c r="P990">
        <v>0</v>
      </c>
      <c r="Q990" t="s">
        <v>444</v>
      </c>
      <c r="R990" t="s">
        <v>467</v>
      </c>
      <c r="S990">
        <v>4</v>
      </c>
      <c r="T990" t="s">
        <v>458</v>
      </c>
      <c r="U990">
        <v>2</v>
      </c>
      <c r="V990">
        <v>44586</v>
      </c>
      <c r="W990">
        <v>355</v>
      </c>
      <c r="X990" t="s">
        <v>447</v>
      </c>
      <c r="Y990" s="2" t="s">
        <v>447</v>
      </c>
      <c r="Z990" s="2"/>
      <c r="AB990" t="s">
        <v>447</v>
      </c>
      <c r="AC990" t="s">
        <v>448</v>
      </c>
      <c r="AD990" t="s">
        <v>447</v>
      </c>
      <c r="AE990" t="s">
        <v>447</v>
      </c>
      <c r="AF990" t="s">
        <v>447</v>
      </c>
      <c r="AG990">
        <v>2</v>
      </c>
      <c r="AH990">
        <v>0</v>
      </c>
      <c r="AI990">
        <v>35</v>
      </c>
      <c r="AJ990">
        <v>0</v>
      </c>
      <c r="AK990">
        <v>61</v>
      </c>
      <c r="AL990" t="s">
        <v>449</v>
      </c>
      <c r="AM990" t="s">
        <v>450</v>
      </c>
      <c r="AN990">
        <v>2.85</v>
      </c>
      <c r="AO990">
        <v>96.62</v>
      </c>
      <c r="AP990">
        <v>275.36700000000002</v>
      </c>
      <c r="AQ990">
        <v>2.85</v>
      </c>
      <c r="AR990">
        <v>100.07</v>
      </c>
      <c r="AS990">
        <v>285.1995</v>
      </c>
      <c r="BC990" t="s">
        <v>451</v>
      </c>
      <c r="BD990" s="2">
        <v>45866</v>
      </c>
      <c r="BE990">
        <v>170.33</v>
      </c>
      <c r="BF990" t="s">
        <v>452</v>
      </c>
      <c r="BG990" t="s">
        <v>453</v>
      </c>
      <c r="BH990" s="1">
        <f t="shared" ca="1" si="47"/>
        <v>257</v>
      </c>
    </row>
    <row r="991" spans="2:60" ht="14.25" customHeight="1" x14ac:dyDescent="0.35">
      <c r="B991" s="96" t="str">
        <f t="shared" si="45"/>
        <v>91771976</v>
      </c>
      <c r="C991" s="96" t="str">
        <f t="shared" si="46"/>
        <v>9177197</v>
      </c>
      <c r="D991">
        <v>22526</v>
      </c>
      <c r="E991" t="s">
        <v>120</v>
      </c>
      <c r="F991">
        <v>61</v>
      </c>
      <c r="G991" t="s">
        <v>124</v>
      </c>
      <c r="H991">
        <v>71</v>
      </c>
      <c r="I991">
        <v>9177</v>
      </c>
      <c r="J991" t="s">
        <v>78</v>
      </c>
      <c r="K991">
        <v>197</v>
      </c>
      <c r="L991">
        <v>6</v>
      </c>
      <c r="M991">
        <v>3</v>
      </c>
      <c r="N991">
        <v>2</v>
      </c>
      <c r="O991">
        <v>21.12</v>
      </c>
      <c r="P991">
        <v>0</v>
      </c>
      <c r="Q991" t="s">
        <v>444</v>
      </c>
      <c r="R991" t="s">
        <v>467</v>
      </c>
      <c r="S991">
        <v>4</v>
      </c>
      <c r="T991" t="s">
        <v>458</v>
      </c>
      <c r="U991">
        <v>2</v>
      </c>
      <c r="V991">
        <v>44583</v>
      </c>
      <c r="W991">
        <v>355</v>
      </c>
      <c r="X991" t="s">
        <v>447</v>
      </c>
      <c r="Y991" s="2" t="s">
        <v>447</v>
      </c>
      <c r="Z991" s="2"/>
      <c r="AB991" t="s">
        <v>447</v>
      </c>
      <c r="AC991" t="s">
        <v>448</v>
      </c>
      <c r="AD991" t="s">
        <v>447</v>
      </c>
      <c r="AE991" t="s">
        <v>447</v>
      </c>
      <c r="AF991" t="s">
        <v>447</v>
      </c>
      <c r="AG991">
        <v>2</v>
      </c>
      <c r="AH991">
        <v>0</v>
      </c>
      <c r="AI991">
        <v>35</v>
      </c>
      <c r="AJ991">
        <v>0</v>
      </c>
      <c r="AK991">
        <v>61</v>
      </c>
      <c r="AL991" t="s">
        <v>449</v>
      </c>
      <c r="AM991" t="s">
        <v>450</v>
      </c>
      <c r="AN991">
        <v>21.12</v>
      </c>
      <c r="AO991">
        <v>96.62</v>
      </c>
      <c r="AP991">
        <v>2040.6143999999999</v>
      </c>
      <c r="AQ991">
        <v>21.12</v>
      </c>
      <c r="AR991">
        <v>100.07</v>
      </c>
      <c r="AS991">
        <v>2113.4784</v>
      </c>
      <c r="BC991" t="s">
        <v>451</v>
      </c>
      <c r="BD991" s="2">
        <v>45866</v>
      </c>
      <c r="BE991">
        <v>2053.69</v>
      </c>
      <c r="BF991" t="s">
        <v>452</v>
      </c>
      <c r="BG991" t="s">
        <v>453</v>
      </c>
      <c r="BH991" s="1">
        <f t="shared" ca="1" si="47"/>
        <v>257</v>
      </c>
    </row>
    <row r="992" spans="2:60" ht="14.25" customHeight="1" x14ac:dyDescent="0.35">
      <c r="B992" s="96" t="str">
        <f t="shared" si="45"/>
        <v>91771977</v>
      </c>
      <c r="C992" s="96" t="str">
        <f t="shared" si="46"/>
        <v>9177197</v>
      </c>
      <c r="D992">
        <v>22526</v>
      </c>
      <c r="E992" t="s">
        <v>120</v>
      </c>
      <c r="F992">
        <v>61</v>
      </c>
      <c r="G992" t="s">
        <v>124</v>
      </c>
      <c r="H992">
        <v>71</v>
      </c>
      <c r="I992">
        <v>9177</v>
      </c>
      <c r="J992" t="s">
        <v>78</v>
      </c>
      <c r="K992">
        <v>197</v>
      </c>
      <c r="L992">
        <v>7</v>
      </c>
      <c r="M992">
        <v>3</v>
      </c>
      <c r="N992">
        <v>2</v>
      </c>
      <c r="O992">
        <v>17</v>
      </c>
      <c r="P992">
        <v>0</v>
      </c>
      <c r="Q992" t="s">
        <v>472</v>
      </c>
      <c r="R992" t="s">
        <v>467</v>
      </c>
      <c r="S992">
        <v>4</v>
      </c>
      <c r="T992" t="s">
        <v>458</v>
      </c>
      <c r="U992">
        <v>2</v>
      </c>
      <c r="V992">
        <v>44571</v>
      </c>
      <c r="W992">
        <v>355</v>
      </c>
      <c r="X992" t="s">
        <v>447</v>
      </c>
      <c r="Y992" s="2" t="s">
        <v>447</v>
      </c>
      <c r="Z992" s="2"/>
      <c r="AB992" t="s">
        <v>447</v>
      </c>
      <c r="AC992" t="s">
        <v>448</v>
      </c>
      <c r="AD992" t="s">
        <v>447</v>
      </c>
      <c r="AE992" t="s">
        <v>447</v>
      </c>
      <c r="AF992" t="s">
        <v>447</v>
      </c>
      <c r="AG992">
        <v>2</v>
      </c>
      <c r="AH992">
        <v>0</v>
      </c>
      <c r="AI992">
        <v>35</v>
      </c>
      <c r="AJ992">
        <v>0</v>
      </c>
      <c r="AK992">
        <v>61</v>
      </c>
      <c r="AL992" t="s">
        <v>449</v>
      </c>
      <c r="AM992" t="s">
        <v>450</v>
      </c>
      <c r="AN992">
        <v>17</v>
      </c>
      <c r="AO992">
        <v>96.62</v>
      </c>
      <c r="AP992">
        <v>1642.54</v>
      </c>
      <c r="AQ992">
        <v>17</v>
      </c>
      <c r="AR992">
        <v>100.07</v>
      </c>
      <c r="AS992">
        <v>1701.19</v>
      </c>
      <c r="BC992" t="s">
        <v>451</v>
      </c>
      <c r="BD992" s="2">
        <v>45866</v>
      </c>
      <c r="BE992">
        <v>1737.78</v>
      </c>
      <c r="BF992" t="s">
        <v>452</v>
      </c>
      <c r="BG992" t="s">
        <v>453</v>
      </c>
      <c r="BH992" s="1">
        <f t="shared" ca="1" si="47"/>
        <v>257</v>
      </c>
    </row>
    <row r="993" spans="2:60" ht="14.25" customHeight="1" x14ac:dyDescent="0.35">
      <c r="B993" s="96" t="str">
        <f t="shared" si="45"/>
        <v>91771978</v>
      </c>
      <c r="C993" s="96" t="str">
        <f t="shared" si="46"/>
        <v>9177197</v>
      </c>
      <c r="D993">
        <v>22526</v>
      </c>
      <c r="E993" t="s">
        <v>120</v>
      </c>
      <c r="F993">
        <v>61</v>
      </c>
      <c r="G993" t="s">
        <v>124</v>
      </c>
      <c r="H993">
        <v>71</v>
      </c>
      <c r="I993">
        <v>9177</v>
      </c>
      <c r="J993" t="s">
        <v>78</v>
      </c>
      <c r="K993">
        <v>197</v>
      </c>
      <c r="L993">
        <v>8</v>
      </c>
      <c r="M993">
        <v>3</v>
      </c>
      <c r="N993">
        <v>2</v>
      </c>
      <c r="O993">
        <v>17.02</v>
      </c>
      <c r="P993">
        <v>0</v>
      </c>
      <c r="Q993" t="s">
        <v>472</v>
      </c>
      <c r="R993" t="s">
        <v>467</v>
      </c>
      <c r="S993">
        <v>4</v>
      </c>
      <c r="T993" t="s">
        <v>458</v>
      </c>
      <c r="U993">
        <v>2</v>
      </c>
      <c r="V993">
        <v>44571</v>
      </c>
      <c r="W993">
        <v>355</v>
      </c>
      <c r="X993" t="s">
        <v>447</v>
      </c>
      <c r="Y993" s="2" t="s">
        <v>447</v>
      </c>
      <c r="Z993" s="2"/>
      <c r="AB993" t="s">
        <v>447</v>
      </c>
      <c r="AC993" t="s">
        <v>448</v>
      </c>
      <c r="AD993" t="s">
        <v>447</v>
      </c>
      <c r="AE993" t="s">
        <v>447</v>
      </c>
      <c r="AF993" t="s">
        <v>447</v>
      </c>
      <c r="AG993">
        <v>2</v>
      </c>
      <c r="AH993">
        <v>0</v>
      </c>
      <c r="AI993">
        <v>35</v>
      </c>
      <c r="AJ993">
        <v>0</v>
      </c>
      <c r="AK993">
        <v>61</v>
      </c>
      <c r="AL993" t="s">
        <v>449</v>
      </c>
      <c r="AM993" t="s">
        <v>450</v>
      </c>
      <c r="AN993">
        <v>17.02</v>
      </c>
      <c r="AO993">
        <v>96.62</v>
      </c>
      <c r="AP993">
        <v>1644.4724000000001</v>
      </c>
      <c r="AQ993">
        <v>17.02</v>
      </c>
      <c r="AR993">
        <v>100.07</v>
      </c>
      <c r="AS993">
        <v>1703.1913999999999</v>
      </c>
      <c r="BC993" t="s">
        <v>451</v>
      </c>
      <c r="BD993" s="2">
        <v>45866</v>
      </c>
      <c r="BE993">
        <v>1722.75</v>
      </c>
      <c r="BF993" t="s">
        <v>452</v>
      </c>
      <c r="BG993" t="s">
        <v>453</v>
      </c>
      <c r="BH993" s="1">
        <f t="shared" ca="1" si="47"/>
        <v>257</v>
      </c>
    </row>
    <row r="994" spans="2:60" ht="14.25" customHeight="1" x14ac:dyDescent="0.35">
      <c r="B994" s="96" t="str">
        <f t="shared" si="45"/>
        <v>91771979</v>
      </c>
      <c r="C994" s="96" t="str">
        <f t="shared" si="46"/>
        <v>9177197</v>
      </c>
      <c r="D994">
        <v>22526</v>
      </c>
      <c r="E994" t="s">
        <v>120</v>
      </c>
      <c r="F994">
        <v>61</v>
      </c>
      <c r="G994" t="s">
        <v>124</v>
      </c>
      <c r="H994">
        <v>71</v>
      </c>
      <c r="I994">
        <v>9177</v>
      </c>
      <c r="J994" t="s">
        <v>78</v>
      </c>
      <c r="K994">
        <v>197</v>
      </c>
      <c r="L994">
        <v>9</v>
      </c>
      <c r="M994">
        <v>3</v>
      </c>
      <c r="O994">
        <v>20.69</v>
      </c>
      <c r="P994">
        <v>0</v>
      </c>
      <c r="Q994" t="s">
        <v>472</v>
      </c>
      <c r="R994" t="s">
        <v>467</v>
      </c>
      <c r="S994">
        <v>4</v>
      </c>
      <c r="T994" t="s">
        <v>458</v>
      </c>
      <c r="U994">
        <v>2</v>
      </c>
      <c r="V994">
        <v>44557</v>
      </c>
      <c r="W994">
        <v>355</v>
      </c>
      <c r="X994" t="s">
        <v>447</v>
      </c>
      <c r="Y994" s="2" t="s">
        <v>447</v>
      </c>
      <c r="Z994" s="2"/>
      <c r="AB994" t="s">
        <v>447</v>
      </c>
      <c r="AC994" t="s">
        <v>448</v>
      </c>
      <c r="AD994" t="s">
        <v>447</v>
      </c>
      <c r="AE994" t="s">
        <v>447</v>
      </c>
      <c r="AF994" t="s">
        <v>447</v>
      </c>
      <c r="AG994">
        <v>2</v>
      </c>
      <c r="AH994">
        <v>0</v>
      </c>
      <c r="AI994">
        <v>35</v>
      </c>
      <c r="AJ994">
        <v>0</v>
      </c>
      <c r="AK994">
        <v>61</v>
      </c>
      <c r="AL994" t="s">
        <v>449</v>
      </c>
      <c r="AM994" t="s">
        <v>450</v>
      </c>
      <c r="AN994">
        <v>20.69</v>
      </c>
      <c r="AO994">
        <v>96.62</v>
      </c>
      <c r="AP994">
        <v>1999.0678</v>
      </c>
      <c r="AQ994">
        <v>20.69</v>
      </c>
      <c r="AR994">
        <v>100.07</v>
      </c>
      <c r="AS994">
        <v>2070.4483</v>
      </c>
      <c r="BC994" t="s">
        <v>451</v>
      </c>
      <c r="BD994" s="2">
        <v>45866</v>
      </c>
      <c r="BE994">
        <v>2419.2199999999998</v>
      </c>
      <c r="BF994" t="s">
        <v>452</v>
      </c>
      <c r="BG994" t="s">
        <v>453</v>
      </c>
      <c r="BH994" s="1">
        <f t="shared" ca="1" si="47"/>
        <v>257</v>
      </c>
    </row>
    <row r="995" spans="2:60" ht="14.25" customHeight="1" x14ac:dyDescent="0.35">
      <c r="B995" s="96" t="str">
        <f t="shared" si="45"/>
        <v>917719710</v>
      </c>
      <c r="C995" s="96" t="str">
        <f t="shared" si="46"/>
        <v>9177197</v>
      </c>
      <c r="D995">
        <v>22526</v>
      </c>
      <c r="E995" t="s">
        <v>120</v>
      </c>
      <c r="F995">
        <v>61</v>
      </c>
      <c r="G995" t="s">
        <v>124</v>
      </c>
      <c r="H995">
        <v>71</v>
      </c>
      <c r="I995">
        <v>9177</v>
      </c>
      <c r="J995" t="s">
        <v>78</v>
      </c>
      <c r="K995">
        <v>197</v>
      </c>
      <c r="L995">
        <v>10</v>
      </c>
      <c r="M995">
        <v>3</v>
      </c>
      <c r="O995">
        <v>22.13</v>
      </c>
      <c r="P995">
        <v>0</v>
      </c>
      <c r="Q995" t="s">
        <v>472</v>
      </c>
      <c r="R995" t="s">
        <v>467</v>
      </c>
      <c r="S995">
        <v>4</v>
      </c>
      <c r="T995" t="s">
        <v>458</v>
      </c>
      <c r="U995">
        <v>2</v>
      </c>
      <c r="V995">
        <v>44557</v>
      </c>
      <c r="W995">
        <v>355</v>
      </c>
      <c r="X995" t="s">
        <v>447</v>
      </c>
      <c r="Y995" s="2" t="s">
        <v>447</v>
      </c>
      <c r="Z995" s="2"/>
      <c r="AB995" t="s">
        <v>447</v>
      </c>
      <c r="AC995" t="s">
        <v>448</v>
      </c>
      <c r="AD995" t="s">
        <v>447</v>
      </c>
      <c r="AE995" t="s">
        <v>447</v>
      </c>
      <c r="AF995" t="s">
        <v>447</v>
      </c>
      <c r="AG995">
        <v>2</v>
      </c>
      <c r="AH995">
        <v>0</v>
      </c>
      <c r="AI995">
        <v>35</v>
      </c>
      <c r="AJ995">
        <v>0</v>
      </c>
      <c r="AK995">
        <v>61</v>
      </c>
      <c r="AL995" t="s">
        <v>449</v>
      </c>
      <c r="AM995" t="s">
        <v>450</v>
      </c>
      <c r="AN995">
        <v>22.13</v>
      </c>
      <c r="AO995">
        <v>96.62</v>
      </c>
      <c r="AP995">
        <v>2138.2006000000001</v>
      </c>
      <c r="AQ995">
        <v>22.13</v>
      </c>
      <c r="AR995">
        <v>100.07</v>
      </c>
      <c r="AS995">
        <v>2214.5491000000002</v>
      </c>
      <c r="BC995" t="s">
        <v>451</v>
      </c>
      <c r="BD995" s="2">
        <v>45866</v>
      </c>
      <c r="BE995">
        <v>2137.73</v>
      </c>
      <c r="BF995" t="s">
        <v>452</v>
      </c>
      <c r="BG995" t="s">
        <v>453</v>
      </c>
      <c r="BH995" s="1">
        <f t="shared" ca="1" si="47"/>
        <v>257</v>
      </c>
    </row>
    <row r="996" spans="2:60" ht="14.25" customHeight="1" x14ac:dyDescent="0.35">
      <c r="B996" s="96" t="str">
        <f t="shared" si="45"/>
        <v>91771981</v>
      </c>
      <c r="C996" s="96" t="str">
        <f t="shared" si="46"/>
        <v>9177198</v>
      </c>
      <c r="D996">
        <v>22526</v>
      </c>
      <c r="E996" t="s">
        <v>120</v>
      </c>
      <c r="F996">
        <v>61</v>
      </c>
      <c r="G996" t="s">
        <v>124</v>
      </c>
      <c r="H996">
        <v>71</v>
      </c>
      <c r="I996">
        <v>9177</v>
      </c>
      <c r="J996" t="s">
        <v>78</v>
      </c>
      <c r="K996">
        <v>198</v>
      </c>
      <c r="L996">
        <v>1</v>
      </c>
      <c r="M996">
        <v>2</v>
      </c>
      <c r="N996">
        <v>4</v>
      </c>
      <c r="O996">
        <v>0.78</v>
      </c>
      <c r="P996">
        <v>0</v>
      </c>
      <c r="Q996" t="s">
        <v>454</v>
      </c>
      <c r="R996" t="s">
        <v>467</v>
      </c>
      <c r="S996">
        <v>4</v>
      </c>
      <c r="T996" t="s">
        <v>458</v>
      </c>
      <c r="U996">
        <v>2</v>
      </c>
      <c r="V996">
        <v>44610</v>
      </c>
      <c r="W996">
        <v>355</v>
      </c>
      <c r="X996" t="s">
        <v>447</v>
      </c>
      <c r="Y996" s="2" t="s">
        <v>447</v>
      </c>
      <c r="Z996" s="2"/>
      <c r="AB996" t="s">
        <v>447</v>
      </c>
      <c r="AC996" t="s">
        <v>448</v>
      </c>
      <c r="AD996" t="s">
        <v>447</v>
      </c>
      <c r="AE996" t="s">
        <v>447</v>
      </c>
      <c r="AF996" t="s">
        <v>447</v>
      </c>
      <c r="AG996">
        <v>2</v>
      </c>
      <c r="AH996">
        <v>0</v>
      </c>
      <c r="AI996">
        <v>34</v>
      </c>
      <c r="AJ996">
        <v>0</v>
      </c>
      <c r="AK996">
        <v>61</v>
      </c>
      <c r="AL996" t="s">
        <v>449</v>
      </c>
      <c r="AM996" t="s">
        <v>450</v>
      </c>
      <c r="AN996">
        <v>0.78</v>
      </c>
      <c r="AO996">
        <v>80.52</v>
      </c>
      <c r="AP996">
        <v>62.805599999999998</v>
      </c>
      <c r="AQ996">
        <v>0.78</v>
      </c>
      <c r="AR996">
        <v>85.07</v>
      </c>
      <c r="AS996">
        <v>66.354600000000005</v>
      </c>
      <c r="BC996" t="s">
        <v>451</v>
      </c>
      <c r="BD996" s="2">
        <v>45853</v>
      </c>
      <c r="BE996">
        <v>68.31</v>
      </c>
      <c r="BF996" t="s">
        <v>452</v>
      </c>
      <c r="BG996" t="s">
        <v>453</v>
      </c>
      <c r="BH996" s="1">
        <f t="shared" ca="1" si="47"/>
        <v>270</v>
      </c>
    </row>
    <row r="997" spans="2:60" ht="14.25" customHeight="1" x14ac:dyDescent="0.35">
      <c r="B997" s="96" t="str">
        <f t="shared" si="45"/>
        <v>91771982</v>
      </c>
      <c r="C997" s="96" t="str">
        <f t="shared" si="46"/>
        <v>9177198</v>
      </c>
      <c r="D997">
        <v>22526</v>
      </c>
      <c r="E997" t="s">
        <v>120</v>
      </c>
      <c r="F997">
        <v>61</v>
      </c>
      <c r="G997" t="s">
        <v>124</v>
      </c>
      <c r="H997">
        <v>71</v>
      </c>
      <c r="I997">
        <v>9177</v>
      </c>
      <c r="J997" t="s">
        <v>78</v>
      </c>
      <c r="K997">
        <v>198</v>
      </c>
      <c r="L997">
        <v>2</v>
      </c>
      <c r="M997">
        <v>2</v>
      </c>
      <c r="N997">
        <v>4</v>
      </c>
      <c r="O997">
        <v>9.9</v>
      </c>
      <c r="P997">
        <v>0</v>
      </c>
      <c r="Q997" t="s">
        <v>456</v>
      </c>
      <c r="R997" t="s">
        <v>467</v>
      </c>
      <c r="S997">
        <v>4</v>
      </c>
      <c r="T997" t="s">
        <v>458</v>
      </c>
      <c r="U997">
        <v>2</v>
      </c>
      <c r="V997">
        <v>44648</v>
      </c>
      <c r="W997">
        <v>355</v>
      </c>
      <c r="X997" t="s">
        <v>447</v>
      </c>
      <c r="Y997" s="2" t="s">
        <v>447</v>
      </c>
      <c r="Z997" s="2"/>
      <c r="AB997" t="s">
        <v>447</v>
      </c>
      <c r="AC997" t="s">
        <v>448</v>
      </c>
      <c r="AD997" t="s">
        <v>447</v>
      </c>
      <c r="AE997" t="s">
        <v>447</v>
      </c>
      <c r="AF997" t="s">
        <v>447</v>
      </c>
      <c r="AG997">
        <v>2</v>
      </c>
      <c r="AH997">
        <v>0</v>
      </c>
      <c r="AI997">
        <v>34</v>
      </c>
      <c r="AJ997">
        <v>0</v>
      </c>
      <c r="AK997">
        <v>61</v>
      </c>
      <c r="AL997" t="s">
        <v>449</v>
      </c>
      <c r="AM997" t="s">
        <v>450</v>
      </c>
      <c r="AN997">
        <v>9.9</v>
      </c>
      <c r="AO997">
        <v>80.52</v>
      </c>
      <c r="AP997">
        <v>797.14800000000002</v>
      </c>
      <c r="AQ997">
        <v>9.9</v>
      </c>
      <c r="AR997">
        <v>85.07</v>
      </c>
      <c r="AS997">
        <v>842.19299999999998</v>
      </c>
      <c r="BC997" t="s">
        <v>451</v>
      </c>
      <c r="BD997" s="2">
        <v>45853</v>
      </c>
      <c r="BE997">
        <v>875.73</v>
      </c>
      <c r="BF997" t="s">
        <v>452</v>
      </c>
      <c r="BG997" t="s">
        <v>453</v>
      </c>
      <c r="BH997" s="1">
        <f t="shared" ca="1" si="47"/>
        <v>270</v>
      </c>
    </row>
    <row r="998" spans="2:60" ht="14.25" customHeight="1" x14ac:dyDescent="0.35">
      <c r="B998" s="96" t="str">
        <f t="shared" si="45"/>
        <v>91771983</v>
      </c>
      <c r="C998" s="96" t="str">
        <f t="shared" si="46"/>
        <v>9177198</v>
      </c>
      <c r="D998">
        <v>22526</v>
      </c>
      <c r="E998" t="s">
        <v>120</v>
      </c>
      <c r="F998">
        <v>61</v>
      </c>
      <c r="G998" t="s">
        <v>124</v>
      </c>
      <c r="H998">
        <v>71</v>
      </c>
      <c r="I998">
        <v>9177</v>
      </c>
      <c r="J998" t="s">
        <v>78</v>
      </c>
      <c r="K998">
        <v>198</v>
      </c>
      <c r="L998">
        <v>3</v>
      </c>
      <c r="M998">
        <v>2</v>
      </c>
      <c r="N998">
        <v>4</v>
      </c>
      <c r="O998">
        <v>17.850000000000001</v>
      </c>
      <c r="P998">
        <v>0</v>
      </c>
      <c r="Q998" t="s">
        <v>454</v>
      </c>
      <c r="R998" t="s">
        <v>467</v>
      </c>
      <c r="S998">
        <v>4</v>
      </c>
      <c r="T998" t="s">
        <v>458</v>
      </c>
      <c r="U998">
        <v>2</v>
      </c>
      <c r="V998">
        <v>44695</v>
      </c>
      <c r="W998">
        <v>355</v>
      </c>
      <c r="X998" t="s">
        <v>447</v>
      </c>
      <c r="Y998" s="2" t="s">
        <v>447</v>
      </c>
      <c r="Z998" s="2"/>
      <c r="AB998" t="s">
        <v>447</v>
      </c>
      <c r="AC998" t="s">
        <v>448</v>
      </c>
      <c r="AD998" t="s">
        <v>447</v>
      </c>
      <c r="AE998" t="s">
        <v>447</v>
      </c>
      <c r="AF998" t="s">
        <v>447</v>
      </c>
      <c r="AG998">
        <v>2</v>
      </c>
      <c r="AH998">
        <v>0</v>
      </c>
      <c r="AI998">
        <v>34</v>
      </c>
      <c r="AJ998">
        <v>0</v>
      </c>
      <c r="AK998">
        <v>61</v>
      </c>
      <c r="AL998" t="s">
        <v>449</v>
      </c>
      <c r="AM998" t="s">
        <v>450</v>
      </c>
      <c r="AN998">
        <v>17.850000000000001</v>
      </c>
      <c r="AO998">
        <v>80.52</v>
      </c>
      <c r="AP998">
        <v>1437.2819999999999</v>
      </c>
      <c r="AQ998">
        <v>17.850000000000001</v>
      </c>
      <c r="AR998">
        <v>85.07</v>
      </c>
      <c r="AS998">
        <v>1518.4994999999999</v>
      </c>
      <c r="BC998" t="s">
        <v>451</v>
      </c>
      <c r="BD998" s="2">
        <v>45853</v>
      </c>
      <c r="BE998">
        <v>1470.95</v>
      </c>
      <c r="BF998" t="s">
        <v>452</v>
      </c>
      <c r="BG998" t="s">
        <v>453</v>
      </c>
      <c r="BH998" s="1">
        <f t="shared" ca="1" si="47"/>
        <v>270</v>
      </c>
    </row>
    <row r="999" spans="2:60" ht="14.25" customHeight="1" x14ac:dyDescent="0.35">
      <c r="B999" s="96" t="str">
        <f t="shared" si="45"/>
        <v>91771984</v>
      </c>
      <c r="C999" s="96" t="str">
        <f t="shared" si="46"/>
        <v>9177198</v>
      </c>
      <c r="D999">
        <v>22526</v>
      </c>
      <c r="E999" t="s">
        <v>120</v>
      </c>
      <c r="F999">
        <v>61</v>
      </c>
      <c r="G999" t="s">
        <v>124</v>
      </c>
      <c r="H999">
        <v>71</v>
      </c>
      <c r="I999">
        <v>9177</v>
      </c>
      <c r="J999" t="s">
        <v>78</v>
      </c>
      <c r="K999">
        <v>198</v>
      </c>
      <c r="L999">
        <v>4</v>
      </c>
      <c r="M999">
        <v>2</v>
      </c>
      <c r="N999">
        <v>4</v>
      </c>
      <c r="O999">
        <v>4.63</v>
      </c>
      <c r="P999">
        <v>0</v>
      </c>
      <c r="Q999" t="s">
        <v>454</v>
      </c>
      <c r="R999" t="s">
        <v>467</v>
      </c>
      <c r="S999">
        <v>4</v>
      </c>
      <c r="T999" t="s">
        <v>458</v>
      </c>
      <c r="U999">
        <v>2</v>
      </c>
      <c r="V999">
        <v>44611</v>
      </c>
      <c r="W999">
        <v>355</v>
      </c>
      <c r="X999" t="s">
        <v>447</v>
      </c>
      <c r="Y999" s="2" t="s">
        <v>447</v>
      </c>
      <c r="Z999" s="2"/>
      <c r="AB999" t="s">
        <v>447</v>
      </c>
      <c r="AC999" t="s">
        <v>448</v>
      </c>
      <c r="AD999" t="s">
        <v>447</v>
      </c>
      <c r="AE999" t="s">
        <v>447</v>
      </c>
      <c r="AF999" t="s">
        <v>447</v>
      </c>
      <c r="AG999">
        <v>2</v>
      </c>
      <c r="AH999">
        <v>0</v>
      </c>
      <c r="AI999">
        <v>34</v>
      </c>
      <c r="AJ999">
        <v>0</v>
      </c>
      <c r="AK999">
        <v>61</v>
      </c>
      <c r="AL999" t="s">
        <v>459</v>
      </c>
      <c r="AM999" t="s">
        <v>450</v>
      </c>
      <c r="AN999">
        <v>4.63</v>
      </c>
      <c r="AO999">
        <v>80.52</v>
      </c>
      <c r="AP999">
        <v>372.80759999999998</v>
      </c>
      <c r="AQ999">
        <v>4.63</v>
      </c>
      <c r="AR999">
        <v>85.07</v>
      </c>
      <c r="AS999">
        <v>393.8741</v>
      </c>
      <c r="BC999" t="s">
        <v>451</v>
      </c>
      <c r="BD999" s="2">
        <v>45853</v>
      </c>
      <c r="BE999">
        <v>343.69</v>
      </c>
      <c r="BF999" t="s">
        <v>452</v>
      </c>
      <c r="BG999" t="s">
        <v>453</v>
      </c>
      <c r="BH999" s="1">
        <f t="shared" ca="1" si="47"/>
        <v>270</v>
      </c>
    </row>
    <row r="1000" spans="2:60" ht="14.25" customHeight="1" x14ac:dyDescent="0.35">
      <c r="B1000" s="96" t="str">
        <f t="shared" si="45"/>
        <v>91771985</v>
      </c>
      <c r="C1000" s="96" t="str">
        <f t="shared" si="46"/>
        <v>9177198</v>
      </c>
      <c r="D1000">
        <v>22526</v>
      </c>
      <c r="E1000" t="s">
        <v>120</v>
      </c>
      <c r="F1000">
        <v>61</v>
      </c>
      <c r="G1000" t="s">
        <v>124</v>
      </c>
      <c r="H1000">
        <v>71</v>
      </c>
      <c r="I1000">
        <v>9177</v>
      </c>
      <c r="J1000" t="s">
        <v>78</v>
      </c>
      <c r="K1000">
        <v>198</v>
      </c>
      <c r="L1000">
        <v>5</v>
      </c>
      <c r="M1000">
        <v>2</v>
      </c>
      <c r="N1000">
        <v>4</v>
      </c>
      <c r="O1000">
        <v>8.01</v>
      </c>
      <c r="P1000">
        <v>0</v>
      </c>
      <c r="Q1000" t="s">
        <v>454</v>
      </c>
      <c r="R1000" t="s">
        <v>467</v>
      </c>
      <c r="S1000">
        <v>4</v>
      </c>
      <c r="T1000" t="s">
        <v>458</v>
      </c>
      <c r="U1000">
        <v>2</v>
      </c>
      <c r="V1000">
        <v>44695</v>
      </c>
      <c r="W1000">
        <v>355</v>
      </c>
      <c r="X1000" t="s">
        <v>447</v>
      </c>
      <c r="Y1000" s="2" t="s">
        <v>447</v>
      </c>
      <c r="Z1000" s="2"/>
      <c r="AB1000" t="s">
        <v>447</v>
      </c>
      <c r="AC1000" t="s">
        <v>448</v>
      </c>
      <c r="AD1000" t="s">
        <v>447</v>
      </c>
      <c r="AE1000" t="s">
        <v>447</v>
      </c>
      <c r="AF1000" t="s">
        <v>447</v>
      </c>
      <c r="AG1000">
        <v>2</v>
      </c>
      <c r="AH1000">
        <v>0</v>
      </c>
      <c r="AI1000">
        <v>34</v>
      </c>
      <c r="AJ1000">
        <v>0</v>
      </c>
      <c r="AK1000">
        <v>61</v>
      </c>
      <c r="AL1000" t="s">
        <v>449</v>
      </c>
      <c r="AM1000" t="s">
        <v>450</v>
      </c>
      <c r="AN1000">
        <v>8.01</v>
      </c>
      <c r="AO1000">
        <v>80.52</v>
      </c>
      <c r="AP1000">
        <v>644.96519999999998</v>
      </c>
      <c r="AQ1000">
        <v>8.01</v>
      </c>
      <c r="AR1000">
        <v>85.07</v>
      </c>
      <c r="AS1000">
        <v>681.41070000000002</v>
      </c>
      <c r="BC1000" t="s">
        <v>451</v>
      </c>
      <c r="BD1000" s="2">
        <v>45853</v>
      </c>
      <c r="BE1000">
        <v>601.64</v>
      </c>
      <c r="BF1000" t="s">
        <v>452</v>
      </c>
      <c r="BG1000" t="s">
        <v>453</v>
      </c>
      <c r="BH1000" s="1">
        <f t="shared" ca="1" si="47"/>
        <v>270</v>
      </c>
    </row>
    <row r="1001" spans="2:60" ht="14.25" customHeight="1" x14ac:dyDescent="0.35">
      <c r="B1001" s="96" t="str">
        <f t="shared" si="45"/>
        <v>91771986</v>
      </c>
      <c r="C1001" s="96" t="str">
        <f t="shared" si="46"/>
        <v>9177198</v>
      </c>
      <c r="D1001">
        <v>22526</v>
      </c>
      <c r="E1001" t="s">
        <v>120</v>
      </c>
      <c r="F1001">
        <v>61</v>
      </c>
      <c r="G1001" t="s">
        <v>124</v>
      </c>
      <c r="H1001">
        <v>71</v>
      </c>
      <c r="I1001">
        <v>9177</v>
      </c>
      <c r="J1001" t="s">
        <v>78</v>
      </c>
      <c r="K1001">
        <v>198</v>
      </c>
      <c r="L1001">
        <v>6</v>
      </c>
      <c r="M1001">
        <v>2</v>
      </c>
      <c r="N1001">
        <v>4</v>
      </c>
      <c r="O1001">
        <v>1.01</v>
      </c>
      <c r="P1001">
        <v>0</v>
      </c>
      <c r="Q1001" t="s">
        <v>454</v>
      </c>
      <c r="R1001" t="s">
        <v>467</v>
      </c>
      <c r="S1001">
        <v>4</v>
      </c>
      <c r="T1001" t="s">
        <v>458</v>
      </c>
      <c r="U1001">
        <v>2</v>
      </c>
      <c r="V1001">
        <v>44695</v>
      </c>
      <c r="W1001">
        <v>355</v>
      </c>
      <c r="X1001" t="s">
        <v>447</v>
      </c>
      <c r="Y1001" s="2" t="s">
        <v>447</v>
      </c>
      <c r="Z1001" s="2"/>
      <c r="AB1001" t="s">
        <v>447</v>
      </c>
      <c r="AC1001" t="s">
        <v>448</v>
      </c>
      <c r="AD1001" t="s">
        <v>447</v>
      </c>
      <c r="AE1001" t="s">
        <v>447</v>
      </c>
      <c r="AF1001" t="s">
        <v>447</v>
      </c>
      <c r="AG1001">
        <v>2</v>
      </c>
      <c r="AH1001">
        <v>0</v>
      </c>
      <c r="AI1001">
        <v>34</v>
      </c>
      <c r="AJ1001">
        <v>0</v>
      </c>
      <c r="AK1001">
        <v>61</v>
      </c>
      <c r="AL1001" t="s">
        <v>449</v>
      </c>
      <c r="AM1001" t="s">
        <v>450</v>
      </c>
      <c r="AN1001">
        <v>1.01</v>
      </c>
      <c r="AO1001">
        <v>80.52</v>
      </c>
      <c r="AP1001">
        <v>81.325199999999995</v>
      </c>
      <c r="AQ1001">
        <v>1.01</v>
      </c>
      <c r="AR1001">
        <v>85.07</v>
      </c>
      <c r="AS1001">
        <v>85.920699999999997</v>
      </c>
      <c r="BC1001" t="s">
        <v>451</v>
      </c>
      <c r="BD1001" s="2">
        <v>45853</v>
      </c>
      <c r="BE1001">
        <v>126.98</v>
      </c>
      <c r="BF1001" t="s">
        <v>452</v>
      </c>
      <c r="BG1001" t="s">
        <v>453</v>
      </c>
      <c r="BH1001" s="1">
        <f t="shared" ca="1" si="47"/>
        <v>270</v>
      </c>
    </row>
    <row r="1002" spans="2:60" ht="14.25" customHeight="1" x14ac:dyDescent="0.35">
      <c r="B1002" s="96" t="str">
        <f t="shared" si="45"/>
        <v>91771987</v>
      </c>
      <c r="C1002" s="96" t="str">
        <f t="shared" si="46"/>
        <v>9177198</v>
      </c>
      <c r="D1002">
        <v>22526</v>
      </c>
      <c r="E1002" t="s">
        <v>120</v>
      </c>
      <c r="F1002">
        <v>61</v>
      </c>
      <c r="G1002" t="s">
        <v>124</v>
      </c>
      <c r="H1002">
        <v>71</v>
      </c>
      <c r="I1002">
        <v>9177</v>
      </c>
      <c r="J1002" t="s">
        <v>78</v>
      </c>
      <c r="K1002">
        <v>198</v>
      </c>
      <c r="L1002">
        <v>7</v>
      </c>
      <c r="M1002">
        <v>2</v>
      </c>
      <c r="N1002">
        <v>4</v>
      </c>
      <c r="O1002">
        <v>4.92</v>
      </c>
      <c r="P1002">
        <v>0</v>
      </c>
      <c r="Q1002" t="s">
        <v>454</v>
      </c>
      <c r="R1002" t="s">
        <v>467</v>
      </c>
      <c r="S1002">
        <v>4</v>
      </c>
      <c r="T1002" t="s">
        <v>458</v>
      </c>
      <c r="U1002">
        <v>2</v>
      </c>
      <c r="V1002">
        <v>44611</v>
      </c>
      <c r="W1002">
        <v>355</v>
      </c>
      <c r="X1002" t="s">
        <v>447</v>
      </c>
      <c r="Y1002" s="2" t="s">
        <v>447</v>
      </c>
      <c r="Z1002" s="2"/>
      <c r="AB1002" t="s">
        <v>447</v>
      </c>
      <c r="AC1002" t="s">
        <v>448</v>
      </c>
      <c r="AD1002" t="s">
        <v>447</v>
      </c>
      <c r="AE1002" t="s">
        <v>447</v>
      </c>
      <c r="AF1002" t="s">
        <v>447</v>
      </c>
      <c r="AG1002">
        <v>2</v>
      </c>
      <c r="AH1002">
        <v>0</v>
      </c>
      <c r="AI1002">
        <v>34</v>
      </c>
      <c r="AJ1002">
        <v>0</v>
      </c>
      <c r="AK1002">
        <v>61</v>
      </c>
      <c r="AL1002" t="s">
        <v>449</v>
      </c>
      <c r="AM1002" t="s">
        <v>450</v>
      </c>
      <c r="AN1002">
        <v>4.92</v>
      </c>
      <c r="AO1002">
        <v>80.52</v>
      </c>
      <c r="AP1002">
        <v>396.15839999999997</v>
      </c>
      <c r="AQ1002">
        <v>4.92</v>
      </c>
      <c r="AR1002">
        <v>85.07</v>
      </c>
      <c r="AS1002">
        <v>418.5444</v>
      </c>
      <c r="BC1002" t="s">
        <v>451</v>
      </c>
      <c r="BD1002" s="2">
        <v>45853</v>
      </c>
      <c r="BE1002">
        <v>528.55999999999995</v>
      </c>
      <c r="BF1002" t="s">
        <v>452</v>
      </c>
      <c r="BG1002" t="s">
        <v>453</v>
      </c>
      <c r="BH1002" s="1">
        <f t="shared" ca="1" si="47"/>
        <v>270</v>
      </c>
    </row>
    <row r="1003" spans="2:60" ht="14.25" customHeight="1" x14ac:dyDescent="0.35">
      <c r="B1003" s="96" t="str">
        <f t="shared" si="45"/>
        <v>91771988</v>
      </c>
      <c r="C1003" s="96" t="str">
        <f t="shared" si="46"/>
        <v>9177198</v>
      </c>
      <c r="D1003">
        <v>22526</v>
      </c>
      <c r="E1003" t="s">
        <v>120</v>
      </c>
      <c r="F1003">
        <v>61</v>
      </c>
      <c r="G1003" t="s">
        <v>124</v>
      </c>
      <c r="H1003">
        <v>71</v>
      </c>
      <c r="I1003">
        <v>9177</v>
      </c>
      <c r="J1003" t="s">
        <v>78</v>
      </c>
      <c r="K1003">
        <v>198</v>
      </c>
      <c r="L1003">
        <v>8</v>
      </c>
      <c r="M1003">
        <v>2</v>
      </c>
      <c r="N1003">
        <v>4</v>
      </c>
      <c r="O1003">
        <v>5.26</v>
      </c>
      <c r="P1003">
        <v>0</v>
      </c>
      <c r="Q1003" t="s">
        <v>454</v>
      </c>
      <c r="R1003" t="s">
        <v>467</v>
      </c>
      <c r="S1003">
        <v>4</v>
      </c>
      <c r="T1003" t="s">
        <v>458</v>
      </c>
      <c r="U1003">
        <v>2</v>
      </c>
      <c r="V1003">
        <v>44611</v>
      </c>
      <c r="W1003">
        <v>355</v>
      </c>
      <c r="X1003" t="s">
        <v>447</v>
      </c>
      <c r="Y1003" s="2" t="s">
        <v>447</v>
      </c>
      <c r="Z1003" s="2"/>
      <c r="AB1003" t="s">
        <v>447</v>
      </c>
      <c r="AC1003" t="s">
        <v>448</v>
      </c>
      <c r="AD1003" t="s">
        <v>447</v>
      </c>
      <c r="AE1003" t="s">
        <v>447</v>
      </c>
      <c r="AF1003" t="s">
        <v>447</v>
      </c>
      <c r="AG1003">
        <v>2</v>
      </c>
      <c r="AH1003">
        <v>0</v>
      </c>
      <c r="AI1003">
        <v>34</v>
      </c>
      <c r="AJ1003">
        <v>0</v>
      </c>
      <c r="AK1003">
        <v>61</v>
      </c>
      <c r="AL1003" t="s">
        <v>449</v>
      </c>
      <c r="AM1003" t="s">
        <v>450</v>
      </c>
      <c r="AN1003">
        <v>5.26</v>
      </c>
      <c r="AO1003">
        <v>80.52</v>
      </c>
      <c r="AP1003">
        <v>423.53519999999997</v>
      </c>
      <c r="AQ1003">
        <v>5.26</v>
      </c>
      <c r="AR1003">
        <v>85.07</v>
      </c>
      <c r="AS1003">
        <v>447.46820000000002</v>
      </c>
      <c r="BC1003" t="s">
        <v>451</v>
      </c>
      <c r="BD1003" s="2">
        <v>45853</v>
      </c>
      <c r="BE1003">
        <v>352.84</v>
      </c>
      <c r="BF1003" t="s">
        <v>452</v>
      </c>
      <c r="BG1003" t="s">
        <v>453</v>
      </c>
      <c r="BH1003" s="1">
        <f t="shared" ca="1" si="47"/>
        <v>270</v>
      </c>
    </row>
    <row r="1004" spans="2:60" ht="14.25" customHeight="1" x14ac:dyDescent="0.35">
      <c r="B1004" s="96" t="str">
        <f t="shared" si="45"/>
        <v>91771989</v>
      </c>
      <c r="C1004" s="96" t="str">
        <f t="shared" si="46"/>
        <v>9177198</v>
      </c>
      <c r="D1004">
        <v>22526</v>
      </c>
      <c r="E1004" t="s">
        <v>120</v>
      </c>
      <c r="F1004">
        <v>61</v>
      </c>
      <c r="G1004" t="s">
        <v>124</v>
      </c>
      <c r="H1004">
        <v>71</v>
      </c>
      <c r="I1004">
        <v>9177</v>
      </c>
      <c r="J1004" t="s">
        <v>78</v>
      </c>
      <c r="K1004">
        <v>198</v>
      </c>
      <c r="L1004">
        <v>9</v>
      </c>
      <c r="M1004">
        <v>2</v>
      </c>
      <c r="N1004">
        <v>4</v>
      </c>
      <c r="O1004">
        <v>9.67</v>
      </c>
      <c r="P1004">
        <v>0</v>
      </c>
      <c r="Q1004" t="s">
        <v>454</v>
      </c>
      <c r="R1004" t="s">
        <v>467</v>
      </c>
      <c r="S1004">
        <v>4</v>
      </c>
      <c r="T1004" t="s">
        <v>458</v>
      </c>
      <c r="U1004">
        <v>2</v>
      </c>
      <c r="V1004">
        <v>44611</v>
      </c>
      <c r="W1004">
        <v>355</v>
      </c>
      <c r="X1004" t="s">
        <v>447</v>
      </c>
      <c r="Y1004" s="2" t="s">
        <v>447</v>
      </c>
      <c r="Z1004" s="2"/>
      <c r="AB1004" t="s">
        <v>447</v>
      </c>
      <c r="AC1004" t="s">
        <v>448</v>
      </c>
      <c r="AD1004" t="s">
        <v>447</v>
      </c>
      <c r="AE1004" t="s">
        <v>447</v>
      </c>
      <c r="AF1004" t="s">
        <v>447</v>
      </c>
      <c r="AG1004">
        <v>2</v>
      </c>
      <c r="AH1004">
        <v>0</v>
      </c>
      <c r="AI1004">
        <v>34</v>
      </c>
      <c r="AJ1004">
        <v>0</v>
      </c>
      <c r="AK1004">
        <v>61</v>
      </c>
      <c r="AL1004" t="s">
        <v>449</v>
      </c>
      <c r="AM1004" t="s">
        <v>450</v>
      </c>
      <c r="AN1004">
        <v>9.67</v>
      </c>
      <c r="AO1004">
        <v>80.52</v>
      </c>
      <c r="AP1004">
        <v>778.62840000000006</v>
      </c>
      <c r="AQ1004">
        <v>9.67</v>
      </c>
      <c r="AR1004">
        <v>85.07</v>
      </c>
      <c r="AS1004">
        <v>822.62689999999998</v>
      </c>
      <c r="BC1004" t="s">
        <v>451</v>
      </c>
      <c r="BD1004" s="2">
        <v>45853</v>
      </c>
      <c r="BE1004">
        <v>822.45</v>
      </c>
      <c r="BF1004" t="s">
        <v>452</v>
      </c>
      <c r="BG1004" t="s">
        <v>453</v>
      </c>
      <c r="BH1004" s="1">
        <f t="shared" ca="1" si="47"/>
        <v>270</v>
      </c>
    </row>
    <row r="1005" spans="2:60" ht="14.25" customHeight="1" x14ac:dyDescent="0.35">
      <c r="B1005" s="96" t="str">
        <f t="shared" si="45"/>
        <v>917719810</v>
      </c>
      <c r="C1005" s="96" t="str">
        <f t="shared" si="46"/>
        <v>9177198</v>
      </c>
      <c r="D1005">
        <v>22526</v>
      </c>
      <c r="E1005" t="s">
        <v>120</v>
      </c>
      <c r="F1005">
        <v>61</v>
      </c>
      <c r="G1005" t="s">
        <v>124</v>
      </c>
      <c r="H1005">
        <v>71</v>
      </c>
      <c r="I1005">
        <v>9177</v>
      </c>
      <c r="J1005" t="s">
        <v>78</v>
      </c>
      <c r="K1005">
        <v>198</v>
      </c>
      <c r="L1005">
        <v>10</v>
      </c>
      <c r="M1005">
        <v>2</v>
      </c>
      <c r="N1005">
        <v>4</v>
      </c>
      <c r="O1005">
        <v>9.17</v>
      </c>
      <c r="P1005">
        <v>0</v>
      </c>
      <c r="Q1005" t="s">
        <v>454</v>
      </c>
      <c r="R1005" t="s">
        <v>467</v>
      </c>
      <c r="S1005">
        <v>4</v>
      </c>
      <c r="T1005" t="s">
        <v>458</v>
      </c>
      <c r="U1005">
        <v>2</v>
      </c>
      <c r="V1005">
        <v>44611</v>
      </c>
      <c r="W1005">
        <v>355</v>
      </c>
      <c r="X1005" t="s">
        <v>447</v>
      </c>
      <c r="Y1005" s="2" t="s">
        <v>447</v>
      </c>
      <c r="Z1005" s="2"/>
      <c r="AB1005" t="s">
        <v>447</v>
      </c>
      <c r="AC1005" t="s">
        <v>448</v>
      </c>
      <c r="AD1005" t="s">
        <v>447</v>
      </c>
      <c r="AE1005" t="s">
        <v>447</v>
      </c>
      <c r="AF1005" t="s">
        <v>447</v>
      </c>
      <c r="AG1005">
        <v>2</v>
      </c>
      <c r="AH1005">
        <v>0</v>
      </c>
      <c r="AI1005">
        <v>34</v>
      </c>
      <c r="AJ1005">
        <v>0</v>
      </c>
      <c r="AK1005">
        <v>61</v>
      </c>
      <c r="AL1005" t="s">
        <v>449</v>
      </c>
      <c r="AM1005" t="s">
        <v>450</v>
      </c>
      <c r="AN1005">
        <v>9.17</v>
      </c>
      <c r="AO1005">
        <v>80.52</v>
      </c>
      <c r="AP1005">
        <v>738.36839999999995</v>
      </c>
      <c r="AQ1005">
        <v>9.17</v>
      </c>
      <c r="AR1005">
        <v>85.07</v>
      </c>
      <c r="AS1005">
        <v>780.09190000000001</v>
      </c>
      <c r="BC1005" t="s">
        <v>451</v>
      </c>
      <c r="BD1005" s="2">
        <v>45853</v>
      </c>
      <c r="BE1005">
        <v>980.78</v>
      </c>
      <c r="BF1005" t="s">
        <v>452</v>
      </c>
      <c r="BG1005" t="s">
        <v>453</v>
      </c>
      <c r="BH1005" s="1">
        <f t="shared" ca="1" si="47"/>
        <v>270</v>
      </c>
    </row>
    <row r="1006" spans="2:60" ht="14.25" customHeight="1" x14ac:dyDescent="0.35">
      <c r="B1006" s="96" t="str">
        <f t="shared" si="45"/>
        <v>91802031</v>
      </c>
      <c r="C1006" s="96" t="str">
        <f t="shared" si="46"/>
        <v>9180203</v>
      </c>
      <c r="D1006">
        <v>22526</v>
      </c>
      <c r="E1006" t="s">
        <v>120</v>
      </c>
      <c r="F1006">
        <v>61</v>
      </c>
      <c r="G1006" t="s">
        <v>124</v>
      </c>
      <c r="H1006">
        <v>71</v>
      </c>
      <c r="I1006">
        <v>9180</v>
      </c>
      <c r="J1006" t="s">
        <v>83</v>
      </c>
      <c r="K1006">
        <v>203</v>
      </c>
      <c r="L1006">
        <v>1</v>
      </c>
      <c r="M1006">
        <v>1</v>
      </c>
      <c r="N1006">
        <v>1</v>
      </c>
      <c r="O1006">
        <v>4.53</v>
      </c>
      <c r="P1006">
        <v>0</v>
      </c>
      <c r="Q1006" t="s">
        <v>482</v>
      </c>
      <c r="R1006" t="s">
        <v>471</v>
      </c>
      <c r="S1006">
        <v>50</v>
      </c>
      <c r="T1006" t="s">
        <v>492</v>
      </c>
      <c r="U1006">
        <v>2</v>
      </c>
      <c r="V1006">
        <v>45719</v>
      </c>
      <c r="W1006">
        <v>354</v>
      </c>
      <c r="X1006" t="s">
        <v>447</v>
      </c>
      <c r="Y1006" s="2" t="s">
        <v>448</v>
      </c>
      <c r="Z1006" s="2" t="s">
        <v>480</v>
      </c>
      <c r="AA1006" t="s">
        <v>485</v>
      </c>
      <c r="AB1006" t="s">
        <v>447</v>
      </c>
      <c r="AC1006" t="s">
        <v>447</v>
      </c>
      <c r="AD1006" t="s">
        <v>447</v>
      </c>
      <c r="AE1006" t="s">
        <v>447</v>
      </c>
      <c r="AF1006" t="s">
        <v>447</v>
      </c>
      <c r="AG1006">
        <v>2</v>
      </c>
      <c r="AH1006">
        <v>0</v>
      </c>
      <c r="AI1006">
        <v>5</v>
      </c>
      <c r="AJ1006">
        <v>0</v>
      </c>
      <c r="AK1006">
        <v>61</v>
      </c>
      <c r="AL1006" t="s">
        <v>449</v>
      </c>
      <c r="AM1006" t="s">
        <v>450</v>
      </c>
      <c r="BC1006" t="s">
        <v>493</v>
      </c>
      <c r="BF1006" t="s">
        <v>452</v>
      </c>
      <c r="BG1006" t="s">
        <v>453</v>
      </c>
      <c r="BH1006" s="1">
        <f t="shared" ca="1" si="47"/>
        <v>46123</v>
      </c>
    </row>
    <row r="1007" spans="2:60" ht="14.25" customHeight="1" x14ac:dyDescent="0.35">
      <c r="B1007" s="96" t="str">
        <f t="shared" si="45"/>
        <v>91802032</v>
      </c>
      <c r="C1007" s="96" t="str">
        <f t="shared" si="46"/>
        <v>9180203</v>
      </c>
      <c r="D1007">
        <v>22526</v>
      </c>
      <c r="E1007" t="s">
        <v>120</v>
      </c>
      <c r="F1007">
        <v>61</v>
      </c>
      <c r="G1007" t="s">
        <v>124</v>
      </c>
      <c r="H1007">
        <v>71</v>
      </c>
      <c r="I1007">
        <v>9180</v>
      </c>
      <c r="J1007" t="s">
        <v>83</v>
      </c>
      <c r="K1007">
        <v>203</v>
      </c>
      <c r="L1007">
        <v>2</v>
      </c>
      <c r="M1007">
        <v>1</v>
      </c>
      <c r="N1007">
        <v>1</v>
      </c>
      <c r="O1007">
        <v>0.67</v>
      </c>
      <c r="P1007">
        <v>0</v>
      </c>
      <c r="Q1007" t="s">
        <v>482</v>
      </c>
      <c r="R1007" t="s">
        <v>471</v>
      </c>
      <c r="S1007">
        <v>50</v>
      </c>
      <c r="T1007" t="s">
        <v>492</v>
      </c>
      <c r="U1007">
        <v>2</v>
      </c>
      <c r="V1007">
        <v>45719</v>
      </c>
      <c r="W1007">
        <v>354</v>
      </c>
      <c r="X1007" t="s">
        <v>447</v>
      </c>
      <c r="Y1007" s="2" t="s">
        <v>448</v>
      </c>
      <c r="Z1007" s="2" t="s">
        <v>480</v>
      </c>
      <c r="AA1007" t="s">
        <v>485</v>
      </c>
      <c r="AB1007" t="s">
        <v>447</v>
      </c>
      <c r="AC1007" t="s">
        <v>447</v>
      </c>
      <c r="AD1007" t="s">
        <v>447</v>
      </c>
      <c r="AE1007" t="s">
        <v>447</v>
      </c>
      <c r="AF1007" t="s">
        <v>447</v>
      </c>
      <c r="AG1007">
        <v>2</v>
      </c>
      <c r="AH1007">
        <v>0</v>
      </c>
      <c r="AI1007">
        <v>5</v>
      </c>
      <c r="AJ1007">
        <v>0</v>
      </c>
      <c r="AK1007">
        <v>61</v>
      </c>
      <c r="AL1007" t="s">
        <v>459</v>
      </c>
      <c r="AM1007" t="s">
        <v>450</v>
      </c>
      <c r="BC1007" t="s">
        <v>493</v>
      </c>
      <c r="BF1007" t="s">
        <v>452</v>
      </c>
      <c r="BG1007" t="s">
        <v>453</v>
      </c>
      <c r="BH1007" s="1">
        <f t="shared" ca="1" si="47"/>
        <v>46123</v>
      </c>
    </row>
    <row r="1008" spans="2:60" ht="14.25" customHeight="1" x14ac:dyDescent="0.35">
      <c r="B1008" s="96" t="str">
        <f t="shared" si="45"/>
        <v>91802033</v>
      </c>
      <c r="C1008" s="96" t="str">
        <f t="shared" si="46"/>
        <v>9180203</v>
      </c>
      <c r="D1008">
        <v>22526</v>
      </c>
      <c r="E1008" t="s">
        <v>120</v>
      </c>
      <c r="F1008">
        <v>61</v>
      </c>
      <c r="G1008" t="s">
        <v>124</v>
      </c>
      <c r="H1008">
        <v>71</v>
      </c>
      <c r="I1008">
        <v>9180</v>
      </c>
      <c r="J1008" t="s">
        <v>83</v>
      </c>
      <c r="K1008">
        <v>203</v>
      </c>
      <c r="L1008">
        <v>3</v>
      </c>
      <c r="M1008">
        <v>1</v>
      </c>
      <c r="N1008">
        <v>1</v>
      </c>
      <c r="O1008">
        <v>4.3099999999999996</v>
      </c>
      <c r="P1008">
        <v>0</v>
      </c>
      <c r="Q1008" t="s">
        <v>482</v>
      </c>
      <c r="R1008" t="s">
        <v>471</v>
      </c>
      <c r="S1008">
        <v>50</v>
      </c>
      <c r="T1008" t="s">
        <v>492</v>
      </c>
      <c r="U1008">
        <v>2</v>
      </c>
      <c r="V1008">
        <v>45719</v>
      </c>
      <c r="W1008">
        <v>354</v>
      </c>
      <c r="X1008" t="s">
        <v>447</v>
      </c>
      <c r="Y1008" s="2" t="s">
        <v>448</v>
      </c>
      <c r="Z1008" s="2" t="s">
        <v>480</v>
      </c>
      <c r="AA1008" t="s">
        <v>485</v>
      </c>
      <c r="AB1008" t="s">
        <v>447</v>
      </c>
      <c r="AC1008" t="s">
        <v>447</v>
      </c>
      <c r="AD1008" t="s">
        <v>447</v>
      </c>
      <c r="AE1008" t="s">
        <v>447</v>
      </c>
      <c r="AF1008" t="s">
        <v>447</v>
      </c>
      <c r="AG1008">
        <v>2</v>
      </c>
      <c r="AH1008">
        <v>0</v>
      </c>
      <c r="AI1008">
        <v>5</v>
      </c>
      <c r="AJ1008">
        <v>0</v>
      </c>
      <c r="AK1008">
        <v>61</v>
      </c>
      <c r="AL1008" t="s">
        <v>459</v>
      </c>
      <c r="AM1008" t="s">
        <v>450</v>
      </c>
      <c r="BC1008" t="s">
        <v>493</v>
      </c>
      <c r="BF1008" t="s">
        <v>452</v>
      </c>
      <c r="BG1008" t="s">
        <v>453</v>
      </c>
      <c r="BH1008" s="1">
        <f t="shared" ca="1" si="47"/>
        <v>46123</v>
      </c>
    </row>
    <row r="1009" spans="2:60" ht="14.25" customHeight="1" x14ac:dyDescent="0.35">
      <c r="B1009" s="96" t="str">
        <f t="shared" si="45"/>
        <v>91802034</v>
      </c>
      <c r="C1009" s="96" t="str">
        <f t="shared" si="46"/>
        <v>9180203</v>
      </c>
      <c r="D1009">
        <v>22526</v>
      </c>
      <c r="E1009" t="s">
        <v>120</v>
      </c>
      <c r="F1009">
        <v>61</v>
      </c>
      <c r="G1009" t="s">
        <v>124</v>
      </c>
      <c r="H1009">
        <v>71</v>
      </c>
      <c r="I1009">
        <v>9180</v>
      </c>
      <c r="J1009" t="s">
        <v>83</v>
      </c>
      <c r="K1009">
        <v>203</v>
      </c>
      <c r="L1009">
        <v>4</v>
      </c>
      <c r="M1009">
        <v>1</v>
      </c>
      <c r="N1009">
        <v>1</v>
      </c>
      <c r="O1009">
        <v>4.34</v>
      </c>
      <c r="P1009">
        <v>0</v>
      </c>
      <c r="Q1009" t="s">
        <v>514</v>
      </c>
      <c r="R1009" t="s">
        <v>471</v>
      </c>
      <c r="S1009">
        <v>50</v>
      </c>
      <c r="T1009" t="s">
        <v>492</v>
      </c>
      <c r="U1009">
        <v>2</v>
      </c>
      <c r="V1009">
        <v>45719</v>
      </c>
      <c r="W1009">
        <v>354</v>
      </c>
      <c r="X1009" t="s">
        <v>447</v>
      </c>
      <c r="Y1009" s="2" t="s">
        <v>448</v>
      </c>
      <c r="Z1009" s="2" t="s">
        <v>480</v>
      </c>
      <c r="AA1009" t="s">
        <v>485</v>
      </c>
      <c r="AB1009" t="s">
        <v>447</v>
      </c>
      <c r="AC1009" t="s">
        <v>447</v>
      </c>
      <c r="AD1009" t="s">
        <v>447</v>
      </c>
      <c r="AE1009" t="s">
        <v>447</v>
      </c>
      <c r="AF1009" t="s">
        <v>447</v>
      </c>
      <c r="AG1009">
        <v>2</v>
      </c>
      <c r="AH1009">
        <v>0</v>
      </c>
      <c r="AI1009">
        <v>5</v>
      </c>
      <c r="AJ1009">
        <v>0</v>
      </c>
      <c r="AK1009">
        <v>61</v>
      </c>
      <c r="AL1009" t="s">
        <v>459</v>
      </c>
      <c r="AM1009" t="s">
        <v>450</v>
      </c>
      <c r="BC1009" t="s">
        <v>493</v>
      </c>
      <c r="BF1009" t="s">
        <v>452</v>
      </c>
      <c r="BG1009" t="s">
        <v>453</v>
      </c>
      <c r="BH1009" s="1">
        <f t="shared" ca="1" si="47"/>
        <v>46123</v>
      </c>
    </row>
    <row r="1010" spans="2:60" ht="14.25" customHeight="1" x14ac:dyDescent="0.35">
      <c r="B1010" s="96" t="str">
        <f t="shared" si="45"/>
        <v>91802035</v>
      </c>
      <c r="C1010" s="96" t="str">
        <f t="shared" si="46"/>
        <v>9180203</v>
      </c>
      <c r="D1010">
        <v>22526</v>
      </c>
      <c r="E1010" t="s">
        <v>120</v>
      </c>
      <c r="F1010">
        <v>61</v>
      </c>
      <c r="G1010" t="s">
        <v>124</v>
      </c>
      <c r="H1010">
        <v>71</v>
      </c>
      <c r="I1010">
        <v>9180</v>
      </c>
      <c r="J1010" t="s">
        <v>83</v>
      </c>
      <c r="K1010">
        <v>203</v>
      </c>
      <c r="L1010">
        <v>5</v>
      </c>
      <c r="M1010">
        <v>1</v>
      </c>
      <c r="N1010">
        <v>1</v>
      </c>
      <c r="O1010">
        <v>16.64</v>
      </c>
      <c r="P1010">
        <v>0</v>
      </c>
      <c r="Q1010" t="s">
        <v>444</v>
      </c>
      <c r="R1010" t="s">
        <v>471</v>
      </c>
      <c r="S1010">
        <v>50</v>
      </c>
      <c r="T1010" t="s">
        <v>492</v>
      </c>
      <c r="U1010">
        <v>2</v>
      </c>
      <c r="V1010">
        <v>45719</v>
      </c>
      <c r="W1010">
        <v>354</v>
      </c>
      <c r="X1010" t="s">
        <v>447</v>
      </c>
      <c r="Y1010" s="2" t="s">
        <v>448</v>
      </c>
      <c r="Z1010" s="2" t="s">
        <v>480</v>
      </c>
      <c r="AA1010" t="s">
        <v>485</v>
      </c>
      <c r="AB1010" t="s">
        <v>447</v>
      </c>
      <c r="AC1010" t="s">
        <v>447</v>
      </c>
      <c r="AD1010" t="s">
        <v>447</v>
      </c>
      <c r="AE1010" t="s">
        <v>447</v>
      </c>
      <c r="AF1010" t="s">
        <v>447</v>
      </c>
      <c r="AG1010">
        <v>2</v>
      </c>
      <c r="AH1010">
        <v>0</v>
      </c>
      <c r="AI1010">
        <v>5</v>
      </c>
      <c r="AJ1010">
        <v>0</v>
      </c>
      <c r="AK1010">
        <v>61</v>
      </c>
      <c r="AL1010" t="s">
        <v>465</v>
      </c>
      <c r="AM1010" t="s">
        <v>450</v>
      </c>
      <c r="BC1010" t="s">
        <v>493</v>
      </c>
      <c r="BF1010" t="s">
        <v>452</v>
      </c>
      <c r="BG1010" t="s">
        <v>453</v>
      </c>
      <c r="BH1010" s="1">
        <f t="shared" ca="1" si="47"/>
        <v>46123</v>
      </c>
    </row>
    <row r="1011" spans="2:60" ht="14.25" customHeight="1" x14ac:dyDescent="0.35">
      <c r="B1011" s="96" t="str">
        <f t="shared" si="45"/>
        <v>91802036</v>
      </c>
      <c r="C1011" s="96" t="str">
        <f t="shared" si="46"/>
        <v>9180203</v>
      </c>
      <c r="D1011">
        <v>22526</v>
      </c>
      <c r="E1011" t="s">
        <v>120</v>
      </c>
      <c r="F1011">
        <v>61</v>
      </c>
      <c r="G1011" t="s">
        <v>124</v>
      </c>
      <c r="H1011">
        <v>71</v>
      </c>
      <c r="I1011">
        <v>9180</v>
      </c>
      <c r="J1011" t="s">
        <v>83</v>
      </c>
      <c r="K1011">
        <v>203</v>
      </c>
      <c r="L1011">
        <v>6</v>
      </c>
      <c r="M1011">
        <v>1</v>
      </c>
      <c r="N1011">
        <v>1</v>
      </c>
      <c r="O1011">
        <v>7.23</v>
      </c>
      <c r="P1011">
        <v>0</v>
      </c>
      <c r="Q1011" t="s">
        <v>444</v>
      </c>
      <c r="R1011" t="s">
        <v>471</v>
      </c>
      <c r="S1011">
        <v>50</v>
      </c>
      <c r="T1011" t="s">
        <v>492</v>
      </c>
      <c r="U1011">
        <v>2</v>
      </c>
      <c r="V1011">
        <v>45719</v>
      </c>
      <c r="W1011">
        <v>354</v>
      </c>
      <c r="X1011" t="s">
        <v>447</v>
      </c>
      <c r="Y1011" s="2" t="s">
        <v>448</v>
      </c>
      <c r="Z1011" s="2" t="s">
        <v>480</v>
      </c>
      <c r="AA1011" t="s">
        <v>485</v>
      </c>
      <c r="AB1011" t="s">
        <v>447</v>
      </c>
      <c r="AC1011" t="s">
        <v>447</v>
      </c>
      <c r="AD1011" t="s">
        <v>447</v>
      </c>
      <c r="AE1011" t="s">
        <v>447</v>
      </c>
      <c r="AF1011" t="s">
        <v>447</v>
      </c>
      <c r="AG1011">
        <v>2</v>
      </c>
      <c r="AH1011">
        <v>0</v>
      </c>
      <c r="AI1011">
        <v>5</v>
      </c>
      <c r="AJ1011">
        <v>0</v>
      </c>
      <c r="AK1011">
        <v>61</v>
      </c>
      <c r="AL1011" t="s">
        <v>465</v>
      </c>
      <c r="AM1011" t="s">
        <v>450</v>
      </c>
      <c r="BC1011" t="s">
        <v>493</v>
      </c>
      <c r="BF1011" t="s">
        <v>452</v>
      </c>
      <c r="BG1011" t="s">
        <v>453</v>
      </c>
      <c r="BH1011" s="1">
        <f t="shared" ca="1" si="47"/>
        <v>46123</v>
      </c>
    </row>
    <row r="1012" spans="2:60" ht="14.25" customHeight="1" x14ac:dyDescent="0.35">
      <c r="B1012" s="96" t="str">
        <f t="shared" si="45"/>
        <v>91802037</v>
      </c>
      <c r="C1012" s="96" t="str">
        <f t="shared" si="46"/>
        <v>9180203</v>
      </c>
      <c r="D1012">
        <v>22526</v>
      </c>
      <c r="E1012" t="s">
        <v>120</v>
      </c>
      <c r="F1012">
        <v>61</v>
      </c>
      <c r="G1012" t="s">
        <v>124</v>
      </c>
      <c r="H1012">
        <v>71</v>
      </c>
      <c r="I1012">
        <v>9180</v>
      </c>
      <c r="J1012" t="s">
        <v>83</v>
      </c>
      <c r="K1012">
        <v>203</v>
      </c>
      <c r="L1012">
        <v>7</v>
      </c>
      <c r="M1012">
        <v>1</v>
      </c>
      <c r="N1012">
        <v>1</v>
      </c>
      <c r="O1012">
        <v>2.25</v>
      </c>
      <c r="P1012">
        <v>0</v>
      </c>
      <c r="Q1012" t="s">
        <v>482</v>
      </c>
      <c r="R1012" t="s">
        <v>471</v>
      </c>
      <c r="S1012">
        <v>50</v>
      </c>
      <c r="T1012" t="s">
        <v>492</v>
      </c>
      <c r="U1012">
        <v>2</v>
      </c>
      <c r="V1012">
        <v>45719</v>
      </c>
      <c r="W1012">
        <v>354</v>
      </c>
      <c r="X1012" t="s">
        <v>447</v>
      </c>
      <c r="Y1012" s="2" t="s">
        <v>448</v>
      </c>
      <c r="Z1012" s="2" t="s">
        <v>480</v>
      </c>
      <c r="AA1012" t="s">
        <v>485</v>
      </c>
      <c r="AB1012" t="s">
        <v>447</v>
      </c>
      <c r="AC1012" t="s">
        <v>447</v>
      </c>
      <c r="AD1012" t="s">
        <v>447</v>
      </c>
      <c r="AE1012" t="s">
        <v>447</v>
      </c>
      <c r="AF1012" t="s">
        <v>447</v>
      </c>
      <c r="AG1012">
        <v>2</v>
      </c>
      <c r="AH1012">
        <v>0</v>
      </c>
      <c r="AI1012">
        <v>5</v>
      </c>
      <c r="AJ1012">
        <v>0</v>
      </c>
      <c r="AK1012">
        <v>61</v>
      </c>
      <c r="AL1012" t="s">
        <v>488</v>
      </c>
      <c r="AM1012" t="s">
        <v>450</v>
      </c>
      <c r="BC1012" t="s">
        <v>493</v>
      </c>
      <c r="BF1012" t="s">
        <v>452</v>
      </c>
      <c r="BG1012" t="s">
        <v>453</v>
      </c>
      <c r="BH1012" s="1">
        <f t="shared" ca="1" si="47"/>
        <v>46123</v>
      </c>
    </row>
    <row r="1013" spans="2:60" ht="14.25" customHeight="1" x14ac:dyDescent="0.35">
      <c r="B1013" s="96" t="str">
        <f t="shared" si="45"/>
        <v>91802038</v>
      </c>
      <c r="C1013" s="96" t="str">
        <f t="shared" si="46"/>
        <v>9180203</v>
      </c>
      <c r="D1013">
        <v>22526</v>
      </c>
      <c r="E1013" t="s">
        <v>120</v>
      </c>
      <c r="F1013">
        <v>61</v>
      </c>
      <c r="G1013" t="s">
        <v>124</v>
      </c>
      <c r="H1013">
        <v>71</v>
      </c>
      <c r="I1013">
        <v>9180</v>
      </c>
      <c r="J1013" t="s">
        <v>83</v>
      </c>
      <c r="K1013">
        <v>203</v>
      </c>
      <c r="L1013">
        <v>8</v>
      </c>
      <c r="M1013">
        <v>1</v>
      </c>
      <c r="N1013">
        <v>1</v>
      </c>
      <c r="O1013">
        <v>4.53</v>
      </c>
      <c r="P1013">
        <v>0</v>
      </c>
      <c r="Q1013" t="s">
        <v>482</v>
      </c>
      <c r="R1013" t="s">
        <v>471</v>
      </c>
      <c r="S1013">
        <v>50</v>
      </c>
      <c r="T1013" t="s">
        <v>492</v>
      </c>
      <c r="U1013">
        <v>2</v>
      </c>
      <c r="V1013">
        <v>45719</v>
      </c>
      <c r="W1013">
        <v>354</v>
      </c>
      <c r="X1013" t="s">
        <v>447</v>
      </c>
      <c r="Y1013" s="2" t="s">
        <v>448</v>
      </c>
      <c r="Z1013" s="2" t="s">
        <v>480</v>
      </c>
      <c r="AA1013" t="s">
        <v>485</v>
      </c>
      <c r="AB1013" t="s">
        <v>447</v>
      </c>
      <c r="AC1013" t="s">
        <v>447</v>
      </c>
      <c r="AD1013" t="s">
        <v>447</v>
      </c>
      <c r="AE1013" t="s">
        <v>447</v>
      </c>
      <c r="AF1013" t="s">
        <v>447</v>
      </c>
      <c r="AG1013">
        <v>2</v>
      </c>
      <c r="AH1013">
        <v>0</v>
      </c>
      <c r="AI1013">
        <v>5</v>
      </c>
      <c r="AJ1013">
        <v>0</v>
      </c>
      <c r="AK1013">
        <v>61</v>
      </c>
      <c r="AL1013" t="s">
        <v>488</v>
      </c>
      <c r="AM1013" t="s">
        <v>450</v>
      </c>
      <c r="BC1013" t="s">
        <v>493</v>
      </c>
      <c r="BF1013" t="s">
        <v>452</v>
      </c>
      <c r="BG1013" t="s">
        <v>453</v>
      </c>
      <c r="BH1013" s="1">
        <f t="shared" ca="1" si="47"/>
        <v>46123</v>
      </c>
    </row>
    <row r="1014" spans="2:60" ht="14.25" customHeight="1" x14ac:dyDescent="0.35">
      <c r="B1014" s="96" t="str">
        <f t="shared" si="45"/>
        <v>91802039</v>
      </c>
      <c r="C1014" s="96" t="str">
        <f t="shared" si="46"/>
        <v>9180203</v>
      </c>
      <c r="D1014">
        <v>22526</v>
      </c>
      <c r="E1014" t="s">
        <v>120</v>
      </c>
      <c r="F1014">
        <v>61</v>
      </c>
      <c r="G1014" t="s">
        <v>124</v>
      </c>
      <c r="H1014">
        <v>71</v>
      </c>
      <c r="I1014">
        <v>9180</v>
      </c>
      <c r="J1014" t="s">
        <v>83</v>
      </c>
      <c r="K1014">
        <v>203</v>
      </c>
      <c r="L1014">
        <v>9</v>
      </c>
      <c r="M1014">
        <v>1</v>
      </c>
      <c r="N1014">
        <v>1</v>
      </c>
      <c r="O1014">
        <v>1.29</v>
      </c>
      <c r="P1014">
        <v>0</v>
      </c>
      <c r="Q1014" t="s">
        <v>482</v>
      </c>
      <c r="R1014" t="s">
        <v>471</v>
      </c>
      <c r="S1014">
        <v>50</v>
      </c>
      <c r="T1014" t="s">
        <v>492</v>
      </c>
      <c r="U1014">
        <v>2</v>
      </c>
      <c r="V1014">
        <v>45719</v>
      </c>
      <c r="W1014">
        <v>354</v>
      </c>
      <c r="X1014" t="s">
        <v>447</v>
      </c>
      <c r="Y1014" s="2" t="s">
        <v>448</v>
      </c>
      <c r="Z1014" s="2" t="s">
        <v>480</v>
      </c>
      <c r="AA1014" t="s">
        <v>485</v>
      </c>
      <c r="AB1014" t="s">
        <v>447</v>
      </c>
      <c r="AC1014" t="s">
        <v>447</v>
      </c>
      <c r="AD1014" t="s">
        <v>447</v>
      </c>
      <c r="AE1014" t="s">
        <v>447</v>
      </c>
      <c r="AF1014" t="s">
        <v>447</v>
      </c>
      <c r="AG1014">
        <v>2</v>
      </c>
      <c r="AH1014">
        <v>0</v>
      </c>
      <c r="AI1014">
        <v>5</v>
      </c>
      <c r="AJ1014">
        <v>0</v>
      </c>
      <c r="AK1014">
        <v>61</v>
      </c>
      <c r="AL1014" t="s">
        <v>488</v>
      </c>
      <c r="AM1014" t="s">
        <v>450</v>
      </c>
      <c r="BC1014" t="s">
        <v>493</v>
      </c>
      <c r="BF1014" t="s">
        <v>452</v>
      </c>
      <c r="BG1014" t="s">
        <v>453</v>
      </c>
      <c r="BH1014" s="1">
        <f t="shared" ca="1" si="47"/>
        <v>46123</v>
      </c>
    </row>
    <row r="1015" spans="2:60" ht="14.25" customHeight="1" x14ac:dyDescent="0.35">
      <c r="B1015" s="96" t="str">
        <f t="shared" si="45"/>
        <v>918020310</v>
      </c>
      <c r="C1015" s="96" t="str">
        <f t="shared" si="46"/>
        <v>9180203</v>
      </c>
      <c r="D1015">
        <v>22526</v>
      </c>
      <c r="E1015" t="s">
        <v>120</v>
      </c>
      <c r="F1015">
        <v>61</v>
      </c>
      <c r="G1015" t="s">
        <v>124</v>
      </c>
      <c r="H1015">
        <v>71</v>
      </c>
      <c r="I1015">
        <v>9180</v>
      </c>
      <c r="J1015" t="s">
        <v>83</v>
      </c>
      <c r="K1015">
        <v>203</v>
      </c>
      <c r="L1015">
        <v>10</v>
      </c>
      <c r="M1015">
        <v>1</v>
      </c>
      <c r="N1015">
        <v>1</v>
      </c>
      <c r="O1015">
        <v>4.68</v>
      </c>
      <c r="P1015">
        <v>0</v>
      </c>
      <c r="Q1015" t="s">
        <v>482</v>
      </c>
      <c r="R1015" t="s">
        <v>471</v>
      </c>
      <c r="S1015">
        <v>50</v>
      </c>
      <c r="T1015" t="s">
        <v>492</v>
      </c>
      <c r="U1015">
        <v>2</v>
      </c>
      <c r="V1015">
        <v>45719</v>
      </c>
      <c r="W1015">
        <v>354</v>
      </c>
      <c r="X1015" t="s">
        <v>447</v>
      </c>
      <c r="Y1015" s="2" t="s">
        <v>448</v>
      </c>
      <c r="Z1015" s="2" t="s">
        <v>480</v>
      </c>
      <c r="AA1015" t="s">
        <v>485</v>
      </c>
      <c r="AB1015" t="s">
        <v>447</v>
      </c>
      <c r="AC1015" t="s">
        <v>447</v>
      </c>
      <c r="AD1015" t="s">
        <v>447</v>
      </c>
      <c r="AE1015" t="s">
        <v>447</v>
      </c>
      <c r="AF1015" t="s">
        <v>447</v>
      </c>
      <c r="AG1015">
        <v>2</v>
      </c>
      <c r="AH1015">
        <v>0</v>
      </c>
      <c r="AI1015">
        <v>5</v>
      </c>
      <c r="AJ1015">
        <v>0</v>
      </c>
      <c r="AK1015">
        <v>61</v>
      </c>
      <c r="AL1015" t="s">
        <v>488</v>
      </c>
      <c r="AM1015" t="s">
        <v>450</v>
      </c>
      <c r="BC1015" t="s">
        <v>493</v>
      </c>
      <c r="BF1015" t="s">
        <v>452</v>
      </c>
      <c r="BG1015" t="s">
        <v>453</v>
      </c>
      <c r="BH1015" s="1">
        <f t="shared" ca="1" si="47"/>
        <v>46123</v>
      </c>
    </row>
    <row r="1016" spans="2:60" ht="14.25" customHeight="1" x14ac:dyDescent="0.35">
      <c r="B1016" s="96" t="str">
        <f t="shared" si="45"/>
        <v>918020311</v>
      </c>
      <c r="C1016" s="96" t="str">
        <f t="shared" si="46"/>
        <v>9180203</v>
      </c>
      <c r="D1016">
        <v>22526</v>
      </c>
      <c r="E1016" t="s">
        <v>120</v>
      </c>
      <c r="F1016">
        <v>61</v>
      </c>
      <c r="G1016" t="s">
        <v>124</v>
      </c>
      <c r="H1016">
        <v>71</v>
      </c>
      <c r="I1016">
        <v>9180</v>
      </c>
      <c r="J1016" t="s">
        <v>83</v>
      </c>
      <c r="K1016">
        <v>203</v>
      </c>
      <c r="L1016">
        <v>11</v>
      </c>
      <c r="M1016">
        <v>1</v>
      </c>
      <c r="N1016">
        <v>1</v>
      </c>
      <c r="O1016">
        <v>7.79</v>
      </c>
      <c r="P1016">
        <v>0</v>
      </c>
      <c r="Q1016" t="s">
        <v>482</v>
      </c>
      <c r="R1016" t="s">
        <v>471</v>
      </c>
      <c r="S1016">
        <v>50</v>
      </c>
      <c r="T1016" t="s">
        <v>492</v>
      </c>
      <c r="U1016">
        <v>2</v>
      </c>
      <c r="V1016">
        <v>45719</v>
      </c>
      <c r="W1016">
        <v>354</v>
      </c>
      <c r="X1016" t="s">
        <v>447</v>
      </c>
      <c r="Y1016" s="2" t="s">
        <v>448</v>
      </c>
      <c r="Z1016" s="2" t="s">
        <v>480</v>
      </c>
      <c r="AA1016" t="s">
        <v>485</v>
      </c>
      <c r="AB1016" t="s">
        <v>447</v>
      </c>
      <c r="AC1016" t="s">
        <v>447</v>
      </c>
      <c r="AD1016" t="s">
        <v>447</v>
      </c>
      <c r="AE1016" t="s">
        <v>447</v>
      </c>
      <c r="AF1016" t="s">
        <v>447</v>
      </c>
      <c r="AG1016">
        <v>2</v>
      </c>
      <c r="AH1016">
        <v>0</v>
      </c>
      <c r="AI1016">
        <v>5</v>
      </c>
      <c r="AJ1016">
        <v>0</v>
      </c>
      <c r="AK1016">
        <v>61</v>
      </c>
      <c r="AL1016" t="s">
        <v>488</v>
      </c>
      <c r="AM1016" t="s">
        <v>450</v>
      </c>
      <c r="BC1016" t="s">
        <v>493</v>
      </c>
      <c r="BF1016" t="s">
        <v>452</v>
      </c>
      <c r="BG1016" t="s">
        <v>453</v>
      </c>
      <c r="BH1016" s="1">
        <f t="shared" ca="1" si="47"/>
        <v>46123</v>
      </c>
    </row>
    <row r="1017" spans="2:60" ht="14.25" customHeight="1" x14ac:dyDescent="0.35">
      <c r="B1017" s="96" t="str">
        <f t="shared" si="45"/>
        <v>918020312</v>
      </c>
      <c r="C1017" s="96" t="str">
        <f t="shared" si="46"/>
        <v>9180203</v>
      </c>
      <c r="D1017">
        <v>22526</v>
      </c>
      <c r="E1017" t="s">
        <v>120</v>
      </c>
      <c r="F1017">
        <v>61</v>
      </c>
      <c r="G1017" t="s">
        <v>124</v>
      </c>
      <c r="H1017">
        <v>71</v>
      </c>
      <c r="I1017">
        <v>9180</v>
      </c>
      <c r="J1017" t="s">
        <v>83</v>
      </c>
      <c r="K1017">
        <v>203</v>
      </c>
      <c r="L1017">
        <v>12</v>
      </c>
      <c r="M1017">
        <v>1</v>
      </c>
      <c r="N1017">
        <v>1</v>
      </c>
      <c r="O1017">
        <v>2.67</v>
      </c>
      <c r="P1017">
        <v>0</v>
      </c>
      <c r="Q1017" t="s">
        <v>482</v>
      </c>
      <c r="R1017" t="s">
        <v>471</v>
      </c>
      <c r="S1017">
        <v>50</v>
      </c>
      <c r="T1017" t="s">
        <v>492</v>
      </c>
      <c r="U1017">
        <v>2</v>
      </c>
      <c r="V1017">
        <v>45719</v>
      </c>
      <c r="W1017">
        <v>354</v>
      </c>
      <c r="X1017" t="s">
        <v>447</v>
      </c>
      <c r="Y1017" s="2" t="s">
        <v>448</v>
      </c>
      <c r="Z1017" s="2" t="s">
        <v>480</v>
      </c>
      <c r="AA1017" t="s">
        <v>485</v>
      </c>
      <c r="AB1017" t="s">
        <v>447</v>
      </c>
      <c r="AC1017" t="s">
        <v>447</v>
      </c>
      <c r="AD1017" t="s">
        <v>447</v>
      </c>
      <c r="AE1017" t="s">
        <v>447</v>
      </c>
      <c r="AF1017" t="s">
        <v>447</v>
      </c>
      <c r="AG1017">
        <v>2</v>
      </c>
      <c r="AH1017">
        <v>0</v>
      </c>
      <c r="AI1017">
        <v>5</v>
      </c>
      <c r="AJ1017">
        <v>0</v>
      </c>
      <c r="AK1017">
        <v>61</v>
      </c>
      <c r="AL1017" t="s">
        <v>449</v>
      </c>
      <c r="AM1017" t="s">
        <v>450</v>
      </c>
      <c r="BC1017" t="s">
        <v>493</v>
      </c>
      <c r="BF1017" t="s">
        <v>452</v>
      </c>
      <c r="BG1017" t="s">
        <v>453</v>
      </c>
      <c r="BH1017" s="1">
        <f t="shared" ca="1" si="47"/>
        <v>46123</v>
      </c>
    </row>
    <row r="1018" spans="2:60" ht="14.25" customHeight="1" x14ac:dyDescent="0.35">
      <c r="B1018" s="96" t="str">
        <f t="shared" si="45"/>
        <v>918020313</v>
      </c>
      <c r="C1018" s="96" t="str">
        <f t="shared" si="46"/>
        <v>9180203</v>
      </c>
      <c r="D1018">
        <v>22526</v>
      </c>
      <c r="E1018" t="s">
        <v>120</v>
      </c>
      <c r="F1018">
        <v>61</v>
      </c>
      <c r="G1018" t="s">
        <v>124</v>
      </c>
      <c r="H1018">
        <v>71</v>
      </c>
      <c r="I1018">
        <v>9180</v>
      </c>
      <c r="J1018" t="s">
        <v>83</v>
      </c>
      <c r="K1018">
        <v>203</v>
      </c>
      <c r="L1018">
        <v>13</v>
      </c>
      <c r="M1018">
        <v>1</v>
      </c>
      <c r="N1018">
        <v>1</v>
      </c>
      <c r="O1018">
        <v>1.49</v>
      </c>
      <c r="P1018">
        <v>0</v>
      </c>
      <c r="Q1018" t="s">
        <v>482</v>
      </c>
      <c r="R1018" t="s">
        <v>471</v>
      </c>
      <c r="S1018">
        <v>50</v>
      </c>
      <c r="T1018" t="s">
        <v>492</v>
      </c>
      <c r="U1018">
        <v>2</v>
      </c>
      <c r="V1018">
        <v>45719</v>
      </c>
      <c r="W1018">
        <v>354</v>
      </c>
      <c r="X1018" t="s">
        <v>447</v>
      </c>
      <c r="Y1018" s="2" t="s">
        <v>448</v>
      </c>
      <c r="Z1018" s="2" t="s">
        <v>480</v>
      </c>
      <c r="AA1018" t="s">
        <v>485</v>
      </c>
      <c r="AB1018" t="s">
        <v>447</v>
      </c>
      <c r="AC1018" t="s">
        <v>447</v>
      </c>
      <c r="AD1018" t="s">
        <v>447</v>
      </c>
      <c r="AE1018" t="s">
        <v>447</v>
      </c>
      <c r="AF1018" t="s">
        <v>447</v>
      </c>
      <c r="AG1018">
        <v>2</v>
      </c>
      <c r="AH1018">
        <v>0</v>
      </c>
      <c r="AI1018">
        <v>5</v>
      </c>
      <c r="AJ1018">
        <v>0</v>
      </c>
      <c r="AK1018">
        <v>61</v>
      </c>
      <c r="AL1018" t="s">
        <v>459</v>
      </c>
      <c r="AM1018" t="s">
        <v>450</v>
      </c>
      <c r="BC1018" t="s">
        <v>493</v>
      </c>
      <c r="BF1018" t="s">
        <v>452</v>
      </c>
      <c r="BG1018" t="s">
        <v>453</v>
      </c>
      <c r="BH1018" s="1">
        <f t="shared" ca="1" si="47"/>
        <v>46123</v>
      </c>
    </row>
    <row r="1019" spans="2:60" ht="14.25" customHeight="1" x14ac:dyDescent="0.35">
      <c r="B1019" s="96" t="str">
        <f t="shared" si="45"/>
        <v>918020314</v>
      </c>
      <c r="C1019" s="96" t="str">
        <f t="shared" si="46"/>
        <v>9180203</v>
      </c>
      <c r="D1019">
        <v>22526</v>
      </c>
      <c r="E1019" t="s">
        <v>120</v>
      </c>
      <c r="F1019">
        <v>61</v>
      </c>
      <c r="G1019" t="s">
        <v>124</v>
      </c>
      <c r="H1019">
        <v>71</v>
      </c>
      <c r="I1019">
        <v>9180</v>
      </c>
      <c r="J1019" t="s">
        <v>83</v>
      </c>
      <c r="K1019">
        <v>203</v>
      </c>
      <c r="L1019">
        <v>14</v>
      </c>
      <c r="M1019">
        <v>1</v>
      </c>
      <c r="N1019">
        <v>1</v>
      </c>
      <c r="O1019">
        <v>1.92</v>
      </c>
      <c r="P1019">
        <v>0</v>
      </c>
      <c r="Q1019" t="s">
        <v>482</v>
      </c>
      <c r="R1019" t="s">
        <v>471</v>
      </c>
      <c r="S1019">
        <v>50</v>
      </c>
      <c r="T1019" t="s">
        <v>492</v>
      </c>
      <c r="U1019">
        <v>2</v>
      </c>
      <c r="V1019">
        <v>45719</v>
      </c>
      <c r="W1019">
        <v>354</v>
      </c>
      <c r="X1019" t="s">
        <v>447</v>
      </c>
      <c r="Y1019" s="2" t="s">
        <v>448</v>
      </c>
      <c r="Z1019" s="2" t="s">
        <v>480</v>
      </c>
      <c r="AA1019" t="s">
        <v>485</v>
      </c>
      <c r="AB1019" t="s">
        <v>447</v>
      </c>
      <c r="AC1019" t="s">
        <v>447</v>
      </c>
      <c r="AD1019" t="s">
        <v>447</v>
      </c>
      <c r="AE1019" t="s">
        <v>447</v>
      </c>
      <c r="AF1019" t="s">
        <v>447</v>
      </c>
      <c r="AG1019">
        <v>2</v>
      </c>
      <c r="AH1019">
        <v>0</v>
      </c>
      <c r="AI1019">
        <v>5</v>
      </c>
      <c r="AJ1019">
        <v>0</v>
      </c>
      <c r="AK1019">
        <v>61</v>
      </c>
      <c r="AL1019" t="s">
        <v>488</v>
      </c>
      <c r="AM1019" t="s">
        <v>450</v>
      </c>
      <c r="BC1019" t="s">
        <v>493</v>
      </c>
      <c r="BF1019" t="s">
        <v>452</v>
      </c>
      <c r="BG1019" t="s">
        <v>453</v>
      </c>
      <c r="BH1019" s="1">
        <f t="shared" ca="1" si="47"/>
        <v>46123</v>
      </c>
    </row>
    <row r="1020" spans="2:60" ht="14.25" customHeight="1" x14ac:dyDescent="0.35">
      <c r="B1020" s="96" t="str">
        <f t="shared" si="45"/>
        <v>918020315</v>
      </c>
      <c r="C1020" s="96" t="str">
        <f t="shared" si="46"/>
        <v>9180203</v>
      </c>
      <c r="D1020">
        <v>22526</v>
      </c>
      <c r="E1020" t="s">
        <v>120</v>
      </c>
      <c r="F1020">
        <v>61</v>
      </c>
      <c r="G1020" t="s">
        <v>124</v>
      </c>
      <c r="H1020">
        <v>71</v>
      </c>
      <c r="I1020">
        <v>9180</v>
      </c>
      <c r="J1020" t="s">
        <v>83</v>
      </c>
      <c r="K1020">
        <v>203</v>
      </c>
      <c r="L1020">
        <v>15</v>
      </c>
      <c r="M1020">
        <v>1</v>
      </c>
      <c r="N1020">
        <v>1</v>
      </c>
      <c r="O1020">
        <v>4.0599999999999996</v>
      </c>
      <c r="P1020">
        <v>0</v>
      </c>
      <c r="Q1020" t="s">
        <v>482</v>
      </c>
      <c r="R1020" t="s">
        <v>471</v>
      </c>
      <c r="S1020">
        <v>50</v>
      </c>
      <c r="T1020" t="s">
        <v>492</v>
      </c>
      <c r="U1020">
        <v>2</v>
      </c>
      <c r="V1020">
        <v>45719</v>
      </c>
      <c r="W1020">
        <v>354</v>
      </c>
      <c r="X1020" t="s">
        <v>447</v>
      </c>
      <c r="Y1020" t="s">
        <v>448</v>
      </c>
      <c r="Z1020" s="2" t="s">
        <v>480</v>
      </c>
      <c r="AA1020" t="s">
        <v>485</v>
      </c>
      <c r="AB1020" t="s">
        <v>447</v>
      </c>
      <c r="AC1020" t="s">
        <v>447</v>
      </c>
      <c r="AD1020" t="s">
        <v>447</v>
      </c>
      <c r="AE1020" t="s">
        <v>447</v>
      </c>
      <c r="AF1020" t="s">
        <v>447</v>
      </c>
      <c r="AG1020">
        <v>2</v>
      </c>
      <c r="AH1020">
        <v>0</v>
      </c>
      <c r="AI1020">
        <v>5</v>
      </c>
      <c r="AJ1020">
        <v>0</v>
      </c>
      <c r="AK1020">
        <v>61</v>
      </c>
      <c r="AL1020" t="s">
        <v>449</v>
      </c>
      <c r="AM1020" t="s">
        <v>450</v>
      </c>
      <c r="BC1020" t="s">
        <v>493</v>
      </c>
      <c r="BF1020" t="s">
        <v>452</v>
      </c>
      <c r="BG1020" t="s">
        <v>453</v>
      </c>
      <c r="BH1020" s="1">
        <f t="shared" ca="1" si="47"/>
        <v>46123</v>
      </c>
    </row>
    <row r="1021" spans="2:60" ht="14.25" customHeight="1" x14ac:dyDescent="0.35">
      <c r="B1021" s="96" t="str">
        <f t="shared" si="45"/>
        <v>918020316</v>
      </c>
      <c r="C1021" s="96" t="str">
        <f t="shared" si="46"/>
        <v>9180203</v>
      </c>
      <c r="D1021">
        <v>22526</v>
      </c>
      <c r="E1021" t="s">
        <v>120</v>
      </c>
      <c r="F1021">
        <v>61</v>
      </c>
      <c r="G1021" t="s">
        <v>124</v>
      </c>
      <c r="H1021">
        <v>71</v>
      </c>
      <c r="I1021">
        <v>9180</v>
      </c>
      <c r="J1021" t="s">
        <v>83</v>
      </c>
      <c r="K1021">
        <v>203</v>
      </c>
      <c r="L1021">
        <v>16</v>
      </c>
      <c r="M1021">
        <v>1</v>
      </c>
      <c r="N1021">
        <v>1</v>
      </c>
      <c r="O1021">
        <v>4.26</v>
      </c>
      <c r="P1021">
        <v>0</v>
      </c>
      <c r="Q1021" t="s">
        <v>482</v>
      </c>
      <c r="R1021" t="s">
        <v>471</v>
      </c>
      <c r="S1021">
        <v>50</v>
      </c>
      <c r="T1021" t="s">
        <v>492</v>
      </c>
      <c r="U1021">
        <v>2</v>
      </c>
      <c r="V1021">
        <v>45719</v>
      </c>
      <c r="W1021">
        <v>354</v>
      </c>
      <c r="X1021" t="s">
        <v>447</v>
      </c>
      <c r="Y1021" s="2" t="s">
        <v>448</v>
      </c>
      <c r="Z1021" s="2" t="s">
        <v>480</v>
      </c>
      <c r="AA1021" t="s">
        <v>485</v>
      </c>
      <c r="AB1021" t="s">
        <v>447</v>
      </c>
      <c r="AC1021" t="s">
        <v>447</v>
      </c>
      <c r="AD1021" t="s">
        <v>447</v>
      </c>
      <c r="AE1021" t="s">
        <v>447</v>
      </c>
      <c r="AF1021" t="s">
        <v>447</v>
      </c>
      <c r="AG1021">
        <v>2</v>
      </c>
      <c r="AH1021">
        <v>0</v>
      </c>
      <c r="AI1021">
        <v>5</v>
      </c>
      <c r="AJ1021">
        <v>0</v>
      </c>
      <c r="AK1021">
        <v>61</v>
      </c>
      <c r="AL1021" t="s">
        <v>449</v>
      </c>
      <c r="AM1021" t="s">
        <v>450</v>
      </c>
      <c r="BC1021" t="s">
        <v>493</v>
      </c>
      <c r="BF1021" t="s">
        <v>452</v>
      </c>
      <c r="BG1021" t="s">
        <v>453</v>
      </c>
      <c r="BH1021" s="1">
        <f t="shared" ca="1" si="47"/>
        <v>46123</v>
      </c>
    </row>
    <row r="1022" spans="2:60" ht="14.25" customHeight="1" x14ac:dyDescent="0.35">
      <c r="B1022" s="96" t="str">
        <f t="shared" si="45"/>
        <v>918020317</v>
      </c>
      <c r="C1022" s="96" t="str">
        <f t="shared" si="46"/>
        <v>9180203</v>
      </c>
      <c r="D1022">
        <v>22526</v>
      </c>
      <c r="E1022" t="s">
        <v>120</v>
      </c>
      <c r="F1022">
        <v>61</v>
      </c>
      <c r="G1022" t="s">
        <v>124</v>
      </c>
      <c r="H1022">
        <v>71</v>
      </c>
      <c r="I1022">
        <v>9180</v>
      </c>
      <c r="J1022" t="s">
        <v>83</v>
      </c>
      <c r="K1022">
        <v>203</v>
      </c>
      <c r="L1022">
        <v>17</v>
      </c>
      <c r="M1022">
        <v>1</v>
      </c>
      <c r="N1022">
        <v>1</v>
      </c>
      <c r="O1022">
        <v>2.15</v>
      </c>
      <c r="P1022">
        <v>0</v>
      </c>
      <c r="Q1022" t="s">
        <v>482</v>
      </c>
      <c r="R1022" t="s">
        <v>471</v>
      </c>
      <c r="S1022">
        <v>50</v>
      </c>
      <c r="T1022" t="s">
        <v>492</v>
      </c>
      <c r="U1022">
        <v>2</v>
      </c>
      <c r="V1022">
        <v>45719</v>
      </c>
      <c r="W1022">
        <v>354</v>
      </c>
      <c r="X1022" t="s">
        <v>447</v>
      </c>
      <c r="Y1022" s="2" t="s">
        <v>448</v>
      </c>
      <c r="Z1022" s="2" t="s">
        <v>480</v>
      </c>
      <c r="AA1022" t="s">
        <v>485</v>
      </c>
      <c r="AB1022" t="s">
        <v>447</v>
      </c>
      <c r="AC1022" t="s">
        <v>447</v>
      </c>
      <c r="AD1022" t="s">
        <v>447</v>
      </c>
      <c r="AE1022" t="s">
        <v>447</v>
      </c>
      <c r="AF1022" t="s">
        <v>447</v>
      </c>
      <c r="AG1022">
        <v>2</v>
      </c>
      <c r="AH1022">
        <v>0</v>
      </c>
      <c r="AI1022">
        <v>5</v>
      </c>
      <c r="AJ1022">
        <v>0</v>
      </c>
      <c r="AK1022">
        <v>61</v>
      </c>
      <c r="AL1022" t="s">
        <v>459</v>
      </c>
      <c r="AM1022" t="s">
        <v>450</v>
      </c>
      <c r="BC1022" t="s">
        <v>493</v>
      </c>
      <c r="BF1022" t="s">
        <v>452</v>
      </c>
      <c r="BG1022" t="s">
        <v>453</v>
      </c>
      <c r="BH1022" s="1">
        <f t="shared" ca="1" si="47"/>
        <v>46123</v>
      </c>
    </row>
    <row r="1023" spans="2:60" ht="14.25" customHeight="1" x14ac:dyDescent="0.35">
      <c r="B1023" s="96" t="str">
        <f t="shared" si="45"/>
        <v>918020318</v>
      </c>
      <c r="C1023" s="96" t="str">
        <f t="shared" si="46"/>
        <v>9180203</v>
      </c>
      <c r="D1023">
        <v>22526</v>
      </c>
      <c r="E1023" t="s">
        <v>120</v>
      </c>
      <c r="F1023">
        <v>61</v>
      </c>
      <c r="G1023" t="s">
        <v>124</v>
      </c>
      <c r="H1023">
        <v>71</v>
      </c>
      <c r="I1023">
        <v>9180</v>
      </c>
      <c r="J1023" t="s">
        <v>83</v>
      </c>
      <c r="K1023">
        <v>203</v>
      </c>
      <c r="L1023">
        <v>18</v>
      </c>
      <c r="M1023">
        <v>1</v>
      </c>
      <c r="N1023">
        <v>1</v>
      </c>
      <c r="O1023">
        <v>2.17</v>
      </c>
      <c r="P1023">
        <v>0</v>
      </c>
      <c r="Q1023" t="s">
        <v>482</v>
      </c>
      <c r="R1023" t="s">
        <v>471</v>
      </c>
      <c r="S1023">
        <v>50</v>
      </c>
      <c r="T1023" t="s">
        <v>492</v>
      </c>
      <c r="U1023">
        <v>2</v>
      </c>
      <c r="V1023">
        <v>45719</v>
      </c>
      <c r="W1023">
        <v>354</v>
      </c>
      <c r="X1023" t="s">
        <v>447</v>
      </c>
      <c r="Y1023" s="2" t="s">
        <v>447</v>
      </c>
      <c r="Z1023" s="2"/>
      <c r="AB1023" t="s">
        <v>447</v>
      </c>
      <c r="AC1023" t="s">
        <v>448</v>
      </c>
      <c r="AD1023" t="s">
        <v>447</v>
      </c>
      <c r="AE1023" t="s">
        <v>447</v>
      </c>
      <c r="AF1023" t="s">
        <v>447</v>
      </c>
      <c r="AG1023">
        <v>2</v>
      </c>
      <c r="AH1023">
        <v>0</v>
      </c>
      <c r="AI1023">
        <v>5</v>
      </c>
      <c r="AJ1023">
        <v>0</v>
      </c>
      <c r="AK1023">
        <v>61</v>
      </c>
      <c r="AL1023" t="s">
        <v>459</v>
      </c>
      <c r="AM1023" t="s">
        <v>450</v>
      </c>
      <c r="BC1023" t="s">
        <v>493</v>
      </c>
      <c r="BF1023" t="s">
        <v>452</v>
      </c>
      <c r="BG1023" t="s">
        <v>453</v>
      </c>
      <c r="BH1023" s="1">
        <f t="shared" ca="1" si="47"/>
        <v>46123</v>
      </c>
    </row>
    <row r="1024" spans="2:60" ht="14.25" customHeight="1" x14ac:dyDescent="0.35">
      <c r="B1024" s="96" t="str">
        <f t="shared" si="45"/>
        <v>918020319</v>
      </c>
      <c r="C1024" s="96" t="str">
        <f t="shared" si="46"/>
        <v>9180203</v>
      </c>
      <c r="D1024">
        <v>22526</v>
      </c>
      <c r="E1024" t="s">
        <v>120</v>
      </c>
      <c r="F1024">
        <v>61</v>
      </c>
      <c r="G1024" t="s">
        <v>124</v>
      </c>
      <c r="H1024">
        <v>71</v>
      </c>
      <c r="I1024">
        <v>9180</v>
      </c>
      <c r="J1024" t="s">
        <v>83</v>
      </c>
      <c r="K1024">
        <v>203</v>
      </c>
      <c r="L1024">
        <v>19</v>
      </c>
      <c r="M1024">
        <v>1</v>
      </c>
      <c r="N1024">
        <v>1</v>
      </c>
      <c r="O1024">
        <v>1.1399999999999999</v>
      </c>
      <c r="P1024">
        <v>0</v>
      </c>
      <c r="Q1024" t="s">
        <v>482</v>
      </c>
      <c r="R1024" t="s">
        <v>471</v>
      </c>
      <c r="S1024">
        <v>50</v>
      </c>
      <c r="T1024" t="s">
        <v>492</v>
      </c>
      <c r="U1024">
        <v>2</v>
      </c>
      <c r="V1024">
        <v>45719</v>
      </c>
      <c r="W1024">
        <v>354</v>
      </c>
      <c r="X1024" t="s">
        <v>447</v>
      </c>
      <c r="Y1024" s="2" t="s">
        <v>447</v>
      </c>
      <c r="Z1024" s="2"/>
      <c r="AB1024" t="s">
        <v>447</v>
      </c>
      <c r="AC1024" t="s">
        <v>448</v>
      </c>
      <c r="AD1024" t="s">
        <v>447</v>
      </c>
      <c r="AE1024" t="s">
        <v>447</v>
      </c>
      <c r="AF1024" t="s">
        <v>447</v>
      </c>
      <c r="AG1024">
        <v>2</v>
      </c>
      <c r="AH1024">
        <v>0</v>
      </c>
      <c r="AI1024">
        <v>5</v>
      </c>
      <c r="AJ1024">
        <v>0</v>
      </c>
      <c r="AK1024">
        <v>61</v>
      </c>
      <c r="AL1024" t="s">
        <v>459</v>
      </c>
      <c r="AM1024" t="s">
        <v>450</v>
      </c>
      <c r="BC1024" t="s">
        <v>493</v>
      </c>
      <c r="BF1024" t="s">
        <v>452</v>
      </c>
      <c r="BG1024" t="s">
        <v>453</v>
      </c>
      <c r="BH1024" s="1">
        <f t="shared" ca="1" si="47"/>
        <v>46123</v>
      </c>
    </row>
    <row r="1025" spans="2:60" ht="14.25" customHeight="1" x14ac:dyDescent="0.35">
      <c r="B1025" s="96" t="str">
        <f t="shared" si="45"/>
        <v>918020320</v>
      </c>
      <c r="C1025" s="96" t="str">
        <f t="shared" si="46"/>
        <v>9180203</v>
      </c>
      <c r="D1025">
        <v>22526</v>
      </c>
      <c r="E1025" t="s">
        <v>120</v>
      </c>
      <c r="F1025">
        <v>61</v>
      </c>
      <c r="G1025" t="s">
        <v>124</v>
      </c>
      <c r="H1025">
        <v>71</v>
      </c>
      <c r="I1025">
        <v>9180</v>
      </c>
      <c r="J1025" t="s">
        <v>83</v>
      </c>
      <c r="K1025">
        <v>203</v>
      </c>
      <c r="L1025">
        <v>20</v>
      </c>
      <c r="M1025">
        <v>1</v>
      </c>
      <c r="N1025">
        <v>1</v>
      </c>
      <c r="O1025">
        <v>1.5</v>
      </c>
      <c r="P1025">
        <v>0</v>
      </c>
      <c r="Q1025" t="s">
        <v>482</v>
      </c>
      <c r="R1025" t="s">
        <v>471</v>
      </c>
      <c r="S1025">
        <v>50</v>
      </c>
      <c r="T1025" t="s">
        <v>492</v>
      </c>
      <c r="U1025">
        <v>2</v>
      </c>
      <c r="V1025">
        <v>45719</v>
      </c>
      <c r="W1025">
        <v>354</v>
      </c>
      <c r="X1025" t="s">
        <v>447</v>
      </c>
      <c r="Y1025" s="2" t="s">
        <v>447</v>
      </c>
      <c r="Z1025" s="2"/>
      <c r="AB1025" t="s">
        <v>447</v>
      </c>
      <c r="AC1025" t="s">
        <v>448</v>
      </c>
      <c r="AD1025" t="s">
        <v>447</v>
      </c>
      <c r="AE1025" t="s">
        <v>447</v>
      </c>
      <c r="AF1025" t="s">
        <v>447</v>
      </c>
      <c r="AG1025">
        <v>2</v>
      </c>
      <c r="AH1025">
        <v>0</v>
      </c>
      <c r="AI1025">
        <v>5</v>
      </c>
      <c r="AJ1025">
        <v>0</v>
      </c>
      <c r="AK1025">
        <v>61</v>
      </c>
      <c r="AL1025" t="s">
        <v>459</v>
      </c>
      <c r="AM1025" t="s">
        <v>450</v>
      </c>
      <c r="BC1025" t="s">
        <v>493</v>
      </c>
      <c r="BF1025" t="s">
        <v>452</v>
      </c>
      <c r="BG1025" t="s">
        <v>453</v>
      </c>
      <c r="BH1025" s="1">
        <f t="shared" ca="1" si="47"/>
        <v>46123</v>
      </c>
    </row>
    <row r="1026" spans="2:60" ht="14.25" customHeight="1" x14ac:dyDescent="0.35">
      <c r="B1026" s="96" t="str">
        <f t="shared" ref="B1026:B1089" si="48">CONCATENATE(I1026,K1026,L1026)</f>
        <v>918020321</v>
      </c>
      <c r="C1026" s="96" t="str">
        <f t="shared" ref="C1026:C1089" si="49">CONCATENATE(I1026,K1026)</f>
        <v>9180203</v>
      </c>
      <c r="D1026">
        <v>22526</v>
      </c>
      <c r="E1026" t="s">
        <v>120</v>
      </c>
      <c r="F1026">
        <v>61</v>
      </c>
      <c r="G1026" t="s">
        <v>124</v>
      </c>
      <c r="H1026">
        <v>71</v>
      </c>
      <c r="I1026">
        <v>9180</v>
      </c>
      <c r="J1026" t="s">
        <v>83</v>
      </c>
      <c r="K1026">
        <v>203</v>
      </c>
      <c r="L1026">
        <v>21</v>
      </c>
      <c r="M1026">
        <v>1</v>
      </c>
      <c r="N1026">
        <v>1</v>
      </c>
      <c r="O1026">
        <v>6.57</v>
      </c>
      <c r="P1026">
        <v>0</v>
      </c>
      <c r="Q1026" t="s">
        <v>482</v>
      </c>
      <c r="R1026" t="s">
        <v>471</v>
      </c>
      <c r="S1026">
        <v>50</v>
      </c>
      <c r="T1026" t="s">
        <v>492</v>
      </c>
      <c r="U1026">
        <v>2</v>
      </c>
      <c r="V1026">
        <v>45719</v>
      </c>
      <c r="W1026">
        <v>354</v>
      </c>
      <c r="X1026" t="s">
        <v>447</v>
      </c>
      <c r="Y1026" s="2" t="s">
        <v>447</v>
      </c>
      <c r="Z1026" s="2"/>
      <c r="AB1026" t="s">
        <v>447</v>
      </c>
      <c r="AC1026" t="s">
        <v>448</v>
      </c>
      <c r="AD1026" t="s">
        <v>447</v>
      </c>
      <c r="AE1026" t="s">
        <v>447</v>
      </c>
      <c r="AF1026" t="s">
        <v>447</v>
      </c>
      <c r="AG1026">
        <v>2</v>
      </c>
      <c r="AH1026">
        <v>0</v>
      </c>
      <c r="AI1026">
        <v>5</v>
      </c>
      <c r="AJ1026">
        <v>0</v>
      </c>
      <c r="AK1026">
        <v>61</v>
      </c>
      <c r="AL1026" t="s">
        <v>459</v>
      </c>
      <c r="AM1026" t="s">
        <v>450</v>
      </c>
      <c r="BC1026" t="s">
        <v>493</v>
      </c>
      <c r="BF1026" t="s">
        <v>452</v>
      </c>
      <c r="BG1026" t="s">
        <v>453</v>
      </c>
      <c r="BH1026" s="1">
        <f t="shared" ref="BH1026:BH1089" ca="1" si="50">TODAY()-BD1026</f>
        <v>46123</v>
      </c>
    </row>
    <row r="1027" spans="2:60" ht="14.25" customHeight="1" x14ac:dyDescent="0.35">
      <c r="B1027" s="96" t="str">
        <f t="shared" si="48"/>
        <v>918020322</v>
      </c>
      <c r="C1027" s="96" t="str">
        <f t="shared" si="49"/>
        <v>9180203</v>
      </c>
      <c r="D1027">
        <v>22526</v>
      </c>
      <c r="E1027" t="s">
        <v>120</v>
      </c>
      <c r="F1027">
        <v>61</v>
      </c>
      <c r="G1027" t="s">
        <v>124</v>
      </c>
      <c r="H1027">
        <v>71</v>
      </c>
      <c r="I1027">
        <v>9180</v>
      </c>
      <c r="J1027" t="s">
        <v>83</v>
      </c>
      <c r="K1027">
        <v>203</v>
      </c>
      <c r="L1027">
        <v>22</v>
      </c>
      <c r="M1027">
        <v>1</v>
      </c>
      <c r="N1027">
        <v>1</v>
      </c>
      <c r="O1027">
        <v>2.63</v>
      </c>
      <c r="P1027">
        <v>0</v>
      </c>
      <c r="Q1027" t="s">
        <v>472</v>
      </c>
      <c r="R1027" t="s">
        <v>471</v>
      </c>
      <c r="S1027">
        <v>50</v>
      </c>
      <c r="T1027" t="s">
        <v>492</v>
      </c>
      <c r="U1027">
        <v>2</v>
      </c>
      <c r="V1027">
        <v>45681</v>
      </c>
      <c r="W1027">
        <v>354</v>
      </c>
      <c r="X1027" t="s">
        <v>447</v>
      </c>
      <c r="Y1027" s="2" t="s">
        <v>447</v>
      </c>
      <c r="Z1027" s="2"/>
      <c r="AB1027" t="s">
        <v>447</v>
      </c>
      <c r="AC1027" t="s">
        <v>448</v>
      </c>
      <c r="AD1027" t="s">
        <v>447</v>
      </c>
      <c r="AE1027" t="s">
        <v>447</v>
      </c>
      <c r="AF1027" t="s">
        <v>447</v>
      </c>
      <c r="AG1027">
        <v>2</v>
      </c>
      <c r="AH1027">
        <v>0</v>
      </c>
      <c r="AI1027">
        <v>5</v>
      </c>
      <c r="AJ1027">
        <v>0</v>
      </c>
      <c r="AK1027">
        <v>61</v>
      </c>
      <c r="AL1027" t="s">
        <v>459</v>
      </c>
      <c r="AM1027" t="s">
        <v>450</v>
      </c>
      <c r="BC1027" t="s">
        <v>493</v>
      </c>
      <c r="BF1027" t="s">
        <v>452</v>
      </c>
      <c r="BG1027" t="s">
        <v>453</v>
      </c>
      <c r="BH1027" s="1">
        <f t="shared" ca="1" si="50"/>
        <v>46123</v>
      </c>
    </row>
    <row r="1028" spans="2:60" ht="14.25" customHeight="1" x14ac:dyDescent="0.35">
      <c r="B1028" s="96" t="str">
        <f t="shared" si="48"/>
        <v>918020323</v>
      </c>
      <c r="C1028" s="96" t="str">
        <f t="shared" si="49"/>
        <v>9180203</v>
      </c>
      <c r="D1028">
        <v>22526</v>
      </c>
      <c r="E1028" t="s">
        <v>120</v>
      </c>
      <c r="F1028">
        <v>61</v>
      </c>
      <c r="G1028" t="s">
        <v>124</v>
      </c>
      <c r="H1028">
        <v>71</v>
      </c>
      <c r="I1028">
        <v>9180</v>
      </c>
      <c r="J1028" t="s">
        <v>83</v>
      </c>
      <c r="K1028">
        <v>203</v>
      </c>
      <c r="L1028">
        <v>23</v>
      </c>
      <c r="M1028">
        <v>1</v>
      </c>
      <c r="N1028">
        <v>1</v>
      </c>
      <c r="O1028">
        <v>2.78</v>
      </c>
      <c r="P1028">
        <v>0</v>
      </c>
      <c r="Q1028" t="s">
        <v>482</v>
      </c>
      <c r="R1028" t="s">
        <v>471</v>
      </c>
      <c r="S1028">
        <v>50</v>
      </c>
      <c r="T1028" t="s">
        <v>492</v>
      </c>
      <c r="U1028">
        <v>2</v>
      </c>
      <c r="V1028">
        <v>45719</v>
      </c>
      <c r="W1028">
        <v>354</v>
      </c>
      <c r="X1028" t="s">
        <v>447</v>
      </c>
      <c r="Y1028" s="2" t="s">
        <v>447</v>
      </c>
      <c r="Z1028" s="2"/>
      <c r="AB1028" t="s">
        <v>447</v>
      </c>
      <c r="AC1028" t="s">
        <v>448</v>
      </c>
      <c r="AD1028" t="s">
        <v>447</v>
      </c>
      <c r="AE1028" t="s">
        <v>447</v>
      </c>
      <c r="AF1028" t="s">
        <v>447</v>
      </c>
      <c r="AG1028">
        <v>2</v>
      </c>
      <c r="AH1028">
        <v>0</v>
      </c>
      <c r="AI1028">
        <v>5</v>
      </c>
      <c r="AJ1028">
        <v>0</v>
      </c>
      <c r="AK1028">
        <v>61</v>
      </c>
      <c r="AL1028" t="s">
        <v>459</v>
      </c>
      <c r="AM1028" t="s">
        <v>450</v>
      </c>
      <c r="BC1028" t="s">
        <v>493</v>
      </c>
      <c r="BF1028" t="s">
        <v>452</v>
      </c>
      <c r="BG1028" t="s">
        <v>453</v>
      </c>
      <c r="BH1028" s="1">
        <f t="shared" ca="1" si="50"/>
        <v>46123</v>
      </c>
    </row>
    <row r="1029" spans="2:60" ht="14.25" customHeight="1" x14ac:dyDescent="0.35">
      <c r="B1029" s="96" t="str">
        <f t="shared" si="48"/>
        <v>918020324</v>
      </c>
      <c r="C1029" s="96" t="str">
        <f t="shared" si="49"/>
        <v>9180203</v>
      </c>
      <c r="D1029">
        <v>22526</v>
      </c>
      <c r="E1029" t="s">
        <v>120</v>
      </c>
      <c r="F1029">
        <v>61</v>
      </c>
      <c r="G1029" t="s">
        <v>124</v>
      </c>
      <c r="H1029">
        <v>71</v>
      </c>
      <c r="I1029">
        <v>9180</v>
      </c>
      <c r="J1029" t="s">
        <v>83</v>
      </c>
      <c r="K1029">
        <v>203</v>
      </c>
      <c r="L1029">
        <v>24</v>
      </c>
      <c r="M1029">
        <v>1</v>
      </c>
      <c r="N1029">
        <v>1</v>
      </c>
      <c r="O1029">
        <v>3.85</v>
      </c>
      <c r="P1029">
        <v>0</v>
      </c>
      <c r="Q1029" t="s">
        <v>517</v>
      </c>
      <c r="R1029" t="s">
        <v>471</v>
      </c>
      <c r="S1029">
        <v>50</v>
      </c>
      <c r="T1029" t="s">
        <v>492</v>
      </c>
      <c r="U1029">
        <v>2</v>
      </c>
      <c r="V1029">
        <v>45681</v>
      </c>
      <c r="W1029">
        <v>354</v>
      </c>
      <c r="X1029" t="s">
        <v>447</v>
      </c>
      <c r="Y1029" s="2" t="s">
        <v>447</v>
      </c>
      <c r="Z1029" s="2"/>
      <c r="AB1029" t="s">
        <v>447</v>
      </c>
      <c r="AC1029" t="s">
        <v>448</v>
      </c>
      <c r="AD1029" t="s">
        <v>447</v>
      </c>
      <c r="AE1029" t="s">
        <v>447</v>
      </c>
      <c r="AF1029" t="s">
        <v>447</v>
      </c>
      <c r="AG1029">
        <v>2</v>
      </c>
      <c r="AH1029">
        <v>0</v>
      </c>
      <c r="AI1029">
        <v>5</v>
      </c>
      <c r="AJ1029">
        <v>0</v>
      </c>
      <c r="AK1029">
        <v>61</v>
      </c>
      <c r="AL1029" t="s">
        <v>459</v>
      </c>
      <c r="AM1029" t="s">
        <v>450</v>
      </c>
      <c r="BC1029" t="s">
        <v>493</v>
      </c>
      <c r="BF1029" t="s">
        <v>452</v>
      </c>
      <c r="BG1029" t="s">
        <v>453</v>
      </c>
      <c r="BH1029" s="1">
        <f t="shared" ca="1" si="50"/>
        <v>46123</v>
      </c>
    </row>
    <row r="1030" spans="2:60" ht="14.25" customHeight="1" x14ac:dyDescent="0.35">
      <c r="B1030" s="96" t="str">
        <f t="shared" si="48"/>
        <v>91802032003</v>
      </c>
      <c r="C1030" s="96" t="str">
        <f t="shared" si="49"/>
        <v>9180203</v>
      </c>
      <c r="D1030">
        <v>22526</v>
      </c>
      <c r="E1030" t="s">
        <v>120</v>
      </c>
      <c r="F1030">
        <v>61</v>
      </c>
      <c r="G1030" t="s">
        <v>124</v>
      </c>
      <c r="H1030">
        <v>71</v>
      </c>
      <c r="I1030">
        <v>9180</v>
      </c>
      <c r="J1030" t="s">
        <v>83</v>
      </c>
      <c r="K1030">
        <v>203</v>
      </c>
      <c r="L1030">
        <v>2003</v>
      </c>
      <c r="M1030">
        <v>1</v>
      </c>
      <c r="N1030">
        <v>1</v>
      </c>
      <c r="O1030">
        <v>0.3</v>
      </c>
      <c r="P1030">
        <v>0</v>
      </c>
      <c r="Q1030" t="s">
        <v>483</v>
      </c>
      <c r="R1030" t="s">
        <v>471</v>
      </c>
      <c r="S1030">
        <v>37</v>
      </c>
      <c r="T1030" t="s">
        <v>484</v>
      </c>
      <c r="U1030">
        <v>2</v>
      </c>
      <c r="V1030">
        <v>45719</v>
      </c>
      <c r="W1030">
        <v>354</v>
      </c>
      <c r="X1030" t="s">
        <v>447</v>
      </c>
      <c r="Y1030" s="2" t="s">
        <v>448</v>
      </c>
      <c r="Z1030" s="2" t="s">
        <v>480</v>
      </c>
      <c r="AA1030" t="s">
        <v>485</v>
      </c>
      <c r="AB1030" t="s">
        <v>447</v>
      </c>
      <c r="AC1030" t="s">
        <v>447</v>
      </c>
      <c r="AD1030" t="s">
        <v>447</v>
      </c>
      <c r="AE1030" t="s">
        <v>447</v>
      </c>
      <c r="AF1030" t="s">
        <v>447</v>
      </c>
      <c r="AG1030">
        <v>2</v>
      </c>
      <c r="AH1030">
        <v>0</v>
      </c>
      <c r="AI1030">
        <v>5</v>
      </c>
      <c r="AJ1030">
        <v>0</v>
      </c>
      <c r="AK1030">
        <v>61</v>
      </c>
      <c r="AL1030" t="s">
        <v>459</v>
      </c>
      <c r="AM1030" t="s">
        <v>450</v>
      </c>
      <c r="BC1030" t="s">
        <v>484</v>
      </c>
      <c r="BF1030" t="s">
        <v>452</v>
      </c>
      <c r="BG1030" t="s">
        <v>453</v>
      </c>
      <c r="BH1030" s="1">
        <f t="shared" ca="1" si="50"/>
        <v>46123</v>
      </c>
    </row>
    <row r="1031" spans="2:60" ht="14.25" customHeight="1" x14ac:dyDescent="0.35">
      <c r="B1031" s="96" t="str">
        <f t="shared" si="48"/>
        <v>91812041</v>
      </c>
      <c r="C1031" s="96" t="str">
        <f t="shared" si="49"/>
        <v>9181204</v>
      </c>
      <c r="D1031">
        <v>22526</v>
      </c>
      <c r="E1031" t="s">
        <v>120</v>
      </c>
      <c r="F1031">
        <v>61</v>
      </c>
      <c r="G1031" t="s">
        <v>124</v>
      </c>
      <c r="H1031">
        <v>74</v>
      </c>
      <c r="I1031">
        <v>9181</v>
      </c>
      <c r="J1031" t="s">
        <v>360</v>
      </c>
      <c r="K1031">
        <v>204</v>
      </c>
      <c r="L1031">
        <v>1</v>
      </c>
      <c r="M1031">
        <v>1</v>
      </c>
      <c r="O1031">
        <v>5.05</v>
      </c>
      <c r="P1031">
        <v>0</v>
      </c>
      <c r="Q1031" t="s">
        <v>454</v>
      </c>
      <c r="R1031" t="s">
        <v>471</v>
      </c>
      <c r="S1031">
        <v>6</v>
      </c>
      <c r="T1031" t="s">
        <v>466</v>
      </c>
      <c r="U1031">
        <v>2</v>
      </c>
      <c r="V1031">
        <v>43876</v>
      </c>
      <c r="W1031">
        <v>353</v>
      </c>
      <c r="X1031" t="s">
        <v>447</v>
      </c>
      <c r="Y1031" s="2" t="s">
        <v>447</v>
      </c>
      <c r="Z1031" s="2"/>
      <c r="AB1031" t="s">
        <v>447</v>
      </c>
      <c r="AC1031" t="s">
        <v>448</v>
      </c>
      <c r="AD1031" t="s">
        <v>447</v>
      </c>
      <c r="AE1031" t="s">
        <v>447</v>
      </c>
      <c r="AF1031" t="s">
        <v>447</v>
      </c>
      <c r="AG1031">
        <v>2</v>
      </c>
      <c r="AH1031">
        <v>0</v>
      </c>
      <c r="AI1031">
        <v>25</v>
      </c>
      <c r="AJ1031">
        <v>0</v>
      </c>
      <c r="AK1031">
        <v>61</v>
      </c>
      <c r="AL1031" t="s">
        <v>459</v>
      </c>
      <c r="AM1031" t="s">
        <v>450</v>
      </c>
      <c r="AN1031">
        <v>5.05</v>
      </c>
      <c r="AO1031">
        <v>74.319999999999993</v>
      </c>
      <c r="AP1031">
        <v>375.31599999999997</v>
      </c>
      <c r="AQ1031">
        <v>5.05</v>
      </c>
      <c r="AR1031">
        <v>80.069999999999993</v>
      </c>
      <c r="AS1031">
        <v>404.3535</v>
      </c>
      <c r="AT1031">
        <v>5.05</v>
      </c>
      <c r="AU1031">
        <v>75</v>
      </c>
      <c r="AV1031">
        <v>378.75</v>
      </c>
      <c r="BC1031" t="s">
        <v>451</v>
      </c>
      <c r="BD1031" s="2">
        <v>45896</v>
      </c>
      <c r="BE1031">
        <v>326.47000000000003</v>
      </c>
      <c r="BF1031" t="s">
        <v>452</v>
      </c>
      <c r="BG1031" t="s">
        <v>453</v>
      </c>
      <c r="BH1031" s="1">
        <f t="shared" ca="1" si="50"/>
        <v>227</v>
      </c>
    </row>
    <row r="1032" spans="2:60" ht="14.25" customHeight="1" x14ac:dyDescent="0.35">
      <c r="B1032" s="96" t="str">
        <f t="shared" si="48"/>
        <v>91812042</v>
      </c>
      <c r="C1032" s="96" t="str">
        <f t="shared" si="49"/>
        <v>9181204</v>
      </c>
      <c r="D1032">
        <v>22526</v>
      </c>
      <c r="E1032" t="s">
        <v>120</v>
      </c>
      <c r="F1032">
        <v>61</v>
      </c>
      <c r="G1032" t="s">
        <v>124</v>
      </c>
      <c r="H1032">
        <v>74</v>
      </c>
      <c r="I1032">
        <v>9181</v>
      </c>
      <c r="J1032" t="s">
        <v>360</v>
      </c>
      <c r="K1032">
        <v>204</v>
      </c>
      <c r="L1032">
        <v>2</v>
      </c>
      <c r="M1032">
        <v>1</v>
      </c>
      <c r="O1032">
        <v>11.61</v>
      </c>
      <c r="P1032">
        <v>0</v>
      </c>
      <c r="Q1032" t="s">
        <v>454</v>
      </c>
      <c r="R1032" t="s">
        <v>471</v>
      </c>
      <c r="S1032">
        <v>6</v>
      </c>
      <c r="T1032" t="s">
        <v>466</v>
      </c>
      <c r="U1032">
        <v>2</v>
      </c>
      <c r="V1032">
        <v>43876</v>
      </c>
      <c r="W1032">
        <v>353</v>
      </c>
      <c r="X1032" t="s">
        <v>447</v>
      </c>
      <c r="Y1032" s="2" t="s">
        <v>447</v>
      </c>
      <c r="Z1032" s="2"/>
      <c r="AB1032" t="s">
        <v>447</v>
      </c>
      <c r="AC1032" t="s">
        <v>448</v>
      </c>
      <c r="AD1032" t="s">
        <v>447</v>
      </c>
      <c r="AE1032" t="s">
        <v>447</v>
      </c>
      <c r="AF1032" t="s">
        <v>447</v>
      </c>
      <c r="AG1032">
        <v>2</v>
      </c>
      <c r="AH1032">
        <v>0</v>
      </c>
      <c r="AI1032">
        <v>25</v>
      </c>
      <c r="AJ1032">
        <v>0</v>
      </c>
      <c r="AK1032">
        <v>61</v>
      </c>
      <c r="AL1032" t="s">
        <v>459</v>
      </c>
      <c r="AM1032" t="s">
        <v>450</v>
      </c>
      <c r="AN1032">
        <v>11.61</v>
      </c>
      <c r="AO1032">
        <v>74.319999999999993</v>
      </c>
      <c r="AP1032">
        <v>862.85519999999997</v>
      </c>
      <c r="AQ1032">
        <v>11.61</v>
      </c>
      <c r="AR1032">
        <v>80.069999999999993</v>
      </c>
      <c r="AS1032">
        <v>929.61270000000002</v>
      </c>
      <c r="AT1032">
        <v>11.61</v>
      </c>
      <c r="AU1032">
        <v>75</v>
      </c>
      <c r="AV1032">
        <v>870.75</v>
      </c>
      <c r="BC1032" t="s">
        <v>451</v>
      </c>
      <c r="BD1032" s="2">
        <v>45896</v>
      </c>
      <c r="BE1032">
        <v>770.42</v>
      </c>
      <c r="BF1032" t="s">
        <v>452</v>
      </c>
      <c r="BG1032" t="s">
        <v>453</v>
      </c>
      <c r="BH1032" s="1">
        <f t="shared" ca="1" si="50"/>
        <v>227</v>
      </c>
    </row>
    <row r="1033" spans="2:60" ht="14.25" customHeight="1" x14ac:dyDescent="0.35">
      <c r="B1033" s="96" t="str">
        <f t="shared" si="48"/>
        <v>91812043</v>
      </c>
      <c r="C1033" s="96" t="str">
        <f t="shared" si="49"/>
        <v>9181204</v>
      </c>
      <c r="D1033">
        <v>22526</v>
      </c>
      <c r="E1033" t="s">
        <v>120</v>
      </c>
      <c r="F1033">
        <v>61</v>
      </c>
      <c r="G1033" t="s">
        <v>124</v>
      </c>
      <c r="H1033">
        <v>74</v>
      </c>
      <c r="I1033">
        <v>9181</v>
      </c>
      <c r="J1033" t="s">
        <v>360</v>
      </c>
      <c r="K1033">
        <v>204</v>
      </c>
      <c r="L1033">
        <v>3</v>
      </c>
      <c r="M1033" s="104">
        <v>1</v>
      </c>
      <c r="O1033">
        <v>7.39</v>
      </c>
      <c r="P1033">
        <v>0</v>
      </c>
      <c r="Q1033" s="3" t="s">
        <v>454</v>
      </c>
      <c r="R1033" s="3" t="s">
        <v>471</v>
      </c>
      <c r="S1033" s="3">
        <v>6</v>
      </c>
      <c r="T1033" s="3" t="s">
        <v>466</v>
      </c>
      <c r="U1033">
        <v>2</v>
      </c>
      <c r="V1033">
        <v>43876</v>
      </c>
      <c r="W1033">
        <v>353</v>
      </c>
      <c r="X1033" t="s">
        <v>447</v>
      </c>
      <c r="Y1033" s="2" t="s">
        <v>447</v>
      </c>
      <c r="Z1033" s="2"/>
      <c r="AB1033" t="s">
        <v>447</v>
      </c>
      <c r="AC1033" t="s">
        <v>448</v>
      </c>
      <c r="AD1033" t="s">
        <v>447</v>
      </c>
      <c r="AE1033" t="s">
        <v>447</v>
      </c>
      <c r="AF1033" t="s">
        <v>447</v>
      </c>
      <c r="AG1033">
        <v>2</v>
      </c>
      <c r="AH1033">
        <v>0</v>
      </c>
      <c r="AI1033">
        <v>25</v>
      </c>
      <c r="AJ1033">
        <v>0</v>
      </c>
      <c r="AK1033">
        <v>61</v>
      </c>
      <c r="AL1033" t="s">
        <v>459</v>
      </c>
      <c r="AM1033" t="s">
        <v>450</v>
      </c>
      <c r="AN1033">
        <v>7.39</v>
      </c>
      <c r="AO1033">
        <v>74.319999999999993</v>
      </c>
      <c r="AP1033">
        <v>549.22479999999996</v>
      </c>
      <c r="AQ1033">
        <v>7.39</v>
      </c>
      <c r="AR1033">
        <v>80.069999999999993</v>
      </c>
      <c r="AS1033">
        <v>591.71730000000002</v>
      </c>
      <c r="AT1033">
        <v>7.39</v>
      </c>
      <c r="AU1033">
        <v>75</v>
      </c>
      <c r="AV1033">
        <v>554.25</v>
      </c>
      <c r="BC1033" t="s">
        <v>451</v>
      </c>
      <c r="BD1033" s="2">
        <v>45896</v>
      </c>
      <c r="BE1033">
        <v>717.2</v>
      </c>
      <c r="BF1033" t="s">
        <v>452</v>
      </c>
      <c r="BG1033" t="s">
        <v>453</v>
      </c>
      <c r="BH1033" s="1">
        <f t="shared" ca="1" si="50"/>
        <v>227</v>
      </c>
    </row>
    <row r="1034" spans="2:60" ht="14.25" customHeight="1" x14ac:dyDescent="0.35">
      <c r="B1034" s="96" t="str">
        <f t="shared" si="48"/>
        <v>91812044</v>
      </c>
      <c r="C1034" s="96" t="str">
        <f t="shared" si="49"/>
        <v>9181204</v>
      </c>
      <c r="D1034">
        <v>22526</v>
      </c>
      <c r="E1034" t="s">
        <v>120</v>
      </c>
      <c r="F1034" s="105">
        <v>61</v>
      </c>
      <c r="G1034" s="105" t="s">
        <v>124</v>
      </c>
      <c r="H1034" s="105">
        <v>74</v>
      </c>
      <c r="I1034" s="105">
        <v>9181</v>
      </c>
      <c r="J1034" s="105" t="s">
        <v>360</v>
      </c>
      <c r="K1034">
        <v>204</v>
      </c>
      <c r="L1034">
        <v>4</v>
      </c>
      <c r="M1034" s="105">
        <v>1</v>
      </c>
      <c r="N1034" s="105"/>
      <c r="O1034" s="105">
        <v>7.33</v>
      </c>
      <c r="P1034" s="105">
        <v>0</v>
      </c>
      <c r="Q1034" s="106" t="s">
        <v>454</v>
      </c>
      <c r="R1034" s="1" t="s">
        <v>471</v>
      </c>
      <c r="S1034" s="1">
        <v>6</v>
      </c>
      <c r="T1034" s="1" t="s">
        <v>466</v>
      </c>
      <c r="U1034">
        <v>2</v>
      </c>
      <c r="V1034">
        <v>43869</v>
      </c>
      <c r="W1034">
        <v>353</v>
      </c>
      <c r="X1034" t="s">
        <v>447</v>
      </c>
      <c r="Y1034" s="2" t="s">
        <v>447</v>
      </c>
      <c r="Z1034" s="2"/>
      <c r="AB1034" t="s">
        <v>447</v>
      </c>
      <c r="AC1034" t="s">
        <v>448</v>
      </c>
      <c r="AD1034" t="s">
        <v>447</v>
      </c>
      <c r="AE1034" t="s">
        <v>447</v>
      </c>
      <c r="AF1034" t="s">
        <v>447</v>
      </c>
      <c r="AG1034">
        <v>2</v>
      </c>
      <c r="AH1034">
        <v>0</v>
      </c>
      <c r="AI1034">
        <v>25</v>
      </c>
      <c r="AJ1034">
        <v>0</v>
      </c>
      <c r="AK1034">
        <v>61</v>
      </c>
      <c r="AL1034" t="s">
        <v>459</v>
      </c>
      <c r="AM1034" t="s">
        <v>450</v>
      </c>
      <c r="AN1034">
        <v>7.33</v>
      </c>
      <c r="AO1034">
        <v>74.319999999999993</v>
      </c>
      <c r="AP1034">
        <v>544.76559999999995</v>
      </c>
      <c r="AQ1034">
        <v>7.33</v>
      </c>
      <c r="AR1034">
        <v>80.069999999999993</v>
      </c>
      <c r="AS1034">
        <v>586.91309999999999</v>
      </c>
      <c r="AT1034">
        <v>7.33</v>
      </c>
      <c r="AU1034">
        <v>75</v>
      </c>
      <c r="AV1034">
        <v>549.75</v>
      </c>
      <c r="BC1034" t="s">
        <v>451</v>
      </c>
      <c r="BD1034" s="2">
        <v>45896</v>
      </c>
      <c r="BE1034">
        <v>270.45</v>
      </c>
      <c r="BF1034" t="s">
        <v>452</v>
      </c>
      <c r="BG1034" t="s">
        <v>453</v>
      </c>
      <c r="BH1034" s="1">
        <f t="shared" ca="1" si="50"/>
        <v>227</v>
      </c>
    </row>
    <row r="1035" spans="2:60" ht="14.25" customHeight="1" x14ac:dyDescent="0.35">
      <c r="B1035" s="96" t="str">
        <f t="shared" si="48"/>
        <v>91812045</v>
      </c>
      <c r="C1035" s="96" t="str">
        <f t="shared" si="49"/>
        <v>9181204</v>
      </c>
      <c r="D1035">
        <v>22526</v>
      </c>
      <c r="E1035" t="s">
        <v>120</v>
      </c>
      <c r="F1035" s="105">
        <v>61</v>
      </c>
      <c r="G1035" s="105" t="s">
        <v>124</v>
      </c>
      <c r="H1035" s="105">
        <v>74</v>
      </c>
      <c r="I1035" s="105">
        <v>9181</v>
      </c>
      <c r="J1035" s="105" t="s">
        <v>360</v>
      </c>
      <c r="K1035">
        <v>204</v>
      </c>
      <c r="L1035">
        <v>5</v>
      </c>
      <c r="M1035" s="105">
        <v>1</v>
      </c>
      <c r="N1035" s="105"/>
      <c r="O1035" s="105">
        <v>10.41</v>
      </c>
      <c r="P1035" s="105">
        <v>0</v>
      </c>
      <c r="Q1035" s="106" t="s">
        <v>454</v>
      </c>
      <c r="R1035" s="1" t="s">
        <v>471</v>
      </c>
      <c r="S1035" s="1">
        <v>6</v>
      </c>
      <c r="T1035" s="1" t="s">
        <v>466</v>
      </c>
      <c r="U1035">
        <v>2</v>
      </c>
      <c r="V1035">
        <v>43876</v>
      </c>
      <c r="W1035">
        <v>353</v>
      </c>
      <c r="X1035" t="s">
        <v>447</v>
      </c>
      <c r="Y1035" s="2" t="s">
        <v>447</v>
      </c>
      <c r="Z1035" s="2"/>
      <c r="AB1035" t="s">
        <v>447</v>
      </c>
      <c r="AC1035" t="s">
        <v>448</v>
      </c>
      <c r="AD1035" t="s">
        <v>447</v>
      </c>
      <c r="AE1035" t="s">
        <v>447</v>
      </c>
      <c r="AF1035" t="s">
        <v>447</v>
      </c>
      <c r="AG1035">
        <v>2</v>
      </c>
      <c r="AH1035">
        <v>0</v>
      </c>
      <c r="AI1035">
        <v>25</v>
      </c>
      <c r="AJ1035">
        <v>0</v>
      </c>
      <c r="AK1035">
        <v>61</v>
      </c>
      <c r="AL1035" t="s">
        <v>459</v>
      </c>
      <c r="AM1035" t="s">
        <v>450</v>
      </c>
      <c r="AN1035">
        <v>10.41</v>
      </c>
      <c r="AO1035">
        <v>74.319999999999993</v>
      </c>
      <c r="AP1035">
        <v>773.6712</v>
      </c>
      <c r="AQ1035">
        <v>10.41</v>
      </c>
      <c r="AR1035">
        <v>80.069999999999993</v>
      </c>
      <c r="AS1035">
        <v>833.52869999999996</v>
      </c>
      <c r="AT1035">
        <v>10.41</v>
      </c>
      <c r="AU1035">
        <v>75</v>
      </c>
      <c r="AV1035">
        <v>780.75</v>
      </c>
      <c r="BC1035" t="s">
        <v>451</v>
      </c>
      <c r="BD1035" s="2">
        <v>45896</v>
      </c>
      <c r="BE1035">
        <v>920.46</v>
      </c>
      <c r="BF1035" t="s">
        <v>452</v>
      </c>
      <c r="BG1035" t="s">
        <v>453</v>
      </c>
      <c r="BH1035" s="1">
        <f t="shared" ca="1" si="50"/>
        <v>227</v>
      </c>
    </row>
    <row r="1036" spans="2:60" ht="14.25" customHeight="1" x14ac:dyDescent="0.35">
      <c r="B1036" s="96" t="str">
        <f t="shared" si="48"/>
        <v>91812046</v>
      </c>
      <c r="C1036" s="96" t="str">
        <f t="shared" si="49"/>
        <v>9181204</v>
      </c>
      <c r="D1036">
        <v>22526</v>
      </c>
      <c r="E1036" t="s">
        <v>120</v>
      </c>
      <c r="F1036" s="105">
        <v>61</v>
      </c>
      <c r="G1036" s="105" t="s">
        <v>124</v>
      </c>
      <c r="H1036" s="105">
        <v>74</v>
      </c>
      <c r="I1036" s="105">
        <v>9181</v>
      </c>
      <c r="J1036" s="105" t="s">
        <v>360</v>
      </c>
      <c r="K1036">
        <v>204</v>
      </c>
      <c r="L1036">
        <v>6</v>
      </c>
      <c r="M1036" s="105">
        <v>1</v>
      </c>
      <c r="N1036" s="105"/>
      <c r="O1036" s="105">
        <v>12.71</v>
      </c>
      <c r="P1036" s="105">
        <v>0</v>
      </c>
      <c r="Q1036" s="106" t="s">
        <v>454</v>
      </c>
      <c r="R1036" s="1" t="s">
        <v>471</v>
      </c>
      <c r="S1036" s="1">
        <v>6</v>
      </c>
      <c r="T1036" s="1" t="s">
        <v>466</v>
      </c>
      <c r="U1036">
        <v>2</v>
      </c>
      <c r="V1036">
        <v>43876</v>
      </c>
      <c r="W1036">
        <v>353</v>
      </c>
      <c r="X1036" t="s">
        <v>447</v>
      </c>
      <c r="Y1036" s="2" t="s">
        <v>447</v>
      </c>
      <c r="Z1036" s="2"/>
      <c r="AB1036" t="s">
        <v>447</v>
      </c>
      <c r="AC1036" t="s">
        <v>448</v>
      </c>
      <c r="AD1036" t="s">
        <v>447</v>
      </c>
      <c r="AE1036" t="s">
        <v>447</v>
      </c>
      <c r="AF1036" t="s">
        <v>447</v>
      </c>
      <c r="AG1036">
        <v>2</v>
      </c>
      <c r="AH1036">
        <v>0</v>
      </c>
      <c r="AI1036">
        <v>25</v>
      </c>
      <c r="AJ1036">
        <v>0</v>
      </c>
      <c r="AK1036">
        <v>61</v>
      </c>
      <c r="AL1036" t="s">
        <v>459</v>
      </c>
      <c r="AM1036" t="s">
        <v>450</v>
      </c>
      <c r="AN1036">
        <v>12.71</v>
      </c>
      <c r="AO1036">
        <v>74.319999999999993</v>
      </c>
      <c r="AP1036">
        <v>944.60720000000003</v>
      </c>
      <c r="AQ1036">
        <v>12.71</v>
      </c>
      <c r="AR1036">
        <v>80.069999999999993</v>
      </c>
      <c r="AS1036">
        <v>1017.6897</v>
      </c>
      <c r="AT1036">
        <v>12.71</v>
      </c>
      <c r="AU1036">
        <v>75</v>
      </c>
      <c r="AV1036">
        <v>953.25</v>
      </c>
      <c r="BC1036" t="s">
        <v>451</v>
      </c>
      <c r="BD1036" s="2">
        <v>45896</v>
      </c>
      <c r="BE1036">
        <v>852.25</v>
      </c>
      <c r="BF1036" t="s">
        <v>452</v>
      </c>
      <c r="BG1036" t="s">
        <v>453</v>
      </c>
      <c r="BH1036" s="1">
        <f t="shared" ca="1" si="50"/>
        <v>227</v>
      </c>
    </row>
    <row r="1037" spans="2:60" ht="14.25" customHeight="1" x14ac:dyDescent="0.35">
      <c r="B1037" s="96" t="str">
        <f t="shared" si="48"/>
        <v>91812047</v>
      </c>
      <c r="C1037" s="96" t="str">
        <f t="shared" si="49"/>
        <v>9181204</v>
      </c>
      <c r="D1037">
        <v>22526</v>
      </c>
      <c r="E1037" t="s">
        <v>120</v>
      </c>
      <c r="F1037" s="105">
        <v>61</v>
      </c>
      <c r="G1037" s="105" t="s">
        <v>124</v>
      </c>
      <c r="H1037" s="105">
        <v>74</v>
      </c>
      <c r="I1037" s="105">
        <v>9181</v>
      </c>
      <c r="J1037" s="105" t="s">
        <v>360</v>
      </c>
      <c r="K1037">
        <v>204</v>
      </c>
      <c r="L1037">
        <v>7</v>
      </c>
      <c r="M1037" s="107">
        <v>1</v>
      </c>
      <c r="N1037" s="105"/>
      <c r="O1037" s="105">
        <v>11.06</v>
      </c>
      <c r="P1037" s="105">
        <v>0</v>
      </c>
      <c r="Q1037" s="108" t="s">
        <v>454</v>
      </c>
      <c r="R1037" s="3" t="s">
        <v>471</v>
      </c>
      <c r="S1037" s="3">
        <v>6</v>
      </c>
      <c r="T1037" s="3" t="s">
        <v>466</v>
      </c>
      <c r="U1037">
        <v>2</v>
      </c>
      <c r="V1037">
        <v>43876</v>
      </c>
      <c r="W1037">
        <v>353</v>
      </c>
      <c r="X1037" t="s">
        <v>447</v>
      </c>
      <c r="Y1037" s="2" t="s">
        <v>447</v>
      </c>
      <c r="Z1037" s="2"/>
      <c r="AB1037" t="s">
        <v>447</v>
      </c>
      <c r="AC1037" t="s">
        <v>448</v>
      </c>
      <c r="AD1037" t="s">
        <v>447</v>
      </c>
      <c r="AE1037" t="s">
        <v>447</v>
      </c>
      <c r="AF1037" t="s">
        <v>447</v>
      </c>
      <c r="AG1037">
        <v>2</v>
      </c>
      <c r="AH1037">
        <v>0</v>
      </c>
      <c r="AI1037">
        <v>25</v>
      </c>
      <c r="AJ1037">
        <v>0</v>
      </c>
      <c r="AK1037">
        <v>61</v>
      </c>
      <c r="AL1037" t="s">
        <v>459</v>
      </c>
      <c r="AM1037" t="s">
        <v>450</v>
      </c>
      <c r="AN1037">
        <v>11.06</v>
      </c>
      <c r="AO1037">
        <v>74.319999999999993</v>
      </c>
      <c r="AP1037">
        <v>821.97919999999999</v>
      </c>
      <c r="AQ1037">
        <v>11.06</v>
      </c>
      <c r="AR1037">
        <v>80.069999999999993</v>
      </c>
      <c r="AS1037">
        <v>885.57420000000002</v>
      </c>
      <c r="AT1037">
        <v>11.06</v>
      </c>
      <c r="AU1037">
        <v>75</v>
      </c>
      <c r="AV1037">
        <v>829.5</v>
      </c>
      <c r="BC1037" t="s">
        <v>451</v>
      </c>
      <c r="BD1037" s="2">
        <v>45896</v>
      </c>
      <c r="BE1037">
        <v>740.47</v>
      </c>
      <c r="BF1037" t="s">
        <v>452</v>
      </c>
      <c r="BG1037" t="s">
        <v>453</v>
      </c>
      <c r="BH1037" s="1">
        <f t="shared" ca="1" si="50"/>
        <v>227</v>
      </c>
    </row>
    <row r="1038" spans="2:60" ht="14.25" customHeight="1" x14ac:dyDescent="0.35">
      <c r="B1038" s="96" t="str">
        <f t="shared" si="48"/>
        <v>91812048</v>
      </c>
      <c r="C1038" s="96" t="str">
        <f t="shared" si="49"/>
        <v>9181204</v>
      </c>
      <c r="D1038">
        <v>22526</v>
      </c>
      <c r="E1038" t="s">
        <v>120</v>
      </c>
      <c r="F1038">
        <v>61</v>
      </c>
      <c r="G1038" t="s">
        <v>124</v>
      </c>
      <c r="H1038">
        <v>74</v>
      </c>
      <c r="I1038">
        <v>9181</v>
      </c>
      <c r="J1038" t="s">
        <v>360</v>
      </c>
      <c r="K1038">
        <v>204</v>
      </c>
      <c r="L1038">
        <v>8</v>
      </c>
      <c r="M1038" s="104">
        <v>1</v>
      </c>
      <c r="O1038">
        <v>12.73</v>
      </c>
      <c r="P1038">
        <v>0</v>
      </c>
      <c r="Q1038" s="3" t="s">
        <v>454</v>
      </c>
      <c r="R1038" s="3" t="s">
        <v>471</v>
      </c>
      <c r="S1038" s="3">
        <v>6</v>
      </c>
      <c r="T1038" s="3" t="s">
        <v>466</v>
      </c>
      <c r="U1038">
        <v>2</v>
      </c>
      <c r="V1038">
        <v>43869</v>
      </c>
      <c r="W1038">
        <v>353</v>
      </c>
      <c r="X1038" t="s">
        <v>447</v>
      </c>
      <c r="Y1038" s="2" t="s">
        <v>447</v>
      </c>
      <c r="Z1038" s="2"/>
      <c r="AB1038" t="s">
        <v>447</v>
      </c>
      <c r="AC1038" t="s">
        <v>448</v>
      </c>
      <c r="AD1038" t="s">
        <v>447</v>
      </c>
      <c r="AE1038" t="s">
        <v>447</v>
      </c>
      <c r="AF1038" t="s">
        <v>447</v>
      </c>
      <c r="AG1038">
        <v>2</v>
      </c>
      <c r="AH1038">
        <v>0</v>
      </c>
      <c r="AI1038">
        <v>25</v>
      </c>
      <c r="AJ1038">
        <v>0</v>
      </c>
      <c r="AK1038">
        <v>61</v>
      </c>
      <c r="AL1038" t="s">
        <v>459</v>
      </c>
      <c r="AM1038" t="s">
        <v>450</v>
      </c>
      <c r="AN1038">
        <v>12.73</v>
      </c>
      <c r="AO1038">
        <v>74.319999999999993</v>
      </c>
      <c r="AP1038">
        <v>946.09360000000004</v>
      </c>
      <c r="AQ1038">
        <v>12.73</v>
      </c>
      <c r="AR1038">
        <v>80.069999999999993</v>
      </c>
      <c r="AS1038">
        <v>1019.2911</v>
      </c>
      <c r="AT1038">
        <v>12.73</v>
      </c>
      <c r="AU1038">
        <v>75</v>
      </c>
      <c r="AV1038">
        <v>954.75</v>
      </c>
      <c r="BC1038" t="s">
        <v>451</v>
      </c>
      <c r="BD1038" s="2">
        <v>45896</v>
      </c>
      <c r="BE1038">
        <v>895.89</v>
      </c>
      <c r="BF1038" t="s">
        <v>452</v>
      </c>
      <c r="BG1038" t="s">
        <v>453</v>
      </c>
      <c r="BH1038" s="1">
        <f t="shared" ca="1" si="50"/>
        <v>227</v>
      </c>
    </row>
    <row r="1039" spans="2:60" ht="14.25" customHeight="1" x14ac:dyDescent="0.35">
      <c r="B1039" s="96" t="str">
        <f t="shared" si="48"/>
        <v>91812049</v>
      </c>
      <c r="C1039" s="96" t="str">
        <f t="shared" si="49"/>
        <v>9181204</v>
      </c>
      <c r="D1039">
        <v>22526</v>
      </c>
      <c r="E1039" t="s">
        <v>120</v>
      </c>
      <c r="F1039">
        <v>61</v>
      </c>
      <c r="G1039" t="s">
        <v>124</v>
      </c>
      <c r="H1039">
        <v>74</v>
      </c>
      <c r="I1039">
        <v>9181</v>
      </c>
      <c r="J1039" t="s">
        <v>360</v>
      </c>
      <c r="K1039">
        <v>204</v>
      </c>
      <c r="L1039">
        <v>9</v>
      </c>
      <c r="M1039">
        <v>1</v>
      </c>
      <c r="O1039">
        <v>13.3</v>
      </c>
      <c r="P1039">
        <v>0</v>
      </c>
      <c r="Q1039" s="1" t="s">
        <v>454</v>
      </c>
      <c r="R1039" s="1" t="s">
        <v>471</v>
      </c>
      <c r="S1039" s="1">
        <v>6</v>
      </c>
      <c r="T1039" s="1" t="s">
        <v>466</v>
      </c>
      <c r="U1039">
        <v>2</v>
      </c>
      <c r="V1039">
        <v>43869</v>
      </c>
      <c r="W1039">
        <v>353</v>
      </c>
      <c r="X1039" t="s">
        <v>447</v>
      </c>
      <c r="Y1039" s="2" t="s">
        <v>447</v>
      </c>
      <c r="Z1039" s="2"/>
      <c r="AB1039" t="s">
        <v>447</v>
      </c>
      <c r="AC1039" t="s">
        <v>448</v>
      </c>
      <c r="AD1039" t="s">
        <v>447</v>
      </c>
      <c r="AE1039" t="s">
        <v>447</v>
      </c>
      <c r="AF1039" t="s">
        <v>447</v>
      </c>
      <c r="AG1039">
        <v>2</v>
      </c>
      <c r="AH1039">
        <v>0</v>
      </c>
      <c r="AI1039">
        <v>25</v>
      </c>
      <c r="AJ1039">
        <v>0</v>
      </c>
      <c r="AK1039">
        <v>61</v>
      </c>
      <c r="AL1039" t="s">
        <v>459</v>
      </c>
      <c r="AM1039" t="s">
        <v>450</v>
      </c>
      <c r="AN1039">
        <v>13.3</v>
      </c>
      <c r="AO1039">
        <v>74.319999999999993</v>
      </c>
      <c r="AP1039">
        <v>988.45600000000002</v>
      </c>
      <c r="AQ1039">
        <v>13.3</v>
      </c>
      <c r="AR1039">
        <v>80.069999999999993</v>
      </c>
      <c r="AS1039">
        <v>1064.931</v>
      </c>
      <c r="AT1039">
        <v>13.3</v>
      </c>
      <c r="AU1039">
        <v>75</v>
      </c>
      <c r="AV1039">
        <v>997.5</v>
      </c>
      <c r="BC1039" t="s">
        <v>451</v>
      </c>
      <c r="BD1039" s="2">
        <v>45896</v>
      </c>
      <c r="BE1039">
        <v>554.07000000000005</v>
      </c>
      <c r="BF1039" t="s">
        <v>452</v>
      </c>
      <c r="BG1039" t="s">
        <v>453</v>
      </c>
      <c r="BH1039" s="1">
        <f t="shared" ca="1" si="50"/>
        <v>227</v>
      </c>
    </row>
    <row r="1040" spans="2:60" ht="14.25" customHeight="1" x14ac:dyDescent="0.35">
      <c r="B1040" s="96" t="str">
        <f t="shared" si="48"/>
        <v>918120410</v>
      </c>
      <c r="C1040" s="96" t="str">
        <f t="shared" si="49"/>
        <v>9181204</v>
      </c>
      <c r="D1040">
        <v>22526</v>
      </c>
      <c r="E1040" t="s">
        <v>120</v>
      </c>
      <c r="F1040">
        <v>61</v>
      </c>
      <c r="G1040" t="s">
        <v>124</v>
      </c>
      <c r="H1040">
        <v>74</v>
      </c>
      <c r="I1040">
        <v>9181</v>
      </c>
      <c r="J1040" t="s">
        <v>360</v>
      </c>
      <c r="K1040">
        <v>204</v>
      </c>
      <c r="L1040">
        <v>10</v>
      </c>
      <c r="M1040">
        <v>1</v>
      </c>
      <c r="O1040">
        <v>7.65</v>
      </c>
      <c r="P1040">
        <v>0</v>
      </c>
      <c r="Q1040" s="1" t="s">
        <v>454</v>
      </c>
      <c r="R1040" s="1" t="s">
        <v>471</v>
      </c>
      <c r="S1040" s="1">
        <v>6</v>
      </c>
      <c r="T1040" s="1" t="s">
        <v>466</v>
      </c>
      <c r="U1040">
        <v>2</v>
      </c>
      <c r="V1040">
        <v>43876</v>
      </c>
      <c r="W1040">
        <v>353</v>
      </c>
      <c r="X1040" t="s">
        <v>447</v>
      </c>
      <c r="Y1040" s="2" t="s">
        <v>447</v>
      </c>
      <c r="Z1040" s="2"/>
      <c r="AB1040" t="s">
        <v>447</v>
      </c>
      <c r="AC1040" t="s">
        <v>448</v>
      </c>
      <c r="AD1040" t="s">
        <v>447</v>
      </c>
      <c r="AE1040" t="s">
        <v>447</v>
      </c>
      <c r="AF1040" t="s">
        <v>447</v>
      </c>
      <c r="AG1040">
        <v>2</v>
      </c>
      <c r="AH1040">
        <v>0</v>
      </c>
      <c r="AI1040">
        <v>25</v>
      </c>
      <c r="AJ1040">
        <v>0</v>
      </c>
      <c r="AK1040">
        <v>61</v>
      </c>
      <c r="AL1040" t="s">
        <v>459</v>
      </c>
      <c r="AM1040" t="s">
        <v>450</v>
      </c>
      <c r="AN1040">
        <v>7.65</v>
      </c>
      <c r="AO1040">
        <v>74.319999999999993</v>
      </c>
      <c r="AP1040">
        <v>568.548</v>
      </c>
      <c r="AQ1040">
        <v>7.65</v>
      </c>
      <c r="AR1040">
        <v>80.069999999999993</v>
      </c>
      <c r="AS1040">
        <v>612.53549999999996</v>
      </c>
      <c r="AT1040">
        <v>7.65</v>
      </c>
      <c r="AU1040">
        <v>75</v>
      </c>
      <c r="AV1040">
        <v>573.75</v>
      </c>
      <c r="BC1040" t="s">
        <v>451</v>
      </c>
      <c r="BD1040" s="2">
        <v>45896</v>
      </c>
      <c r="BE1040">
        <v>430.22</v>
      </c>
      <c r="BF1040" t="s">
        <v>452</v>
      </c>
      <c r="BG1040" t="s">
        <v>453</v>
      </c>
      <c r="BH1040" s="1">
        <f t="shared" ca="1" si="50"/>
        <v>227</v>
      </c>
    </row>
    <row r="1041" spans="2:60" ht="14.25" customHeight="1" x14ac:dyDescent="0.35">
      <c r="B1041" s="96" t="str">
        <f t="shared" si="48"/>
        <v>91822051</v>
      </c>
      <c r="C1041" s="96" t="str">
        <f t="shared" si="49"/>
        <v>9182205</v>
      </c>
      <c r="D1041">
        <v>22526</v>
      </c>
      <c r="E1041" t="s">
        <v>120</v>
      </c>
      <c r="F1041">
        <v>61</v>
      </c>
      <c r="G1041" t="s">
        <v>124</v>
      </c>
      <c r="H1041">
        <v>72</v>
      </c>
      <c r="I1041">
        <v>9182</v>
      </c>
      <c r="J1041" t="s">
        <v>16</v>
      </c>
      <c r="K1041">
        <v>205</v>
      </c>
      <c r="L1041">
        <v>1</v>
      </c>
      <c r="M1041">
        <v>2</v>
      </c>
      <c r="N1041">
        <v>2</v>
      </c>
      <c r="O1041">
        <v>15.38</v>
      </c>
      <c r="P1041">
        <v>0</v>
      </c>
      <c r="Q1041" s="1" t="s">
        <v>472</v>
      </c>
      <c r="R1041" s="1" t="s">
        <v>471</v>
      </c>
      <c r="S1041" s="1">
        <v>3</v>
      </c>
      <c r="T1041" s="1" t="s">
        <v>475</v>
      </c>
      <c r="U1041">
        <v>2</v>
      </c>
      <c r="V1041">
        <v>44912</v>
      </c>
      <c r="W1041">
        <v>354</v>
      </c>
      <c r="X1041" t="s">
        <v>447</v>
      </c>
      <c r="Y1041" s="2" t="s">
        <v>447</v>
      </c>
      <c r="Z1041" s="2"/>
      <c r="AB1041" t="s">
        <v>447</v>
      </c>
      <c r="AC1041" t="s">
        <v>448</v>
      </c>
      <c r="AD1041" t="s">
        <v>447</v>
      </c>
      <c r="AE1041" t="s">
        <v>447</v>
      </c>
      <c r="AF1041" t="s">
        <v>447</v>
      </c>
      <c r="AG1041">
        <v>2</v>
      </c>
      <c r="AH1041">
        <v>0</v>
      </c>
      <c r="AI1041">
        <v>29.1</v>
      </c>
      <c r="AJ1041">
        <v>0</v>
      </c>
      <c r="AK1041">
        <v>61</v>
      </c>
      <c r="AL1041" t="s">
        <v>465</v>
      </c>
      <c r="AM1041" t="s">
        <v>450</v>
      </c>
      <c r="AN1041">
        <v>12.28</v>
      </c>
      <c r="AO1041">
        <v>109</v>
      </c>
      <c r="AP1041">
        <v>1338.52</v>
      </c>
      <c r="AQ1041">
        <v>12.28</v>
      </c>
      <c r="AR1041">
        <v>100.07</v>
      </c>
      <c r="AS1041">
        <v>1228.8596</v>
      </c>
      <c r="AZ1041">
        <v>3.1</v>
      </c>
      <c r="BA1041">
        <v>70</v>
      </c>
      <c r="BB1041">
        <v>217</v>
      </c>
      <c r="BC1041" t="s">
        <v>451</v>
      </c>
      <c r="BD1041" s="2">
        <v>45866</v>
      </c>
      <c r="BE1041">
        <v>1819.52</v>
      </c>
      <c r="BF1041" t="s">
        <v>452</v>
      </c>
      <c r="BG1041" t="s">
        <v>453</v>
      </c>
      <c r="BH1041" s="1">
        <f t="shared" ca="1" si="50"/>
        <v>257</v>
      </c>
    </row>
    <row r="1042" spans="2:60" ht="14.25" customHeight="1" x14ac:dyDescent="0.35">
      <c r="B1042" s="96" t="str">
        <f t="shared" si="48"/>
        <v>91822052</v>
      </c>
      <c r="C1042" s="96" t="str">
        <f t="shared" si="49"/>
        <v>9182205</v>
      </c>
      <c r="D1042">
        <v>22526</v>
      </c>
      <c r="E1042" t="s">
        <v>120</v>
      </c>
      <c r="F1042">
        <v>61</v>
      </c>
      <c r="G1042" t="s">
        <v>124</v>
      </c>
      <c r="H1042">
        <v>72</v>
      </c>
      <c r="I1042">
        <v>9182</v>
      </c>
      <c r="J1042" t="s">
        <v>16</v>
      </c>
      <c r="K1042">
        <v>205</v>
      </c>
      <c r="L1042">
        <v>2</v>
      </c>
      <c r="M1042">
        <v>2</v>
      </c>
      <c r="N1042">
        <v>2</v>
      </c>
      <c r="O1042">
        <v>14.57</v>
      </c>
      <c r="P1042">
        <v>0</v>
      </c>
      <c r="Q1042" s="1" t="s">
        <v>472</v>
      </c>
      <c r="R1042" s="1" t="s">
        <v>471</v>
      </c>
      <c r="S1042" s="1">
        <v>3</v>
      </c>
      <c r="T1042" s="1" t="s">
        <v>475</v>
      </c>
      <c r="U1042">
        <v>2</v>
      </c>
      <c r="V1042">
        <v>44910</v>
      </c>
      <c r="W1042">
        <v>354</v>
      </c>
      <c r="X1042" t="s">
        <v>447</v>
      </c>
      <c r="Y1042" s="2" t="s">
        <v>447</v>
      </c>
      <c r="Z1042" s="2"/>
      <c r="AB1042" t="s">
        <v>447</v>
      </c>
      <c r="AC1042" t="s">
        <v>448</v>
      </c>
      <c r="AD1042" t="s">
        <v>447</v>
      </c>
      <c r="AE1042" t="s">
        <v>447</v>
      </c>
      <c r="AF1042" t="s">
        <v>447</v>
      </c>
      <c r="AG1042">
        <v>2</v>
      </c>
      <c r="AH1042">
        <v>0</v>
      </c>
      <c r="AI1042">
        <v>24</v>
      </c>
      <c r="AJ1042">
        <v>0</v>
      </c>
      <c r="AK1042">
        <v>61</v>
      </c>
      <c r="AL1042" t="s">
        <v>465</v>
      </c>
      <c r="AM1042" t="s">
        <v>450</v>
      </c>
      <c r="AN1042">
        <v>2.96</v>
      </c>
      <c r="AO1042">
        <v>100</v>
      </c>
      <c r="AP1042">
        <v>296</v>
      </c>
      <c r="AQ1042">
        <v>2.96</v>
      </c>
      <c r="AR1042">
        <v>100</v>
      </c>
      <c r="AS1042">
        <v>296</v>
      </c>
      <c r="AZ1042">
        <v>11.61</v>
      </c>
      <c r="BA1042">
        <v>70</v>
      </c>
      <c r="BB1042">
        <v>812.7</v>
      </c>
      <c r="BC1042" t="s">
        <v>451</v>
      </c>
      <c r="BD1042" s="2">
        <v>45866</v>
      </c>
      <c r="BE1042">
        <v>114.25</v>
      </c>
      <c r="BF1042" t="s">
        <v>452</v>
      </c>
      <c r="BG1042" t="s">
        <v>453</v>
      </c>
      <c r="BH1042" s="1">
        <f t="shared" ca="1" si="50"/>
        <v>257</v>
      </c>
    </row>
    <row r="1043" spans="2:60" ht="14.25" customHeight="1" x14ac:dyDescent="0.35">
      <c r="B1043" s="96" t="str">
        <f t="shared" si="48"/>
        <v>91822053</v>
      </c>
      <c r="C1043" s="96" t="str">
        <f t="shared" si="49"/>
        <v>9182205</v>
      </c>
      <c r="D1043">
        <v>22526</v>
      </c>
      <c r="E1043" t="s">
        <v>120</v>
      </c>
      <c r="F1043">
        <v>61</v>
      </c>
      <c r="G1043" t="s">
        <v>124</v>
      </c>
      <c r="H1043">
        <v>72</v>
      </c>
      <c r="I1043">
        <v>9182</v>
      </c>
      <c r="J1043" t="s">
        <v>16</v>
      </c>
      <c r="K1043">
        <v>205</v>
      </c>
      <c r="L1043">
        <v>3</v>
      </c>
      <c r="M1043">
        <v>2</v>
      </c>
      <c r="N1043">
        <v>2</v>
      </c>
      <c r="O1043">
        <v>16.11</v>
      </c>
      <c r="P1043">
        <v>0</v>
      </c>
      <c r="Q1043" s="1" t="s">
        <v>472</v>
      </c>
      <c r="R1043" s="1" t="s">
        <v>471</v>
      </c>
      <c r="S1043" s="1">
        <v>3</v>
      </c>
      <c r="T1043" s="1" t="s">
        <v>475</v>
      </c>
      <c r="U1043">
        <v>2</v>
      </c>
      <c r="V1043">
        <v>44913</v>
      </c>
      <c r="W1043">
        <v>354</v>
      </c>
      <c r="X1043" t="s">
        <v>447</v>
      </c>
      <c r="Y1043" s="2" t="s">
        <v>447</v>
      </c>
      <c r="Z1043" s="2"/>
      <c r="AB1043" t="s">
        <v>447</v>
      </c>
      <c r="AC1043" t="s">
        <v>448</v>
      </c>
      <c r="AD1043" t="s">
        <v>447</v>
      </c>
      <c r="AE1043" t="s">
        <v>447</v>
      </c>
      <c r="AF1043" t="s">
        <v>447</v>
      </c>
      <c r="AG1043">
        <v>2</v>
      </c>
      <c r="AH1043">
        <v>0</v>
      </c>
      <c r="AI1043">
        <v>24</v>
      </c>
      <c r="AJ1043">
        <v>0</v>
      </c>
      <c r="AK1043">
        <v>61</v>
      </c>
      <c r="AL1043" t="s">
        <v>465</v>
      </c>
      <c r="AM1043" t="s">
        <v>450</v>
      </c>
      <c r="AN1043">
        <v>16.11</v>
      </c>
      <c r="AO1043">
        <v>70</v>
      </c>
      <c r="AP1043">
        <v>1127.7</v>
      </c>
      <c r="AQ1043">
        <v>16.11</v>
      </c>
      <c r="AR1043">
        <v>100.07</v>
      </c>
      <c r="AS1043">
        <v>1612.1277</v>
      </c>
      <c r="BC1043" t="s">
        <v>451</v>
      </c>
      <c r="BD1043" s="2">
        <v>45866</v>
      </c>
      <c r="BE1043">
        <v>1505.33</v>
      </c>
      <c r="BF1043" t="s">
        <v>452</v>
      </c>
      <c r="BG1043" t="s">
        <v>453</v>
      </c>
      <c r="BH1043" s="1">
        <f t="shared" ca="1" si="50"/>
        <v>257</v>
      </c>
    </row>
    <row r="1044" spans="2:60" ht="14.25" customHeight="1" x14ac:dyDescent="0.35">
      <c r="B1044" s="96" t="str">
        <f t="shared" si="48"/>
        <v>91822054</v>
      </c>
      <c r="C1044" s="96" t="str">
        <f t="shared" si="49"/>
        <v>9182205</v>
      </c>
      <c r="D1044">
        <v>22526</v>
      </c>
      <c r="E1044" t="s">
        <v>120</v>
      </c>
      <c r="F1044">
        <v>61</v>
      </c>
      <c r="G1044" t="s">
        <v>124</v>
      </c>
      <c r="H1044">
        <v>72</v>
      </c>
      <c r="I1044">
        <v>9182</v>
      </c>
      <c r="J1044" t="s">
        <v>16</v>
      </c>
      <c r="K1044">
        <v>205</v>
      </c>
      <c r="L1044">
        <v>4</v>
      </c>
      <c r="M1044">
        <v>2</v>
      </c>
      <c r="N1044">
        <v>2</v>
      </c>
      <c r="O1044">
        <v>2.95</v>
      </c>
      <c r="P1044">
        <v>0</v>
      </c>
      <c r="Q1044" s="1" t="s">
        <v>472</v>
      </c>
      <c r="R1044" s="1" t="s">
        <v>471</v>
      </c>
      <c r="S1044" s="1">
        <v>2</v>
      </c>
      <c r="T1044" s="1" t="s">
        <v>478</v>
      </c>
      <c r="U1044">
        <v>2</v>
      </c>
      <c r="V1044">
        <v>45316</v>
      </c>
      <c r="W1044">
        <v>354</v>
      </c>
      <c r="X1044" t="s">
        <v>447</v>
      </c>
      <c r="Y1044" s="2" t="s">
        <v>447</v>
      </c>
      <c r="Z1044" s="2"/>
      <c r="AB1044" t="s">
        <v>447</v>
      </c>
      <c r="AC1044" t="s">
        <v>448</v>
      </c>
      <c r="AD1044" t="s">
        <v>447</v>
      </c>
      <c r="AE1044" t="s">
        <v>447</v>
      </c>
      <c r="AF1044" t="s">
        <v>447</v>
      </c>
      <c r="AG1044">
        <v>2</v>
      </c>
      <c r="AH1044">
        <v>0</v>
      </c>
      <c r="AI1044">
        <v>29.1</v>
      </c>
      <c r="AJ1044">
        <v>0</v>
      </c>
      <c r="AK1044">
        <v>61</v>
      </c>
      <c r="AL1044" t="s">
        <v>465</v>
      </c>
      <c r="AM1044" t="s">
        <v>450</v>
      </c>
      <c r="AN1044">
        <v>1.45</v>
      </c>
      <c r="AO1044">
        <v>109</v>
      </c>
      <c r="AP1044">
        <v>158.05000000000001</v>
      </c>
      <c r="AQ1044">
        <v>1.45</v>
      </c>
      <c r="AR1044">
        <v>140.07</v>
      </c>
      <c r="AS1044">
        <v>203.10149999999999</v>
      </c>
      <c r="AZ1044">
        <v>1.5</v>
      </c>
      <c r="BA1044">
        <v>70</v>
      </c>
      <c r="BB1044">
        <v>105</v>
      </c>
      <c r="BC1044" t="s">
        <v>451</v>
      </c>
      <c r="BD1044" s="2">
        <v>45866</v>
      </c>
      <c r="BE1044">
        <v>225.25</v>
      </c>
      <c r="BF1044" t="s">
        <v>452</v>
      </c>
      <c r="BG1044" t="s">
        <v>453</v>
      </c>
      <c r="BH1044" s="1">
        <f t="shared" ca="1" si="50"/>
        <v>257</v>
      </c>
    </row>
    <row r="1045" spans="2:60" ht="14.25" customHeight="1" x14ac:dyDescent="0.35">
      <c r="B1045" s="96" t="str">
        <f t="shared" si="48"/>
        <v>91822055</v>
      </c>
      <c r="C1045" s="96" t="str">
        <f t="shared" si="49"/>
        <v>9182205</v>
      </c>
      <c r="D1045">
        <v>22526</v>
      </c>
      <c r="E1045" t="s">
        <v>120</v>
      </c>
      <c r="F1045">
        <v>61</v>
      </c>
      <c r="G1045" t="s">
        <v>124</v>
      </c>
      <c r="H1045">
        <v>72</v>
      </c>
      <c r="I1045">
        <v>9182</v>
      </c>
      <c r="J1045" t="s">
        <v>16</v>
      </c>
      <c r="K1045">
        <v>205</v>
      </c>
      <c r="L1045">
        <v>5</v>
      </c>
      <c r="M1045">
        <v>1</v>
      </c>
      <c r="N1045">
        <v>1</v>
      </c>
      <c r="O1045">
        <v>12.89</v>
      </c>
      <c r="P1045">
        <v>0</v>
      </c>
      <c r="Q1045" s="1" t="s">
        <v>472</v>
      </c>
      <c r="R1045" s="1" t="s">
        <v>471</v>
      </c>
      <c r="S1045" s="1">
        <v>2</v>
      </c>
      <c r="T1045" s="1" t="s">
        <v>478</v>
      </c>
      <c r="U1045">
        <v>2</v>
      </c>
      <c r="V1045">
        <v>45316</v>
      </c>
      <c r="W1045">
        <v>354</v>
      </c>
      <c r="X1045" t="s">
        <v>447</v>
      </c>
      <c r="Y1045" s="2" t="s">
        <v>447</v>
      </c>
      <c r="Z1045" s="2"/>
      <c r="AB1045" t="s">
        <v>447</v>
      </c>
      <c r="AC1045" t="s">
        <v>448</v>
      </c>
      <c r="AD1045" t="s">
        <v>447</v>
      </c>
      <c r="AE1045" t="s">
        <v>447</v>
      </c>
      <c r="AF1045" t="s">
        <v>447</v>
      </c>
      <c r="AG1045">
        <v>2</v>
      </c>
      <c r="AH1045">
        <v>0</v>
      </c>
      <c r="AI1045">
        <v>29.1</v>
      </c>
      <c r="AJ1045">
        <v>0</v>
      </c>
      <c r="AK1045">
        <v>61</v>
      </c>
      <c r="AL1045" t="s">
        <v>465</v>
      </c>
      <c r="AM1045" t="s">
        <v>450</v>
      </c>
      <c r="AN1045">
        <v>10.9</v>
      </c>
      <c r="AO1045">
        <v>109</v>
      </c>
      <c r="AP1045">
        <v>1188.0999999999999</v>
      </c>
      <c r="AQ1045">
        <v>10.9</v>
      </c>
      <c r="AR1045">
        <v>140.07</v>
      </c>
      <c r="AS1045">
        <v>1526.7629999999999</v>
      </c>
      <c r="AZ1045">
        <v>1.99</v>
      </c>
      <c r="BA1045">
        <v>70</v>
      </c>
      <c r="BB1045">
        <v>139.30000000000001</v>
      </c>
      <c r="BC1045" t="s">
        <v>451</v>
      </c>
      <c r="BD1045" s="2">
        <v>45866</v>
      </c>
      <c r="BE1045">
        <v>1079.46</v>
      </c>
      <c r="BF1045" t="s">
        <v>452</v>
      </c>
      <c r="BG1045" t="s">
        <v>453</v>
      </c>
      <c r="BH1045" s="1">
        <f t="shared" ca="1" si="50"/>
        <v>257</v>
      </c>
    </row>
    <row r="1046" spans="2:60" ht="14.25" customHeight="1" x14ac:dyDescent="0.35">
      <c r="B1046" s="96" t="str">
        <f t="shared" si="48"/>
        <v>91822056</v>
      </c>
      <c r="C1046" s="96" t="str">
        <f t="shared" si="49"/>
        <v>9182205</v>
      </c>
      <c r="D1046">
        <v>22526</v>
      </c>
      <c r="E1046" t="s">
        <v>120</v>
      </c>
      <c r="F1046">
        <v>61</v>
      </c>
      <c r="G1046" t="s">
        <v>124</v>
      </c>
      <c r="H1046">
        <v>72</v>
      </c>
      <c r="I1046">
        <v>9182</v>
      </c>
      <c r="J1046" t="s">
        <v>16</v>
      </c>
      <c r="K1046">
        <v>205</v>
      </c>
      <c r="L1046">
        <v>6</v>
      </c>
      <c r="M1046">
        <v>1</v>
      </c>
      <c r="N1046">
        <v>1</v>
      </c>
      <c r="O1046">
        <v>5.55</v>
      </c>
      <c r="P1046">
        <v>0</v>
      </c>
      <c r="Q1046" s="1" t="s">
        <v>472</v>
      </c>
      <c r="R1046" s="1" t="s">
        <v>471</v>
      </c>
      <c r="S1046" s="1">
        <v>2</v>
      </c>
      <c r="T1046" s="1" t="s">
        <v>478</v>
      </c>
      <c r="U1046">
        <v>2</v>
      </c>
      <c r="V1046">
        <v>45316</v>
      </c>
      <c r="W1046">
        <v>354</v>
      </c>
      <c r="X1046" t="s">
        <v>447</v>
      </c>
      <c r="Y1046" s="2" t="s">
        <v>447</v>
      </c>
      <c r="Z1046" s="2"/>
      <c r="AB1046" t="s">
        <v>447</v>
      </c>
      <c r="AC1046" t="s">
        <v>448</v>
      </c>
      <c r="AD1046" t="s">
        <v>447</v>
      </c>
      <c r="AE1046" t="s">
        <v>447</v>
      </c>
      <c r="AF1046" t="s">
        <v>447</v>
      </c>
      <c r="AG1046">
        <v>2</v>
      </c>
      <c r="AH1046">
        <v>0</v>
      </c>
      <c r="AI1046">
        <v>29.1</v>
      </c>
      <c r="AJ1046">
        <v>0</v>
      </c>
      <c r="AK1046">
        <v>61</v>
      </c>
      <c r="AL1046" t="s">
        <v>488</v>
      </c>
      <c r="AM1046" t="s">
        <v>450</v>
      </c>
      <c r="AN1046">
        <v>5.55</v>
      </c>
      <c r="AO1046">
        <v>115</v>
      </c>
      <c r="AP1046">
        <v>638.25</v>
      </c>
      <c r="AQ1046">
        <v>5.55</v>
      </c>
      <c r="AR1046">
        <v>140.07</v>
      </c>
      <c r="AS1046">
        <v>777.38850000000002</v>
      </c>
      <c r="BC1046" t="s">
        <v>451</v>
      </c>
      <c r="BD1046" s="2">
        <v>45866</v>
      </c>
      <c r="BE1046">
        <v>759.08</v>
      </c>
      <c r="BF1046" t="s">
        <v>452</v>
      </c>
      <c r="BG1046" t="s">
        <v>453</v>
      </c>
      <c r="BH1046" s="1">
        <f t="shared" ca="1" si="50"/>
        <v>257</v>
      </c>
    </row>
    <row r="1047" spans="2:60" ht="14.25" customHeight="1" x14ac:dyDescent="0.35">
      <c r="B1047" s="96" t="str">
        <f t="shared" si="48"/>
        <v>91822057</v>
      </c>
      <c r="C1047" s="96" t="str">
        <f t="shared" si="49"/>
        <v>9182205</v>
      </c>
      <c r="D1047">
        <v>22526</v>
      </c>
      <c r="E1047" t="s">
        <v>120</v>
      </c>
      <c r="F1047">
        <v>61</v>
      </c>
      <c r="G1047" t="s">
        <v>124</v>
      </c>
      <c r="H1047">
        <v>72</v>
      </c>
      <c r="I1047">
        <v>9182</v>
      </c>
      <c r="J1047" t="s">
        <v>16</v>
      </c>
      <c r="K1047">
        <v>205</v>
      </c>
      <c r="L1047">
        <v>7</v>
      </c>
      <c r="M1047">
        <v>1</v>
      </c>
      <c r="N1047">
        <v>1</v>
      </c>
      <c r="O1047">
        <v>8.51</v>
      </c>
      <c r="P1047">
        <v>0</v>
      </c>
      <c r="Q1047" s="1" t="s">
        <v>472</v>
      </c>
      <c r="R1047" s="1" t="s">
        <v>471</v>
      </c>
      <c r="S1047" s="1">
        <v>2</v>
      </c>
      <c r="T1047" s="1" t="s">
        <v>478</v>
      </c>
      <c r="U1047">
        <v>2</v>
      </c>
      <c r="V1047">
        <v>45316</v>
      </c>
      <c r="W1047">
        <v>354</v>
      </c>
      <c r="X1047" t="s">
        <v>447</v>
      </c>
      <c r="Y1047" s="2" t="s">
        <v>447</v>
      </c>
      <c r="Z1047" s="2"/>
      <c r="AB1047" t="s">
        <v>447</v>
      </c>
      <c r="AC1047" t="s">
        <v>448</v>
      </c>
      <c r="AD1047" t="s">
        <v>447</v>
      </c>
      <c r="AE1047" t="s">
        <v>447</v>
      </c>
      <c r="AF1047" t="s">
        <v>447</v>
      </c>
      <c r="AG1047">
        <v>2</v>
      </c>
      <c r="AH1047">
        <v>0</v>
      </c>
      <c r="AI1047">
        <v>29.1</v>
      </c>
      <c r="AJ1047">
        <v>0</v>
      </c>
      <c r="AK1047">
        <v>61</v>
      </c>
      <c r="AL1047" t="s">
        <v>486</v>
      </c>
      <c r="AM1047" t="s">
        <v>450</v>
      </c>
      <c r="AN1047">
        <v>8.51</v>
      </c>
      <c r="AO1047">
        <v>115</v>
      </c>
      <c r="AP1047">
        <v>978.65</v>
      </c>
      <c r="AQ1047">
        <v>8.51</v>
      </c>
      <c r="AR1047">
        <v>140.07</v>
      </c>
      <c r="AS1047">
        <v>1191.9956999999999</v>
      </c>
      <c r="BC1047" t="s">
        <v>451</v>
      </c>
      <c r="BD1047" s="2">
        <v>45866</v>
      </c>
      <c r="BE1047">
        <v>1104.92</v>
      </c>
      <c r="BF1047" t="s">
        <v>452</v>
      </c>
      <c r="BG1047" t="s">
        <v>453</v>
      </c>
      <c r="BH1047" s="1">
        <f t="shared" ca="1" si="50"/>
        <v>257</v>
      </c>
    </row>
    <row r="1048" spans="2:60" ht="14.25" customHeight="1" x14ac:dyDescent="0.35">
      <c r="B1048" s="96" t="str">
        <f t="shared" si="48"/>
        <v>91822058</v>
      </c>
      <c r="C1048" s="96" t="str">
        <f t="shared" si="49"/>
        <v>9182205</v>
      </c>
      <c r="D1048">
        <v>22526</v>
      </c>
      <c r="E1048" t="s">
        <v>120</v>
      </c>
      <c r="F1048">
        <v>61</v>
      </c>
      <c r="G1048" t="s">
        <v>124</v>
      </c>
      <c r="H1048">
        <v>72</v>
      </c>
      <c r="I1048">
        <v>9182</v>
      </c>
      <c r="J1048" t="s">
        <v>16</v>
      </c>
      <c r="K1048">
        <v>205</v>
      </c>
      <c r="L1048">
        <v>8</v>
      </c>
      <c r="M1048">
        <v>1</v>
      </c>
      <c r="N1048">
        <v>1</v>
      </c>
      <c r="O1048">
        <v>15.77</v>
      </c>
      <c r="P1048">
        <v>0</v>
      </c>
      <c r="Q1048" s="109" t="s">
        <v>472</v>
      </c>
      <c r="R1048" s="1" t="s">
        <v>471</v>
      </c>
      <c r="S1048" s="1">
        <v>3</v>
      </c>
      <c r="T1048" s="1" t="s">
        <v>475</v>
      </c>
      <c r="U1048">
        <v>2</v>
      </c>
      <c r="V1048">
        <v>44905</v>
      </c>
      <c r="W1048">
        <v>354</v>
      </c>
      <c r="X1048" t="s">
        <v>447</v>
      </c>
      <c r="Y1048" s="2" t="s">
        <v>447</v>
      </c>
      <c r="Z1048" s="2"/>
      <c r="AB1048" t="s">
        <v>447</v>
      </c>
      <c r="AC1048" t="s">
        <v>448</v>
      </c>
      <c r="AD1048" t="s">
        <v>447</v>
      </c>
      <c r="AE1048" t="s">
        <v>447</v>
      </c>
      <c r="AF1048" t="s">
        <v>447</v>
      </c>
      <c r="AG1048">
        <v>2</v>
      </c>
      <c r="AH1048">
        <v>0</v>
      </c>
      <c r="AI1048">
        <v>24</v>
      </c>
      <c r="AJ1048">
        <v>0</v>
      </c>
      <c r="AK1048">
        <v>61</v>
      </c>
      <c r="AL1048" t="s">
        <v>465</v>
      </c>
      <c r="AM1048" t="s">
        <v>450</v>
      </c>
      <c r="AN1048">
        <v>15.77</v>
      </c>
      <c r="AO1048">
        <v>70</v>
      </c>
      <c r="AP1048">
        <v>1103.9000000000001</v>
      </c>
      <c r="AQ1048">
        <v>15.77</v>
      </c>
      <c r="AR1048">
        <v>100.07</v>
      </c>
      <c r="AS1048">
        <v>1578.1039000000001</v>
      </c>
      <c r="BC1048" t="s">
        <v>451</v>
      </c>
      <c r="BD1048" s="2">
        <v>45866</v>
      </c>
      <c r="BE1048">
        <v>1290</v>
      </c>
      <c r="BF1048" t="s">
        <v>452</v>
      </c>
      <c r="BG1048" t="s">
        <v>453</v>
      </c>
      <c r="BH1048" s="1">
        <f t="shared" ca="1" si="50"/>
        <v>257</v>
      </c>
    </row>
    <row r="1049" spans="2:60" ht="14.25" customHeight="1" x14ac:dyDescent="0.35">
      <c r="B1049" s="96" t="str">
        <f t="shared" si="48"/>
        <v>91822059</v>
      </c>
      <c r="C1049" s="96" t="str">
        <f t="shared" si="49"/>
        <v>9182205</v>
      </c>
      <c r="D1049">
        <v>22526</v>
      </c>
      <c r="E1049" t="s">
        <v>120</v>
      </c>
      <c r="F1049">
        <v>61</v>
      </c>
      <c r="G1049" t="s">
        <v>124</v>
      </c>
      <c r="H1049">
        <v>72</v>
      </c>
      <c r="I1049">
        <v>9182</v>
      </c>
      <c r="J1049" t="s">
        <v>16</v>
      </c>
      <c r="K1049">
        <v>205</v>
      </c>
      <c r="L1049">
        <v>9</v>
      </c>
      <c r="M1049">
        <v>2</v>
      </c>
      <c r="N1049">
        <v>2</v>
      </c>
      <c r="O1049">
        <v>2.19</v>
      </c>
      <c r="P1049">
        <v>0</v>
      </c>
      <c r="Q1049" s="109" t="s">
        <v>472</v>
      </c>
      <c r="R1049" s="1" t="s">
        <v>471</v>
      </c>
      <c r="S1049" s="1">
        <v>2</v>
      </c>
      <c r="T1049" s="1" t="s">
        <v>478</v>
      </c>
      <c r="U1049">
        <v>2</v>
      </c>
      <c r="V1049">
        <v>45316</v>
      </c>
      <c r="W1049">
        <v>354</v>
      </c>
      <c r="X1049" t="s">
        <v>447</v>
      </c>
      <c r="Y1049" s="2" t="s">
        <v>447</v>
      </c>
      <c r="Z1049" s="2"/>
      <c r="AB1049" t="s">
        <v>447</v>
      </c>
      <c r="AC1049" t="s">
        <v>448</v>
      </c>
      <c r="AD1049" t="s">
        <v>447</v>
      </c>
      <c r="AE1049" t="s">
        <v>447</v>
      </c>
      <c r="AF1049" t="s">
        <v>447</v>
      </c>
      <c r="AG1049">
        <v>2</v>
      </c>
      <c r="AH1049">
        <v>0</v>
      </c>
      <c r="AI1049">
        <v>29.1</v>
      </c>
      <c r="AJ1049">
        <v>0</v>
      </c>
      <c r="AK1049">
        <v>61</v>
      </c>
      <c r="AL1049" t="s">
        <v>465</v>
      </c>
      <c r="AM1049" t="s">
        <v>450</v>
      </c>
      <c r="AN1049">
        <v>2.19</v>
      </c>
      <c r="AO1049">
        <v>115</v>
      </c>
      <c r="AP1049">
        <v>251.85</v>
      </c>
      <c r="AQ1049">
        <v>2.19</v>
      </c>
      <c r="AR1049">
        <v>140.07</v>
      </c>
      <c r="AS1049">
        <v>306.75330000000002</v>
      </c>
      <c r="BC1049" t="s">
        <v>451</v>
      </c>
      <c r="BD1049" s="2">
        <v>45866</v>
      </c>
      <c r="BE1049">
        <v>159.21</v>
      </c>
      <c r="BF1049" t="s">
        <v>452</v>
      </c>
      <c r="BG1049" t="s">
        <v>453</v>
      </c>
      <c r="BH1049" s="1">
        <f t="shared" ca="1" si="50"/>
        <v>257</v>
      </c>
    </row>
    <row r="1050" spans="2:60" ht="14.25" customHeight="1" x14ac:dyDescent="0.35">
      <c r="B1050" s="96" t="str">
        <f t="shared" si="48"/>
        <v>918220510</v>
      </c>
      <c r="C1050" s="96" t="str">
        <f t="shared" si="49"/>
        <v>9182205</v>
      </c>
      <c r="D1050">
        <v>22526</v>
      </c>
      <c r="E1050" t="s">
        <v>120</v>
      </c>
      <c r="F1050">
        <v>61</v>
      </c>
      <c r="G1050" t="s">
        <v>124</v>
      </c>
      <c r="H1050">
        <v>72</v>
      </c>
      <c r="I1050">
        <v>9182</v>
      </c>
      <c r="J1050" t="s">
        <v>16</v>
      </c>
      <c r="K1050">
        <v>205</v>
      </c>
      <c r="L1050">
        <v>10</v>
      </c>
      <c r="M1050">
        <v>2</v>
      </c>
      <c r="N1050">
        <v>2</v>
      </c>
      <c r="O1050">
        <v>1.35</v>
      </c>
      <c r="P1050">
        <v>0</v>
      </c>
      <c r="Q1050" s="109" t="s">
        <v>472</v>
      </c>
      <c r="R1050" s="1" t="s">
        <v>471</v>
      </c>
      <c r="S1050" s="1">
        <v>2</v>
      </c>
      <c r="T1050" s="1" t="s">
        <v>478</v>
      </c>
      <c r="U1050">
        <v>2</v>
      </c>
      <c r="V1050">
        <v>45316</v>
      </c>
      <c r="W1050">
        <v>354</v>
      </c>
      <c r="X1050" t="s">
        <v>447</v>
      </c>
      <c r="Y1050" s="2" t="s">
        <v>447</v>
      </c>
      <c r="Z1050" s="2"/>
      <c r="AB1050" t="s">
        <v>447</v>
      </c>
      <c r="AC1050" t="s">
        <v>448</v>
      </c>
      <c r="AD1050" t="s">
        <v>447</v>
      </c>
      <c r="AE1050" t="s">
        <v>447</v>
      </c>
      <c r="AF1050" t="s">
        <v>447</v>
      </c>
      <c r="AG1050">
        <v>2</v>
      </c>
      <c r="AH1050">
        <v>0</v>
      </c>
      <c r="AI1050">
        <v>29.1</v>
      </c>
      <c r="AJ1050">
        <v>0</v>
      </c>
      <c r="AK1050">
        <v>61</v>
      </c>
      <c r="AL1050" t="s">
        <v>465</v>
      </c>
      <c r="AM1050" t="s">
        <v>450</v>
      </c>
      <c r="AN1050">
        <v>1.35</v>
      </c>
      <c r="AO1050">
        <v>115</v>
      </c>
      <c r="AP1050">
        <v>155.25</v>
      </c>
      <c r="AQ1050">
        <v>1.35</v>
      </c>
      <c r="AR1050">
        <v>140.07</v>
      </c>
      <c r="AS1050">
        <v>189.09450000000001</v>
      </c>
      <c r="BC1050" t="s">
        <v>451</v>
      </c>
      <c r="BD1050" s="2">
        <v>45866</v>
      </c>
      <c r="BE1050">
        <v>136.84</v>
      </c>
      <c r="BF1050" t="s">
        <v>452</v>
      </c>
      <c r="BG1050" t="s">
        <v>453</v>
      </c>
      <c r="BH1050" s="1">
        <f t="shared" ca="1" si="50"/>
        <v>257</v>
      </c>
    </row>
    <row r="1051" spans="2:60" ht="14.25" customHeight="1" x14ac:dyDescent="0.35">
      <c r="B1051" s="96" t="str">
        <f t="shared" si="48"/>
        <v>918220511</v>
      </c>
      <c r="C1051" s="96" t="str">
        <f t="shared" si="49"/>
        <v>9182205</v>
      </c>
      <c r="D1051">
        <v>22526</v>
      </c>
      <c r="E1051" t="s">
        <v>120</v>
      </c>
      <c r="F1051">
        <v>61</v>
      </c>
      <c r="G1051" t="s">
        <v>124</v>
      </c>
      <c r="H1051">
        <v>72</v>
      </c>
      <c r="I1051">
        <v>9182</v>
      </c>
      <c r="J1051" t="s">
        <v>16</v>
      </c>
      <c r="K1051">
        <v>205</v>
      </c>
      <c r="L1051">
        <v>11</v>
      </c>
      <c r="M1051">
        <v>2</v>
      </c>
      <c r="N1051">
        <v>2</v>
      </c>
      <c r="O1051">
        <v>0.05</v>
      </c>
      <c r="P1051">
        <v>0</v>
      </c>
      <c r="Q1051" s="1" t="s">
        <v>472</v>
      </c>
      <c r="R1051" s="1" t="s">
        <v>471</v>
      </c>
      <c r="S1051" s="1">
        <v>2</v>
      </c>
      <c r="T1051" s="1" t="s">
        <v>478</v>
      </c>
      <c r="U1051">
        <v>2</v>
      </c>
      <c r="V1051">
        <v>45316</v>
      </c>
      <c r="W1051">
        <v>354</v>
      </c>
      <c r="X1051" t="s">
        <v>447</v>
      </c>
      <c r="Y1051" s="2" t="s">
        <v>447</v>
      </c>
      <c r="Z1051" s="2"/>
      <c r="AB1051" t="s">
        <v>447</v>
      </c>
      <c r="AC1051" t="s">
        <v>448</v>
      </c>
      <c r="AD1051" t="s">
        <v>447</v>
      </c>
      <c r="AE1051" t="s">
        <v>447</v>
      </c>
      <c r="AF1051" t="s">
        <v>447</v>
      </c>
      <c r="AG1051">
        <v>2</v>
      </c>
      <c r="AH1051">
        <v>0</v>
      </c>
      <c r="AI1051">
        <v>29.1</v>
      </c>
      <c r="AJ1051">
        <v>0</v>
      </c>
      <c r="AK1051">
        <v>61</v>
      </c>
      <c r="AL1051" t="s">
        <v>449</v>
      </c>
      <c r="AM1051" t="s">
        <v>450</v>
      </c>
      <c r="AN1051">
        <v>0.05</v>
      </c>
      <c r="AO1051">
        <v>115</v>
      </c>
      <c r="AP1051">
        <v>5.75</v>
      </c>
      <c r="AQ1051">
        <v>0.05</v>
      </c>
      <c r="AR1051">
        <v>140.07</v>
      </c>
      <c r="AS1051">
        <v>7.0034999999999998</v>
      </c>
      <c r="BC1051" t="s">
        <v>451</v>
      </c>
      <c r="BD1051" s="2">
        <v>45866</v>
      </c>
      <c r="BF1051" t="s">
        <v>452</v>
      </c>
      <c r="BG1051" t="s">
        <v>453</v>
      </c>
      <c r="BH1051" s="1">
        <f t="shared" ca="1" si="50"/>
        <v>257</v>
      </c>
    </row>
    <row r="1052" spans="2:60" ht="14.25" customHeight="1" x14ac:dyDescent="0.35">
      <c r="B1052" s="96" t="str">
        <f t="shared" si="48"/>
        <v>918220512</v>
      </c>
      <c r="C1052" s="96" t="str">
        <f t="shared" si="49"/>
        <v>9182205</v>
      </c>
      <c r="D1052">
        <v>22526</v>
      </c>
      <c r="E1052" t="s">
        <v>120</v>
      </c>
      <c r="F1052">
        <v>61</v>
      </c>
      <c r="G1052" t="s">
        <v>124</v>
      </c>
      <c r="H1052">
        <v>72</v>
      </c>
      <c r="I1052">
        <v>9182</v>
      </c>
      <c r="J1052" t="s">
        <v>16</v>
      </c>
      <c r="K1052">
        <v>205</v>
      </c>
      <c r="L1052">
        <v>12</v>
      </c>
      <c r="M1052">
        <v>2</v>
      </c>
      <c r="N1052">
        <v>2</v>
      </c>
      <c r="O1052">
        <v>12.62</v>
      </c>
      <c r="P1052">
        <v>0</v>
      </c>
      <c r="Q1052" s="1" t="s">
        <v>472</v>
      </c>
      <c r="R1052" s="1" t="s">
        <v>471</v>
      </c>
      <c r="S1052" s="1">
        <v>2</v>
      </c>
      <c r="T1052" s="1" t="s">
        <v>478</v>
      </c>
      <c r="U1052">
        <v>2</v>
      </c>
      <c r="V1052">
        <v>45317</v>
      </c>
      <c r="W1052">
        <v>354</v>
      </c>
      <c r="X1052" t="s">
        <v>447</v>
      </c>
      <c r="Y1052" s="2" t="s">
        <v>447</v>
      </c>
      <c r="Z1052" s="2"/>
      <c r="AB1052" t="s">
        <v>447</v>
      </c>
      <c r="AC1052" t="s">
        <v>448</v>
      </c>
      <c r="AD1052" t="s">
        <v>447</v>
      </c>
      <c r="AE1052" t="s">
        <v>447</v>
      </c>
      <c r="AF1052" t="s">
        <v>447</v>
      </c>
      <c r="AG1052">
        <v>2</v>
      </c>
      <c r="AH1052">
        <v>0</v>
      </c>
      <c r="AI1052">
        <v>29.1</v>
      </c>
      <c r="AJ1052">
        <v>0</v>
      </c>
      <c r="AK1052">
        <v>61</v>
      </c>
      <c r="AL1052" t="s">
        <v>449</v>
      </c>
      <c r="AM1052" t="s">
        <v>450</v>
      </c>
      <c r="AN1052">
        <v>12.62</v>
      </c>
      <c r="AO1052">
        <v>115</v>
      </c>
      <c r="AP1052">
        <v>1451.3</v>
      </c>
      <c r="AQ1052">
        <v>12.62</v>
      </c>
      <c r="AR1052">
        <v>140.07</v>
      </c>
      <c r="AS1052">
        <v>1767.6833999999999</v>
      </c>
      <c r="BC1052" t="s">
        <v>451</v>
      </c>
      <c r="BD1052" s="2">
        <v>45866</v>
      </c>
      <c r="BE1052">
        <v>1572.01</v>
      </c>
      <c r="BF1052" t="s">
        <v>452</v>
      </c>
      <c r="BG1052" t="s">
        <v>453</v>
      </c>
      <c r="BH1052" s="1">
        <f t="shared" ca="1" si="50"/>
        <v>257</v>
      </c>
    </row>
    <row r="1053" spans="2:60" ht="14.25" customHeight="1" x14ac:dyDescent="0.35">
      <c r="B1053" s="96" t="str">
        <f t="shared" si="48"/>
        <v>918220513</v>
      </c>
      <c r="C1053" s="96" t="str">
        <f t="shared" si="49"/>
        <v>9182205</v>
      </c>
      <c r="D1053">
        <v>22526</v>
      </c>
      <c r="E1053" t="s">
        <v>120</v>
      </c>
      <c r="F1053">
        <v>61</v>
      </c>
      <c r="G1053" t="s">
        <v>124</v>
      </c>
      <c r="H1053">
        <v>72</v>
      </c>
      <c r="I1053">
        <v>9182</v>
      </c>
      <c r="J1053" t="s">
        <v>16</v>
      </c>
      <c r="K1053">
        <v>205</v>
      </c>
      <c r="L1053">
        <v>13</v>
      </c>
      <c r="M1053">
        <v>2</v>
      </c>
      <c r="N1053">
        <v>2</v>
      </c>
      <c r="O1053">
        <v>1.91</v>
      </c>
      <c r="P1053">
        <v>0</v>
      </c>
      <c r="Q1053" s="1" t="s">
        <v>472</v>
      </c>
      <c r="R1053" s="1" t="s">
        <v>471</v>
      </c>
      <c r="S1053" s="1">
        <v>2</v>
      </c>
      <c r="T1053" s="1" t="s">
        <v>478</v>
      </c>
      <c r="U1053">
        <v>2</v>
      </c>
      <c r="V1053">
        <v>45317</v>
      </c>
      <c r="W1053">
        <v>354</v>
      </c>
      <c r="X1053" t="s">
        <v>447</v>
      </c>
      <c r="Y1053" s="2" t="s">
        <v>447</v>
      </c>
      <c r="Z1053" s="2"/>
      <c r="AB1053" t="s">
        <v>447</v>
      </c>
      <c r="AC1053" t="s">
        <v>448</v>
      </c>
      <c r="AD1053" t="s">
        <v>447</v>
      </c>
      <c r="AE1053" t="s">
        <v>447</v>
      </c>
      <c r="AF1053" t="s">
        <v>447</v>
      </c>
      <c r="AG1053">
        <v>2</v>
      </c>
      <c r="AH1053">
        <v>0</v>
      </c>
      <c r="AI1053">
        <v>29.1</v>
      </c>
      <c r="AJ1053">
        <v>0</v>
      </c>
      <c r="AK1053">
        <v>61</v>
      </c>
      <c r="AL1053" t="s">
        <v>504</v>
      </c>
      <c r="AM1053" t="s">
        <v>450</v>
      </c>
      <c r="AN1053">
        <v>1.91</v>
      </c>
      <c r="AO1053">
        <v>126.53</v>
      </c>
      <c r="AP1053">
        <v>241.67230000000001</v>
      </c>
      <c r="AQ1053">
        <v>1.91</v>
      </c>
      <c r="AR1053">
        <v>140.07</v>
      </c>
      <c r="AS1053">
        <v>267.53370000000001</v>
      </c>
      <c r="BC1053" t="s">
        <v>451</v>
      </c>
      <c r="BD1053" s="2">
        <v>45866</v>
      </c>
      <c r="BE1053">
        <v>238.21</v>
      </c>
      <c r="BF1053" t="s">
        <v>452</v>
      </c>
      <c r="BG1053" t="s">
        <v>453</v>
      </c>
      <c r="BH1053" s="1">
        <f t="shared" ca="1" si="50"/>
        <v>257</v>
      </c>
    </row>
    <row r="1054" spans="2:60" ht="14.25" customHeight="1" x14ac:dyDescent="0.35">
      <c r="B1054" s="96" t="str">
        <f t="shared" si="48"/>
        <v>918220514</v>
      </c>
      <c r="C1054" s="96" t="str">
        <f t="shared" si="49"/>
        <v>9182205</v>
      </c>
      <c r="D1054">
        <v>22526</v>
      </c>
      <c r="E1054" t="s">
        <v>120</v>
      </c>
      <c r="F1054">
        <v>61</v>
      </c>
      <c r="G1054" t="s">
        <v>124</v>
      </c>
      <c r="H1054">
        <v>72</v>
      </c>
      <c r="I1054">
        <v>9182</v>
      </c>
      <c r="J1054" t="s">
        <v>16</v>
      </c>
      <c r="K1054">
        <v>205</v>
      </c>
      <c r="L1054">
        <v>14</v>
      </c>
      <c r="M1054">
        <v>2</v>
      </c>
      <c r="N1054">
        <v>2</v>
      </c>
      <c r="O1054">
        <v>1.08</v>
      </c>
      <c r="P1054">
        <v>0</v>
      </c>
      <c r="Q1054" s="1" t="s">
        <v>472</v>
      </c>
      <c r="R1054" s="1" t="s">
        <v>471</v>
      </c>
      <c r="S1054" s="1">
        <v>2</v>
      </c>
      <c r="T1054" s="1" t="s">
        <v>478</v>
      </c>
      <c r="U1054">
        <v>2</v>
      </c>
      <c r="V1054">
        <v>45317</v>
      </c>
      <c r="W1054">
        <v>354</v>
      </c>
      <c r="X1054" t="s">
        <v>447</v>
      </c>
      <c r="Y1054" s="2" t="s">
        <v>447</v>
      </c>
      <c r="Z1054" s="2"/>
      <c r="AB1054" t="s">
        <v>447</v>
      </c>
      <c r="AC1054" t="s">
        <v>448</v>
      </c>
      <c r="AD1054" t="s">
        <v>447</v>
      </c>
      <c r="AE1054" t="s">
        <v>447</v>
      </c>
      <c r="AF1054" t="s">
        <v>447</v>
      </c>
      <c r="AG1054">
        <v>2</v>
      </c>
      <c r="AH1054">
        <v>0</v>
      </c>
      <c r="AI1054">
        <v>29.1</v>
      </c>
      <c r="AJ1054">
        <v>0</v>
      </c>
      <c r="AK1054">
        <v>61</v>
      </c>
      <c r="AL1054" t="s">
        <v>449</v>
      </c>
      <c r="AM1054" t="s">
        <v>450</v>
      </c>
      <c r="AN1054">
        <v>1.08</v>
      </c>
      <c r="AO1054">
        <v>126.53</v>
      </c>
      <c r="AP1054">
        <v>136.6524</v>
      </c>
      <c r="AQ1054">
        <v>1.08</v>
      </c>
      <c r="AR1054">
        <v>140.07</v>
      </c>
      <c r="AS1054">
        <v>151.2756</v>
      </c>
      <c r="BC1054" t="s">
        <v>451</v>
      </c>
      <c r="BD1054" s="2">
        <v>45866</v>
      </c>
      <c r="BE1054">
        <v>108.24</v>
      </c>
      <c r="BF1054" t="s">
        <v>452</v>
      </c>
      <c r="BG1054" t="s">
        <v>453</v>
      </c>
      <c r="BH1054" s="1">
        <f t="shared" ca="1" si="50"/>
        <v>257</v>
      </c>
    </row>
    <row r="1055" spans="2:60" ht="14.25" customHeight="1" x14ac:dyDescent="0.35">
      <c r="B1055" s="96" t="str">
        <f t="shared" si="48"/>
        <v>918220515</v>
      </c>
      <c r="C1055" s="96" t="str">
        <f t="shared" si="49"/>
        <v>9182205</v>
      </c>
      <c r="D1055">
        <v>22526</v>
      </c>
      <c r="E1055" t="s">
        <v>120</v>
      </c>
      <c r="F1055">
        <v>61</v>
      </c>
      <c r="G1055" t="s">
        <v>124</v>
      </c>
      <c r="H1055">
        <v>72</v>
      </c>
      <c r="I1055">
        <v>9182</v>
      </c>
      <c r="J1055" t="s">
        <v>16</v>
      </c>
      <c r="K1055">
        <v>205</v>
      </c>
      <c r="L1055">
        <v>15</v>
      </c>
      <c r="M1055">
        <v>2</v>
      </c>
      <c r="N1055">
        <v>2</v>
      </c>
      <c r="O1055">
        <v>4.9400000000000004</v>
      </c>
      <c r="P1055">
        <v>0</v>
      </c>
      <c r="Q1055" s="110" t="s">
        <v>472</v>
      </c>
      <c r="R1055" s="110" t="s">
        <v>471</v>
      </c>
      <c r="S1055" s="110">
        <v>2</v>
      </c>
      <c r="T1055" s="110" t="s">
        <v>478</v>
      </c>
      <c r="U1055">
        <v>2</v>
      </c>
      <c r="V1055">
        <v>45317</v>
      </c>
      <c r="W1055">
        <v>354</v>
      </c>
      <c r="X1055" t="s">
        <v>447</v>
      </c>
      <c r="Y1055" s="2" t="s">
        <v>447</v>
      </c>
      <c r="Z1055" s="2"/>
      <c r="AB1055" t="s">
        <v>447</v>
      </c>
      <c r="AC1055" t="s">
        <v>448</v>
      </c>
      <c r="AD1055" t="s">
        <v>447</v>
      </c>
      <c r="AE1055" t="s">
        <v>447</v>
      </c>
      <c r="AF1055" t="s">
        <v>447</v>
      </c>
      <c r="AG1055">
        <v>2</v>
      </c>
      <c r="AH1055">
        <v>0</v>
      </c>
      <c r="AI1055">
        <v>29.1</v>
      </c>
      <c r="AJ1055">
        <v>0</v>
      </c>
      <c r="AK1055">
        <v>61</v>
      </c>
      <c r="AL1055" t="s">
        <v>449</v>
      </c>
      <c r="AM1055" t="s">
        <v>450</v>
      </c>
      <c r="AN1055">
        <v>4.9400000000000004</v>
      </c>
      <c r="AO1055">
        <v>126.53</v>
      </c>
      <c r="AP1055">
        <v>625.05820000000006</v>
      </c>
      <c r="AQ1055">
        <v>4.9400000000000004</v>
      </c>
      <c r="AR1055">
        <v>140.07</v>
      </c>
      <c r="AS1055">
        <v>691.94579999999996</v>
      </c>
      <c r="BC1055" t="s">
        <v>451</v>
      </c>
      <c r="BD1055" s="2">
        <v>45866</v>
      </c>
      <c r="BE1055">
        <v>568.76</v>
      </c>
      <c r="BF1055" t="s">
        <v>452</v>
      </c>
      <c r="BG1055" t="s">
        <v>453</v>
      </c>
      <c r="BH1055" s="1">
        <f t="shared" ca="1" si="50"/>
        <v>257</v>
      </c>
    </row>
    <row r="1056" spans="2:60" ht="14.25" customHeight="1" x14ac:dyDescent="0.35">
      <c r="B1056" s="96" t="str">
        <f t="shared" si="48"/>
        <v>918220516</v>
      </c>
      <c r="C1056" s="96" t="str">
        <f t="shared" si="49"/>
        <v>9182205</v>
      </c>
      <c r="D1056">
        <v>22526</v>
      </c>
      <c r="E1056" t="s">
        <v>120</v>
      </c>
      <c r="F1056">
        <v>61</v>
      </c>
      <c r="G1056" t="s">
        <v>124</v>
      </c>
      <c r="H1056">
        <v>72</v>
      </c>
      <c r="I1056">
        <v>9182</v>
      </c>
      <c r="J1056" t="s">
        <v>16</v>
      </c>
      <c r="K1056">
        <v>205</v>
      </c>
      <c r="L1056">
        <v>16</v>
      </c>
      <c r="M1056">
        <v>2</v>
      </c>
      <c r="N1056">
        <v>2</v>
      </c>
      <c r="O1056">
        <v>0.45</v>
      </c>
      <c r="P1056">
        <v>0</v>
      </c>
      <c r="Q1056" s="110" t="s">
        <v>472</v>
      </c>
      <c r="R1056" s="110" t="s">
        <v>471</v>
      </c>
      <c r="S1056" s="110">
        <v>3</v>
      </c>
      <c r="T1056" s="110" t="s">
        <v>475</v>
      </c>
      <c r="U1056">
        <v>2</v>
      </c>
      <c r="V1056">
        <v>44903</v>
      </c>
      <c r="W1056">
        <v>354</v>
      </c>
      <c r="X1056" t="s">
        <v>447</v>
      </c>
      <c r="Y1056" s="2" t="s">
        <v>447</v>
      </c>
      <c r="Z1056" s="2"/>
      <c r="AB1056" t="s">
        <v>447</v>
      </c>
      <c r="AC1056" t="s">
        <v>448</v>
      </c>
      <c r="AD1056" t="s">
        <v>447</v>
      </c>
      <c r="AE1056" t="s">
        <v>447</v>
      </c>
      <c r="AF1056" t="s">
        <v>447</v>
      </c>
      <c r="AG1056">
        <v>2</v>
      </c>
      <c r="AH1056">
        <v>0</v>
      </c>
      <c r="AI1056">
        <v>24</v>
      </c>
      <c r="AJ1056">
        <v>0</v>
      </c>
      <c r="AK1056">
        <v>61</v>
      </c>
      <c r="AL1056" t="s">
        <v>465</v>
      </c>
      <c r="AM1056" t="s">
        <v>450</v>
      </c>
      <c r="AN1056">
        <v>0.45</v>
      </c>
      <c r="AO1056">
        <v>70</v>
      </c>
      <c r="AP1056">
        <v>31.5</v>
      </c>
      <c r="AQ1056">
        <v>0.45</v>
      </c>
      <c r="AR1056">
        <v>100.07</v>
      </c>
      <c r="AS1056">
        <v>45.031500000000001</v>
      </c>
      <c r="BC1056" t="s">
        <v>451</v>
      </c>
      <c r="BD1056" s="2">
        <v>45866</v>
      </c>
      <c r="BE1056">
        <v>33.82</v>
      </c>
      <c r="BF1056" t="s">
        <v>452</v>
      </c>
      <c r="BG1056" t="s">
        <v>453</v>
      </c>
      <c r="BH1056" s="1">
        <f t="shared" ca="1" si="50"/>
        <v>257</v>
      </c>
    </row>
    <row r="1057" spans="2:60" ht="14.25" customHeight="1" x14ac:dyDescent="0.35">
      <c r="B1057" s="96" t="str">
        <f t="shared" si="48"/>
        <v>918220517</v>
      </c>
      <c r="C1057" s="96" t="str">
        <f t="shared" si="49"/>
        <v>9182205</v>
      </c>
      <c r="D1057">
        <v>22526</v>
      </c>
      <c r="E1057" t="s">
        <v>120</v>
      </c>
      <c r="F1057">
        <v>61</v>
      </c>
      <c r="G1057" t="s">
        <v>124</v>
      </c>
      <c r="H1057">
        <v>72</v>
      </c>
      <c r="I1057">
        <v>9182</v>
      </c>
      <c r="J1057" t="s">
        <v>16</v>
      </c>
      <c r="K1057">
        <v>205</v>
      </c>
      <c r="L1057">
        <v>17</v>
      </c>
      <c r="M1057">
        <v>2</v>
      </c>
      <c r="N1057">
        <v>2</v>
      </c>
      <c r="O1057">
        <v>19.79</v>
      </c>
      <c r="P1057">
        <v>0</v>
      </c>
      <c r="Q1057" s="110" t="s">
        <v>482</v>
      </c>
      <c r="R1057" s="110" t="s">
        <v>471</v>
      </c>
      <c r="S1057" s="110">
        <v>2</v>
      </c>
      <c r="T1057" s="110" t="s">
        <v>478</v>
      </c>
      <c r="U1057">
        <v>2</v>
      </c>
      <c r="V1057">
        <v>45318</v>
      </c>
      <c r="W1057">
        <v>354</v>
      </c>
      <c r="X1057" t="s">
        <v>447</v>
      </c>
      <c r="Y1057" s="2" t="s">
        <v>447</v>
      </c>
      <c r="Z1057" s="2"/>
      <c r="AB1057" t="s">
        <v>447</v>
      </c>
      <c r="AC1057" t="s">
        <v>448</v>
      </c>
      <c r="AD1057" t="s">
        <v>447</v>
      </c>
      <c r="AE1057" t="s">
        <v>447</v>
      </c>
      <c r="AF1057" t="s">
        <v>447</v>
      </c>
      <c r="AG1057">
        <v>2</v>
      </c>
      <c r="AH1057">
        <v>0</v>
      </c>
      <c r="AI1057">
        <v>29.1</v>
      </c>
      <c r="AJ1057">
        <v>0</v>
      </c>
      <c r="AK1057">
        <v>61</v>
      </c>
      <c r="AL1057" t="s">
        <v>465</v>
      </c>
      <c r="AM1057" t="s">
        <v>450</v>
      </c>
      <c r="AN1057">
        <v>15.26</v>
      </c>
      <c r="AO1057">
        <v>109</v>
      </c>
      <c r="AP1057">
        <v>1663.34</v>
      </c>
      <c r="AQ1057">
        <v>15.26</v>
      </c>
      <c r="AR1057">
        <v>140.07</v>
      </c>
      <c r="AS1057">
        <v>2137.4681999999998</v>
      </c>
      <c r="AZ1057">
        <v>4.53</v>
      </c>
      <c r="BA1057">
        <v>70</v>
      </c>
      <c r="BB1057">
        <v>317.10000000000002</v>
      </c>
      <c r="BC1057" t="s">
        <v>451</v>
      </c>
      <c r="BD1057" s="2">
        <v>45866</v>
      </c>
      <c r="BE1057">
        <v>2451.58</v>
      </c>
      <c r="BF1057" t="s">
        <v>452</v>
      </c>
      <c r="BG1057" t="s">
        <v>453</v>
      </c>
      <c r="BH1057" s="1">
        <f t="shared" ca="1" si="50"/>
        <v>257</v>
      </c>
    </row>
    <row r="1058" spans="2:60" ht="14.25" customHeight="1" x14ac:dyDescent="0.35">
      <c r="B1058" s="96" t="str">
        <f t="shared" si="48"/>
        <v>918220518</v>
      </c>
      <c r="C1058" s="96" t="str">
        <f t="shared" si="49"/>
        <v>9182205</v>
      </c>
      <c r="D1058">
        <v>22526</v>
      </c>
      <c r="E1058" t="s">
        <v>120</v>
      </c>
      <c r="F1058">
        <v>61</v>
      </c>
      <c r="G1058" t="s">
        <v>124</v>
      </c>
      <c r="H1058">
        <v>72</v>
      </c>
      <c r="I1058">
        <v>9182</v>
      </c>
      <c r="J1058" t="s">
        <v>16</v>
      </c>
      <c r="K1058">
        <v>205</v>
      </c>
      <c r="L1058">
        <v>18</v>
      </c>
      <c r="M1058">
        <v>2</v>
      </c>
      <c r="N1058">
        <v>2</v>
      </c>
      <c r="O1058">
        <v>2.73</v>
      </c>
      <c r="P1058">
        <v>0</v>
      </c>
      <c r="Q1058" s="110" t="s">
        <v>482</v>
      </c>
      <c r="R1058" s="110" t="s">
        <v>471</v>
      </c>
      <c r="S1058" s="110">
        <v>2</v>
      </c>
      <c r="T1058" s="110" t="s">
        <v>478</v>
      </c>
      <c r="U1058">
        <v>2</v>
      </c>
      <c r="V1058">
        <v>45319</v>
      </c>
      <c r="W1058">
        <v>354</v>
      </c>
      <c r="X1058" t="s">
        <v>447</v>
      </c>
      <c r="Y1058" s="2" t="s">
        <v>447</v>
      </c>
      <c r="Z1058" s="2"/>
      <c r="AB1058" t="s">
        <v>447</v>
      </c>
      <c r="AC1058" t="s">
        <v>448</v>
      </c>
      <c r="AD1058" t="s">
        <v>447</v>
      </c>
      <c r="AE1058" t="s">
        <v>447</v>
      </c>
      <c r="AF1058" t="s">
        <v>447</v>
      </c>
      <c r="AG1058">
        <v>2</v>
      </c>
      <c r="AH1058">
        <v>0</v>
      </c>
      <c r="AI1058">
        <v>29.1</v>
      </c>
      <c r="AJ1058">
        <v>0</v>
      </c>
      <c r="AK1058">
        <v>61</v>
      </c>
      <c r="AL1058" t="s">
        <v>465</v>
      </c>
      <c r="AM1058" t="s">
        <v>450</v>
      </c>
      <c r="AN1058">
        <v>2.73</v>
      </c>
      <c r="AO1058">
        <v>115</v>
      </c>
      <c r="AP1058">
        <v>313.95</v>
      </c>
      <c r="AQ1058">
        <v>2.73</v>
      </c>
      <c r="AR1058">
        <v>140.07</v>
      </c>
      <c r="AS1058">
        <v>382.39109999999999</v>
      </c>
      <c r="BC1058" t="s">
        <v>451</v>
      </c>
      <c r="BD1058" s="2">
        <v>45866</v>
      </c>
      <c r="BE1058">
        <v>376.18</v>
      </c>
      <c r="BF1058" t="s">
        <v>452</v>
      </c>
      <c r="BG1058" t="s">
        <v>453</v>
      </c>
      <c r="BH1058" s="1">
        <f t="shared" ca="1" si="50"/>
        <v>257</v>
      </c>
    </row>
    <row r="1059" spans="2:60" ht="14.25" customHeight="1" x14ac:dyDescent="0.35">
      <c r="B1059" s="96" t="str">
        <f t="shared" si="48"/>
        <v>918220519</v>
      </c>
      <c r="C1059" s="96" t="str">
        <f t="shared" si="49"/>
        <v>9182205</v>
      </c>
      <c r="D1059">
        <v>22526</v>
      </c>
      <c r="E1059" t="s">
        <v>120</v>
      </c>
      <c r="F1059">
        <v>61</v>
      </c>
      <c r="G1059" t="s">
        <v>124</v>
      </c>
      <c r="H1059">
        <v>72</v>
      </c>
      <c r="I1059">
        <v>9182</v>
      </c>
      <c r="J1059" t="s">
        <v>16</v>
      </c>
      <c r="K1059">
        <v>205</v>
      </c>
      <c r="L1059">
        <v>19</v>
      </c>
      <c r="M1059">
        <v>2</v>
      </c>
      <c r="N1059">
        <v>2</v>
      </c>
      <c r="O1059">
        <v>9.23</v>
      </c>
      <c r="P1059">
        <v>0</v>
      </c>
      <c r="Q1059" s="1" t="s">
        <v>482</v>
      </c>
      <c r="R1059" s="1" t="s">
        <v>471</v>
      </c>
      <c r="S1059" s="1">
        <v>2</v>
      </c>
      <c r="T1059" s="1" t="s">
        <v>478</v>
      </c>
      <c r="U1059">
        <v>2</v>
      </c>
      <c r="V1059">
        <v>45319</v>
      </c>
      <c r="W1059">
        <v>354</v>
      </c>
      <c r="X1059" t="s">
        <v>447</v>
      </c>
      <c r="Y1059" s="2" t="s">
        <v>447</v>
      </c>
      <c r="Z1059" s="2"/>
      <c r="AB1059" t="s">
        <v>447</v>
      </c>
      <c r="AC1059" t="s">
        <v>448</v>
      </c>
      <c r="AD1059" t="s">
        <v>447</v>
      </c>
      <c r="AE1059" t="s">
        <v>447</v>
      </c>
      <c r="AF1059" t="s">
        <v>447</v>
      </c>
      <c r="AG1059">
        <v>2</v>
      </c>
      <c r="AH1059">
        <v>0</v>
      </c>
      <c r="AI1059">
        <v>29.1</v>
      </c>
      <c r="AJ1059">
        <v>0</v>
      </c>
      <c r="AK1059">
        <v>61</v>
      </c>
      <c r="AL1059" t="s">
        <v>465</v>
      </c>
      <c r="AM1059" t="s">
        <v>450</v>
      </c>
      <c r="AN1059">
        <v>9.23</v>
      </c>
      <c r="AO1059">
        <v>115</v>
      </c>
      <c r="AP1059">
        <v>1061.45</v>
      </c>
      <c r="AQ1059">
        <v>9.23</v>
      </c>
      <c r="AR1059">
        <v>140.07</v>
      </c>
      <c r="AS1059">
        <v>1292.8461</v>
      </c>
      <c r="BC1059" t="s">
        <v>451</v>
      </c>
      <c r="BD1059" s="2">
        <v>45866</v>
      </c>
      <c r="BE1059">
        <v>1317.42</v>
      </c>
      <c r="BF1059" t="s">
        <v>452</v>
      </c>
      <c r="BG1059" t="s">
        <v>453</v>
      </c>
      <c r="BH1059" s="1">
        <f t="shared" ca="1" si="50"/>
        <v>257</v>
      </c>
    </row>
    <row r="1060" spans="2:60" ht="14.25" customHeight="1" x14ac:dyDescent="0.35">
      <c r="B1060" s="96" t="str">
        <f t="shared" si="48"/>
        <v>918220520</v>
      </c>
      <c r="C1060" s="96" t="str">
        <f t="shared" si="49"/>
        <v>9182205</v>
      </c>
      <c r="D1060">
        <v>22526</v>
      </c>
      <c r="E1060" t="s">
        <v>120</v>
      </c>
      <c r="F1060">
        <v>61</v>
      </c>
      <c r="G1060" t="s">
        <v>124</v>
      </c>
      <c r="H1060">
        <v>72</v>
      </c>
      <c r="I1060">
        <v>9182</v>
      </c>
      <c r="J1060" t="s">
        <v>16</v>
      </c>
      <c r="K1060">
        <v>205</v>
      </c>
      <c r="L1060">
        <v>20</v>
      </c>
      <c r="M1060">
        <v>2</v>
      </c>
      <c r="N1060">
        <v>2</v>
      </c>
      <c r="O1060">
        <v>5</v>
      </c>
      <c r="P1060">
        <v>0</v>
      </c>
      <c r="Q1060" s="1" t="s">
        <v>482</v>
      </c>
      <c r="R1060" s="1" t="s">
        <v>471</v>
      </c>
      <c r="S1060" s="1">
        <v>2</v>
      </c>
      <c r="T1060" s="1" t="s">
        <v>478</v>
      </c>
      <c r="U1060">
        <v>2</v>
      </c>
      <c r="V1060">
        <v>45319</v>
      </c>
      <c r="W1060">
        <v>354</v>
      </c>
      <c r="X1060" t="s">
        <v>447</v>
      </c>
      <c r="Y1060" s="2" t="s">
        <v>447</v>
      </c>
      <c r="Z1060" s="2"/>
      <c r="AB1060" t="s">
        <v>447</v>
      </c>
      <c r="AC1060" t="s">
        <v>448</v>
      </c>
      <c r="AD1060" t="s">
        <v>447</v>
      </c>
      <c r="AE1060" t="s">
        <v>447</v>
      </c>
      <c r="AF1060" t="s">
        <v>447</v>
      </c>
      <c r="AG1060">
        <v>2</v>
      </c>
      <c r="AH1060">
        <v>0</v>
      </c>
      <c r="AI1060">
        <v>29.1</v>
      </c>
      <c r="AJ1060">
        <v>0</v>
      </c>
      <c r="AK1060">
        <v>61</v>
      </c>
      <c r="AL1060" t="s">
        <v>465</v>
      </c>
      <c r="AM1060" t="s">
        <v>450</v>
      </c>
      <c r="AN1060">
        <v>5</v>
      </c>
      <c r="AO1060">
        <v>115</v>
      </c>
      <c r="AP1060">
        <v>575</v>
      </c>
      <c r="AQ1060">
        <v>5</v>
      </c>
      <c r="AR1060">
        <v>140.07</v>
      </c>
      <c r="AS1060">
        <v>700.35</v>
      </c>
      <c r="BC1060" t="s">
        <v>451</v>
      </c>
      <c r="BD1060" s="2">
        <v>45866</v>
      </c>
      <c r="BE1060">
        <v>833.37</v>
      </c>
      <c r="BF1060" t="s">
        <v>452</v>
      </c>
      <c r="BG1060" t="s">
        <v>453</v>
      </c>
      <c r="BH1060" s="1">
        <f t="shared" ca="1" si="50"/>
        <v>257</v>
      </c>
    </row>
    <row r="1061" spans="2:60" ht="14.25" customHeight="1" x14ac:dyDescent="0.35">
      <c r="B1061" s="96" t="str">
        <f t="shared" si="48"/>
        <v>918220521</v>
      </c>
      <c r="C1061" s="96" t="str">
        <f t="shared" si="49"/>
        <v>9182205</v>
      </c>
      <c r="D1061">
        <v>22526</v>
      </c>
      <c r="E1061" t="s">
        <v>120</v>
      </c>
      <c r="F1061">
        <v>61</v>
      </c>
      <c r="G1061" t="s">
        <v>124</v>
      </c>
      <c r="H1061">
        <v>72</v>
      </c>
      <c r="I1061">
        <v>9182</v>
      </c>
      <c r="J1061" t="s">
        <v>16</v>
      </c>
      <c r="K1061">
        <v>205</v>
      </c>
      <c r="L1061">
        <v>21</v>
      </c>
      <c r="M1061">
        <v>2</v>
      </c>
      <c r="N1061">
        <v>2</v>
      </c>
      <c r="O1061">
        <v>5.33</v>
      </c>
      <c r="P1061">
        <v>0</v>
      </c>
      <c r="Q1061" s="1" t="s">
        <v>482</v>
      </c>
      <c r="R1061" s="1" t="s">
        <v>471</v>
      </c>
      <c r="S1061" s="1">
        <v>2</v>
      </c>
      <c r="T1061" s="1" t="s">
        <v>478</v>
      </c>
      <c r="U1061">
        <v>2</v>
      </c>
      <c r="V1061">
        <v>45319</v>
      </c>
      <c r="W1061">
        <v>354</v>
      </c>
      <c r="X1061" t="s">
        <v>447</v>
      </c>
      <c r="Y1061" s="2" t="s">
        <v>447</v>
      </c>
      <c r="Z1061" s="2"/>
      <c r="AB1061" t="s">
        <v>447</v>
      </c>
      <c r="AC1061" t="s">
        <v>448</v>
      </c>
      <c r="AD1061" t="s">
        <v>447</v>
      </c>
      <c r="AE1061" t="s">
        <v>447</v>
      </c>
      <c r="AF1061" t="s">
        <v>447</v>
      </c>
      <c r="AG1061">
        <v>2</v>
      </c>
      <c r="AH1061">
        <v>0</v>
      </c>
      <c r="AI1061">
        <v>29.1</v>
      </c>
      <c r="AJ1061">
        <v>0</v>
      </c>
      <c r="AK1061">
        <v>61</v>
      </c>
      <c r="AL1061" t="s">
        <v>465</v>
      </c>
      <c r="AM1061" t="s">
        <v>450</v>
      </c>
      <c r="AN1061">
        <v>5.33</v>
      </c>
      <c r="AO1061">
        <v>115</v>
      </c>
      <c r="AP1061">
        <v>612.95000000000005</v>
      </c>
      <c r="AQ1061">
        <v>5.33</v>
      </c>
      <c r="AR1061">
        <v>140.07</v>
      </c>
      <c r="AS1061">
        <v>746.57309999999995</v>
      </c>
      <c r="BC1061" t="s">
        <v>451</v>
      </c>
      <c r="BD1061" s="2">
        <v>45866</v>
      </c>
      <c r="BE1061">
        <v>308.47000000000003</v>
      </c>
      <c r="BF1061" t="s">
        <v>452</v>
      </c>
      <c r="BG1061" t="s">
        <v>453</v>
      </c>
      <c r="BH1061" s="1">
        <f t="shared" ca="1" si="50"/>
        <v>257</v>
      </c>
    </row>
    <row r="1062" spans="2:60" ht="14.25" customHeight="1" x14ac:dyDescent="0.35">
      <c r="B1062" s="96" t="str">
        <f t="shared" si="48"/>
        <v>918220522</v>
      </c>
      <c r="C1062" s="96" t="str">
        <f t="shared" si="49"/>
        <v>9182205</v>
      </c>
      <c r="D1062">
        <v>22526</v>
      </c>
      <c r="E1062" t="s">
        <v>120</v>
      </c>
      <c r="F1062">
        <v>61</v>
      </c>
      <c r="G1062" t="s">
        <v>124</v>
      </c>
      <c r="H1062">
        <v>72</v>
      </c>
      <c r="I1062">
        <v>9182</v>
      </c>
      <c r="J1062" t="s">
        <v>16</v>
      </c>
      <c r="K1062">
        <v>205</v>
      </c>
      <c r="L1062">
        <v>22</v>
      </c>
      <c r="M1062">
        <v>2</v>
      </c>
      <c r="N1062">
        <v>2</v>
      </c>
      <c r="O1062">
        <v>1.68</v>
      </c>
      <c r="P1062">
        <v>0</v>
      </c>
      <c r="Q1062" s="1" t="s">
        <v>482</v>
      </c>
      <c r="R1062" s="1" t="s">
        <v>471</v>
      </c>
      <c r="S1062" s="1">
        <v>2</v>
      </c>
      <c r="T1062" s="1" t="s">
        <v>478</v>
      </c>
      <c r="U1062">
        <v>2</v>
      </c>
      <c r="V1062">
        <v>45319</v>
      </c>
      <c r="W1062">
        <v>354</v>
      </c>
      <c r="X1062" t="s">
        <v>447</v>
      </c>
      <c r="Y1062" s="2" t="s">
        <v>447</v>
      </c>
      <c r="Z1062" s="2"/>
      <c r="AB1062" t="s">
        <v>447</v>
      </c>
      <c r="AC1062" t="s">
        <v>448</v>
      </c>
      <c r="AD1062" t="s">
        <v>447</v>
      </c>
      <c r="AE1062" t="s">
        <v>447</v>
      </c>
      <c r="AF1062" t="s">
        <v>447</v>
      </c>
      <c r="AG1062">
        <v>2</v>
      </c>
      <c r="AH1062">
        <v>0</v>
      </c>
      <c r="AI1062">
        <v>29.1</v>
      </c>
      <c r="AJ1062">
        <v>0</v>
      </c>
      <c r="AK1062">
        <v>61</v>
      </c>
      <c r="AL1062" t="s">
        <v>465</v>
      </c>
      <c r="AM1062" t="s">
        <v>450</v>
      </c>
      <c r="AN1062">
        <v>1.68</v>
      </c>
      <c r="AO1062">
        <v>115</v>
      </c>
      <c r="AP1062">
        <v>193.2</v>
      </c>
      <c r="AQ1062">
        <v>1.68</v>
      </c>
      <c r="AR1062">
        <v>140.07</v>
      </c>
      <c r="AS1062">
        <v>235.3176</v>
      </c>
      <c r="BC1062" t="s">
        <v>451</v>
      </c>
      <c r="BD1062" s="2">
        <v>45866</v>
      </c>
      <c r="BE1062">
        <v>311.37</v>
      </c>
      <c r="BF1062" t="s">
        <v>452</v>
      </c>
      <c r="BG1062" t="s">
        <v>453</v>
      </c>
      <c r="BH1062" s="1">
        <f t="shared" ca="1" si="50"/>
        <v>257</v>
      </c>
    </row>
    <row r="1063" spans="2:60" ht="14.25" customHeight="1" x14ac:dyDescent="0.35">
      <c r="B1063" s="96" t="str">
        <f t="shared" si="48"/>
        <v>918220523</v>
      </c>
      <c r="C1063" s="96" t="str">
        <f t="shared" si="49"/>
        <v>9182205</v>
      </c>
      <c r="D1063">
        <v>22526</v>
      </c>
      <c r="E1063" t="s">
        <v>120</v>
      </c>
      <c r="F1063">
        <v>61</v>
      </c>
      <c r="G1063" t="s">
        <v>124</v>
      </c>
      <c r="H1063">
        <v>72</v>
      </c>
      <c r="I1063">
        <v>9182</v>
      </c>
      <c r="J1063" t="s">
        <v>16</v>
      </c>
      <c r="K1063">
        <v>205</v>
      </c>
      <c r="L1063">
        <v>23</v>
      </c>
      <c r="M1063">
        <v>2</v>
      </c>
      <c r="N1063">
        <v>2</v>
      </c>
      <c r="O1063">
        <v>0.59</v>
      </c>
      <c r="P1063">
        <v>0</v>
      </c>
      <c r="Q1063" s="1" t="s">
        <v>482</v>
      </c>
      <c r="R1063" s="1" t="s">
        <v>471</v>
      </c>
      <c r="S1063" s="1">
        <v>2</v>
      </c>
      <c r="T1063" s="1" t="s">
        <v>478</v>
      </c>
      <c r="U1063">
        <v>2</v>
      </c>
      <c r="V1063">
        <v>45318</v>
      </c>
      <c r="W1063">
        <v>354</v>
      </c>
      <c r="X1063" t="s">
        <v>447</v>
      </c>
      <c r="Y1063" s="2" t="s">
        <v>447</v>
      </c>
      <c r="Z1063" s="2"/>
      <c r="AB1063" t="s">
        <v>447</v>
      </c>
      <c r="AC1063" t="s">
        <v>448</v>
      </c>
      <c r="AD1063" t="s">
        <v>447</v>
      </c>
      <c r="AE1063" t="s">
        <v>447</v>
      </c>
      <c r="AF1063" t="s">
        <v>447</v>
      </c>
      <c r="AG1063">
        <v>2</v>
      </c>
      <c r="AH1063">
        <v>0</v>
      </c>
      <c r="AI1063">
        <v>29.1</v>
      </c>
      <c r="AJ1063">
        <v>0</v>
      </c>
      <c r="AK1063">
        <v>61</v>
      </c>
      <c r="AL1063" t="s">
        <v>465</v>
      </c>
      <c r="AM1063" t="s">
        <v>450</v>
      </c>
      <c r="AN1063">
        <v>0.59</v>
      </c>
      <c r="AO1063">
        <v>115</v>
      </c>
      <c r="AP1063">
        <v>67.849999999999994</v>
      </c>
      <c r="AQ1063">
        <v>0.59</v>
      </c>
      <c r="AR1063">
        <v>140.07</v>
      </c>
      <c r="AS1063">
        <v>82.641300000000001</v>
      </c>
      <c r="BC1063" t="s">
        <v>451</v>
      </c>
      <c r="BD1063" s="2">
        <v>45866</v>
      </c>
      <c r="BE1063">
        <v>143.38999999999999</v>
      </c>
      <c r="BF1063" t="s">
        <v>452</v>
      </c>
      <c r="BG1063" t="s">
        <v>453</v>
      </c>
      <c r="BH1063" s="1">
        <f t="shared" ca="1" si="50"/>
        <v>257</v>
      </c>
    </row>
    <row r="1064" spans="2:60" ht="14.25" customHeight="1" x14ac:dyDescent="0.35">
      <c r="B1064" s="96" t="str">
        <f t="shared" si="48"/>
        <v>918220524</v>
      </c>
      <c r="C1064" s="96" t="str">
        <f t="shared" si="49"/>
        <v>9182205</v>
      </c>
      <c r="D1064">
        <v>22526</v>
      </c>
      <c r="E1064" t="s">
        <v>120</v>
      </c>
      <c r="F1064">
        <v>61</v>
      </c>
      <c r="G1064" t="s">
        <v>124</v>
      </c>
      <c r="H1064">
        <v>72</v>
      </c>
      <c r="I1064">
        <v>9182</v>
      </c>
      <c r="J1064" t="s">
        <v>16</v>
      </c>
      <c r="K1064">
        <v>205</v>
      </c>
      <c r="L1064">
        <v>24</v>
      </c>
      <c r="M1064">
        <v>2</v>
      </c>
      <c r="N1064">
        <v>2</v>
      </c>
      <c r="O1064">
        <v>1.52</v>
      </c>
      <c r="P1064">
        <v>0</v>
      </c>
      <c r="Q1064" s="1" t="s">
        <v>482</v>
      </c>
      <c r="R1064" s="1" t="s">
        <v>471</v>
      </c>
      <c r="S1064" s="1">
        <v>2</v>
      </c>
      <c r="T1064" s="1" t="s">
        <v>478</v>
      </c>
      <c r="U1064">
        <v>2</v>
      </c>
      <c r="V1064">
        <v>45319</v>
      </c>
      <c r="W1064">
        <v>354</v>
      </c>
      <c r="X1064" t="s">
        <v>447</v>
      </c>
      <c r="Y1064" s="2" t="s">
        <v>447</v>
      </c>
      <c r="Z1064" s="2"/>
      <c r="AB1064" t="s">
        <v>447</v>
      </c>
      <c r="AC1064" t="s">
        <v>448</v>
      </c>
      <c r="AD1064" t="s">
        <v>447</v>
      </c>
      <c r="AE1064" t="s">
        <v>447</v>
      </c>
      <c r="AF1064" t="s">
        <v>447</v>
      </c>
      <c r="AG1064">
        <v>2</v>
      </c>
      <c r="AH1064">
        <v>0</v>
      </c>
      <c r="AI1064">
        <v>29.1</v>
      </c>
      <c r="AJ1064">
        <v>0</v>
      </c>
      <c r="AK1064">
        <v>61</v>
      </c>
      <c r="AL1064" t="s">
        <v>465</v>
      </c>
      <c r="AM1064" t="s">
        <v>450</v>
      </c>
      <c r="AN1064">
        <v>1.52</v>
      </c>
      <c r="AO1064">
        <v>115</v>
      </c>
      <c r="AP1064">
        <v>174.8</v>
      </c>
      <c r="AQ1064">
        <v>1.52</v>
      </c>
      <c r="AR1064">
        <v>140.07</v>
      </c>
      <c r="AS1064">
        <v>212.90639999999999</v>
      </c>
      <c r="BC1064" t="s">
        <v>451</v>
      </c>
      <c r="BD1064" s="2">
        <v>45866</v>
      </c>
      <c r="BE1064">
        <v>141.58000000000001</v>
      </c>
      <c r="BF1064" t="s">
        <v>452</v>
      </c>
      <c r="BG1064" t="s">
        <v>453</v>
      </c>
      <c r="BH1064" s="1">
        <f t="shared" ca="1" si="50"/>
        <v>257</v>
      </c>
    </row>
    <row r="1065" spans="2:60" ht="14.25" customHeight="1" x14ac:dyDescent="0.35">
      <c r="B1065" s="96" t="str">
        <f t="shared" si="48"/>
        <v>91822052007</v>
      </c>
      <c r="C1065" s="96" t="str">
        <f t="shared" si="49"/>
        <v>9182205</v>
      </c>
      <c r="D1065">
        <v>22526</v>
      </c>
      <c r="E1065" t="s">
        <v>120</v>
      </c>
      <c r="F1065">
        <v>61</v>
      </c>
      <c r="G1065" t="s">
        <v>124</v>
      </c>
      <c r="H1065">
        <v>72</v>
      </c>
      <c r="I1065">
        <v>9182</v>
      </c>
      <c r="J1065" t="s">
        <v>16</v>
      </c>
      <c r="K1065">
        <v>205</v>
      </c>
      <c r="L1065">
        <v>2007</v>
      </c>
      <c r="M1065">
        <v>1</v>
      </c>
      <c r="N1065">
        <v>1</v>
      </c>
      <c r="O1065">
        <v>0.45</v>
      </c>
      <c r="P1065">
        <v>0</v>
      </c>
      <c r="Q1065" s="1" t="s">
        <v>472</v>
      </c>
      <c r="R1065" s="1" t="s">
        <v>471</v>
      </c>
      <c r="S1065" s="1">
        <v>56</v>
      </c>
      <c r="T1065" s="1" t="s">
        <v>479</v>
      </c>
      <c r="U1065">
        <v>2</v>
      </c>
      <c r="V1065">
        <v>45764</v>
      </c>
      <c r="W1065">
        <v>354</v>
      </c>
      <c r="X1065" t="s">
        <v>447</v>
      </c>
      <c r="Y1065" s="2" t="s">
        <v>448</v>
      </c>
      <c r="Z1065" s="2" t="s">
        <v>512</v>
      </c>
      <c r="AA1065" t="s">
        <v>481</v>
      </c>
      <c r="AB1065" t="s">
        <v>447</v>
      </c>
      <c r="AC1065" t="s">
        <v>447</v>
      </c>
      <c r="AD1065" t="s">
        <v>447</v>
      </c>
      <c r="AE1065" t="s">
        <v>447</v>
      </c>
      <c r="AF1065" t="s">
        <v>447</v>
      </c>
      <c r="AG1065">
        <v>2</v>
      </c>
      <c r="AH1065">
        <v>0</v>
      </c>
      <c r="AI1065">
        <v>28</v>
      </c>
      <c r="AJ1065">
        <v>0</v>
      </c>
      <c r="AK1065">
        <v>61</v>
      </c>
      <c r="AL1065" t="s">
        <v>486</v>
      </c>
      <c r="AM1065" t="s">
        <v>450</v>
      </c>
      <c r="BC1065" t="s">
        <v>474</v>
      </c>
      <c r="BF1065" t="s">
        <v>452</v>
      </c>
      <c r="BG1065" t="s">
        <v>453</v>
      </c>
      <c r="BH1065" s="1">
        <f t="shared" ca="1" si="50"/>
        <v>46123</v>
      </c>
    </row>
    <row r="1066" spans="2:60" ht="14.25" customHeight="1" x14ac:dyDescent="0.35">
      <c r="B1066" s="96" t="str">
        <f t="shared" si="48"/>
        <v>91822052010</v>
      </c>
      <c r="C1066" s="96" t="str">
        <f t="shared" si="49"/>
        <v>9182205</v>
      </c>
      <c r="D1066">
        <v>22526</v>
      </c>
      <c r="E1066" t="s">
        <v>120</v>
      </c>
      <c r="F1066">
        <v>61</v>
      </c>
      <c r="G1066" t="s">
        <v>124</v>
      </c>
      <c r="H1066">
        <v>72</v>
      </c>
      <c r="I1066">
        <v>9182</v>
      </c>
      <c r="J1066" t="s">
        <v>16</v>
      </c>
      <c r="K1066">
        <v>205</v>
      </c>
      <c r="L1066">
        <v>2010</v>
      </c>
      <c r="M1066">
        <v>2</v>
      </c>
      <c r="N1066">
        <v>2</v>
      </c>
      <c r="O1066">
        <v>0.17</v>
      </c>
      <c r="P1066">
        <v>0</v>
      </c>
      <c r="Q1066" s="1" t="s">
        <v>472</v>
      </c>
      <c r="R1066" s="1" t="s">
        <v>471</v>
      </c>
      <c r="S1066" s="1">
        <v>56</v>
      </c>
      <c r="T1066" s="1" t="s">
        <v>479</v>
      </c>
      <c r="U1066">
        <v>2</v>
      </c>
      <c r="V1066">
        <v>45764</v>
      </c>
      <c r="W1066">
        <v>354</v>
      </c>
      <c r="X1066" t="s">
        <v>447</v>
      </c>
      <c r="Y1066" s="2" t="s">
        <v>448</v>
      </c>
      <c r="Z1066" s="2" t="s">
        <v>512</v>
      </c>
      <c r="AA1066" t="s">
        <v>481</v>
      </c>
      <c r="AB1066" t="s">
        <v>447</v>
      </c>
      <c r="AC1066" t="s">
        <v>447</v>
      </c>
      <c r="AD1066" t="s">
        <v>447</v>
      </c>
      <c r="AE1066" t="s">
        <v>447</v>
      </c>
      <c r="AF1066" t="s">
        <v>447</v>
      </c>
      <c r="AG1066">
        <v>2</v>
      </c>
      <c r="AH1066">
        <v>0</v>
      </c>
      <c r="AI1066">
        <v>28</v>
      </c>
      <c r="AJ1066">
        <v>0</v>
      </c>
      <c r="AK1066">
        <v>61</v>
      </c>
      <c r="AL1066" t="s">
        <v>465</v>
      </c>
      <c r="AM1066" t="s">
        <v>450</v>
      </c>
      <c r="BC1066" t="s">
        <v>474</v>
      </c>
      <c r="BF1066" t="s">
        <v>452</v>
      </c>
      <c r="BG1066" t="s">
        <v>453</v>
      </c>
      <c r="BH1066" s="1">
        <f t="shared" ca="1" si="50"/>
        <v>46123</v>
      </c>
    </row>
    <row r="1067" spans="2:60" ht="14.25" customHeight="1" x14ac:dyDescent="0.35">
      <c r="B1067" s="96" t="str">
        <f t="shared" si="48"/>
        <v>91822052012</v>
      </c>
      <c r="C1067" s="96" t="str">
        <f t="shared" si="49"/>
        <v>9182205</v>
      </c>
      <c r="D1067">
        <v>22526</v>
      </c>
      <c r="E1067" t="s">
        <v>120</v>
      </c>
      <c r="F1067">
        <v>61</v>
      </c>
      <c r="G1067" t="s">
        <v>124</v>
      </c>
      <c r="H1067">
        <v>72</v>
      </c>
      <c r="I1067">
        <v>9182</v>
      </c>
      <c r="J1067" t="s">
        <v>16</v>
      </c>
      <c r="K1067">
        <v>205</v>
      </c>
      <c r="L1067">
        <v>2012</v>
      </c>
      <c r="M1067">
        <v>2</v>
      </c>
      <c r="N1067">
        <v>2</v>
      </c>
      <c r="O1067">
        <v>0.76</v>
      </c>
      <c r="P1067">
        <v>0</v>
      </c>
      <c r="Q1067" s="1" t="s">
        <v>472</v>
      </c>
      <c r="R1067" s="1" t="s">
        <v>471</v>
      </c>
      <c r="S1067" s="1">
        <v>56</v>
      </c>
      <c r="T1067" s="1" t="s">
        <v>479</v>
      </c>
      <c r="U1067">
        <v>2</v>
      </c>
      <c r="V1067">
        <v>45764</v>
      </c>
      <c r="W1067">
        <v>354</v>
      </c>
      <c r="X1067" t="s">
        <v>447</v>
      </c>
      <c r="Y1067" s="2" t="s">
        <v>448</v>
      </c>
      <c r="Z1067" s="2" t="s">
        <v>502</v>
      </c>
      <c r="AA1067" t="s">
        <v>481</v>
      </c>
      <c r="AB1067" t="s">
        <v>447</v>
      </c>
      <c r="AC1067" t="s">
        <v>447</v>
      </c>
      <c r="AD1067" t="s">
        <v>447</v>
      </c>
      <c r="AE1067" t="s">
        <v>447</v>
      </c>
      <c r="AF1067" t="s">
        <v>447</v>
      </c>
      <c r="AG1067">
        <v>2</v>
      </c>
      <c r="AH1067">
        <v>0</v>
      </c>
      <c r="AI1067">
        <v>28</v>
      </c>
      <c r="AJ1067">
        <v>0</v>
      </c>
      <c r="AK1067">
        <v>61</v>
      </c>
      <c r="AL1067" t="s">
        <v>449</v>
      </c>
      <c r="AM1067" t="s">
        <v>450</v>
      </c>
      <c r="BC1067" t="s">
        <v>474</v>
      </c>
      <c r="BF1067" t="s">
        <v>452</v>
      </c>
      <c r="BG1067" t="s">
        <v>453</v>
      </c>
      <c r="BH1067" s="1">
        <f t="shared" ca="1" si="50"/>
        <v>46123</v>
      </c>
    </row>
    <row r="1068" spans="2:60" ht="14.25" customHeight="1" x14ac:dyDescent="0.35">
      <c r="B1068" s="96" t="str">
        <f t="shared" si="48"/>
        <v>91822052013</v>
      </c>
      <c r="C1068" s="96" t="str">
        <f t="shared" si="49"/>
        <v>9182205</v>
      </c>
      <c r="D1068">
        <v>22526</v>
      </c>
      <c r="E1068" t="s">
        <v>120</v>
      </c>
      <c r="F1068">
        <v>61</v>
      </c>
      <c r="G1068" t="s">
        <v>124</v>
      </c>
      <c r="H1068">
        <v>72</v>
      </c>
      <c r="I1068">
        <v>9182</v>
      </c>
      <c r="J1068" t="s">
        <v>16</v>
      </c>
      <c r="K1068">
        <v>205</v>
      </c>
      <c r="L1068">
        <v>2013</v>
      </c>
      <c r="M1068">
        <v>2</v>
      </c>
      <c r="N1068">
        <v>2</v>
      </c>
      <c r="O1068">
        <v>0.25</v>
      </c>
      <c r="P1068">
        <v>0</v>
      </c>
      <c r="Q1068" s="1" t="s">
        <v>472</v>
      </c>
      <c r="R1068" s="1" t="s">
        <v>471</v>
      </c>
      <c r="S1068" s="1">
        <v>56</v>
      </c>
      <c r="T1068" s="1" t="s">
        <v>479</v>
      </c>
      <c r="U1068">
        <v>2</v>
      </c>
      <c r="V1068">
        <v>45764</v>
      </c>
      <c r="W1068">
        <v>354</v>
      </c>
      <c r="X1068" t="s">
        <v>447</v>
      </c>
      <c r="Y1068" s="2" t="s">
        <v>448</v>
      </c>
      <c r="Z1068" s="2" t="s">
        <v>502</v>
      </c>
      <c r="AA1068" t="s">
        <v>481</v>
      </c>
      <c r="AB1068" t="s">
        <v>447</v>
      </c>
      <c r="AC1068" t="s">
        <v>447</v>
      </c>
      <c r="AD1068" t="s">
        <v>447</v>
      </c>
      <c r="AE1068" t="s">
        <v>447</v>
      </c>
      <c r="AF1068" t="s">
        <v>447</v>
      </c>
      <c r="AG1068">
        <v>2</v>
      </c>
      <c r="AH1068">
        <v>0</v>
      </c>
      <c r="AI1068">
        <v>28</v>
      </c>
      <c r="AJ1068">
        <v>0</v>
      </c>
      <c r="AK1068">
        <v>61</v>
      </c>
      <c r="AL1068" t="s">
        <v>504</v>
      </c>
      <c r="AM1068" t="s">
        <v>450</v>
      </c>
      <c r="BC1068" t="s">
        <v>474</v>
      </c>
      <c r="BF1068" t="s">
        <v>452</v>
      </c>
      <c r="BG1068" t="s">
        <v>453</v>
      </c>
      <c r="BH1068" s="1">
        <f t="shared" ca="1" si="50"/>
        <v>46123</v>
      </c>
    </row>
    <row r="1069" spans="2:60" ht="14.25" customHeight="1" x14ac:dyDescent="0.35">
      <c r="B1069" s="96" t="str">
        <f t="shared" si="48"/>
        <v>91822052015</v>
      </c>
      <c r="C1069" s="96" t="str">
        <f t="shared" si="49"/>
        <v>9182205</v>
      </c>
      <c r="D1069">
        <v>22526</v>
      </c>
      <c r="E1069" t="s">
        <v>120</v>
      </c>
      <c r="F1069">
        <v>61</v>
      </c>
      <c r="G1069" t="s">
        <v>124</v>
      </c>
      <c r="H1069">
        <v>72</v>
      </c>
      <c r="I1069">
        <v>9182</v>
      </c>
      <c r="J1069" t="s">
        <v>16</v>
      </c>
      <c r="K1069">
        <v>205</v>
      </c>
      <c r="L1069">
        <v>2015</v>
      </c>
      <c r="M1069">
        <v>2</v>
      </c>
      <c r="N1069">
        <v>2</v>
      </c>
      <c r="O1069">
        <v>0.57999999999999996</v>
      </c>
      <c r="P1069">
        <v>0</v>
      </c>
      <c r="Q1069" s="1" t="s">
        <v>482</v>
      </c>
      <c r="R1069" s="1" t="s">
        <v>471</v>
      </c>
      <c r="S1069" s="1">
        <v>56</v>
      </c>
      <c r="T1069" s="1" t="s">
        <v>479</v>
      </c>
      <c r="U1069">
        <v>2</v>
      </c>
      <c r="V1069">
        <v>45764</v>
      </c>
      <c r="W1069">
        <v>354</v>
      </c>
      <c r="X1069" t="s">
        <v>447</v>
      </c>
      <c r="Y1069" s="2" t="s">
        <v>448</v>
      </c>
      <c r="Z1069" s="2" t="s">
        <v>512</v>
      </c>
      <c r="AA1069" t="s">
        <v>481</v>
      </c>
      <c r="AB1069" t="s">
        <v>447</v>
      </c>
      <c r="AC1069" t="s">
        <v>447</v>
      </c>
      <c r="AD1069" t="s">
        <v>447</v>
      </c>
      <c r="AE1069" t="s">
        <v>447</v>
      </c>
      <c r="AF1069" t="s">
        <v>447</v>
      </c>
      <c r="AG1069">
        <v>2</v>
      </c>
      <c r="AH1069">
        <v>0</v>
      </c>
      <c r="AI1069">
        <v>28</v>
      </c>
      <c r="AJ1069">
        <v>0</v>
      </c>
      <c r="AK1069">
        <v>61</v>
      </c>
      <c r="AL1069" t="s">
        <v>449</v>
      </c>
      <c r="AM1069" t="s">
        <v>450</v>
      </c>
      <c r="BC1069" t="s">
        <v>474</v>
      </c>
      <c r="BF1069" t="s">
        <v>452</v>
      </c>
      <c r="BG1069" t="s">
        <v>453</v>
      </c>
      <c r="BH1069" s="1">
        <f t="shared" ca="1" si="50"/>
        <v>46123</v>
      </c>
    </row>
    <row r="1070" spans="2:60" ht="14.25" customHeight="1" x14ac:dyDescent="0.35">
      <c r="B1070" s="96" t="str">
        <f t="shared" si="48"/>
        <v>91822052018</v>
      </c>
      <c r="C1070" s="96" t="str">
        <f t="shared" si="49"/>
        <v>9182205</v>
      </c>
      <c r="D1070">
        <v>22526</v>
      </c>
      <c r="E1070" t="s">
        <v>120</v>
      </c>
      <c r="F1070">
        <v>61</v>
      </c>
      <c r="G1070" t="s">
        <v>124</v>
      </c>
      <c r="H1070">
        <v>72</v>
      </c>
      <c r="I1070">
        <v>9182</v>
      </c>
      <c r="J1070" t="s">
        <v>16</v>
      </c>
      <c r="K1070">
        <v>205</v>
      </c>
      <c r="L1070">
        <v>2018</v>
      </c>
      <c r="M1070">
        <v>2</v>
      </c>
      <c r="N1070">
        <v>2</v>
      </c>
      <c r="O1070">
        <v>0.45</v>
      </c>
      <c r="P1070">
        <v>0</v>
      </c>
      <c r="Q1070" s="1" t="s">
        <v>483</v>
      </c>
      <c r="R1070" s="1" t="s">
        <v>471</v>
      </c>
      <c r="S1070" s="1">
        <v>37</v>
      </c>
      <c r="T1070" s="1" t="s">
        <v>484</v>
      </c>
      <c r="U1070">
        <v>2</v>
      </c>
      <c r="V1070">
        <v>45319</v>
      </c>
      <c r="W1070">
        <v>354</v>
      </c>
      <c r="X1070" t="s">
        <v>447</v>
      </c>
      <c r="Y1070" s="2" t="s">
        <v>448</v>
      </c>
      <c r="Z1070" s="2" t="s">
        <v>512</v>
      </c>
      <c r="AA1070" t="s">
        <v>485</v>
      </c>
      <c r="AB1070" t="s">
        <v>447</v>
      </c>
      <c r="AC1070" t="s">
        <v>447</v>
      </c>
      <c r="AD1070" t="s">
        <v>447</v>
      </c>
      <c r="AE1070" t="s">
        <v>447</v>
      </c>
      <c r="AF1070" t="s">
        <v>447</v>
      </c>
      <c r="AG1070">
        <v>2</v>
      </c>
      <c r="AH1070">
        <v>0</v>
      </c>
      <c r="AI1070">
        <v>28</v>
      </c>
      <c r="AJ1070">
        <v>0</v>
      </c>
      <c r="AK1070">
        <v>61</v>
      </c>
      <c r="AL1070" t="s">
        <v>465</v>
      </c>
      <c r="AM1070" t="s">
        <v>450</v>
      </c>
      <c r="BC1070" t="s">
        <v>484</v>
      </c>
      <c r="BF1070" t="s">
        <v>452</v>
      </c>
      <c r="BG1070" t="s">
        <v>453</v>
      </c>
      <c r="BH1070" s="1">
        <f t="shared" ca="1" si="50"/>
        <v>46123</v>
      </c>
    </row>
    <row r="1071" spans="2:60" ht="14.25" customHeight="1" x14ac:dyDescent="0.35">
      <c r="B1071" s="96" t="str">
        <f t="shared" si="48"/>
        <v>91822052019</v>
      </c>
      <c r="C1071" s="96" t="str">
        <f t="shared" si="49"/>
        <v>9182205</v>
      </c>
      <c r="D1071">
        <v>22526</v>
      </c>
      <c r="E1071" t="s">
        <v>120</v>
      </c>
      <c r="F1071">
        <v>61</v>
      </c>
      <c r="G1071" t="s">
        <v>124</v>
      </c>
      <c r="H1071">
        <v>72</v>
      </c>
      <c r="I1071">
        <v>9182</v>
      </c>
      <c r="J1071" t="s">
        <v>16</v>
      </c>
      <c r="K1071">
        <v>205</v>
      </c>
      <c r="L1071">
        <v>2019</v>
      </c>
      <c r="M1071">
        <v>2</v>
      </c>
      <c r="N1071">
        <v>2</v>
      </c>
      <c r="O1071">
        <v>0.18</v>
      </c>
      <c r="P1071">
        <v>0</v>
      </c>
      <c r="Q1071" t="s">
        <v>483</v>
      </c>
      <c r="R1071" t="s">
        <v>471</v>
      </c>
      <c r="S1071">
        <v>37</v>
      </c>
      <c r="T1071" t="s">
        <v>484</v>
      </c>
      <c r="U1071">
        <v>2</v>
      </c>
      <c r="V1071">
        <v>45319</v>
      </c>
      <c r="W1071">
        <v>354</v>
      </c>
      <c r="X1071" t="s">
        <v>447</v>
      </c>
      <c r="Y1071" s="2" t="s">
        <v>448</v>
      </c>
      <c r="Z1071" s="2" t="s">
        <v>512</v>
      </c>
      <c r="AA1071" t="s">
        <v>485</v>
      </c>
      <c r="AB1071" t="s">
        <v>447</v>
      </c>
      <c r="AC1071" t="s">
        <v>447</v>
      </c>
      <c r="AD1071" t="s">
        <v>447</v>
      </c>
      <c r="AE1071" t="s">
        <v>447</v>
      </c>
      <c r="AF1071" t="s">
        <v>447</v>
      </c>
      <c r="AG1071">
        <v>2</v>
      </c>
      <c r="AH1071">
        <v>0</v>
      </c>
      <c r="AI1071">
        <v>28</v>
      </c>
      <c r="AJ1071">
        <v>0</v>
      </c>
      <c r="AK1071">
        <v>61</v>
      </c>
      <c r="AL1071" t="s">
        <v>465</v>
      </c>
      <c r="AM1071" t="s">
        <v>450</v>
      </c>
      <c r="BC1071" t="s">
        <v>484</v>
      </c>
      <c r="BF1071" t="s">
        <v>452</v>
      </c>
      <c r="BG1071" t="s">
        <v>453</v>
      </c>
      <c r="BH1071" s="1">
        <f t="shared" ca="1" si="50"/>
        <v>46123</v>
      </c>
    </row>
    <row r="1072" spans="2:60" ht="14.25" customHeight="1" x14ac:dyDescent="0.35">
      <c r="B1072" s="96" t="str">
        <f t="shared" si="48"/>
        <v>91822052021</v>
      </c>
      <c r="C1072" s="96" t="str">
        <f t="shared" si="49"/>
        <v>9182205</v>
      </c>
      <c r="D1072">
        <v>22526</v>
      </c>
      <c r="E1072" t="s">
        <v>120</v>
      </c>
      <c r="F1072">
        <v>61</v>
      </c>
      <c r="G1072" t="s">
        <v>124</v>
      </c>
      <c r="H1072">
        <v>72</v>
      </c>
      <c r="I1072">
        <v>9182</v>
      </c>
      <c r="J1072" t="s">
        <v>16</v>
      </c>
      <c r="K1072">
        <v>205</v>
      </c>
      <c r="L1072">
        <v>2021</v>
      </c>
      <c r="M1072">
        <v>2</v>
      </c>
      <c r="N1072">
        <v>2</v>
      </c>
      <c r="O1072">
        <v>0.81</v>
      </c>
      <c r="P1072">
        <v>0</v>
      </c>
      <c r="Q1072" t="s">
        <v>483</v>
      </c>
      <c r="R1072" t="s">
        <v>471</v>
      </c>
      <c r="S1072">
        <v>37</v>
      </c>
      <c r="T1072" t="s">
        <v>484</v>
      </c>
      <c r="U1072">
        <v>2</v>
      </c>
      <c r="V1072">
        <v>45319</v>
      </c>
      <c r="W1072">
        <v>354</v>
      </c>
      <c r="X1072" t="s">
        <v>447</v>
      </c>
      <c r="Y1072" s="2" t="s">
        <v>448</v>
      </c>
      <c r="Z1072" s="2" t="s">
        <v>512</v>
      </c>
      <c r="AA1072" t="s">
        <v>485</v>
      </c>
      <c r="AB1072" t="s">
        <v>447</v>
      </c>
      <c r="AC1072" t="s">
        <v>447</v>
      </c>
      <c r="AD1072" t="s">
        <v>447</v>
      </c>
      <c r="AE1072" t="s">
        <v>447</v>
      </c>
      <c r="AF1072" t="s">
        <v>447</v>
      </c>
      <c r="AG1072">
        <v>2</v>
      </c>
      <c r="AH1072">
        <v>0</v>
      </c>
      <c r="AI1072">
        <v>28</v>
      </c>
      <c r="AJ1072">
        <v>0</v>
      </c>
      <c r="AK1072">
        <v>61</v>
      </c>
      <c r="AL1072" t="s">
        <v>465</v>
      </c>
      <c r="AM1072" t="s">
        <v>450</v>
      </c>
      <c r="BC1072" t="s">
        <v>484</v>
      </c>
      <c r="BF1072" t="s">
        <v>452</v>
      </c>
      <c r="BG1072" t="s">
        <v>453</v>
      </c>
      <c r="BH1072" s="1">
        <f t="shared" ca="1" si="50"/>
        <v>46123</v>
      </c>
    </row>
    <row r="1073" spans="2:60" ht="14.25" customHeight="1" x14ac:dyDescent="0.35">
      <c r="B1073" s="96" t="str">
        <f t="shared" si="48"/>
        <v>91842071</v>
      </c>
      <c r="C1073" s="96" t="str">
        <f t="shared" si="49"/>
        <v>9184207</v>
      </c>
      <c r="D1073">
        <v>22526</v>
      </c>
      <c r="E1073" t="s">
        <v>120</v>
      </c>
      <c r="F1073">
        <v>61</v>
      </c>
      <c r="G1073" t="s">
        <v>124</v>
      </c>
      <c r="H1073">
        <v>72</v>
      </c>
      <c r="I1073">
        <v>9184</v>
      </c>
      <c r="J1073" t="s">
        <v>28</v>
      </c>
      <c r="K1073">
        <v>207</v>
      </c>
      <c r="L1073">
        <v>1</v>
      </c>
      <c r="M1073">
        <v>1</v>
      </c>
      <c r="N1073">
        <v>1</v>
      </c>
      <c r="O1073">
        <v>10.94</v>
      </c>
      <c r="P1073">
        <v>0</v>
      </c>
      <c r="Q1073" t="s">
        <v>487</v>
      </c>
      <c r="R1073" t="s">
        <v>471</v>
      </c>
      <c r="S1073">
        <v>2</v>
      </c>
      <c r="T1073" t="s">
        <v>478</v>
      </c>
      <c r="U1073">
        <v>2</v>
      </c>
      <c r="V1073">
        <v>45380</v>
      </c>
      <c r="W1073">
        <v>354</v>
      </c>
      <c r="X1073" t="s">
        <v>447</v>
      </c>
      <c r="Y1073" s="2" t="s">
        <v>447</v>
      </c>
      <c r="Z1073" s="2"/>
      <c r="AB1073" t="s">
        <v>447</v>
      </c>
      <c r="AC1073" t="s">
        <v>448</v>
      </c>
      <c r="AD1073" t="s">
        <v>447</v>
      </c>
      <c r="AE1073" t="s">
        <v>447</v>
      </c>
      <c r="AF1073" t="s">
        <v>447</v>
      </c>
      <c r="AG1073">
        <v>2</v>
      </c>
      <c r="AH1073">
        <v>0</v>
      </c>
      <c r="AI1073">
        <v>45</v>
      </c>
      <c r="AJ1073">
        <v>0</v>
      </c>
      <c r="AK1073">
        <v>61</v>
      </c>
      <c r="AL1073" t="s">
        <v>449</v>
      </c>
      <c r="AM1073" t="s">
        <v>450</v>
      </c>
      <c r="AN1073">
        <v>10.94</v>
      </c>
      <c r="AO1073">
        <v>92.47</v>
      </c>
      <c r="AP1073">
        <v>1011.6218</v>
      </c>
      <c r="BC1073" t="s">
        <v>451</v>
      </c>
      <c r="BD1073" s="2">
        <v>45769</v>
      </c>
      <c r="BE1073">
        <v>997.84</v>
      </c>
      <c r="BF1073" t="s">
        <v>452</v>
      </c>
      <c r="BG1073" t="s">
        <v>453</v>
      </c>
      <c r="BH1073" s="1">
        <f t="shared" ca="1" si="50"/>
        <v>354</v>
      </c>
    </row>
    <row r="1074" spans="2:60" ht="14.25" customHeight="1" x14ac:dyDescent="0.35">
      <c r="B1074" s="96" t="str">
        <f t="shared" si="48"/>
        <v>91842072</v>
      </c>
      <c r="C1074" s="96" t="str">
        <f t="shared" si="49"/>
        <v>9184207</v>
      </c>
      <c r="D1074">
        <v>22526</v>
      </c>
      <c r="E1074" t="s">
        <v>120</v>
      </c>
      <c r="F1074">
        <v>61</v>
      </c>
      <c r="G1074" t="s">
        <v>124</v>
      </c>
      <c r="H1074">
        <v>72</v>
      </c>
      <c r="I1074">
        <v>9184</v>
      </c>
      <c r="J1074" t="s">
        <v>28</v>
      </c>
      <c r="K1074">
        <v>207</v>
      </c>
      <c r="L1074">
        <v>2</v>
      </c>
      <c r="M1074">
        <v>1</v>
      </c>
      <c r="N1074">
        <v>1</v>
      </c>
      <c r="O1074">
        <v>6.55</v>
      </c>
      <c r="P1074">
        <v>0</v>
      </c>
      <c r="Q1074" t="s">
        <v>487</v>
      </c>
      <c r="R1074" t="s">
        <v>471</v>
      </c>
      <c r="S1074">
        <v>2</v>
      </c>
      <c r="T1074" t="s">
        <v>478</v>
      </c>
      <c r="U1074">
        <v>2</v>
      </c>
      <c r="V1074">
        <v>45380</v>
      </c>
      <c r="W1074">
        <v>354</v>
      </c>
      <c r="X1074" t="s">
        <v>447</v>
      </c>
      <c r="Y1074" s="2" t="s">
        <v>447</v>
      </c>
      <c r="Z1074" s="2"/>
      <c r="AB1074" t="s">
        <v>447</v>
      </c>
      <c r="AC1074" t="s">
        <v>448</v>
      </c>
      <c r="AD1074" t="s">
        <v>447</v>
      </c>
      <c r="AE1074" t="s">
        <v>447</v>
      </c>
      <c r="AF1074" t="s">
        <v>447</v>
      </c>
      <c r="AG1074">
        <v>2</v>
      </c>
      <c r="AH1074">
        <v>0</v>
      </c>
      <c r="AI1074">
        <v>45</v>
      </c>
      <c r="AJ1074">
        <v>0</v>
      </c>
      <c r="AK1074">
        <v>61</v>
      </c>
      <c r="AL1074" t="s">
        <v>504</v>
      </c>
      <c r="AM1074" t="s">
        <v>450</v>
      </c>
      <c r="AN1074">
        <v>6.55</v>
      </c>
      <c r="AO1074">
        <v>92.47</v>
      </c>
      <c r="AP1074">
        <v>605.67849999999999</v>
      </c>
      <c r="BC1074" t="s">
        <v>451</v>
      </c>
      <c r="BD1074" s="2">
        <v>45769</v>
      </c>
      <c r="BE1074">
        <v>245.23</v>
      </c>
      <c r="BF1074" t="s">
        <v>452</v>
      </c>
      <c r="BG1074" t="s">
        <v>453</v>
      </c>
      <c r="BH1074" s="1">
        <f t="shared" ca="1" si="50"/>
        <v>354</v>
      </c>
    </row>
    <row r="1075" spans="2:60" ht="14.25" customHeight="1" x14ac:dyDescent="0.35">
      <c r="B1075" s="96" t="str">
        <f t="shared" si="48"/>
        <v>91842073</v>
      </c>
      <c r="C1075" s="96" t="str">
        <f t="shared" si="49"/>
        <v>9184207</v>
      </c>
      <c r="D1075">
        <v>22526</v>
      </c>
      <c r="E1075" t="s">
        <v>120</v>
      </c>
      <c r="F1075">
        <v>61</v>
      </c>
      <c r="G1075" t="s">
        <v>124</v>
      </c>
      <c r="H1075">
        <v>72</v>
      </c>
      <c r="I1075">
        <v>9184</v>
      </c>
      <c r="J1075" t="s">
        <v>28</v>
      </c>
      <c r="K1075">
        <v>207</v>
      </c>
      <c r="L1075">
        <v>3</v>
      </c>
      <c r="M1075">
        <v>1</v>
      </c>
      <c r="N1075">
        <v>1</v>
      </c>
      <c r="O1075">
        <v>11.5</v>
      </c>
      <c r="P1075">
        <v>0</v>
      </c>
      <c r="Q1075" t="s">
        <v>487</v>
      </c>
      <c r="R1075" t="s">
        <v>471</v>
      </c>
      <c r="S1075">
        <v>2</v>
      </c>
      <c r="T1075" t="s">
        <v>478</v>
      </c>
      <c r="U1075">
        <v>2</v>
      </c>
      <c r="V1075">
        <v>45380</v>
      </c>
      <c r="W1075">
        <v>354</v>
      </c>
      <c r="X1075" t="s">
        <v>447</v>
      </c>
      <c r="Y1075" s="2" t="s">
        <v>447</v>
      </c>
      <c r="Z1075" s="2"/>
      <c r="AB1075" t="s">
        <v>447</v>
      </c>
      <c r="AC1075" t="s">
        <v>448</v>
      </c>
      <c r="AD1075" t="s">
        <v>447</v>
      </c>
      <c r="AE1075" t="s">
        <v>447</v>
      </c>
      <c r="AF1075" t="s">
        <v>447</v>
      </c>
      <c r="AG1075">
        <v>2</v>
      </c>
      <c r="AH1075">
        <v>0</v>
      </c>
      <c r="AI1075">
        <v>45</v>
      </c>
      <c r="AJ1075">
        <v>0</v>
      </c>
      <c r="AK1075">
        <v>61</v>
      </c>
      <c r="AL1075" t="s">
        <v>449</v>
      </c>
      <c r="AM1075" t="s">
        <v>450</v>
      </c>
      <c r="AN1075">
        <v>11.5</v>
      </c>
      <c r="AO1075">
        <v>92.47</v>
      </c>
      <c r="AP1075">
        <v>1063.405</v>
      </c>
      <c r="BC1075" t="s">
        <v>451</v>
      </c>
      <c r="BD1075" s="2">
        <v>45769</v>
      </c>
      <c r="BE1075">
        <v>893.09</v>
      </c>
      <c r="BF1075" t="s">
        <v>452</v>
      </c>
      <c r="BG1075" t="s">
        <v>453</v>
      </c>
      <c r="BH1075" s="1">
        <f t="shared" ca="1" si="50"/>
        <v>354</v>
      </c>
    </row>
    <row r="1076" spans="2:60" ht="14.25" customHeight="1" x14ac:dyDescent="0.35">
      <c r="B1076" s="96" t="str">
        <f t="shared" si="48"/>
        <v>91842074</v>
      </c>
      <c r="C1076" s="96" t="str">
        <f t="shared" si="49"/>
        <v>9184207</v>
      </c>
      <c r="D1076">
        <v>22526</v>
      </c>
      <c r="E1076" t="s">
        <v>120</v>
      </c>
      <c r="F1076">
        <v>61</v>
      </c>
      <c r="G1076" t="s">
        <v>124</v>
      </c>
      <c r="H1076">
        <v>72</v>
      </c>
      <c r="I1076">
        <v>9184</v>
      </c>
      <c r="J1076" t="s">
        <v>28</v>
      </c>
      <c r="K1076">
        <v>207</v>
      </c>
      <c r="L1076">
        <v>4</v>
      </c>
      <c r="M1076">
        <v>1</v>
      </c>
      <c r="N1076">
        <v>1</v>
      </c>
      <c r="O1076">
        <v>13.49</v>
      </c>
      <c r="P1076">
        <v>0</v>
      </c>
      <c r="Q1076" t="s">
        <v>487</v>
      </c>
      <c r="R1076" t="s">
        <v>471</v>
      </c>
      <c r="S1076">
        <v>2</v>
      </c>
      <c r="T1076" t="s">
        <v>478</v>
      </c>
      <c r="U1076">
        <v>2</v>
      </c>
      <c r="V1076">
        <v>45380</v>
      </c>
      <c r="W1076">
        <v>354</v>
      </c>
      <c r="X1076" t="s">
        <v>447</v>
      </c>
      <c r="Y1076" s="2" t="s">
        <v>447</v>
      </c>
      <c r="Z1076" s="2"/>
      <c r="AB1076" t="s">
        <v>447</v>
      </c>
      <c r="AC1076" t="s">
        <v>448</v>
      </c>
      <c r="AD1076" t="s">
        <v>447</v>
      </c>
      <c r="AE1076" t="s">
        <v>447</v>
      </c>
      <c r="AF1076" t="s">
        <v>447</v>
      </c>
      <c r="AG1076">
        <v>2</v>
      </c>
      <c r="AH1076">
        <v>0</v>
      </c>
      <c r="AI1076">
        <v>45</v>
      </c>
      <c r="AJ1076">
        <v>0</v>
      </c>
      <c r="AK1076">
        <v>61</v>
      </c>
      <c r="AL1076" t="s">
        <v>449</v>
      </c>
      <c r="AM1076" t="s">
        <v>450</v>
      </c>
      <c r="AN1076">
        <v>13.49</v>
      </c>
      <c r="AO1076">
        <v>92.47</v>
      </c>
      <c r="AP1076">
        <v>1247.4203</v>
      </c>
      <c r="BC1076" t="s">
        <v>451</v>
      </c>
      <c r="BD1076" s="2">
        <v>45769</v>
      </c>
      <c r="BE1076">
        <v>1451.22</v>
      </c>
      <c r="BF1076" t="s">
        <v>452</v>
      </c>
      <c r="BG1076" t="s">
        <v>453</v>
      </c>
      <c r="BH1076" s="1">
        <f t="shared" ca="1" si="50"/>
        <v>354</v>
      </c>
    </row>
    <row r="1077" spans="2:60" ht="14.25" customHeight="1" x14ac:dyDescent="0.35">
      <c r="B1077" s="96" t="str">
        <f t="shared" si="48"/>
        <v>91842075</v>
      </c>
      <c r="C1077" s="96" t="str">
        <f t="shared" si="49"/>
        <v>9184207</v>
      </c>
      <c r="D1077">
        <v>22526</v>
      </c>
      <c r="E1077" t="s">
        <v>120</v>
      </c>
      <c r="F1077">
        <v>61</v>
      </c>
      <c r="G1077" t="s">
        <v>124</v>
      </c>
      <c r="H1077">
        <v>72</v>
      </c>
      <c r="I1077">
        <v>9184</v>
      </c>
      <c r="J1077" t="s">
        <v>28</v>
      </c>
      <c r="K1077">
        <v>207</v>
      </c>
      <c r="L1077">
        <v>5</v>
      </c>
      <c r="M1077">
        <v>1</v>
      </c>
      <c r="N1077">
        <v>1</v>
      </c>
      <c r="O1077">
        <v>10.76</v>
      </c>
      <c r="P1077">
        <v>0</v>
      </c>
      <c r="Q1077" t="s">
        <v>487</v>
      </c>
      <c r="R1077" t="s">
        <v>471</v>
      </c>
      <c r="S1077">
        <v>2</v>
      </c>
      <c r="T1077" t="s">
        <v>478</v>
      </c>
      <c r="U1077">
        <v>2</v>
      </c>
      <c r="V1077">
        <v>45380</v>
      </c>
      <c r="W1077">
        <v>354</v>
      </c>
      <c r="X1077" t="s">
        <v>447</v>
      </c>
      <c r="Y1077" s="2" t="s">
        <v>447</v>
      </c>
      <c r="Z1077" s="2"/>
      <c r="AB1077" t="s">
        <v>447</v>
      </c>
      <c r="AC1077" t="s">
        <v>448</v>
      </c>
      <c r="AD1077" t="s">
        <v>447</v>
      </c>
      <c r="AE1077" t="s">
        <v>447</v>
      </c>
      <c r="AF1077" t="s">
        <v>447</v>
      </c>
      <c r="AG1077">
        <v>2</v>
      </c>
      <c r="AH1077">
        <v>0</v>
      </c>
      <c r="AI1077">
        <v>45</v>
      </c>
      <c r="AJ1077">
        <v>0</v>
      </c>
      <c r="AK1077">
        <v>61</v>
      </c>
      <c r="AL1077" t="s">
        <v>449</v>
      </c>
      <c r="AM1077" t="s">
        <v>450</v>
      </c>
      <c r="AN1077">
        <v>10.76</v>
      </c>
      <c r="AO1077">
        <v>92.47</v>
      </c>
      <c r="AP1077">
        <v>994.97720000000004</v>
      </c>
      <c r="BC1077" t="s">
        <v>451</v>
      </c>
      <c r="BD1077" s="2">
        <v>45769</v>
      </c>
      <c r="BE1077">
        <v>641.88</v>
      </c>
      <c r="BF1077" t="s">
        <v>452</v>
      </c>
      <c r="BG1077" t="s">
        <v>453</v>
      </c>
      <c r="BH1077" s="1">
        <f t="shared" ca="1" si="50"/>
        <v>354</v>
      </c>
    </row>
    <row r="1078" spans="2:60" ht="14.25" customHeight="1" x14ac:dyDescent="0.35">
      <c r="B1078" s="96" t="str">
        <f t="shared" si="48"/>
        <v>91842076</v>
      </c>
      <c r="C1078" s="96" t="str">
        <f t="shared" si="49"/>
        <v>9184207</v>
      </c>
      <c r="D1078">
        <v>22526</v>
      </c>
      <c r="E1078" t="s">
        <v>120</v>
      </c>
      <c r="F1078">
        <v>61</v>
      </c>
      <c r="G1078" t="s">
        <v>124</v>
      </c>
      <c r="H1078">
        <v>72</v>
      </c>
      <c r="I1078">
        <v>9184</v>
      </c>
      <c r="J1078" t="s">
        <v>28</v>
      </c>
      <c r="K1078">
        <v>207</v>
      </c>
      <c r="L1078">
        <v>6</v>
      </c>
      <c r="M1078">
        <v>1</v>
      </c>
      <c r="N1078">
        <v>1</v>
      </c>
      <c r="O1078">
        <v>1.05</v>
      </c>
      <c r="P1078">
        <v>0</v>
      </c>
      <c r="Q1078" t="s">
        <v>487</v>
      </c>
      <c r="R1078" t="s">
        <v>471</v>
      </c>
      <c r="S1078">
        <v>2</v>
      </c>
      <c r="T1078" t="s">
        <v>478</v>
      </c>
      <c r="U1078">
        <v>2</v>
      </c>
      <c r="V1078">
        <v>45380</v>
      </c>
      <c r="W1078">
        <v>140</v>
      </c>
      <c r="X1078" t="s">
        <v>447</v>
      </c>
      <c r="Y1078" s="2" t="s">
        <v>447</v>
      </c>
      <c r="Z1078" s="2"/>
      <c r="AB1078" t="s">
        <v>447</v>
      </c>
      <c r="AC1078" t="s">
        <v>448</v>
      </c>
      <c r="AD1078" t="s">
        <v>447</v>
      </c>
      <c r="AE1078" t="s">
        <v>447</v>
      </c>
      <c r="AF1078" t="s">
        <v>447</v>
      </c>
      <c r="AG1078">
        <v>2</v>
      </c>
      <c r="AH1078">
        <v>0</v>
      </c>
      <c r="AI1078">
        <v>45</v>
      </c>
      <c r="AJ1078">
        <v>0</v>
      </c>
      <c r="AK1078">
        <v>61</v>
      </c>
      <c r="AL1078" t="s">
        <v>449</v>
      </c>
      <c r="AM1078" t="s">
        <v>450</v>
      </c>
      <c r="AN1078">
        <v>1.05</v>
      </c>
      <c r="AO1078">
        <v>92.47</v>
      </c>
      <c r="AP1078">
        <v>97.093500000000006</v>
      </c>
      <c r="BC1078" t="s">
        <v>451</v>
      </c>
      <c r="BD1078" s="2">
        <v>45769</v>
      </c>
      <c r="BE1078">
        <v>67.84</v>
      </c>
      <c r="BF1078" t="s">
        <v>452</v>
      </c>
      <c r="BG1078" t="s">
        <v>453</v>
      </c>
      <c r="BH1078" s="1">
        <f t="shared" ca="1" si="50"/>
        <v>354</v>
      </c>
    </row>
    <row r="1079" spans="2:60" ht="14.25" customHeight="1" x14ac:dyDescent="0.35">
      <c r="B1079" s="96" t="str">
        <f t="shared" si="48"/>
        <v>91842077</v>
      </c>
      <c r="C1079" s="96" t="str">
        <f t="shared" si="49"/>
        <v>9184207</v>
      </c>
      <c r="D1079">
        <v>22526</v>
      </c>
      <c r="E1079" t="s">
        <v>120</v>
      </c>
      <c r="F1079">
        <v>61</v>
      </c>
      <c r="G1079" t="s">
        <v>124</v>
      </c>
      <c r="H1079">
        <v>72</v>
      </c>
      <c r="I1079">
        <v>9184</v>
      </c>
      <c r="J1079" t="s">
        <v>28</v>
      </c>
      <c r="K1079">
        <v>207</v>
      </c>
      <c r="L1079">
        <v>7</v>
      </c>
      <c r="M1079">
        <v>1</v>
      </c>
      <c r="N1079">
        <v>1</v>
      </c>
      <c r="O1079">
        <v>0.79</v>
      </c>
      <c r="P1079">
        <v>0</v>
      </c>
      <c r="Q1079" t="s">
        <v>487</v>
      </c>
      <c r="R1079" t="s">
        <v>471</v>
      </c>
      <c r="S1079">
        <v>2</v>
      </c>
      <c r="T1079" t="s">
        <v>478</v>
      </c>
      <c r="U1079">
        <v>2</v>
      </c>
      <c r="V1079">
        <v>45380</v>
      </c>
      <c r="W1079">
        <v>354</v>
      </c>
      <c r="X1079" t="s">
        <v>447</v>
      </c>
      <c r="Y1079" s="2" t="s">
        <v>447</v>
      </c>
      <c r="Z1079" s="2"/>
      <c r="AB1079" t="s">
        <v>447</v>
      </c>
      <c r="AC1079" t="s">
        <v>448</v>
      </c>
      <c r="AD1079" t="s">
        <v>447</v>
      </c>
      <c r="AE1079" t="s">
        <v>447</v>
      </c>
      <c r="AF1079" t="s">
        <v>447</v>
      </c>
      <c r="AG1079">
        <v>2</v>
      </c>
      <c r="AH1079">
        <v>0</v>
      </c>
      <c r="AI1079">
        <v>45</v>
      </c>
      <c r="AJ1079">
        <v>0</v>
      </c>
      <c r="AK1079">
        <v>61</v>
      </c>
      <c r="AL1079" t="s">
        <v>449</v>
      </c>
      <c r="AM1079" t="s">
        <v>450</v>
      </c>
      <c r="AN1079">
        <v>0.79</v>
      </c>
      <c r="AO1079">
        <v>92.47</v>
      </c>
      <c r="AP1079">
        <v>73.051299999999998</v>
      </c>
      <c r="BC1079" t="s">
        <v>451</v>
      </c>
      <c r="BD1079" s="2">
        <v>45769</v>
      </c>
      <c r="BF1079" t="s">
        <v>452</v>
      </c>
      <c r="BG1079" t="s">
        <v>453</v>
      </c>
      <c r="BH1079" s="1">
        <f t="shared" ca="1" si="50"/>
        <v>354</v>
      </c>
    </row>
    <row r="1080" spans="2:60" ht="14.25" customHeight="1" x14ac:dyDescent="0.35">
      <c r="B1080" s="96" t="str">
        <f t="shared" si="48"/>
        <v>91872161</v>
      </c>
      <c r="C1080" s="96" t="str">
        <f t="shared" si="49"/>
        <v>9187216</v>
      </c>
      <c r="D1080">
        <v>22526</v>
      </c>
      <c r="E1080" t="s">
        <v>120</v>
      </c>
      <c r="F1080">
        <v>61</v>
      </c>
      <c r="G1080" t="s">
        <v>124</v>
      </c>
      <c r="H1080">
        <v>72</v>
      </c>
      <c r="I1080">
        <v>9187</v>
      </c>
      <c r="J1080" t="s">
        <v>53</v>
      </c>
      <c r="K1080">
        <v>216</v>
      </c>
      <c r="L1080">
        <v>1</v>
      </c>
      <c r="M1080">
        <v>1</v>
      </c>
      <c r="O1080">
        <v>2.4300000000000002</v>
      </c>
      <c r="P1080">
        <v>0</v>
      </c>
      <c r="Q1080" t="s">
        <v>472</v>
      </c>
      <c r="R1080" t="s">
        <v>471</v>
      </c>
      <c r="S1080">
        <v>56</v>
      </c>
      <c r="T1080" t="s">
        <v>479</v>
      </c>
      <c r="U1080">
        <v>2</v>
      </c>
      <c r="V1080">
        <v>45757</v>
      </c>
      <c r="W1080">
        <v>354</v>
      </c>
      <c r="X1080" t="s">
        <v>447</v>
      </c>
      <c r="Y1080" s="2" t="s">
        <v>448</v>
      </c>
      <c r="Z1080" s="2" t="s">
        <v>512</v>
      </c>
      <c r="AA1080" t="s">
        <v>485</v>
      </c>
      <c r="AB1080" t="s">
        <v>447</v>
      </c>
      <c r="AC1080" t="s">
        <v>447</v>
      </c>
      <c r="AD1080" t="s">
        <v>447</v>
      </c>
      <c r="AE1080" t="s">
        <v>447</v>
      </c>
      <c r="AF1080" t="s">
        <v>447</v>
      </c>
      <c r="AG1080">
        <v>2</v>
      </c>
      <c r="AH1080">
        <v>0</v>
      </c>
      <c r="AI1080">
        <v>31</v>
      </c>
      <c r="AJ1080">
        <v>0</v>
      </c>
      <c r="AK1080">
        <v>61</v>
      </c>
      <c r="AL1080" t="s">
        <v>465</v>
      </c>
      <c r="AM1080" t="s">
        <v>450</v>
      </c>
      <c r="BC1080" t="s">
        <v>474</v>
      </c>
      <c r="BF1080" t="s">
        <v>452</v>
      </c>
      <c r="BG1080" t="s">
        <v>453</v>
      </c>
      <c r="BH1080" s="1">
        <f t="shared" ca="1" si="50"/>
        <v>46123</v>
      </c>
    </row>
    <row r="1081" spans="2:60" ht="14.25" customHeight="1" x14ac:dyDescent="0.35">
      <c r="B1081" s="96" t="str">
        <f t="shared" si="48"/>
        <v>91872162</v>
      </c>
      <c r="C1081" s="96" t="str">
        <f t="shared" si="49"/>
        <v>9187216</v>
      </c>
      <c r="D1081">
        <v>22526</v>
      </c>
      <c r="E1081" t="s">
        <v>120</v>
      </c>
      <c r="F1081">
        <v>61</v>
      </c>
      <c r="G1081" t="s">
        <v>124</v>
      </c>
      <c r="H1081">
        <v>72</v>
      </c>
      <c r="I1081">
        <v>9187</v>
      </c>
      <c r="J1081" t="s">
        <v>53</v>
      </c>
      <c r="K1081">
        <v>216</v>
      </c>
      <c r="L1081">
        <v>2</v>
      </c>
      <c r="M1081">
        <v>1</v>
      </c>
      <c r="O1081">
        <v>4.32</v>
      </c>
      <c r="P1081">
        <v>0</v>
      </c>
      <c r="Q1081" t="s">
        <v>472</v>
      </c>
      <c r="R1081" t="s">
        <v>471</v>
      </c>
      <c r="S1081">
        <v>56</v>
      </c>
      <c r="T1081" t="s">
        <v>479</v>
      </c>
      <c r="U1081">
        <v>2</v>
      </c>
      <c r="V1081">
        <v>45757</v>
      </c>
      <c r="W1081">
        <v>354</v>
      </c>
      <c r="X1081" t="s">
        <v>447</v>
      </c>
      <c r="Y1081" s="2" t="s">
        <v>448</v>
      </c>
      <c r="Z1081" s="2" t="s">
        <v>512</v>
      </c>
      <c r="AA1081" t="s">
        <v>485</v>
      </c>
      <c r="AB1081" t="s">
        <v>447</v>
      </c>
      <c r="AC1081" t="s">
        <v>447</v>
      </c>
      <c r="AD1081" t="s">
        <v>447</v>
      </c>
      <c r="AE1081" t="s">
        <v>447</v>
      </c>
      <c r="AF1081" t="s">
        <v>447</v>
      </c>
      <c r="AG1081">
        <v>2</v>
      </c>
      <c r="AH1081">
        <v>0</v>
      </c>
      <c r="AI1081">
        <v>31</v>
      </c>
      <c r="AJ1081">
        <v>0</v>
      </c>
      <c r="AK1081">
        <v>61</v>
      </c>
      <c r="AL1081" t="s">
        <v>465</v>
      </c>
      <c r="AM1081" t="s">
        <v>450</v>
      </c>
      <c r="BC1081" t="s">
        <v>474</v>
      </c>
      <c r="BF1081" t="s">
        <v>452</v>
      </c>
      <c r="BG1081" t="s">
        <v>453</v>
      </c>
      <c r="BH1081" s="1">
        <f t="shared" ca="1" si="50"/>
        <v>46123</v>
      </c>
    </row>
    <row r="1082" spans="2:60" ht="14.25" customHeight="1" x14ac:dyDescent="0.35">
      <c r="B1082" s="96" t="str">
        <f t="shared" si="48"/>
        <v>91872163</v>
      </c>
      <c r="C1082" s="96" t="str">
        <f t="shared" si="49"/>
        <v>9187216</v>
      </c>
      <c r="D1082">
        <v>22526</v>
      </c>
      <c r="E1082" t="s">
        <v>120</v>
      </c>
      <c r="F1082">
        <v>61</v>
      </c>
      <c r="G1082" t="s">
        <v>124</v>
      </c>
      <c r="H1082">
        <v>72</v>
      </c>
      <c r="I1082">
        <v>9187</v>
      </c>
      <c r="J1082" t="s">
        <v>53</v>
      </c>
      <c r="K1082">
        <v>216</v>
      </c>
      <c r="L1082">
        <v>3</v>
      </c>
      <c r="M1082">
        <v>1</v>
      </c>
      <c r="O1082">
        <v>4.97</v>
      </c>
      <c r="P1082">
        <v>0</v>
      </c>
      <c r="Q1082" t="s">
        <v>472</v>
      </c>
      <c r="R1082" t="s">
        <v>471</v>
      </c>
      <c r="S1082">
        <v>56</v>
      </c>
      <c r="T1082" t="s">
        <v>479</v>
      </c>
      <c r="U1082">
        <v>2</v>
      </c>
      <c r="V1082">
        <v>45757</v>
      </c>
      <c r="W1082">
        <v>354</v>
      </c>
      <c r="X1082" t="s">
        <v>447</v>
      </c>
      <c r="Y1082" s="2" t="s">
        <v>448</v>
      </c>
      <c r="Z1082" s="2" t="s">
        <v>512</v>
      </c>
      <c r="AA1082" t="s">
        <v>485</v>
      </c>
      <c r="AB1082" t="s">
        <v>447</v>
      </c>
      <c r="AC1082" t="s">
        <v>447</v>
      </c>
      <c r="AD1082" t="s">
        <v>447</v>
      </c>
      <c r="AE1082" t="s">
        <v>447</v>
      </c>
      <c r="AF1082" t="s">
        <v>447</v>
      </c>
      <c r="AG1082">
        <v>2</v>
      </c>
      <c r="AH1082">
        <v>0</v>
      </c>
      <c r="AI1082">
        <v>31</v>
      </c>
      <c r="AJ1082">
        <v>0</v>
      </c>
      <c r="AK1082">
        <v>61</v>
      </c>
      <c r="AL1082" t="s">
        <v>465</v>
      </c>
      <c r="AM1082" t="s">
        <v>450</v>
      </c>
      <c r="BC1082" t="s">
        <v>474</v>
      </c>
      <c r="BF1082" t="s">
        <v>452</v>
      </c>
      <c r="BG1082" t="s">
        <v>453</v>
      </c>
      <c r="BH1082" s="1">
        <f t="shared" ca="1" si="50"/>
        <v>46123</v>
      </c>
    </row>
    <row r="1083" spans="2:60" ht="14.25" customHeight="1" x14ac:dyDescent="0.35">
      <c r="B1083" s="96" t="str">
        <f t="shared" si="48"/>
        <v>91872164</v>
      </c>
      <c r="C1083" s="96" t="str">
        <f t="shared" si="49"/>
        <v>9187216</v>
      </c>
      <c r="D1083">
        <v>22526</v>
      </c>
      <c r="E1083" t="s">
        <v>120</v>
      </c>
      <c r="F1083">
        <v>61</v>
      </c>
      <c r="G1083" t="s">
        <v>124</v>
      </c>
      <c r="H1083">
        <v>72</v>
      </c>
      <c r="I1083">
        <v>9187</v>
      </c>
      <c r="J1083" t="s">
        <v>53</v>
      </c>
      <c r="K1083">
        <v>216</v>
      </c>
      <c r="L1083">
        <v>4</v>
      </c>
      <c r="M1083">
        <v>1</v>
      </c>
      <c r="O1083">
        <v>7.07</v>
      </c>
      <c r="P1083">
        <v>0</v>
      </c>
      <c r="Q1083" t="s">
        <v>472</v>
      </c>
      <c r="R1083" t="s">
        <v>471</v>
      </c>
      <c r="S1083">
        <v>56</v>
      </c>
      <c r="T1083" t="s">
        <v>479</v>
      </c>
      <c r="U1083">
        <v>2</v>
      </c>
      <c r="V1083">
        <v>45757</v>
      </c>
      <c r="W1083">
        <v>354</v>
      </c>
      <c r="X1083" t="s">
        <v>447</v>
      </c>
      <c r="Y1083" t="s">
        <v>448</v>
      </c>
      <c r="Z1083" s="2" t="s">
        <v>512</v>
      </c>
      <c r="AA1083" t="s">
        <v>485</v>
      </c>
      <c r="AB1083" t="s">
        <v>447</v>
      </c>
      <c r="AC1083" t="s">
        <v>447</v>
      </c>
      <c r="AD1083" t="s">
        <v>447</v>
      </c>
      <c r="AE1083" t="s">
        <v>447</v>
      </c>
      <c r="AF1083" t="s">
        <v>447</v>
      </c>
      <c r="AG1083">
        <v>2</v>
      </c>
      <c r="AH1083">
        <v>0</v>
      </c>
      <c r="AI1083">
        <v>31</v>
      </c>
      <c r="AJ1083">
        <v>0</v>
      </c>
      <c r="AK1083">
        <v>61</v>
      </c>
      <c r="AL1083" t="s">
        <v>465</v>
      </c>
      <c r="AM1083" t="s">
        <v>450</v>
      </c>
      <c r="BC1083" t="s">
        <v>474</v>
      </c>
      <c r="BF1083" t="s">
        <v>452</v>
      </c>
      <c r="BG1083" t="s">
        <v>453</v>
      </c>
      <c r="BH1083" s="1">
        <f t="shared" ca="1" si="50"/>
        <v>46123</v>
      </c>
    </row>
    <row r="1084" spans="2:60" ht="14.25" customHeight="1" x14ac:dyDescent="0.35">
      <c r="B1084" s="96" t="str">
        <f t="shared" si="48"/>
        <v>91882171</v>
      </c>
      <c r="C1084" s="96" t="str">
        <f t="shared" si="49"/>
        <v>9188217</v>
      </c>
      <c r="D1084">
        <v>22526</v>
      </c>
      <c r="E1084" t="s">
        <v>120</v>
      </c>
      <c r="F1084">
        <v>61</v>
      </c>
      <c r="G1084" t="s">
        <v>124</v>
      </c>
      <c r="H1084">
        <v>71</v>
      </c>
      <c r="I1084">
        <v>9188</v>
      </c>
      <c r="J1084" t="s">
        <v>76</v>
      </c>
      <c r="K1084">
        <v>217</v>
      </c>
      <c r="L1084">
        <v>1</v>
      </c>
      <c r="M1084">
        <v>2</v>
      </c>
      <c r="O1084">
        <v>25.77</v>
      </c>
      <c r="P1084">
        <v>0</v>
      </c>
      <c r="Q1084" t="s">
        <v>460</v>
      </c>
      <c r="R1084" t="s">
        <v>471</v>
      </c>
      <c r="S1084">
        <v>4</v>
      </c>
      <c r="T1084" t="s">
        <v>458</v>
      </c>
      <c r="U1084">
        <v>2</v>
      </c>
      <c r="V1084">
        <v>44626</v>
      </c>
      <c r="W1084">
        <v>354</v>
      </c>
      <c r="X1084" t="s">
        <v>447</v>
      </c>
      <c r="Y1084" t="s">
        <v>447</v>
      </c>
      <c r="Z1084" s="2"/>
      <c r="AB1084" t="s">
        <v>447</v>
      </c>
      <c r="AC1084" t="s">
        <v>448</v>
      </c>
      <c r="AD1084" t="s">
        <v>447</v>
      </c>
      <c r="AE1084" t="s">
        <v>447</v>
      </c>
      <c r="AF1084" t="s">
        <v>447</v>
      </c>
      <c r="AG1084">
        <v>2</v>
      </c>
      <c r="AH1084">
        <v>0</v>
      </c>
      <c r="AI1084">
        <v>32</v>
      </c>
      <c r="AJ1084">
        <v>0</v>
      </c>
      <c r="AK1084">
        <v>61</v>
      </c>
      <c r="AL1084" t="s">
        <v>449</v>
      </c>
      <c r="AM1084" t="s">
        <v>450</v>
      </c>
      <c r="AN1084">
        <v>25.77</v>
      </c>
      <c r="AO1084">
        <v>75.48</v>
      </c>
      <c r="AP1084">
        <v>1945.1196</v>
      </c>
      <c r="AQ1084">
        <v>25.77</v>
      </c>
      <c r="AR1084">
        <v>75.069999999999993</v>
      </c>
      <c r="AS1084">
        <v>1934.5539000000001</v>
      </c>
      <c r="AT1084">
        <v>25.77</v>
      </c>
      <c r="AU1084">
        <v>75</v>
      </c>
      <c r="AV1084">
        <v>1932.75</v>
      </c>
      <c r="BC1084" t="s">
        <v>451</v>
      </c>
      <c r="BD1084" s="2">
        <v>45938</v>
      </c>
      <c r="BE1084">
        <v>1111.28</v>
      </c>
      <c r="BF1084" t="s">
        <v>452</v>
      </c>
      <c r="BG1084" t="s">
        <v>453</v>
      </c>
      <c r="BH1084" s="1">
        <f t="shared" ca="1" si="50"/>
        <v>185</v>
      </c>
    </row>
    <row r="1085" spans="2:60" ht="14.25" customHeight="1" x14ac:dyDescent="0.35">
      <c r="B1085" s="96" t="str">
        <f t="shared" si="48"/>
        <v>91882172</v>
      </c>
      <c r="C1085" s="96" t="str">
        <f t="shared" si="49"/>
        <v>9188217</v>
      </c>
      <c r="D1085">
        <v>22526</v>
      </c>
      <c r="E1085" t="s">
        <v>120</v>
      </c>
      <c r="F1085">
        <v>61</v>
      </c>
      <c r="G1085" t="s">
        <v>124</v>
      </c>
      <c r="H1085">
        <v>71</v>
      </c>
      <c r="I1085">
        <v>9188</v>
      </c>
      <c r="J1085" t="s">
        <v>76</v>
      </c>
      <c r="K1085">
        <v>217</v>
      </c>
      <c r="L1085">
        <v>2</v>
      </c>
      <c r="M1085">
        <v>2</v>
      </c>
      <c r="O1085">
        <v>21.55</v>
      </c>
      <c r="P1085">
        <v>0</v>
      </c>
      <c r="Q1085" t="s">
        <v>460</v>
      </c>
      <c r="R1085" t="s">
        <v>471</v>
      </c>
      <c r="S1085">
        <v>4</v>
      </c>
      <c r="T1085" t="s">
        <v>458</v>
      </c>
      <c r="U1085">
        <v>2</v>
      </c>
      <c r="V1085">
        <v>44626</v>
      </c>
      <c r="W1085">
        <v>354</v>
      </c>
      <c r="X1085" t="s">
        <v>447</v>
      </c>
      <c r="Y1085" s="2" t="s">
        <v>447</v>
      </c>
      <c r="Z1085" s="2"/>
      <c r="AB1085" t="s">
        <v>447</v>
      </c>
      <c r="AC1085" t="s">
        <v>448</v>
      </c>
      <c r="AD1085" t="s">
        <v>447</v>
      </c>
      <c r="AE1085" t="s">
        <v>447</v>
      </c>
      <c r="AF1085" t="s">
        <v>447</v>
      </c>
      <c r="AG1085">
        <v>2</v>
      </c>
      <c r="AH1085">
        <v>0</v>
      </c>
      <c r="AI1085">
        <v>32</v>
      </c>
      <c r="AJ1085">
        <v>0</v>
      </c>
      <c r="AK1085">
        <v>61</v>
      </c>
      <c r="AL1085" t="s">
        <v>486</v>
      </c>
      <c r="AM1085" t="s">
        <v>450</v>
      </c>
      <c r="AN1085">
        <v>21.55</v>
      </c>
      <c r="AO1085">
        <v>75.48</v>
      </c>
      <c r="AP1085">
        <v>1626.5940000000001</v>
      </c>
      <c r="AQ1085">
        <v>21.55</v>
      </c>
      <c r="AR1085">
        <v>75.069999999999993</v>
      </c>
      <c r="AS1085">
        <v>1617.7584999999999</v>
      </c>
      <c r="AT1085">
        <v>21.55</v>
      </c>
      <c r="AU1085">
        <v>75</v>
      </c>
      <c r="AV1085">
        <v>1616.25</v>
      </c>
      <c r="BC1085" t="s">
        <v>451</v>
      </c>
      <c r="BD1085" s="2">
        <v>45938</v>
      </c>
      <c r="BE1085">
        <v>1472.75</v>
      </c>
      <c r="BF1085" t="s">
        <v>452</v>
      </c>
      <c r="BG1085" t="s">
        <v>453</v>
      </c>
      <c r="BH1085" s="1">
        <f t="shared" ca="1" si="50"/>
        <v>185</v>
      </c>
    </row>
    <row r="1086" spans="2:60" ht="14.25" customHeight="1" x14ac:dyDescent="0.35">
      <c r="B1086" s="96" t="str">
        <f t="shared" si="48"/>
        <v>91882173</v>
      </c>
      <c r="C1086" s="96" t="str">
        <f t="shared" si="49"/>
        <v>9188217</v>
      </c>
      <c r="D1086">
        <v>22526</v>
      </c>
      <c r="E1086" t="s">
        <v>120</v>
      </c>
      <c r="F1086">
        <v>61</v>
      </c>
      <c r="G1086" t="s">
        <v>124</v>
      </c>
      <c r="H1086">
        <v>71</v>
      </c>
      <c r="I1086">
        <v>9188</v>
      </c>
      <c r="J1086" t="s">
        <v>76</v>
      </c>
      <c r="K1086">
        <v>217</v>
      </c>
      <c r="L1086">
        <v>3</v>
      </c>
      <c r="M1086">
        <v>2</v>
      </c>
      <c r="O1086">
        <v>34.82</v>
      </c>
      <c r="P1086">
        <v>0</v>
      </c>
      <c r="Q1086" t="s">
        <v>460</v>
      </c>
      <c r="R1086" t="s">
        <v>471</v>
      </c>
      <c r="S1086">
        <v>4</v>
      </c>
      <c r="T1086" t="s">
        <v>458</v>
      </c>
      <c r="U1086">
        <v>2</v>
      </c>
      <c r="V1086">
        <v>44642</v>
      </c>
      <c r="W1086">
        <v>354</v>
      </c>
      <c r="X1086" t="s">
        <v>447</v>
      </c>
      <c r="Y1086" s="2" t="s">
        <v>447</v>
      </c>
      <c r="Z1086" s="2"/>
      <c r="AB1086" t="s">
        <v>447</v>
      </c>
      <c r="AC1086" t="s">
        <v>448</v>
      </c>
      <c r="AD1086" t="s">
        <v>447</v>
      </c>
      <c r="AE1086" t="s">
        <v>447</v>
      </c>
      <c r="AF1086" t="s">
        <v>447</v>
      </c>
      <c r="AG1086">
        <v>2</v>
      </c>
      <c r="AH1086">
        <v>0</v>
      </c>
      <c r="AI1086">
        <v>32</v>
      </c>
      <c r="AJ1086">
        <v>0</v>
      </c>
      <c r="AK1086">
        <v>61</v>
      </c>
      <c r="AL1086" t="s">
        <v>486</v>
      </c>
      <c r="AM1086" t="s">
        <v>450</v>
      </c>
      <c r="AN1086">
        <v>34.82</v>
      </c>
      <c r="AO1086">
        <v>75.48</v>
      </c>
      <c r="AP1086">
        <v>2628.2136</v>
      </c>
      <c r="AQ1086">
        <v>34.82</v>
      </c>
      <c r="AR1086">
        <v>75.069999999999993</v>
      </c>
      <c r="AS1086">
        <v>2613.9373999999998</v>
      </c>
      <c r="AT1086">
        <v>34.82</v>
      </c>
      <c r="AU1086">
        <v>75</v>
      </c>
      <c r="AV1086">
        <v>2611.5</v>
      </c>
      <c r="BC1086" t="s">
        <v>451</v>
      </c>
      <c r="BD1086" s="2">
        <v>45938</v>
      </c>
      <c r="BE1086">
        <v>1575.82</v>
      </c>
      <c r="BF1086" t="s">
        <v>452</v>
      </c>
      <c r="BG1086" t="s">
        <v>453</v>
      </c>
      <c r="BH1086" s="1">
        <f t="shared" ca="1" si="50"/>
        <v>185</v>
      </c>
    </row>
    <row r="1087" spans="2:60" ht="14.25" customHeight="1" x14ac:dyDescent="0.35">
      <c r="B1087" s="96" t="str">
        <f t="shared" si="48"/>
        <v>91882174</v>
      </c>
      <c r="C1087" s="96" t="str">
        <f t="shared" si="49"/>
        <v>9188217</v>
      </c>
      <c r="D1087">
        <v>22526</v>
      </c>
      <c r="E1087" t="s">
        <v>120</v>
      </c>
      <c r="F1087">
        <v>61</v>
      </c>
      <c r="G1087" t="s">
        <v>124</v>
      </c>
      <c r="H1087">
        <v>71</v>
      </c>
      <c r="I1087">
        <v>9188</v>
      </c>
      <c r="J1087" t="s">
        <v>76</v>
      </c>
      <c r="K1087">
        <v>217</v>
      </c>
      <c r="L1087">
        <v>4</v>
      </c>
      <c r="M1087">
        <v>2</v>
      </c>
      <c r="O1087">
        <v>40.64</v>
      </c>
      <c r="P1087">
        <v>0</v>
      </c>
      <c r="Q1087" t="s">
        <v>460</v>
      </c>
      <c r="R1087" t="s">
        <v>471</v>
      </c>
      <c r="S1087">
        <v>4</v>
      </c>
      <c r="T1087" t="s">
        <v>458</v>
      </c>
      <c r="U1087">
        <v>2</v>
      </c>
      <c r="V1087">
        <v>44642</v>
      </c>
      <c r="W1087">
        <v>354</v>
      </c>
      <c r="X1087" t="s">
        <v>447</v>
      </c>
      <c r="Y1087" s="2" t="s">
        <v>447</v>
      </c>
      <c r="Z1087" s="2"/>
      <c r="AB1087" t="s">
        <v>447</v>
      </c>
      <c r="AC1087" t="s">
        <v>448</v>
      </c>
      <c r="AD1087" t="s">
        <v>447</v>
      </c>
      <c r="AE1087" t="s">
        <v>447</v>
      </c>
      <c r="AF1087" t="s">
        <v>447</v>
      </c>
      <c r="AG1087">
        <v>2</v>
      </c>
      <c r="AH1087">
        <v>0</v>
      </c>
      <c r="AI1087">
        <v>32</v>
      </c>
      <c r="AJ1087">
        <v>0</v>
      </c>
      <c r="AK1087">
        <v>61</v>
      </c>
      <c r="AL1087" t="s">
        <v>486</v>
      </c>
      <c r="AM1087" t="s">
        <v>450</v>
      </c>
      <c r="AN1087">
        <v>40.64</v>
      </c>
      <c r="AO1087">
        <v>75.48</v>
      </c>
      <c r="AP1087">
        <v>3067.5072</v>
      </c>
      <c r="AQ1087">
        <v>40.64</v>
      </c>
      <c r="AR1087">
        <v>75.069999999999993</v>
      </c>
      <c r="AS1087">
        <v>3050.8447999999999</v>
      </c>
      <c r="AT1087">
        <v>40.64</v>
      </c>
      <c r="AU1087">
        <v>75</v>
      </c>
      <c r="AV1087">
        <v>3048</v>
      </c>
      <c r="BC1087" t="s">
        <v>451</v>
      </c>
      <c r="BD1087" s="2">
        <v>45938</v>
      </c>
      <c r="BE1087">
        <v>2664.47</v>
      </c>
      <c r="BF1087" t="s">
        <v>452</v>
      </c>
      <c r="BG1087" t="s">
        <v>453</v>
      </c>
      <c r="BH1087" s="1">
        <f t="shared" ca="1" si="50"/>
        <v>185</v>
      </c>
    </row>
    <row r="1088" spans="2:60" ht="14.25" customHeight="1" x14ac:dyDescent="0.35">
      <c r="B1088" s="96" t="str">
        <f t="shared" si="48"/>
        <v>91882175</v>
      </c>
      <c r="C1088" s="96" t="str">
        <f t="shared" si="49"/>
        <v>9188217</v>
      </c>
      <c r="D1088">
        <v>22526</v>
      </c>
      <c r="E1088" t="s">
        <v>120</v>
      </c>
      <c r="F1088">
        <v>61</v>
      </c>
      <c r="G1088" t="s">
        <v>124</v>
      </c>
      <c r="H1088">
        <v>71</v>
      </c>
      <c r="I1088">
        <v>9188</v>
      </c>
      <c r="J1088" t="s">
        <v>76</v>
      </c>
      <c r="K1088">
        <v>217</v>
      </c>
      <c r="L1088">
        <v>5</v>
      </c>
      <c r="M1088">
        <v>2</v>
      </c>
      <c r="O1088">
        <v>14.86</v>
      </c>
      <c r="P1088">
        <v>0</v>
      </c>
      <c r="Q1088" t="s">
        <v>454</v>
      </c>
      <c r="R1088" t="s">
        <v>471</v>
      </c>
      <c r="S1088">
        <v>4</v>
      </c>
      <c r="T1088" t="s">
        <v>458</v>
      </c>
      <c r="U1088">
        <v>2</v>
      </c>
      <c r="V1088">
        <v>44639</v>
      </c>
      <c r="W1088">
        <v>354</v>
      </c>
      <c r="X1088" t="s">
        <v>447</v>
      </c>
      <c r="Y1088" s="2" t="s">
        <v>447</v>
      </c>
      <c r="Z1088" s="2"/>
      <c r="AB1088" t="s">
        <v>447</v>
      </c>
      <c r="AC1088" t="s">
        <v>448</v>
      </c>
      <c r="AD1088" t="s">
        <v>447</v>
      </c>
      <c r="AE1088" t="s">
        <v>447</v>
      </c>
      <c r="AF1088" t="s">
        <v>447</v>
      </c>
      <c r="AG1088">
        <v>2</v>
      </c>
      <c r="AH1088">
        <v>0</v>
      </c>
      <c r="AI1088">
        <v>32</v>
      </c>
      <c r="AJ1088">
        <v>0</v>
      </c>
      <c r="AK1088">
        <v>61</v>
      </c>
      <c r="AL1088" t="s">
        <v>486</v>
      </c>
      <c r="AM1088" t="s">
        <v>450</v>
      </c>
      <c r="AN1088">
        <v>14.86</v>
      </c>
      <c r="AO1088">
        <v>75.48</v>
      </c>
      <c r="AP1088">
        <v>1121.6328000000001</v>
      </c>
      <c r="AQ1088">
        <v>14.86</v>
      </c>
      <c r="AR1088">
        <v>75.069999999999993</v>
      </c>
      <c r="AS1088">
        <v>1115.5401999999999</v>
      </c>
      <c r="AT1088">
        <v>14.86</v>
      </c>
      <c r="AU1088">
        <v>75</v>
      </c>
      <c r="AV1088">
        <v>1114.5</v>
      </c>
      <c r="BC1088" t="s">
        <v>451</v>
      </c>
      <c r="BD1088" s="2">
        <v>45938</v>
      </c>
      <c r="BE1088">
        <v>849.81</v>
      </c>
      <c r="BF1088" t="s">
        <v>452</v>
      </c>
      <c r="BG1088" t="s">
        <v>453</v>
      </c>
      <c r="BH1088" s="1">
        <f t="shared" ca="1" si="50"/>
        <v>185</v>
      </c>
    </row>
    <row r="1089" spans="2:60" ht="14.25" customHeight="1" x14ac:dyDescent="0.35">
      <c r="B1089" s="96" t="str">
        <f t="shared" si="48"/>
        <v>91882176</v>
      </c>
      <c r="C1089" s="96" t="str">
        <f t="shared" si="49"/>
        <v>9188217</v>
      </c>
      <c r="D1089">
        <v>22526</v>
      </c>
      <c r="E1089" t="s">
        <v>120</v>
      </c>
      <c r="F1089">
        <v>61</v>
      </c>
      <c r="G1089" t="s">
        <v>124</v>
      </c>
      <c r="H1089">
        <v>71</v>
      </c>
      <c r="I1089">
        <v>9188</v>
      </c>
      <c r="J1089" t="s">
        <v>76</v>
      </c>
      <c r="K1089">
        <v>217</v>
      </c>
      <c r="L1089">
        <v>6</v>
      </c>
      <c r="M1089">
        <v>1</v>
      </c>
      <c r="O1089">
        <v>39.19</v>
      </c>
      <c r="P1089">
        <v>0</v>
      </c>
      <c r="Q1089" t="s">
        <v>472</v>
      </c>
      <c r="R1089" t="s">
        <v>471</v>
      </c>
      <c r="S1089">
        <v>56</v>
      </c>
      <c r="T1089" t="s">
        <v>479</v>
      </c>
      <c r="U1089">
        <v>2</v>
      </c>
      <c r="V1089">
        <v>45757</v>
      </c>
      <c r="W1089">
        <v>140</v>
      </c>
      <c r="X1089" t="s">
        <v>447</v>
      </c>
      <c r="Y1089" s="2" t="s">
        <v>448</v>
      </c>
      <c r="Z1089" s="2" t="s">
        <v>512</v>
      </c>
      <c r="AA1089" t="s">
        <v>485</v>
      </c>
      <c r="AB1089" t="s">
        <v>447</v>
      </c>
      <c r="AC1089" t="s">
        <v>447</v>
      </c>
      <c r="AD1089" t="s">
        <v>447</v>
      </c>
      <c r="AE1089" t="s">
        <v>447</v>
      </c>
      <c r="AF1089" t="s">
        <v>447</v>
      </c>
      <c r="AG1089">
        <v>2</v>
      </c>
      <c r="AH1089">
        <v>0</v>
      </c>
      <c r="AI1089">
        <v>32</v>
      </c>
      <c r="AJ1089">
        <v>0</v>
      </c>
      <c r="AK1089">
        <v>61</v>
      </c>
      <c r="AL1089" t="s">
        <v>449</v>
      </c>
      <c r="AM1089" t="s">
        <v>450</v>
      </c>
      <c r="BC1089" t="s">
        <v>474</v>
      </c>
      <c r="BF1089" t="s">
        <v>452</v>
      </c>
      <c r="BG1089" t="s">
        <v>453</v>
      </c>
      <c r="BH1089" s="1">
        <f t="shared" ca="1" si="50"/>
        <v>46123</v>
      </c>
    </row>
    <row r="1090" spans="2:60" ht="14.25" customHeight="1" x14ac:dyDescent="0.35">
      <c r="B1090" s="96" t="str">
        <f t="shared" ref="B1090:B1153" si="51">CONCATENATE(I1090,K1090,L1090)</f>
        <v>91882177</v>
      </c>
      <c r="C1090" s="96" t="str">
        <f t="shared" ref="C1090:C1153" si="52">CONCATENATE(I1090,K1090)</f>
        <v>9188217</v>
      </c>
      <c r="D1090">
        <v>22526</v>
      </c>
      <c r="E1090" t="s">
        <v>120</v>
      </c>
      <c r="F1090">
        <v>61</v>
      </c>
      <c r="G1090" t="s">
        <v>124</v>
      </c>
      <c r="H1090">
        <v>71</v>
      </c>
      <c r="I1090">
        <v>9188</v>
      </c>
      <c r="J1090" t="s">
        <v>76</v>
      </c>
      <c r="K1090">
        <v>217</v>
      </c>
      <c r="L1090">
        <v>7</v>
      </c>
      <c r="M1090">
        <v>1</v>
      </c>
      <c r="O1090">
        <v>17.16</v>
      </c>
      <c r="P1090">
        <v>0</v>
      </c>
      <c r="Q1090" s="3" t="s">
        <v>472</v>
      </c>
      <c r="R1090" s="1" t="s">
        <v>471</v>
      </c>
      <c r="S1090" s="1">
        <v>56</v>
      </c>
      <c r="T1090" s="1" t="s">
        <v>479</v>
      </c>
      <c r="U1090">
        <v>2</v>
      </c>
      <c r="V1090">
        <v>45757</v>
      </c>
      <c r="W1090">
        <v>140</v>
      </c>
      <c r="X1090" t="s">
        <v>447</v>
      </c>
      <c r="Y1090" s="2" t="s">
        <v>447</v>
      </c>
      <c r="Z1090" s="2"/>
      <c r="AB1090" t="s">
        <v>447</v>
      </c>
      <c r="AC1090" t="s">
        <v>448</v>
      </c>
      <c r="AD1090" t="s">
        <v>447</v>
      </c>
      <c r="AE1090" t="s">
        <v>447</v>
      </c>
      <c r="AF1090" t="s">
        <v>447</v>
      </c>
      <c r="AG1090">
        <v>2</v>
      </c>
      <c r="AH1090">
        <v>0</v>
      </c>
      <c r="AI1090">
        <v>32</v>
      </c>
      <c r="AJ1090">
        <v>0</v>
      </c>
      <c r="AK1090">
        <v>61</v>
      </c>
      <c r="AL1090" t="s">
        <v>449</v>
      </c>
      <c r="AM1090" t="s">
        <v>450</v>
      </c>
      <c r="BC1090" t="s">
        <v>474</v>
      </c>
      <c r="BF1090" t="s">
        <v>452</v>
      </c>
      <c r="BG1090" t="s">
        <v>453</v>
      </c>
      <c r="BH1090" s="1">
        <f t="shared" ref="BH1090:BH1153" ca="1" si="53">TODAY()-BD1090</f>
        <v>46123</v>
      </c>
    </row>
    <row r="1091" spans="2:60" ht="14.25" customHeight="1" x14ac:dyDescent="0.35">
      <c r="B1091" s="96" t="str">
        <f t="shared" si="51"/>
        <v>91882178</v>
      </c>
      <c r="C1091" s="96" t="str">
        <f t="shared" si="52"/>
        <v>9188217</v>
      </c>
      <c r="D1091">
        <v>22526</v>
      </c>
      <c r="E1091" t="s">
        <v>120</v>
      </c>
      <c r="F1091">
        <v>61</v>
      </c>
      <c r="G1091" t="s">
        <v>124</v>
      </c>
      <c r="H1091">
        <v>71</v>
      </c>
      <c r="I1091">
        <v>9188</v>
      </c>
      <c r="J1091" t="s">
        <v>76</v>
      </c>
      <c r="K1091">
        <v>217</v>
      </c>
      <c r="L1091">
        <v>8</v>
      </c>
      <c r="M1091">
        <v>1</v>
      </c>
      <c r="O1091">
        <v>5.74</v>
      </c>
      <c r="P1091">
        <v>0</v>
      </c>
      <c r="Q1091" s="3" t="s">
        <v>454</v>
      </c>
      <c r="R1091" s="1" t="s">
        <v>471</v>
      </c>
      <c r="S1091" s="1">
        <v>4</v>
      </c>
      <c r="T1091" s="1" t="s">
        <v>458</v>
      </c>
      <c r="U1091">
        <v>2</v>
      </c>
      <c r="V1091">
        <v>44643</v>
      </c>
      <c r="W1091">
        <v>140</v>
      </c>
      <c r="X1091" t="s">
        <v>447</v>
      </c>
      <c r="Y1091" s="2" t="s">
        <v>447</v>
      </c>
      <c r="Z1091" s="2"/>
      <c r="AB1091" t="s">
        <v>447</v>
      </c>
      <c r="AC1091" t="s">
        <v>448</v>
      </c>
      <c r="AD1091" t="s">
        <v>447</v>
      </c>
      <c r="AE1091" t="s">
        <v>447</v>
      </c>
      <c r="AF1091" t="s">
        <v>447</v>
      </c>
      <c r="AG1091">
        <v>2</v>
      </c>
      <c r="AH1091">
        <v>0</v>
      </c>
      <c r="AI1091">
        <v>32</v>
      </c>
      <c r="AJ1091">
        <v>0</v>
      </c>
      <c r="AK1091">
        <v>61</v>
      </c>
      <c r="AL1091" t="s">
        <v>465</v>
      </c>
      <c r="AM1091" t="s">
        <v>450</v>
      </c>
      <c r="AN1091">
        <v>5.74</v>
      </c>
      <c r="AO1091">
        <v>75.48</v>
      </c>
      <c r="AP1091">
        <v>433.2552</v>
      </c>
      <c r="AQ1091">
        <v>5.74</v>
      </c>
      <c r="AR1091">
        <v>75.069999999999993</v>
      </c>
      <c r="AS1091">
        <v>430.90179999999998</v>
      </c>
      <c r="AT1091">
        <v>5.74</v>
      </c>
      <c r="AU1091">
        <v>75</v>
      </c>
      <c r="AV1091">
        <v>430.5</v>
      </c>
      <c r="BC1091" t="s">
        <v>451</v>
      </c>
      <c r="BD1091" s="2">
        <v>45938</v>
      </c>
      <c r="BE1091">
        <v>295.54000000000002</v>
      </c>
      <c r="BF1091" t="s">
        <v>452</v>
      </c>
      <c r="BG1091" t="s">
        <v>453</v>
      </c>
      <c r="BH1091" s="1">
        <f t="shared" ca="1" si="53"/>
        <v>185</v>
      </c>
    </row>
    <row r="1092" spans="2:60" ht="14.25" customHeight="1" x14ac:dyDescent="0.35">
      <c r="B1092" s="96" t="str">
        <f t="shared" si="51"/>
        <v>91882179</v>
      </c>
      <c r="C1092" s="96" t="str">
        <f t="shared" si="52"/>
        <v>9188217</v>
      </c>
      <c r="D1092">
        <v>22526</v>
      </c>
      <c r="E1092" t="s">
        <v>120</v>
      </c>
      <c r="F1092">
        <v>61</v>
      </c>
      <c r="G1092" t="s">
        <v>124</v>
      </c>
      <c r="H1092">
        <v>71</v>
      </c>
      <c r="I1092">
        <v>9188</v>
      </c>
      <c r="J1092" t="s">
        <v>76</v>
      </c>
      <c r="K1092">
        <v>217</v>
      </c>
      <c r="L1092">
        <v>9</v>
      </c>
      <c r="M1092">
        <v>1</v>
      </c>
      <c r="O1092">
        <v>14.12</v>
      </c>
      <c r="P1092">
        <v>0</v>
      </c>
      <c r="Q1092" s="3" t="s">
        <v>454</v>
      </c>
      <c r="R1092" s="1" t="s">
        <v>471</v>
      </c>
      <c r="S1092" s="1">
        <v>4</v>
      </c>
      <c r="T1092" s="1" t="s">
        <v>458</v>
      </c>
      <c r="U1092">
        <v>2</v>
      </c>
      <c r="V1092">
        <v>44639</v>
      </c>
      <c r="W1092">
        <v>354</v>
      </c>
      <c r="X1092" t="s">
        <v>447</v>
      </c>
      <c r="Y1092" s="2" t="s">
        <v>447</v>
      </c>
      <c r="Z1092" s="2"/>
      <c r="AB1092" t="s">
        <v>447</v>
      </c>
      <c r="AC1092" t="s">
        <v>448</v>
      </c>
      <c r="AD1092" t="s">
        <v>447</v>
      </c>
      <c r="AE1092" t="s">
        <v>447</v>
      </c>
      <c r="AF1092" t="s">
        <v>447</v>
      </c>
      <c r="AG1092">
        <v>2</v>
      </c>
      <c r="AH1092">
        <v>0</v>
      </c>
      <c r="AI1092">
        <v>32</v>
      </c>
      <c r="AJ1092">
        <v>0</v>
      </c>
      <c r="AK1092">
        <v>61</v>
      </c>
      <c r="AL1092" t="s">
        <v>465</v>
      </c>
      <c r="AM1092" t="s">
        <v>450</v>
      </c>
      <c r="AN1092">
        <v>14.12</v>
      </c>
      <c r="AO1092">
        <v>75.48</v>
      </c>
      <c r="AP1092">
        <v>1065.7775999999999</v>
      </c>
      <c r="AQ1092">
        <v>14.12</v>
      </c>
      <c r="AR1092">
        <v>75.069999999999993</v>
      </c>
      <c r="AS1092">
        <v>1059.9884</v>
      </c>
      <c r="AT1092">
        <v>14.12</v>
      </c>
      <c r="AU1092">
        <v>75</v>
      </c>
      <c r="AV1092">
        <v>1059</v>
      </c>
      <c r="BC1092" t="s">
        <v>451</v>
      </c>
      <c r="BD1092" s="2">
        <v>45938</v>
      </c>
      <c r="BE1092">
        <v>938.43</v>
      </c>
      <c r="BF1092" t="s">
        <v>452</v>
      </c>
      <c r="BG1092" t="s">
        <v>453</v>
      </c>
      <c r="BH1092" s="1">
        <f t="shared" ca="1" si="53"/>
        <v>185</v>
      </c>
    </row>
    <row r="1093" spans="2:60" ht="14.25" customHeight="1" x14ac:dyDescent="0.35">
      <c r="B1093" s="96" t="str">
        <f t="shared" si="51"/>
        <v>918821710</v>
      </c>
      <c r="C1093" s="96" t="str">
        <f t="shared" si="52"/>
        <v>9188217</v>
      </c>
      <c r="D1093">
        <v>22526</v>
      </c>
      <c r="E1093" t="s">
        <v>120</v>
      </c>
      <c r="F1093">
        <v>61</v>
      </c>
      <c r="G1093" t="s">
        <v>124</v>
      </c>
      <c r="H1093">
        <v>71</v>
      </c>
      <c r="I1093">
        <v>9188</v>
      </c>
      <c r="J1093" t="s">
        <v>76</v>
      </c>
      <c r="K1093">
        <v>217</v>
      </c>
      <c r="L1093">
        <v>10</v>
      </c>
      <c r="M1093">
        <v>1</v>
      </c>
      <c r="O1093">
        <v>9.7899999999999991</v>
      </c>
      <c r="P1093">
        <v>0</v>
      </c>
      <c r="Q1093" s="3" t="s">
        <v>454</v>
      </c>
      <c r="R1093" s="1" t="s">
        <v>471</v>
      </c>
      <c r="S1093" s="1">
        <v>4</v>
      </c>
      <c r="T1093" s="1" t="s">
        <v>458</v>
      </c>
      <c r="U1093">
        <v>2</v>
      </c>
      <c r="V1093">
        <v>44643</v>
      </c>
      <c r="W1093">
        <v>354</v>
      </c>
      <c r="X1093" t="s">
        <v>447</v>
      </c>
      <c r="Y1093" s="2" t="s">
        <v>447</v>
      </c>
      <c r="Z1093" s="2"/>
      <c r="AB1093" t="s">
        <v>447</v>
      </c>
      <c r="AC1093" t="s">
        <v>448</v>
      </c>
      <c r="AD1093" t="s">
        <v>447</v>
      </c>
      <c r="AE1093" t="s">
        <v>447</v>
      </c>
      <c r="AF1093" t="s">
        <v>447</v>
      </c>
      <c r="AG1093">
        <v>2</v>
      </c>
      <c r="AH1093">
        <v>0</v>
      </c>
      <c r="AI1093">
        <v>32</v>
      </c>
      <c r="AJ1093">
        <v>0</v>
      </c>
      <c r="AK1093">
        <v>61</v>
      </c>
      <c r="AL1093" t="s">
        <v>465</v>
      </c>
      <c r="AM1093" t="s">
        <v>450</v>
      </c>
      <c r="AN1093">
        <v>9.7899999999999991</v>
      </c>
      <c r="AO1093">
        <v>75.48</v>
      </c>
      <c r="AP1093">
        <v>738.94920000000002</v>
      </c>
      <c r="AQ1093">
        <v>9.7899999999999991</v>
      </c>
      <c r="AR1093">
        <v>75.069999999999993</v>
      </c>
      <c r="AS1093">
        <v>734.93529999999998</v>
      </c>
      <c r="AT1093">
        <v>9.7899999999999991</v>
      </c>
      <c r="AU1093">
        <v>75</v>
      </c>
      <c r="AV1093">
        <v>734.25</v>
      </c>
      <c r="BC1093" t="s">
        <v>451</v>
      </c>
      <c r="BD1093" s="2">
        <v>45938</v>
      </c>
      <c r="BE1093">
        <v>576.6</v>
      </c>
      <c r="BF1093" t="s">
        <v>452</v>
      </c>
      <c r="BG1093" t="s">
        <v>453</v>
      </c>
      <c r="BH1093" s="1">
        <f t="shared" ca="1" si="53"/>
        <v>185</v>
      </c>
    </row>
    <row r="1094" spans="2:60" ht="14.25" customHeight="1" x14ac:dyDescent="0.35">
      <c r="B1094" s="96" t="str">
        <f t="shared" si="51"/>
        <v>918821711</v>
      </c>
      <c r="C1094" s="96" t="str">
        <f t="shared" si="52"/>
        <v>9188217</v>
      </c>
      <c r="D1094">
        <v>22526</v>
      </c>
      <c r="E1094" t="s">
        <v>120</v>
      </c>
      <c r="F1094">
        <v>61</v>
      </c>
      <c r="G1094" t="s">
        <v>124</v>
      </c>
      <c r="H1094">
        <v>71</v>
      </c>
      <c r="I1094">
        <v>9188</v>
      </c>
      <c r="J1094" t="s">
        <v>76</v>
      </c>
      <c r="K1094">
        <v>217</v>
      </c>
      <c r="L1094">
        <v>11</v>
      </c>
      <c r="M1094">
        <v>1</v>
      </c>
      <c r="O1094">
        <v>4.37</v>
      </c>
      <c r="P1094">
        <v>0</v>
      </c>
      <c r="Q1094" t="s">
        <v>454</v>
      </c>
      <c r="R1094" t="s">
        <v>471</v>
      </c>
      <c r="S1094">
        <v>4</v>
      </c>
      <c r="T1094" t="s">
        <v>458</v>
      </c>
      <c r="U1094">
        <v>2</v>
      </c>
      <c r="V1094">
        <v>44639</v>
      </c>
      <c r="W1094">
        <v>354</v>
      </c>
      <c r="X1094" t="s">
        <v>447</v>
      </c>
      <c r="Y1094" s="2" t="s">
        <v>447</v>
      </c>
      <c r="Z1094" s="2"/>
      <c r="AB1094" t="s">
        <v>447</v>
      </c>
      <c r="AC1094" t="s">
        <v>448</v>
      </c>
      <c r="AD1094" t="s">
        <v>447</v>
      </c>
      <c r="AE1094" t="s">
        <v>447</v>
      </c>
      <c r="AF1094" t="s">
        <v>447</v>
      </c>
      <c r="AG1094">
        <v>2</v>
      </c>
      <c r="AH1094">
        <v>0</v>
      </c>
      <c r="AI1094">
        <v>30</v>
      </c>
      <c r="AJ1094">
        <v>0</v>
      </c>
      <c r="AK1094">
        <v>61</v>
      </c>
      <c r="AL1094" t="s">
        <v>486</v>
      </c>
      <c r="AM1094" t="s">
        <v>450</v>
      </c>
      <c r="AN1094">
        <v>4.37</v>
      </c>
      <c r="AO1094">
        <v>75.48</v>
      </c>
      <c r="AP1094">
        <v>329.8476</v>
      </c>
      <c r="AQ1094">
        <v>4.37</v>
      </c>
      <c r="AR1094">
        <v>75.069999999999993</v>
      </c>
      <c r="AS1094">
        <v>328.05590000000001</v>
      </c>
      <c r="AT1094">
        <v>4.37</v>
      </c>
      <c r="AU1094">
        <v>75</v>
      </c>
      <c r="AV1094">
        <v>327.75</v>
      </c>
      <c r="BC1094" t="s">
        <v>451</v>
      </c>
      <c r="BD1094" s="2">
        <v>45938</v>
      </c>
      <c r="BE1094">
        <v>172.65</v>
      </c>
      <c r="BF1094" t="s">
        <v>452</v>
      </c>
      <c r="BG1094" t="s">
        <v>453</v>
      </c>
      <c r="BH1094" s="1">
        <f t="shared" ca="1" si="53"/>
        <v>185</v>
      </c>
    </row>
    <row r="1095" spans="2:60" ht="14.25" customHeight="1" x14ac:dyDescent="0.35">
      <c r="B1095" s="96" t="str">
        <f t="shared" si="51"/>
        <v>918821712</v>
      </c>
      <c r="C1095" s="96" t="str">
        <f t="shared" si="52"/>
        <v>9188217</v>
      </c>
      <c r="D1095">
        <v>22526</v>
      </c>
      <c r="E1095" t="s">
        <v>120</v>
      </c>
      <c r="F1095">
        <v>61</v>
      </c>
      <c r="G1095" t="s">
        <v>124</v>
      </c>
      <c r="H1095">
        <v>71</v>
      </c>
      <c r="I1095">
        <v>9188</v>
      </c>
      <c r="J1095" t="s">
        <v>76</v>
      </c>
      <c r="K1095">
        <v>217</v>
      </c>
      <c r="L1095">
        <v>12</v>
      </c>
      <c r="M1095">
        <v>1</v>
      </c>
      <c r="O1095">
        <v>3.78</v>
      </c>
      <c r="P1095">
        <v>0</v>
      </c>
      <c r="Q1095" t="s">
        <v>454</v>
      </c>
      <c r="R1095" t="s">
        <v>471</v>
      </c>
      <c r="S1095">
        <v>4</v>
      </c>
      <c r="T1095" t="s">
        <v>458</v>
      </c>
      <c r="U1095">
        <v>2</v>
      </c>
      <c r="V1095">
        <v>44639</v>
      </c>
      <c r="W1095">
        <v>354</v>
      </c>
      <c r="X1095" t="s">
        <v>447</v>
      </c>
      <c r="Y1095" s="2" t="s">
        <v>447</v>
      </c>
      <c r="Z1095" s="2"/>
      <c r="AB1095" t="s">
        <v>447</v>
      </c>
      <c r="AC1095" t="s">
        <v>448</v>
      </c>
      <c r="AD1095" t="s">
        <v>447</v>
      </c>
      <c r="AE1095" t="s">
        <v>447</v>
      </c>
      <c r="AF1095" t="s">
        <v>447</v>
      </c>
      <c r="AG1095">
        <v>2</v>
      </c>
      <c r="AH1095">
        <v>0</v>
      </c>
      <c r="AI1095">
        <v>32</v>
      </c>
      <c r="AJ1095">
        <v>0</v>
      </c>
      <c r="AK1095">
        <v>61</v>
      </c>
      <c r="AL1095" t="s">
        <v>486</v>
      </c>
      <c r="AM1095" t="s">
        <v>450</v>
      </c>
      <c r="AN1095">
        <v>3.78</v>
      </c>
      <c r="AO1095">
        <v>75.48</v>
      </c>
      <c r="AP1095">
        <v>285.31439999999998</v>
      </c>
      <c r="AQ1095">
        <v>3.78</v>
      </c>
      <c r="AR1095">
        <v>75.069999999999993</v>
      </c>
      <c r="AS1095">
        <v>283.76459999999997</v>
      </c>
      <c r="AT1095">
        <v>3.78</v>
      </c>
      <c r="AU1095">
        <v>75</v>
      </c>
      <c r="AV1095">
        <v>283.5</v>
      </c>
      <c r="BC1095" t="s">
        <v>451</v>
      </c>
      <c r="BD1095" s="2">
        <v>45938</v>
      </c>
      <c r="BE1095">
        <v>268.44</v>
      </c>
      <c r="BF1095" t="s">
        <v>452</v>
      </c>
      <c r="BG1095" t="s">
        <v>453</v>
      </c>
      <c r="BH1095" s="1">
        <f t="shared" ca="1" si="53"/>
        <v>185</v>
      </c>
    </row>
    <row r="1096" spans="2:60" ht="14.25" customHeight="1" x14ac:dyDescent="0.35">
      <c r="B1096" s="96" t="str">
        <f t="shared" si="51"/>
        <v>918821713</v>
      </c>
      <c r="C1096" s="96" t="str">
        <f t="shared" si="52"/>
        <v>9188217</v>
      </c>
      <c r="D1096">
        <v>22526</v>
      </c>
      <c r="E1096" t="s">
        <v>120</v>
      </c>
      <c r="F1096">
        <v>61</v>
      </c>
      <c r="G1096" t="s">
        <v>124</v>
      </c>
      <c r="H1096">
        <v>71</v>
      </c>
      <c r="I1096">
        <v>9188</v>
      </c>
      <c r="J1096" t="s">
        <v>76</v>
      </c>
      <c r="K1096">
        <v>217</v>
      </c>
      <c r="L1096">
        <v>13</v>
      </c>
      <c r="M1096">
        <v>1</v>
      </c>
      <c r="O1096">
        <v>7.76</v>
      </c>
      <c r="P1096">
        <v>0</v>
      </c>
      <c r="Q1096" t="s">
        <v>454</v>
      </c>
      <c r="R1096" t="s">
        <v>471</v>
      </c>
      <c r="S1096">
        <v>4</v>
      </c>
      <c r="T1096" t="s">
        <v>458</v>
      </c>
      <c r="U1096">
        <v>2</v>
      </c>
      <c r="V1096">
        <v>44644</v>
      </c>
      <c r="W1096">
        <v>354</v>
      </c>
      <c r="X1096" t="s">
        <v>447</v>
      </c>
      <c r="Y1096" s="2" t="s">
        <v>447</v>
      </c>
      <c r="Z1096" s="2"/>
      <c r="AB1096" t="s">
        <v>447</v>
      </c>
      <c r="AC1096" t="s">
        <v>448</v>
      </c>
      <c r="AD1096" t="s">
        <v>447</v>
      </c>
      <c r="AE1096" t="s">
        <v>447</v>
      </c>
      <c r="AF1096" t="s">
        <v>447</v>
      </c>
      <c r="AG1096">
        <v>2</v>
      </c>
      <c r="AH1096">
        <v>0</v>
      </c>
      <c r="AI1096">
        <v>32</v>
      </c>
      <c r="AJ1096">
        <v>0</v>
      </c>
      <c r="AK1096">
        <v>61</v>
      </c>
      <c r="AL1096" t="s">
        <v>486</v>
      </c>
      <c r="AM1096" t="s">
        <v>450</v>
      </c>
      <c r="AN1096">
        <v>7.76</v>
      </c>
      <c r="AO1096">
        <v>75.48</v>
      </c>
      <c r="AP1096">
        <v>585.72479999999996</v>
      </c>
      <c r="AQ1096">
        <v>7.76</v>
      </c>
      <c r="AR1096">
        <v>75.069999999999993</v>
      </c>
      <c r="AS1096">
        <v>582.54319999999996</v>
      </c>
      <c r="AT1096">
        <v>7.76</v>
      </c>
      <c r="AU1096">
        <v>75</v>
      </c>
      <c r="AV1096">
        <v>582</v>
      </c>
      <c r="BC1096" t="s">
        <v>451</v>
      </c>
      <c r="BD1096" s="2">
        <v>45938</v>
      </c>
      <c r="BE1096">
        <v>437.7</v>
      </c>
      <c r="BF1096" t="s">
        <v>452</v>
      </c>
      <c r="BG1096" t="s">
        <v>453</v>
      </c>
      <c r="BH1096" s="1">
        <f t="shared" ca="1" si="53"/>
        <v>185</v>
      </c>
    </row>
    <row r="1097" spans="2:60" ht="14.25" customHeight="1" x14ac:dyDescent="0.35">
      <c r="B1097" s="96" t="str">
        <f t="shared" si="51"/>
        <v>918821714</v>
      </c>
      <c r="C1097" s="96" t="str">
        <f t="shared" si="52"/>
        <v>9188217</v>
      </c>
      <c r="D1097">
        <v>22526</v>
      </c>
      <c r="E1097" t="s">
        <v>120</v>
      </c>
      <c r="F1097">
        <v>61</v>
      </c>
      <c r="G1097" t="s">
        <v>124</v>
      </c>
      <c r="H1097">
        <v>71</v>
      </c>
      <c r="I1097">
        <v>9188</v>
      </c>
      <c r="J1097" t="s">
        <v>76</v>
      </c>
      <c r="K1097">
        <v>217</v>
      </c>
      <c r="L1097">
        <v>14</v>
      </c>
      <c r="M1097">
        <v>1</v>
      </c>
      <c r="O1097">
        <v>13.02</v>
      </c>
      <c r="P1097">
        <v>0</v>
      </c>
      <c r="Q1097" t="s">
        <v>460</v>
      </c>
      <c r="R1097" t="s">
        <v>471</v>
      </c>
      <c r="S1097">
        <v>4</v>
      </c>
      <c r="T1097" t="s">
        <v>458</v>
      </c>
      <c r="U1097">
        <v>2</v>
      </c>
      <c r="V1097">
        <v>44644</v>
      </c>
      <c r="W1097">
        <v>354</v>
      </c>
      <c r="X1097" t="s">
        <v>447</v>
      </c>
      <c r="Y1097" s="2" t="s">
        <v>447</v>
      </c>
      <c r="Z1097" s="2"/>
      <c r="AB1097" t="s">
        <v>447</v>
      </c>
      <c r="AC1097" t="s">
        <v>448</v>
      </c>
      <c r="AD1097" t="s">
        <v>447</v>
      </c>
      <c r="AE1097" t="s">
        <v>447</v>
      </c>
      <c r="AF1097" t="s">
        <v>447</v>
      </c>
      <c r="AG1097">
        <v>2</v>
      </c>
      <c r="AH1097">
        <v>0</v>
      </c>
      <c r="AI1097">
        <v>32</v>
      </c>
      <c r="AJ1097">
        <v>0</v>
      </c>
      <c r="AK1097">
        <v>61</v>
      </c>
      <c r="AL1097" t="s">
        <v>486</v>
      </c>
      <c r="AM1097" t="s">
        <v>450</v>
      </c>
      <c r="AN1097">
        <v>13.02</v>
      </c>
      <c r="AO1097">
        <v>75.48</v>
      </c>
      <c r="AP1097">
        <v>982.74959999999999</v>
      </c>
      <c r="AQ1097">
        <v>13.02</v>
      </c>
      <c r="AR1097">
        <v>75.069999999999993</v>
      </c>
      <c r="AS1097">
        <v>977.41139999999996</v>
      </c>
      <c r="AT1097">
        <v>13.02</v>
      </c>
      <c r="AU1097">
        <v>75</v>
      </c>
      <c r="AV1097">
        <v>976.5</v>
      </c>
      <c r="BC1097" t="s">
        <v>451</v>
      </c>
      <c r="BD1097" s="2">
        <v>45938</v>
      </c>
      <c r="BE1097">
        <v>777.45</v>
      </c>
      <c r="BF1097" t="s">
        <v>452</v>
      </c>
      <c r="BG1097" t="s">
        <v>453</v>
      </c>
      <c r="BH1097" s="1">
        <f t="shared" ca="1" si="53"/>
        <v>185</v>
      </c>
    </row>
    <row r="1098" spans="2:60" ht="14.25" customHeight="1" x14ac:dyDescent="0.35">
      <c r="B1098" s="96" t="str">
        <f t="shared" si="51"/>
        <v>918821715</v>
      </c>
      <c r="C1098" s="96" t="str">
        <f t="shared" si="52"/>
        <v>9188217</v>
      </c>
      <c r="D1098">
        <v>22526</v>
      </c>
      <c r="E1098" t="s">
        <v>120</v>
      </c>
      <c r="F1098">
        <v>61</v>
      </c>
      <c r="G1098" t="s">
        <v>124</v>
      </c>
      <c r="H1098">
        <v>71</v>
      </c>
      <c r="I1098">
        <v>9188</v>
      </c>
      <c r="J1098" t="s">
        <v>76</v>
      </c>
      <c r="K1098">
        <v>217</v>
      </c>
      <c r="L1098">
        <v>15</v>
      </c>
      <c r="M1098">
        <v>1</v>
      </c>
      <c r="O1098">
        <v>10.41</v>
      </c>
      <c r="P1098">
        <v>0</v>
      </c>
      <c r="Q1098" t="s">
        <v>460</v>
      </c>
      <c r="R1098" t="s">
        <v>471</v>
      </c>
      <c r="S1098">
        <v>4</v>
      </c>
      <c r="T1098" t="s">
        <v>458</v>
      </c>
      <c r="U1098">
        <v>2</v>
      </c>
      <c r="V1098">
        <v>44644</v>
      </c>
      <c r="W1098">
        <v>354</v>
      </c>
      <c r="X1098" t="s">
        <v>447</v>
      </c>
      <c r="Y1098" s="2" t="s">
        <v>447</v>
      </c>
      <c r="Z1098" s="2"/>
      <c r="AB1098" t="s">
        <v>447</v>
      </c>
      <c r="AC1098" t="s">
        <v>448</v>
      </c>
      <c r="AD1098" t="s">
        <v>447</v>
      </c>
      <c r="AE1098" t="s">
        <v>447</v>
      </c>
      <c r="AF1098" t="s">
        <v>447</v>
      </c>
      <c r="AG1098">
        <v>2</v>
      </c>
      <c r="AH1098">
        <v>0</v>
      </c>
      <c r="AI1098">
        <v>32</v>
      </c>
      <c r="AJ1098">
        <v>0</v>
      </c>
      <c r="AK1098">
        <v>61</v>
      </c>
      <c r="AL1098" t="s">
        <v>486</v>
      </c>
      <c r="AM1098" t="s">
        <v>450</v>
      </c>
      <c r="AN1098">
        <v>10.41</v>
      </c>
      <c r="AO1098">
        <v>75.48</v>
      </c>
      <c r="AP1098">
        <v>785.74680000000001</v>
      </c>
      <c r="AQ1098">
        <v>10.41</v>
      </c>
      <c r="AR1098">
        <v>75.069999999999993</v>
      </c>
      <c r="AS1098">
        <v>781.4787</v>
      </c>
      <c r="AT1098">
        <v>10.41</v>
      </c>
      <c r="AU1098">
        <v>75</v>
      </c>
      <c r="AV1098">
        <v>780.75</v>
      </c>
      <c r="BC1098" t="s">
        <v>451</v>
      </c>
      <c r="BD1098" s="2">
        <v>45938</v>
      </c>
      <c r="BE1098">
        <v>451.57</v>
      </c>
      <c r="BF1098" t="s">
        <v>452</v>
      </c>
      <c r="BG1098" t="s">
        <v>453</v>
      </c>
      <c r="BH1098" s="1">
        <f t="shared" ca="1" si="53"/>
        <v>185</v>
      </c>
    </row>
    <row r="1099" spans="2:60" ht="14.25" customHeight="1" x14ac:dyDescent="0.35">
      <c r="B1099" s="96" t="str">
        <f t="shared" si="51"/>
        <v>918821716</v>
      </c>
      <c r="C1099" s="96" t="str">
        <f t="shared" si="52"/>
        <v>9188217</v>
      </c>
      <c r="D1099">
        <v>22526</v>
      </c>
      <c r="E1099" t="s">
        <v>120</v>
      </c>
      <c r="F1099">
        <v>61</v>
      </c>
      <c r="G1099" t="s">
        <v>124</v>
      </c>
      <c r="H1099">
        <v>71</v>
      </c>
      <c r="I1099">
        <v>9188</v>
      </c>
      <c r="J1099" t="s">
        <v>76</v>
      </c>
      <c r="K1099">
        <v>217</v>
      </c>
      <c r="L1099">
        <v>16</v>
      </c>
      <c r="M1099">
        <v>1</v>
      </c>
      <c r="O1099">
        <v>2.36</v>
      </c>
      <c r="P1099">
        <v>0</v>
      </c>
      <c r="Q1099" t="s">
        <v>454</v>
      </c>
      <c r="R1099" t="s">
        <v>471</v>
      </c>
      <c r="S1099">
        <v>4</v>
      </c>
      <c r="T1099" t="s">
        <v>458</v>
      </c>
      <c r="U1099">
        <v>2</v>
      </c>
      <c r="V1099">
        <v>44644</v>
      </c>
      <c r="W1099">
        <v>354</v>
      </c>
      <c r="X1099" t="s">
        <v>447</v>
      </c>
      <c r="Y1099" s="2" t="s">
        <v>447</v>
      </c>
      <c r="Z1099" s="2"/>
      <c r="AB1099" t="s">
        <v>447</v>
      </c>
      <c r="AC1099" t="s">
        <v>448</v>
      </c>
      <c r="AD1099" t="s">
        <v>447</v>
      </c>
      <c r="AE1099" t="s">
        <v>447</v>
      </c>
      <c r="AF1099" t="s">
        <v>447</v>
      </c>
      <c r="AG1099">
        <v>2</v>
      </c>
      <c r="AH1099">
        <v>0</v>
      </c>
      <c r="AI1099">
        <v>32</v>
      </c>
      <c r="AJ1099">
        <v>0</v>
      </c>
      <c r="AK1099">
        <v>61</v>
      </c>
      <c r="AL1099" t="s">
        <v>486</v>
      </c>
      <c r="AM1099" t="s">
        <v>450</v>
      </c>
      <c r="AN1099">
        <v>2.36</v>
      </c>
      <c r="AO1099">
        <v>75.48</v>
      </c>
      <c r="AP1099">
        <v>178.1328</v>
      </c>
      <c r="AQ1099">
        <v>2.36</v>
      </c>
      <c r="AR1099">
        <v>75.069999999999993</v>
      </c>
      <c r="AS1099">
        <v>177.1652</v>
      </c>
      <c r="AT1099">
        <v>2.36</v>
      </c>
      <c r="AU1099">
        <v>75</v>
      </c>
      <c r="AV1099">
        <v>177</v>
      </c>
      <c r="BC1099" t="s">
        <v>451</v>
      </c>
      <c r="BD1099" s="2">
        <v>45938</v>
      </c>
      <c r="BE1099">
        <v>35.369999999999997</v>
      </c>
      <c r="BF1099" t="s">
        <v>452</v>
      </c>
      <c r="BG1099" t="s">
        <v>453</v>
      </c>
      <c r="BH1099" s="1">
        <f t="shared" ca="1" si="53"/>
        <v>185</v>
      </c>
    </row>
    <row r="1100" spans="2:60" ht="14.25" customHeight="1" x14ac:dyDescent="0.35">
      <c r="B1100" s="96" t="str">
        <f t="shared" si="51"/>
        <v>918821717</v>
      </c>
      <c r="C1100" s="96" t="str">
        <f t="shared" si="52"/>
        <v>9188217</v>
      </c>
      <c r="D1100">
        <v>22526</v>
      </c>
      <c r="E1100" t="s">
        <v>120</v>
      </c>
      <c r="F1100">
        <v>61</v>
      </c>
      <c r="G1100" t="s">
        <v>124</v>
      </c>
      <c r="H1100">
        <v>71</v>
      </c>
      <c r="I1100">
        <v>9188</v>
      </c>
      <c r="J1100" t="s">
        <v>76</v>
      </c>
      <c r="K1100">
        <v>217</v>
      </c>
      <c r="L1100">
        <v>17</v>
      </c>
      <c r="M1100">
        <v>1</v>
      </c>
      <c r="O1100">
        <v>3.34</v>
      </c>
      <c r="P1100">
        <v>0</v>
      </c>
      <c r="Q1100" t="s">
        <v>460</v>
      </c>
      <c r="R1100" t="s">
        <v>471</v>
      </c>
      <c r="S1100">
        <v>4</v>
      </c>
      <c r="T1100" t="s">
        <v>458</v>
      </c>
      <c r="U1100">
        <v>2</v>
      </c>
      <c r="V1100">
        <v>44641</v>
      </c>
      <c r="W1100">
        <v>354</v>
      </c>
      <c r="X1100" t="s">
        <v>447</v>
      </c>
      <c r="Y1100" s="2" t="s">
        <v>447</v>
      </c>
      <c r="Z1100" s="2"/>
      <c r="AB1100" t="s">
        <v>447</v>
      </c>
      <c r="AC1100" t="s">
        <v>448</v>
      </c>
      <c r="AD1100" t="s">
        <v>447</v>
      </c>
      <c r="AE1100" t="s">
        <v>447</v>
      </c>
      <c r="AF1100" t="s">
        <v>447</v>
      </c>
      <c r="AG1100">
        <v>2</v>
      </c>
      <c r="AH1100">
        <v>0</v>
      </c>
      <c r="AI1100">
        <v>32</v>
      </c>
      <c r="AJ1100">
        <v>0</v>
      </c>
      <c r="AK1100">
        <v>61</v>
      </c>
      <c r="AL1100" t="s">
        <v>504</v>
      </c>
      <c r="AM1100" t="s">
        <v>450</v>
      </c>
      <c r="AN1100">
        <v>3.34</v>
      </c>
      <c r="AO1100">
        <v>75.48</v>
      </c>
      <c r="AP1100">
        <v>252.10319999999999</v>
      </c>
      <c r="AQ1100">
        <v>3.34</v>
      </c>
      <c r="AR1100">
        <v>75.069999999999993</v>
      </c>
      <c r="AS1100">
        <v>250.7338</v>
      </c>
      <c r="AT1100">
        <v>3.34</v>
      </c>
      <c r="AU1100">
        <v>75</v>
      </c>
      <c r="AV1100">
        <v>250.5</v>
      </c>
      <c r="BC1100" t="s">
        <v>451</v>
      </c>
      <c r="BD1100" s="2">
        <v>45938</v>
      </c>
      <c r="BE1100">
        <v>261.33999999999997</v>
      </c>
      <c r="BF1100" t="s">
        <v>452</v>
      </c>
      <c r="BG1100" t="s">
        <v>453</v>
      </c>
      <c r="BH1100" s="1">
        <f t="shared" ca="1" si="53"/>
        <v>185</v>
      </c>
    </row>
    <row r="1101" spans="2:60" ht="14.25" customHeight="1" x14ac:dyDescent="0.35">
      <c r="B1101" s="96" t="str">
        <f t="shared" si="51"/>
        <v>918821718</v>
      </c>
      <c r="C1101" s="96" t="str">
        <f t="shared" si="52"/>
        <v>9188217</v>
      </c>
      <c r="D1101">
        <v>22526</v>
      </c>
      <c r="E1101" t="s">
        <v>120</v>
      </c>
      <c r="F1101">
        <v>61</v>
      </c>
      <c r="G1101" t="s">
        <v>124</v>
      </c>
      <c r="H1101">
        <v>71</v>
      </c>
      <c r="I1101">
        <v>9188</v>
      </c>
      <c r="J1101" t="s">
        <v>76</v>
      </c>
      <c r="K1101">
        <v>217</v>
      </c>
      <c r="L1101">
        <v>18</v>
      </c>
      <c r="M1101">
        <v>1</v>
      </c>
      <c r="O1101">
        <v>2.89</v>
      </c>
      <c r="P1101">
        <v>0</v>
      </c>
      <c r="Q1101" t="s">
        <v>454</v>
      </c>
      <c r="R1101" t="s">
        <v>471</v>
      </c>
      <c r="S1101">
        <v>4</v>
      </c>
      <c r="T1101" t="s">
        <v>458</v>
      </c>
      <c r="U1101">
        <v>2</v>
      </c>
      <c r="V1101">
        <v>44643</v>
      </c>
      <c r="W1101">
        <v>354</v>
      </c>
      <c r="X1101" t="s">
        <v>447</v>
      </c>
      <c r="Y1101" s="2" t="s">
        <v>447</v>
      </c>
      <c r="Z1101" s="2"/>
      <c r="AB1101" t="s">
        <v>447</v>
      </c>
      <c r="AC1101" t="s">
        <v>448</v>
      </c>
      <c r="AD1101" t="s">
        <v>447</v>
      </c>
      <c r="AE1101" t="s">
        <v>447</v>
      </c>
      <c r="AF1101" t="s">
        <v>447</v>
      </c>
      <c r="AG1101">
        <v>2</v>
      </c>
      <c r="AH1101">
        <v>0</v>
      </c>
      <c r="AI1101">
        <v>32</v>
      </c>
      <c r="AJ1101">
        <v>0</v>
      </c>
      <c r="AK1101">
        <v>61</v>
      </c>
      <c r="AL1101" t="s">
        <v>504</v>
      </c>
      <c r="AM1101" t="s">
        <v>450</v>
      </c>
      <c r="AN1101">
        <v>2.89</v>
      </c>
      <c r="AO1101">
        <v>75.48</v>
      </c>
      <c r="AP1101">
        <v>218.13720000000001</v>
      </c>
      <c r="AQ1101">
        <v>2.89</v>
      </c>
      <c r="AR1101">
        <v>75.069999999999993</v>
      </c>
      <c r="AS1101">
        <v>216.95230000000001</v>
      </c>
      <c r="AT1101">
        <v>2.89</v>
      </c>
      <c r="AU1101">
        <v>75</v>
      </c>
      <c r="AV1101">
        <v>216.75</v>
      </c>
      <c r="BC1101" t="s">
        <v>451</v>
      </c>
      <c r="BD1101" s="2">
        <v>45938</v>
      </c>
      <c r="BE1101">
        <v>168.01</v>
      </c>
      <c r="BF1101" t="s">
        <v>452</v>
      </c>
      <c r="BG1101" t="s">
        <v>453</v>
      </c>
      <c r="BH1101" s="1">
        <f t="shared" ca="1" si="53"/>
        <v>185</v>
      </c>
    </row>
    <row r="1102" spans="2:60" ht="14.25" customHeight="1" x14ac:dyDescent="0.35">
      <c r="B1102" s="96" t="str">
        <f t="shared" si="51"/>
        <v>918821719</v>
      </c>
      <c r="C1102" s="96" t="str">
        <f t="shared" si="52"/>
        <v>9188217</v>
      </c>
      <c r="D1102">
        <v>22526</v>
      </c>
      <c r="E1102" t="s">
        <v>120</v>
      </c>
      <c r="F1102">
        <v>61</v>
      </c>
      <c r="G1102" t="s">
        <v>124</v>
      </c>
      <c r="H1102">
        <v>71</v>
      </c>
      <c r="I1102">
        <v>9188</v>
      </c>
      <c r="J1102" t="s">
        <v>76</v>
      </c>
      <c r="K1102">
        <v>217</v>
      </c>
      <c r="L1102">
        <v>19</v>
      </c>
      <c r="M1102">
        <v>1</v>
      </c>
      <c r="O1102">
        <v>5.35</v>
      </c>
      <c r="P1102">
        <v>0</v>
      </c>
      <c r="Q1102" t="s">
        <v>460</v>
      </c>
      <c r="R1102" t="s">
        <v>471</v>
      </c>
      <c r="S1102">
        <v>4</v>
      </c>
      <c r="T1102" t="s">
        <v>458</v>
      </c>
      <c r="U1102">
        <v>2</v>
      </c>
      <c r="V1102">
        <v>44643</v>
      </c>
      <c r="W1102">
        <v>354</v>
      </c>
      <c r="X1102" t="s">
        <v>447</v>
      </c>
      <c r="Y1102" t="s">
        <v>447</v>
      </c>
      <c r="Z1102" s="2"/>
      <c r="AB1102" t="s">
        <v>447</v>
      </c>
      <c r="AC1102" t="s">
        <v>448</v>
      </c>
      <c r="AD1102" t="s">
        <v>447</v>
      </c>
      <c r="AE1102" t="s">
        <v>447</v>
      </c>
      <c r="AF1102" t="s">
        <v>447</v>
      </c>
      <c r="AG1102">
        <v>2</v>
      </c>
      <c r="AH1102">
        <v>0</v>
      </c>
      <c r="AI1102">
        <v>32</v>
      </c>
      <c r="AJ1102">
        <v>0</v>
      </c>
      <c r="AK1102">
        <v>61</v>
      </c>
      <c r="AL1102" t="s">
        <v>504</v>
      </c>
      <c r="AM1102" t="s">
        <v>450</v>
      </c>
      <c r="AN1102">
        <v>5.35</v>
      </c>
      <c r="AO1102">
        <v>75.48</v>
      </c>
      <c r="AP1102">
        <v>403.81799999999998</v>
      </c>
      <c r="AQ1102">
        <v>5.35</v>
      </c>
      <c r="AR1102">
        <v>75.069999999999993</v>
      </c>
      <c r="AS1102">
        <v>401.62450000000001</v>
      </c>
      <c r="AT1102">
        <v>5.35</v>
      </c>
      <c r="AU1102">
        <v>75</v>
      </c>
      <c r="AV1102">
        <v>401.25</v>
      </c>
      <c r="BC1102" t="s">
        <v>451</v>
      </c>
      <c r="BD1102" s="2">
        <v>45938</v>
      </c>
      <c r="BE1102">
        <v>506.57</v>
      </c>
      <c r="BF1102" t="s">
        <v>452</v>
      </c>
      <c r="BG1102" t="s">
        <v>453</v>
      </c>
      <c r="BH1102" s="1">
        <f t="shared" ca="1" si="53"/>
        <v>185</v>
      </c>
    </row>
    <row r="1103" spans="2:60" ht="14.25" customHeight="1" x14ac:dyDescent="0.35">
      <c r="B1103" s="96" t="str">
        <f t="shared" si="51"/>
        <v>918821720</v>
      </c>
      <c r="C1103" s="96" t="str">
        <f t="shared" si="52"/>
        <v>9188217</v>
      </c>
      <c r="D1103">
        <v>22526</v>
      </c>
      <c r="E1103" t="s">
        <v>120</v>
      </c>
      <c r="F1103">
        <v>61</v>
      </c>
      <c r="G1103" t="s">
        <v>124</v>
      </c>
      <c r="H1103">
        <v>71</v>
      </c>
      <c r="I1103">
        <v>9188</v>
      </c>
      <c r="J1103" t="s">
        <v>76</v>
      </c>
      <c r="K1103">
        <v>217</v>
      </c>
      <c r="L1103">
        <v>20</v>
      </c>
      <c r="M1103">
        <v>1</v>
      </c>
      <c r="O1103">
        <v>13.97</v>
      </c>
      <c r="P1103">
        <v>0</v>
      </c>
      <c r="Q1103" t="s">
        <v>460</v>
      </c>
      <c r="R1103" t="s">
        <v>471</v>
      </c>
      <c r="S1103">
        <v>4</v>
      </c>
      <c r="T1103" t="s">
        <v>458</v>
      </c>
      <c r="U1103">
        <v>2</v>
      </c>
      <c r="V1103">
        <v>44642</v>
      </c>
      <c r="W1103">
        <v>354</v>
      </c>
      <c r="X1103" t="s">
        <v>447</v>
      </c>
      <c r="Y1103" s="2" t="s">
        <v>447</v>
      </c>
      <c r="Z1103" s="2"/>
      <c r="AB1103" t="s">
        <v>447</v>
      </c>
      <c r="AC1103" t="s">
        <v>448</v>
      </c>
      <c r="AD1103" t="s">
        <v>447</v>
      </c>
      <c r="AE1103" t="s">
        <v>447</v>
      </c>
      <c r="AF1103" t="s">
        <v>447</v>
      </c>
      <c r="AG1103">
        <v>2</v>
      </c>
      <c r="AH1103">
        <v>0</v>
      </c>
      <c r="AI1103">
        <v>32</v>
      </c>
      <c r="AJ1103">
        <v>0</v>
      </c>
      <c r="AK1103">
        <v>61</v>
      </c>
      <c r="AL1103" t="s">
        <v>504</v>
      </c>
      <c r="AM1103" t="s">
        <v>450</v>
      </c>
      <c r="AN1103">
        <v>13.97</v>
      </c>
      <c r="AO1103">
        <v>75.48</v>
      </c>
      <c r="AP1103">
        <v>1054.4556</v>
      </c>
      <c r="AQ1103">
        <v>13.97</v>
      </c>
      <c r="AR1103">
        <v>75.069999999999993</v>
      </c>
      <c r="AS1103">
        <v>1048.7279000000001</v>
      </c>
      <c r="AT1103">
        <v>13.97</v>
      </c>
      <c r="AU1103">
        <v>75</v>
      </c>
      <c r="AV1103">
        <v>1047.75</v>
      </c>
      <c r="BC1103" t="s">
        <v>451</v>
      </c>
      <c r="BD1103" s="2">
        <v>45938</v>
      </c>
      <c r="BE1103">
        <v>1018.75</v>
      </c>
      <c r="BF1103" t="s">
        <v>452</v>
      </c>
      <c r="BG1103" t="s">
        <v>453</v>
      </c>
      <c r="BH1103" s="1">
        <f t="shared" ca="1" si="53"/>
        <v>185</v>
      </c>
    </row>
    <row r="1104" spans="2:60" ht="14.25" customHeight="1" x14ac:dyDescent="0.35">
      <c r="B1104" s="96" t="str">
        <f t="shared" si="51"/>
        <v>918821721</v>
      </c>
      <c r="C1104" s="96" t="str">
        <f t="shared" si="52"/>
        <v>9188217</v>
      </c>
      <c r="D1104">
        <v>22526</v>
      </c>
      <c r="E1104" t="s">
        <v>120</v>
      </c>
      <c r="F1104">
        <v>61</v>
      </c>
      <c r="G1104" t="s">
        <v>124</v>
      </c>
      <c r="H1104">
        <v>71</v>
      </c>
      <c r="I1104">
        <v>9188</v>
      </c>
      <c r="J1104" t="s">
        <v>76</v>
      </c>
      <c r="K1104">
        <v>217</v>
      </c>
      <c r="L1104">
        <v>21</v>
      </c>
      <c r="M1104">
        <v>1</v>
      </c>
      <c r="O1104">
        <v>19.149999999999999</v>
      </c>
      <c r="P1104">
        <v>0</v>
      </c>
      <c r="Q1104" t="s">
        <v>460</v>
      </c>
      <c r="R1104" t="s">
        <v>471</v>
      </c>
      <c r="S1104">
        <v>4</v>
      </c>
      <c r="T1104" t="s">
        <v>458</v>
      </c>
      <c r="U1104">
        <v>2</v>
      </c>
      <c r="V1104">
        <v>44642</v>
      </c>
      <c r="W1104">
        <v>354</v>
      </c>
      <c r="X1104" t="s">
        <v>447</v>
      </c>
      <c r="Y1104" s="2" t="s">
        <v>447</v>
      </c>
      <c r="Z1104" s="2"/>
      <c r="AB1104" t="s">
        <v>447</v>
      </c>
      <c r="AC1104" t="s">
        <v>448</v>
      </c>
      <c r="AD1104" t="s">
        <v>447</v>
      </c>
      <c r="AE1104" t="s">
        <v>447</v>
      </c>
      <c r="AF1104" t="s">
        <v>447</v>
      </c>
      <c r="AG1104">
        <v>2</v>
      </c>
      <c r="AH1104">
        <v>0</v>
      </c>
      <c r="AI1104">
        <v>32</v>
      </c>
      <c r="AJ1104">
        <v>0</v>
      </c>
      <c r="AK1104">
        <v>61</v>
      </c>
      <c r="AL1104" t="s">
        <v>504</v>
      </c>
      <c r="AM1104" t="s">
        <v>450</v>
      </c>
      <c r="AN1104">
        <v>19.149999999999999</v>
      </c>
      <c r="AO1104">
        <v>75.48</v>
      </c>
      <c r="AP1104">
        <v>1445.442</v>
      </c>
      <c r="AQ1104">
        <v>19.149999999999999</v>
      </c>
      <c r="AR1104">
        <v>75.069999999999993</v>
      </c>
      <c r="AS1104">
        <v>1437.5905</v>
      </c>
      <c r="AT1104">
        <v>19.149999999999999</v>
      </c>
      <c r="AU1104">
        <v>75</v>
      </c>
      <c r="AV1104">
        <v>1436.25</v>
      </c>
      <c r="BC1104" t="s">
        <v>451</v>
      </c>
      <c r="BD1104" s="2">
        <v>45938</v>
      </c>
      <c r="BE1104">
        <v>834.14</v>
      </c>
      <c r="BF1104" t="s">
        <v>452</v>
      </c>
      <c r="BG1104" t="s">
        <v>453</v>
      </c>
      <c r="BH1104" s="1">
        <f t="shared" ca="1" si="53"/>
        <v>185</v>
      </c>
    </row>
    <row r="1105" spans="2:60" ht="14.25" customHeight="1" x14ac:dyDescent="0.35">
      <c r="B1105" s="96" t="str">
        <f t="shared" si="51"/>
        <v>918821722</v>
      </c>
      <c r="C1105" s="96" t="str">
        <f t="shared" si="52"/>
        <v>9188217</v>
      </c>
      <c r="D1105">
        <v>22526</v>
      </c>
      <c r="E1105" t="s">
        <v>120</v>
      </c>
      <c r="F1105">
        <v>61</v>
      </c>
      <c r="G1105" t="s">
        <v>124</v>
      </c>
      <c r="H1105">
        <v>71</v>
      </c>
      <c r="I1105">
        <v>9188</v>
      </c>
      <c r="J1105" t="s">
        <v>76</v>
      </c>
      <c r="K1105">
        <v>217</v>
      </c>
      <c r="L1105">
        <v>22</v>
      </c>
      <c r="M1105">
        <v>1</v>
      </c>
      <c r="O1105">
        <v>18.21</v>
      </c>
      <c r="P1105">
        <v>0</v>
      </c>
      <c r="Q1105" t="s">
        <v>454</v>
      </c>
      <c r="R1105" t="s">
        <v>471</v>
      </c>
      <c r="S1105">
        <v>4</v>
      </c>
      <c r="T1105" t="s">
        <v>458</v>
      </c>
      <c r="U1105">
        <v>2</v>
      </c>
      <c r="V1105">
        <v>44640</v>
      </c>
      <c r="W1105">
        <v>354</v>
      </c>
      <c r="X1105" t="s">
        <v>447</v>
      </c>
      <c r="Y1105" s="2" t="s">
        <v>447</v>
      </c>
      <c r="Z1105" s="2"/>
      <c r="AB1105" t="s">
        <v>447</v>
      </c>
      <c r="AC1105" t="s">
        <v>448</v>
      </c>
      <c r="AD1105" t="s">
        <v>447</v>
      </c>
      <c r="AE1105" t="s">
        <v>447</v>
      </c>
      <c r="AF1105" t="s">
        <v>447</v>
      </c>
      <c r="AG1105">
        <v>2</v>
      </c>
      <c r="AH1105">
        <v>0</v>
      </c>
      <c r="AI1105">
        <v>32</v>
      </c>
      <c r="AJ1105">
        <v>0</v>
      </c>
      <c r="AK1105">
        <v>61</v>
      </c>
      <c r="AL1105" t="s">
        <v>459</v>
      </c>
      <c r="AM1105" t="s">
        <v>450</v>
      </c>
      <c r="AN1105">
        <v>18.21</v>
      </c>
      <c r="AO1105">
        <v>75.48</v>
      </c>
      <c r="AP1105">
        <v>1374.4908</v>
      </c>
      <c r="AQ1105">
        <v>18.21</v>
      </c>
      <c r="AR1105">
        <v>75.069999999999993</v>
      </c>
      <c r="AS1105">
        <v>1367.0246999999999</v>
      </c>
      <c r="AT1105">
        <v>18.21</v>
      </c>
      <c r="AU1105">
        <v>75</v>
      </c>
      <c r="AV1105">
        <v>1365.75</v>
      </c>
      <c r="BC1105" t="s">
        <v>451</v>
      </c>
      <c r="BD1105" s="2">
        <v>45938</v>
      </c>
      <c r="BE1105">
        <v>1410.17</v>
      </c>
      <c r="BF1105" t="s">
        <v>452</v>
      </c>
      <c r="BG1105" t="s">
        <v>453</v>
      </c>
      <c r="BH1105" s="1">
        <f t="shared" ca="1" si="53"/>
        <v>185</v>
      </c>
    </row>
    <row r="1106" spans="2:60" ht="14.25" customHeight="1" x14ac:dyDescent="0.35">
      <c r="B1106" s="96" t="str">
        <f t="shared" si="51"/>
        <v>918821723</v>
      </c>
      <c r="C1106" s="96" t="str">
        <f t="shared" si="52"/>
        <v>9188217</v>
      </c>
      <c r="D1106">
        <v>22526</v>
      </c>
      <c r="E1106" t="s">
        <v>120</v>
      </c>
      <c r="F1106">
        <v>61</v>
      </c>
      <c r="G1106" t="s">
        <v>124</v>
      </c>
      <c r="H1106">
        <v>71</v>
      </c>
      <c r="I1106">
        <v>9188</v>
      </c>
      <c r="J1106" t="s">
        <v>76</v>
      </c>
      <c r="K1106">
        <v>217</v>
      </c>
      <c r="L1106">
        <v>23</v>
      </c>
      <c r="M1106">
        <v>1</v>
      </c>
      <c r="O1106">
        <v>5.92</v>
      </c>
      <c r="P1106">
        <v>0</v>
      </c>
      <c r="Q1106" t="s">
        <v>454</v>
      </c>
      <c r="R1106" t="s">
        <v>471</v>
      </c>
      <c r="S1106">
        <v>4</v>
      </c>
      <c r="T1106" t="s">
        <v>458</v>
      </c>
      <c r="U1106">
        <v>2</v>
      </c>
      <c r="V1106">
        <v>44640</v>
      </c>
      <c r="W1106">
        <v>354</v>
      </c>
      <c r="X1106" t="s">
        <v>447</v>
      </c>
      <c r="Y1106" s="2" t="s">
        <v>447</v>
      </c>
      <c r="Z1106" s="2"/>
      <c r="AB1106" t="s">
        <v>447</v>
      </c>
      <c r="AC1106" t="s">
        <v>448</v>
      </c>
      <c r="AD1106" t="s">
        <v>447</v>
      </c>
      <c r="AE1106" t="s">
        <v>447</v>
      </c>
      <c r="AF1106" t="s">
        <v>447</v>
      </c>
      <c r="AG1106">
        <v>2</v>
      </c>
      <c r="AH1106">
        <v>0</v>
      </c>
      <c r="AI1106">
        <v>32</v>
      </c>
      <c r="AJ1106">
        <v>0</v>
      </c>
      <c r="AK1106">
        <v>61</v>
      </c>
      <c r="AL1106" t="s">
        <v>459</v>
      </c>
      <c r="AM1106" t="s">
        <v>450</v>
      </c>
      <c r="AN1106">
        <v>5.92</v>
      </c>
      <c r="AO1106">
        <v>75.48</v>
      </c>
      <c r="AP1106">
        <v>446.84160000000003</v>
      </c>
      <c r="AQ1106">
        <v>5.92</v>
      </c>
      <c r="AR1106">
        <v>75.069999999999993</v>
      </c>
      <c r="AS1106">
        <v>444.4144</v>
      </c>
      <c r="AT1106">
        <v>5.92</v>
      </c>
      <c r="AU1106">
        <v>75</v>
      </c>
      <c r="AV1106">
        <v>444</v>
      </c>
      <c r="BC1106" t="s">
        <v>451</v>
      </c>
      <c r="BD1106" s="2">
        <v>45938</v>
      </c>
      <c r="BE1106">
        <v>238.75</v>
      </c>
      <c r="BF1106" t="s">
        <v>452</v>
      </c>
      <c r="BG1106" t="s">
        <v>453</v>
      </c>
      <c r="BH1106" s="1">
        <f t="shared" ca="1" si="53"/>
        <v>185</v>
      </c>
    </row>
    <row r="1107" spans="2:60" ht="14.25" customHeight="1" x14ac:dyDescent="0.35">
      <c r="B1107" s="96" t="str">
        <f t="shared" si="51"/>
        <v>91892221</v>
      </c>
      <c r="C1107" s="96" t="str">
        <f t="shared" si="52"/>
        <v>9189222</v>
      </c>
      <c r="D1107">
        <v>22526</v>
      </c>
      <c r="E1107" t="s">
        <v>120</v>
      </c>
      <c r="F1107">
        <v>61</v>
      </c>
      <c r="G1107" t="s">
        <v>124</v>
      </c>
      <c r="H1107">
        <v>71</v>
      </c>
      <c r="I1107">
        <v>9189</v>
      </c>
      <c r="J1107" t="s">
        <v>53</v>
      </c>
      <c r="K1107">
        <v>222</v>
      </c>
      <c r="L1107">
        <v>1</v>
      </c>
      <c r="M1107">
        <v>1</v>
      </c>
      <c r="O1107">
        <v>26.21</v>
      </c>
      <c r="P1107">
        <v>0</v>
      </c>
      <c r="Q1107" t="s">
        <v>454</v>
      </c>
      <c r="R1107" t="s">
        <v>471</v>
      </c>
      <c r="S1107">
        <v>6</v>
      </c>
      <c r="T1107" t="s">
        <v>466</v>
      </c>
      <c r="U1107">
        <v>2</v>
      </c>
      <c r="V1107">
        <v>43852</v>
      </c>
      <c r="W1107">
        <v>354</v>
      </c>
      <c r="X1107" t="s">
        <v>447</v>
      </c>
      <c r="Y1107" s="2" t="s">
        <v>447</v>
      </c>
      <c r="Z1107" s="2"/>
      <c r="AB1107" t="s">
        <v>447</v>
      </c>
      <c r="AC1107" t="s">
        <v>448</v>
      </c>
      <c r="AD1107" t="s">
        <v>447</v>
      </c>
      <c r="AE1107" t="s">
        <v>447</v>
      </c>
      <c r="AF1107" t="s">
        <v>447</v>
      </c>
      <c r="AG1107">
        <v>2</v>
      </c>
      <c r="AH1107">
        <v>0</v>
      </c>
      <c r="AI1107">
        <v>28</v>
      </c>
      <c r="AJ1107">
        <v>0</v>
      </c>
      <c r="AK1107">
        <v>61</v>
      </c>
      <c r="AL1107" t="s">
        <v>486</v>
      </c>
      <c r="AM1107" t="s">
        <v>450</v>
      </c>
      <c r="AN1107">
        <v>26.21</v>
      </c>
      <c r="AO1107">
        <v>59.46</v>
      </c>
      <c r="AP1107">
        <v>1558.4466</v>
      </c>
      <c r="AQ1107">
        <v>26.21</v>
      </c>
      <c r="AR1107">
        <v>60.07</v>
      </c>
      <c r="AS1107">
        <v>1574.4347</v>
      </c>
      <c r="AT1107">
        <v>26.21</v>
      </c>
      <c r="AU1107">
        <v>60</v>
      </c>
      <c r="AV1107">
        <v>1572.6</v>
      </c>
      <c r="BC1107" t="s">
        <v>451</v>
      </c>
      <c r="BD1107" s="2">
        <v>45948</v>
      </c>
      <c r="BE1107">
        <v>955.82</v>
      </c>
      <c r="BF1107" t="s">
        <v>452</v>
      </c>
      <c r="BG1107" t="s">
        <v>453</v>
      </c>
      <c r="BH1107" s="1">
        <f t="shared" ca="1" si="53"/>
        <v>175</v>
      </c>
    </row>
    <row r="1108" spans="2:60" ht="14.25" customHeight="1" x14ac:dyDescent="0.35">
      <c r="B1108" s="96" t="str">
        <f t="shared" si="51"/>
        <v>91892222</v>
      </c>
      <c r="C1108" s="96" t="str">
        <f t="shared" si="52"/>
        <v>9189222</v>
      </c>
      <c r="D1108">
        <v>22526</v>
      </c>
      <c r="E1108" t="s">
        <v>120</v>
      </c>
      <c r="F1108">
        <v>61</v>
      </c>
      <c r="G1108" t="s">
        <v>124</v>
      </c>
      <c r="H1108">
        <v>71</v>
      </c>
      <c r="I1108">
        <v>9189</v>
      </c>
      <c r="J1108" t="s">
        <v>53</v>
      </c>
      <c r="K1108">
        <v>222</v>
      </c>
      <c r="L1108">
        <v>2</v>
      </c>
      <c r="M1108">
        <v>1</v>
      </c>
      <c r="O1108">
        <v>2.59</v>
      </c>
      <c r="P1108">
        <v>0</v>
      </c>
      <c r="Q1108" t="s">
        <v>454</v>
      </c>
      <c r="R1108" t="s">
        <v>471</v>
      </c>
      <c r="S1108">
        <v>6</v>
      </c>
      <c r="T1108" t="s">
        <v>466</v>
      </c>
      <c r="U1108">
        <v>2</v>
      </c>
      <c r="V1108">
        <v>43851</v>
      </c>
      <c r="W1108">
        <v>354</v>
      </c>
      <c r="X1108" t="s">
        <v>447</v>
      </c>
      <c r="Y1108" s="2" t="s">
        <v>447</v>
      </c>
      <c r="Z1108" s="2"/>
      <c r="AB1108" t="s">
        <v>447</v>
      </c>
      <c r="AC1108" t="s">
        <v>448</v>
      </c>
      <c r="AD1108" t="s">
        <v>447</v>
      </c>
      <c r="AE1108" t="s">
        <v>447</v>
      </c>
      <c r="AF1108" t="s">
        <v>447</v>
      </c>
      <c r="AG1108">
        <v>2</v>
      </c>
      <c r="AH1108">
        <v>0</v>
      </c>
      <c r="AI1108">
        <v>28</v>
      </c>
      <c r="AJ1108">
        <v>0</v>
      </c>
      <c r="AK1108">
        <v>61</v>
      </c>
      <c r="AL1108" t="s">
        <v>465</v>
      </c>
      <c r="AM1108" t="s">
        <v>450</v>
      </c>
      <c r="AN1108">
        <v>2.59</v>
      </c>
      <c r="AO1108">
        <v>59.46</v>
      </c>
      <c r="AP1108">
        <v>154.00139999999999</v>
      </c>
      <c r="AQ1108">
        <v>2.59</v>
      </c>
      <c r="AR1108">
        <v>60.07</v>
      </c>
      <c r="AS1108">
        <v>155.5813</v>
      </c>
      <c r="BC1108" t="s">
        <v>451</v>
      </c>
      <c r="BD1108" s="2">
        <v>45855</v>
      </c>
      <c r="BE1108">
        <v>84.44</v>
      </c>
      <c r="BF1108" t="s">
        <v>452</v>
      </c>
      <c r="BG1108" t="s">
        <v>453</v>
      </c>
      <c r="BH1108" s="1">
        <f t="shared" ca="1" si="53"/>
        <v>268</v>
      </c>
    </row>
    <row r="1109" spans="2:60" ht="14.25" customHeight="1" x14ac:dyDescent="0.35">
      <c r="B1109" s="96" t="str">
        <f t="shared" si="51"/>
        <v>91892223</v>
      </c>
      <c r="C1109" s="96" t="str">
        <f t="shared" si="52"/>
        <v>9189222</v>
      </c>
      <c r="D1109">
        <v>22526</v>
      </c>
      <c r="E1109" t="s">
        <v>120</v>
      </c>
      <c r="F1109">
        <v>61</v>
      </c>
      <c r="G1109" t="s">
        <v>124</v>
      </c>
      <c r="H1109">
        <v>71</v>
      </c>
      <c r="I1109">
        <v>9189</v>
      </c>
      <c r="J1109" t="s">
        <v>53</v>
      </c>
      <c r="K1109">
        <v>222</v>
      </c>
      <c r="L1109">
        <v>3</v>
      </c>
      <c r="M1109">
        <v>1</v>
      </c>
      <c r="O1109">
        <v>7.83</v>
      </c>
      <c r="P1109">
        <v>0</v>
      </c>
      <c r="Q1109" t="s">
        <v>454</v>
      </c>
      <c r="R1109" t="s">
        <v>471</v>
      </c>
      <c r="S1109">
        <v>6</v>
      </c>
      <c r="T1109" t="s">
        <v>466</v>
      </c>
      <c r="U1109">
        <v>2</v>
      </c>
      <c r="V1109">
        <v>43851</v>
      </c>
      <c r="W1109">
        <v>354</v>
      </c>
      <c r="X1109" t="s">
        <v>447</v>
      </c>
      <c r="Y1109" s="2" t="s">
        <v>447</v>
      </c>
      <c r="Z1109" s="2"/>
      <c r="AB1109" t="s">
        <v>447</v>
      </c>
      <c r="AC1109" t="s">
        <v>448</v>
      </c>
      <c r="AD1109" t="s">
        <v>447</v>
      </c>
      <c r="AE1109" t="s">
        <v>447</v>
      </c>
      <c r="AF1109" t="s">
        <v>447</v>
      </c>
      <c r="AG1109">
        <v>2</v>
      </c>
      <c r="AH1109">
        <v>0</v>
      </c>
      <c r="AI1109">
        <v>28</v>
      </c>
      <c r="AJ1109">
        <v>0</v>
      </c>
      <c r="AK1109">
        <v>61</v>
      </c>
      <c r="AL1109" t="s">
        <v>449</v>
      </c>
      <c r="AM1109" t="s">
        <v>450</v>
      </c>
      <c r="AN1109">
        <v>7.83</v>
      </c>
      <c r="AO1109">
        <v>59.46</v>
      </c>
      <c r="AP1109">
        <v>465.5718</v>
      </c>
      <c r="AQ1109">
        <v>7.83</v>
      </c>
      <c r="AR1109">
        <v>60.07</v>
      </c>
      <c r="AS1109">
        <v>470.34809999999999</v>
      </c>
      <c r="BC1109" t="s">
        <v>451</v>
      </c>
      <c r="BD1109" s="2">
        <v>45855</v>
      </c>
      <c r="BE1109">
        <v>411.5</v>
      </c>
      <c r="BF1109" t="s">
        <v>452</v>
      </c>
      <c r="BG1109" t="s">
        <v>453</v>
      </c>
      <c r="BH1109" s="1">
        <f t="shared" ca="1" si="53"/>
        <v>268</v>
      </c>
    </row>
    <row r="1110" spans="2:60" ht="14.25" customHeight="1" x14ac:dyDescent="0.35">
      <c r="B1110" s="96" t="str">
        <f t="shared" si="51"/>
        <v>91892224</v>
      </c>
      <c r="C1110" s="96" t="str">
        <f t="shared" si="52"/>
        <v>9189222</v>
      </c>
      <c r="D1110">
        <v>22526</v>
      </c>
      <c r="E1110" t="s">
        <v>120</v>
      </c>
      <c r="F1110">
        <v>61</v>
      </c>
      <c r="G1110" t="s">
        <v>124</v>
      </c>
      <c r="H1110">
        <v>71</v>
      </c>
      <c r="I1110">
        <v>9189</v>
      </c>
      <c r="J1110" t="s">
        <v>53</v>
      </c>
      <c r="K1110">
        <v>222</v>
      </c>
      <c r="L1110">
        <v>4</v>
      </c>
      <c r="M1110">
        <v>1</v>
      </c>
      <c r="O1110">
        <v>1.32</v>
      </c>
      <c r="P1110">
        <v>0</v>
      </c>
      <c r="Q1110" t="s">
        <v>454</v>
      </c>
      <c r="R1110" t="s">
        <v>471</v>
      </c>
      <c r="S1110">
        <v>6</v>
      </c>
      <c r="T1110" t="s">
        <v>466</v>
      </c>
      <c r="U1110">
        <v>2</v>
      </c>
      <c r="V1110">
        <v>43851</v>
      </c>
      <c r="W1110">
        <v>354</v>
      </c>
      <c r="X1110" t="s">
        <v>447</v>
      </c>
      <c r="Y1110" s="2" t="s">
        <v>447</v>
      </c>
      <c r="Z1110" s="2"/>
      <c r="AB1110" t="s">
        <v>447</v>
      </c>
      <c r="AC1110" t="s">
        <v>448</v>
      </c>
      <c r="AD1110" t="s">
        <v>447</v>
      </c>
      <c r="AE1110" t="s">
        <v>447</v>
      </c>
      <c r="AF1110" t="s">
        <v>447</v>
      </c>
      <c r="AG1110">
        <v>2</v>
      </c>
      <c r="AH1110">
        <v>0</v>
      </c>
      <c r="AI1110">
        <v>28</v>
      </c>
      <c r="AJ1110">
        <v>0</v>
      </c>
      <c r="AK1110">
        <v>61</v>
      </c>
      <c r="AL1110" t="s">
        <v>459</v>
      </c>
      <c r="AM1110" t="s">
        <v>450</v>
      </c>
      <c r="AN1110">
        <v>1.32</v>
      </c>
      <c r="AO1110">
        <v>59.46</v>
      </c>
      <c r="AP1110">
        <v>78.487200000000001</v>
      </c>
      <c r="AQ1110">
        <v>1.32</v>
      </c>
      <c r="AR1110">
        <v>60.07</v>
      </c>
      <c r="AS1110">
        <v>79.292400000000001</v>
      </c>
      <c r="BC1110" t="s">
        <v>451</v>
      </c>
      <c r="BD1110" s="2">
        <v>45855</v>
      </c>
      <c r="BF1110" t="s">
        <v>452</v>
      </c>
      <c r="BG1110" t="s">
        <v>453</v>
      </c>
      <c r="BH1110" s="1">
        <f t="shared" ca="1" si="53"/>
        <v>268</v>
      </c>
    </row>
    <row r="1111" spans="2:60" ht="14.25" customHeight="1" x14ac:dyDescent="0.35">
      <c r="B1111" s="96" t="str">
        <f t="shared" si="51"/>
        <v>91892225</v>
      </c>
      <c r="C1111" s="96" t="str">
        <f t="shared" si="52"/>
        <v>9189222</v>
      </c>
      <c r="D1111">
        <v>22526</v>
      </c>
      <c r="E1111" t="s">
        <v>120</v>
      </c>
      <c r="F1111">
        <v>61</v>
      </c>
      <c r="G1111" t="s">
        <v>124</v>
      </c>
      <c r="H1111">
        <v>71</v>
      </c>
      <c r="I1111">
        <v>9189</v>
      </c>
      <c r="J1111" t="s">
        <v>53</v>
      </c>
      <c r="K1111">
        <v>222</v>
      </c>
      <c r="L1111">
        <v>5</v>
      </c>
      <c r="M1111">
        <v>1</v>
      </c>
      <c r="O1111">
        <v>12.44</v>
      </c>
      <c r="P1111">
        <v>0</v>
      </c>
      <c r="Q1111" t="s">
        <v>454</v>
      </c>
      <c r="R1111" t="s">
        <v>471</v>
      </c>
      <c r="S1111">
        <v>6</v>
      </c>
      <c r="T1111" t="s">
        <v>466</v>
      </c>
      <c r="U1111">
        <v>2</v>
      </c>
      <c r="V1111">
        <v>43851</v>
      </c>
      <c r="W1111">
        <v>354</v>
      </c>
      <c r="X1111" t="s">
        <v>447</v>
      </c>
      <c r="Y1111" s="2" t="s">
        <v>447</v>
      </c>
      <c r="Z1111" s="2"/>
      <c r="AB1111" t="s">
        <v>447</v>
      </c>
      <c r="AC1111" t="s">
        <v>448</v>
      </c>
      <c r="AD1111" t="s">
        <v>447</v>
      </c>
      <c r="AE1111" t="s">
        <v>447</v>
      </c>
      <c r="AF1111" t="s">
        <v>447</v>
      </c>
      <c r="AG1111">
        <v>2</v>
      </c>
      <c r="AH1111">
        <v>0</v>
      </c>
      <c r="AI1111">
        <v>28</v>
      </c>
      <c r="AJ1111">
        <v>0</v>
      </c>
      <c r="AK1111">
        <v>61</v>
      </c>
      <c r="AL1111" t="s">
        <v>486</v>
      </c>
      <c r="AM1111" t="s">
        <v>450</v>
      </c>
      <c r="AN1111">
        <v>12.44</v>
      </c>
      <c r="AO1111">
        <v>59.46</v>
      </c>
      <c r="AP1111">
        <v>739.68240000000003</v>
      </c>
      <c r="AQ1111">
        <v>12.44</v>
      </c>
      <c r="AR1111">
        <v>60.07</v>
      </c>
      <c r="AS1111">
        <v>747.27080000000001</v>
      </c>
      <c r="AT1111">
        <v>12.44</v>
      </c>
      <c r="AU1111">
        <v>60</v>
      </c>
      <c r="AV1111">
        <v>746.4</v>
      </c>
      <c r="BC1111" t="s">
        <v>451</v>
      </c>
      <c r="BD1111" s="2">
        <v>45948</v>
      </c>
      <c r="BE1111">
        <v>401.56</v>
      </c>
      <c r="BF1111" t="s">
        <v>452</v>
      </c>
      <c r="BG1111" t="s">
        <v>453</v>
      </c>
      <c r="BH1111" s="1">
        <f t="shared" ca="1" si="53"/>
        <v>175</v>
      </c>
    </row>
    <row r="1112" spans="2:60" ht="14.25" customHeight="1" x14ac:dyDescent="0.35">
      <c r="B1112" s="96" t="str">
        <f t="shared" si="51"/>
        <v>91892226</v>
      </c>
      <c r="C1112" s="96" t="str">
        <f t="shared" si="52"/>
        <v>9189222</v>
      </c>
      <c r="D1112">
        <v>22526</v>
      </c>
      <c r="E1112" t="s">
        <v>120</v>
      </c>
      <c r="F1112">
        <v>61</v>
      </c>
      <c r="G1112" t="s">
        <v>124</v>
      </c>
      <c r="H1112">
        <v>71</v>
      </c>
      <c r="I1112">
        <v>9189</v>
      </c>
      <c r="J1112" t="s">
        <v>53</v>
      </c>
      <c r="K1112">
        <v>222</v>
      </c>
      <c r="L1112">
        <v>6</v>
      </c>
      <c r="M1112">
        <v>1</v>
      </c>
      <c r="O1112">
        <v>6.65</v>
      </c>
      <c r="P1112">
        <v>0</v>
      </c>
      <c r="Q1112" t="s">
        <v>454</v>
      </c>
      <c r="R1112" t="s">
        <v>471</v>
      </c>
      <c r="S1112">
        <v>6</v>
      </c>
      <c r="T1112" t="s">
        <v>466</v>
      </c>
      <c r="U1112">
        <v>2</v>
      </c>
      <c r="V1112">
        <v>43851</v>
      </c>
      <c r="W1112">
        <v>354</v>
      </c>
      <c r="X1112" t="s">
        <v>447</v>
      </c>
      <c r="Y1112" s="2" t="s">
        <v>447</v>
      </c>
      <c r="Z1112" s="2"/>
      <c r="AB1112" t="s">
        <v>447</v>
      </c>
      <c r="AC1112" t="s">
        <v>448</v>
      </c>
      <c r="AD1112" t="s">
        <v>447</v>
      </c>
      <c r="AE1112" t="s">
        <v>447</v>
      </c>
      <c r="AF1112" t="s">
        <v>447</v>
      </c>
      <c r="AG1112">
        <v>2</v>
      </c>
      <c r="AH1112">
        <v>0</v>
      </c>
      <c r="AI1112">
        <v>28</v>
      </c>
      <c r="AJ1112">
        <v>0</v>
      </c>
      <c r="AK1112">
        <v>61</v>
      </c>
      <c r="AL1112" t="s">
        <v>518</v>
      </c>
      <c r="AM1112" t="s">
        <v>450</v>
      </c>
      <c r="AN1112">
        <v>6.65</v>
      </c>
      <c r="AO1112">
        <v>59.46</v>
      </c>
      <c r="AP1112">
        <v>395.40899999999999</v>
      </c>
      <c r="AQ1112">
        <v>6.65</v>
      </c>
      <c r="AR1112">
        <v>60.07</v>
      </c>
      <c r="AS1112">
        <v>399.46550000000002</v>
      </c>
      <c r="AT1112">
        <v>6.65</v>
      </c>
      <c r="AU1112">
        <v>60</v>
      </c>
      <c r="AV1112">
        <v>399</v>
      </c>
      <c r="BC1112" t="s">
        <v>451</v>
      </c>
      <c r="BD1112" s="2">
        <v>45948</v>
      </c>
      <c r="BE1112">
        <v>350.98</v>
      </c>
      <c r="BF1112" t="s">
        <v>452</v>
      </c>
      <c r="BG1112" t="s">
        <v>453</v>
      </c>
      <c r="BH1112" s="1">
        <f t="shared" ca="1" si="53"/>
        <v>175</v>
      </c>
    </row>
    <row r="1113" spans="2:60" ht="14.25" customHeight="1" x14ac:dyDescent="0.35">
      <c r="B1113" s="96" t="str">
        <f t="shared" si="51"/>
        <v>91892227</v>
      </c>
      <c r="C1113" s="96" t="str">
        <f t="shared" si="52"/>
        <v>9189222</v>
      </c>
      <c r="D1113">
        <v>22526</v>
      </c>
      <c r="E1113" t="s">
        <v>120</v>
      </c>
      <c r="F1113">
        <v>61</v>
      </c>
      <c r="G1113" t="s">
        <v>124</v>
      </c>
      <c r="H1113">
        <v>71</v>
      </c>
      <c r="I1113">
        <v>9189</v>
      </c>
      <c r="J1113" t="s">
        <v>53</v>
      </c>
      <c r="K1113">
        <v>222</v>
      </c>
      <c r="L1113">
        <v>7</v>
      </c>
      <c r="M1113">
        <v>1</v>
      </c>
      <c r="O1113">
        <v>8.61</v>
      </c>
      <c r="P1113">
        <v>0</v>
      </c>
      <c r="Q1113" t="s">
        <v>454</v>
      </c>
      <c r="R1113" t="s">
        <v>471</v>
      </c>
      <c r="S1113">
        <v>7</v>
      </c>
      <c r="T1113" t="s">
        <v>469</v>
      </c>
      <c r="U1113">
        <v>2</v>
      </c>
      <c r="V1113">
        <v>43850</v>
      </c>
      <c r="W1113">
        <v>354</v>
      </c>
      <c r="X1113" t="s">
        <v>447</v>
      </c>
      <c r="Y1113" s="2" t="s">
        <v>447</v>
      </c>
      <c r="Z1113" s="2"/>
      <c r="AB1113" t="s">
        <v>447</v>
      </c>
      <c r="AC1113" t="s">
        <v>448</v>
      </c>
      <c r="AD1113" t="s">
        <v>447</v>
      </c>
      <c r="AE1113" t="s">
        <v>447</v>
      </c>
      <c r="AF1113" t="s">
        <v>447</v>
      </c>
      <c r="AG1113">
        <v>2</v>
      </c>
      <c r="AH1113">
        <v>0</v>
      </c>
      <c r="AI1113">
        <v>28</v>
      </c>
      <c r="AJ1113">
        <v>0</v>
      </c>
      <c r="AK1113">
        <v>61</v>
      </c>
      <c r="AL1113" t="s">
        <v>518</v>
      </c>
      <c r="AM1113" t="s">
        <v>450</v>
      </c>
      <c r="AN1113">
        <v>8.61</v>
      </c>
      <c r="AO1113">
        <v>70.7</v>
      </c>
      <c r="AP1113">
        <v>608.72699999999998</v>
      </c>
      <c r="AQ1113">
        <v>8.61</v>
      </c>
      <c r="AR1113">
        <v>60.07</v>
      </c>
      <c r="AS1113">
        <v>517.20270000000005</v>
      </c>
      <c r="AT1113">
        <v>8.61</v>
      </c>
      <c r="AU1113">
        <v>60</v>
      </c>
      <c r="AV1113">
        <v>516.6</v>
      </c>
      <c r="BC1113" t="s">
        <v>451</v>
      </c>
      <c r="BD1113" s="2">
        <v>45948</v>
      </c>
      <c r="BE1113">
        <v>129.78</v>
      </c>
      <c r="BF1113" t="s">
        <v>452</v>
      </c>
      <c r="BG1113" t="s">
        <v>453</v>
      </c>
      <c r="BH1113" s="1">
        <f t="shared" ca="1" si="53"/>
        <v>175</v>
      </c>
    </row>
    <row r="1114" spans="2:60" ht="14.25" customHeight="1" x14ac:dyDescent="0.35">
      <c r="B1114" s="96" t="str">
        <f t="shared" si="51"/>
        <v>91892228</v>
      </c>
      <c r="C1114" s="96" t="str">
        <f t="shared" si="52"/>
        <v>9189222</v>
      </c>
      <c r="D1114">
        <v>22526</v>
      </c>
      <c r="E1114" t="s">
        <v>120</v>
      </c>
      <c r="F1114">
        <v>61</v>
      </c>
      <c r="G1114" t="s">
        <v>124</v>
      </c>
      <c r="H1114">
        <v>71</v>
      </c>
      <c r="I1114">
        <v>9189</v>
      </c>
      <c r="J1114" t="s">
        <v>53</v>
      </c>
      <c r="K1114">
        <v>222</v>
      </c>
      <c r="L1114">
        <v>8</v>
      </c>
      <c r="M1114">
        <v>1</v>
      </c>
      <c r="O1114">
        <v>19.440000000000001</v>
      </c>
      <c r="P1114">
        <v>0</v>
      </c>
      <c r="Q1114" t="s">
        <v>454</v>
      </c>
      <c r="R1114" t="s">
        <v>471</v>
      </c>
      <c r="S1114">
        <v>7</v>
      </c>
      <c r="T1114" t="s">
        <v>469</v>
      </c>
      <c r="U1114">
        <v>2</v>
      </c>
      <c r="V1114">
        <v>43850</v>
      </c>
      <c r="W1114">
        <v>354</v>
      </c>
      <c r="X1114" t="s">
        <v>447</v>
      </c>
      <c r="Y1114" s="2" t="s">
        <v>447</v>
      </c>
      <c r="Z1114" s="2"/>
      <c r="AB1114" t="s">
        <v>447</v>
      </c>
      <c r="AC1114" t="s">
        <v>448</v>
      </c>
      <c r="AD1114" t="s">
        <v>447</v>
      </c>
      <c r="AE1114" t="s">
        <v>447</v>
      </c>
      <c r="AF1114" t="s">
        <v>447</v>
      </c>
      <c r="AG1114">
        <v>2</v>
      </c>
      <c r="AH1114">
        <v>0</v>
      </c>
      <c r="AI1114">
        <v>28</v>
      </c>
      <c r="AJ1114">
        <v>0</v>
      </c>
      <c r="AK1114">
        <v>61</v>
      </c>
      <c r="AL1114" t="s">
        <v>449</v>
      </c>
      <c r="AM1114" t="s">
        <v>450</v>
      </c>
      <c r="AN1114">
        <v>19.440000000000001</v>
      </c>
      <c r="AO1114">
        <v>70.7</v>
      </c>
      <c r="AP1114">
        <v>1374.4079999999999</v>
      </c>
      <c r="AQ1114">
        <v>19.440000000000001</v>
      </c>
      <c r="AR1114">
        <v>60.07</v>
      </c>
      <c r="AS1114">
        <v>1167.7608</v>
      </c>
      <c r="AT1114">
        <v>19.440000000000001</v>
      </c>
      <c r="AU1114">
        <v>60</v>
      </c>
      <c r="AV1114">
        <v>1166.4000000000001</v>
      </c>
      <c r="BC1114" t="s">
        <v>451</v>
      </c>
      <c r="BD1114" s="2">
        <v>45948</v>
      </c>
      <c r="BE1114">
        <v>602.58000000000004</v>
      </c>
      <c r="BF1114" t="s">
        <v>452</v>
      </c>
      <c r="BG1114" t="s">
        <v>453</v>
      </c>
      <c r="BH1114" s="1">
        <f t="shared" ca="1" si="53"/>
        <v>175</v>
      </c>
    </row>
    <row r="1115" spans="2:60" ht="14.25" customHeight="1" x14ac:dyDescent="0.35">
      <c r="B1115" s="96" t="str">
        <f t="shared" si="51"/>
        <v>91892229</v>
      </c>
      <c r="C1115" s="96" t="str">
        <f t="shared" si="52"/>
        <v>9189222</v>
      </c>
      <c r="D1115">
        <v>22526</v>
      </c>
      <c r="E1115" t="s">
        <v>120</v>
      </c>
      <c r="F1115">
        <v>61</v>
      </c>
      <c r="G1115" t="s">
        <v>124</v>
      </c>
      <c r="H1115">
        <v>71</v>
      </c>
      <c r="I1115">
        <v>9189</v>
      </c>
      <c r="J1115" t="s">
        <v>53</v>
      </c>
      <c r="K1115">
        <v>222</v>
      </c>
      <c r="L1115">
        <v>9</v>
      </c>
      <c r="M1115">
        <v>1</v>
      </c>
      <c r="O1115">
        <v>9.86</v>
      </c>
      <c r="P1115">
        <v>0</v>
      </c>
      <c r="Q1115" s="109" t="s">
        <v>454</v>
      </c>
      <c r="R1115" s="1" t="s">
        <v>471</v>
      </c>
      <c r="S1115" s="1">
        <v>7</v>
      </c>
      <c r="T1115" s="1" t="s">
        <v>469</v>
      </c>
      <c r="U1115">
        <v>2</v>
      </c>
      <c r="V1115">
        <v>43851</v>
      </c>
      <c r="W1115">
        <v>354</v>
      </c>
      <c r="X1115" t="s">
        <v>447</v>
      </c>
      <c r="Y1115" s="2" t="s">
        <v>447</v>
      </c>
      <c r="Z1115" s="2"/>
      <c r="AB1115" t="s">
        <v>447</v>
      </c>
      <c r="AC1115" t="s">
        <v>448</v>
      </c>
      <c r="AD1115" t="s">
        <v>447</v>
      </c>
      <c r="AE1115" t="s">
        <v>447</v>
      </c>
      <c r="AF1115" t="s">
        <v>447</v>
      </c>
      <c r="AG1115">
        <v>2</v>
      </c>
      <c r="AH1115">
        <v>0</v>
      </c>
      <c r="AI1115">
        <v>28</v>
      </c>
      <c r="AJ1115">
        <v>0</v>
      </c>
      <c r="AK1115">
        <v>61</v>
      </c>
      <c r="AL1115" t="s">
        <v>459</v>
      </c>
      <c r="AM1115" t="s">
        <v>450</v>
      </c>
      <c r="AN1115">
        <v>9.86</v>
      </c>
      <c r="AO1115">
        <v>70.7</v>
      </c>
      <c r="AP1115">
        <v>697.10199999999998</v>
      </c>
      <c r="AQ1115">
        <v>9.86</v>
      </c>
      <c r="AR1115">
        <v>60.07</v>
      </c>
      <c r="AS1115">
        <v>592.29020000000003</v>
      </c>
      <c r="BC1115" t="s">
        <v>451</v>
      </c>
      <c r="BD1115" s="2">
        <v>45855</v>
      </c>
      <c r="BE1115">
        <v>209.24</v>
      </c>
      <c r="BF1115" t="s">
        <v>452</v>
      </c>
      <c r="BG1115" t="s">
        <v>453</v>
      </c>
      <c r="BH1115" s="1">
        <f t="shared" ca="1" si="53"/>
        <v>268</v>
      </c>
    </row>
    <row r="1116" spans="2:60" ht="14.25" customHeight="1" x14ac:dyDescent="0.35">
      <c r="B1116" s="96" t="str">
        <f t="shared" si="51"/>
        <v>918922210</v>
      </c>
      <c r="C1116" s="96" t="str">
        <f t="shared" si="52"/>
        <v>9189222</v>
      </c>
      <c r="D1116">
        <v>22526</v>
      </c>
      <c r="E1116" t="s">
        <v>120</v>
      </c>
      <c r="F1116">
        <v>61</v>
      </c>
      <c r="G1116" t="s">
        <v>124</v>
      </c>
      <c r="H1116">
        <v>71</v>
      </c>
      <c r="I1116">
        <v>9189</v>
      </c>
      <c r="J1116" t="s">
        <v>53</v>
      </c>
      <c r="K1116">
        <v>222</v>
      </c>
      <c r="L1116">
        <v>10</v>
      </c>
      <c r="M1116">
        <v>1</v>
      </c>
      <c r="O1116">
        <v>8.74</v>
      </c>
      <c r="P1116">
        <v>0</v>
      </c>
      <c r="Q1116" s="109" t="s">
        <v>454</v>
      </c>
      <c r="R1116" s="1" t="s">
        <v>471</v>
      </c>
      <c r="S1116" s="1">
        <v>7</v>
      </c>
      <c r="T1116" s="1" t="s">
        <v>469</v>
      </c>
      <c r="U1116">
        <v>2</v>
      </c>
      <c r="V1116">
        <v>43851</v>
      </c>
      <c r="W1116">
        <v>354</v>
      </c>
      <c r="X1116" t="s">
        <v>447</v>
      </c>
      <c r="Y1116" s="2" t="s">
        <v>447</v>
      </c>
      <c r="Z1116" s="2"/>
      <c r="AB1116" t="s">
        <v>447</v>
      </c>
      <c r="AC1116" t="s">
        <v>448</v>
      </c>
      <c r="AD1116" t="s">
        <v>447</v>
      </c>
      <c r="AE1116" t="s">
        <v>447</v>
      </c>
      <c r="AF1116" t="s">
        <v>447</v>
      </c>
      <c r="AG1116">
        <v>2</v>
      </c>
      <c r="AH1116">
        <v>0</v>
      </c>
      <c r="AI1116">
        <v>28</v>
      </c>
      <c r="AJ1116">
        <v>0</v>
      </c>
      <c r="AK1116">
        <v>61</v>
      </c>
      <c r="AL1116" t="s">
        <v>459</v>
      </c>
      <c r="AM1116" t="s">
        <v>450</v>
      </c>
      <c r="AN1116">
        <v>8.74</v>
      </c>
      <c r="AO1116">
        <v>70.7</v>
      </c>
      <c r="AP1116">
        <v>617.91800000000001</v>
      </c>
      <c r="AQ1116">
        <v>8.74</v>
      </c>
      <c r="AR1116">
        <v>60.07</v>
      </c>
      <c r="AS1116">
        <v>525.01179999999999</v>
      </c>
      <c r="BC1116" t="s">
        <v>451</v>
      </c>
      <c r="BD1116" s="2">
        <v>45855</v>
      </c>
      <c r="BE1116">
        <v>61.25</v>
      </c>
      <c r="BF1116" t="s">
        <v>452</v>
      </c>
      <c r="BG1116" t="s">
        <v>453</v>
      </c>
      <c r="BH1116" s="1">
        <f t="shared" ca="1" si="53"/>
        <v>268</v>
      </c>
    </row>
    <row r="1117" spans="2:60" ht="14.25" customHeight="1" x14ac:dyDescent="0.35">
      <c r="B1117" s="96" t="str">
        <f t="shared" si="51"/>
        <v>91892222008</v>
      </c>
      <c r="C1117" s="96" t="str">
        <f t="shared" si="52"/>
        <v>9189222</v>
      </c>
      <c r="D1117">
        <v>22526</v>
      </c>
      <c r="E1117" t="s">
        <v>120</v>
      </c>
      <c r="F1117">
        <v>61</v>
      </c>
      <c r="G1117" t="s">
        <v>124</v>
      </c>
      <c r="H1117">
        <v>71</v>
      </c>
      <c r="I1117">
        <v>9189</v>
      </c>
      <c r="J1117" t="s">
        <v>53</v>
      </c>
      <c r="K1117">
        <v>222</v>
      </c>
      <c r="L1117">
        <v>2008</v>
      </c>
      <c r="M1117">
        <v>1</v>
      </c>
      <c r="O1117">
        <v>7.0000000000000007E-2</v>
      </c>
      <c r="P1117">
        <v>0</v>
      </c>
      <c r="Q1117" s="109" t="s">
        <v>483</v>
      </c>
      <c r="R1117" s="1" t="s">
        <v>467</v>
      </c>
      <c r="S1117" s="1">
        <v>37</v>
      </c>
      <c r="T1117" s="1" t="s">
        <v>484</v>
      </c>
      <c r="U1117">
        <v>2</v>
      </c>
      <c r="W1117">
        <v>354</v>
      </c>
      <c r="X1117" t="s">
        <v>447</v>
      </c>
      <c r="Y1117" s="2" t="s">
        <v>447</v>
      </c>
      <c r="Z1117" s="2"/>
      <c r="AB1117" t="s">
        <v>447</v>
      </c>
      <c r="AC1117" t="s">
        <v>448</v>
      </c>
      <c r="AD1117" t="s">
        <v>447</v>
      </c>
      <c r="AE1117" t="s">
        <v>447</v>
      </c>
      <c r="AF1117" t="s">
        <v>447</v>
      </c>
      <c r="AG1117">
        <v>2</v>
      </c>
      <c r="AH1117">
        <v>0</v>
      </c>
      <c r="AI1117">
        <v>36</v>
      </c>
      <c r="AJ1117">
        <v>0</v>
      </c>
      <c r="AK1117">
        <v>61</v>
      </c>
      <c r="AL1117" t="s">
        <v>449</v>
      </c>
      <c r="AM1117" t="s">
        <v>450</v>
      </c>
      <c r="BC1117" t="s">
        <v>484</v>
      </c>
      <c r="BF1117" t="s">
        <v>452</v>
      </c>
      <c r="BG1117" t="s">
        <v>453</v>
      </c>
      <c r="BH1117" s="1">
        <f t="shared" ca="1" si="53"/>
        <v>46123</v>
      </c>
    </row>
    <row r="1118" spans="2:60" ht="14.25" customHeight="1" x14ac:dyDescent="0.35">
      <c r="B1118" s="96" t="str">
        <f t="shared" si="51"/>
        <v>91892231</v>
      </c>
      <c r="C1118" s="96" t="str">
        <f t="shared" si="52"/>
        <v>9189223</v>
      </c>
      <c r="D1118">
        <v>22526</v>
      </c>
      <c r="E1118" t="s">
        <v>120</v>
      </c>
      <c r="F1118">
        <v>61</v>
      </c>
      <c r="G1118" t="s">
        <v>124</v>
      </c>
      <c r="H1118">
        <v>71</v>
      </c>
      <c r="I1118">
        <v>9189</v>
      </c>
      <c r="J1118" t="s">
        <v>53</v>
      </c>
      <c r="K1118">
        <v>223</v>
      </c>
      <c r="L1118">
        <v>1</v>
      </c>
      <c r="M1118">
        <v>1</v>
      </c>
      <c r="O1118">
        <v>24.8</v>
      </c>
      <c r="P1118">
        <v>0</v>
      </c>
      <c r="Q1118" s="1" t="s">
        <v>454</v>
      </c>
      <c r="R1118" s="1" t="s">
        <v>471</v>
      </c>
      <c r="S1118" s="1">
        <v>7</v>
      </c>
      <c r="T1118" s="1" t="s">
        <v>469</v>
      </c>
      <c r="U1118">
        <v>2</v>
      </c>
      <c r="V1118">
        <v>43848</v>
      </c>
      <c r="W1118">
        <v>354</v>
      </c>
      <c r="X1118" t="s">
        <v>447</v>
      </c>
      <c r="Y1118" s="2" t="s">
        <v>447</v>
      </c>
      <c r="Z1118" s="2"/>
      <c r="AB1118" t="s">
        <v>447</v>
      </c>
      <c r="AC1118" t="s">
        <v>448</v>
      </c>
      <c r="AD1118" t="s">
        <v>447</v>
      </c>
      <c r="AE1118" t="s">
        <v>447</v>
      </c>
      <c r="AF1118" t="s">
        <v>447</v>
      </c>
      <c r="AG1118">
        <v>2</v>
      </c>
      <c r="AH1118">
        <v>0</v>
      </c>
      <c r="AI1118">
        <v>28</v>
      </c>
      <c r="AJ1118">
        <v>0</v>
      </c>
      <c r="AK1118">
        <v>61</v>
      </c>
      <c r="AL1118" t="s">
        <v>504</v>
      </c>
      <c r="AM1118" t="s">
        <v>450</v>
      </c>
      <c r="AN1118">
        <v>24.8</v>
      </c>
      <c r="AO1118">
        <v>82.49</v>
      </c>
      <c r="AP1118">
        <v>2045.752</v>
      </c>
      <c r="AQ1118">
        <v>24.8</v>
      </c>
      <c r="AR1118">
        <v>70.069999999999993</v>
      </c>
      <c r="AS1118">
        <v>1737.7360000000001</v>
      </c>
      <c r="AT1118">
        <v>24.8</v>
      </c>
      <c r="AU1118">
        <v>70</v>
      </c>
      <c r="AV1118">
        <v>1736</v>
      </c>
      <c r="BC1118" t="s">
        <v>451</v>
      </c>
      <c r="BD1118" s="2">
        <v>45948</v>
      </c>
      <c r="BE1118">
        <v>1089.96</v>
      </c>
      <c r="BF1118" t="s">
        <v>452</v>
      </c>
      <c r="BG1118" t="s">
        <v>453</v>
      </c>
      <c r="BH1118" s="1">
        <f t="shared" ca="1" si="53"/>
        <v>175</v>
      </c>
    </row>
    <row r="1119" spans="2:60" ht="14.25" customHeight="1" x14ac:dyDescent="0.35">
      <c r="B1119" s="96" t="str">
        <f t="shared" si="51"/>
        <v>91892232</v>
      </c>
      <c r="C1119" s="96" t="str">
        <f t="shared" si="52"/>
        <v>9189223</v>
      </c>
      <c r="D1119">
        <v>22526</v>
      </c>
      <c r="E1119" t="s">
        <v>120</v>
      </c>
      <c r="F1119">
        <v>61</v>
      </c>
      <c r="G1119" t="s">
        <v>124</v>
      </c>
      <c r="H1119">
        <v>71</v>
      </c>
      <c r="I1119">
        <v>9189</v>
      </c>
      <c r="J1119" t="s">
        <v>53</v>
      </c>
      <c r="K1119">
        <v>223</v>
      </c>
      <c r="L1119">
        <v>2</v>
      </c>
      <c r="M1119">
        <v>1</v>
      </c>
      <c r="O1119">
        <v>15.29</v>
      </c>
      <c r="P1119">
        <v>0</v>
      </c>
      <c r="Q1119" s="1" t="s">
        <v>454</v>
      </c>
      <c r="R1119" s="1" t="s">
        <v>471</v>
      </c>
      <c r="S1119" s="1">
        <v>7</v>
      </c>
      <c r="T1119" s="1" t="s">
        <v>469</v>
      </c>
      <c r="U1119">
        <v>2</v>
      </c>
      <c r="V1119">
        <v>43852</v>
      </c>
      <c r="W1119">
        <v>354</v>
      </c>
      <c r="X1119" t="s">
        <v>447</v>
      </c>
      <c r="Y1119" s="2" t="s">
        <v>447</v>
      </c>
      <c r="Z1119" s="2"/>
      <c r="AB1119" t="s">
        <v>447</v>
      </c>
      <c r="AC1119" t="s">
        <v>448</v>
      </c>
      <c r="AD1119" t="s">
        <v>447</v>
      </c>
      <c r="AE1119" t="s">
        <v>447</v>
      </c>
      <c r="AF1119" t="s">
        <v>447</v>
      </c>
      <c r="AG1119">
        <v>2</v>
      </c>
      <c r="AH1119">
        <v>0</v>
      </c>
      <c r="AI1119">
        <v>28</v>
      </c>
      <c r="AJ1119">
        <v>0</v>
      </c>
      <c r="AK1119">
        <v>61</v>
      </c>
      <c r="AL1119" t="s">
        <v>449</v>
      </c>
      <c r="AM1119" t="s">
        <v>450</v>
      </c>
      <c r="AN1119">
        <v>15.29</v>
      </c>
      <c r="AO1119">
        <v>82.49</v>
      </c>
      <c r="AP1119">
        <v>1261.2720999999999</v>
      </c>
      <c r="AQ1119">
        <v>15.29</v>
      </c>
      <c r="AR1119">
        <v>70.069999999999993</v>
      </c>
      <c r="AS1119">
        <v>1071.3703</v>
      </c>
      <c r="AT1119">
        <v>15.29</v>
      </c>
      <c r="AU1119">
        <v>70</v>
      </c>
      <c r="AV1119">
        <v>1070.3</v>
      </c>
      <c r="BC1119" t="s">
        <v>451</v>
      </c>
      <c r="BD1119" s="2">
        <v>45948</v>
      </c>
      <c r="BE1119">
        <v>566.32000000000005</v>
      </c>
      <c r="BF1119" t="s">
        <v>452</v>
      </c>
      <c r="BG1119" t="s">
        <v>453</v>
      </c>
      <c r="BH1119" s="1">
        <f t="shared" ca="1" si="53"/>
        <v>175</v>
      </c>
    </row>
    <row r="1120" spans="2:60" ht="14.25" customHeight="1" x14ac:dyDescent="0.35">
      <c r="B1120" s="96" t="str">
        <f t="shared" si="51"/>
        <v>91892233</v>
      </c>
      <c r="C1120" s="96" t="str">
        <f t="shared" si="52"/>
        <v>9189223</v>
      </c>
      <c r="D1120">
        <v>22526</v>
      </c>
      <c r="E1120" t="s">
        <v>120</v>
      </c>
      <c r="F1120">
        <v>61</v>
      </c>
      <c r="G1120" t="s">
        <v>124</v>
      </c>
      <c r="H1120">
        <v>71</v>
      </c>
      <c r="I1120">
        <v>9189</v>
      </c>
      <c r="J1120" t="s">
        <v>53</v>
      </c>
      <c r="K1120">
        <v>223</v>
      </c>
      <c r="L1120">
        <v>3</v>
      </c>
      <c r="M1120">
        <v>1</v>
      </c>
      <c r="O1120">
        <v>18.03</v>
      </c>
      <c r="P1120">
        <v>0</v>
      </c>
      <c r="Q1120" s="1" t="s">
        <v>454</v>
      </c>
      <c r="R1120" s="1" t="s">
        <v>471</v>
      </c>
      <c r="S1120" s="1">
        <v>7</v>
      </c>
      <c r="T1120" s="1" t="s">
        <v>469</v>
      </c>
      <c r="U1120">
        <v>2</v>
      </c>
      <c r="V1120">
        <v>43851</v>
      </c>
      <c r="W1120">
        <v>354</v>
      </c>
      <c r="X1120" t="s">
        <v>447</v>
      </c>
      <c r="Y1120" s="2" t="s">
        <v>447</v>
      </c>
      <c r="Z1120" s="2"/>
      <c r="AB1120" t="s">
        <v>447</v>
      </c>
      <c r="AC1120" t="s">
        <v>448</v>
      </c>
      <c r="AD1120" t="s">
        <v>447</v>
      </c>
      <c r="AE1120" t="s">
        <v>447</v>
      </c>
      <c r="AF1120" t="s">
        <v>447</v>
      </c>
      <c r="AG1120">
        <v>2</v>
      </c>
      <c r="AH1120">
        <v>0</v>
      </c>
      <c r="AI1120">
        <v>28</v>
      </c>
      <c r="AJ1120">
        <v>0</v>
      </c>
      <c r="AK1120">
        <v>61</v>
      </c>
      <c r="AL1120" t="s">
        <v>465</v>
      </c>
      <c r="AM1120" t="s">
        <v>450</v>
      </c>
      <c r="AN1120">
        <v>18.03</v>
      </c>
      <c r="AO1120">
        <v>82.49</v>
      </c>
      <c r="AP1120">
        <v>1487.2946999999999</v>
      </c>
      <c r="AQ1120">
        <v>18.03</v>
      </c>
      <c r="AR1120">
        <v>70.069999999999993</v>
      </c>
      <c r="AS1120">
        <v>1263.3621000000001</v>
      </c>
      <c r="AT1120">
        <v>18.03</v>
      </c>
      <c r="AU1120">
        <v>70</v>
      </c>
      <c r="AV1120">
        <v>1262.0999999999999</v>
      </c>
      <c r="BC1120" t="s">
        <v>451</v>
      </c>
      <c r="BD1120" s="2">
        <v>45948</v>
      </c>
      <c r="BE1120">
        <v>872.04</v>
      </c>
      <c r="BF1120" t="s">
        <v>452</v>
      </c>
      <c r="BG1120" t="s">
        <v>453</v>
      </c>
      <c r="BH1120" s="1">
        <f t="shared" ca="1" si="53"/>
        <v>175</v>
      </c>
    </row>
    <row r="1121" spans="2:60" ht="14.25" customHeight="1" x14ac:dyDescent="0.35">
      <c r="B1121" s="96" t="str">
        <f t="shared" si="51"/>
        <v>91892234</v>
      </c>
      <c r="C1121" s="96" t="str">
        <f t="shared" si="52"/>
        <v>9189223</v>
      </c>
      <c r="D1121">
        <v>22526</v>
      </c>
      <c r="E1121" t="s">
        <v>120</v>
      </c>
      <c r="F1121">
        <v>61</v>
      </c>
      <c r="G1121" t="s">
        <v>124</v>
      </c>
      <c r="H1121">
        <v>71</v>
      </c>
      <c r="I1121">
        <v>9189</v>
      </c>
      <c r="J1121" t="s">
        <v>53</v>
      </c>
      <c r="K1121">
        <v>223</v>
      </c>
      <c r="L1121">
        <v>4</v>
      </c>
      <c r="M1121">
        <v>1</v>
      </c>
      <c r="O1121">
        <v>6.55</v>
      </c>
      <c r="P1121">
        <v>0</v>
      </c>
      <c r="Q1121" s="1" t="s">
        <v>454</v>
      </c>
      <c r="R1121" s="1" t="s">
        <v>471</v>
      </c>
      <c r="S1121" s="1">
        <v>7</v>
      </c>
      <c r="T1121" s="1" t="s">
        <v>469</v>
      </c>
      <c r="U1121">
        <v>2</v>
      </c>
      <c r="V1121">
        <v>43851</v>
      </c>
      <c r="W1121">
        <v>354</v>
      </c>
      <c r="X1121" t="s">
        <v>447</v>
      </c>
      <c r="Y1121" s="2" t="s">
        <v>447</v>
      </c>
      <c r="Z1121" s="2"/>
      <c r="AB1121" t="s">
        <v>447</v>
      </c>
      <c r="AC1121" t="s">
        <v>448</v>
      </c>
      <c r="AD1121" t="s">
        <v>447</v>
      </c>
      <c r="AE1121" t="s">
        <v>447</v>
      </c>
      <c r="AF1121" t="s">
        <v>447</v>
      </c>
      <c r="AG1121">
        <v>2</v>
      </c>
      <c r="AH1121">
        <v>0</v>
      </c>
      <c r="AI1121">
        <v>28</v>
      </c>
      <c r="AJ1121">
        <v>0</v>
      </c>
      <c r="AK1121">
        <v>61</v>
      </c>
      <c r="AL1121" t="s">
        <v>465</v>
      </c>
      <c r="AM1121" t="s">
        <v>450</v>
      </c>
      <c r="AN1121">
        <v>6.55</v>
      </c>
      <c r="AO1121">
        <v>82.49</v>
      </c>
      <c r="AP1121">
        <v>540.30949999999996</v>
      </c>
      <c r="AQ1121">
        <v>6.55</v>
      </c>
      <c r="AR1121">
        <v>70.069999999999993</v>
      </c>
      <c r="AS1121">
        <v>458.95850000000002</v>
      </c>
      <c r="AT1121">
        <v>6.55</v>
      </c>
      <c r="AU1121">
        <v>70</v>
      </c>
      <c r="AV1121">
        <v>458.5</v>
      </c>
      <c r="BC1121" t="s">
        <v>451</v>
      </c>
      <c r="BD1121" s="2">
        <v>45948</v>
      </c>
      <c r="BE1121">
        <v>421.94</v>
      </c>
      <c r="BF1121" t="s">
        <v>452</v>
      </c>
      <c r="BG1121" t="s">
        <v>453</v>
      </c>
      <c r="BH1121" s="1">
        <f t="shared" ca="1" si="53"/>
        <v>175</v>
      </c>
    </row>
    <row r="1122" spans="2:60" ht="14.25" customHeight="1" x14ac:dyDescent="0.35">
      <c r="B1122" s="96" t="str">
        <f t="shared" si="51"/>
        <v>91892235</v>
      </c>
      <c r="C1122" s="96" t="str">
        <f t="shared" si="52"/>
        <v>9189223</v>
      </c>
      <c r="D1122">
        <v>22526</v>
      </c>
      <c r="E1122" t="s">
        <v>120</v>
      </c>
      <c r="F1122">
        <v>61</v>
      </c>
      <c r="G1122" t="s">
        <v>124</v>
      </c>
      <c r="H1122">
        <v>71</v>
      </c>
      <c r="I1122">
        <v>9189</v>
      </c>
      <c r="J1122" t="s">
        <v>53</v>
      </c>
      <c r="K1122">
        <v>223</v>
      </c>
      <c r="L1122">
        <v>5</v>
      </c>
      <c r="M1122">
        <v>1</v>
      </c>
      <c r="O1122">
        <v>4.67</v>
      </c>
      <c r="P1122">
        <v>0</v>
      </c>
      <c r="Q1122" s="1" t="s">
        <v>454</v>
      </c>
      <c r="R1122" s="1" t="s">
        <v>471</v>
      </c>
      <c r="S1122" s="1">
        <v>7</v>
      </c>
      <c r="T1122" s="1" t="s">
        <v>469</v>
      </c>
      <c r="U1122">
        <v>2</v>
      </c>
      <c r="V1122">
        <v>43851</v>
      </c>
      <c r="W1122">
        <v>354</v>
      </c>
      <c r="X1122" t="s">
        <v>447</v>
      </c>
      <c r="Y1122" s="2" t="s">
        <v>447</v>
      </c>
      <c r="Z1122" s="2"/>
      <c r="AB1122" t="s">
        <v>447</v>
      </c>
      <c r="AC1122" t="s">
        <v>448</v>
      </c>
      <c r="AD1122" t="s">
        <v>447</v>
      </c>
      <c r="AE1122" t="s">
        <v>447</v>
      </c>
      <c r="AF1122" t="s">
        <v>447</v>
      </c>
      <c r="AG1122">
        <v>2</v>
      </c>
      <c r="AH1122">
        <v>0</v>
      </c>
      <c r="AI1122">
        <v>28</v>
      </c>
      <c r="AJ1122">
        <v>0</v>
      </c>
      <c r="AK1122">
        <v>61</v>
      </c>
      <c r="AL1122" t="s">
        <v>465</v>
      </c>
      <c r="AM1122" t="s">
        <v>450</v>
      </c>
      <c r="AN1122">
        <v>4.67</v>
      </c>
      <c r="AO1122">
        <v>82.49</v>
      </c>
      <c r="AP1122">
        <v>385.22829999999999</v>
      </c>
      <c r="AQ1122">
        <v>4.67</v>
      </c>
      <c r="AR1122">
        <v>70.069999999999993</v>
      </c>
      <c r="AS1122">
        <v>327.2269</v>
      </c>
      <c r="BC1122" t="s">
        <v>451</v>
      </c>
      <c r="BD1122" s="2">
        <v>45854</v>
      </c>
      <c r="BE1122">
        <v>519.89</v>
      </c>
      <c r="BF1122" t="s">
        <v>452</v>
      </c>
      <c r="BG1122" t="s">
        <v>453</v>
      </c>
      <c r="BH1122" s="1">
        <f t="shared" ca="1" si="53"/>
        <v>269</v>
      </c>
    </row>
    <row r="1123" spans="2:60" ht="14.25" customHeight="1" x14ac:dyDescent="0.35">
      <c r="B1123" s="96" t="str">
        <f t="shared" si="51"/>
        <v>91892236</v>
      </c>
      <c r="C1123" s="96" t="str">
        <f t="shared" si="52"/>
        <v>9189223</v>
      </c>
      <c r="D1123">
        <v>22526</v>
      </c>
      <c r="E1123" t="s">
        <v>120</v>
      </c>
      <c r="F1123">
        <v>61</v>
      </c>
      <c r="G1123" t="s">
        <v>124</v>
      </c>
      <c r="H1123">
        <v>71</v>
      </c>
      <c r="I1123">
        <v>9189</v>
      </c>
      <c r="J1123" t="s">
        <v>53</v>
      </c>
      <c r="K1123">
        <v>223</v>
      </c>
      <c r="L1123">
        <v>6</v>
      </c>
      <c r="M1123">
        <v>1</v>
      </c>
      <c r="O1123">
        <v>0.92</v>
      </c>
      <c r="P1123">
        <v>0</v>
      </c>
      <c r="Q1123" s="1" t="s">
        <v>454</v>
      </c>
      <c r="R1123" s="1" t="s">
        <v>471</v>
      </c>
      <c r="S1123" s="1">
        <v>6</v>
      </c>
      <c r="T1123" s="1" t="s">
        <v>466</v>
      </c>
      <c r="U1123">
        <v>2</v>
      </c>
      <c r="V1123">
        <v>43852</v>
      </c>
      <c r="W1123">
        <v>354</v>
      </c>
      <c r="X1123" t="s">
        <v>447</v>
      </c>
      <c r="Y1123" s="2" t="s">
        <v>447</v>
      </c>
      <c r="Z1123" s="2"/>
      <c r="AB1123" t="s">
        <v>447</v>
      </c>
      <c r="AC1123" t="s">
        <v>448</v>
      </c>
      <c r="AD1123" t="s">
        <v>447</v>
      </c>
      <c r="AE1123" t="s">
        <v>447</v>
      </c>
      <c r="AF1123" t="s">
        <v>447</v>
      </c>
      <c r="AG1123">
        <v>2</v>
      </c>
      <c r="AH1123">
        <v>0</v>
      </c>
      <c r="AI1123">
        <v>28</v>
      </c>
      <c r="AJ1123">
        <v>0</v>
      </c>
      <c r="AK1123">
        <v>61</v>
      </c>
      <c r="AL1123" t="s">
        <v>459</v>
      </c>
      <c r="AM1123" t="s">
        <v>450</v>
      </c>
      <c r="AN1123">
        <v>0.92</v>
      </c>
      <c r="AO1123">
        <v>69.37</v>
      </c>
      <c r="AP1123">
        <v>63.820399999999999</v>
      </c>
      <c r="AQ1123">
        <v>0.92</v>
      </c>
      <c r="AR1123">
        <v>70.069999999999993</v>
      </c>
      <c r="AS1123">
        <v>64.464399999999998</v>
      </c>
      <c r="BC1123" t="s">
        <v>451</v>
      </c>
      <c r="BD1123" s="2">
        <v>45854</v>
      </c>
      <c r="BE1123">
        <v>66.64</v>
      </c>
      <c r="BF1123" t="s">
        <v>452</v>
      </c>
      <c r="BG1123" t="s">
        <v>453</v>
      </c>
      <c r="BH1123" s="1">
        <f t="shared" ca="1" si="53"/>
        <v>269</v>
      </c>
    </row>
    <row r="1124" spans="2:60" ht="14.25" customHeight="1" x14ac:dyDescent="0.35">
      <c r="B1124" s="96" t="str">
        <f t="shared" si="51"/>
        <v>91892237</v>
      </c>
      <c r="C1124" s="96" t="str">
        <f t="shared" si="52"/>
        <v>9189223</v>
      </c>
      <c r="D1124">
        <v>22526</v>
      </c>
      <c r="E1124" t="s">
        <v>120</v>
      </c>
      <c r="F1124">
        <v>61</v>
      </c>
      <c r="G1124" t="s">
        <v>124</v>
      </c>
      <c r="H1124">
        <v>71</v>
      </c>
      <c r="I1124">
        <v>9189</v>
      </c>
      <c r="J1124" t="s">
        <v>53</v>
      </c>
      <c r="K1124">
        <v>223</v>
      </c>
      <c r="L1124">
        <v>7</v>
      </c>
      <c r="M1124">
        <v>1</v>
      </c>
      <c r="O1124">
        <v>1.19</v>
      </c>
      <c r="P1124">
        <v>0</v>
      </c>
      <c r="Q1124" s="1" t="s">
        <v>454</v>
      </c>
      <c r="R1124" s="1" t="s">
        <v>471</v>
      </c>
      <c r="S1124" s="1">
        <v>6</v>
      </c>
      <c r="T1124" s="1" t="s">
        <v>466</v>
      </c>
      <c r="U1124">
        <v>2</v>
      </c>
      <c r="V1124">
        <v>43852</v>
      </c>
      <c r="W1124">
        <v>354</v>
      </c>
      <c r="X1124" t="s">
        <v>447</v>
      </c>
      <c r="Y1124" s="2" t="s">
        <v>447</v>
      </c>
      <c r="Z1124" s="2"/>
      <c r="AB1124" t="s">
        <v>447</v>
      </c>
      <c r="AC1124" t="s">
        <v>448</v>
      </c>
      <c r="AD1124" t="s">
        <v>447</v>
      </c>
      <c r="AE1124" t="s">
        <v>447</v>
      </c>
      <c r="AF1124" t="s">
        <v>447</v>
      </c>
      <c r="AG1124">
        <v>2</v>
      </c>
      <c r="AH1124">
        <v>0</v>
      </c>
      <c r="AI1124">
        <v>28</v>
      </c>
      <c r="AJ1124">
        <v>0</v>
      </c>
      <c r="AK1124">
        <v>61</v>
      </c>
      <c r="AL1124" t="s">
        <v>459</v>
      </c>
      <c r="AM1124" t="s">
        <v>450</v>
      </c>
      <c r="AN1124">
        <v>1.19</v>
      </c>
      <c r="AO1124">
        <v>69.37</v>
      </c>
      <c r="AP1124">
        <v>82.550299999999993</v>
      </c>
      <c r="AQ1124">
        <v>1.19</v>
      </c>
      <c r="AR1124">
        <v>70.069999999999993</v>
      </c>
      <c r="AS1124">
        <v>83.383300000000006</v>
      </c>
      <c r="BC1124" t="s">
        <v>451</v>
      </c>
      <c r="BD1124" s="2">
        <v>45854</v>
      </c>
      <c r="BE1124">
        <v>63.6</v>
      </c>
      <c r="BF1124" t="s">
        <v>452</v>
      </c>
      <c r="BG1124" t="s">
        <v>453</v>
      </c>
      <c r="BH1124" s="1">
        <f t="shared" ca="1" si="53"/>
        <v>269</v>
      </c>
    </row>
    <row r="1125" spans="2:60" ht="14.25" customHeight="1" x14ac:dyDescent="0.35">
      <c r="B1125" s="96" t="str">
        <f t="shared" si="51"/>
        <v>91892238</v>
      </c>
      <c r="C1125" s="96" t="str">
        <f t="shared" si="52"/>
        <v>9189223</v>
      </c>
      <c r="D1125">
        <v>22526</v>
      </c>
      <c r="E1125" t="s">
        <v>120</v>
      </c>
      <c r="F1125">
        <v>61</v>
      </c>
      <c r="G1125" t="s">
        <v>124</v>
      </c>
      <c r="H1125">
        <v>71</v>
      </c>
      <c r="I1125">
        <v>9189</v>
      </c>
      <c r="J1125" t="s">
        <v>53</v>
      </c>
      <c r="K1125">
        <v>223</v>
      </c>
      <c r="L1125">
        <v>8</v>
      </c>
      <c r="M1125">
        <v>1</v>
      </c>
      <c r="O1125">
        <v>2.0499999999999998</v>
      </c>
      <c r="P1125">
        <v>0</v>
      </c>
      <c r="Q1125" s="1" t="s">
        <v>454</v>
      </c>
      <c r="R1125" s="1" t="s">
        <v>471</v>
      </c>
      <c r="S1125" s="1">
        <v>6</v>
      </c>
      <c r="T1125" s="1" t="s">
        <v>466</v>
      </c>
      <c r="U1125">
        <v>2</v>
      </c>
      <c r="V1125">
        <v>43852</v>
      </c>
      <c r="W1125">
        <v>354</v>
      </c>
      <c r="X1125" t="s">
        <v>447</v>
      </c>
      <c r="Y1125" s="2" t="s">
        <v>447</v>
      </c>
      <c r="Z1125" s="2"/>
      <c r="AB1125" t="s">
        <v>447</v>
      </c>
      <c r="AC1125" t="s">
        <v>448</v>
      </c>
      <c r="AD1125" t="s">
        <v>447</v>
      </c>
      <c r="AE1125" t="s">
        <v>447</v>
      </c>
      <c r="AF1125" t="s">
        <v>447</v>
      </c>
      <c r="AG1125">
        <v>2</v>
      </c>
      <c r="AH1125">
        <v>0</v>
      </c>
      <c r="AI1125">
        <v>28</v>
      </c>
      <c r="AJ1125">
        <v>0</v>
      </c>
      <c r="AK1125">
        <v>61</v>
      </c>
      <c r="AL1125" t="s">
        <v>459</v>
      </c>
      <c r="AM1125" t="s">
        <v>450</v>
      </c>
      <c r="AN1125">
        <v>2.0499999999999998</v>
      </c>
      <c r="AO1125">
        <v>69.37</v>
      </c>
      <c r="AP1125">
        <v>142.20849999999999</v>
      </c>
      <c r="AQ1125">
        <v>2.0499999999999998</v>
      </c>
      <c r="AR1125">
        <v>70.069999999999993</v>
      </c>
      <c r="AS1125">
        <v>143.64349999999999</v>
      </c>
      <c r="BC1125" t="s">
        <v>451</v>
      </c>
      <c r="BD1125" s="2">
        <v>45854</v>
      </c>
      <c r="BE1125">
        <v>70.260000000000005</v>
      </c>
      <c r="BF1125" t="s">
        <v>452</v>
      </c>
      <c r="BG1125" t="s">
        <v>453</v>
      </c>
      <c r="BH1125" s="1">
        <f t="shared" ca="1" si="53"/>
        <v>269</v>
      </c>
    </row>
    <row r="1126" spans="2:60" ht="14.25" customHeight="1" x14ac:dyDescent="0.35">
      <c r="B1126" s="96" t="str">
        <f t="shared" si="51"/>
        <v>91912121</v>
      </c>
      <c r="C1126" s="96" t="str">
        <f t="shared" si="52"/>
        <v>9191212</v>
      </c>
      <c r="D1126">
        <v>22526</v>
      </c>
      <c r="E1126" t="s">
        <v>120</v>
      </c>
      <c r="F1126">
        <v>61</v>
      </c>
      <c r="G1126" t="s">
        <v>124</v>
      </c>
      <c r="H1126">
        <v>71</v>
      </c>
      <c r="I1126">
        <v>9191</v>
      </c>
      <c r="J1126" t="s">
        <v>85</v>
      </c>
      <c r="K1126">
        <v>212</v>
      </c>
      <c r="L1126">
        <v>1</v>
      </c>
      <c r="M1126">
        <v>1</v>
      </c>
      <c r="N1126">
        <v>1</v>
      </c>
      <c r="O1126">
        <v>0.67</v>
      </c>
      <c r="P1126">
        <v>0</v>
      </c>
      <c r="Q1126" s="1" t="s">
        <v>494</v>
      </c>
      <c r="R1126" s="1" t="s">
        <v>471</v>
      </c>
      <c r="S1126" s="1">
        <v>40</v>
      </c>
      <c r="T1126" s="1" t="s">
        <v>473</v>
      </c>
      <c r="U1126">
        <v>2</v>
      </c>
      <c r="V1126">
        <v>45607</v>
      </c>
      <c r="W1126">
        <v>351</v>
      </c>
      <c r="X1126" t="s">
        <v>447</v>
      </c>
      <c r="Y1126" s="2" t="s">
        <v>447</v>
      </c>
      <c r="Z1126" s="2"/>
      <c r="AB1126" t="s">
        <v>447</v>
      </c>
      <c r="AC1126" t="s">
        <v>448</v>
      </c>
      <c r="AD1126" t="s">
        <v>447</v>
      </c>
      <c r="AE1126" t="s">
        <v>447</v>
      </c>
      <c r="AF1126" t="s">
        <v>447</v>
      </c>
      <c r="AG1126">
        <v>2</v>
      </c>
      <c r="AH1126">
        <v>0</v>
      </c>
      <c r="AI1126">
        <v>14</v>
      </c>
      <c r="AJ1126">
        <v>0</v>
      </c>
      <c r="AK1126">
        <v>61</v>
      </c>
      <c r="AL1126" t="s">
        <v>465</v>
      </c>
      <c r="AM1126" t="s">
        <v>450</v>
      </c>
      <c r="BC1126" t="s">
        <v>474</v>
      </c>
      <c r="BF1126" t="s">
        <v>452</v>
      </c>
      <c r="BG1126" t="s">
        <v>453</v>
      </c>
      <c r="BH1126" s="1">
        <f t="shared" ca="1" si="53"/>
        <v>46123</v>
      </c>
    </row>
    <row r="1127" spans="2:60" ht="14.25" customHeight="1" x14ac:dyDescent="0.35">
      <c r="B1127" s="96" t="str">
        <f t="shared" si="51"/>
        <v>91912122</v>
      </c>
      <c r="C1127" s="96" t="str">
        <f t="shared" si="52"/>
        <v>9191212</v>
      </c>
      <c r="D1127">
        <v>22526</v>
      </c>
      <c r="E1127" t="s">
        <v>120</v>
      </c>
      <c r="F1127">
        <v>61</v>
      </c>
      <c r="G1127" t="s">
        <v>124</v>
      </c>
      <c r="H1127">
        <v>71</v>
      </c>
      <c r="I1127">
        <v>9191</v>
      </c>
      <c r="J1127" t="s">
        <v>85</v>
      </c>
      <c r="K1127">
        <v>212</v>
      </c>
      <c r="L1127">
        <v>2</v>
      </c>
      <c r="M1127">
        <v>1</v>
      </c>
      <c r="N1127">
        <v>1</v>
      </c>
      <c r="O1127">
        <v>7.16</v>
      </c>
      <c r="P1127">
        <v>0</v>
      </c>
      <c r="Q1127" s="1" t="s">
        <v>494</v>
      </c>
      <c r="R1127" s="1" t="s">
        <v>471</v>
      </c>
      <c r="S1127" s="1">
        <v>40</v>
      </c>
      <c r="T1127" s="1" t="s">
        <v>473</v>
      </c>
      <c r="U1127">
        <v>2</v>
      </c>
      <c r="V1127">
        <v>45607</v>
      </c>
      <c r="W1127">
        <v>351</v>
      </c>
      <c r="X1127" t="s">
        <v>447</v>
      </c>
      <c r="Y1127" s="2" t="s">
        <v>447</v>
      </c>
      <c r="Z1127" s="2"/>
      <c r="AB1127" t="s">
        <v>447</v>
      </c>
      <c r="AC1127" t="s">
        <v>448</v>
      </c>
      <c r="AD1127" t="s">
        <v>447</v>
      </c>
      <c r="AE1127" t="s">
        <v>447</v>
      </c>
      <c r="AF1127" t="s">
        <v>447</v>
      </c>
      <c r="AG1127">
        <v>2</v>
      </c>
      <c r="AH1127">
        <v>0</v>
      </c>
      <c r="AI1127">
        <v>14</v>
      </c>
      <c r="AJ1127">
        <v>0</v>
      </c>
      <c r="AK1127">
        <v>61</v>
      </c>
      <c r="AL1127" t="s">
        <v>465</v>
      </c>
      <c r="AM1127" t="s">
        <v>450</v>
      </c>
      <c r="BC1127" t="s">
        <v>474</v>
      </c>
      <c r="BF1127" t="s">
        <v>452</v>
      </c>
      <c r="BG1127" t="s">
        <v>453</v>
      </c>
      <c r="BH1127" s="1">
        <f t="shared" ca="1" si="53"/>
        <v>46123</v>
      </c>
    </row>
    <row r="1128" spans="2:60" ht="14.25" customHeight="1" x14ac:dyDescent="0.35">
      <c r="B1128" s="96" t="str">
        <f t="shared" si="51"/>
        <v>91912123</v>
      </c>
      <c r="C1128" s="96" t="str">
        <f t="shared" si="52"/>
        <v>9191212</v>
      </c>
      <c r="D1128">
        <v>22526</v>
      </c>
      <c r="E1128" t="s">
        <v>120</v>
      </c>
      <c r="F1128">
        <v>61</v>
      </c>
      <c r="G1128" t="s">
        <v>124</v>
      </c>
      <c r="H1128">
        <v>71</v>
      </c>
      <c r="I1128">
        <v>9191</v>
      </c>
      <c r="J1128" t="s">
        <v>85</v>
      </c>
      <c r="K1128">
        <v>212</v>
      </c>
      <c r="L1128">
        <v>3</v>
      </c>
      <c r="M1128">
        <v>1</v>
      </c>
      <c r="N1128">
        <v>1</v>
      </c>
      <c r="O1128">
        <v>2.38</v>
      </c>
      <c r="P1128">
        <v>0</v>
      </c>
      <c r="Q1128" s="1" t="s">
        <v>494</v>
      </c>
      <c r="R1128" s="1" t="s">
        <v>471</v>
      </c>
      <c r="S1128" s="1">
        <v>40</v>
      </c>
      <c r="T1128" s="1" t="s">
        <v>473</v>
      </c>
      <c r="U1128">
        <v>2</v>
      </c>
      <c r="V1128">
        <v>45598</v>
      </c>
      <c r="W1128">
        <v>351</v>
      </c>
      <c r="X1128" t="s">
        <v>447</v>
      </c>
      <c r="Y1128" s="2" t="s">
        <v>447</v>
      </c>
      <c r="Z1128" s="2"/>
      <c r="AB1128" t="s">
        <v>447</v>
      </c>
      <c r="AC1128" t="s">
        <v>448</v>
      </c>
      <c r="AD1128" t="s">
        <v>447</v>
      </c>
      <c r="AE1128" t="s">
        <v>447</v>
      </c>
      <c r="AF1128" t="s">
        <v>447</v>
      </c>
      <c r="AG1128">
        <v>2</v>
      </c>
      <c r="AH1128">
        <v>0</v>
      </c>
      <c r="AI1128">
        <v>14</v>
      </c>
      <c r="AJ1128">
        <v>0</v>
      </c>
      <c r="AK1128">
        <v>61</v>
      </c>
      <c r="AL1128" t="s">
        <v>459</v>
      </c>
      <c r="AM1128" t="s">
        <v>450</v>
      </c>
      <c r="BC1128" t="s">
        <v>474</v>
      </c>
      <c r="BF1128" t="s">
        <v>452</v>
      </c>
      <c r="BG1128" t="s">
        <v>453</v>
      </c>
      <c r="BH1128" s="1">
        <f t="shared" ca="1" si="53"/>
        <v>46123</v>
      </c>
    </row>
    <row r="1129" spans="2:60" ht="14.25" customHeight="1" x14ac:dyDescent="0.35">
      <c r="B1129" s="96" t="str">
        <f t="shared" si="51"/>
        <v>91912124</v>
      </c>
      <c r="C1129" s="96" t="str">
        <f t="shared" si="52"/>
        <v>9191212</v>
      </c>
      <c r="D1129">
        <v>22526</v>
      </c>
      <c r="E1129" t="s">
        <v>120</v>
      </c>
      <c r="F1129">
        <v>61</v>
      </c>
      <c r="G1129" t="s">
        <v>124</v>
      </c>
      <c r="H1129">
        <v>71</v>
      </c>
      <c r="I1129">
        <v>9191</v>
      </c>
      <c r="J1129" t="s">
        <v>85</v>
      </c>
      <c r="K1129">
        <v>212</v>
      </c>
      <c r="L1129">
        <v>4</v>
      </c>
      <c r="M1129">
        <v>1</v>
      </c>
      <c r="N1129">
        <v>1</v>
      </c>
      <c r="O1129">
        <v>0.82</v>
      </c>
      <c r="P1129">
        <v>0</v>
      </c>
      <c r="Q1129" s="1" t="s">
        <v>494</v>
      </c>
      <c r="R1129" s="1" t="s">
        <v>471</v>
      </c>
      <c r="S1129" s="1">
        <v>40</v>
      </c>
      <c r="T1129" s="1" t="s">
        <v>473</v>
      </c>
      <c r="U1129">
        <v>2</v>
      </c>
      <c r="V1129">
        <v>45598</v>
      </c>
      <c r="W1129">
        <v>351</v>
      </c>
      <c r="X1129" t="s">
        <v>447</v>
      </c>
      <c r="Y1129" s="2" t="s">
        <v>447</v>
      </c>
      <c r="Z1129" s="2"/>
      <c r="AB1129" t="s">
        <v>447</v>
      </c>
      <c r="AC1129" t="s">
        <v>448</v>
      </c>
      <c r="AD1129" t="s">
        <v>447</v>
      </c>
      <c r="AE1129" t="s">
        <v>447</v>
      </c>
      <c r="AF1129" t="s">
        <v>447</v>
      </c>
      <c r="AG1129">
        <v>2</v>
      </c>
      <c r="AH1129">
        <v>0</v>
      </c>
      <c r="AI1129">
        <v>14</v>
      </c>
      <c r="AJ1129">
        <v>0</v>
      </c>
      <c r="AK1129">
        <v>61</v>
      </c>
      <c r="AL1129" t="s">
        <v>465</v>
      </c>
      <c r="AM1129" t="s">
        <v>450</v>
      </c>
      <c r="BC1129" t="s">
        <v>474</v>
      </c>
      <c r="BF1129" t="s">
        <v>452</v>
      </c>
      <c r="BG1129" t="s">
        <v>453</v>
      </c>
      <c r="BH1129" s="1">
        <f t="shared" ca="1" si="53"/>
        <v>46123</v>
      </c>
    </row>
    <row r="1130" spans="2:60" ht="14.25" customHeight="1" x14ac:dyDescent="0.35">
      <c r="B1130" s="96" t="str">
        <f t="shared" si="51"/>
        <v>91912125</v>
      </c>
      <c r="C1130" s="96" t="str">
        <f t="shared" si="52"/>
        <v>9191212</v>
      </c>
      <c r="D1130">
        <v>22526</v>
      </c>
      <c r="E1130" t="s">
        <v>120</v>
      </c>
      <c r="F1130">
        <v>61</v>
      </c>
      <c r="G1130" t="s">
        <v>124</v>
      </c>
      <c r="H1130">
        <v>71</v>
      </c>
      <c r="I1130">
        <v>9191</v>
      </c>
      <c r="J1130" t="s">
        <v>85</v>
      </c>
      <c r="K1130">
        <v>212</v>
      </c>
      <c r="L1130">
        <v>5</v>
      </c>
      <c r="M1130">
        <v>1</v>
      </c>
      <c r="N1130">
        <v>1</v>
      </c>
      <c r="O1130">
        <v>0.68</v>
      </c>
      <c r="P1130">
        <v>0</v>
      </c>
      <c r="Q1130" s="1" t="s">
        <v>494</v>
      </c>
      <c r="R1130" s="1" t="s">
        <v>471</v>
      </c>
      <c r="S1130" s="1">
        <v>40</v>
      </c>
      <c r="T1130" s="1" t="s">
        <v>473</v>
      </c>
      <c r="U1130">
        <v>2</v>
      </c>
      <c r="V1130">
        <v>45598</v>
      </c>
      <c r="W1130">
        <v>351</v>
      </c>
      <c r="X1130" t="s">
        <v>447</v>
      </c>
      <c r="Y1130" s="2" t="s">
        <v>447</v>
      </c>
      <c r="Z1130" s="2"/>
      <c r="AB1130" t="s">
        <v>447</v>
      </c>
      <c r="AC1130" t="s">
        <v>448</v>
      </c>
      <c r="AD1130" t="s">
        <v>447</v>
      </c>
      <c r="AE1130" t="s">
        <v>447</v>
      </c>
      <c r="AF1130" t="s">
        <v>447</v>
      </c>
      <c r="AG1130">
        <v>2</v>
      </c>
      <c r="AH1130">
        <v>0</v>
      </c>
      <c r="AI1130">
        <v>14</v>
      </c>
      <c r="AJ1130">
        <v>0</v>
      </c>
      <c r="AK1130">
        <v>61</v>
      </c>
      <c r="AL1130" t="s">
        <v>465</v>
      </c>
      <c r="AM1130" t="s">
        <v>450</v>
      </c>
      <c r="BC1130" t="s">
        <v>474</v>
      </c>
      <c r="BF1130" t="s">
        <v>452</v>
      </c>
      <c r="BG1130" t="s">
        <v>453</v>
      </c>
      <c r="BH1130" s="1">
        <f t="shared" ca="1" si="53"/>
        <v>46123</v>
      </c>
    </row>
    <row r="1131" spans="2:60" ht="14.25" customHeight="1" x14ac:dyDescent="0.35">
      <c r="B1131" s="96" t="str">
        <f t="shared" si="51"/>
        <v>91912126</v>
      </c>
      <c r="C1131" s="96" t="str">
        <f t="shared" si="52"/>
        <v>9191212</v>
      </c>
      <c r="D1131">
        <v>22526</v>
      </c>
      <c r="E1131" t="s">
        <v>120</v>
      </c>
      <c r="F1131">
        <v>61</v>
      </c>
      <c r="G1131" t="s">
        <v>124</v>
      </c>
      <c r="H1131">
        <v>71</v>
      </c>
      <c r="I1131">
        <v>9191</v>
      </c>
      <c r="J1131" t="s">
        <v>85</v>
      </c>
      <c r="K1131">
        <v>212</v>
      </c>
      <c r="L1131">
        <v>6</v>
      </c>
      <c r="M1131">
        <v>1</v>
      </c>
      <c r="N1131">
        <v>1</v>
      </c>
      <c r="O1131">
        <v>0.5</v>
      </c>
      <c r="P1131">
        <v>0</v>
      </c>
      <c r="Q1131" s="1" t="s">
        <v>494</v>
      </c>
      <c r="R1131" s="1" t="s">
        <v>471</v>
      </c>
      <c r="S1131" s="1">
        <v>40</v>
      </c>
      <c r="T1131" s="1" t="s">
        <v>473</v>
      </c>
      <c r="U1131">
        <v>2</v>
      </c>
      <c r="V1131">
        <v>45597</v>
      </c>
      <c r="W1131">
        <v>351</v>
      </c>
      <c r="X1131" t="s">
        <v>447</v>
      </c>
      <c r="Y1131" s="2" t="s">
        <v>447</v>
      </c>
      <c r="Z1131" s="2"/>
      <c r="AB1131" t="s">
        <v>447</v>
      </c>
      <c r="AC1131" t="s">
        <v>448</v>
      </c>
      <c r="AD1131" t="s">
        <v>447</v>
      </c>
      <c r="AE1131" t="s">
        <v>447</v>
      </c>
      <c r="AF1131" t="s">
        <v>447</v>
      </c>
      <c r="AG1131">
        <v>2</v>
      </c>
      <c r="AH1131">
        <v>0</v>
      </c>
      <c r="AI1131">
        <v>14</v>
      </c>
      <c r="AJ1131">
        <v>0</v>
      </c>
      <c r="AK1131">
        <v>61</v>
      </c>
      <c r="AL1131" t="s">
        <v>465</v>
      </c>
      <c r="AM1131" t="s">
        <v>450</v>
      </c>
      <c r="BC1131" t="s">
        <v>474</v>
      </c>
      <c r="BF1131" t="s">
        <v>452</v>
      </c>
      <c r="BG1131" t="s">
        <v>453</v>
      </c>
      <c r="BH1131" s="1">
        <f t="shared" ca="1" si="53"/>
        <v>46123</v>
      </c>
    </row>
    <row r="1132" spans="2:60" ht="14.25" customHeight="1" x14ac:dyDescent="0.35">
      <c r="B1132" s="96" t="str">
        <f t="shared" si="51"/>
        <v>91912127</v>
      </c>
      <c r="C1132" s="96" t="str">
        <f t="shared" si="52"/>
        <v>9191212</v>
      </c>
      <c r="D1132">
        <v>22526</v>
      </c>
      <c r="E1132" t="s">
        <v>120</v>
      </c>
      <c r="F1132">
        <v>61</v>
      </c>
      <c r="G1132" t="s">
        <v>124</v>
      </c>
      <c r="H1132">
        <v>71</v>
      </c>
      <c r="I1132">
        <v>9191</v>
      </c>
      <c r="J1132" t="s">
        <v>85</v>
      </c>
      <c r="K1132">
        <v>212</v>
      </c>
      <c r="L1132">
        <v>7</v>
      </c>
      <c r="M1132">
        <v>1</v>
      </c>
      <c r="N1132">
        <v>1</v>
      </c>
      <c r="O1132">
        <v>0.36</v>
      </c>
      <c r="P1132">
        <v>0</v>
      </c>
      <c r="Q1132" s="1" t="s">
        <v>494</v>
      </c>
      <c r="R1132" s="1" t="s">
        <v>471</v>
      </c>
      <c r="S1132" s="1">
        <v>40</v>
      </c>
      <c r="T1132" s="1" t="s">
        <v>473</v>
      </c>
      <c r="U1132">
        <v>2</v>
      </c>
      <c r="V1132">
        <v>45597</v>
      </c>
      <c r="W1132">
        <v>351</v>
      </c>
      <c r="X1132" t="s">
        <v>447</v>
      </c>
      <c r="Y1132" s="2" t="s">
        <v>447</v>
      </c>
      <c r="Z1132" s="2"/>
      <c r="AB1132" t="s">
        <v>447</v>
      </c>
      <c r="AC1132" t="s">
        <v>448</v>
      </c>
      <c r="AD1132" t="s">
        <v>447</v>
      </c>
      <c r="AE1132" t="s">
        <v>447</v>
      </c>
      <c r="AF1132" t="s">
        <v>447</v>
      </c>
      <c r="AG1132">
        <v>2</v>
      </c>
      <c r="AH1132">
        <v>0</v>
      </c>
      <c r="AI1132">
        <v>14</v>
      </c>
      <c r="AJ1132">
        <v>0</v>
      </c>
      <c r="AK1132">
        <v>61</v>
      </c>
      <c r="AL1132" t="s">
        <v>465</v>
      </c>
      <c r="AM1132" t="s">
        <v>450</v>
      </c>
      <c r="BC1132" t="s">
        <v>474</v>
      </c>
      <c r="BF1132" t="s">
        <v>452</v>
      </c>
      <c r="BG1132" t="s">
        <v>453</v>
      </c>
      <c r="BH1132" s="1">
        <f t="shared" ca="1" si="53"/>
        <v>46123</v>
      </c>
    </row>
    <row r="1133" spans="2:60" ht="14.25" customHeight="1" x14ac:dyDescent="0.35">
      <c r="B1133" s="96" t="str">
        <f t="shared" si="51"/>
        <v>91912128</v>
      </c>
      <c r="C1133" s="96" t="str">
        <f t="shared" si="52"/>
        <v>9191212</v>
      </c>
      <c r="D1133">
        <v>22526</v>
      </c>
      <c r="E1133" t="s">
        <v>120</v>
      </c>
      <c r="F1133">
        <v>61</v>
      </c>
      <c r="G1133" t="s">
        <v>124</v>
      </c>
      <c r="H1133">
        <v>71</v>
      </c>
      <c r="I1133">
        <v>9191</v>
      </c>
      <c r="J1133" t="s">
        <v>85</v>
      </c>
      <c r="K1133">
        <v>212</v>
      </c>
      <c r="L1133">
        <v>8</v>
      </c>
      <c r="M1133">
        <v>1</v>
      </c>
      <c r="N1133">
        <v>1</v>
      </c>
      <c r="O1133">
        <v>3.07</v>
      </c>
      <c r="P1133">
        <v>0</v>
      </c>
      <c r="Q1133" s="1" t="s">
        <v>494</v>
      </c>
      <c r="R1133" s="1" t="s">
        <v>471</v>
      </c>
      <c r="S1133" s="1">
        <v>40</v>
      </c>
      <c r="T1133" s="1" t="s">
        <v>473</v>
      </c>
      <c r="U1133">
        <v>2</v>
      </c>
      <c r="V1133">
        <v>45597</v>
      </c>
      <c r="W1133">
        <v>351</v>
      </c>
      <c r="X1133" t="s">
        <v>447</v>
      </c>
      <c r="Y1133" s="2" t="s">
        <v>447</v>
      </c>
      <c r="Z1133" s="2"/>
      <c r="AB1133" t="s">
        <v>447</v>
      </c>
      <c r="AC1133" t="s">
        <v>448</v>
      </c>
      <c r="AD1133" t="s">
        <v>447</v>
      </c>
      <c r="AE1133" t="s">
        <v>447</v>
      </c>
      <c r="AF1133" t="s">
        <v>447</v>
      </c>
      <c r="AG1133">
        <v>2</v>
      </c>
      <c r="AH1133">
        <v>0</v>
      </c>
      <c r="AI1133">
        <v>14</v>
      </c>
      <c r="AJ1133">
        <v>0</v>
      </c>
      <c r="AK1133">
        <v>61</v>
      </c>
      <c r="AL1133" t="s">
        <v>465</v>
      </c>
      <c r="AM1133" t="s">
        <v>450</v>
      </c>
      <c r="BC1133" t="s">
        <v>474</v>
      </c>
      <c r="BF1133" t="s">
        <v>452</v>
      </c>
      <c r="BG1133" t="s">
        <v>453</v>
      </c>
      <c r="BH1133" s="1">
        <f t="shared" ca="1" si="53"/>
        <v>46123</v>
      </c>
    </row>
    <row r="1134" spans="2:60" ht="14.25" customHeight="1" x14ac:dyDescent="0.35">
      <c r="B1134" s="96" t="str">
        <f t="shared" si="51"/>
        <v>91922131</v>
      </c>
      <c r="C1134" s="96" t="str">
        <f t="shared" si="52"/>
        <v>9192213</v>
      </c>
      <c r="D1134">
        <v>22526</v>
      </c>
      <c r="E1134" t="s">
        <v>120</v>
      </c>
      <c r="F1134">
        <v>61</v>
      </c>
      <c r="G1134" t="s">
        <v>124</v>
      </c>
      <c r="H1134">
        <v>73</v>
      </c>
      <c r="I1134">
        <v>9192</v>
      </c>
      <c r="J1134" t="s">
        <v>86</v>
      </c>
      <c r="K1134">
        <v>213</v>
      </c>
      <c r="L1134">
        <v>1</v>
      </c>
      <c r="M1134">
        <v>1</v>
      </c>
      <c r="N1134">
        <v>1</v>
      </c>
      <c r="O1134">
        <v>11.73</v>
      </c>
      <c r="P1134">
        <v>0</v>
      </c>
      <c r="Q1134" s="1" t="s">
        <v>472</v>
      </c>
      <c r="R1134" s="1" t="s">
        <v>471</v>
      </c>
      <c r="S1134" s="1">
        <v>2</v>
      </c>
      <c r="T1134" s="1" t="s">
        <v>478</v>
      </c>
      <c r="U1134">
        <v>2</v>
      </c>
      <c r="V1134">
        <v>45369</v>
      </c>
      <c r="W1134">
        <v>355</v>
      </c>
      <c r="X1134" t="s">
        <v>447</v>
      </c>
      <c r="Y1134" s="2" t="s">
        <v>447</v>
      </c>
      <c r="Z1134" s="2"/>
      <c r="AB1134" t="s">
        <v>447</v>
      </c>
      <c r="AC1134" t="s">
        <v>448</v>
      </c>
      <c r="AD1134" t="s">
        <v>447</v>
      </c>
      <c r="AE1134" t="s">
        <v>447</v>
      </c>
      <c r="AF1134" t="s">
        <v>447</v>
      </c>
      <c r="AG1134">
        <v>2</v>
      </c>
      <c r="AH1134">
        <v>0</v>
      </c>
      <c r="AI1134">
        <v>33</v>
      </c>
      <c r="AJ1134">
        <v>0</v>
      </c>
      <c r="AK1134">
        <v>61</v>
      </c>
      <c r="AL1134" t="s">
        <v>486</v>
      </c>
      <c r="AM1134" t="s">
        <v>450</v>
      </c>
      <c r="AN1134">
        <v>11.73</v>
      </c>
      <c r="AO1134">
        <v>130</v>
      </c>
      <c r="AP1134">
        <v>1524.9</v>
      </c>
      <c r="AQ1134">
        <v>11.73</v>
      </c>
      <c r="AR1134">
        <v>140.07</v>
      </c>
      <c r="AS1134">
        <v>1643.0210999999999</v>
      </c>
      <c r="AT1134">
        <v>11.73</v>
      </c>
      <c r="AU1134">
        <v>140</v>
      </c>
      <c r="AV1134">
        <v>1642.2</v>
      </c>
      <c r="BC1134" t="s">
        <v>451</v>
      </c>
      <c r="BD1134" s="2">
        <v>45878</v>
      </c>
      <c r="BE1134">
        <v>1722.8</v>
      </c>
      <c r="BF1134" t="s">
        <v>452</v>
      </c>
      <c r="BG1134" t="s">
        <v>453</v>
      </c>
      <c r="BH1134" s="1">
        <f t="shared" ca="1" si="53"/>
        <v>245</v>
      </c>
    </row>
    <row r="1135" spans="2:60" ht="14.25" customHeight="1" x14ac:dyDescent="0.35">
      <c r="B1135" s="96" t="str">
        <f t="shared" si="51"/>
        <v>91922132</v>
      </c>
      <c r="C1135" s="96" t="str">
        <f t="shared" si="52"/>
        <v>9192213</v>
      </c>
      <c r="D1135">
        <v>22526</v>
      </c>
      <c r="E1135" t="s">
        <v>120</v>
      </c>
      <c r="F1135">
        <v>61</v>
      </c>
      <c r="G1135" t="s">
        <v>124</v>
      </c>
      <c r="H1135">
        <v>73</v>
      </c>
      <c r="I1135">
        <v>9192</v>
      </c>
      <c r="J1135" t="s">
        <v>86</v>
      </c>
      <c r="K1135">
        <v>213</v>
      </c>
      <c r="L1135">
        <v>2</v>
      </c>
      <c r="M1135">
        <v>1</v>
      </c>
      <c r="N1135">
        <v>1</v>
      </c>
      <c r="O1135">
        <v>15.24</v>
      </c>
      <c r="P1135">
        <v>0</v>
      </c>
      <c r="Q1135" s="1" t="s">
        <v>472</v>
      </c>
      <c r="R1135" s="1" t="s">
        <v>471</v>
      </c>
      <c r="S1135" s="1">
        <v>2</v>
      </c>
      <c r="T1135" s="1" t="s">
        <v>478</v>
      </c>
      <c r="U1135">
        <v>2</v>
      </c>
      <c r="V1135">
        <v>45366</v>
      </c>
      <c r="W1135">
        <v>355</v>
      </c>
      <c r="X1135" t="s">
        <v>447</v>
      </c>
      <c r="Y1135" s="2" t="s">
        <v>447</v>
      </c>
      <c r="Z1135" s="2"/>
      <c r="AB1135" t="s">
        <v>447</v>
      </c>
      <c r="AC1135" t="s">
        <v>448</v>
      </c>
      <c r="AD1135" t="s">
        <v>447</v>
      </c>
      <c r="AE1135" t="s">
        <v>447</v>
      </c>
      <c r="AF1135" t="s">
        <v>447</v>
      </c>
      <c r="AG1135">
        <v>2</v>
      </c>
      <c r="AH1135">
        <v>0</v>
      </c>
      <c r="AI1135">
        <v>33</v>
      </c>
      <c r="AJ1135">
        <v>0</v>
      </c>
      <c r="AK1135">
        <v>61</v>
      </c>
      <c r="AL1135" t="s">
        <v>465</v>
      </c>
      <c r="AM1135" t="s">
        <v>450</v>
      </c>
      <c r="AN1135">
        <v>15.24</v>
      </c>
      <c r="AO1135">
        <v>130</v>
      </c>
      <c r="AP1135">
        <v>1981.2</v>
      </c>
      <c r="AQ1135">
        <v>15.24</v>
      </c>
      <c r="AR1135">
        <v>140.07</v>
      </c>
      <c r="AS1135">
        <v>2134.6668</v>
      </c>
      <c r="AT1135">
        <v>15.24</v>
      </c>
      <c r="AU1135">
        <v>140</v>
      </c>
      <c r="AV1135">
        <v>2133.6</v>
      </c>
      <c r="BC1135" t="s">
        <v>451</v>
      </c>
      <c r="BD1135" s="2">
        <v>45878</v>
      </c>
      <c r="BE1135">
        <v>1968.8</v>
      </c>
      <c r="BF1135" t="s">
        <v>452</v>
      </c>
      <c r="BG1135" t="s">
        <v>453</v>
      </c>
      <c r="BH1135" s="1">
        <f t="shared" ca="1" si="53"/>
        <v>245</v>
      </c>
    </row>
    <row r="1136" spans="2:60" ht="14.25" customHeight="1" x14ac:dyDescent="0.35">
      <c r="B1136" s="96" t="str">
        <f t="shared" si="51"/>
        <v>91922133</v>
      </c>
      <c r="C1136" s="96" t="str">
        <f t="shared" si="52"/>
        <v>9192213</v>
      </c>
      <c r="D1136">
        <v>22526</v>
      </c>
      <c r="E1136" t="s">
        <v>120</v>
      </c>
      <c r="F1136">
        <v>61</v>
      </c>
      <c r="G1136" t="s">
        <v>124</v>
      </c>
      <c r="H1136">
        <v>73</v>
      </c>
      <c r="I1136">
        <v>9192</v>
      </c>
      <c r="J1136" t="s">
        <v>86</v>
      </c>
      <c r="K1136">
        <v>213</v>
      </c>
      <c r="L1136">
        <v>3</v>
      </c>
      <c r="M1136">
        <v>1</v>
      </c>
      <c r="N1136">
        <v>1</v>
      </c>
      <c r="O1136">
        <v>7.39</v>
      </c>
      <c r="P1136">
        <v>0</v>
      </c>
      <c r="Q1136" s="1" t="s">
        <v>472</v>
      </c>
      <c r="R1136" s="1" t="s">
        <v>471</v>
      </c>
      <c r="S1136" s="1">
        <v>2</v>
      </c>
      <c r="T1136" s="1" t="s">
        <v>478</v>
      </c>
      <c r="U1136">
        <v>2</v>
      </c>
      <c r="V1136">
        <v>45366</v>
      </c>
      <c r="W1136">
        <v>355</v>
      </c>
      <c r="X1136" t="s">
        <v>447</v>
      </c>
      <c r="Y1136" s="2" t="s">
        <v>447</v>
      </c>
      <c r="Z1136" s="2"/>
      <c r="AB1136" t="s">
        <v>447</v>
      </c>
      <c r="AC1136" t="s">
        <v>448</v>
      </c>
      <c r="AD1136" t="s">
        <v>447</v>
      </c>
      <c r="AE1136" t="s">
        <v>447</v>
      </c>
      <c r="AF1136" t="s">
        <v>447</v>
      </c>
      <c r="AG1136">
        <v>2</v>
      </c>
      <c r="AH1136">
        <v>0</v>
      </c>
      <c r="AI1136">
        <v>33</v>
      </c>
      <c r="AJ1136">
        <v>0</v>
      </c>
      <c r="AK1136">
        <v>61</v>
      </c>
      <c r="AL1136" t="s">
        <v>465</v>
      </c>
      <c r="AM1136" t="s">
        <v>450</v>
      </c>
      <c r="AN1136">
        <v>7.39</v>
      </c>
      <c r="AO1136">
        <v>130</v>
      </c>
      <c r="AP1136">
        <v>960.7</v>
      </c>
      <c r="AQ1136">
        <v>7.39</v>
      </c>
      <c r="AR1136">
        <v>140.07</v>
      </c>
      <c r="AS1136">
        <v>1035.1172999999999</v>
      </c>
      <c r="AT1136">
        <v>7.39</v>
      </c>
      <c r="AU1136">
        <v>140</v>
      </c>
      <c r="AV1136">
        <v>1034.5999999999999</v>
      </c>
      <c r="BC1136" t="s">
        <v>451</v>
      </c>
      <c r="BD1136" s="2">
        <v>45878</v>
      </c>
      <c r="BE1136">
        <v>993.02</v>
      </c>
      <c r="BF1136" t="s">
        <v>452</v>
      </c>
      <c r="BG1136" t="s">
        <v>453</v>
      </c>
      <c r="BH1136" s="1">
        <f t="shared" ca="1" si="53"/>
        <v>245</v>
      </c>
    </row>
    <row r="1137" spans="2:60" ht="14.25" customHeight="1" x14ac:dyDescent="0.35">
      <c r="B1137" s="96" t="str">
        <f t="shared" si="51"/>
        <v>91922134</v>
      </c>
      <c r="C1137" s="96" t="str">
        <f t="shared" si="52"/>
        <v>9192213</v>
      </c>
      <c r="D1137">
        <v>22526</v>
      </c>
      <c r="E1137" t="s">
        <v>120</v>
      </c>
      <c r="F1137">
        <v>61</v>
      </c>
      <c r="G1137" t="s">
        <v>124</v>
      </c>
      <c r="H1137">
        <v>73</v>
      </c>
      <c r="I1137">
        <v>9192</v>
      </c>
      <c r="J1137" t="s">
        <v>86</v>
      </c>
      <c r="K1137">
        <v>213</v>
      </c>
      <c r="L1137">
        <v>4</v>
      </c>
      <c r="M1137">
        <v>1</v>
      </c>
      <c r="N1137">
        <v>1</v>
      </c>
      <c r="O1137">
        <v>4.12</v>
      </c>
      <c r="P1137">
        <v>0</v>
      </c>
      <c r="Q1137" s="1" t="s">
        <v>506</v>
      </c>
      <c r="R1137" s="1" t="s">
        <v>471</v>
      </c>
      <c r="S1137" s="1">
        <v>2</v>
      </c>
      <c r="T1137" s="1" t="s">
        <v>478</v>
      </c>
      <c r="U1137">
        <v>2</v>
      </c>
      <c r="V1137">
        <v>45366</v>
      </c>
      <c r="W1137">
        <v>355</v>
      </c>
      <c r="X1137" t="s">
        <v>447</v>
      </c>
      <c r="Y1137" s="2" t="s">
        <v>447</v>
      </c>
      <c r="Z1137" s="2"/>
      <c r="AB1137" t="s">
        <v>447</v>
      </c>
      <c r="AC1137" t="s">
        <v>448</v>
      </c>
      <c r="AD1137" t="s">
        <v>447</v>
      </c>
      <c r="AE1137" t="s">
        <v>447</v>
      </c>
      <c r="AF1137" t="s">
        <v>447</v>
      </c>
      <c r="AG1137">
        <v>2</v>
      </c>
      <c r="AH1137">
        <v>0</v>
      </c>
      <c r="AI1137">
        <v>33</v>
      </c>
      <c r="AJ1137">
        <v>0</v>
      </c>
      <c r="AK1137">
        <v>61</v>
      </c>
      <c r="AL1137" t="s">
        <v>459</v>
      </c>
      <c r="AM1137" t="s">
        <v>450</v>
      </c>
      <c r="AN1137">
        <v>4.12</v>
      </c>
      <c r="AO1137">
        <v>130</v>
      </c>
      <c r="AP1137">
        <v>535.6</v>
      </c>
      <c r="AQ1137">
        <v>4.12</v>
      </c>
      <c r="AR1137">
        <v>140.07</v>
      </c>
      <c r="AS1137">
        <v>577.08839999999998</v>
      </c>
      <c r="AT1137">
        <v>4.12</v>
      </c>
      <c r="AU1137">
        <v>140</v>
      </c>
      <c r="AV1137">
        <v>576.79999999999995</v>
      </c>
      <c r="BC1137" t="s">
        <v>451</v>
      </c>
      <c r="BD1137" s="2">
        <v>45878</v>
      </c>
      <c r="BE1137">
        <v>474.86</v>
      </c>
      <c r="BF1137" t="s">
        <v>452</v>
      </c>
      <c r="BG1137" t="s">
        <v>453</v>
      </c>
      <c r="BH1137" s="1">
        <f t="shared" ca="1" si="53"/>
        <v>245</v>
      </c>
    </row>
    <row r="1138" spans="2:60" ht="14.25" customHeight="1" x14ac:dyDescent="0.35">
      <c r="B1138" s="96" t="str">
        <f t="shared" si="51"/>
        <v>91942151</v>
      </c>
      <c r="C1138" s="96" t="str">
        <f t="shared" si="52"/>
        <v>9194215</v>
      </c>
      <c r="D1138">
        <v>22526</v>
      </c>
      <c r="E1138" t="s">
        <v>120</v>
      </c>
      <c r="F1138">
        <v>61</v>
      </c>
      <c r="G1138" t="s">
        <v>124</v>
      </c>
      <c r="H1138">
        <v>73</v>
      </c>
      <c r="I1138">
        <v>9194</v>
      </c>
      <c r="J1138" t="s">
        <v>358</v>
      </c>
      <c r="K1138">
        <v>215</v>
      </c>
      <c r="L1138">
        <v>1</v>
      </c>
      <c r="M1138">
        <v>1</v>
      </c>
      <c r="O1138">
        <v>8</v>
      </c>
      <c r="P1138">
        <v>0</v>
      </c>
      <c r="Q1138" s="1" t="s">
        <v>489</v>
      </c>
      <c r="R1138" s="1" t="s">
        <v>457</v>
      </c>
      <c r="S1138" s="1">
        <v>7</v>
      </c>
      <c r="T1138" s="1" t="s">
        <v>469</v>
      </c>
      <c r="U1138">
        <v>2</v>
      </c>
      <c r="V1138">
        <v>43606</v>
      </c>
      <c r="W1138">
        <v>355</v>
      </c>
      <c r="X1138" t="s">
        <v>447</v>
      </c>
      <c r="Y1138" s="2" t="s">
        <v>447</v>
      </c>
      <c r="Z1138" s="2"/>
      <c r="AB1138" t="s">
        <v>447</v>
      </c>
      <c r="AC1138" t="s">
        <v>448</v>
      </c>
      <c r="AD1138" t="s">
        <v>447</v>
      </c>
      <c r="AE1138" t="s">
        <v>447</v>
      </c>
      <c r="AF1138" t="s">
        <v>447</v>
      </c>
      <c r="AG1138">
        <v>2</v>
      </c>
      <c r="AH1138">
        <v>0</v>
      </c>
      <c r="AI1138">
        <v>41</v>
      </c>
      <c r="AJ1138">
        <v>0</v>
      </c>
      <c r="AK1138">
        <v>61</v>
      </c>
      <c r="AL1138" t="s">
        <v>488</v>
      </c>
      <c r="AM1138" t="s">
        <v>450</v>
      </c>
      <c r="AN1138">
        <v>8</v>
      </c>
      <c r="AO1138">
        <v>64.81</v>
      </c>
      <c r="AP1138">
        <v>518.48</v>
      </c>
      <c r="AQ1138">
        <v>8</v>
      </c>
      <c r="AR1138">
        <v>55.07</v>
      </c>
      <c r="AS1138">
        <v>440.56</v>
      </c>
      <c r="AT1138">
        <v>8</v>
      </c>
      <c r="AU1138">
        <v>50</v>
      </c>
      <c r="AV1138">
        <v>400</v>
      </c>
      <c r="BC1138" t="s">
        <v>451</v>
      </c>
      <c r="BD1138" s="2">
        <v>45902</v>
      </c>
      <c r="BE1138">
        <v>217.17</v>
      </c>
      <c r="BF1138" t="s">
        <v>452</v>
      </c>
      <c r="BG1138" t="s">
        <v>453</v>
      </c>
      <c r="BH1138" s="1">
        <f t="shared" ca="1" si="53"/>
        <v>221</v>
      </c>
    </row>
    <row r="1139" spans="2:60" ht="14.25" customHeight="1" x14ac:dyDescent="0.35">
      <c r="B1139" s="96" t="str">
        <f t="shared" si="51"/>
        <v>91942152</v>
      </c>
      <c r="C1139" s="96" t="str">
        <f t="shared" si="52"/>
        <v>9194215</v>
      </c>
      <c r="D1139">
        <v>22526</v>
      </c>
      <c r="E1139" t="s">
        <v>120</v>
      </c>
      <c r="F1139">
        <v>61</v>
      </c>
      <c r="G1139" t="s">
        <v>124</v>
      </c>
      <c r="H1139">
        <v>73</v>
      </c>
      <c r="I1139">
        <v>9194</v>
      </c>
      <c r="J1139" t="s">
        <v>358</v>
      </c>
      <c r="K1139">
        <v>215</v>
      </c>
      <c r="L1139">
        <v>2</v>
      </c>
      <c r="M1139">
        <v>1</v>
      </c>
      <c r="O1139">
        <v>2.95</v>
      </c>
      <c r="P1139">
        <v>0</v>
      </c>
      <c r="Q1139" s="1" t="s">
        <v>489</v>
      </c>
      <c r="R1139" s="1" t="s">
        <v>457</v>
      </c>
      <c r="S1139" s="1">
        <v>7</v>
      </c>
      <c r="T1139" s="1" t="s">
        <v>469</v>
      </c>
      <c r="U1139">
        <v>2</v>
      </c>
      <c r="V1139">
        <v>43606</v>
      </c>
      <c r="W1139">
        <v>355</v>
      </c>
      <c r="X1139" t="s">
        <v>447</v>
      </c>
      <c r="Y1139" s="2" t="s">
        <v>447</v>
      </c>
      <c r="Z1139" s="2"/>
      <c r="AB1139" t="s">
        <v>447</v>
      </c>
      <c r="AC1139" t="s">
        <v>448</v>
      </c>
      <c r="AD1139" t="s">
        <v>447</v>
      </c>
      <c r="AE1139" t="s">
        <v>447</v>
      </c>
      <c r="AF1139" t="s">
        <v>447</v>
      </c>
      <c r="AG1139">
        <v>2</v>
      </c>
      <c r="AH1139">
        <v>0</v>
      </c>
      <c r="AI1139">
        <v>41</v>
      </c>
      <c r="AJ1139">
        <v>0</v>
      </c>
      <c r="AK1139">
        <v>61</v>
      </c>
      <c r="AL1139" t="s">
        <v>488</v>
      </c>
      <c r="AM1139" t="s">
        <v>450</v>
      </c>
      <c r="AN1139">
        <v>2.95</v>
      </c>
      <c r="AO1139">
        <v>64.81</v>
      </c>
      <c r="AP1139">
        <v>191.18950000000001</v>
      </c>
      <c r="AQ1139">
        <v>2.95</v>
      </c>
      <c r="AR1139">
        <v>55.07</v>
      </c>
      <c r="AS1139">
        <v>162.45650000000001</v>
      </c>
      <c r="AT1139">
        <v>2.95</v>
      </c>
      <c r="AU1139">
        <v>50</v>
      </c>
      <c r="AV1139">
        <v>147.5</v>
      </c>
      <c r="BC1139" t="s">
        <v>451</v>
      </c>
      <c r="BD1139" s="2">
        <v>45902</v>
      </c>
      <c r="BE1139">
        <v>128.56</v>
      </c>
      <c r="BF1139" t="s">
        <v>452</v>
      </c>
      <c r="BG1139" t="s">
        <v>453</v>
      </c>
      <c r="BH1139" s="1">
        <f t="shared" ca="1" si="53"/>
        <v>221</v>
      </c>
    </row>
    <row r="1140" spans="2:60" ht="14.25" customHeight="1" x14ac:dyDescent="0.35">
      <c r="B1140" s="96" t="str">
        <f t="shared" si="51"/>
        <v>91942153</v>
      </c>
      <c r="C1140" s="96" t="str">
        <f t="shared" si="52"/>
        <v>9194215</v>
      </c>
      <c r="D1140">
        <v>22526</v>
      </c>
      <c r="E1140" t="s">
        <v>120</v>
      </c>
      <c r="F1140">
        <v>61</v>
      </c>
      <c r="G1140" t="s">
        <v>124</v>
      </c>
      <c r="H1140">
        <v>73</v>
      </c>
      <c r="I1140">
        <v>9194</v>
      </c>
      <c r="J1140" t="s">
        <v>358</v>
      </c>
      <c r="K1140">
        <v>215</v>
      </c>
      <c r="L1140">
        <v>3</v>
      </c>
      <c r="M1140">
        <v>1</v>
      </c>
      <c r="O1140">
        <v>3.73</v>
      </c>
      <c r="P1140">
        <v>0</v>
      </c>
      <c r="Q1140" s="1" t="s">
        <v>489</v>
      </c>
      <c r="R1140" s="1" t="s">
        <v>457</v>
      </c>
      <c r="S1140" s="1">
        <v>7</v>
      </c>
      <c r="T1140" s="1" t="s">
        <v>469</v>
      </c>
      <c r="U1140">
        <v>2</v>
      </c>
      <c r="V1140">
        <v>43607</v>
      </c>
      <c r="W1140">
        <v>355</v>
      </c>
      <c r="X1140" t="s">
        <v>447</v>
      </c>
      <c r="Y1140" s="2" t="s">
        <v>447</v>
      </c>
      <c r="Z1140" s="2"/>
      <c r="AB1140" t="s">
        <v>447</v>
      </c>
      <c r="AC1140" t="s">
        <v>448</v>
      </c>
      <c r="AD1140" t="s">
        <v>447</v>
      </c>
      <c r="AE1140" t="s">
        <v>447</v>
      </c>
      <c r="AF1140" t="s">
        <v>447</v>
      </c>
      <c r="AG1140">
        <v>2</v>
      </c>
      <c r="AH1140">
        <v>0</v>
      </c>
      <c r="AI1140">
        <v>41</v>
      </c>
      <c r="AJ1140">
        <v>0</v>
      </c>
      <c r="AK1140">
        <v>61</v>
      </c>
      <c r="AL1140" t="s">
        <v>504</v>
      </c>
      <c r="AM1140" t="s">
        <v>450</v>
      </c>
      <c r="AN1140">
        <v>3.73</v>
      </c>
      <c r="AO1140">
        <v>64.81</v>
      </c>
      <c r="AP1140">
        <v>241.7413</v>
      </c>
      <c r="AQ1140">
        <v>3.73</v>
      </c>
      <c r="AR1140">
        <v>55.07</v>
      </c>
      <c r="AS1140">
        <v>205.4111</v>
      </c>
      <c r="AT1140">
        <v>3.73</v>
      </c>
      <c r="AU1140">
        <v>50</v>
      </c>
      <c r="AV1140">
        <v>186.5</v>
      </c>
      <c r="BC1140" t="s">
        <v>451</v>
      </c>
      <c r="BD1140" s="2">
        <v>45902</v>
      </c>
      <c r="BE1140">
        <v>370.7</v>
      </c>
      <c r="BF1140" t="s">
        <v>452</v>
      </c>
      <c r="BG1140" t="s">
        <v>453</v>
      </c>
      <c r="BH1140" s="1">
        <f t="shared" ca="1" si="53"/>
        <v>221</v>
      </c>
    </row>
    <row r="1141" spans="2:60" ht="14.25" customHeight="1" x14ac:dyDescent="0.35">
      <c r="B1141" s="96" t="str">
        <f t="shared" si="51"/>
        <v>91942154</v>
      </c>
      <c r="C1141" s="96" t="str">
        <f t="shared" si="52"/>
        <v>9194215</v>
      </c>
      <c r="D1141">
        <v>22526</v>
      </c>
      <c r="E1141" t="s">
        <v>120</v>
      </c>
      <c r="F1141">
        <v>61</v>
      </c>
      <c r="G1141" t="s">
        <v>124</v>
      </c>
      <c r="H1141">
        <v>73</v>
      </c>
      <c r="I1141">
        <v>9194</v>
      </c>
      <c r="J1141" t="s">
        <v>358</v>
      </c>
      <c r="K1141">
        <v>215</v>
      </c>
      <c r="L1141">
        <v>4</v>
      </c>
      <c r="M1141">
        <v>1</v>
      </c>
      <c r="O1141">
        <v>4.6500000000000004</v>
      </c>
      <c r="P1141">
        <v>0</v>
      </c>
      <c r="Q1141" s="1" t="s">
        <v>489</v>
      </c>
      <c r="R1141" s="1" t="s">
        <v>457</v>
      </c>
      <c r="S1141" s="1">
        <v>7</v>
      </c>
      <c r="T1141" s="1" t="s">
        <v>469</v>
      </c>
      <c r="U1141">
        <v>2</v>
      </c>
      <c r="V1141">
        <v>43607</v>
      </c>
      <c r="W1141">
        <v>355</v>
      </c>
      <c r="X1141" t="s">
        <v>447</v>
      </c>
      <c r="Y1141" s="2" t="s">
        <v>447</v>
      </c>
      <c r="Z1141" s="2"/>
      <c r="AB1141" t="s">
        <v>447</v>
      </c>
      <c r="AC1141" t="s">
        <v>448</v>
      </c>
      <c r="AD1141" t="s">
        <v>447</v>
      </c>
      <c r="AE1141" t="s">
        <v>447</v>
      </c>
      <c r="AF1141" t="s">
        <v>447</v>
      </c>
      <c r="AG1141">
        <v>2</v>
      </c>
      <c r="AH1141">
        <v>0</v>
      </c>
      <c r="AI1141">
        <v>41</v>
      </c>
      <c r="AJ1141">
        <v>0</v>
      </c>
      <c r="AK1141">
        <v>61</v>
      </c>
      <c r="AL1141" t="s">
        <v>504</v>
      </c>
      <c r="AM1141" t="s">
        <v>450</v>
      </c>
      <c r="AN1141">
        <v>4.6500000000000004</v>
      </c>
      <c r="AO1141">
        <v>64.81</v>
      </c>
      <c r="AP1141">
        <v>301.36649999999997</v>
      </c>
      <c r="AQ1141">
        <v>4.6500000000000004</v>
      </c>
      <c r="AR1141">
        <v>55.07</v>
      </c>
      <c r="AS1141">
        <v>256.07549999999998</v>
      </c>
      <c r="AT1141">
        <v>4.6500000000000004</v>
      </c>
      <c r="AU1141">
        <v>50</v>
      </c>
      <c r="AV1141">
        <v>232.5</v>
      </c>
      <c r="BC1141" t="s">
        <v>451</v>
      </c>
      <c r="BD1141" s="2">
        <v>45902</v>
      </c>
      <c r="BE1141">
        <v>307.14999999999998</v>
      </c>
      <c r="BF1141" t="s">
        <v>452</v>
      </c>
      <c r="BG1141" t="s">
        <v>453</v>
      </c>
      <c r="BH1141" s="1">
        <f t="shared" ca="1" si="53"/>
        <v>221</v>
      </c>
    </row>
    <row r="1142" spans="2:60" ht="14.25" customHeight="1" x14ac:dyDescent="0.35">
      <c r="B1142" s="96" t="str">
        <f t="shared" si="51"/>
        <v>91942155</v>
      </c>
      <c r="C1142" s="96" t="str">
        <f t="shared" si="52"/>
        <v>9194215</v>
      </c>
      <c r="D1142">
        <v>22526</v>
      </c>
      <c r="E1142" t="s">
        <v>120</v>
      </c>
      <c r="F1142">
        <v>61</v>
      </c>
      <c r="G1142" t="s">
        <v>124</v>
      </c>
      <c r="H1142">
        <v>73</v>
      </c>
      <c r="I1142">
        <v>9194</v>
      </c>
      <c r="J1142" t="s">
        <v>358</v>
      </c>
      <c r="K1142">
        <v>215</v>
      </c>
      <c r="L1142">
        <v>5</v>
      </c>
      <c r="M1142">
        <v>1</v>
      </c>
      <c r="O1142">
        <v>9.8000000000000007</v>
      </c>
      <c r="P1142">
        <v>0</v>
      </c>
      <c r="Q1142" s="1" t="s">
        <v>489</v>
      </c>
      <c r="R1142" s="1" t="s">
        <v>457</v>
      </c>
      <c r="S1142" s="1">
        <v>7</v>
      </c>
      <c r="T1142" s="1" t="s">
        <v>469</v>
      </c>
      <c r="U1142">
        <v>2</v>
      </c>
      <c r="V1142">
        <v>43607</v>
      </c>
      <c r="W1142">
        <v>355</v>
      </c>
      <c r="X1142" t="s">
        <v>447</v>
      </c>
      <c r="Y1142" s="2" t="s">
        <v>447</v>
      </c>
      <c r="Z1142" s="2"/>
      <c r="AB1142" t="s">
        <v>447</v>
      </c>
      <c r="AC1142" t="s">
        <v>448</v>
      </c>
      <c r="AD1142" t="s">
        <v>447</v>
      </c>
      <c r="AE1142" t="s">
        <v>447</v>
      </c>
      <c r="AF1142" t="s">
        <v>447</v>
      </c>
      <c r="AG1142">
        <v>2</v>
      </c>
      <c r="AH1142">
        <v>0</v>
      </c>
      <c r="AI1142">
        <v>41</v>
      </c>
      <c r="AJ1142">
        <v>0</v>
      </c>
      <c r="AK1142">
        <v>61</v>
      </c>
      <c r="AL1142" t="s">
        <v>465</v>
      </c>
      <c r="AM1142" t="s">
        <v>450</v>
      </c>
      <c r="AN1142">
        <v>9.8000000000000007</v>
      </c>
      <c r="AO1142">
        <v>64.81</v>
      </c>
      <c r="AP1142">
        <v>635.13800000000003</v>
      </c>
      <c r="AQ1142">
        <v>9.8000000000000007</v>
      </c>
      <c r="AR1142">
        <v>55.07</v>
      </c>
      <c r="AS1142">
        <v>539.68600000000004</v>
      </c>
      <c r="AT1142">
        <v>9.8000000000000007</v>
      </c>
      <c r="AU1142">
        <v>50</v>
      </c>
      <c r="AV1142">
        <v>490</v>
      </c>
      <c r="BC1142" t="s">
        <v>451</v>
      </c>
      <c r="BD1142" s="2">
        <v>45902</v>
      </c>
      <c r="BE1142">
        <v>429.35</v>
      </c>
      <c r="BF1142" t="s">
        <v>452</v>
      </c>
      <c r="BG1142" t="s">
        <v>453</v>
      </c>
      <c r="BH1142" s="1">
        <f t="shared" ca="1" si="53"/>
        <v>221</v>
      </c>
    </row>
    <row r="1143" spans="2:60" ht="14.25" customHeight="1" x14ac:dyDescent="0.35">
      <c r="B1143" s="96" t="str">
        <f t="shared" si="51"/>
        <v>91942156</v>
      </c>
      <c r="C1143" s="96" t="str">
        <f t="shared" si="52"/>
        <v>9194215</v>
      </c>
      <c r="D1143">
        <v>22526</v>
      </c>
      <c r="E1143" t="s">
        <v>120</v>
      </c>
      <c r="F1143">
        <v>61</v>
      </c>
      <c r="G1143" t="s">
        <v>124</v>
      </c>
      <c r="H1143">
        <v>73</v>
      </c>
      <c r="I1143">
        <v>9194</v>
      </c>
      <c r="J1143" t="s">
        <v>358</v>
      </c>
      <c r="K1143">
        <v>215</v>
      </c>
      <c r="L1143">
        <v>6</v>
      </c>
      <c r="M1143">
        <v>1</v>
      </c>
      <c r="O1143">
        <v>6.57</v>
      </c>
      <c r="P1143">
        <v>0</v>
      </c>
      <c r="Q1143" s="1" t="s">
        <v>489</v>
      </c>
      <c r="R1143" s="1" t="s">
        <v>457</v>
      </c>
      <c r="S1143" s="1">
        <v>7</v>
      </c>
      <c r="T1143" s="1" t="s">
        <v>469</v>
      </c>
      <c r="U1143">
        <v>2</v>
      </c>
      <c r="V1143">
        <v>43607</v>
      </c>
      <c r="W1143">
        <v>355</v>
      </c>
      <c r="X1143" t="s">
        <v>447</v>
      </c>
      <c r="Y1143" s="2" t="s">
        <v>447</v>
      </c>
      <c r="Z1143" s="2"/>
      <c r="AB1143" t="s">
        <v>447</v>
      </c>
      <c r="AC1143" t="s">
        <v>448</v>
      </c>
      <c r="AD1143" t="s">
        <v>447</v>
      </c>
      <c r="AE1143" t="s">
        <v>447</v>
      </c>
      <c r="AF1143" t="s">
        <v>447</v>
      </c>
      <c r="AG1143">
        <v>2</v>
      </c>
      <c r="AH1143">
        <v>0</v>
      </c>
      <c r="AI1143">
        <v>41</v>
      </c>
      <c r="AJ1143">
        <v>0</v>
      </c>
      <c r="AK1143">
        <v>61</v>
      </c>
      <c r="AL1143" t="s">
        <v>504</v>
      </c>
      <c r="AM1143" t="s">
        <v>450</v>
      </c>
      <c r="AN1143">
        <v>6.57</v>
      </c>
      <c r="AO1143">
        <v>64.81</v>
      </c>
      <c r="AP1143">
        <v>425.80169999999998</v>
      </c>
      <c r="AQ1143">
        <v>6.57</v>
      </c>
      <c r="AR1143">
        <v>55.07</v>
      </c>
      <c r="AS1143">
        <v>361.80990000000003</v>
      </c>
      <c r="AT1143">
        <v>6.57</v>
      </c>
      <c r="AU1143">
        <v>50</v>
      </c>
      <c r="AV1143">
        <v>328.5</v>
      </c>
      <c r="BC1143" t="s">
        <v>451</v>
      </c>
      <c r="BD1143" s="2">
        <v>45902</v>
      </c>
      <c r="BE1143">
        <v>253.85</v>
      </c>
      <c r="BF1143" t="s">
        <v>452</v>
      </c>
      <c r="BG1143" t="s">
        <v>453</v>
      </c>
      <c r="BH1143" s="1">
        <f t="shared" ca="1" si="53"/>
        <v>221</v>
      </c>
    </row>
    <row r="1144" spans="2:60" ht="14.25" customHeight="1" x14ac:dyDescent="0.35">
      <c r="B1144" s="96" t="str">
        <f t="shared" si="51"/>
        <v>91942157</v>
      </c>
      <c r="C1144" s="96" t="str">
        <f t="shared" si="52"/>
        <v>9194215</v>
      </c>
      <c r="D1144">
        <v>22526</v>
      </c>
      <c r="E1144" t="s">
        <v>120</v>
      </c>
      <c r="F1144">
        <v>61</v>
      </c>
      <c r="G1144" t="s">
        <v>124</v>
      </c>
      <c r="H1144">
        <v>73</v>
      </c>
      <c r="I1144">
        <v>9194</v>
      </c>
      <c r="J1144" t="s">
        <v>358</v>
      </c>
      <c r="K1144">
        <v>215</v>
      </c>
      <c r="L1144">
        <v>7</v>
      </c>
      <c r="M1144">
        <v>1</v>
      </c>
      <c r="O1144">
        <v>2.65</v>
      </c>
      <c r="P1144">
        <v>0</v>
      </c>
      <c r="Q1144" s="1" t="s">
        <v>489</v>
      </c>
      <c r="R1144" s="1" t="s">
        <v>457</v>
      </c>
      <c r="S1144" s="1">
        <v>7</v>
      </c>
      <c r="T1144" s="1" t="s">
        <v>469</v>
      </c>
      <c r="U1144">
        <v>2</v>
      </c>
      <c r="V1144">
        <v>43607</v>
      </c>
      <c r="W1144">
        <v>355</v>
      </c>
      <c r="X1144" t="s">
        <v>447</v>
      </c>
      <c r="Y1144" s="2" t="s">
        <v>447</v>
      </c>
      <c r="Z1144" s="2"/>
      <c r="AB1144" t="s">
        <v>447</v>
      </c>
      <c r="AC1144" t="s">
        <v>448</v>
      </c>
      <c r="AD1144" t="s">
        <v>447</v>
      </c>
      <c r="AE1144" t="s">
        <v>447</v>
      </c>
      <c r="AF1144" t="s">
        <v>447</v>
      </c>
      <c r="AG1144">
        <v>2</v>
      </c>
      <c r="AH1144">
        <v>0</v>
      </c>
      <c r="AI1144">
        <v>41</v>
      </c>
      <c r="AJ1144">
        <v>0</v>
      </c>
      <c r="AK1144">
        <v>61</v>
      </c>
      <c r="AL1144" t="s">
        <v>459</v>
      </c>
      <c r="AM1144" t="s">
        <v>450</v>
      </c>
      <c r="AN1144">
        <v>2.65</v>
      </c>
      <c r="AO1144">
        <v>64.81</v>
      </c>
      <c r="AP1144">
        <v>171.7465</v>
      </c>
      <c r="AQ1144">
        <v>2.65</v>
      </c>
      <c r="AR1144">
        <v>55.07</v>
      </c>
      <c r="AS1144">
        <v>145.93549999999999</v>
      </c>
      <c r="AT1144">
        <v>2.65</v>
      </c>
      <c r="AU1144">
        <v>50</v>
      </c>
      <c r="AV1144">
        <v>132.5</v>
      </c>
      <c r="BC1144" t="s">
        <v>451</v>
      </c>
      <c r="BD1144" s="2">
        <v>45902</v>
      </c>
      <c r="BE1144">
        <v>260.95</v>
      </c>
      <c r="BF1144" t="s">
        <v>452</v>
      </c>
      <c r="BG1144" t="s">
        <v>453</v>
      </c>
      <c r="BH1144" s="1">
        <f t="shared" ca="1" si="53"/>
        <v>221</v>
      </c>
    </row>
    <row r="1145" spans="2:60" ht="14.25" customHeight="1" x14ac:dyDescent="0.35">
      <c r="B1145" s="96" t="str">
        <f t="shared" si="51"/>
        <v>91972191</v>
      </c>
      <c r="C1145" s="96" t="str">
        <f t="shared" si="52"/>
        <v>9197219</v>
      </c>
      <c r="D1145">
        <v>22526</v>
      </c>
      <c r="E1145" t="s">
        <v>120</v>
      </c>
      <c r="F1145">
        <v>61</v>
      </c>
      <c r="G1145" t="s">
        <v>124</v>
      </c>
      <c r="H1145">
        <v>71</v>
      </c>
      <c r="I1145">
        <v>9197</v>
      </c>
      <c r="J1145" t="s">
        <v>357</v>
      </c>
      <c r="K1145">
        <v>219</v>
      </c>
      <c r="L1145">
        <v>1</v>
      </c>
      <c r="M1145">
        <v>1</v>
      </c>
      <c r="N1145">
        <v>1</v>
      </c>
      <c r="O1145">
        <v>11.1</v>
      </c>
      <c r="P1145">
        <v>0</v>
      </c>
      <c r="Q1145" s="1" t="s">
        <v>477</v>
      </c>
      <c r="R1145" s="1" t="s">
        <v>445</v>
      </c>
      <c r="S1145" s="1">
        <v>2</v>
      </c>
      <c r="T1145" s="1" t="s">
        <v>478</v>
      </c>
      <c r="U1145">
        <v>2</v>
      </c>
      <c r="V1145">
        <v>45328</v>
      </c>
      <c r="W1145">
        <v>353</v>
      </c>
      <c r="X1145" t="s">
        <v>447</v>
      </c>
      <c r="Y1145" s="2" t="s">
        <v>447</v>
      </c>
      <c r="Z1145" s="2"/>
      <c r="AB1145" t="s">
        <v>447</v>
      </c>
      <c r="AC1145" t="s">
        <v>448</v>
      </c>
      <c r="AD1145" t="s">
        <v>447</v>
      </c>
      <c r="AE1145" t="s">
        <v>447</v>
      </c>
      <c r="AF1145" t="s">
        <v>447</v>
      </c>
      <c r="AG1145">
        <v>2</v>
      </c>
      <c r="AH1145">
        <v>0</v>
      </c>
      <c r="AI1145">
        <v>21</v>
      </c>
      <c r="AJ1145">
        <v>0</v>
      </c>
      <c r="AK1145">
        <v>61</v>
      </c>
      <c r="AL1145" t="s">
        <v>459</v>
      </c>
      <c r="AM1145" t="s">
        <v>450</v>
      </c>
      <c r="AN1145">
        <v>11.1</v>
      </c>
      <c r="AO1145">
        <v>107.07</v>
      </c>
      <c r="AP1145">
        <v>1188.4770000000001</v>
      </c>
      <c r="AQ1145">
        <v>11.1</v>
      </c>
      <c r="AR1145">
        <v>120.07</v>
      </c>
      <c r="AS1145">
        <v>1332.777</v>
      </c>
      <c r="AT1145">
        <v>11.1</v>
      </c>
      <c r="AU1145">
        <v>120</v>
      </c>
      <c r="AV1145">
        <v>1332</v>
      </c>
      <c r="BC1145" t="s">
        <v>451</v>
      </c>
      <c r="BD1145" s="2">
        <v>45895</v>
      </c>
      <c r="BE1145">
        <v>1860.09</v>
      </c>
      <c r="BF1145" t="s">
        <v>452</v>
      </c>
      <c r="BG1145" t="s">
        <v>453</v>
      </c>
      <c r="BH1145" s="1">
        <f t="shared" ca="1" si="53"/>
        <v>228</v>
      </c>
    </row>
    <row r="1146" spans="2:60" ht="14.25" customHeight="1" x14ac:dyDescent="0.35">
      <c r="B1146" s="96" t="str">
        <f t="shared" si="51"/>
        <v>91972192</v>
      </c>
      <c r="C1146" s="96" t="str">
        <f t="shared" si="52"/>
        <v>9197219</v>
      </c>
      <c r="D1146">
        <v>22526</v>
      </c>
      <c r="E1146" t="s">
        <v>120</v>
      </c>
      <c r="F1146">
        <v>61</v>
      </c>
      <c r="G1146" t="s">
        <v>124</v>
      </c>
      <c r="H1146">
        <v>71</v>
      </c>
      <c r="I1146">
        <v>9197</v>
      </c>
      <c r="J1146" t="s">
        <v>357</v>
      </c>
      <c r="K1146">
        <v>219</v>
      </c>
      <c r="L1146">
        <v>2</v>
      </c>
      <c r="M1146">
        <v>1</v>
      </c>
      <c r="N1146">
        <v>1</v>
      </c>
      <c r="O1146">
        <v>12.24</v>
      </c>
      <c r="P1146">
        <v>0</v>
      </c>
      <c r="Q1146" s="1" t="s">
        <v>456</v>
      </c>
      <c r="R1146" s="1" t="s">
        <v>445</v>
      </c>
      <c r="S1146" s="1">
        <v>2</v>
      </c>
      <c r="T1146" s="1" t="s">
        <v>478</v>
      </c>
      <c r="U1146">
        <v>2</v>
      </c>
      <c r="V1146">
        <v>45328</v>
      </c>
      <c r="W1146">
        <v>353</v>
      </c>
      <c r="X1146" t="s">
        <v>447</v>
      </c>
      <c r="Y1146" s="2" t="s">
        <v>447</v>
      </c>
      <c r="Z1146" s="2"/>
      <c r="AB1146" t="s">
        <v>447</v>
      </c>
      <c r="AC1146" t="s">
        <v>448</v>
      </c>
      <c r="AD1146" t="s">
        <v>447</v>
      </c>
      <c r="AE1146" t="s">
        <v>447</v>
      </c>
      <c r="AF1146" t="s">
        <v>447</v>
      </c>
      <c r="AG1146">
        <v>2</v>
      </c>
      <c r="AH1146">
        <v>0</v>
      </c>
      <c r="AI1146">
        <v>21</v>
      </c>
      <c r="AJ1146">
        <v>0</v>
      </c>
      <c r="AK1146">
        <v>61</v>
      </c>
      <c r="AL1146" t="s">
        <v>449</v>
      </c>
      <c r="AM1146" t="s">
        <v>450</v>
      </c>
      <c r="AN1146">
        <v>12.24</v>
      </c>
      <c r="AO1146">
        <v>107.07</v>
      </c>
      <c r="AP1146">
        <v>1310.5368000000001</v>
      </c>
      <c r="AQ1146">
        <v>12.24</v>
      </c>
      <c r="AR1146">
        <v>120.07</v>
      </c>
      <c r="AS1146">
        <v>1469.6568</v>
      </c>
      <c r="AT1146">
        <v>12.24</v>
      </c>
      <c r="AU1146">
        <v>120</v>
      </c>
      <c r="AV1146">
        <v>1468.8</v>
      </c>
      <c r="BC1146" t="s">
        <v>451</v>
      </c>
      <c r="BD1146" s="2">
        <v>45895</v>
      </c>
      <c r="BE1146">
        <v>1100.54</v>
      </c>
      <c r="BF1146" t="s">
        <v>452</v>
      </c>
      <c r="BG1146" t="s">
        <v>453</v>
      </c>
      <c r="BH1146" s="1">
        <f t="shared" ca="1" si="53"/>
        <v>228</v>
      </c>
    </row>
    <row r="1147" spans="2:60" ht="14.25" customHeight="1" x14ac:dyDescent="0.35">
      <c r="B1147" s="96" t="str">
        <f t="shared" si="51"/>
        <v>91972193</v>
      </c>
      <c r="C1147" s="96" t="str">
        <f t="shared" si="52"/>
        <v>9197219</v>
      </c>
      <c r="D1147">
        <v>22526</v>
      </c>
      <c r="E1147" t="s">
        <v>120</v>
      </c>
      <c r="F1147">
        <v>61</v>
      </c>
      <c r="G1147" t="s">
        <v>124</v>
      </c>
      <c r="H1147">
        <v>71</v>
      </c>
      <c r="I1147">
        <v>9197</v>
      </c>
      <c r="J1147" t="s">
        <v>357</v>
      </c>
      <c r="K1147">
        <v>219</v>
      </c>
      <c r="L1147">
        <v>3</v>
      </c>
      <c r="M1147">
        <v>1</v>
      </c>
      <c r="N1147">
        <v>1</v>
      </c>
      <c r="O1147" s="3">
        <v>3.19</v>
      </c>
      <c r="P1147">
        <v>0</v>
      </c>
      <c r="Q1147" s="1" t="s">
        <v>456</v>
      </c>
      <c r="R1147" s="1" t="s">
        <v>445</v>
      </c>
      <c r="S1147" s="1">
        <v>2</v>
      </c>
      <c r="T1147" s="1" t="s">
        <v>478</v>
      </c>
      <c r="U1147">
        <v>2</v>
      </c>
      <c r="V1147">
        <v>45327</v>
      </c>
      <c r="W1147">
        <v>353</v>
      </c>
      <c r="X1147" t="s">
        <v>447</v>
      </c>
      <c r="Y1147" s="2" t="s">
        <v>447</v>
      </c>
      <c r="Z1147" s="2"/>
      <c r="AB1147" t="s">
        <v>447</v>
      </c>
      <c r="AC1147" t="s">
        <v>448</v>
      </c>
      <c r="AD1147" t="s">
        <v>447</v>
      </c>
      <c r="AE1147" t="s">
        <v>447</v>
      </c>
      <c r="AF1147" t="s">
        <v>447</v>
      </c>
      <c r="AG1147">
        <v>2</v>
      </c>
      <c r="AH1147">
        <v>0</v>
      </c>
      <c r="AI1147">
        <v>21</v>
      </c>
      <c r="AJ1147">
        <v>0</v>
      </c>
      <c r="AK1147">
        <v>61</v>
      </c>
      <c r="AL1147" t="s">
        <v>449</v>
      </c>
      <c r="AM1147" t="s">
        <v>450</v>
      </c>
      <c r="AN1147">
        <v>3.19</v>
      </c>
      <c r="AO1147">
        <v>109</v>
      </c>
      <c r="AP1147">
        <v>347.71</v>
      </c>
      <c r="AQ1147">
        <v>3.19</v>
      </c>
      <c r="AR1147">
        <v>120.07</v>
      </c>
      <c r="AS1147">
        <v>383.02330000000001</v>
      </c>
      <c r="AT1147">
        <v>3.19</v>
      </c>
      <c r="AU1147">
        <v>120</v>
      </c>
      <c r="AV1147">
        <v>382.8</v>
      </c>
      <c r="BC1147" t="s">
        <v>451</v>
      </c>
      <c r="BD1147" s="2">
        <v>45895</v>
      </c>
      <c r="BE1147">
        <v>311.60000000000002</v>
      </c>
      <c r="BF1147" t="s">
        <v>452</v>
      </c>
      <c r="BG1147" t="s">
        <v>453</v>
      </c>
      <c r="BH1147" s="1">
        <f t="shared" ca="1" si="53"/>
        <v>228</v>
      </c>
    </row>
    <row r="1148" spans="2:60" ht="14.25" customHeight="1" x14ac:dyDescent="0.35">
      <c r="B1148" s="96" t="str">
        <f t="shared" si="51"/>
        <v>91972194</v>
      </c>
      <c r="C1148" s="96" t="str">
        <f t="shared" si="52"/>
        <v>9197219</v>
      </c>
      <c r="D1148">
        <v>22526</v>
      </c>
      <c r="E1148" t="s">
        <v>120</v>
      </c>
      <c r="F1148">
        <v>61</v>
      </c>
      <c r="G1148" t="s">
        <v>124</v>
      </c>
      <c r="H1148">
        <v>71</v>
      </c>
      <c r="I1148">
        <v>9197</v>
      </c>
      <c r="J1148" t="s">
        <v>357</v>
      </c>
      <c r="K1148">
        <v>219</v>
      </c>
      <c r="L1148">
        <v>4</v>
      </c>
      <c r="M1148">
        <v>1</v>
      </c>
      <c r="N1148">
        <v>1</v>
      </c>
      <c r="O1148" s="3">
        <v>16.55</v>
      </c>
      <c r="P1148">
        <v>0</v>
      </c>
      <c r="Q1148" t="s">
        <v>456</v>
      </c>
      <c r="R1148" t="s">
        <v>445</v>
      </c>
      <c r="S1148">
        <v>2</v>
      </c>
      <c r="T1148" t="s">
        <v>478</v>
      </c>
      <c r="U1148">
        <v>2</v>
      </c>
      <c r="V1148">
        <v>45327</v>
      </c>
      <c r="W1148">
        <v>353</v>
      </c>
      <c r="X1148" t="s">
        <v>447</v>
      </c>
      <c r="Y1148" s="2" t="s">
        <v>447</v>
      </c>
      <c r="Z1148" s="2"/>
      <c r="AB1148" t="s">
        <v>447</v>
      </c>
      <c r="AC1148" t="s">
        <v>448</v>
      </c>
      <c r="AD1148" t="s">
        <v>447</v>
      </c>
      <c r="AE1148" t="s">
        <v>447</v>
      </c>
      <c r="AF1148" t="s">
        <v>447</v>
      </c>
      <c r="AG1148">
        <v>2</v>
      </c>
      <c r="AH1148">
        <v>0</v>
      </c>
      <c r="AI1148">
        <v>21</v>
      </c>
      <c r="AJ1148">
        <v>0</v>
      </c>
      <c r="AK1148">
        <v>61</v>
      </c>
      <c r="AL1148" t="s">
        <v>449</v>
      </c>
      <c r="AM1148" t="s">
        <v>450</v>
      </c>
      <c r="AN1148">
        <v>16.55</v>
      </c>
      <c r="AO1148">
        <v>109</v>
      </c>
      <c r="AP1148">
        <v>1803.95</v>
      </c>
      <c r="AQ1148">
        <v>16.55</v>
      </c>
      <c r="AR1148">
        <v>120.07</v>
      </c>
      <c r="AS1148">
        <v>1987.1585</v>
      </c>
      <c r="AT1148">
        <v>16.55</v>
      </c>
      <c r="AU1148">
        <v>120</v>
      </c>
      <c r="AV1148">
        <v>1986</v>
      </c>
      <c r="BC1148" t="s">
        <v>451</v>
      </c>
      <c r="BD1148" s="2">
        <v>45895</v>
      </c>
      <c r="BE1148">
        <v>2320.23</v>
      </c>
      <c r="BF1148" t="s">
        <v>452</v>
      </c>
      <c r="BG1148" t="s">
        <v>453</v>
      </c>
      <c r="BH1148" s="1">
        <f t="shared" ca="1" si="53"/>
        <v>228</v>
      </c>
    </row>
    <row r="1149" spans="2:60" ht="14.25" customHeight="1" x14ac:dyDescent="0.35">
      <c r="B1149" s="96" t="str">
        <f t="shared" si="51"/>
        <v>91972195</v>
      </c>
      <c r="C1149" s="96" t="str">
        <f t="shared" si="52"/>
        <v>9197219</v>
      </c>
      <c r="D1149">
        <v>22526</v>
      </c>
      <c r="E1149" t="s">
        <v>120</v>
      </c>
      <c r="F1149">
        <v>61</v>
      </c>
      <c r="G1149" t="s">
        <v>124</v>
      </c>
      <c r="H1149">
        <v>71</v>
      </c>
      <c r="I1149">
        <v>9197</v>
      </c>
      <c r="J1149" t="s">
        <v>357</v>
      </c>
      <c r="K1149">
        <v>219</v>
      </c>
      <c r="L1149">
        <v>5</v>
      </c>
      <c r="M1149">
        <v>1</v>
      </c>
      <c r="N1149">
        <v>1</v>
      </c>
      <c r="O1149" s="3">
        <v>29.72</v>
      </c>
      <c r="P1149">
        <v>0</v>
      </c>
      <c r="Q1149" t="s">
        <v>456</v>
      </c>
      <c r="R1149" t="s">
        <v>445</v>
      </c>
      <c r="S1149">
        <v>4</v>
      </c>
      <c r="T1149" t="s">
        <v>458</v>
      </c>
      <c r="U1149">
        <v>2</v>
      </c>
      <c r="V1149">
        <v>45327</v>
      </c>
      <c r="W1149">
        <v>353</v>
      </c>
      <c r="X1149" t="s">
        <v>447</v>
      </c>
      <c r="Y1149" s="2" t="s">
        <v>447</v>
      </c>
      <c r="Z1149" s="2"/>
      <c r="AB1149" t="s">
        <v>447</v>
      </c>
      <c r="AC1149" t="s">
        <v>448</v>
      </c>
      <c r="AD1149" t="s">
        <v>447</v>
      </c>
      <c r="AE1149" t="s">
        <v>447</v>
      </c>
      <c r="AF1149" t="s">
        <v>447</v>
      </c>
      <c r="AG1149">
        <v>2</v>
      </c>
      <c r="AH1149">
        <v>0</v>
      </c>
      <c r="AI1149">
        <v>21</v>
      </c>
      <c r="AJ1149">
        <v>0</v>
      </c>
      <c r="AK1149">
        <v>61</v>
      </c>
      <c r="AL1149" t="s">
        <v>449</v>
      </c>
      <c r="AM1149" t="s">
        <v>450</v>
      </c>
      <c r="AN1149">
        <v>15.6</v>
      </c>
      <c r="AO1149">
        <v>109</v>
      </c>
      <c r="AP1149">
        <v>1700.4</v>
      </c>
      <c r="AQ1149">
        <v>15.6</v>
      </c>
      <c r="AR1149">
        <v>120.07</v>
      </c>
      <c r="AS1149">
        <v>1873.0920000000001</v>
      </c>
      <c r="AT1149">
        <v>15.6</v>
      </c>
      <c r="AU1149">
        <v>120</v>
      </c>
      <c r="AV1149">
        <v>1872</v>
      </c>
      <c r="AZ1149">
        <v>14.12</v>
      </c>
      <c r="BA1149">
        <v>70</v>
      </c>
      <c r="BB1149">
        <v>988.4</v>
      </c>
      <c r="BC1149" t="s">
        <v>451</v>
      </c>
      <c r="BD1149" s="2">
        <v>45895</v>
      </c>
      <c r="BE1149">
        <v>2057.02</v>
      </c>
      <c r="BF1149" t="s">
        <v>452</v>
      </c>
      <c r="BG1149" t="s">
        <v>453</v>
      </c>
      <c r="BH1149" s="1">
        <f t="shared" ca="1" si="53"/>
        <v>228</v>
      </c>
    </row>
    <row r="1150" spans="2:60" ht="14.25" customHeight="1" x14ac:dyDescent="0.35">
      <c r="B1150" s="96" t="str">
        <f t="shared" si="51"/>
        <v>94412371</v>
      </c>
      <c r="C1150" s="96" t="str">
        <f t="shared" si="52"/>
        <v>9441237</v>
      </c>
      <c r="D1150">
        <v>22526</v>
      </c>
      <c r="E1150" t="s">
        <v>120</v>
      </c>
      <c r="F1150">
        <v>61</v>
      </c>
      <c r="G1150" t="s">
        <v>124</v>
      </c>
      <c r="H1150">
        <v>71</v>
      </c>
      <c r="I1150">
        <v>9441</v>
      </c>
      <c r="J1150" t="s">
        <v>355</v>
      </c>
      <c r="K1150">
        <v>237</v>
      </c>
      <c r="L1150">
        <v>1</v>
      </c>
      <c r="M1150">
        <v>1</v>
      </c>
      <c r="N1150">
        <v>1</v>
      </c>
      <c r="O1150" s="3">
        <v>11.88</v>
      </c>
      <c r="P1150">
        <v>0</v>
      </c>
      <c r="Q1150" t="s">
        <v>509</v>
      </c>
      <c r="R1150" t="s">
        <v>471</v>
      </c>
      <c r="S1150">
        <v>6</v>
      </c>
      <c r="T1150" t="s">
        <v>466</v>
      </c>
      <c r="U1150">
        <v>2</v>
      </c>
      <c r="V1150">
        <v>43859</v>
      </c>
      <c r="W1150">
        <v>352</v>
      </c>
      <c r="X1150" t="s">
        <v>447</v>
      </c>
      <c r="Y1150" s="2" t="s">
        <v>447</v>
      </c>
      <c r="Z1150" s="2"/>
      <c r="AB1150" t="s">
        <v>447</v>
      </c>
      <c r="AC1150" t="s">
        <v>448</v>
      </c>
      <c r="AD1150" t="s">
        <v>448</v>
      </c>
      <c r="AE1150" t="s">
        <v>447</v>
      </c>
      <c r="AF1150" t="s">
        <v>447</v>
      </c>
      <c r="AG1150">
        <v>2</v>
      </c>
      <c r="AH1150">
        <v>0</v>
      </c>
      <c r="AI1150">
        <v>13</v>
      </c>
      <c r="AJ1150">
        <v>0</v>
      </c>
      <c r="AK1150">
        <v>61</v>
      </c>
      <c r="AL1150" t="s">
        <v>459</v>
      </c>
      <c r="AM1150" t="s">
        <v>450</v>
      </c>
      <c r="AN1150">
        <v>11.88</v>
      </c>
      <c r="AO1150">
        <v>49.55</v>
      </c>
      <c r="AP1150">
        <v>588.654</v>
      </c>
      <c r="AQ1150">
        <v>11.88</v>
      </c>
      <c r="AR1150">
        <v>50.07</v>
      </c>
      <c r="AS1150">
        <v>594.83159999999998</v>
      </c>
      <c r="AT1150">
        <v>11.88</v>
      </c>
      <c r="AU1150">
        <v>60</v>
      </c>
      <c r="AV1150">
        <v>712.8</v>
      </c>
      <c r="BC1150" t="s">
        <v>451</v>
      </c>
      <c r="BD1150" s="2">
        <v>45955</v>
      </c>
      <c r="BE1150">
        <v>452.61</v>
      </c>
      <c r="BF1150" t="s">
        <v>452</v>
      </c>
      <c r="BG1150" t="s">
        <v>453</v>
      </c>
      <c r="BH1150" s="1">
        <f t="shared" ca="1" si="53"/>
        <v>168</v>
      </c>
    </row>
    <row r="1151" spans="2:60" ht="14.25" customHeight="1" x14ac:dyDescent="0.35">
      <c r="B1151" s="96" t="str">
        <f t="shared" si="51"/>
        <v>94432381</v>
      </c>
      <c r="C1151" s="96" t="str">
        <f t="shared" si="52"/>
        <v>9443238</v>
      </c>
      <c r="D1151">
        <v>22526</v>
      </c>
      <c r="E1151" t="s">
        <v>120</v>
      </c>
      <c r="F1151">
        <v>61</v>
      </c>
      <c r="G1151" t="s">
        <v>124</v>
      </c>
      <c r="H1151">
        <v>71</v>
      </c>
      <c r="I1151">
        <v>9443</v>
      </c>
      <c r="J1151" t="s">
        <v>354</v>
      </c>
      <c r="K1151">
        <v>238</v>
      </c>
      <c r="L1151">
        <v>1</v>
      </c>
      <c r="M1151">
        <v>1</v>
      </c>
      <c r="N1151">
        <v>1</v>
      </c>
      <c r="O1151" s="3">
        <v>5.75</v>
      </c>
      <c r="P1151">
        <v>0</v>
      </c>
      <c r="Q1151" t="s">
        <v>509</v>
      </c>
      <c r="R1151" t="s">
        <v>471</v>
      </c>
      <c r="S1151">
        <v>6</v>
      </c>
      <c r="T1151" t="s">
        <v>466</v>
      </c>
      <c r="U1151">
        <v>2</v>
      </c>
      <c r="V1151">
        <v>43857</v>
      </c>
      <c r="W1151">
        <v>352</v>
      </c>
      <c r="X1151" t="s">
        <v>447</v>
      </c>
      <c r="Y1151" s="2" t="s">
        <v>447</v>
      </c>
      <c r="Z1151" s="2"/>
      <c r="AB1151" t="s">
        <v>447</v>
      </c>
      <c r="AC1151" t="s">
        <v>448</v>
      </c>
      <c r="AD1151" t="s">
        <v>448</v>
      </c>
      <c r="AE1151" t="s">
        <v>447</v>
      </c>
      <c r="AF1151" t="s">
        <v>447</v>
      </c>
      <c r="AG1151">
        <v>2</v>
      </c>
      <c r="AH1151">
        <v>0</v>
      </c>
      <c r="AI1151">
        <v>16</v>
      </c>
      <c r="AJ1151">
        <v>0</v>
      </c>
      <c r="AK1151">
        <v>61</v>
      </c>
      <c r="AL1151" t="s">
        <v>459</v>
      </c>
      <c r="AM1151" t="s">
        <v>450</v>
      </c>
      <c r="AN1151">
        <v>5.75</v>
      </c>
      <c r="AO1151">
        <v>49.55</v>
      </c>
      <c r="AP1151">
        <v>284.91250000000002</v>
      </c>
      <c r="AQ1151">
        <v>5.75</v>
      </c>
      <c r="AR1151">
        <v>50.07</v>
      </c>
      <c r="AS1151">
        <v>287.90249999999997</v>
      </c>
      <c r="AT1151">
        <v>5.75</v>
      </c>
      <c r="AU1151">
        <v>60</v>
      </c>
      <c r="AV1151">
        <v>345</v>
      </c>
      <c r="BC1151" t="s">
        <v>451</v>
      </c>
      <c r="BD1151" s="2">
        <v>45957</v>
      </c>
      <c r="BF1151" t="s">
        <v>452</v>
      </c>
      <c r="BG1151" t="s">
        <v>453</v>
      </c>
      <c r="BH1151" s="1">
        <f t="shared" ca="1" si="53"/>
        <v>166</v>
      </c>
    </row>
    <row r="1152" spans="2:60" ht="14.25" customHeight="1" x14ac:dyDescent="0.35">
      <c r="B1152" s="96" t="str">
        <f t="shared" si="51"/>
        <v>94432382</v>
      </c>
      <c r="C1152" s="96" t="str">
        <f t="shared" si="52"/>
        <v>9443238</v>
      </c>
      <c r="D1152">
        <v>22526</v>
      </c>
      <c r="E1152" t="s">
        <v>120</v>
      </c>
      <c r="F1152">
        <v>61</v>
      </c>
      <c r="G1152" t="s">
        <v>124</v>
      </c>
      <c r="H1152">
        <v>71</v>
      </c>
      <c r="I1152">
        <v>9443</v>
      </c>
      <c r="J1152" t="s">
        <v>354</v>
      </c>
      <c r="K1152">
        <v>238</v>
      </c>
      <c r="L1152">
        <v>2</v>
      </c>
      <c r="M1152">
        <v>1</v>
      </c>
      <c r="N1152">
        <v>1</v>
      </c>
      <c r="O1152" s="3">
        <v>14.97</v>
      </c>
      <c r="P1152">
        <v>0</v>
      </c>
      <c r="Q1152" t="s">
        <v>509</v>
      </c>
      <c r="R1152" t="s">
        <v>471</v>
      </c>
      <c r="S1152">
        <v>6</v>
      </c>
      <c r="T1152" t="s">
        <v>466</v>
      </c>
      <c r="U1152">
        <v>2</v>
      </c>
      <c r="V1152">
        <v>43857</v>
      </c>
      <c r="W1152">
        <v>352</v>
      </c>
      <c r="X1152" t="s">
        <v>447</v>
      </c>
      <c r="Y1152" s="2" t="s">
        <v>447</v>
      </c>
      <c r="Z1152" s="2"/>
      <c r="AB1152" t="s">
        <v>447</v>
      </c>
      <c r="AC1152" t="s">
        <v>448</v>
      </c>
      <c r="AD1152" t="s">
        <v>448</v>
      </c>
      <c r="AE1152" t="s">
        <v>447</v>
      </c>
      <c r="AF1152" t="s">
        <v>447</v>
      </c>
      <c r="AG1152">
        <v>2</v>
      </c>
      <c r="AH1152">
        <v>0</v>
      </c>
      <c r="AI1152">
        <v>16</v>
      </c>
      <c r="AJ1152">
        <v>0</v>
      </c>
      <c r="AK1152">
        <v>61</v>
      </c>
      <c r="AL1152" t="s">
        <v>449</v>
      </c>
      <c r="AM1152" t="s">
        <v>450</v>
      </c>
      <c r="AN1152">
        <v>14.97</v>
      </c>
      <c r="AO1152">
        <v>49.55</v>
      </c>
      <c r="AP1152">
        <v>741.76350000000002</v>
      </c>
      <c r="AQ1152">
        <v>14.97</v>
      </c>
      <c r="AR1152">
        <v>50.07</v>
      </c>
      <c r="AS1152">
        <v>749.54790000000003</v>
      </c>
      <c r="AT1152">
        <v>14.97</v>
      </c>
      <c r="AU1152">
        <v>60</v>
      </c>
      <c r="AV1152">
        <v>898.2</v>
      </c>
      <c r="BC1152" t="s">
        <v>451</v>
      </c>
      <c r="BD1152" s="2">
        <v>45957</v>
      </c>
      <c r="BE1152">
        <v>556.57000000000005</v>
      </c>
      <c r="BF1152" t="s">
        <v>452</v>
      </c>
      <c r="BG1152" t="s">
        <v>453</v>
      </c>
      <c r="BH1152" s="1">
        <f t="shared" ca="1" si="53"/>
        <v>166</v>
      </c>
    </row>
    <row r="1153" spans="2:60" ht="14.25" customHeight="1" x14ac:dyDescent="0.35">
      <c r="B1153" s="96" t="str">
        <f t="shared" si="51"/>
        <v>94432383</v>
      </c>
      <c r="C1153" s="96" t="str">
        <f t="shared" si="52"/>
        <v>9443238</v>
      </c>
      <c r="D1153">
        <v>22526</v>
      </c>
      <c r="E1153" t="s">
        <v>120</v>
      </c>
      <c r="F1153">
        <v>61</v>
      </c>
      <c r="G1153" t="s">
        <v>124</v>
      </c>
      <c r="H1153">
        <v>71</v>
      </c>
      <c r="I1153">
        <v>9443</v>
      </c>
      <c r="J1153" t="s">
        <v>354</v>
      </c>
      <c r="K1153">
        <v>238</v>
      </c>
      <c r="L1153">
        <v>3</v>
      </c>
      <c r="M1153">
        <v>1</v>
      </c>
      <c r="N1153">
        <v>1</v>
      </c>
      <c r="O1153" s="3">
        <v>9.57</v>
      </c>
      <c r="P1153">
        <v>0</v>
      </c>
      <c r="Q1153" t="s">
        <v>509</v>
      </c>
      <c r="R1153" t="s">
        <v>471</v>
      </c>
      <c r="S1153">
        <v>6</v>
      </c>
      <c r="T1153" t="s">
        <v>466</v>
      </c>
      <c r="U1153">
        <v>2</v>
      </c>
      <c r="V1153">
        <v>43857</v>
      </c>
      <c r="W1153">
        <v>352</v>
      </c>
      <c r="X1153" t="s">
        <v>447</v>
      </c>
      <c r="Y1153" s="2" t="s">
        <v>447</v>
      </c>
      <c r="Z1153" s="2"/>
      <c r="AB1153" t="s">
        <v>447</v>
      </c>
      <c r="AC1153" t="s">
        <v>448</v>
      </c>
      <c r="AD1153" t="s">
        <v>448</v>
      </c>
      <c r="AE1153" t="s">
        <v>447</v>
      </c>
      <c r="AF1153" t="s">
        <v>447</v>
      </c>
      <c r="AG1153">
        <v>2</v>
      </c>
      <c r="AH1153">
        <v>0</v>
      </c>
      <c r="AI1153">
        <v>16</v>
      </c>
      <c r="AJ1153">
        <v>0</v>
      </c>
      <c r="AK1153">
        <v>61</v>
      </c>
      <c r="AL1153" t="s">
        <v>459</v>
      </c>
      <c r="AM1153" t="s">
        <v>450</v>
      </c>
      <c r="AN1153">
        <v>9.57</v>
      </c>
      <c r="AO1153">
        <v>49.55</v>
      </c>
      <c r="AP1153">
        <v>474.19349999999997</v>
      </c>
      <c r="AQ1153">
        <v>9.57</v>
      </c>
      <c r="AR1153">
        <v>50.07</v>
      </c>
      <c r="AS1153">
        <v>479.16989999999998</v>
      </c>
      <c r="AT1153">
        <v>9.57</v>
      </c>
      <c r="AU1153">
        <v>60</v>
      </c>
      <c r="AV1153">
        <v>574.20000000000005</v>
      </c>
      <c r="BC1153" t="s">
        <v>451</v>
      </c>
      <c r="BD1153" s="2">
        <v>45957</v>
      </c>
      <c r="BE1153">
        <v>378.82</v>
      </c>
      <c r="BF1153" t="s">
        <v>452</v>
      </c>
      <c r="BG1153" t="s">
        <v>453</v>
      </c>
      <c r="BH1153" s="1">
        <f t="shared" ca="1" si="53"/>
        <v>166</v>
      </c>
    </row>
    <row r="1154" spans="2:60" ht="14.25" customHeight="1" x14ac:dyDescent="0.35">
      <c r="B1154" s="96" t="str">
        <f t="shared" ref="B1154:B1217" si="54">CONCATENATE(I1154,K1154,L1154)</f>
        <v>94622391</v>
      </c>
      <c r="C1154" s="96" t="str">
        <f t="shared" ref="C1154:C1217" si="55">CONCATENATE(I1154,K1154)</f>
        <v>9462239</v>
      </c>
      <c r="D1154">
        <v>22526</v>
      </c>
      <c r="E1154" t="s">
        <v>120</v>
      </c>
      <c r="F1154">
        <v>61</v>
      </c>
      <c r="G1154" t="s">
        <v>124</v>
      </c>
      <c r="H1154">
        <v>71</v>
      </c>
      <c r="I1154">
        <v>9462</v>
      </c>
      <c r="J1154" t="s">
        <v>352</v>
      </c>
      <c r="K1154">
        <v>239</v>
      </c>
      <c r="L1154">
        <v>1</v>
      </c>
      <c r="M1154">
        <v>1</v>
      </c>
      <c r="N1154">
        <v>1</v>
      </c>
      <c r="O1154" s="3">
        <v>6.1</v>
      </c>
      <c r="P1154">
        <v>0</v>
      </c>
      <c r="Q1154" t="s">
        <v>509</v>
      </c>
      <c r="R1154" t="s">
        <v>471</v>
      </c>
      <c r="S1154">
        <v>6</v>
      </c>
      <c r="T1154" t="s">
        <v>466</v>
      </c>
      <c r="U1154">
        <v>2</v>
      </c>
      <c r="V1154">
        <v>43858</v>
      </c>
      <c r="W1154">
        <v>352</v>
      </c>
      <c r="X1154" t="s">
        <v>447</v>
      </c>
      <c r="Y1154" s="2" t="s">
        <v>447</v>
      </c>
      <c r="Z1154" s="2"/>
      <c r="AB1154" t="s">
        <v>447</v>
      </c>
      <c r="AC1154" t="s">
        <v>448</v>
      </c>
      <c r="AD1154" t="s">
        <v>447</v>
      </c>
      <c r="AE1154" t="s">
        <v>447</v>
      </c>
      <c r="AF1154" t="s">
        <v>447</v>
      </c>
      <c r="AG1154">
        <v>2</v>
      </c>
      <c r="AH1154">
        <v>0</v>
      </c>
      <c r="AI1154">
        <v>18</v>
      </c>
      <c r="AJ1154">
        <v>0</v>
      </c>
      <c r="AK1154">
        <v>61</v>
      </c>
      <c r="AL1154" t="s">
        <v>449</v>
      </c>
      <c r="AM1154" t="s">
        <v>450</v>
      </c>
      <c r="AN1154">
        <v>6.1</v>
      </c>
      <c r="AO1154">
        <v>59.46</v>
      </c>
      <c r="AP1154">
        <v>362.70600000000002</v>
      </c>
      <c r="AQ1154">
        <v>6.1</v>
      </c>
      <c r="AR1154">
        <v>65.069999999999993</v>
      </c>
      <c r="AS1154">
        <v>396.92700000000002</v>
      </c>
      <c r="AT1154">
        <v>6.1</v>
      </c>
      <c r="AU1154">
        <v>60</v>
      </c>
      <c r="AV1154">
        <v>366</v>
      </c>
      <c r="BC1154" t="s">
        <v>451</v>
      </c>
      <c r="BD1154" s="2">
        <v>45954</v>
      </c>
      <c r="BE1154">
        <v>402.94</v>
      </c>
      <c r="BF1154" t="s">
        <v>452</v>
      </c>
      <c r="BG1154" t="s">
        <v>453</v>
      </c>
      <c r="BH1154" s="1">
        <f t="shared" ref="BH1154:BH1217" ca="1" si="56">TODAY()-BD1154</f>
        <v>169</v>
      </c>
    </row>
    <row r="1155" spans="2:60" ht="14.25" customHeight="1" x14ac:dyDescent="0.35">
      <c r="B1155" s="96" t="str">
        <f t="shared" si="54"/>
        <v>94622392</v>
      </c>
      <c r="C1155" s="96" t="str">
        <f t="shared" si="55"/>
        <v>9462239</v>
      </c>
      <c r="D1155">
        <v>22526</v>
      </c>
      <c r="E1155" t="s">
        <v>120</v>
      </c>
      <c r="F1155">
        <v>61</v>
      </c>
      <c r="G1155" t="s">
        <v>124</v>
      </c>
      <c r="H1155">
        <v>71</v>
      </c>
      <c r="I1155">
        <v>9462</v>
      </c>
      <c r="J1155" t="s">
        <v>352</v>
      </c>
      <c r="K1155">
        <v>239</v>
      </c>
      <c r="L1155">
        <v>2</v>
      </c>
      <c r="M1155">
        <v>1</v>
      </c>
      <c r="N1155">
        <v>1</v>
      </c>
      <c r="O1155" s="3">
        <v>6.97</v>
      </c>
      <c r="P1155">
        <v>0</v>
      </c>
      <c r="Q1155" t="s">
        <v>509</v>
      </c>
      <c r="R1155" t="s">
        <v>471</v>
      </c>
      <c r="S1155">
        <v>6</v>
      </c>
      <c r="T1155" t="s">
        <v>466</v>
      </c>
      <c r="U1155">
        <v>2</v>
      </c>
      <c r="V1155">
        <v>43858</v>
      </c>
      <c r="W1155">
        <v>352</v>
      </c>
      <c r="X1155" t="s">
        <v>447</v>
      </c>
      <c r="Y1155" s="2" t="s">
        <v>447</v>
      </c>
      <c r="Z1155" s="2"/>
      <c r="AB1155" t="s">
        <v>447</v>
      </c>
      <c r="AC1155" t="s">
        <v>448</v>
      </c>
      <c r="AD1155" t="s">
        <v>447</v>
      </c>
      <c r="AE1155" t="s">
        <v>447</v>
      </c>
      <c r="AF1155" t="s">
        <v>447</v>
      </c>
      <c r="AG1155">
        <v>2</v>
      </c>
      <c r="AH1155">
        <v>0</v>
      </c>
      <c r="AI1155">
        <v>18</v>
      </c>
      <c r="AJ1155">
        <v>0</v>
      </c>
      <c r="AK1155">
        <v>61</v>
      </c>
      <c r="AL1155" t="s">
        <v>449</v>
      </c>
      <c r="AM1155" t="s">
        <v>450</v>
      </c>
      <c r="AN1155">
        <v>6.97</v>
      </c>
      <c r="AO1155">
        <v>59.46</v>
      </c>
      <c r="AP1155">
        <v>414.43619999999999</v>
      </c>
      <c r="AQ1155">
        <v>6.97</v>
      </c>
      <c r="AR1155">
        <v>65.069999999999993</v>
      </c>
      <c r="AS1155">
        <v>453.53789999999998</v>
      </c>
      <c r="AT1155">
        <v>6.97</v>
      </c>
      <c r="AU1155">
        <v>60</v>
      </c>
      <c r="AV1155">
        <v>418.2</v>
      </c>
      <c r="BC1155" t="s">
        <v>451</v>
      </c>
      <c r="BD1155" s="2">
        <v>45954</v>
      </c>
      <c r="BE1155">
        <v>333.21</v>
      </c>
      <c r="BF1155" t="s">
        <v>452</v>
      </c>
      <c r="BG1155" t="s">
        <v>453</v>
      </c>
      <c r="BH1155" s="1">
        <f t="shared" ca="1" si="56"/>
        <v>169</v>
      </c>
    </row>
    <row r="1156" spans="2:60" ht="14.25" customHeight="1" x14ac:dyDescent="0.35">
      <c r="B1156" s="96" t="str">
        <f t="shared" si="54"/>
        <v>94622393</v>
      </c>
      <c r="C1156" s="96" t="str">
        <f t="shared" si="55"/>
        <v>9462239</v>
      </c>
      <c r="D1156">
        <v>22526</v>
      </c>
      <c r="E1156" t="s">
        <v>120</v>
      </c>
      <c r="F1156">
        <v>61</v>
      </c>
      <c r="G1156" t="s">
        <v>124</v>
      </c>
      <c r="H1156">
        <v>71</v>
      </c>
      <c r="I1156">
        <v>9462</v>
      </c>
      <c r="J1156" t="s">
        <v>352</v>
      </c>
      <c r="K1156">
        <v>239</v>
      </c>
      <c r="L1156">
        <v>3</v>
      </c>
      <c r="M1156">
        <v>1</v>
      </c>
      <c r="N1156">
        <v>1</v>
      </c>
      <c r="O1156" s="3">
        <v>17.29</v>
      </c>
      <c r="P1156">
        <v>0</v>
      </c>
      <c r="Q1156" t="s">
        <v>509</v>
      </c>
      <c r="R1156" t="s">
        <v>471</v>
      </c>
      <c r="S1156">
        <v>6</v>
      </c>
      <c r="T1156" t="s">
        <v>466</v>
      </c>
      <c r="U1156">
        <v>2</v>
      </c>
      <c r="V1156">
        <v>43858</v>
      </c>
      <c r="W1156">
        <v>352</v>
      </c>
      <c r="X1156" t="s">
        <v>447</v>
      </c>
      <c r="Y1156" s="2" t="s">
        <v>447</v>
      </c>
      <c r="Z1156" s="2"/>
      <c r="AB1156" t="s">
        <v>447</v>
      </c>
      <c r="AC1156" t="s">
        <v>448</v>
      </c>
      <c r="AD1156" t="s">
        <v>447</v>
      </c>
      <c r="AE1156" t="s">
        <v>447</v>
      </c>
      <c r="AF1156" t="s">
        <v>447</v>
      </c>
      <c r="AG1156">
        <v>2</v>
      </c>
      <c r="AH1156">
        <v>0</v>
      </c>
      <c r="AI1156">
        <v>18</v>
      </c>
      <c r="AJ1156">
        <v>0</v>
      </c>
      <c r="AK1156">
        <v>61</v>
      </c>
      <c r="AL1156" t="s">
        <v>449</v>
      </c>
      <c r="AM1156" t="s">
        <v>450</v>
      </c>
      <c r="AN1156">
        <v>17.29</v>
      </c>
      <c r="AO1156">
        <v>59.46</v>
      </c>
      <c r="AP1156">
        <v>1028.0634</v>
      </c>
      <c r="AQ1156">
        <v>17.29</v>
      </c>
      <c r="AR1156">
        <v>65.069999999999993</v>
      </c>
      <c r="AS1156">
        <v>1125.0603000000001</v>
      </c>
      <c r="AT1156">
        <v>17.29</v>
      </c>
      <c r="AU1156">
        <v>60</v>
      </c>
      <c r="AV1156">
        <v>1037.4000000000001</v>
      </c>
      <c r="BC1156" t="s">
        <v>451</v>
      </c>
      <c r="BD1156" s="2">
        <v>45954</v>
      </c>
      <c r="BE1156">
        <v>734.77</v>
      </c>
      <c r="BF1156" t="s">
        <v>452</v>
      </c>
      <c r="BG1156" t="s">
        <v>453</v>
      </c>
      <c r="BH1156" s="1">
        <f t="shared" ca="1" si="56"/>
        <v>169</v>
      </c>
    </row>
    <row r="1157" spans="2:60" ht="14.25" customHeight="1" x14ac:dyDescent="0.35">
      <c r="B1157" s="96" t="str">
        <f t="shared" si="54"/>
        <v>94682401</v>
      </c>
      <c r="C1157" s="96" t="str">
        <f t="shared" si="55"/>
        <v>9468240</v>
      </c>
      <c r="D1157">
        <v>22526</v>
      </c>
      <c r="E1157" t="s">
        <v>120</v>
      </c>
      <c r="F1157">
        <v>61</v>
      </c>
      <c r="G1157" t="s">
        <v>124</v>
      </c>
      <c r="H1157">
        <v>71</v>
      </c>
      <c r="I1157">
        <v>9468</v>
      </c>
      <c r="J1157" t="s">
        <v>351</v>
      </c>
      <c r="K1157">
        <v>240</v>
      </c>
      <c r="L1157">
        <v>1</v>
      </c>
      <c r="M1157">
        <v>1</v>
      </c>
      <c r="N1157">
        <v>1</v>
      </c>
      <c r="O1157" s="3">
        <v>6.04</v>
      </c>
      <c r="P1157">
        <v>0</v>
      </c>
      <c r="Q1157" t="s">
        <v>454</v>
      </c>
      <c r="R1157" t="s">
        <v>445</v>
      </c>
      <c r="S1157">
        <v>5</v>
      </c>
      <c r="T1157" t="s">
        <v>446</v>
      </c>
      <c r="U1157">
        <v>2</v>
      </c>
      <c r="V1157">
        <v>44209</v>
      </c>
      <c r="W1157">
        <v>351</v>
      </c>
      <c r="X1157" t="s">
        <v>447</v>
      </c>
      <c r="Y1157" s="2" t="s">
        <v>447</v>
      </c>
      <c r="Z1157" s="2"/>
      <c r="AB1157" t="s">
        <v>447</v>
      </c>
      <c r="AC1157" t="s">
        <v>448</v>
      </c>
      <c r="AD1157" t="s">
        <v>447</v>
      </c>
      <c r="AE1157" t="s">
        <v>447</v>
      </c>
      <c r="AF1157" t="s">
        <v>447</v>
      </c>
      <c r="AG1157">
        <v>2</v>
      </c>
      <c r="AH1157">
        <v>0</v>
      </c>
      <c r="AI1157">
        <v>17</v>
      </c>
      <c r="AJ1157">
        <v>0</v>
      </c>
      <c r="AK1157">
        <v>61</v>
      </c>
      <c r="AL1157" t="s">
        <v>465</v>
      </c>
      <c r="AM1157" t="s">
        <v>450</v>
      </c>
      <c r="AN1157">
        <v>6.04</v>
      </c>
      <c r="AO1157">
        <v>61.43</v>
      </c>
      <c r="AP1157">
        <v>371.03719999999998</v>
      </c>
      <c r="AQ1157">
        <v>6.04</v>
      </c>
      <c r="AR1157">
        <v>60.07</v>
      </c>
      <c r="AS1157">
        <v>362.82279999999997</v>
      </c>
      <c r="AT1157">
        <v>6.04</v>
      </c>
      <c r="AU1157">
        <v>60</v>
      </c>
      <c r="AV1157">
        <v>362.4</v>
      </c>
      <c r="BC1157" t="s">
        <v>451</v>
      </c>
      <c r="BD1157" s="2">
        <v>45886</v>
      </c>
      <c r="BE1157">
        <v>310.04000000000002</v>
      </c>
      <c r="BF1157" t="s">
        <v>452</v>
      </c>
      <c r="BG1157" t="s">
        <v>453</v>
      </c>
      <c r="BH1157" s="1">
        <f t="shared" ca="1" si="56"/>
        <v>237</v>
      </c>
    </row>
    <row r="1158" spans="2:60" ht="14.25" customHeight="1" x14ac:dyDescent="0.35">
      <c r="B1158" s="96" t="str">
        <f t="shared" si="54"/>
        <v>94682402</v>
      </c>
      <c r="C1158" s="96" t="str">
        <f t="shared" si="55"/>
        <v>9468240</v>
      </c>
      <c r="D1158">
        <v>22526</v>
      </c>
      <c r="E1158" t="s">
        <v>120</v>
      </c>
      <c r="F1158">
        <v>61</v>
      </c>
      <c r="G1158" t="s">
        <v>124</v>
      </c>
      <c r="H1158">
        <v>71</v>
      </c>
      <c r="I1158">
        <v>9468</v>
      </c>
      <c r="J1158" t="s">
        <v>351</v>
      </c>
      <c r="K1158">
        <v>240</v>
      </c>
      <c r="L1158">
        <v>2</v>
      </c>
      <c r="M1158">
        <v>1</v>
      </c>
      <c r="N1158">
        <v>1</v>
      </c>
      <c r="O1158" s="3">
        <v>4.58</v>
      </c>
      <c r="P1158">
        <v>0</v>
      </c>
      <c r="Q1158" t="s">
        <v>454</v>
      </c>
      <c r="R1158" t="s">
        <v>445</v>
      </c>
      <c r="S1158">
        <v>5</v>
      </c>
      <c r="T1158" t="s">
        <v>446</v>
      </c>
      <c r="U1158">
        <v>2</v>
      </c>
      <c r="V1158">
        <v>44209</v>
      </c>
      <c r="W1158">
        <v>351</v>
      </c>
      <c r="X1158" t="s">
        <v>447</v>
      </c>
      <c r="Y1158" s="2" t="s">
        <v>447</v>
      </c>
      <c r="Z1158" s="2"/>
      <c r="AB1158" t="s">
        <v>447</v>
      </c>
      <c r="AC1158" t="s">
        <v>448</v>
      </c>
      <c r="AD1158" t="s">
        <v>447</v>
      </c>
      <c r="AE1158" t="s">
        <v>447</v>
      </c>
      <c r="AF1158" t="s">
        <v>447</v>
      </c>
      <c r="AG1158">
        <v>2</v>
      </c>
      <c r="AH1158">
        <v>0</v>
      </c>
      <c r="AI1158">
        <v>17</v>
      </c>
      <c r="AJ1158">
        <v>0</v>
      </c>
      <c r="AK1158">
        <v>61</v>
      </c>
      <c r="AL1158" t="s">
        <v>465</v>
      </c>
      <c r="AM1158" t="s">
        <v>450</v>
      </c>
      <c r="AN1158">
        <v>4.58</v>
      </c>
      <c r="AO1158">
        <v>61.43</v>
      </c>
      <c r="AP1158">
        <v>281.3494</v>
      </c>
      <c r="AQ1158">
        <v>4.58</v>
      </c>
      <c r="AR1158">
        <v>60.07</v>
      </c>
      <c r="AS1158">
        <v>275.12060000000002</v>
      </c>
      <c r="AT1158">
        <v>4.58</v>
      </c>
      <c r="AU1158">
        <v>60</v>
      </c>
      <c r="AV1158">
        <v>274.8</v>
      </c>
      <c r="BC1158" t="s">
        <v>451</v>
      </c>
      <c r="BD1158" s="2">
        <v>45886</v>
      </c>
      <c r="BE1158">
        <v>137.22</v>
      </c>
      <c r="BF1158" t="s">
        <v>452</v>
      </c>
      <c r="BG1158" t="s">
        <v>453</v>
      </c>
      <c r="BH1158" s="1">
        <f t="shared" ca="1" si="56"/>
        <v>237</v>
      </c>
    </row>
    <row r="1159" spans="2:60" ht="14.25" customHeight="1" x14ac:dyDescent="0.35">
      <c r="B1159" s="96" t="str">
        <f t="shared" si="54"/>
        <v>94842431</v>
      </c>
      <c r="C1159" s="96" t="str">
        <f t="shared" si="55"/>
        <v>9484243</v>
      </c>
      <c r="D1159">
        <v>22526</v>
      </c>
      <c r="E1159" t="s">
        <v>120</v>
      </c>
      <c r="F1159">
        <v>61</v>
      </c>
      <c r="G1159" t="s">
        <v>124</v>
      </c>
      <c r="H1159">
        <v>73</v>
      </c>
      <c r="I1159">
        <v>9484</v>
      </c>
      <c r="J1159" t="s">
        <v>135</v>
      </c>
      <c r="K1159">
        <v>243</v>
      </c>
      <c r="L1159">
        <v>1</v>
      </c>
      <c r="M1159">
        <v>2</v>
      </c>
      <c r="O1159" s="3">
        <v>8.35</v>
      </c>
      <c r="P1159">
        <v>0</v>
      </c>
      <c r="Q1159" t="s">
        <v>487</v>
      </c>
      <c r="R1159" t="s">
        <v>467</v>
      </c>
      <c r="S1159">
        <v>4</v>
      </c>
      <c r="T1159" t="s">
        <v>458</v>
      </c>
      <c r="U1159">
        <v>2</v>
      </c>
      <c r="V1159">
        <v>44678</v>
      </c>
      <c r="W1159">
        <v>352</v>
      </c>
      <c r="X1159" t="s">
        <v>447</v>
      </c>
      <c r="Y1159" s="2" t="s">
        <v>447</v>
      </c>
      <c r="Z1159" s="2"/>
      <c r="AB1159" t="s">
        <v>447</v>
      </c>
      <c r="AC1159" t="s">
        <v>448</v>
      </c>
      <c r="AD1159" t="s">
        <v>447</v>
      </c>
      <c r="AE1159" t="s">
        <v>447</v>
      </c>
      <c r="AF1159" t="s">
        <v>447</v>
      </c>
      <c r="AG1159">
        <v>2</v>
      </c>
      <c r="AH1159">
        <v>0</v>
      </c>
      <c r="AI1159">
        <v>44</v>
      </c>
      <c r="AJ1159">
        <v>0</v>
      </c>
      <c r="AK1159">
        <v>61</v>
      </c>
      <c r="AL1159" t="s">
        <v>504</v>
      </c>
      <c r="AM1159" t="s">
        <v>450</v>
      </c>
      <c r="AN1159">
        <v>8.35</v>
      </c>
      <c r="AO1159">
        <v>65.42</v>
      </c>
      <c r="AP1159">
        <v>546.25699999999995</v>
      </c>
      <c r="AQ1159">
        <v>8.35</v>
      </c>
      <c r="AR1159">
        <v>70.069999999999993</v>
      </c>
      <c r="AS1159">
        <v>585.08450000000005</v>
      </c>
      <c r="BC1159" t="s">
        <v>451</v>
      </c>
      <c r="BD1159" s="2">
        <v>45878</v>
      </c>
      <c r="BE1159">
        <v>212.11</v>
      </c>
      <c r="BF1159" t="s">
        <v>452</v>
      </c>
      <c r="BG1159" t="s">
        <v>453</v>
      </c>
      <c r="BH1159" s="1">
        <f t="shared" ca="1" si="56"/>
        <v>245</v>
      </c>
    </row>
    <row r="1160" spans="2:60" ht="14.25" customHeight="1" x14ac:dyDescent="0.35">
      <c r="B1160" s="96" t="str">
        <f t="shared" si="54"/>
        <v>94842432</v>
      </c>
      <c r="C1160" s="96" t="str">
        <f t="shared" si="55"/>
        <v>9484243</v>
      </c>
      <c r="D1160">
        <v>22526</v>
      </c>
      <c r="E1160" t="s">
        <v>120</v>
      </c>
      <c r="F1160">
        <v>61</v>
      </c>
      <c r="G1160" t="s">
        <v>124</v>
      </c>
      <c r="H1160">
        <v>73</v>
      </c>
      <c r="I1160">
        <v>9484</v>
      </c>
      <c r="J1160" t="s">
        <v>135</v>
      </c>
      <c r="K1160">
        <v>243</v>
      </c>
      <c r="L1160">
        <v>2</v>
      </c>
      <c r="M1160">
        <v>2</v>
      </c>
      <c r="O1160" s="3">
        <v>11.71</v>
      </c>
      <c r="P1160">
        <v>0</v>
      </c>
      <c r="Q1160" t="s">
        <v>487</v>
      </c>
      <c r="R1160" t="s">
        <v>467</v>
      </c>
      <c r="S1160">
        <v>4</v>
      </c>
      <c r="T1160" t="s">
        <v>458</v>
      </c>
      <c r="U1160">
        <v>2</v>
      </c>
      <c r="V1160">
        <v>44678</v>
      </c>
      <c r="W1160">
        <v>352</v>
      </c>
      <c r="X1160" t="s">
        <v>447</v>
      </c>
      <c r="Y1160" s="2" t="s">
        <v>447</v>
      </c>
      <c r="Z1160" s="2"/>
      <c r="AB1160" t="s">
        <v>447</v>
      </c>
      <c r="AC1160" t="s">
        <v>448</v>
      </c>
      <c r="AD1160" t="s">
        <v>447</v>
      </c>
      <c r="AE1160" t="s">
        <v>447</v>
      </c>
      <c r="AF1160" t="s">
        <v>447</v>
      </c>
      <c r="AG1160">
        <v>2</v>
      </c>
      <c r="AH1160">
        <v>0</v>
      </c>
      <c r="AI1160">
        <v>44</v>
      </c>
      <c r="AJ1160">
        <v>0</v>
      </c>
      <c r="AK1160">
        <v>61</v>
      </c>
      <c r="AL1160" t="s">
        <v>518</v>
      </c>
      <c r="AM1160" t="s">
        <v>450</v>
      </c>
      <c r="AN1160">
        <v>11.71</v>
      </c>
      <c r="AO1160">
        <v>65.42</v>
      </c>
      <c r="AP1160">
        <v>766.06820000000005</v>
      </c>
      <c r="AQ1160">
        <v>11.71</v>
      </c>
      <c r="AR1160">
        <v>70.069999999999993</v>
      </c>
      <c r="AS1160">
        <v>820.51969999999994</v>
      </c>
      <c r="BC1160" t="s">
        <v>451</v>
      </c>
      <c r="BD1160" s="2">
        <v>45878</v>
      </c>
      <c r="BE1160">
        <v>636.91999999999996</v>
      </c>
      <c r="BF1160" t="s">
        <v>452</v>
      </c>
      <c r="BG1160" t="s">
        <v>453</v>
      </c>
      <c r="BH1160" s="1">
        <f t="shared" ca="1" si="56"/>
        <v>245</v>
      </c>
    </row>
    <row r="1161" spans="2:60" ht="14.25" customHeight="1" x14ac:dyDescent="0.35">
      <c r="B1161" s="96" t="str">
        <f t="shared" si="54"/>
        <v>94842433</v>
      </c>
      <c r="C1161" s="96" t="str">
        <f t="shared" si="55"/>
        <v>9484243</v>
      </c>
      <c r="D1161">
        <v>22526</v>
      </c>
      <c r="E1161" t="s">
        <v>120</v>
      </c>
      <c r="F1161">
        <v>61</v>
      </c>
      <c r="G1161" t="s">
        <v>124</v>
      </c>
      <c r="H1161">
        <v>73</v>
      </c>
      <c r="I1161">
        <v>9484</v>
      </c>
      <c r="J1161" t="s">
        <v>135</v>
      </c>
      <c r="K1161">
        <v>243</v>
      </c>
      <c r="L1161">
        <v>3</v>
      </c>
      <c r="M1161">
        <v>2</v>
      </c>
      <c r="O1161" s="3">
        <v>9.1</v>
      </c>
      <c r="P1161">
        <v>0</v>
      </c>
      <c r="Q1161" t="s">
        <v>487</v>
      </c>
      <c r="R1161" t="s">
        <v>467</v>
      </c>
      <c r="S1161">
        <v>4</v>
      </c>
      <c r="T1161" t="s">
        <v>458</v>
      </c>
      <c r="U1161">
        <v>2</v>
      </c>
      <c r="V1161">
        <v>44685</v>
      </c>
      <c r="W1161">
        <v>352</v>
      </c>
      <c r="X1161" t="s">
        <v>447</v>
      </c>
      <c r="Y1161" s="2" t="s">
        <v>447</v>
      </c>
      <c r="Z1161" s="2"/>
      <c r="AB1161" t="s">
        <v>447</v>
      </c>
      <c r="AC1161" t="s">
        <v>448</v>
      </c>
      <c r="AD1161" t="s">
        <v>447</v>
      </c>
      <c r="AE1161" t="s">
        <v>447</v>
      </c>
      <c r="AF1161" t="s">
        <v>447</v>
      </c>
      <c r="AG1161">
        <v>2</v>
      </c>
      <c r="AH1161">
        <v>0</v>
      </c>
      <c r="AI1161">
        <v>44</v>
      </c>
      <c r="AJ1161">
        <v>0</v>
      </c>
      <c r="AK1161">
        <v>61</v>
      </c>
      <c r="AL1161" t="s">
        <v>518</v>
      </c>
      <c r="AM1161" t="s">
        <v>450</v>
      </c>
      <c r="AN1161">
        <v>9.1</v>
      </c>
      <c r="AO1161">
        <v>65.42</v>
      </c>
      <c r="AP1161">
        <v>595.322</v>
      </c>
      <c r="AQ1161">
        <v>9.1</v>
      </c>
      <c r="AR1161">
        <v>70.069999999999993</v>
      </c>
      <c r="AS1161">
        <v>637.63699999999994</v>
      </c>
      <c r="BC1161" t="s">
        <v>451</v>
      </c>
      <c r="BD1161" s="2">
        <v>45878</v>
      </c>
      <c r="BE1161">
        <v>643.66999999999996</v>
      </c>
      <c r="BF1161" t="s">
        <v>452</v>
      </c>
      <c r="BG1161" t="s">
        <v>453</v>
      </c>
      <c r="BH1161" s="1">
        <f t="shared" ca="1" si="56"/>
        <v>245</v>
      </c>
    </row>
    <row r="1162" spans="2:60" ht="14.25" customHeight="1" x14ac:dyDescent="0.35">
      <c r="B1162" s="96" t="str">
        <f t="shared" si="54"/>
        <v>94842434</v>
      </c>
      <c r="C1162" s="96" t="str">
        <f t="shared" si="55"/>
        <v>9484243</v>
      </c>
      <c r="D1162">
        <v>22526</v>
      </c>
      <c r="E1162" t="s">
        <v>120</v>
      </c>
      <c r="F1162">
        <v>61</v>
      </c>
      <c r="G1162" t="s">
        <v>124</v>
      </c>
      <c r="H1162">
        <v>73</v>
      </c>
      <c r="I1162">
        <v>9484</v>
      </c>
      <c r="J1162" t="s">
        <v>135</v>
      </c>
      <c r="K1162">
        <v>243</v>
      </c>
      <c r="L1162">
        <v>4</v>
      </c>
      <c r="M1162">
        <v>2</v>
      </c>
      <c r="O1162" s="3">
        <v>10.67</v>
      </c>
      <c r="P1162">
        <v>0</v>
      </c>
      <c r="Q1162" t="s">
        <v>487</v>
      </c>
      <c r="R1162" t="s">
        <v>467</v>
      </c>
      <c r="S1162">
        <v>4</v>
      </c>
      <c r="T1162" t="s">
        <v>458</v>
      </c>
      <c r="U1162">
        <v>2</v>
      </c>
      <c r="V1162">
        <v>44690</v>
      </c>
      <c r="W1162">
        <v>352</v>
      </c>
      <c r="X1162" t="s">
        <v>447</v>
      </c>
      <c r="Y1162" s="2" t="s">
        <v>447</v>
      </c>
      <c r="Z1162" s="2"/>
      <c r="AB1162" t="s">
        <v>447</v>
      </c>
      <c r="AC1162" t="s">
        <v>448</v>
      </c>
      <c r="AD1162" t="s">
        <v>447</v>
      </c>
      <c r="AE1162" t="s">
        <v>447</v>
      </c>
      <c r="AF1162" t="s">
        <v>447</v>
      </c>
      <c r="AG1162">
        <v>2</v>
      </c>
      <c r="AH1162">
        <v>0</v>
      </c>
      <c r="AI1162">
        <v>44</v>
      </c>
      <c r="AJ1162">
        <v>0</v>
      </c>
      <c r="AK1162">
        <v>61</v>
      </c>
      <c r="AL1162" t="s">
        <v>518</v>
      </c>
      <c r="AM1162" t="s">
        <v>450</v>
      </c>
      <c r="AN1162">
        <v>10.67</v>
      </c>
      <c r="AO1162">
        <v>65.42</v>
      </c>
      <c r="AP1162">
        <v>698.03139999999996</v>
      </c>
      <c r="AQ1162">
        <v>10.67</v>
      </c>
      <c r="AR1162">
        <v>70.069999999999993</v>
      </c>
      <c r="AS1162">
        <v>747.64689999999996</v>
      </c>
      <c r="BC1162" t="s">
        <v>451</v>
      </c>
      <c r="BD1162" s="2">
        <v>45878</v>
      </c>
      <c r="BE1162">
        <v>670.65</v>
      </c>
      <c r="BF1162" t="s">
        <v>452</v>
      </c>
      <c r="BG1162" t="s">
        <v>453</v>
      </c>
      <c r="BH1162" s="1">
        <f t="shared" ca="1" si="56"/>
        <v>245</v>
      </c>
    </row>
    <row r="1163" spans="2:60" ht="14.25" customHeight="1" x14ac:dyDescent="0.35">
      <c r="B1163" s="96" t="str">
        <f t="shared" si="54"/>
        <v>94842435</v>
      </c>
      <c r="C1163" s="96" t="str">
        <f t="shared" si="55"/>
        <v>9484243</v>
      </c>
      <c r="D1163">
        <v>22526</v>
      </c>
      <c r="E1163" t="s">
        <v>120</v>
      </c>
      <c r="F1163">
        <v>61</v>
      </c>
      <c r="G1163" t="s">
        <v>124</v>
      </c>
      <c r="H1163">
        <v>73</v>
      </c>
      <c r="I1163">
        <v>9484</v>
      </c>
      <c r="J1163" t="s">
        <v>135</v>
      </c>
      <c r="K1163">
        <v>243</v>
      </c>
      <c r="L1163">
        <v>5</v>
      </c>
      <c r="M1163">
        <v>1</v>
      </c>
      <c r="O1163" s="3">
        <v>10.5</v>
      </c>
      <c r="P1163">
        <v>0</v>
      </c>
      <c r="Q1163" t="s">
        <v>487</v>
      </c>
      <c r="R1163" t="s">
        <v>467</v>
      </c>
      <c r="S1163">
        <v>4</v>
      </c>
      <c r="T1163" t="s">
        <v>458</v>
      </c>
      <c r="U1163">
        <v>2</v>
      </c>
      <c r="V1163">
        <v>44690</v>
      </c>
      <c r="W1163">
        <v>341</v>
      </c>
      <c r="X1163" t="s">
        <v>447</v>
      </c>
      <c r="Y1163" s="2" t="s">
        <v>447</v>
      </c>
      <c r="Z1163" s="2"/>
      <c r="AB1163" t="s">
        <v>447</v>
      </c>
      <c r="AC1163" t="s">
        <v>448</v>
      </c>
      <c r="AD1163" t="s">
        <v>447</v>
      </c>
      <c r="AE1163" t="s">
        <v>447</v>
      </c>
      <c r="AF1163" t="s">
        <v>447</v>
      </c>
      <c r="AG1163">
        <v>2</v>
      </c>
      <c r="AH1163">
        <v>0</v>
      </c>
      <c r="AI1163">
        <v>44</v>
      </c>
      <c r="AJ1163">
        <v>0</v>
      </c>
      <c r="AK1163">
        <v>61</v>
      </c>
      <c r="AL1163" t="s">
        <v>518</v>
      </c>
      <c r="AM1163" t="s">
        <v>450</v>
      </c>
      <c r="AN1163">
        <v>10.5</v>
      </c>
      <c r="AO1163">
        <v>65.42</v>
      </c>
      <c r="AP1163">
        <v>686.91</v>
      </c>
      <c r="AQ1163">
        <v>10.5</v>
      </c>
      <c r="AR1163">
        <v>70.069999999999993</v>
      </c>
      <c r="AS1163">
        <v>735.73500000000001</v>
      </c>
      <c r="BC1163" t="s">
        <v>451</v>
      </c>
      <c r="BD1163" s="2">
        <v>45878</v>
      </c>
      <c r="BE1163">
        <v>760.37</v>
      </c>
      <c r="BF1163" t="s">
        <v>452</v>
      </c>
      <c r="BG1163" t="s">
        <v>453</v>
      </c>
      <c r="BH1163" s="1">
        <f t="shared" ca="1" si="56"/>
        <v>245</v>
      </c>
    </row>
    <row r="1164" spans="2:60" ht="14.25" customHeight="1" x14ac:dyDescent="0.35">
      <c r="B1164" s="96" t="str">
        <f t="shared" si="54"/>
        <v>94842436</v>
      </c>
      <c r="C1164" s="96" t="str">
        <f t="shared" si="55"/>
        <v>9484243</v>
      </c>
      <c r="D1164">
        <v>22526</v>
      </c>
      <c r="E1164" t="s">
        <v>120</v>
      </c>
      <c r="F1164">
        <v>61</v>
      </c>
      <c r="G1164" t="s">
        <v>124</v>
      </c>
      <c r="H1164">
        <v>73</v>
      </c>
      <c r="I1164">
        <v>9484</v>
      </c>
      <c r="J1164" t="s">
        <v>135</v>
      </c>
      <c r="K1164">
        <v>243</v>
      </c>
      <c r="L1164">
        <v>6</v>
      </c>
      <c r="M1164">
        <v>2</v>
      </c>
      <c r="O1164" s="3">
        <v>14.56</v>
      </c>
      <c r="P1164">
        <v>0</v>
      </c>
      <c r="Q1164" t="s">
        <v>487</v>
      </c>
      <c r="R1164" t="s">
        <v>467</v>
      </c>
      <c r="S1164">
        <v>4</v>
      </c>
      <c r="T1164" t="s">
        <v>458</v>
      </c>
      <c r="U1164">
        <v>2</v>
      </c>
      <c r="V1164">
        <v>44690</v>
      </c>
      <c r="W1164">
        <v>352</v>
      </c>
      <c r="X1164" t="s">
        <v>447</v>
      </c>
      <c r="Y1164" s="2" t="s">
        <v>447</v>
      </c>
      <c r="Z1164" s="2"/>
      <c r="AB1164" t="s">
        <v>447</v>
      </c>
      <c r="AC1164" t="s">
        <v>448</v>
      </c>
      <c r="AD1164" t="s">
        <v>447</v>
      </c>
      <c r="AE1164" t="s">
        <v>447</v>
      </c>
      <c r="AF1164" t="s">
        <v>447</v>
      </c>
      <c r="AG1164">
        <v>2</v>
      </c>
      <c r="AH1164">
        <v>0</v>
      </c>
      <c r="AI1164">
        <v>44</v>
      </c>
      <c r="AJ1164">
        <v>0</v>
      </c>
      <c r="AK1164">
        <v>61</v>
      </c>
      <c r="AL1164" t="s">
        <v>518</v>
      </c>
      <c r="AM1164" t="s">
        <v>450</v>
      </c>
      <c r="AN1164">
        <v>14.56</v>
      </c>
      <c r="AO1164">
        <v>65.42</v>
      </c>
      <c r="AP1164">
        <v>952.51520000000005</v>
      </c>
      <c r="AQ1164">
        <v>14.56</v>
      </c>
      <c r="AR1164">
        <v>70.069999999999993</v>
      </c>
      <c r="AS1164">
        <v>1020.2192</v>
      </c>
      <c r="BC1164" t="s">
        <v>451</v>
      </c>
      <c r="BD1164" s="2">
        <v>45878</v>
      </c>
      <c r="BE1164">
        <v>1421.03</v>
      </c>
      <c r="BF1164" t="s">
        <v>452</v>
      </c>
      <c r="BG1164" t="s">
        <v>453</v>
      </c>
      <c r="BH1164" s="1">
        <f t="shared" ca="1" si="56"/>
        <v>245</v>
      </c>
    </row>
    <row r="1165" spans="2:60" ht="14.25" customHeight="1" x14ac:dyDescent="0.35">
      <c r="B1165" s="96" t="str">
        <f t="shared" si="54"/>
        <v>94842437</v>
      </c>
      <c r="C1165" s="96" t="str">
        <f t="shared" si="55"/>
        <v>9484243</v>
      </c>
      <c r="D1165">
        <v>22526</v>
      </c>
      <c r="E1165" t="s">
        <v>120</v>
      </c>
      <c r="F1165">
        <v>61</v>
      </c>
      <c r="G1165" t="s">
        <v>124</v>
      </c>
      <c r="H1165">
        <v>73</v>
      </c>
      <c r="I1165">
        <v>9484</v>
      </c>
      <c r="J1165" t="s">
        <v>135</v>
      </c>
      <c r="K1165">
        <v>243</v>
      </c>
      <c r="L1165">
        <v>7</v>
      </c>
      <c r="M1165">
        <v>2</v>
      </c>
      <c r="O1165" s="3">
        <v>6.98</v>
      </c>
      <c r="P1165">
        <v>0</v>
      </c>
      <c r="Q1165" t="s">
        <v>487</v>
      </c>
      <c r="R1165" t="s">
        <v>467</v>
      </c>
      <c r="S1165">
        <v>4</v>
      </c>
      <c r="T1165" t="s">
        <v>458</v>
      </c>
      <c r="U1165">
        <v>2</v>
      </c>
      <c r="V1165">
        <v>44656</v>
      </c>
      <c r="W1165">
        <v>352</v>
      </c>
      <c r="X1165" t="s">
        <v>447</v>
      </c>
      <c r="Y1165" s="2" t="s">
        <v>447</v>
      </c>
      <c r="Z1165" s="2"/>
      <c r="AB1165" t="s">
        <v>447</v>
      </c>
      <c r="AC1165" t="s">
        <v>448</v>
      </c>
      <c r="AD1165" t="s">
        <v>447</v>
      </c>
      <c r="AE1165" t="s">
        <v>447</v>
      </c>
      <c r="AF1165" t="s">
        <v>447</v>
      </c>
      <c r="AG1165">
        <v>2</v>
      </c>
      <c r="AH1165">
        <v>0</v>
      </c>
      <c r="AI1165">
        <v>44</v>
      </c>
      <c r="AJ1165">
        <v>0</v>
      </c>
      <c r="AK1165">
        <v>61</v>
      </c>
      <c r="AL1165" t="s">
        <v>518</v>
      </c>
      <c r="AM1165" t="s">
        <v>450</v>
      </c>
      <c r="AN1165">
        <v>6.98</v>
      </c>
      <c r="AO1165">
        <v>65.42</v>
      </c>
      <c r="AP1165">
        <v>456.63159999999999</v>
      </c>
      <c r="AQ1165">
        <v>6.98</v>
      </c>
      <c r="AR1165">
        <v>70.069999999999993</v>
      </c>
      <c r="AS1165">
        <v>489.08859999999999</v>
      </c>
      <c r="BC1165" t="s">
        <v>451</v>
      </c>
      <c r="BD1165" s="2">
        <v>45878</v>
      </c>
      <c r="BE1165">
        <v>256.55</v>
      </c>
      <c r="BF1165" t="s">
        <v>452</v>
      </c>
      <c r="BG1165" t="s">
        <v>453</v>
      </c>
      <c r="BH1165" s="1">
        <f t="shared" ca="1" si="56"/>
        <v>245</v>
      </c>
    </row>
    <row r="1166" spans="2:60" ht="14.25" customHeight="1" x14ac:dyDescent="0.35">
      <c r="B1166" s="96" t="str">
        <f t="shared" si="54"/>
        <v>94842438</v>
      </c>
      <c r="C1166" s="96" t="str">
        <f t="shared" si="55"/>
        <v>9484243</v>
      </c>
      <c r="D1166">
        <v>22526</v>
      </c>
      <c r="E1166" t="s">
        <v>120</v>
      </c>
      <c r="F1166">
        <v>61</v>
      </c>
      <c r="G1166" t="s">
        <v>124</v>
      </c>
      <c r="H1166">
        <v>73</v>
      </c>
      <c r="I1166">
        <v>9484</v>
      </c>
      <c r="J1166" t="s">
        <v>135</v>
      </c>
      <c r="K1166">
        <v>243</v>
      </c>
      <c r="L1166">
        <v>8</v>
      </c>
      <c r="M1166">
        <v>2</v>
      </c>
      <c r="O1166" s="3">
        <v>1.6</v>
      </c>
      <c r="P1166">
        <v>0</v>
      </c>
      <c r="Q1166" t="s">
        <v>487</v>
      </c>
      <c r="R1166" t="s">
        <v>467</v>
      </c>
      <c r="S1166">
        <v>4</v>
      </c>
      <c r="T1166" t="s">
        <v>458</v>
      </c>
      <c r="U1166">
        <v>2</v>
      </c>
      <c r="V1166">
        <v>44690</v>
      </c>
      <c r="W1166">
        <v>352</v>
      </c>
      <c r="X1166" t="s">
        <v>447</v>
      </c>
      <c r="Y1166" s="2" t="s">
        <v>447</v>
      </c>
      <c r="Z1166" s="2"/>
      <c r="AB1166" t="s">
        <v>447</v>
      </c>
      <c r="AC1166" t="s">
        <v>448</v>
      </c>
      <c r="AD1166" t="s">
        <v>447</v>
      </c>
      <c r="AE1166" t="s">
        <v>447</v>
      </c>
      <c r="AF1166" t="s">
        <v>447</v>
      </c>
      <c r="AG1166">
        <v>2</v>
      </c>
      <c r="AH1166">
        <v>0</v>
      </c>
      <c r="AI1166">
        <v>44</v>
      </c>
      <c r="AJ1166">
        <v>0</v>
      </c>
      <c r="AK1166">
        <v>61</v>
      </c>
      <c r="AL1166" t="s">
        <v>518</v>
      </c>
      <c r="AM1166" t="s">
        <v>450</v>
      </c>
      <c r="AN1166">
        <v>1.6</v>
      </c>
      <c r="AO1166">
        <v>65.42</v>
      </c>
      <c r="AP1166">
        <v>104.672</v>
      </c>
      <c r="AQ1166">
        <v>1.6</v>
      </c>
      <c r="AR1166">
        <v>70.069999999999993</v>
      </c>
      <c r="AS1166">
        <v>112.11199999999999</v>
      </c>
      <c r="BC1166" t="s">
        <v>451</v>
      </c>
      <c r="BD1166" s="2">
        <v>45878</v>
      </c>
      <c r="BE1166">
        <v>73.31</v>
      </c>
      <c r="BF1166" t="s">
        <v>452</v>
      </c>
      <c r="BG1166" t="s">
        <v>453</v>
      </c>
      <c r="BH1166" s="1">
        <f t="shared" ca="1" si="56"/>
        <v>245</v>
      </c>
    </row>
    <row r="1167" spans="2:60" ht="14.25" customHeight="1" x14ac:dyDescent="0.35">
      <c r="B1167" s="96" t="str">
        <f t="shared" si="54"/>
        <v>94842439</v>
      </c>
      <c r="C1167" s="96" t="str">
        <f t="shared" si="55"/>
        <v>9484243</v>
      </c>
      <c r="D1167">
        <v>22526</v>
      </c>
      <c r="E1167" t="s">
        <v>120</v>
      </c>
      <c r="F1167">
        <v>61</v>
      </c>
      <c r="G1167" t="s">
        <v>124</v>
      </c>
      <c r="H1167">
        <v>73</v>
      </c>
      <c r="I1167">
        <v>9484</v>
      </c>
      <c r="J1167" t="s">
        <v>135</v>
      </c>
      <c r="K1167">
        <v>243</v>
      </c>
      <c r="L1167">
        <v>9</v>
      </c>
      <c r="M1167">
        <v>2</v>
      </c>
      <c r="O1167" s="3">
        <v>27.64</v>
      </c>
      <c r="P1167">
        <v>0</v>
      </c>
      <c r="Q1167" t="s">
        <v>487</v>
      </c>
      <c r="R1167" t="s">
        <v>467</v>
      </c>
      <c r="S1167">
        <v>4</v>
      </c>
      <c r="T1167" t="s">
        <v>458</v>
      </c>
      <c r="U1167">
        <v>2</v>
      </c>
      <c r="V1167">
        <v>44690</v>
      </c>
      <c r="W1167">
        <v>352</v>
      </c>
      <c r="X1167" t="s">
        <v>447</v>
      </c>
      <c r="Y1167" s="2" t="s">
        <v>447</v>
      </c>
      <c r="Z1167" s="2"/>
      <c r="AB1167" t="s">
        <v>447</v>
      </c>
      <c r="AC1167" t="s">
        <v>448</v>
      </c>
      <c r="AD1167" t="s">
        <v>447</v>
      </c>
      <c r="AE1167" t="s">
        <v>447</v>
      </c>
      <c r="AF1167" t="s">
        <v>447</v>
      </c>
      <c r="AG1167">
        <v>2</v>
      </c>
      <c r="AH1167">
        <v>0</v>
      </c>
      <c r="AI1167">
        <v>44</v>
      </c>
      <c r="AJ1167">
        <v>0</v>
      </c>
      <c r="AK1167">
        <v>61</v>
      </c>
      <c r="AL1167" t="s">
        <v>518</v>
      </c>
      <c r="AM1167" t="s">
        <v>450</v>
      </c>
      <c r="AN1167">
        <v>27.64</v>
      </c>
      <c r="AO1167">
        <v>65.42</v>
      </c>
      <c r="AP1167">
        <v>1808.2088000000001</v>
      </c>
      <c r="AQ1167">
        <v>27.64</v>
      </c>
      <c r="AR1167">
        <v>70.069999999999993</v>
      </c>
      <c r="AS1167">
        <v>1936.7348</v>
      </c>
      <c r="BC1167" t="s">
        <v>451</v>
      </c>
      <c r="BD1167" s="2">
        <v>45878</v>
      </c>
      <c r="BE1167">
        <v>2116.2199999999998</v>
      </c>
      <c r="BF1167" t="s">
        <v>452</v>
      </c>
      <c r="BG1167" t="s">
        <v>453</v>
      </c>
      <c r="BH1167" s="1">
        <f t="shared" ca="1" si="56"/>
        <v>245</v>
      </c>
    </row>
    <row r="1168" spans="2:60" ht="14.25" customHeight="1" x14ac:dyDescent="0.35">
      <c r="B1168" s="96" t="str">
        <f t="shared" si="54"/>
        <v>948424314</v>
      </c>
      <c r="C1168" s="96" t="str">
        <f t="shared" si="55"/>
        <v>9484243</v>
      </c>
      <c r="D1168">
        <v>22526</v>
      </c>
      <c r="E1168" t="s">
        <v>120</v>
      </c>
      <c r="F1168">
        <v>61</v>
      </c>
      <c r="G1168" t="s">
        <v>124</v>
      </c>
      <c r="H1168">
        <v>73</v>
      </c>
      <c r="I1168">
        <v>9484</v>
      </c>
      <c r="J1168" t="s">
        <v>135</v>
      </c>
      <c r="K1168">
        <v>243</v>
      </c>
      <c r="L1168">
        <v>14</v>
      </c>
      <c r="M1168">
        <v>1</v>
      </c>
      <c r="O1168" s="3">
        <v>12.39</v>
      </c>
      <c r="P1168">
        <v>0</v>
      </c>
      <c r="Q1168" t="s">
        <v>454</v>
      </c>
      <c r="R1168" t="s">
        <v>467</v>
      </c>
      <c r="S1168">
        <v>4</v>
      </c>
      <c r="T1168" t="s">
        <v>458</v>
      </c>
      <c r="U1168">
        <v>2</v>
      </c>
      <c r="V1168">
        <v>44686</v>
      </c>
      <c r="W1168">
        <v>140</v>
      </c>
      <c r="X1168" t="s">
        <v>447</v>
      </c>
      <c r="Y1168" s="2" t="s">
        <v>447</v>
      </c>
      <c r="Z1168" s="2"/>
      <c r="AB1168" t="s">
        <v>447</v>
      </c>
      <c r="AC1168" t="s">
        <v>448</v>
      </c>
      <c r="AD1168" t="s">
        <v>447</v>
      </c>
      <c r="AE1168" t="s">
        <v>447</v>
      </c>
      <c r="AF1168" t="s">
        <v>447</v>
      </c>
      <c r="AG1168">
        <v>2</v>
      </c>
      <c r="AH1168">
        <v>0</v>
      </c>
      <c r="AI1168">
        <v>44</v>
      </c>
      <c r="AJ1168">
        <v>0</v>
      </c>
      <c r="AK1168">
        <v>61</v>
      </c>
      <c r="AL1168" t="s">
        <v>518</v>
      </c>
      <c r="AM1168" t="s">
        <v>450</v>
      </c>
      <c r="AN1168">
        <v>12.39</v>
      </c>
      <c r="AO1168">
        <v>65.42</v>
      </c>
      <c r="AP1168">
        <v>810.55380000000002</v>
      </c>
      <c r="AQ1168">
        <v>12.39</v>
      </c>
      <c r="AR1168">
        <v>70.069999999999993</v>
      </c>
      <c r="AS1168">
        <v>868.16729999999995</v>
      </c>
      <c r="BC1168" t="s">
        <v>451</v>
      </c>
      <c r="BD1168" s="2">
        <v>45878</v>
      </c>
      <c r="BE1168">
        <v>296.64999999999998</v>
      </c>
      <c r="BF1168" t="s">
        <v>452</v>
      </c>
      <c r="BG1168" t="s">
        <v>453</v>
      </c>
      <c r="BH1168" s="1">
        <f t="shared" ca="1" si="56"/>
        <v>245</v>
      </c>
    </row>
    <row r="1169" spans="2:60" ht="14.25" customHeight="1" x14ac:dyDescent="0.35">
      <c r="B1169" s="96" t="str">
        <f t="shared" si="54"/>
        <v>948424315</v>
      </c>
      <c r="C1169" s="96" t="str">
        <f t="shared" si="55"/>
        <v>9484243</v>
      </c>
      <c r="D1169">
        <v>22526</v>
      </c>
      <c r="E1169" t="s">
        <v>120</v>
      </c>
      <c r="F1169">
        <v>61</v>
      </c>
      <c r="G1169" t="s">
        <v>124</v>
      </c>
      <c r="H1169">
        <v>73</v>
      </c>
      <c r="I1169">
        <v>9484</v>
      </c>
      <c r="J1169" t="s">
        <v>135</v>
      </c>
      <c r="K1169">
        <v>243</v>
      </c>
      <c r="L1169">
        <v>15</v>
      </c>
      <c r="M1169">
        <v>2</v>
      </c>
      <c r="O1169" s="3">
        <v>9.89</v>
      </c>
      <c r="P1169">
        <v>0</v>
      </c>
      <c r="Q1169" t="s">
        <v>454</v>
      </c>
      <c r="R1169" t="s">
        <v>467</v>
      </c>
      <c r="S1169">
        <v>4</v>
      </c>
      <c r="T1169" t="s">
        <v>458</v>
      </c>
      <c r="U1169">
        <v>2</v>
      </c>
      <c r="V1169">
        <v>44690</v>
      </c>
      <c r="W1169">
        <v>352</v>
      </c>
      <c r="X1169" t="s">
        <v>447</v>
      </c>
      <c r="Y1169" s="2" t="s">
        <v>447</v>
      </c>
      <c r="Z1169" s="2"/>
      <c r="AB1169" t="s">
        <v>447</v>
      </c>
      <c r="AC1169" t="s">
        <v>448</v>
      </c>
      <c r="AD1169" t="s">
        <v>447</v>
      </c>
      <c r="AE1169" t="s">
        <v>447</v>
      </c>
      <c r="AF1169" t="s">
        <v>447</v>
      </c>
      <c r="AG1169">
        <v>2</v>
      </c>
      <c r="AH1169">
        <v>0</v>
      </c>
      <c r="AI1169">
        <v>44</v>
      </c>
      <c r="AJ1169">
        <v>0</v>
      </c>
      <c r="AK1169">
        <v>61</v>
      </c>
      <c r="AL1169" t="s">
        <v>518</v>
      </c>
      <c r="AM1169" t="s">
        <v>450</v>
      </c>
      <c r="AN1169">
        <v>9.89</v>
      </c>
      <c r="AO1169">
        <v>65.42</v>
      </c>
      <c r="AP1169">
        <v>647.00379999999996</v>
      </c>
      <c r="AQ1169">
        <v>9.89</v>
      </c>
      <c r="AR1169">
        <v>70.069999999999993</v>
      </c>
      <c r="AS1169">
        <v>692.9923</v>
      </c>
      <c r="BC1169" t="s">
        <v>451</v>
      </c>
      <c r="BD1169" s="2">
        <v>45878</v>
      </c>
      <c r="BE1169">
        <v>387.94</v>
      </c>
      <c r="BF1169" t="s">
        <v>452</v>
      </c>
      <c r="BG1169" t="s">
        <v>453</v>
      </c>
      <c r="BH1169" s="1">
        <f t="shared" ca="1" si="56"/>
        <v>245</v>
      </c>
    </row>
    <row r="1170" spans="2:60" ht="14.25" customHeight="1" x14ac:dyDescent="0.35">
      <c r="B1170" s="96" t="str">
        <f t="shared" si="54"/>
        <v>948424316</v>
      </c>
      <c r="C1170" s="96" t="str">
        <f t="shared" si="55"/>
        <v>9484243</v>
      </c>
      <c r="D1170">
        <v>22526</v>
      </c>
      <c r="E1170" t="s">
        <v>120</v>
      </c>
      <c r="F1170">
        <v>61</v>
      </c>
      <c r="G1170" t="s">
        <v>124</v>
      </c>
      <c r="H1170">
        <v>73</v>
      </c>
      <c r="I1170">
        <v>9484</v>
      </c>
      <c r="J1170" t="s">
        <v>135</v>
      </c>
      <c r="K1170">
        <v>243</v>
      </c>
      <c r="L1170">
        <v>16</v>
      </c>
      <c r="M1170">
        <v>2</v>
      </c>
      <c r="O1170" s="3">
        <v>8.42</v>
      </c>
      <c r="P1170">
        <v>0</v>
      </c>
      <c r="Q1170" t="s">
        <v>454</v>
      </c>
      <c r="R1170" t="s">
        <v>467</v>
      </c>
      <c r="S1170">
        <v>4</v>
      </c>
      <c r="T1170" t="s">
        <v>458</v>
      </c>
      <c r="U1170">
        <v>2</v>
      </c>
      <c r="V1170">
        <v>44690</v>
      </c>
      <c r="W1170">
        <v>352</v>
      </c>
      <c r="X1170" t="s">
        <v>447</v>
      </c>
      <c r="Y1170" s="2" t="s">
        <v>447</v>
      </c>
      <c r="Z1170" s="2"/>
      <c r="AB1170" t="s">
        <v>447</v>
      </c>
      <c r="AC1170" t="s">
        <v>448</v>
      </c>
      <c r="AD1170" t="s">
        <v>447</v>
      </c>
      <c r="AE1170" t="s">
        <v>447</v>
      </c>
      <c r="AF1170" t="s">
        <v>447</v>
      </c>
      <c r="AG1170">
        <v>2</v>
      </c>
      <c r="AH1170">
        <v>0</v>
      </c>
      <c r="AI1170">
        <v>44</v>
      </c>
      <c r="AJ1170">
        <v>0</v>
      </c>
      <c r="AK1170">
        <v>61</v>
      </c>
      <c r="AL1170" t="s">
        <v>504</v>
      </c>
      <c r="AM1170" t="s">
        <v>450</v>
      </c>
      <c r="AN1170">
        <v>8.42</v>
      </c>
      <c r="AO1170">
        <v>65.42</v>
      </c>
      <c r="AP1170">
        <v>550.83640000000003</v>
      </c>
      <c r="AQ1170">
        <v>8.42</v>
      </c>
      <c r="AR1170">
        <v>70.069999999999993</v>
      </c>
      <c r="AS1170">
        <v>589.98940000000005</v>
      </c>
      <c r="BC1170" t="s">
        <v>451</v>
      </c>
      <c r="BD1170" s="2">
        <v>45878</v>
      </c>
      <c r="BE1170">
        <v>596.33000000000004</v>
      </c>
      <c r="BF1170" t="s">
        <v>452</v>
      </c>
      <c r="BG1170" t="s">
        <v>453</v>
      </c>
      <c r="BH1170" s="1">
        <f t="shared" ca="1" si="56"/>
        <v>245</v>
      </c>
    </row>
    <row r="1171" spans="2:60" ht="14.25" customHeight="1" x14ac:dyDescent="0.35">
      <c r="B1171" s="96" t="str">
        <f t="shared" si="54"/>
        <v>948424317</v>
      </c>
      <c r="C1171" s="96" t="str">
        <f t="shared" si="55"/>
        <v>9484243</v>
      </c>
      <c r="D1171">
        <v>22526</v>
      </c>
      <c r="E1171" t="s">
        <v>120</v>
      </c>
      <c r="F1171">
        <v>61</v>
      </c>
      <c r="G1171" t="s">
        <v>124</v>
      </c>
      <c r="H1171">
        <v>73</v>
      </c>
      <c r="I1171">
        <v>9484</v>
      </c>
      <c r="J1171" t="s">
        <v>135</v>
      </c>
      <c r="K1171">
        <v>243</v>
      </c>
      <c r="L1171">
        <v>17</v>
      </c>
      <c r="M1171">
        <v>2</v>
      </c>
      <c r="O1171" s="3">
        <v>5.27</v>
      </c>
      <c r="P1171">
        <v>0</v>
      </c>
      <c r="Q1171" t="s">
        <v>454</v>
      </c>
      <c r="R1171" t="s">
        <v>467</v>
      </c>
      <c r="S1171">
        <v>4</v>
      </c>
      <c r="T1171" t="s">
        <v>458</v>
      </c>
      <c r="U1171">
        <v>2</v>
      </c>
      <c r="V1171">
        <v>44690</v>
      </c>
      <c r="W1171">
        <v>352</v>
      </c>
      <c r="X1171" t="s">
        <v>447</v>
      </c>
      <c r="Y1171" s="2" t="s">
        <v>447</v>
      </c>
      <c r="Z1171" s="2"/>
      <c r="AB1171" t="s">
        <v>447</v>
      </c>
      <c r="AC1171" t="s">
        <v>448</v>
      </c>
      <c r="AD1171" t="s">
        <v>447</v>
      </c>
      <c r="AE1171" t="s">
        <v>447</v>
      </c>
      <c r="AF1171" t="s">
        <v>447</v>
      </c>
      <c r="AG1171">
        <v>2</v>
      </c>
      <c r="AH1171">
        <v>0</v>
      </c>
      <c r="AI1171">
        <v>44</v>
      </c>
      <c r="AJ1171">
        <v>0</v>
      </c>
      <c r="AK1171">
        <v>61</v>
      </c>
      <c r="AL1171" t="s">
        <v>504</v>
      </c>
      <c r="AM1171" t="s">
        <v>450</v>
      </c>
      <c r="AN1171">
        <v>5.27</v>
      </c>
      <c r="AO1171">
        <v>65.42</v>
      </c>
      <c r="AP1171">
        <v>344.76339999999999</v>
      </c>
      <c r="AQ1171">
        <v>5.27</v>
      </c>
      <c r="AR1171">
        <v>70.069999999999993</v>
      </c>
      <c r="AS1171">
        <v>369.26889999999997</v>
      </c>
      <c r="BC1171" t="s">
        <v>451</v>
      </c>
      <c r="BD1171" s="2">
        <v>45878</v>
      </c>
      <c r="BE1171">
        <v>277.41000000000003</v>
      </c>
      <c r="BF1171" t="s">
        <v>452</v>
      </c>
      <c r="BG1171" t="s">
        <v>453</v>
      </c>
      <c r="BH1171" s="1">
        <f t="shared" ca="1" si="56"/>
        <v>245</v>
      </c>
    </row>
    <row r="1172" spans="2:60" ht="14.25" customHeight="1" x14ac:dyDescent="0.35">
      <c r="B1172" s="96" t="str">
        <f t="shared" si="54"/>
        <v>948424318</v>
      </c>
      <c r="C1172" s="96" t="str">
        <f t="shared" si="55"/>
        <v>9484243</v>
      </c>
      <c r="D1172">
        <v>22526</v>
      </c>
      <c r="E1172" t="s">
        <v>120</v>
      </c>
      <c r="F1172">
        <v>61</v>
      </c>
      <c r="G1172" t="s">
        <v>124</v>
      </c>
      <c r="H1172">
        <v>73</v>
      </c>
      <c r="I1172">
        <v>9484</v>
      </c>
      <c r="J1172" t="s">
        <v>135</v>
      </c>
      <c r="K1172">
        <v>243</v>
      </c>
      <c r="L1172">
        <v>18</v>
      </c>
      <c r="M1172">
        <v>2</v>
      </c>
      <c r="O1172" s="3">
        <v>1.32</v>
      </c>
      <c r="P1172">
        <v>0</v>
      </c>
      <c r="Q1172" t="s">
        <v>454</v>
      </c>
      <c r="R1172" t="s">
        <v>467</v>
      </c>
      <c r="S1172">
        <v>4</v>
      </c>
      <c r="T1172" t="s">
        <v>458</v>
      </c>
      <c r="U1172">
        <v>2</v>
      </c>
      <c r="V1172">
        <v>44690</v>
      </c>
      <c r="W1172">
        <v>352</v>
      </c>
      <c r="X1172" t="s">
        <v>447</v>
      </c>
      <c r="Y1172" s="2" t="s">
        <v>447</v>
      </c>
      <c r="Z1172" s="2"/>
      <c r="AB1172" t="s">
        <v>447</v>
      </c>
      <c r="AC1172" t="s">
        <v>448</v>
      </c>
      <c r="AD1172" t="s">
        <v>447</v>
      </c>
      <c r="AE1172" t="s">
        <v>447</v>
      </c>
      <c r="AF1172" t="s">
        <v>447</v>
      </c>
      <c r="AG1172">
        <v>2</v>
      </c>
      <c r="AH1172">
        <v>0</v>
      </c>
      <c r="AI1172">
        <v>44</v>
      </c>
      <c r="AJ1172">
        <v>0</v>
      </c>
      <c r="AK1172">
        <v>61</v>
      </c>
      <c r="AL1172" t="s">
        <v>518</v>
      </c>
      <c r="AM1172" t="s">
        <v>450</v>
      </c>
      <c r="AN1172">
        <v>1.32</v>
      </c>
      <c r="AO1172">
        <v>65.42</v>
      </c>
      <c r="AP1172">
        <v>86.354399999999998</v>
      </c>
      <c r="AQ1172">
        <v>1.32</v>
      </c>
      <c r="AR1172">
        <v>70.069999999999993</v>
      </c>
      <c r="AS1172">
        <v>92.492400000000004</v>
      </c>
      <c r="BC1172" t="s">
        <v>451</v>
      </c>
      <c r="BD1172" s="2">
        <v>45878</v>
      </c>
      <c r="BE1172">
        <v>101.75</v>
      </c>
      <c r="BF1172" t="s">
        <v>452</v>
      </c>
      <c r="BG1172" t="s">
        <v>453</v>
      </c>
      <c r="BH1172" s="1">
        <f t="shared" ca="1" si="56"/>
        <v>245</v>
      </c>
    </row>
    <row r="1173" spans="2:60" ht="14.25" customHeight="1" x14ac:dyDescent="0.35">
      <c r="B1173" s="96" t="str">
        <f t="shared" si="54"/>
        <v>948424319</v>
      </c>
      <c r="C1173" s="96" t="str">
        <f t="shared" si="55"/>
        <v>9484243</v>
      </c>
      <c r="D1173">
        <v>22526</v>
      </c>
      <c r="E1173" t="s">
        <v>120</v>
      </c>
      <c r="F1173">
        <v>61</v>
      </c>
      <c r="G1173" t="s">
        <v>124</v>
      </c>
      <c r="H1173">
        <v>73</v>
      </c>
      <c r="I1173">
        <v>9484</v>
      </c>
      <c r="J1173" t="s">
        <v>135</v>
      </c>
      <c r="K1173">
        <v>243</v>
      </c>
      <c r="L1173">
        <v>19</v>
      </c>
      <c r="M1173">
        <v>2</v>
      </c>
      <c r="O1173" s="3">
        <v>0.79</v>
      </c>
      <c r="P1173">
        <v>0</v>
      </c>
      <c r="Q1173" t="s">
        <v>489</v>
      </c>
      <c r="R1173" t="s">
        <v>467</v>
      </c>
      <c r="S1173">
        <v>4</v>
      </c>
      <c r="T1173" t="s">
        <v>458</v>
      </c>
      <c r="U1173">
        <v>2</v>
      </c>
      <c r="V1173">
        <v>44691</v>
      </c>
      <c r="W1173">
        <v>352</v>
      </c>
      <c r="X1173" t="s">
        <v>447</v>
      </c>
      <c r="Y1173" s="2" t="s">
        <v>447</v>
      </c>
      <c r="Z1173" s="2"/>
      <c r="AB1173" t="s">
        <v>447</v>
      </c>
      <c r="AC1173" t="s">
        <v>448</v>
      </c>
      <c r="AD1173" t="s">
        <v>447</v>
      </c>
      <c r="AE1173" t="s">
        <v>447</v>
      </c>
      <c r="AF1173" t="s">
        <v>447</v>
      </c>
      <c r="AG1173">
        <v>2</v>
      </c>
      <c r="AH1173">
        <v>0</v>
      </c>
      <c r="AI1173">
        <v>41</v>
      </c>
      <c r="AJ1173">
        <v>0</v>
      </c>
      <c r="AK1173">
        <v>61</v>
      </c>
      <c r="AL1173" t="s">
        <v>518</v>
      </c>
      <c r="AM1173" t="s">
        <v>450</v>
      </c>
      <c r="AN1173">
        <v>0.79</v>
      </c>
      <c r="AO1173">
        <v>65.42</v>
      </c>
      <c r="AP1173">
        <v>51.681800000000003</v>
      </c>
      <c r="AQ1173">
        <v>0.79</v>
      </c>
      <c r="AR1173">
        <v>70.069999999999993</v>
      </c>
      <c r="AS1173">
        <v>55.3553</v>
      </c>
      <c r="BC1173" t="s">
        <v>451</v>
      </c>
      <c r="BD1173" s="2">
        <v>45878</v>
      </c>
      <c r="BF1173" t="s">
        <v>452</v>
      </c>
      <c r="BG1173" t="s">
        <v>453</v>
      </c>
      <c r="BH1173" s="1">
        <f t="shared" ca="1" si="56"/>
        <v>245</v>
      </c>
    </row>
    <row r="1174" spans="2:60" ht="14.25" customHeight="1" x14ac:dyDescent="0.35">
      <c r="B1174" s="96" t="str">
        <f t="shared" si="54"/>
        <v>948424320</v>
      </c>
      <c r="C1174" s="96" t="str">
        <f t="shared" si="55"/>
        <v>9484243</v>
      </c>
      <c r="D1174">
        <v>22526</v>
      </c>
      <c r="E1174" t="s">
        <v>120</v>
      </c>
      <c r="F1174">
        <v>61</v>
      </c>
      <c r="G1174" t="s">
        <v>124</v>
      </c>
      <c r="H1174">
        <v>73</v>
      </c>
      <c r="I1174">
        <v>9484</v>
      </c>
      <c r="J1174" t="s">
        <v>135</v>
      </c>
      <c r="K1174">
        <v>243</v>
      </c>
      <c r="L1174">
        <v>20</v>
      </c>
      <c r="M1174">
        <v>2</v>
      </c>
      <c r="O1174" s="3">
        <v>1.77</v>
      </c>
      <c r="P1174">
        <v>0</v>
      </c>
      <c r="Q1174" t="s">
        <v>454</v>
      </c>
      <c r="R1174" t="s">
        <v>467</v>
      </c>
      <c r="S1174">
        <v>4</v>
      </c>
      <c r="T1174" t="s">
        <v>458</v>
      </c>
      <c r="U1174">
        <v>2</v>
      </c>
      <c r="V1174">
        <v>44691</v>
      </c>
      <c r="W1174">
        <v>352</v>
      </c>
      <c r="X1174" t="s">
        <v>447</v>
      </c>
      <c r="Y1174" s="2" t="s">
        <v>447</v>
      </c>
      <c r="Z1174" s="2"/>
      <c r="AB1174" t="s">
        <v>447</v>
      </c>
      <c r="AC1174" t="s">
        <v>448</v>
      </c>
      <c r="AD1174" t="s">
        <v>447</v>
      </c>
      <c r="AE1174" t="s">
        <v>447</v>
      </c>
      <c r="AF1174" t="s">
        <v>447</v>
      </c>
      <c r="AG1174">
        <v>2</v>
      </c>
      <c r="AH1174">
        <v>0</v>
      </c>
      <c r="AI1174">
        <v>44</v>
      </c>
      <c r="AJ1174">
        <v>0</v>
      </c>
      <c r="AK1174">
        <v>61</v>
      </c>
      <c r="AL1174" t="s">
        <v>518</v>
      </c>
      <c r="AM1174" t="s">
        <v>450</v>
      </c>
      <c r="AN1174">
        <v>1.77</v>
      </c>
      <c r="AO1174">
        <v>65.42</v>
      </c>
      <c r="AP1174">
        <v>115.79340000000001</v>
      </c>
      <c r="AQ1174">
        <v>1.77</v>
      </c>
      <c r="AR1174">
        <v>70.069999999999993</v>
      </c>
      <c r="AS1174">
        <v>124.0239</v>
      </c>
      <c r="BC1174" t="s">
        <v>451</v>
      </c>
      <c r="BD1174" s="2">
        <v>45878</v>
      </c>
      <c r="BE1174">
        <v>144.69</v>
      </c>
      <c r="BF1174" t="s">
        <v>452</v>
      </c>
      <c r="BG1174" t="s">
        <v>453</v>
      </c>
      <c r="BH1174" s="1">
        <f t="shared" ca="1" si="56"/>
        <v>245</v>
      </c>
    </row>
    <row r="1175" spans="2:60" ht="14.25" customHeight="1" x14ac:dyDescent="0.35">
      <c r="B1175" s="96" t="str">
        <f t="shared" si="54"/>
        <v>948424321</v>
      </c>
      <c r="C1175" s="96" t="str">
        <f t="shared" si="55"/>
        <v>9484243</v>
      </c>
      <c r="D1175">
        <v>22526</v>
      </c>
      <c r="E1175" t="s">
        <v>120</v>
      </c>
      <c r="F1175">
        <v>61</v>
      </c>
      <c r="G1175" t="s">
        <v>124</v>
      </c>
      <c r="H1175">
        <v>73</v>
      </c>
      <c r="I1175">
        <v>9484</v>
      </c>
      <c r="J1175" t="s">
        <v>135</v>
      </c>
      <c r="K1175">
        <v>243</v>
      </c>
      <c r="L1175">
        <v>21</v>
      </c>
      <c r="M1175">
        <v>2</v>
      </c>
      <c r="O1175" s="3">
        <v>1.28</v>
      </c>
      <c r="P1175">
        <v>0</v>
      </c>
      <c r="Q1175" t="s">
        <v>489</v>
      </c>
      <c r="R1175" t="s">
        <v>467</v>
      </c>
      <c r="S1175">
        <v>4</v>
      </c>
      <c r="T1175" t="s">
        <v>458</v>
      </c>
      <c r="U1175">
        <v>2</v>
      </c>
      <c r="V1175">
        <v>44691</v>
      </c>
      <c r="W1175">
        <v>352</v>
      </c>
      <c r="X1175" t="s">
        <v>447</v>
      </c>
      <c r="Y1175" s="2" t="s">
        <v>447</v>
      </c>
      <c r="Z1175" s="2"/>
      <c r="AB1175" t="s">
        <v>447</v>
      </c>
      <c r="AC1175" t="s">
        <v>448</v>
      </c>
      <c r="AD1175" t="s">
        <v>447</v>
      </c>
      <c r="AE1175" t="s">
        <v>447</v>
      </c>
      <c r="AF1175" t="s">
        <v>447</v>
      </c>
      <c r="AG1175">
        <v>2</v>
      </c>
      <c r="AH1175">
        <v>0</v>
      </c>
      <c r="AI1175">
        <v>44</v>
      </c>
      <c r="AJ1175">
        <v>0</v>
      </c>
      <c r="AK1175">
        <v>61</v>
      </c>
      <c r="AL1175" t="s">
        <v>518</v>
      </c>
      <c r="AM1175" t="s">
        <v>450</v>
      </c>
      <c r="AN1175">
        <v>1.28</v>
      </c>
      <c r="AO1175">
        <v>65.42</v>
      </c>
      <c r="AP1175">
        <v>83.7376</v>
      </c>
      <c r="AQ1175">
        <v>1.28</v>
      </c>
      <c r="AR1175">
        <v>70.069999999999993</v>
      </c>
      <c r="AS1175">
        <v>89.689599999999999</v>
      </c>
      <c r="BC1175" t="s">
        <v>451</v>
      </c>
      <c r="BD1175" s="2">
        <v>45878</v>
      </c>
      <c r="BF1175" t="s">
        <v>452</v>
      </c>
      <c r="BG1175" t="s">
        <v>453</v>
      </c>
      <c r="BH1175" s="1">
        <f t="shared" ca="1" si="56"/>
        <v>245</v>
      </c>
    </row>
    <row r="1176" spans="2:60" ht="14.25" customHeight="1" x14ac:dyDescent="0.35">
      <c r="B1176" s="96" t="str">
        <f t="shared" si="54"/>
        <v>948424322</v>
      </c>
      <c r="C1176" s="96" t="str">
        <f t="shared" si="55"/>
        <v>9484243</v>
      </c>
      <c r="D1176">
        <v>22526</v>
      </c>
      <c r="E1176" t="s">
        <v>120</v>
      </c>
      <c r="F1176">
        <v>61</v>
      </c>
      <c r="G1176" t="s">
        <v>124</v>
      </c>
      <c r="H1176">
        <v>73</v>
      </c>
      <c r="I1176">
        <v>9484</v>
      </c>
      <c r="J1176" t="s">
        <v>135</v>
      </c>
      <c r="K1176">
        <v>243</v>
      </c>
      <c r="L1176">
        <v>22</v>
      </c>
      <c r="M1176">
        <v>2</v>
      </c>
      <c r="O1176" s="3">
        <v>1.64</v>
      </c>
      <c r="P1176">
        <v>0</v>
      </c>
      <c r="Q1176" t="s">
        <v>489</v>
      </c>
      <c r="R1176" t="s">
        <v>467</v>
      </c>
      <c r="S1176">
        <v>4</v>
      </c>
      <c r="T1176" t="s">
        <v>458</v>
      </c>
      <c r="U1176">
        <v>2</v>
      </c>
      <c r="V1176">
        <v>44691</v>
      </c>
      <c r="W1176">
        <v>352</v>
      </c>
      <c r="X1176" t="s">
        <v>447</v>
      </c>
      <c r="Y1176" s="2" t="s">
        <v>447</v>
      </c>
      <c r="Z1176" s="2"/>
      <c r="AB1176" t="s">
        <v>447</v>
      </c>
      <c r="AC1176" t="s">
        <v>448</v>
      </c>
      <c r="AD1176" t="s">
        <v>447</v>
      </c>
      <c r="AE1176" t="s">
        <v>447</v>
      </c>
      <c r="AF1176" t="s">
        <v>447</v>
      </c>
      <c r="AG1176">
        <v>2</v>
      </c>
      <c r="AH1176">
        <v>0</v>
      </c>
      <c r="AI1176">
        <v>44</v>
      </c>
      <c r="AJ1176">
        <v>0</v>
      </c>
      <c r="AK1176">
        <v>61</v>
      </c>
      <c r="AL1176" t="s">
        <v>518</v>
      </c>
      <c r="AM1176" t="s">
        <v>450</v>
      </c>
      <c r="AN1176">
        <v>1.64</v>
      </c>
      <c r="AO1176">
        <v>65.42</v>
      </c>
      <c r="AP1176">
        <v>107.28879999999999</v>
      </c>
      <c r="AQ1176">
        <v>1.64</v>
      </c>
      <c r="AR1176">
        <v>70.069999999999993</v>
      </c>
      <c r="AS1176">
        <v>114.9148</v>
      </c>
      <c r="BC1176" t="s">
        <v>451</v>
      </c>
      <c r="BD1176" s="2">
        <v>45878</v>
      </c>
      <c r="BE1176">
        <v>32.19</v>
      </c>
      <c r="BF1176" t="s">
        <v>452</v>
      </c>
      <c r="BG1176" t="s">
        <v>453</v>
      </c>
      <c r="BH1176" s="1">
        <f t="shared" ca="1" si="56"/>
        <v>245</v>
      </c>
    </row>
    <row r="1177" spans="2:60" ht="14.25" customHeight="1" x14ac:dyDescent="0.35">
      <c r="B1177" s="96" t="str">
        <f t="shared" si="54"/>
        <v>948424323</v>
      </c>
      <c r="C1177" s="96" t="str">
        <f t="shared" si="55"/>
        <v>9484243</v>
      </c>
      <c r="D1177">
        <v>22526</v>
      </c>
      <c r="E1177" t="s">
        <v>120</v>
      </c>
      <c r="F1177">
        <v>61</v>
      </c>
      <c r="G1177" t="s">
        <v>124</v>
      </c>
      <c r="H1177">
        <v>73</v>
      </c>
      <c r="I1177">
        <v>9484</v>
      </c>
      <c r="J1177" t="s">
        <v>135</v>
      </c>
      <c r="K1177">
        <v>243</v>
      </c>
      <c r="L1177">
        <v>23</v>
      </c>
      <c r="M1177">
        <v>2</v>
      </c>
      <c r="O1177" s="3">
        <v>5.13</v>
      </c>
      <c r="P1177">
        <v>0</v>
      </c>
      <c r="Q1177" t="s">
        <v>489</v>
      </c>
      <c r="R1177" t="s">
        <v>467</v>
      </c>
      <c r="S1177">
        <v>4</v>
      </c>
      <c r="T1177" t="s">
        <v>458</v>
      </c>
      <c r="U1177">
        <v>2</v>
      </c>
      <c r="V1177">
        <v>44691</v>
      </c>
      <c r="W1177">
        <v>352</v>
      </c>
      <c r="X1177" t="s">
        <v>447</v>
      </c>
      <c r="Y1177" s="2" t="s">
        <v>447</v>
      </c>
      <c r="Z1177" s="2"/>
      <c r="AB1177" t="s">
        <v>447</v>
      </c>
      <c r="AC1177" t="s">
        <v>448</v>
      </c>
      <c r="AD1177" t="s">
        <v>447</v>
      </c>
      <c r="AE1177" t="s">
        <v>447</v>
      </c>
      <c r="AF1177" t="s">
        <v>447</v>
      </c>
      <c r="AG1177">
        <v>2</v>
      </c>
      <c r="AH1177">
        <v>0</v>
      </c>
      <c r="AI1177">
        <v>44</v>
      </c>
      <c r="AJ1177">
        <v>0</v>
      </c>
      <c r="AK1177">
        <v>61</v>
      </c>
      <c r="AL1177" t="s">
        <v>518</v>
      </c>
      <c r="AM1177" t="s">
        <v>450</v>
      </c>
      <c r="AN1177">
        <v>5.13</v>
      </c>
      <c r="AO1177">
        <v>65.42</v>
      </c>
      <c r="AP1177">
        <v>335.6046</v>
      </c>
      <c r="AQ1177">
        <v>5.13</v>
      </c>
      <c r="AR1177">
        <v>70.069999999999993</v>
      </c>
      <c r="AS1177">
        <v>359.45909999999998</v>
      </c>
      <c r="BC1177" t="s">
        <v>451</v>
      </c>
      <c r="BD1177" s="2">
        <v>45878</v>
      </c>
      <c r="BE1177">
        <v>143.44</v>
      </c>
      <c r="BF1177" t="s">
        <v>452</v>
      </c>
      <c r="BG1177" t="s">
        <v>453</v>
      </c>
      <c r="BH1177" s="1">
        <f t="shared" ca="1" si="56"/>
        <v>245</v>
      </c>
    </row>
    <row r="1178" spans="2:60" ht="14.25" customHeight="1" x14ac:dyDescent="0.35">
      <c r="B1178" s="96" t="str">
        <f t="shared" si="54"/>
        <v>948424324</v>
      </c>
      <c r="C1178" s="96" t="str">
        <f t="shared" si="55"/>
        <v>9484243</v>
      </c>
      <c r="D1178">
        <v>22526</v>
      </c>
      <c r="E1178" t="s">
        <v>120</v>
      </c>
      <c r="F1178">
        <v>61</v>
      </c>
      <c r="G1178" t="s">
        <v>124</v>
      </c>
      <c r="H1178">
        <v>73</v>
      </c>
      <c r="I1178">
        <v>9484</v>
      </c>
      <c r="J1178" t="s">
        <v>135</v>
      </c>
      <c r="K1178">
        <v>243</v>
      </c>
      <c r="L1178">
        <v>24</v>
      </c>
      <c r="M1178">
        <v>2</v>
      </c>
      <c r="O1178" s="3">
        <v>5.9</v>
      </c>
      <c r="P1178">
        <v>0</v>
      </c>
      <c r="Q1178" t="s">
        <v>489</v>
      </c>
      <c r="R1178" t="s">
        <v>467</v>
      </c>
      <c r="S1178">
        <v>4</v>
      </c>
      <c r="T1178" t="s">
        <v>458</v>
      </c>
      <c r="U1178">
        <v>2</v>
      </c>
      <c r="V1178">
        <v>44691</v>
      </c>
      <c r="W1178">
        <v>352</v>
      </c>
      <c r="X1178" t="s">
        <v>447</v>
      </c>
      <c r="Y1178" s="2" t="s">
        <v>447</v>
      </c>
      <c r="Z1178" s="2"/>
      <c r="AB1178" t="s">
        <v>447</v>
      </c>
      <c r="AC1178" t="s">
        <v>448</v>
      </c>
      <c r="AD1178" t="s">
        <v>447</v>
      </c>
      <c r="AE1178" t="s">
        <v>447</v>
      </c>
      <c r="AF1178" t="s">
        <v>447</v>
      </c>
      <c r="AG1178">
        <v>2</v>
      </c>
      <c r="AH1178">
        <v>0</v>
      </c>
      <c r="AI1178">
        <v>44</v>
      </c>
      <c r="AJ1178">
        <v>0</v>
      </c>
      <c r="AK1178">
        <v>61</v>
      </c>
      <c r="AL1178" t="s">
        <v>518</v>
      </c>
      <c r="AM1178" t="s">
        <v>450</v>
      </c>
      <c r="AN1178">
        <v>5.9</v>
      </c>
      <c r="AO1178">
        <v>65.42</v>
      </c>
      <c r="AP1178">
        <v>385.97800000000001</v>
      </c>
      <c r="AQ1178">
        <v>5.9</v>
      </c>
      <c r="AR1178">
        <v>70.069999999999993</v>
      </c>
      <c r="AS1178">
        <v>413.41300000000001</v>
      </c>
      <c r="BC1178" t="s">
        <v>451</v>
      </c>
      <c r="BD1178" s="2">
        <v>45878</v>
      </c>
      <c r="BE1178">
        <v>421.13</v>
      </c>
      <c r="BF1178" t="s">
        <v>452</v>
      </c>
      <c r="BG1178" t="s">
        <v>453</v>
      </c>
      <c r="BH1178" s="1">
        <f t="shared" ca="1" si="56"/>
        <v>245</v>
      </c>
    </row>
    <row r="1179" spans="2:60" ht="14.25" customHeight="1" x14ac:dyDescent="0.35">
      <c r="B1179" s="96" t="str">
        <f t="shared" si="54"/>
        <v>948424325</v>
      </c>
      <c r="C1179" s="96" t="str">
        <f t="shared" si="55"/>
        <v>9484243</v>
      </c>
      <c r="D1179">
        <v>22526</v>
      </c>
      <c r="E1179" t="s">
        <v>120</v>
      </c>
      <c r="F1179">
        <v>61</v>
      </c>
      <c r="G1179" t="s">
        <v>124</v>
      </c>
      <c r="H1179">
        <v>73</v>
      </c>
      <c r="I1179">
        <v>9484</v>
      </c>
      <c r="J1179" t="s">
        <v>135</v>
      </c>
      <c r="K1179">
        <v>243</v>
      </c>
      <c r="L1179">
        <v>25</v>
      </c>
      <c r="M1179">
        <v>2</v>
      </c>
      <c r="O1179" s="3">
        <v>8.59</v>
      </c>
      <c r="P1179">
        <v>0</v>
      </c>
      <c r="Q1179" t="s">
        <v>454</v>
      </c>
      <c r="R1179" t="s">
        <v>467</v>
      </c>
      <c r="S1179">
        <v>4</v>
      </c>
      <c r="T1179" t="s">
        <v>458</v>
      </c>
      <c r="U1179">
        <v>2</v>
      </c>
      <c r="V1179">
        <v>44690</v>
      </c>
      <c r="W1179">
        <v>352</v>
      </c>
      <c r="X1179" t="s">
        <v>447</v>
      </c>
      <c r="Y1179" s="2" t="s">
        <v>447</v>
      </c>
      <c r="Z1179" s="2"/>
      <c r="AB1179" t="s">
        <v>447</v>
      </c>
      <c r="AC1179" t="s">
        <v>448</v>
      </c>
      <c r="AD1179" t="s">
        <v>447</v>
      </c>
      <c r="AE1179" t="s">
        <v>447</v>
      </c>
      <c r="AF1179" t="s">
        <v>447</v>
      </c>
      <c r="AG1179">
        <v>2</v>
      </c>
      <c r="AH1179">
        <v>0</v>
      </c>
      <c r="AI1179">
        <v>44</v>
      </c>
      <c r="AJ1179">
        <v>0</v>
      </c>
      <c r="AK1179">
        <v>61</v>
      </c>
      <c r="AL1179" t="s">
        <v>518</v>
      </c>
      <c r="AM1179" t="s">
        <v>450</v>
      </c>
      <c r="AN1179">
        <v>8.59</v>
      </c>
      <c r="AO1179">
        <v>65.42</v>
      </c>
      <c r="AP1179">
        <v>561.95780000000002</v>
      </c>
      <c r="AQ1179">
        <v>8.59</v>
      </c>
      <c r="AR1179">
        <v>70.069999999999993</v>
      </c>
      <c r="AS1179">
        <v>601.90129999999999</v>
      </c>
      <c r="BC1179" t="s">
        <v>451</v>
      </c>
      <c r="BD1179" s="2">
        <v>45878</v>
      </c>
      <c r="BE1179">
        <v>640.21</v>
      </c>
      <c r="BF1179" t="s">
        <v>452</v>
      </c>
      <c r="BG1179" t="s">
        <v>453</v>
      </c>
      <c r="BH1179" s="1">
        <f t="shared" ca="1" si="56"/>
        <v>245</v>
      </c>
    </row>
    <row r="1180" spans="2:60" ht="14.25" customHeight="1" x14ac:dyDescent="0.35">
      <c r="B1180" s="96" t="str">
        <f t="shared" si="54"/>
        <v>94842432008</v>
      </c>
      <c r="C1180" s="96" t="str">
        <f t="shared" si="55"/>
        <v>9484243</v>
      </c>
      <c r="D1180">
        <v>22526</v>
      </c>
      <c r="E1180" t="s">
        <v>120</v>
      </c>
      <c r="F1180">
        <v>61</v>
      </c>
      <c r="G1180" t="s">
        <v>124</v>
      </c>
      <c r="H1180">
        <v>73</v>
      </c>
      <c r="I1180">
        <v>9484</v>
      </c>
      <c r="J1180" t="s">
        <v>135</v>
      </c>
      <c r="K1180">
        <v>243</v>
      </c>
      <c r="L1180">
        <v>2008</v>
      </c>
      <c r="M1180">
        <v>2</v>
      </c>
      <c r="O1180" s="3">
        <v>0.03</v>
      </c>
      <c r="P1180">
        <v>0</v>
      </c>
      <c r="Q1180" t="s">
        <v>483</v>
      </c>
      <c r="R1180" t="s">
        <v>467</v>
      </c>
      <c r="S1180">
        <v>37</v>
      </c>
      <c r="T1180" t="s">
        <v>484</v>
      </c>
      <c r="U1180">
        <v>2</v>
      </c>
      <c r="W1180">
        <v>352</v>
      </c>
      <c r="X1180" t="s">
        <v>447</v>
      </c>
      <c r="Y1180" s="2" t="s">
        <v>448</v>
      </c>
      <c r="Z1180" s="2" t="s">
        <v>512</v>
      </c>
      <c r="AA1180" t="s">
        <v>485</v>
      </c>
      <c r="AB1180" t="s">
        <v>447</v>
      </c>
      <c r="AC1180" t="s">
        <v>447</v>
      </c>
      <c r="AD1180" t="s">
        <v>447</v>
      </c>
      <c r="AE1180" t="s">
        <v>447</v>
      </c>
      <c r="AF1180" t="s">
        <v>447</v>
      </c>
      <c r="AG1180">
        <v>2</v>
      </c>
      <c r="AH1180">
        <v>0</v>
      </c>
      <c r="AI1180">
        <v>44</v>
      </c>
      <c r="AJ1180">
        <v>0</v>
      </c>
      <c r="AK1180">
        <v>61</v>
      </c>
      <c r="AL1180" t="s">
        <v>518</v>
      </c>
      <c r="AM1180" t="s">
        <v>450</v>
      </c>
      <c r="BC1180" t="s">
        <v>484</v>
      </c>
      <c r="BF1180" t="s">
        <v>452</v>
      </c>
      <c r="BG1180" t="s">
        <v>453</v>
      </c>
      <c r="BH1180" s="1">
        <f t="shared" ca="1" si="56"/>
        <v>46123</v>
      </c>
    </row>
    <row r="1181" spans="2:60" ht="14.25" customHeight="1" x14ac:dyDescent="0.35">
      <c r="B1181" s="96" t="str">
        <f t="shared" si="54"/>
        <v>94842441</v>
      </c>
      <c r="C1181" s="96" t="str">
        <f t="shared" si="55"/>
        <v>9484244</v>
      </c>
      <c r="D1181">
        <v>22526</v>
      </c>
      <c r="E1181" t="s">
        <v>120</v>
      </c>
      <c r="F1181">
        <v>61</v>
      </c>
      <c r="G1181" t="s">
        <v>124</v>
      </c>
      <c r="H1181">
        <v>73</v>
      </c>
      <c r="I1181">
        <v>9484</v>
      </c>
      <c r="J1181" t="s">
        <v>135</v>
      </c>
      <c r="K1181">
        <v>244</v>
      </c>
      <c r="L1181">
        <v>1</v>
      </c>
      <c r="M1181">
        <v>4</v>
      </c>
      <c r="O1181" s="3">
        <v>4.24</v>
      </c>
      <c r="P1181">
        <v>0</v>
      </c>
      <c r="Q1181" t="s">
        <v>487</v>
      </c>
      <c r="R1181" t="s">
        <v>467</v>
      </c>
      <c r="S1181">
        <v>4</v>
      </c>
      <c r="T1181" t="s">
        <v>458</v>
      </c>
      <c r="U1181">
        <v>2</v>
      </c>
      <c r="V1181">
        <v>44658</v>
      </c>
      <c r="W1181">
        <v>356</v>
      </c>
      <c r="X1181" t="s">
        <v>447</v>
      </c>
      <c r="Y1181" s="2" t="s">
        <v>447</v>
      </c>
      <c r="Z1181" s="2"/>
      <c r="AB1181" t="s">
        <v>447</v>
      </c>
      <c r="AC1181" t="s">
        <v>448</v>
      </c>
      <c r="AD1181" t="s">
        <v>447</v>
      </c>
      <c r="AE1181" t="s">
        <v>447</v>
      </c>
      <c r="AF1181" t="s">
        <v>447</v>
      </c>
      <c r="AG1181">
        <v>2</v>
      </c>
      <c r="AH1181">
        <v>0</v>
      </c>
      <c r="AI1181">
        <v>43</v>
      </c>
      <c r="AJ1181">
        <v>0</v>
      </c>
      <c r="AK1181">
        <v>61</v>
      </c>
      <c r="AL1181" t="s">
        <v>518</v>
      </c>
      <c r="AM1181" t="s">
        <v>450</v>
      </c>
      <c r="AN1181">
        <v>4.24</v>
      </c>
      <c r="AO1181">
        <v>62.4</v>
      </c>
      <c r="AP1181">
        <v>264.57600000000002</v>
      </c>
      <c r="AQ1181">
        <v>4.24</v>
      </c>
      <c r="AR1181">
        <v>63.07</v>
      </c>
      <c r="AS1181">
        <v>267.41680000000002</v>
      </c>
      <c r="AT1181">
        <v>4.24</v>
      </c>
      <c r="AU1181">
        <v>70</v>
      </c>
      <c r="AV1181">
        <v>296.8</v>
      </c>
      <c r="BC1181" t="s">
        <v>451</v>
      </c>
      <c r="BD1181" s="2">
        <v>45877</v>
      </c>
      <c r="BE1181">
        <v>316.2</v>
      </c>
      <c r="BF1181" t="s">
        <v>452</v>
      </c>
      <c r="BG1181" t="s">
        <v>453</v>
      </c>
      <c r="BH1181" s="1">
        <f t="shared" ca="1" si="56"/>
        <v>246</v>
      </c>
    </row>
    <row r="1182" spans="2:60" ht="14.25" customHeight="1" x14ac:dyDescent="0.35">
      <c r="B1182" s="96" t="str">
        <f t="shared" si="54"/>
        <v>94842442</v>
      </c>
      <c r="C1182" s="96" t="str">
        <f t="shared" si="55"/>
        <v>9484244</v>
      </c>
      <c r="D1182">
        <v>22526</v>
      </c>
      <c r="E1182" t="s">
        <v>120</v>
      </c>
      <c r="F1182">
        <v>61</v>
      </c>
      <c r="G1182" t="s">
        <v>124</v>
      </c>
      <c r="H1182">
        <v>73</v>
      </c>
      <c r="I1182">
        <v>9484</v>
      </c>
      <c r="J1182" t="s">
        <v>135</v>
      </c>
      <c r="K1182">
        <v>244</v>
      </c>
      <c r="L1182">
        <v>2</v>
      </c>
      <c r="M1182">
        <v>4</v>
      </c>
      <c r="O1182" s="3">
        <v>12.59</v>
      </c>
      <c r="P1182">
        <v>0</v>
      </c>
      <c r="Q1182" t="s">
        <v>487</v>
      </c>
      <c r="R1182" t="s">
        <v>467</v>
      </c>
      <c r="S1182">
        <v>4</v>
      </c>
      <c r="T1182" t="s">
        <v>458</v>
      </c>
      <c r="U1182">
        <v>2</v>
      </c>
      <c r="V1182">
        <v>44678</v>
      </c>
      <c r="W1182">
        <v>356</v>
      </c>
      <c r="X1182" t="s">
        <v>447</v>
      </c>
      <c r="Y1182" s="2" t="s">
        <v>447</v>
      </c>
      <c r="Z1182" s="2"/>
      <c r="AB1182" t="s">
        <v>447</v>
      </c>
      <c r="AC1182" t="s">
        <v>448</v>
      </c>
      <c r="AD1182" t="s">
        <v>447</v>
      </c>
      <c r="AE1182" t="s">
        <v>447</v>
      </c>
      <c r="AF1182" t="s">
        <v>447</v>
      </c>
      <c r="AG1182">
        <v>2</v>
      </c>
      <c r="AH1182">
        <v>0</v>
      </c>
      <c r="AI1182">
        <v>43</v>
      </c>
      <c r="AJ1182">
        <v>0</v>
      </c>
      <c r="AK1182">
        <v>61</v>
      </c>
      <c r="AL1182" t="s">
        <v>518</v>
      </c>
      <c r="AM1182" t="s">
        <v>450</v>
      </c>
      <c r="AN1182">
        <v>12.59</v>
      </c>
      <c r="AO1182">
        <v>62.4</v>
      </c>
      <c r="AP1182">
        <v>785.61599999999999</v>
      </c>
      <c r="AQ1182">
        <v>12.59</v>
      </c>
      <c r="AR1182">
        <v>63.07</v>
      </c>
      <c r="AS1182">
        <v>794.05129999999997</v>
      </c>
      <c r="AT1182">
        <v>12.59</v>
      </c>
      <c r="AU1182">
        <v>70</v>
      </c>
      <c r="AV1182">
        <v>881.3</v>
      </c>
      <c r="BC1182" t="s">
        <v>451</v>
      </c>
      <c r="BD1182" s="2">
        <v>45877</v>
      </c>
      <c r="BE1182">
        <v>1011.37</v>
      </c>
      <c r="BF1182" t="s">
        <v>452</v>
      </c>
      <c r="BG1182" t="s">
        <v>453</v>
      </c>
      <c r="BH1182" s="1">
        <f t="shared" ca="1" si="56"/>
        <v>246</v>
      </c>
    </row>
    <row r="1183" spans="2:60" ht="14.25" customHeight="1" x14ac:dyDescent="0.35">
      <c r="B1183" s="96" t="str">
        <f t="shared" si="54"/>
        <v>94842443</v>
      </c>
      <c r="C1183" s="96" t="str">
        <f t="shared" si="55"/>
        <v>9484244</v>
      </c>
      <c r="D1183">
        <v>22526</v>
      </c>
      <c r="E1183" t="s">
        <v>120</v>
      </c>
      <c r="F1183">
        <v>61</v>
      </c>
      <c r="G1183" t="s">
        <v>124</v>
      </c>
      <c r="H1183">
        <v>73</v>
      </c>
      <c r="I1183">
        <v>9484</v>
      </c>
      <c r="J1183" t="s">
        <v>135</v>
      </c>
      <c r="K1183">
        <v>244</v>
      </c>
      <c r="L1183">
        <v>3</v>
      </c>
      <c r="M1183">
        <v>4</v>
      </c>
      <c r="O1183" s="3">
        <v>8.84</v>
      </c>
      <c r="P1183">
        <v>0</v>
      </c>
      <c r="Q1183" t="s">
        <v>487</v>
      </c>
      <c r="R1183" t="s">
        <v>467</v>
      </c>
      <c r="S1183">
        <v>4</v>
      </c>
      <c r="T1183" t="s">
        <v>458</v>
      </c>
      <c r="U1183">
        <v>2</v>
      </c>
      <c r="V1183">
        <v>44678</v>
      </c>
      <c r="W1183">
        <v>356</v>
      </c>
      <c r="X1183" t="s">
        <v>447</v>
      </c>
      <c r="Y1183" s="2" t="s">
        <v>447</v>
      </c>
      <c r="Z1183" s="2"/>
      <c r="AB1183" t="s">
        <v>447</v>
      </c>
      <c r="AC1183" t="s">
        <v>448</v>
      </c>
      <c r="AD1183" t="s">
        <v>447</v>
      </c>
      <c r="AE1183" t="s">
        <v>447</v>
      </c>
      <c r="AF1183" t="s">
        <v>447</v>
      </c>
      <c r="AG1183">
        <v>2</v>
      </c>
      <c r="AH1183">
        <v>0</v>
      </c>
      <c r="AI1183">
        <v>43</v>
      </c>
      <c r="AJ1183">
        <v>0</v>
      </c>
      <c r="AK1183">
        <v>61</v>
      </c>
      <c r="AL1183" t="s">
        <v>518</v>
      </c>
      <c r="AM1183" t="s">
        <v>450</v>
      </c>
      <c r="AN1183">
        <v>8.84</v>
      </c>
      <c r="AO1183">
        <v>62.4</v>
      </c>
      <c r="AP1183">
        <v>551.61599999999999</v>
      </c>
      <c r="AQ1183">
        <v>8.84</v>
      </c>
      <c r="AR1183">
        <v>63.07</v>
      </c>
      <c r="AS1183">
        <v>557.53880000000004</v>
      </c>
      <c r="AT1183">
        <v>8.84</v>
      </c>
      <c r="AU1183">
        <v>70</v>
      </c>
      <c r="AV1183">
        <v>618.79999999999995</v>
      </c>
      <c r="BC1183" t="s">
        <v>451</v>
      </c>
      <c r="BD1183" s="2">
        <v>45877</v>
      </c>
      <c r="BE1183">
        <v>716.78</v>
      </c>
      <c r="BF1183" t="s">
        <v>452</v>
      </c>
      <c r="BG1183" t="s">
        <v>453</v>
      </c>
      <c r="BH1183" s="1">
        <f t="shared" ca="1" si="56"/>
        <v>246</v>
      </c>
    </row>
    <row r="1184" spans="2:60" ht="14.25" customHeight="1" x14ac:dyDescent="0.35">
      <c r="B1184" s="96" t="str">
        <f t="shared" si="54"/>
        <v>94842444</v>
      </c>
      <c r="C1184" s="96" t="str">
        <f t="shared" si="55"/>
        <v>9484244</v>
      </c>
      <c r="D1184">
        <v>22526</v>
      </c>
      <c r="E1184" t="s">
        <v>120</v>
      </c>
      <c r="F1184">
        <v>61</v>
      </c>
      <c r="G1184" t="s">
        <v>124</v>
      </c>
      <c r="H1184">
        <v>73</v>
      </c>
      <c r="I1184">
        <v>9484</v>
      </c>
      <c r="J1184" t="s">
        <v>135</v>
      </c>
      <c r="K1184">
        <v>244</v>
      </c>
      <c r="L1184">
        <v>4</v>
      </c>
      <c r="M1184">
        <v>4</v>
      </c>
      <c r="O1184" s="3">
        <v>3.23</v>
      </c>
      <c r="P1184">
        <v>0</v>
      </c>
      <c r="Q1184" t="s">
        <v>454</v>
      </c>
      <c r="R1184" t="s">
        <v>467</v>
      </c>
      <c r="S1184">
        <v>4</v>
      </c>
      <c r="T1184" t="s">
        <v>458</v>
      </c>
      <c r="U1184">
        <v>2</v>
      </c>
      <c r="V1184">
        <v>44684</v>
      </c>
      <c r="W1184">
        <v>356</v>
      </c>
      <c r="X1184" t="s">
        <v>447</v>
      </c>
      <c r="Y1184" s="2" t="s">
        <v>447</v>
      </c>
      <c r="Z1184" s="2"/>
      <c r="AB1184" t="s">
        <v>447</v>
      </c>
      <c r="AC1184" t="s">
        <v>448</v>
      </c>
      <c r="AD1184" t="s">
        <v>447</v>
      </c>
      <c r="AE1184" t="s">
        <v>447</v>
      </c>
      <c r="AF1184" t="s">
        <v>447</v>
      </c>
      <c r="AG1184">
        <v>2</v>
      </c>
      <c r="AH1184">
        <v>0</v>
      </c>
      <c r="AI1184">
        <v>43</v>
      </c>
      <c r="AJ1184">
        <v>0</v>
      </c>
      <c r="AK1184">
        <v>61</v>
      </c>
      <c r="AL1184" t="s">
        <v>504</v>
      </c>
      <c r="AM1184" t="s">
        <v>450</v>
      </c>
      <c r="AN1184">
        <v>3.23</v>
      </c>
      <c r="AO1184">
        <v>62.4</v>
      </c>
      <c r="AP1184">
        <v>201.55199999999999</v>
      </c>
      <c r="AQ1184">
        <v>3.23</v>
      </c>
      <c r="AR1184">
        <v>63.07</v>
      </c>
      <c r="AS1184">
        <v>203.71610000000001</v>
      </c>
      <c r="AT1184">
        <v>3.23</v>
      </c>
      <c r="AU1184">
        <v>70</v>
      </c>
      <c r="AV1184">
        <v>226.1</v>
      </c>
      <c r="BC1184" t="s">
        <v>451</v>
      </c>
      <c r="BD1184" s="2">
        <v>45877</v>
      </c>
      <c r="BE1184">
        <v>104.4</v>
      </c>
      <c r="BF1184" t="s">
        <v>452</v>
      </c>
      <c r="BG1184" t="s">
        <v>453</v>
      </c>
      <c r="BH1184" s="1">
        <f t="shared" ca="1" si="56"/>
        <v>246</v>
      </c>
    </row>
    <row r="1185" spans="2:60" ht="14.25" customHeight="1" x14ac:dyDescent="0.35">
      <c r="B1185" s="96" t="str">
        <f t="shared" si="54"/>
        <v>94842445</v>
      </c>
      <c r="C1185" s="96" t="str">
        <f t="shared" si="55"/>
        <v>9484244</v>
      </c>
      <c r="D1185">
        <v>22526</v>
      </c>
      <c r="E1185" t="s">
        <v>120</v>
      </c>
      <c r="F1185">
        <v>61</v>
      </c>
      <c r="G1185" t="s">
        <v>124</v>
      </c>
      <c r="H1185">
        <v>73</v>
      </c>
      <c r="I1185">
        <v>9484</v>
      </c>
      <c r="J1185" t="s">
        <v>135</v>
      </c>
      <c r="K1185">
        <v>244</v>
      </c>
      <c r="L1185">
        <v>5</v>
      </c>
      <c r="M1185">
        <v>3</v>
      </c>
      <c r="O1185" s="3">
        <v>13.4</v>
      </c>
      <c r="P1185">
        <v>0</v>
      </c>
      <c r="Q1185" t="s">
        <v>487</v>
      </c>
      <c r="R1185" t="s">
        <v>467</v>
      </c>
      <c r="S1185">
        <v>4</v>
      </c>
      <c r="T1185" t="s">
        <v>458</v>
      </c>
      <c r="U1185">
        <v>2</v>
      </c>
      <c r="V1185">
        <v>44684</v>
      </c>
      <c r="W1185">
        <v>352</v>
      </c>
      <c r="X1185" t="s">
        <v>447</v>
      </c>
      <c r="Y1185" s="2" t="s">
        <v>447</v>
      </c>
      <c r="Z1185" s="2"/>
      <c r="AB1185" t="s">
        <v>447</v>
      </c>
      <c r="AC1185" t="s">
        <v>448</v>
      </c>
      <c r="AD1185" t="s">
        <v>447</v>
      </c>
      <c r="AE1185" t="s">
        <v>447</v>
      </c>
      <c r="AF1185" t="s">
        <v>447</v>
      </c>
      <c r="AG1185">
        <v>2</v>
      </c>
      <c r="AH1185">
        <v>0</v>
      </c>
      <c r="AI1185">
        <v>43</v>
      </c>
      <c r="AJ1185">
        <v>0</v>
      </c>
      <c r="AK1185">
        <v>61</v>
      </c>
      <c r="AL1185" t="s">
        <v>504</v>
      </c>
      <c r="AM1185" t="s">
        <v>450</v>
      </c>
      <c r="AN1185">
        <v>13.4</v>
      </c>
      <c r="AO1185">
        <v>62.4</v>
      </c>
      <c r="AP1185">
        <v>836.16</v>
      </c>
      <c r="AQ1185">
        <v>13.4</v>
      </c>
      <c r="AR1185">
        <v>63.07</v>
      </c>
      <c r="AS1185">
        <v>845.13800000000003</v>
      </c>
      <c r="AT1185">
        <v>13.4</v>
      </c>
      <c r="AU1185">
        <v>70</v>
      </c>
      <c r="AV1185">
        <v>938</v>
      </c>
      <c r="BC1185" t="s">
        <v>451</v>
      </c>
      <c r="BD1185" s="2">
        <v>45877</v>
      </c>
      <c r="BE1185">
        <v>505.88</v>
      </c>
      <c r="BF1185" t="s">
        <v>452</v>
      </c>
      <c r="BG1185" t="s">
        <v>453</v>
      </c>
      <c r="BH1185" s="1">
        <f t="shared" ca="1" si="56"/>
        <v>246</v>
      </c>
    </row>
    <row r="1186" spans="2:60" ht="14.25" customHeight="1" x14ac:dyDescent="0.35">
      <c r="B1186" s="96" t="str">
        <f t="shared" si="54"/>
        <v>94842446</v>
      </c>
      <c r="C1186" s="96" t="str">
        <f t="shared" si="55"/>
        <v>9484244</v>
      </c>
      <c r="D1186">
        <v>22526</v>
      </c>
      <c r="E1186" t="s">
        <v>120</v>
      </c>
      <c r="F1186">
        <v>61</v>
      </c>
      <c r="G1186" t="s">
        <v>124</v>
      </c>
      <c r="H1186">
        <v>73</v>
      </c>
      <c r="I1186">
        <v>9484</v>
      </c>
      <c r="J1186" t="s">
        <v>135</v>
      </c>
      <c r="K1186">
        <v>244</v>
      </c>
      <c r="L1186">
        <v>6</v>
      </c>
      <c r="M1186">
        <v>3</v>
      </c>
      <c r="O1186" s="3">
        <v>8.84</v>
      </c>
      <c r="P1186">
        <v>0</v>
      </c>
      <c r="Q1186" t="s">
        <v>454</v>
      </c>
      <c r="R1186" t="s">
        <v>467</v>
      </c>
      <c r="S1186">
        <v>4</v>
      </c>
      <c r="T1186" t="s">
        <v>458</v>
      </c>
      <c r="U1186">
        <v>2</v>
      </c>
      <c r="V1186">
        <v>44691</v>
      </c>
      <c r="W1186">
        <v>352</v>
      </c>
      <c r="X1186" t="s">
        <v>447</v>
      </c>
      <c r="Y1186" s="2" t="s">
        <v>447</v>
      </c>
      <c r="Z1186" s="2"/>
      <c r="AB1186" t="s">
        <v>447</v>
      </c>
      <c r="AC1186" t="s">
        <v>448</v>
      </c>
      <c r="AD1186" t="s">
        <v>447</v>
      </c>
      <c r="AE1186" t="s">
        <v>447</v>
      </c>
      <c r="AF1186" t="s">
        <v>447</v>
      </c>
      <c r="AG1186">
        <v>2</v>
      </c>
      <c r="AH1186">
        <v>0</v>
      </c>
      <c r="AI1186">
        <v>43</v>
      </c>
      <c r="AJ1186">
        <v>0</v>
      </c>
      <c r="AK1186">
        <v>61</v>
      </c>
      <c r="AL1186" t="s">
        <v>504</v>
      </c>
      <c r="AM1186" t="s">
        <v>450</v>
      </c>
      <c r="AN1186">
        <v>8.84</v>
      </c>
      <c r="AO1186">
        <v>62.4</v>
      </c>
      <c r="AP1186">
        <v>551.61599999999999</v>
      </c>
      <c r="AQ1186">
        <v>8.84</v>
      </c>
      <c r="AR1186">
        <v>63.07</v>
      </c>
      <c r="AS1186">
        <v>557.53880000000004</v>
      </c>
      <c r="AT1186">
        <v>8.84</v>
      </c>
      <c r="AU1186">
        <v>70</v>
      </c>
      <c r="AV1186">
        <v>618.79999999999995</v>
      </c>
      <c r="BC1186" t="s">
        <v>451</v>
      </c>
      <c r="BD1186" s="2">
        <v>45877</v>
      </c>
      <c r="BE1186">
        <v>736.27</v>
      </c>
      <c r="BF1186" t="s">
        <v>452</v>
      </c>
      <c r="BG1186" t="s">
        <v>453</v>
      </c>
      <c r="BH1186" s="1">
        <f t="shared" ca="1" si="56"/>
        <v>246</v>
      </c>
    </row>
    <row r="1187" spans="2:60" ht="14.25" customHeight="1" x14ac:dyDescent="0.35">
      <c r="B1187" s="96" t="str">
        <f t="shared" si="54"/>
        <v>94842447</v>
      </c>
      <c r="C1187" s="96" t="str">
        <f t="shared" si="55"/>
        <v>9484244</v>
      </c>
      <c r="D1187">
        <v>22526</v>
      </c>
      <c r="E1187" t="s">
        <v>120</v>
      </c>
      <c r="F1187">
        <v>61</v>
      </c>
      <c r="G1187" t="s">
        <v>124</v>
      </c>
      <c r="H1187">
        <v>73</v>
      </c>
      <c r="I1187">
        <v>9484</v>
      </c>
      <c r="J1187" t="s">
        <v>135</v>
      </c>
      <c r="K1187">
        <v>244</v>
      </c>
      <c r="L1187">
        <v>7</v>
      </c>
      <c r="M1187">
        <v>3</v>
      </c>
      <c r="O1187" s="3">
        <v>8.41</v>
      </c>
      <c r="P1187">
        <v>0</v>
      </c>
      <c r="Q1187" t="s">
        <v>454</v>
      </c>
      <c r="R1187" t="s">
        <v>467</v>
      </c>
      <c r="S1187">
        <v>4</v>
      </c>
      <c r="T1187" t="s">
        <v>458</v>
      </c>
      <c r="U1187">
        <v>2</v>
      </c>
      <c r="V1187">
        <v>44684</v>
      </c>
      <c r="W1187">
        <v>352</v>
      </c>
      <c r="X1187" t="s">
        <v>447</v>
      </c>
      <c r="Y1187" s="2" t="s">
        <v>447</v>
      </c>
      <c r="Z1187" s="2"/>
      <c r="AB1187" t="s">
        <v>447</v>
      </c>
      <c r="AC1187" t="s">
        <v>448</v>
      </c>
      <c r="AD1187" t="s">
        <v>447</v>
      </c>
      <c r="AE1187" t="s">
        <v>447</v>
      </c>
      <c r="AF1187" t="s">
        <v>447</v>
      </c>
      <c r="AG1187">
        <v>2</v>
      </c>
      <c r="AH1187">
        <v>0</v>
      </c>
      <c r="AI1187">
        <v>43</v>
      </c>
      <c r="AJ1187">
        <v>0</v>
      </c>
      <c r="AK1187">
        <v>61</v>
      </c>
      <c r="AL1187" t="s">
        <v>504</v>
      </c>
      <c r="AM1187" t="s">
        <v>450</v>
      </c>
      <c r="AN1187">
        <v>8.41</v>
      </c>
      <c r="AO1187">
        <v>62.4</v>
      </c>
      <c r="AP1187">
        <v>524.78399999999999</v>
      </c>
      <c r="AQ1187">
        <v>8.41</v>
      </c>
      <c r="AR1187">
        <v>63.07</v>
      </c>
      <c r="AS1187">
        <v>530.41869999999994</v>
      </c>
      <c r="AT1187">
        <v>8.41</v>
      </c>
      <c r="AU1187">
        <v>70</v>
      </c>
      <c r="AV1187">
        <v>588.70000000000005</v>
      </c>
      <c r="BC1187" t="s">
        <v>451</v>
      </c>
      <c r="BD1187" s="2">
        <v>45877</v>
      </c>
      <c r="BE1187">
        <v>328.85</v>
      </c>
      <c r="BF1187" t="s">
        <v>452</v>
      </c>
      <c r="BG1187" t="s">
        <v>453</v>
      </c>
      <c r="BH1187" s="1">
        <f t="shared" ca="1" si="56"/>
        <v>246</v>
      </c>
    </row>
    <row r="1188" spans="2:60" ht="14.25" customHeight="1" x14ac:dyDescent="0.35">
      <c r="B1188" s="96" t="str">
        <f t="shared" si="54"/>
        <v>94842448</v>
      </c>
      <c r="C1188" s="96" t="str">
        <f t="shared" si="55"/>
        <v>9484244</v>
      </c>
      <c r="D1188">
        <v>22526</v>
      </c>
      <c r="E1188" t="s">
        <v>120</v>
      </c>
      <c r="F1188">
        <v>61</v>
      </c>
      <c r="G1188" t="s">
        <v>124</v>
      </c>
      <c r="H1188">
        <v>73</v>
      </c>
      <c r="I1188">
        <v>9484</v>
      </c>
      <c r="J1188" t="s">
        <v>135</v>
      </c>
      <c r="K1188">
        <v>244</v>
      </c>
      <c r="L1188">
        <v>8</v>
      </c>
      <c r="M1188">
        <v>3</v>
      </c>
      <c r="O1188" s="3">
        <v>6.25</v>
      </c>
      <c r="P1188">
        <v>0</v>
      </c>
      <c r="Q1188" t="s">
        <v>454</v>
      </c>
      <c r="R1188" t="s">
        <v>467</v>
      </c>
      <c r="S1188">
        <v>4</v>
      </c>
      <c r="T1188" t="s">
        <v>458</v>
      </c>
      <c r="U1188">
        <v>2</v>
      </c>
      <c r="V1188">
        <v>44684</v>
      </c>
      <c r="W1188">
        <v>352</v>
      </c>
      <c r="X1188" t="s">
        <v>447</v>
      </c>
      <c r="Y1188" s="2" t="s">
        <v>447</v>
      </c>
      <c r="Z1188" s="2"/>
      <c r="AB1188" t="s">
        <v>447</v>
      </c>
      <c r="AC1188" t="s">
        <v>448</v>
      </c>
      <c r="AD1188" t="s">
        <v>447</v>
      </c>
      <c r="AE1188" t="s">
        <v>447</v>
      </c>
      <c r="AF1188" t="s">
        <v>447</v>
      </c>
      <c r="AG1188">
        <v>2</v>
      </c>
      <c r="AH1188">
        <v>0</v>
      </c>
      <c r="AI1188">
        <v>43</v>
      </c>
      <c r="AJ1188">
        <v>0</v>
      </c>
      <c r="AK1188">
        <v>61</v>
      </c>
      <c r="AL1188" t="s">
        <v>504</v>
      </c>
      <c r="AM1188" t="s">
        <v>450</v>
      </c>
      <c r="AN1188">
        <v>6.25</v>
      </c>
      <c r="AO1188">
        <v>62.4</v>
      </c>
      <c r="AP1188">
        <v>390</v>
      </c>
      <c r="AQ1188">
        <v>6.25</v>
      </c>
      <c r="AR1188">
        <v>63.07</v>
      </c>
      <c r="AS1188">
        <v>394.1875</v>
      </c>
      <c r="AT1188">
        <v>6.25</v>
      </c>
      <c r="AU1188">
        <v>70</v>
      </c>
      <c r="AV1188">
        <v>437.5</v>
      </c>
      <c r="BC1188" t="s">
        <v>451</v>
      </c>
      <c r="BD1188" s="2">
        <v>45877</v>
      </c>
      <c r="BE1188">
        <v>104.48</v>
      </c>
      <c r="BF1188" t="s">
        <v>452</v>
      </c>
      <c r="BG1188" t="s">
        <v>453</v>
      </c>
      <c r="BH1188" s="1">
        <f t="shared" ca="1" si="56"/>
        <v>246</v>
      </c>
    </row>
    <row r="1189" spans="2:60" ht="14.25" customHeight="1" x14ac:dyDescent="0.35">
      <c r="B1189" s="96" t="str">
        <f t="shared" si="54"/>
        <v>94842449</v>
      </c>
      <c r="C1189" s="96" t="str">
        <f t="shared" si="55"/>
        <v>9484244</v>
      </c>
      <c r="D1189">
        <v>22526</v>
      </c>
      <c r="E1189" t="s">
        <v>120</v>
      </c>
      <c r="F1189">
        <v>61</v>
      </c>
      <c r="G1189" t="s">
        <v>124</v>
      </c>
      <c r="H1189">
        <v>73</v>
      </c>
      <c r="I1189">
        <v>9484</v>
      </c>
      <c r="J1189" t="s">
        <v>135</v>
      </c>
      <c r="K1189">
        <v>244</v>
      </c>
      <c r="L1189">
        <v>9</v>
      </c>
      <c r="M1189">
        <v>3</v>
      </c>
      <c r="O1189" s="3">
        <v>1.88</v>
      </c>
      <c r="P1189">
        <v>0</v>
      </c>
      <c r="Q1189" t="s">
        <v>454</v>
      </c>
      <c r="R1189" t="s">
        <v>467</v>
      </c>
      <c r="S1189">
        <v>4</v>
      </c>
      <c r="T1189" t="s">
        <v>458</v>
      </c>
      <c r="U1189">
        <v>2</v>
      </c>
      <c r="V1189">
        <v>44684</v>
      </c>
      <c r="W1189">
        <v>356</v>
      </c>
      <c r="X1189" t="s">
        <v>447</v>
      </c>
      <c r="Y1189" s="2" t="s">
        <v>447</v>
      </c>
      <c r="Z1189" s="2"/>
      <c r="AB1189" t="s">
        <v>447</v>
      </c>
      <c r="AC1189" t="s">
        <v>448</v>
      </c>
      <c r="AD1189" t="s">
        <v>447</v>
      </c>
      <c r="AE1189" t="s">
        <v>447</v>
      </c>
      <c r="AF1189" t="s">
        <v>447</v>
      </c>
      <c r="AG1189">
        <v>2</v>
      </c>
      <c r="AH1189">
        <v>0</v>
      </c>
      <c r="AI1189">
        <v>43</v>
      </c>
      <c r="AJ1189">
        <v>0</v>
      </c>
      <c r="AK1189">
        <v>61</v>
      </c>
      <c r="AL1189" t="s">
        <v>504</v>
      </c>
      <c r="AM1189" t="s">
        <v>450</v>
      </c>
      <c r="AN1189">
        <v>1.88</v>
      </c>
      <c r="AO1189">
        <v>62.4</v>
      </c>
      <c r="AP1189">
        <v>117.312</v>
      </c>
      <c r="AQ1189">
        <v>1.88</v>
      </c>
      <c r="AR1189">
        <v>63.07</v>
      </c>
      <c r="AS1189">
        <v>118.5716</v>
      </c>
      <c r="AT1189">
        <v>1.88</v>
      </c>
      <c r="AU1189">
        <v>70</v>
      </c>
      <c r="AV1189">
        <v>131.6</v>
      </c>
      <c r="BC1189" t="s">
        <v>451</v>
      </c>
      <c r="BD1189" s="2">
        <v>45877</v>
      </c>
      <c r="BF1189" t="s">
        <v>452</v>
      </c>
      <c r="BG1189" t="s">
        <v>453</v>
      </c>
      <c r="BH1189" s="1">
        <f t="shared" ca="1" si="56"/>
        <v>246</v>
      </c>
    </row>
    <row r="1190" spans="2:60" ht="14.25" customHeight="1" x14ac:dyDescent="0.35">
      <c r="B1190" s="96" t="str">
        <f t="shared" si="54"/>
        <v>948424410</v>
      </c>
      <c r="C1190" s="96" t="str">
        <f t="shared" si="55"/>
        <v>9484244</v>
      </c>
      <c r="D1190">
        <v>22526</v>
      </c>
      <c r="E1190" t="s">
        <v>120</v>
      </c>
      <c r="F1190">
        <v>61</v>
      </c>
      <c r="G1190" t="s">
        <v>124</v>
      </c>
      <c r="H1190">
        <v>73</v>
      </c>
      <c r="I1190">
        <v>9484</v>
      </c>
      <c r="J1190" t="s">
        <v>135</v>
      </c>
      <c r="K1190">
        <v>244</v>
      </c>
      <c r="L1190">
        <v>10</v>
      </c>
      <c r="M1190">
        <v>3</v>
      </c>
      <c r="O1190" s="3">
        <v>4.7</v>
      </c>
      <c r="P1190">
        <v>0</v>
      </c>
      <c r="Q1190" t="s">
        <v>454</v>
      </c>
      <c r="R1190" t="s">
        <v>467</v>
      </c>
      <c r="S1190">
        <v>4</v>
      </c>
      <c r="T1190" t="s">
        <v>458</v>
      </c>
      <c r="U1190">
        <v>2</v>
      </c>
      <c r="V1190">
        <v>44684</v>
      </c>
      <c r="W1190">
        <v>352</v>
      </c>
      <c r="X1190" t="s">
        <v>447</v>
      </c>
      <c r="Y1190" s="2" t="s">
        <v>447</v>
      </c>
      <c r="Z1190" s="2"/>
      <c r="AB1190" t="s">
        <v>447</v>
      </c>
      <c r="AC1190" t="s">
        <v>448</v>
      </c>
      <c r="AD1190" t="s">
        <v>447</v>
      </c>
      <c r="AE1190" t="s">
        <v>447</v>
      </c>
      <c r="AF1190" t="s">
        <v>447</v>
      </c>
      <c r="AG1190">
        <v>2</v>
      </c>
      <c r="AH1190">
        <v>0</v>
      </c>
      <c r="AI1190">
        <v>43</v>
      </c>
      <c r="AJ1190">
        <v>0</v>
      </c>
      <c r="AK1190">
        <v>61</v>
      </c>
      <c r="AL1190" t="s">
        <v>504</v>
      </c>
      <c r="AM1190" t="s">
        <v>450</v>
      </c>
      <c r="AN1190">
        <v>4.7</v>
      </c>
      <c r="AO1190">
        <v>62.4</v>
      </c>
      <c r="AP1190">
        <v>293.27999999999997</v>
      </c>
      <c r="AQ1190">
        <v>4.7</v>
      </c>
      <c r="AR1190">
        <v>63.07</v>
      </c>
      <c r="AS1190">
        <v>296.42899999999997</v>
      </c>
      <c r="AT1190">
        <v>4.7</v>
      </c>
      <c r="AU1190">
        <v>70</v>
      </c>
      <c r="AV1190">
        <v>329</v>
      </c>
      <c r="BC1190" t="s">
        <v>451</v>
      </c>
      <c r="BD1190" s="2">
        <v>45877</v>
      </c>
      <c r="BE1190">
        <v>249.46</v>
      </c>
      <c r="BF1190" t="s">
        <v>452</v>
      </c>
      <c r="BG1190" t="s">
        <v>453</v>
      </c>
      <c r="BH1190" s="1">
        <f t="shared" ca="1" si="56"/>
        <v>246</v>
      </c>
    </row>
    <row r="1191" spans="2:60" ht="14.25" customHeight="1" x14ac:dyDescent="0.35">
      <c r="B1191" s="96" t="str">
        <f t="shared" si="54"/>
        <v>948424411</v>
      </c>
      <c r="C1191" s="96" t="str">
        <f t="shared" si="55"/>
        <v>9484244</v>
      </c>
      <c r="D1191">
        <v>22526</v>
      </c>
      <c r="E1191" t="s">
        <v>120</v>
      </c>
      <c r="F1191">
        <v>61</v>
      </c>
      <c r="G1191" t="s">
        <v>124</v>
      </c>
      <c r="H1191">
        <v>73</v>
      </c>
      <c r="I1191">
        <v>9484</v>
      </c>
      <c r="J1191" t="s">
        <v>135</v>
      </c>
      <c r="K1191">
        <v>244</v>
      </c>
      <c r="L1191">
        <v>11</v>
      </c>
      <c r="M1191">
        <v>3</v>
      </c>
      <c r="O1191" s="3">
        <v>4.43</v>
      </c>
      <c r="P1191">
        <v>0</v>
      </c>
      <c r="Q1191" t="s">
        <v>489</v>
      </c>
      <c r="R1191" t="s">
        <v>467</v>
      </c>
      <c r="S1191">
        <v>4</v>
      </c>
      <c r="T1191" t="s">
        <v>458</v>
      </c>
      <c r="U1191">
        <v>2</v>
      </c>
      <c r="V1191">
        <v>44691</v>
      </c>
      <c r="W1191">
        <v>352</v>
      </c>
      <c r="X1191" t="s">
        <v>447</v>
      </c>
      <c r="Y1191" s="2" t="s">
        <v>447</v>
      </c>
      <c r="Z1191" s="2"/>
      <c r="AB1191" t="s">
        <v>447</v>
      </c>
      <c r="AC1191" t="s">
        <v>448</v>
      </c>
      <c r="AD1191" t="s">
        <v>447</v>
      </c>
      <c r="AE1191" t="s">
        <v>447</v>
      </c>
      <c r="AF1191" t="s">
        <v>447</v>
      </c>
      <c r="AG1191">
        <v>2</v>
      </c>
      <c r="AH1191">
        <v>0</v>
      </c>
      <c r="AI1191">
        <v>43</v>
      </c>
      <c r="AJ1191">
        <v>0</v>
      </c>
      <c r="AK1191">
        <v>61</v>
      </c>
      <c r="AL1191" t="s">
        <v>504</v>
      </c>
      <c r="AM1191" t="s">
        <v>450</v>
      </c>
      <c r="AN1191">
        <v>4.43</v>
      </c>
      <c r="AO1191">
        <v>62.4</v>
      </c>
      <c r="AP1191">
        <v>276.43200000000002</v>
      </c>
      <c r="AQ1191">
        <v>4.43</v>
      </c>
      <c r="AR1191">
        <v>63.07</v>
      </c>
      <c r="AS1191">
        <v>279.40010000000001</v>
      </c>
      <c r="AT1191">
        <v>4.43</v>
      </c>
      <c r="AU1191">
        <v>70</v>
      </c>
      <c r="AV1191">
        <v>310.10000000000002</v>
      </c>
      <c r="BC1191" t="s">
        <v>451</v>
      </c>
      <c r="BD1191" s="2">
        <v>45877</v>
      </c>
      <c r="BE1191">
        <v>34.97</v>
      </c>
      <c r="BF1191" t="s">
        <v>452</v>
      </c>
      <c r="BG1191" t="s">
        <v>453</v>
      </c>
      <c r="BH1191" s="1">
        <f t="shared" ca="1" si="56"/>
        <v>246</v>
      </c>
    </row>
    <row r="1192" spans="2:60" ht="14.25" customHeight="1" x14ac:dyDescent="0.35">
      <c r="B1192" s="96" t="str">
        <f t="shared" si="54"/>
        <v>948424412</v>
      </c>
      <c r="C1192" s="96" t="str">
        <f t="shared" si="55"/>
        <v>9484244</v>
      </c>
      <c r="D1192">
        <v>22526</v>
      </c>
      <c r="E1192" t="s">
        <v>120</v>
      </c>
      <c r="F1192">
        <v>61</v>
      </c>
      <c r="G1192" t="s">
        <v>124</v>
      </c>
      <c r="H1192">
        <v>73</v>
      </c>
      <c r="I1192">
        <v>9484</v>
      </c>
      <c r="J1192" t="s">
        <v>135</v>
      </c>
      <c r="K1192">
        <v>244</v>
      </c>
      <c r="L1192">
        <v>12</v>
      </c>
      <c r="M1192">
        <v>3</v>
      </c>
      <c r="O1192" s="3">
        <v>9.99</v>
      </c>
      <c r="P1192">
        <v>0</v>
      </c>
      <c r="Q1192" t="s">
        <v>454</v>
      </c>
      <c r="R1192" t="s">
        <v>467</v>
      </c>
      <c r="S1192">
        <v>4</v>
      </c>
      <c r="T1192" t="s">
        <v>458</v>
      </c>
      <c r="U1192">
        <v>2</v>
      </c>
      <c r="V1192">
        <v>44691</v>
      </c>
      <c r="W1192">
        <v>352</v>
      </c>
      <c r="X1192" t="s">
        <v>447</v>
      </c>
      <c r="Y1192" s="2" t="s">
        <v>447</v>
      </c>
      <c r="Z1192" s="2"/>
      <c r="AB1192" t="s">
        <v>447</v>
      </c>
      <c r="AC1192" t="s">
        <v>448</v>
      </c>
      <c r="AD1192" t="s">
        <v>447</v>
      </c>
      <c r="AE1192" t="s">
        <v>447</v>
      </c>
      <c r="AF1192" t="s">
        <v>447</v>
      </c>
      <c r="AG1192">
        <v>2</v>
      </c>
      <c r="AH1192">
        <v>0</v>
      </c>
      <c r="AI1192">
        <v>43</v>
      </c>
      <c r="AJ1192">
        <v>0</v>
      </c>
      <c r="AK1192">
        <v>61</v>
      </c>
      <c r="AL1192" t="s">
        <v>504</v>
      </c>
      <c r="AM1192" t="s">
        <v>450</v>
      </c>
      <c r="AN1192">
        <v>9.99</v>
      </c>
      <c r="AO1192">
        <v>62.4</v>
      </c>
      <c r="AP1192">
        <v>623.37599999999998</v>
      </c>
      <c r="AQ1192">
        <v>9.99</v>
      </c>
      <c r="AR1192">
        <v>63.07</v>
      </c>
      <c r="AS1192">
        <v>630.0693</v>
      </c>
      <c r="AT1192">
        <v>9.99</v>
      </c>
      <c r="AU1192">
        <v>70</v>
      </c>
      <c r="AV1192">
        <v>699.3</v>
      </c>
      <c r="BC1192" t="s">
        <v>451</v>
      </c>
      <c r="BD1192" s="2">
        <v>45877</v>
      </c>
      <c r="BE1192">
        <v>208.35</v>
      </c>
      <c r="BF1192" t="s">
        <v>452</v>
      </c>
      <c r="BG1192" t="s">
        <v>453</v>
      </c>
      <c r="BH1192" s="1">
        <f t="shared" ca="1" si="56"/>
        <v>246</v>
      </c>
    </row>
    <row r="1193" spans="2:60" ht="14.25" customHeight="1" x14ac:dyDescent="0.35">
      <c r="B1193" s="96" t="str">
        <f t="shared" si="54"/>
        <v>948424413</v>
      </c>
      <c r="C1193" s="96" t="str">
        <f t="shared" si="55"/>
        <v>9484244</v>
      </c>
      <c r="D1193">
        <v>22526</v>
      </c>
      <c r="E1193" t="s">
        <v>120</v>
      </c>
      <c r="F1193">
        <v>61</v>
      </c>
      <c r="G1193" t="s">
        <v>124</v>
      </c>
      <c r="H1193">
        <v>73</v>
      </c>
      <c r="I1193">
        <v>9484</v>
      </c>
      <c r="J1193" t="s">
        <v>135</v>
      </c>
      <c r="K1193">
        <v>244</v>
      </c>
      <c r="L1193">
        <v>13</v>
      </c>
      <c r="M1193">
        <v>3</v>
      </c>
      <c r="O1193" s="3">
        <v>7.19</v>
      </c>
      <c r="P1193">
        <v>0</v>
      </c>
      <c r="Q1193" t="s">
        <v>454</v>
      </c>
      <c r="R1193" t="s">
        <v>467</v>
      </c>
      <c r="S1193">
        <v>4</v>
      </c>
      <c r="T1193" t="s">
        <v>458</v>
      </c>
      <c r="U1193">
        <v>2</v>
      </c>
      <c r="V1193">
        <v>44683</v>
      </c>
      <c r="W1193">
        <v>352</v>
      </c>
      <c r="X1193" t="s">
        <v>447</v>
      </c>
      <c r="Y1193" s="2" t="s">
        <v>447</v>
      </c>
      <c r="Z1193" s="2"/>
      <c r="AB1193" t="s">
        <v>447</v>
      </c>
      <c r="AC1193" t="s">
        <v>448</v>
      </c>
      <c r="AD1193" t="s">
        <v>447</v>
      </c>
      <c r="AE1193" t="s">
        <v>447</v>
      </c>
      <c r="AF1193" t="s">
        <v>447</v>
      </c>
      <c r="AG1193">
        <v>2</v>
      </c>
      <c r="AH1193">
        <v>0</v>
      </c>
      <c r="AI1193">
        <v>43</v>
      </c>
      <c r="AJ1193">
        <v>0</v>
      </c>
      <c r="AK1193">
        <v>61</v>
      </c>
      <c r="AL1193" t="s">
        <v>504</v>
      </c>
      <c r="AM1193" t="s">
        <v>450</v>
      </c>
      <c r="AN1193">
        <v>7.19</v>
      </c>
      <c r="AO1193">
        <v>62.4</v>
      </c>
      <c r="AP1193">
        <v>448.65600000000001</v>
      </c>
      <c r="AQ1193">
        <v>7.19</v>
      </c>
      <c r="AR1193">
        <v>63.07</v>
      </c>
      <c r="AS1193">
        <v>453.47329999999999</v>
      </c>
      <c r="AT1193">
        <v>7.19</v>
      </c>
      <c r="AU1193">
        <v>70</v>
      </c>
      <c r="AV1193">
        <v>503.3</v>
      </c>
      <c r="BC1193" t="s">
        <v>451</v>
      </c>
      <c r="BD1193" s="2">
        <v>45877</v>
      </c>
      <c r="BE1193">
        <v>245.58</v>
      </c>
      <c r="BF1193" t="s">
        <v>452</v>
      </c>
      <c r="BG1193" t="s">
        <v>453</v>
      </c>
      <c r="BH1193" s="1">
        <f t="shared" ca="1" si="56"/>
        <v>246</v>
      </c>
    </row>
    <row r="1194" spans="2:60" ht="14.25" customHeight="1" x14ac:dyDescent="0.35">
      <c r="B1194" s="96" t="str">
        <f t="shared" si="54"/>
        <v>948424414</v>
      </c>
      <c r="C1194" s="96" t="str">
        <f t="shared" si="55"/>
        <v>9484244</v>
      </c>
      <c r="D1194">
        <v>22526</v>
      </c>
      <c r="E1194" t="s">
        <v>120</v>
      </c>
      <c r="F1194">
        <v>61</v>
      </c>
      <c r="G1194" t="s">
        <v>124</v>
      </c>
      <c r="H1194">
        <v>73</v>
      </c>
      <c r="I1194">
        <v>9484</v>
      </c>
      <c r="J1194" t="s">
        <v>135</v>
      </c>
      <c r="K1194">
        <v>244</v>
      </c>
      <c r="L1194">
        <v>14</v>
      </c>
      <c r="M1194">
        <v>3</v>
      </c>
      <c r="O1194" s="3">
        <v>14.07</v>
      </c>
      <c r="P1194">
        <v>0</v>
      </c>
      <c r="Q1194" t="s">
        <v>487</v>
      </c>
      <c r="R1194" t="s">
        <v>467</v>
      </c>
      <c r="S1194">
        <v>4</v>
      </c>
      <c r="T1194" t="s">
        <v>458</v>
      </c>
      <c r="U1194">
        <v>2</v>
      </c>
      <c r="V1194">
        <v>44678</v>
      </c>
      <c r="W1194">
        <v>352</v>
      </c>
      <c r="X1194" t="s">
        <v>447</v>
      </c>
      <c r="Y1194" s="2" t="s">
        <v>447</v>
      </c>
      <c r="Z1194" s="2"/>
      <c r="AB1194" t="s">
        <v>447</v>
      </c>
      <c r="AC1194" t="s">
        <v>448</v>
      </c>
      <c r="AD1194" t="s">
        <v>447</v>
      </c>
      <c r="AE1194" t="s">
        <v>447</v>
      </c>
      <c r="AF1194" t="s">
        <v>447</v>
      </c>
      <c r="AG1194">
        <v>2</v>
      </c>
      <c r="AH1194">
        <v>0</v>
      </c>
      <c r="AI1194">
        <v>43</v>
      </c>
      <c r="AJ1194">
        <v>0</v>
      </c>
      <c r="AK1194">
        <v>61</v>
      </c>
      <c r="AL1194" t="s">
        <v>518</v>
      </c>
      <c r="AM1194" t="s">
        <v>450</v>
      </c>
      <c r="AN1194">
        <v>14.07</v>
      </c>
      <c r="AO1194">
        <v>62.4</v>
      </c>
      <c r="AP1194">
        <v>877.96799999999996</v>
      </c>
      <c r="AQ1194">
        <v>14.07</v>
      </c>
      <c r="AR1194">
        <v>63.07</v>
      </c>
      <c r="AS1194">
        <v>887.39490000000001</v>
      </c>
      <c r="AT1194">
        <v>14.07</v>
      </c>
      <c r="AU1194">
        <v>70</v>
      </c>
      <c r="AV1194">
        <v>984.9</v>
      </c>
      <c r="BC1194" t="s">
        <v>451</v>
      </c>
      <c r="BD1194" s="2">
        <v>45877</v>
      </c>
      <c r="BE1194">
        <v>577.22</v>
      </c>
      <c r="BF1194" t="s">
        <v>452</v>
      </c>
      <c r="BG1194" t="s">
        <v>453</v>
      </c>
      <c r="BH1194" s="1">
        <f t="shared" ca="1" si="56"/>
        <v>246</v>
      </c>
    </row>
    <row r="1195" spans="2:60" ht="14.25" customHeight="1" x14ac:dyDescent="0.35">
      <c r="B1195" s="96" t="str">
        <f t="shared" si="54"/>
        <v>948424415</v>
      </c>
      <c r="C1195" s="96" t="str">
        <f t="shared" si="55"/>
        <v>9484244</v>
      </c>
      <c r="D1195">
        <v>22526</v>
      </c>
      <c r="E1195" t="s">
        <v>120</v>
      </c>
      <c r="F1195">
        <v>61</v>
      </c>
      <c r="G1195" t="s">
        <v>124</v>
      </c>
      <c r="H1195">
        <v>73</v>
      </c>
      <c r="I1195">
        <v>9484</v>
      </c>
      <c r="J1195" t="s">
        <v>135</v>
      </c>
      <c r="K1195">
        <v>244</v>
      </c>
      <c r="L1195">
        <v>15</v>
      </c>
      <c r="M1195">
        <v>3</v>
      </c>
      <c r="O1195" s="3">
        <v>9.91</v>
      </c>
      <c r="P1195">
        <v>0</v>
      </c>
      <c r="Q1195" t="s">
        <v>454</v>
      </c>
      <c r="R1195" t="s">
        <v>467</v>
      </c>
      <c r="S1195">
        <v>4</v>
      </c>
      <c r="T1195" t="s">
        <v>458</v>
      </c>
      <c r="U1195">
        <v>2</v>
      </c>
      <c r="V1195">
        <v>44679</v>
      </c>
      <c r="W1195">
        <v>352</v>
      </c>
      <c r="X1195" t="s">
        <v>447</v>
      </c>
      <c r="Y1195" s="2" t="s">
        <v>447</v>
      </c>
      <c r="Z1195" s="2"/>
      <c r="AB1195" t="s">
        <v>447</v>
      </c>
      <c r="AC1195" t="s">
        <v>448</v>
      </c>
      <c r="AD1195" t="s">
        <v>447</v>
      </c>
      <c r="AE1195" t="s">
        <v>447</v>
      </c>
      <c r="AF1195" t="s">
        <v>447</v>
      </c>
      <c r="AG1195">
        <v>2</v>
      </c>
      <c r="AH1195">
        <v>0</v>
      </c>
      <c r="AI1195">
        <v>43</v>
      </c>
      <c r="AJ1195">
        <v>0</v>
      </c>
      <c r="AK1195">
        <v>61</v>
      </c>
      <c r="AL1195" t="s">
        <v>518</v>
      </c>
      <c r="AM1195" t="s">
        <v>450</v>
      </c>
      <c r="AN1195">
        <v>9.91</v>
      </c>
      <c r="AO1195">
        <v>62.4</v>
      </c>
      <c r="AP1195">
        <v>618.38400000000001</v>
      </c>
      <c r="AQ1195">
        <v>9.91</v>
      </c>
      <c r="AR1195">
        <v>63.07</v>
      </c>
      <c r="AS1195">
        <v>625.02369999999996</v>
      </c>
      <c r="AT1195">
        <v>9.91</v>
      </c>
      <c r="AU1195">
        <v>70</v>
      </c>
      <c r="AV1195">
        <v>693.7</v>
      </c>
      <c r="BC1195" t="s">
        <v>451</v>
      </c>
      <c r="BD1195" s="2">
        <v>45877</v>
      </c>
      <c r="BE1195">
        <v>288.95999999999998</v>
      </c>
      <c r="BF1195" t="s">
        <v>452</v>
      </c>
      <c r="BG1195" t="s">
        <v>453</v>
      </c>
      <c r="BH1195" s="1">
        <f t="shared" ca="1" si="56"/>
        <v>246</v>
      </c>
    </row>
    <row r="1196" spans="2:60" ht="14.25" customHeight="1" x14ac:dyDescent="0.35">
      <c r="B1196" s="96" t="str">
        <f t="shared" si="54"/>
        <v>948424416</v>
      </c>
      <c r="C1196" s="96" t="str">
        <f t="shared" si="55"/>
        <v>9484244</v>
      </c>
      <c r="D1196">
        <v>22526</v>
      </c>
      <c r="E1196" t="s">
        <v>120</v>
      </c>
      <c r="F1196">
        <v>61</v>
      </c>
      <c r="G1196" t="s">
        <v>124</v>
      </c>
      <c r="H1196">
        <v>73</v>
      </c>
      <c r="I1196">
        <v>9484</v>
      </c>
      <c r="J1196" t="s">
        <v>135</v>
      </c>
      <c r="K1196">
        <v>244</v>
      </c>
      <c r="L1196">
        <v>16</v>
      </c>
      <c r="M1196">
        <v>3</v>
      </c>
      <c r="O1196" s="3">
        <v>6.11</v>
      </c>
      <c r="P1196">
        <v>0</v>
      </c>
      <c r="Q1196" t="s">
        <v>487</v>
      </c>
      <c r="R1196" t="s">
        <v>467</v>
      </c>
      <c r="S1196">
        <v>4</v>
      </c>
      <c r="T1196" t="s">
        <v>458</v>
      </c>
      <c r="U1196">
        <v>2</v>
      </c>
      <c r="V1196">
        <v>44679</v>
      </c>
      <c r="W1196">
        <v>352</v>
      </c>
      <c r="X1196" t="s">
        <v>447</v>
      </c>
      <c r="Y1196" s="2" t="s">
        <v>447</v>
      </c>
      <c r="Z1196" s="2"/>
      <c r="AB1196" t="s">
        <v>447</v>
      </c>
      <c r="AC1196" t="s">
        <v>448</v>
      </c>
      <c r="AD1196" t="s">
        <v>447</v>
      </c>
      <c r="AE1196" t="s">
        <v>447</v>
      </c>
      <c r="AF1196" t="s">
        <v>447</v>
      </c>
      <c r="AG1196">
        <v>2</v>
      </c>
      <c r="AH1196">
        <v>0</v>
      </c>
      <c r="AI1196">
        <v>43</v>
      </c>
      <c r="AJ1196">
        <v>0</v>
      </c>
      <c r="AK1196">
        <v>61</v>
      </c>
      <c r="AL1196" t="s">
        <v>518</v>
      </c>
      <c r="AM1196" t="s">
        <v>450</v>
      </c>
      <c r="AN1196">
        <v>6.11</v>
      </c>
      <c r="AO1196">
        <v>62.4</v>
      </c>
      <c r="AP1196">
        <v>381.26400000000001</v>
      </c>
      <c r="AQ1196">
        <v>6.11</v>
      </c>
      <c r="AR1196">
        <v>63.07</v>
      </c>
      <c r="AS1196">
        <v>385.35770000000002</v>
      </c>
      <c r="AT1196">
        <v>6.11</v>
      </c>
      <c r="AU1196">
        <v>70</v>
      </c>
      <c r="AV1196">
        <v>427.7</v>
      </c>
      <c r="BC1196" t="s">
        <v>451</v>
      </c>
      <c r="BD1196" s="2">
        <v>45877</v>
      </c>
      <c r="BE1196">
        <v>255.88</v>
      </c>
      <c r="BF1196" t="s">
        <v>452</v>
      </c>
      <c r="BG1196" t="s">
        <v>453</v>
      </c>
      <c r="BH1196" s="1">
        <f t="shared" ca="1" si="56"/>
        <v>246</v>
      </c>
    </row>
    <row r="1197" spans="2:60" ht="14.25" customHeight="1" x14ac:dyDescent="0.35">
      <c r="B1197" s="96" t="str">
        <f t="shared" si="54"/>
        <v>948424417</v>
      </c>
      <c r="C1197" s="96" t="str">
        <f t="shared" si="55"/>
        <v>9484244</v>
      </c>
      <c r="D1197">
        <v>22526</v>
      </c>
      <c r="E1197" t="s">
        <v>120</v>
      </c>
      <c r="F1197">
        <v>61</v>
      </c>
      <c r="G1197" t="s">
        <v>124</v>
      </c>
      <c r="H1197">
        <v>73</v>
      </c>
      <c r="I1197">
        <v>9484</v>
      </c>
      <c r="J1197" t="s">
        <v>135</v>
      </c>
      <c r="K1197">
        <v>244</v>
      </c>
      <c r="L1197">
        <v>17</v>
      </c>
      <c r="M1197">
        <v>3</v>
      </c>
      <c r="O1197" s="3">
        <v>0.44</v>
      </c>
      <c r="P1197">
        <v>0</v>
      </c>
      <c r="Q1197" t="s">
        <v>487</v>
      </c>
      <c r="R1197" t="s">
        <v>467</v>
      </c>
      <c r="S1197">
        <v>4</v>
      </c>
      <c r="T1197" t="s">
        <v>458</v>
      </c>
      <c r="U1197">
        <v>2</v>
      </c>
      <c r="V1197">
        <v>44658</v>
      </c>
      <c r="W1197">
        <v>352</v>
      </c>
      <c r="X1197" t="s">
        <v>447</v>
      </c>
      <c r="Y1197" s="2" t="s">
        <v>447</v>
      </c>
      <c r="Z1197" s="2"/>
      <c r="AB1197" t="s">
        <v>447</v>
      </c>
      <c r="AC1197" t="s">
        <v>448</v>
      </c>
      <c r="AD1197" t="s">
        <v>447</v>
      </c>
      <c r="AE1197" t="s">
        <v>447</v>
      </c>
      <c r="AF1197" t="s">
        <v>447</v>
      </c>
      <c r="AG1197">
        <v>2</v>
      </c>
      <c r="AH1197">
        <v>0</v>
      </c>
      <c r="AI1197">
        <v>43</v>
      </c>
      <c r="AJ1197">
        <v>0</v>
      </c>
      <c r="AK1197">
        <v>61</v>
      </c>
      <c r="AL1197" t="s">
        <v>518</v>
      </c>
      <c r="AM1197" t="s">
        <v>450</v>
      </c>
      <c r="AN1197">
        <v>0.44</v>
      </c>
      <c r="AO1197">
        <v>62.4</v>
      </c>
      <c r="AP1197">
        <v>27.456</v>
      </c>
      <c r="AQ1197">
        <v>0.44</v>
      </c>
      <c r="AR1197">
        <v>63.07</v>
      </c>
      <c r="AS1197">
        <v>27.750800000000002</v>
      </c>
      <c r="AT1197">
        <v>0.44</v>
      </c>
      <c r="AU1197">
        <v>70</v>
      </c>
      <c r="AV1197">
        <v>30.8</v>
      </c>
      <c r="BC1197" t="s">
        <v>451</v>
      </c>
      <c r="BD1197" s="2">
        <v>45877</v>
      </c>
      <c r="BF1197" t="s">
        <v>452</v>
      </c>
      <c r="BG1197" t="s">
        <v>453</v>
      </c>
      <c r="BH1197" s="1">
        <f t="shared" ca="1" si="56"/>
        <v>246</v>
      </c>
    </row>
    <row r="1198" spans="2:60" ht="14.25" customHeight="1" x14ac:dyDescent="0.35">
      <c r="B1198" s="96" t="str">
        <f t="shared" si="54"/>
        <v>948424418</v>
      </c>
      <c r="C1198" s="96" t="str">
        <f t="shared" si="55"/>
        <v>9484244</v>
      </c>
      <c r="D1198">
        <v>22526</v>
      </c>
      <c r="E1198" t="s">
        <v>120</v>
      </c>
      <c r="F1198">
        <v>61</v>
      </c>
      <c r="G1198" t="s">
        <v>124</v>
      </c>
      <c r="H1198">
        <v>73</v>
      </c>
      <c r="I1198">
        <v>9484</v>
      </c>
      <c r="J1198" t="s">
        <v>135</v>
      </c>
      <c r="K1198">
        <v>244</v>
      </c>
      <c r="L1198">
        <v>18</v>
      </c>
      <c r="M1198">
        <v>3</v>
      </c>
      <c r="O1198" s="3">
        <v>27.66</v>
      </c>
      <c r="P1198">
        <v>0</v>
      </c>
      <c r="Q1198" t="s">
        <v>487</v>
      </c>
      <c r="R1198" t="s">
        <v>467</v>
      </c>
      <c r="S1198">
        <v>4</v>
      </c>
      <c r="T1198" t="s">
        <v>458</v>
      </c>
      <c r="U1198">
        <v>2</v>
      </c>
      <c r="V1198">
        <v>44678</v>
      </c>
      <c r="W1198">
        <v>352</v>
      </c>
      <c r="X1198" t="s">
        <v>447</v>
      </c>
      <c r="Y1198" s="2" t="s">
        <v>447</v>
      </c>
      <c r="Z1198" s="2"/>
      <c r="AB1198" t="s">
        <v>447</v>
      </c>
      <c r="AC1198" t="s">
        <v>448</v>
      </c>
      <c r="AD1198" t="s">
        <v>447</v>
      </c>
      <c r="AE1198" t="s">
        <v>447</v>
      </c>
      <c r="AF1198" t="s">
        <v>447</v>
      </c>
      <c r="AG1198">
        <v>2</v>
      </c>
      <c r="AH1198">
        <v>0</v>
      </c>
      <c r="AI1198">
        <v>43</v>
      </c>
      <c r="AJ1198">
        <v>0</v>
      </c>
      <c r="AK1198">
        <v>61</v>
      </c>
      <c r="AL1198" t="s">
        <v>518</v>
      </c>
      <c r="AM1198" t="s">
        <v>450</v>
      </c>
      <c r="AN1198">
        <v>27.66</v>
      </c>
      <c r="AO1198">
        <v>62.4</v>
      </c>
      <c r="AP1198">
        <v>1725.9839999999999</v>
      </c>
      <c r="AQ1198">
        <v>27.66</v>
      </c>
      <c r="AR1198">
        <v>63.07</v>
      </c>
      <c r="AS1198">
        <v>1744.5162</v>
      </c>
      <c r="AT1198">
        <v>27.66</v>
      </c>
      <c r="AU1198">
        <v>70</v>
      </c>
      <c r="AV1198">
        <v>1936.2</v>
      </c>
      <c r="BC1198" t="s">
        <v>451</v>
      </c>
      <c r="BD1198" s="2">
        <v>45877</v>
      </c>
      <c r="BE1198">
        <v>2047.28</v>
      </c>
      <c r="BF1198" t="s">
        <v>452</v>
      </c>
      <c r="BG1198" t="s">
        <v>453</v>
      </c>
      <c r="BH1198" s="1">
        <f t="shared" ca="1" si="56"/>
        <v>246</v>
      </c>
    </row>
    <row r="1199" spans="2:60" ht="14.25" customHeight="1" x14ac:dyDescent="0.35">
      <c r="B1199" s="96" t="str">
        <f t="shared" si="54"/>
        <v>948424419</v>
      </c>
      <c r="C1199" s="96" t="str">
        <f t="shared" si="55"/>
        <v>9484244</v>
      </c>
      <c r="D1199">
        <v>22526</v>
      </c>
      <c r="E1199" t="s">
        <v>120</v>
      </c>
      <c r="F1199">
        <v>61</v>
      </c>
      <c r="G1199" t="s">
        <v>124</v>
      </c>
      <c r="H1199">
        <v>73</v>
      </c>
      <c r="I1199">
        <v>9484</v>
      </c>
      <c r="J1199" t="s">
        <v>135</v>
      </c>
      <c r="K1199">
        <v>244</v>
      </c>
      <c r="L1199">
        <v>19</v>
      </c>
      <c r="M1199">
        <v>3</v>
      </c>
      <c r="O1199" s="3">
        <v>4.04</v>
      </c>
      <c r="P1199">
        <v>0</v>
      </c>
      <c r="Q1199" t="s">
        <v>454</v>
      </c>
      <c r="R1199" t="s">
        <v>467</v>
      </c>
      <c r="S1199">
        <v>4</v>
      </c>
      <c r="T1199" t="s">
        <v>458</v>
      </c>
      <c r="U1199">
        <v>2</v>
      </c>
      <c r="V1199">
        <v>44684</v>
      </c>
      <c r="W1199">
        <v>352</v>
      </c>
      <c r="X1199" t="s">
        <v>447</v>
      </c>
      <c r="Y1199" s="2" t="s">
        <v>447</v>
      </c>
      <c r="Z1199" s="2"/>
      <c r="AB1199" t="s">
        <v>447</v>
      </c>
      <c r="AC1199" t="s">
        <v>448</v>
      </c>
      <c r="AD1199" t="s">
        <v>447</v>
      </c>
      <c r="AE1199" t="s">
        <v>447</v>
      </c>
      <c r="AF1199" t="s">
        <v>447</v>
      </c>
      <c r="AG1199">
        <v>2</v>
      </c>
      <c r="AH1199">
        <v>0</v>
      </c>
      <c r="AI1199">
        <v>43</v>
      </c>
      <c r="AJ1199">
        <v>0</v>
      </c>
      <c r="AK1199">
        <v>61</v>
      </c>
      <c r="AL1199" t="s">
        <v>504</v>
      </c>
      <c r="AM1199" t="s">
        <v>450</v>
      </c>
      <c r="AN1199">
        <v>4.04</v>
      </c>
      <c r="AO1199">
        <v>62.4</v>
      </c>
      <c r="AP1199">
        <v>252.096</v>
      </c>
      <c r="AQ1199">
        <v>4.04</v>
      </c>
      <c r="AR1199">
        <v>63.07</v>
      </c>
      <c r="AS1199">
        <v>254.80279999999999</v>
      </c>
      <c r="AT1199">
        <v>4.04</v>
      </c>
      <c r="AU1199">
        <v>70</v>
      </c>
      <c r="AV1199">
        <v>282.8</v>
      </c>
      <c r="BC1199" t="s">
        <v>451</v>
      </c>
      <c r="BD1199" s="2">
        <v>45877</v>
      </c>
      <c r="BE1199">
        <v>107.22</v>
      </c>
      <c r="BF1199" t="s">
        <v>452</v>
      </c>
      <c r="BG1199" t="s">
        <v>453</v>
      </c>
      <c r="BH1199" s="1">
        <f t="shared" ca="1" si="56"/>
        <v>246</v>
      </c>
    </row>
    <row r="1200" spans="2:60" ht="14.25" customHeight="1" x14ac:dyDescent="0.35">
      <c r="B1200" s="96" t="str">
        <f t="shared" si="54"/>
        <v>94842442006</v>
      </c>
      <c r="C1200" s="96" t="str">
        <f t="shared" si="55"/>
        <v>9484244</v>
      </c>
      <c r="D1200">
        <v>22526</v>
      </c>
      <c r="E1200" t="s">
        <v>120</v>
      </c>
      <c r="F1200">
        <v>61</v>
      </c>
      <c r="G1200" t="s">
        <v>124</v>
      </c>
      <c r="H1200">
        <v>73</v>
      </c>
      <c r="I1200">
        <v>9484</v>
      </c>
      <c r="J1200" t="s">
        <v>135</v>
      </c>
      <c r="K1200">
        <v>244</v>
      </c>
      <c r="L1200">
        <v>2006</v>
      </c>
      <c r="M1200">
        <v>3</v>
      </c>
      <c r="O1200" s="3">
        <v>0.72</v>
      </c>
      <c r="P1200">
        <v>0</v>
      </c>
      <c r="Q1200" t="s">
        <v>483</v>
      </c>
      <c r="R1200" t="s">
        <v>467</v>
      </c>
      <c r="S1200">
        <v>37</v>
      </c>
      <c r="T1200" t="s">
        <v>484</v>
      </c>
      <c r="U1200">
        <v>2</v>
      </c>
      <c r="W1200">
        <v>352</v>
      </c>
      <c r="X1200" t="s">
        <v>447</v>
      </c>
      <c r="Y1200" s="2" t="s">
        <v>447</v>
      </c>
      <c r="Z1200" s="2"/>
      <c r="AB1200" t="s">
        <v>447</v>
      </c>
      <c r="AC1200" t="s">
        <v>448</v>
      </c>
      <c r="AD1200" t="s">
        <v>447</v>
      </c>
      <c r="AE1200" t="s">
        <v>447</v>
      </c>
      <c r="AF1200" t="s">
        <v>447</v>
      </c>
      <c r="AG1200">
        <v>2</v>
      </c>
      <c r="AH1200">
        <v>0</v>
      </c>
      <c r="AI1200">
        <v>43</v>
      </c>
      <c r="AJ1200">
        <v>0</v>
      </c>
      <c r="AK1200">
        <v>61</v>
      </c>
      <c r="AL1200" t="s">
        <v>504</v>
      </c>
      <c r="AM1200" t="s">
        <v>450</v>
      </c>
      <c r="BC1200" t="s">
        <v>484</v>
      </c>
      <c r="BF1200" t="s">
        <v>452</v>
      </c>
      <c r="BG1200" t="s">
        <v>453</v>
      </c>
      <c r="BH1200" s="1">
        <f t="shared" ca="1" si="56"/>
        <v>46123</v>
      </c>
    </row>
    <row r="1201" spans="2:60" ht="14.25" customHeight="1" x14ac:dyDescent="0.35">
      <c r="B1201" s="96" t="str">
        <f t="shared" si="54"/>
        <v>94842442008</v>
      </c>
      <c r="C1201" s="96" t="str">
        <f t="shared" si="55"/>
        <v>9484244</v>
      </c>
      <c r="D1201">
        <v>22526</v>
      </c>
      <c r="E1201" t="s">
        <v>120</v>
      </c>
      <c r="F1201">
        <v>61</v>
      </c>
      <c r="G1201" t="s">
        <v>124</v>
      </c>
      <c r="H1201">
        <v>73</v>
      </c>
      <c r="I1201">
        <v>9484</v>
      </c>
      <c r="J1201" t="s">
        <v>135</v>
      </c>
      <c r="K1201">
        <v>244</v>
      </c>
      <c r="L1201">
        <v>2008</v>
      </c>
      <c r="M1201">
        <v>3</v>
      </c>
      <c r="O1201" s="3">
        <v>0.08</v>
      </c>
      <c r="P1201">
        <v>0</v>
      </c>
      <c r="Q1201" t="s">
        <v>483</v>
      </c>
      <c r="R1201" t="s">
        <v>467</v>
      </c>
      <c r="S1201">
        <v>37</v>
      </c>
      <c r="T1201" t="s">
        <v>484</v>
      </c>
      <c r="U1201">
        <v>2</v>
      </c>
      <c r="W1201">
        <v>352</v>
      </c>
      <c r="X1201" t="s">
        <v>447</v>
      </c>
      <c r="Y1201" s="2" t="s">
        <v>447</v>
      </c>
      <c r="Z1201" s="2"/>
      <c r="AB1201" t="s">
        <v>447</v>
      </c>
      <c r="AC1201" t="s">
        <v>448</v>
      </c>
      <c r="AD1201" t="s">
        <v>447</v>
      </c>
      <c r="AE1201" t="s">
        <v>447</v>
      </c>
      <c r="AF1201" t="s">
        <v>447</v>
      </c>
      <c r="AG1201">
        <v>2</v>
      </c>
      <c r="AH1201">
        <v>0</v>
      </c>
      <c r="AI1201">
        <v>43</v>
      </c>
      <c r="AJ1201">
        <v>0</v>
      </c>
      <c r="AK1201">
        <v>61</v>
      </c>
      <c r="AL1201" t="s">
        <v>504</v>
      </c>
      <c r="AM1201" t="s">
        <v>450</v>
      </c>
      <c r="BC1201" t="s">
        <v>484</v>
      </c>
      <c r="BF1201" t="s">
        <v>452</v>
      </c>
      <c r="BG1201" t="s">
        <v>453</v>
      </c>
      <c r="BH1201" s="1">
        <f t="shared" ca="1" si="56"/>
        <v>46123</v>
      </c>
    </row>
    <row r="1202" spans="2:60" ht="14.25" customHeight="1" x14ac:dyDescent="0.35">
      <c r="B1202" s="96" t="str">
        <f t="shared" si="54"/>
        <v>94842442010</v>
      </c>
      <c r="C1202" s="96" t="str">
        <f t="shared" si="55"/>
        <v>9484244</v>
      </c>
      <c r="D1202">
        <v>22526</v>
      </c>
      <c r="E1202" t="s">
        <v>120</v>
      </c>
      <c r="F1202">
        <v>61</v>
      </c>
      <c r="G1202" t="s">
        <v>124</v>
      </c>
      <c r="H1202">
        <v>73</v>
      </c>
      <c r="I1202">
        <v>9484</v>
      </c>
      <c r="J1202" t="s">
        <v>135</v>
      </c>
      <c r="K1202">
        <v>244</v>
      </c>
      <c r="L1202">
        <v>2010</v>
      </c>
      <c r="M1202">
        <v>3</v>
      </c>
      <c r="O1202" s="3">
        <v>0.69</v>
      </c>
      <c r="P1202">
        <v>0</v>
      </c>
      <c r="Q1202" t="s">
        <v>483</v>
      </c>
      <c r="R1202" t="s">
        <v>467</v>
      </c>
      <c r="S1202">
        <v>37</v>
      </c>
      <c r="T1202" t="s">
        <v>484</v>
      </c>
      <c r="U1202">
        <v>2</v>
      </c>
      <c r="W1202">
        <v>352</v>
      </c>
      <c r="X1202" t="s">
        <v>447</v>
      </c>
      <c r="Y1202" s="2" t="s">
        <v>447</v>
      </c>
      <c r="Z1202" s="2"/>
      <c r="AB1202" t="s">
        <v>447</v>
      </c>
      <c r="AC1202" t="s">
        <v>448</v>
      </c>
      <c r="AD1202" t="s">
        <v>447</v>
      </c>
      <c r="AE1202" t="s">
        <v>447</v>
      </c>
      <c r="AF1202" t="s">
        <v>447</v>
      </c>
      <c r="AG1202">
        <v>2</v>
      </c>
      <c r="AH1202">
        <v>0</v>
      </c>
      <c r="AI1202">
        <v>43</v>
      </c>
      <c r="AJ1202">
        <v>0</v>
      </c>
      <c r="AK1202">
        <v>61</v>
      </c>
      <c r="AL1202" t="s">
        <v>504</v>
      </c>
      <c r="AM1202" t="s">
        <v>450</v>
      </c>
      <c r="BC1202" t="s">
        <v>484</v>
      </c>
      <c r="BF1202" t="s">
        <v>452</v>
      </c>
      <c r="BG1202" t="s">
        <v>453</v>
      </c>
      <c r="BH1202" s="1">
        <f t="shared" ca="1" si="56"/>
        <v>46123</v>
      </c>
    </row>
    <row r="1203" spans="2:60" ht="14.25" customHeight="1" x14ac:dyDescent="0.35">
      <c r="B1203" s="96" t="str">
        <f t="shared" si="54"/>
        <v>94842442015</v>
      </c>
      <c r="C1203" s="96" t="str">
        <f t="shared" si="55"/>
        <v>9484244</v>
      </c>
      <c r="D1203">
        <v>22526</v>
      </c>
      <c r="E1203" t="s">
        <v>120</v>
      </c>
      <c r="F1203">
        <v>61</v>
      </c>
      <c r="G1203" t="s">
        <v>124</v>
      </c>
      <c r="H1203">
        <v>73</v>
      </c>
      <c r="I1203">
        <v>9484</v>
      </c>
      <c r="J1203" t="s">
        <v>135</v>
      </c>
      <c r="K1203">
        <v>244</v>
      </c>
      <c r="L1203">
        <v>2015</v>
      </c>
      <c r="M1203">
        <v>3</v>
      </c>
      <c r="O1203" s="3">
        <v>0.1</v>
      </c>
      <c r="P1203">
        <v>0</v>
      </c>
      <c r="Q1203" t="s">
        <v>483</v>
      </c>
      <c r="R1203" t="s">
        <v>467</v>
      </c>
      <c r="S1203">
        <v>37</v>
      </c>
      <c r="T1203" t="s">
        <v>484</v>
      </c>
      <c r="U1203">
        <v>2</v>
      </c>
      <c r="W1203">
        <v>352</v>
      </c>
      <c r="X1203" t="s">
        <v>447</v>
      </c>
      <c r="Y1203" s="2" t="s">
        <v>448</v>
      </c>
      <c r="Z1203" s="2" t="s">
        <v>512</v>
      </c>
      <c r="AA1203" t="s">
        <v>485</v>
      </c>
      <c r="AB1203" t="s">
        <v>447</v>
      </c>
      <c r="AC1203" t="s">
        <v>447</v>
      </c>
      <c r="AD1203" t="s">
        <v>447</v>
      </c>
      <c r="AE1203" t="s">
        <v>447</v>
      </c>
      <c r="AF1203" t="s">
        <v>447</v>
      </c>
      <c r="AG1203">
        <v>2</v>
      </c>
      <c r="AH1203">
        <v>0</v>
      </c>
      <c r="AI1203">
        <v>43</v>
      </c>
      <c r="AJ1203">
        <v>0</v>
      </c>
      <c r="AK1203">
        <v>61</v>
      </c>
      <c r="AL1203" t="s">
        <v>518</v>
      </c>
      <c r="AM1203" t="s">
        <v>450</v>
      </c>
      <c r="BC1203" t="s">
        <v>484</v>
      </c>
      <c r="BF1203" t="s">
        <v>452</v>
      </c>
      <c r="BG1203" t="s">
        <v>453</v>
      </c>
      <c r="BH1203" s="1">
        <f t="shared" ca="1" si="56"/>
        <v>46123</v>
      </c>
    </row>
    <row r="1204" spans="2:60" ht="14.25" customHeight="1" x14ac:dyDescent="0.35">
      <c r="B1204" s="96" t="str">
        <f t="shared" si="54"/>
        <v>95212461</v>
      </c>
      <c r="C1204" s="96" t="str">
        <f t="shared" si="55"/>
        <v>9521246</v>
      </c>
      <c r="D1204">
        <v>22526</v>
      </c>
      <c r="E1204" t="s">
        <v>120</v>
      </c>
      <c r="F1204">
        <v>61</v>
      </c>
      <c r="G1204" t="s">
        <v>124</v>
      </c>
      <c r="H1204">
        <v>71</v>
      </c>
      <c r="I1204">
        <v>9521</v>
      </c>
      <c r="J1204" t="s">
        <v>350</v>
      </c>
      <c r="K1204">
        <v>246</v>
      </c>
      <c r="L1204">
        <v>1</v>
      </c>
      <c r="M1204">
        <v>1</v>
      </c>
      <c r="N1204">
        <v>1</v>
      </c>
      <c r="O1204" s="3">
        <v>10.63</v>
      </c>
      <c r="P1204">
        <v>0</v>
      </c>
      <c r="Q1204" t="s">
        <v>468</v>
      </c>
      <c r="R1204" t="s">
        <v>471</v>
      </c>
      <c r="S1204">
        <v>7</v>
      </c>
      <c r="T1204" t="s">
        <v>469</v>
      </c>
      <c r="U1204">
        <v>2</v>
      </c>
      <c r="V1204">
        <v>43747</v>
      </c>
      <c r="W1204">
        <v>352</v>
      </c>
      <c r="X1204" t="s">
        <v>447</v>
      </c>
      <c r="Y1204" s="2" t="s">
        <v>447</v>
      </c>
      <c r="Z1204" s="2"/>
      <c r="AB1204" t="s">
        <v>447</v>
      </c>
      <c r="AC1204" t="s">
        <v>448</v>
      </c>
      <c r="AD1204" t="s">
        <v>447</v>
      </c>
      <c r="AE1204" t="s">
        <v>447</v>
      </c>
      <c r="AF1204" t="s">
        <v>447</v>
      </c>
      <c r="AG1204">
        <v>2</v>
      </c>
      <c r="AH1204">
        <v>0</v>
      </c>
      <c r="AI1204">
        <v>14</v>
      </c>
      <c r="AJ1204">
        <v>0</v>
      </c>
      <c r="AK1204">
        <v>61</v>
      </c>
      <c r="AL1204" t="s">
        <v>449</v>
      </c>
      <c r="AM1204" t="s">
        <v>450</v>
      </c>
      <c r="AN1204">
        <v>10.63</v>
      </c>
      <c r="AO1204">
        <v>49.49</v>
      </c>
      <c r="AP1204">
        <v>526.07870000000003</v>
      </c>
      <c r="AQ1204">
        <v>10.63</v>
      </c>
      <c r="AR1204">
        <v>45.07</v>
      </c>
      <c r="AS1204">
        <v>479.09410000000003</v>
      </c>
      <c r="AT1204">
        <v>10.63</v>
      </c>
      <c r="AU1204">
        <v>45</v>
      </c>
      <c r="AV1204">
        <v>478.35</v>
      </c>
      <c r="BC1204" t="s">
        <v>451</v>
      </c>
      <c r="BD1204" s="2">
        <v>45886</v>
      </c>
      <c r="BE1204">
        <v>487.03</v>
      </c>
      <c r="BF1204" t="s">
        <v>452</v>
      </c>
      <c r="BG1204" t="s">
        <v>453</v>
      </c>
      <c r="BH1204" s="1">
        <f t="shared" ca="1" si="56"/>
        <v>237</v>
      </c>
    </row>
    <row r="1205" spans="2:60" ht="14.25" customHeight="1" x14ac:dyDescent="0.35">
      <c r="B1205" s="96" t="str">
        <f t="shared" si="54"/>
        <v>95212462</v>
      </c>
      <c r="C1205" s="96" t="str">
        <f t="shared" si="55"/>
        <v>9521246</v>
      </c>
      <c r="D1205">
        <v>22526</v>
      </c>
      <c r="E1205" t="s">
        <v>120</v>
      </c>
      <c r="F1205">
        <v>61</v>
      </c>
      <c r="G1205" t="s">
        <v>124</v>
      </c>
      <c r="H1205">
        <v>71</v>
      </c>
      <c r="I1205">
        <v>9521</v>
      </c>
      <c r="J1205" t="s">
        <v>350</v>
      </c>
      <c r="K1205">
        <v>246</v>
      </c>
      <c r="L1205">
        <v>2</v>
      </c>
      <c r="M1205">
        <v>1</v>
      </c>
      <c r="N1205">
        <v>90</v>
      </c>
      <c r="O1205" s="3">
        <v>7.13</v>
      </c>
      <c r="P1205">
        <v>0</v>
      </c>
      <c r="Q1205" t="s">
        <v>468</v>
      </c>
      <c r="R1205" t="s">
        <v>471</v>
      </c>
      <c r="S1205">
        <v>7</v>
      </c>
      <c r="T1205" t="s">
        <v>469</v>
      </c>
      <c r="U1205">
        <v>2</v>
      </c>
      <c r="V1205">
        <v>43747</v>
      </c>
      <c r="W1205">
        <v>352</v>
      </c>
      <c r="X1205" t="s">
        <v>447</v>
      </c>
      <c r="Y1205" s="2" t="s">
        <v>447</v>
      </c>
      <c r="Z1205" s="2"/>
      <c r="AB1205" t="s">
        <v>447</v>
      </c>
      <c r="AC1205" t="s">
        <v>448</v>
      </c>
      <c r="AD1205" t="s">
        <v>447</v>
      </c>
      <c r="AE1205" t="s">
        <v>447</v>
      </c>
      <c r="AF1205" t="s">
        <v>447</v>
      </c>
      <c r="AG1205">
        <v>2</v>
      </c>
      <c r="AH1205">
        <v>0</v>
      </c>
      <c r="AI1205">
        <v>14</v>
      </c>
      <c r="AJ1205">
        <v>0</v>
      </c>
      <c r="AK1205">
        <v>61</v>
      </c>
      <c r="AL1205" t="s">
        <v>449</v>
      </c>
      <c r="AM1205" t="s">
        <v>450</v>
      </c>
      <c r="AN1205">
        <v>7.13</v>
      </c>
      <c r="AO1205">
        <v>49.49</v>
      </c>
      <c r="AP1205">
        <v>352.86369999999999</v>
      </c>
      <c r="AQ1205">
        <v>7.13</v>
      </c>
      <c r="AR1205">
        <v>45.07</v>
      </c>
      <c r="AS1205">
        <v>321.34910000000002</v>
      </c>
      <c r="AT1205">
        <v>7.13</v>
      </c>
      <c r="AU1205">
        <v>45</v>
      </c>
      <c r="AV1205">
        <v>320.85000000000002</v>
      </c>
      <c r="BC1205" t="s">
        <v>451</v>
      </c>
      <c r="BD1205" s="2">
        <v>45886</v>
      </c>
      <c r="BE1205">
        <v>98.07</v>
      </c>
      <c r="BF1205" t="s">
        <v>452</v>
      </c>
      <c r="BG1205" t="s">
        <v>453</v>
      </c>
      <c r="BH1205" s="1">
        <f t="shared" ca="1" si="56"/>
        <v>237</v>
      </c>
    </row>
    <row r="1206" spans="2:60" ht="14.25" customHeight="1" x14ac:dyDescent="0.35">
      <c r="B1206" s="96" t="str">
        <f t="shared" si="54"/>
        <v>95212463</v>
      </c>
      <c r="C1206" s="96" t="str">
        <f t="shared" si="55"/>
        <v>9521246</v>
      </c>
      <c r="D1206">
        <v>22526</v>
      </c>
      <c r="E1206" t="s">
        <v>120</v>
      </c>
      <c r="F1206">
        <v>61</v>
      </c>
      <c r="G1206" t="s">
        <v>124</v>
      </c>
      <c r="H1206">
        <v>71</v>
      </c>
      <c r="I1206">
        <v>9521</v>
      </c>
      <c r="J1206" t="s">
        <v>350</v>
      </c>
      <c r="K1206">
        <v>246</v>
      </c>
      <c r="L1206">
        <v>3</v>
      </c>
      <c r="M1206">
        <v>1</v>
      </c>
      <c r="N1206">
        <v>1</v>
      </c>
      <c r="O1206" s="3">
        <v>0.25</v>
      </c>
      <c r="P1206">
        <v>0</v>
      </c>
      <c r="Q1206" t="s">
        <v>468</v>
      </c>
      <c r="R1206" t="s">
        <v>471</v>
      </c>
      <c r="S1206">
        <v>7</v>
      </c>
      <c r="T1206" t="s">
        <v>469</v>
      </c>
      <c r="U1206">
        <v>2</v>
      </c>
      <c r="V1206">
        <v>43747</v>
      </c>
      <c r="W1206">
        <v>352</v>
      </c>
      <c r="X1206" t="s">
        <v>447</v>
      </c>
      <c r="Y1206" s="2" t="s">
        <v>447</v>
      </c>
      <c r="Z1206" s="2"/>
      <c r="AB1206" t="s">
        <v>447</v>
      </c>
      <c r="AC1206" t="s">
        <v>448</v>
      </c>
      <c r="AD1206" t="s">
        <v>447</v>
      </c>
      <c r="AE1206" t="s">
        <v>447</v>
      </c>
      <c r="AF1206" t="s">
        <v>447</v>
      </c>
      <c r="AG1206">
        <v>2</v>
      </c>
      <c r="AH1206">
        <v>0</v>
      </c>
      <c r="AI1206">
        <v>14</v>
      </c>
      <c r="AJ1206">
        <v>0</v>
      </c>
      <c r="AK1206">
        <v>61</v>
      </c>
      <c r="AL1206" t="s">
        <v>449</v>
      </c>
      <c r="AM1206" t="s">
        <v>450</v>
      </c>
      <c r="AN1206">
        <v>0.25</v>
      </c>
      <c r="AO1206">
        <v>49.49</v>
      </c>
      <c r="AP1206">
        <v>12.3725</v>
      </c>
      <c r="AQ1206">
        <v>0.25</v>
      </c>
      <c r="AR1206">
        <v>45.07</v>
      </c>
      <c r="AS1206">
        <v>11.2675</v>
      </c>
      <c r="AT1206">
        <v>0.25</v>
      </c>
      <c r="AU1206">
        <v>45</v>
      </c>
      <c r="AV1206">
        <v>11.25</v>
      </c>
      <c r="BC1206" t="s">
        <v>451</v>
      </c>
      <c r="BD1206" s="2">
        <v>45886</v>
      </c>
      <c r="BF1206" t="s">
        <v>452</v>
      </c>
      <c r="BG1206" t="s">
        <v>453</v>
      </c>
      <c r="BH1206" s="1">
        <f t="shared" ca="1" si="56"/>
        <v>237</v>
      </c>
    </row>
    <row r="1207" spans="2:60" ht="14.25" customHeight="1" x14ac:dyDescent="0.35">
      <c r="B1207" s="96" t="str">
        <f t="shared" si="54"/>
        <v>95212464</v>
      </c>
      <c r="C1207" s="96" t="str">
        <f t="shared" si="55"/>
        <v>9521246</v>
      </c>
      <c r="D1207">
        <v>22526</v>
      </c>
      <c r="E1207" t="s">
        <v>120</v>
      </c>
      <c r="F1207">
        <v>61</v>
      </c>
      <c r="G1207" t="s">
        <v>124</v>
      </c>
      <c r="H1207">
        <v>71</v>
      </c>
      <c r="I1207">
        <v>9521</v>
      </c>
      <c r="J1207" t="s">
        <v>350</v>
      </c>
      <c r="K1207">
        <v>246</v>
      </c>
      <c r="L1207">
        <v>4</v>
      </c>
      <c r="M1207">
        <v>1</v>
      </c>
      <c r="N1207">
        <v>1</v>
      </c>
      <c r="O1207" s="3">
        <v>0.08</v>
      </c>
      <c r="P1207">
        <v>0</v>
      </c>
      <c r="Q1207" t="s">
        <v>468</v>
      </c>
      <c r="R1207" t="s">
        <v>471</v>
      </c>
      <c r="S1207">
        <v>7</v>
      </c>
      <c r="T1207" t="s">
        <v>469</v>
      </c>
      <c r="U1207">
        <v>2</v>
      </c>
      <c r="V1207">
        <v>43747</v>
      </c>
      <c r="W1207">
        <v>352</v>
      </c>
      <c r="X1207" t="s">
        <v>447</v>
      </c>
      <c r="Y1207" s="2" t="s">
        <v>447</v>
      </c>
      <c r="Z1207" s="2"/>
      <c r="AB1207" t="s">
        <v>447</v>
      </c>
      <c r="AC1207" t="s">
        <v>448</v>
      </c>
      <c r="AD1207" t="s">
        <v>447</v>
      </c>
      <c r="AE1207" t="s">
        <v>447</v>
      </c>
      <c r="AF1207" t="s">
        <v>447</v>
      </c>
      <c r="AG1207">
        <v>2</v>
      </c>
      <c r="AH1207">
        <v>0</v>
      </c>
      <c r="AI1207">
        <v>14</v>
      </c>
      <c r="AJ1207">
        <v>0</v>
      </c>
      <c r="AK1207">
        <v>61</v>
      </c>
      <c r="AL1207" t="s">
        <v>449</v>
      </c>
      <c r="AM1207" t="s">
        <v>450</v>
      </c>
      <c r="AN1207">
        <v>0.08</v>
      </c>
      <c r="AO1207">
        <v>49.49</v>
      </c>
      <c r="AP1207">
        <v>3.9592000000000001</v>
      </c>
      <c r="AQ1207">
        <v>0.08</v>
      </c>
      <c r="AR1207">
        <v>45.07</v>
      </c>
      <c r="AS1207">
        <v>3.6055999999999999</v>
      </c>
      <c r="AT1207">
        <v>0.08</v>
      </c>
      <c r="AU1207">
        <v>45</v>
      </c>
      <c r="AV1207">
        <v>3.6</v>
      </c>
      <c r="BC1207" t="s">
        <v>451</v>
      </c>
      <c r="BD1207" s="2">
        <v>45886</v>
      </c>
      <c r="BF1207" t="s">
        <v>452</v>
      </c>
      <c r="BG1207" t="s">
        <v>453</v>
      </c>
      <c r="BH1207" s="1">
        <f t="shared" ca="1" si="56"/>
        <v>237</v>
      </c>
    </row>
    <row r="1208" spans="2:60" ht="14.25" customHeight="1" x14ac:dyDescent="0.35">
      <c r="B1208" s="96" t="str">
        <f t="shared" si="54"/>
        <v>95212465</v>
      </c>
      <c r="C1208" s="96" t="str">
        <f t="shared" si="55"/>
        <v>9521246</v>
      </c>
      <c r="D1208">
        <v>22526</v>
      </c>
      <c r="E1208" t="s">
        <v>120</v>
      </c>
      <c r="F1208">
        <v>61</v>
      </c>
      <c r="G1208" t="s">
        <v>124</v>
      </c>
      <c r="H1208">
        <v>71</v>
      </c>
      <c r="I1208">
        <v>9521</v>
      </c>
      <c r="J1208" t="s">
        <v>350</v>
      </c>
      <c r="K1208">
        <v>246</v>
      </c>
      <c r="L1208">
        <v>5</v>
      </c>
      <c r="M1208">
        <v>1</v>
      </c>
      <c r="N1208">
        <v>1</v>
      </c>
      <c r="O1208" s="3">
        <v>8.16</v>
      </c>
      <c r="P1208">
        <v>0</v>
      </c>
      <c r="Q1208" t="s">
        <v>468</v>
      </c>
      <c r="R1208" t="s">
        <v>471</v>
      </c>
      <c r="S1208">
        <v>7</v>
      </c>
      <c r="T1208" t="s">
        <v>469</v>
      </c>
      <c r="U1208">
        <v>2</v>
      </c>
      <c r="V1208">
        <v>43766</v>
      </c>
      <c r="W1208">
        <v>352</v>
      </c>
      <c r="X1208" t="s">
        <v>447</v>
      </c>
      <c r="Y1208" s="2" t="s">
        <v>447</v>
      </c>
      <c r="Z1208" s="2"/>
      <c r="AB1208" t="s">
        <v>447</v>
      </c>
      <c r="AC1208" t="s">
        <v>448</v>
      </c>
      <c r="AD1208" t="s">
        <v>447</v>
      </c>
      <c r="AE1208" t="s">
        <v>447</v>
      </c>
      <c r="AF1208" t="s">
        <v>447</v>
      </c>
      <c r="AG1208">
        <v>2</v>
      </c>
      <c r="AH1208">
        <v>0</v>
      </c>
      <c r="AI1208">
        <v>14</v>
      </c>
      <c r="AJ1208">
        <v>0</v>
      </c>
      <c r="AK1208">
        <v>61</v>
      </c>
      <c r="AL1208" t="s">
        <v>465</v>
      </c>
      <c r="AM1208" t="s">
        <v>450</v>
      </c>
      <c r="AN1208">
        <v>8.16</v>
      </c>
      <c r="AO1208">
        <v>49.49</v>
      </c>
      <c r="AP1208">
        <v>403.83839999999998</v>
      </c>
      <c r="AQ1208">
        <v>8.16</v>
      </c>
      <c r="AR1208">
        <v>45.07</v>
      </c>
      <c r="AS1208">
        <v>367.77120000000002</v>
      </c>
      <c r="AT1208">
        <v>8.16</v>
      </c>
      <c r="AU1208">
        <v>45</v>
      </c>
      <c r="AV1208">
        <v>367.2</v>
      </c>
      <c r="BC1208" t="s">
        <v>451</v>
      </c>
      <c r="BD1208" s="2">
        <v>45886</v>
      </c>
      <c r="BE1208">
        <v>162.36000000000001</v>
      </c>
      <c r="BF1208" t="s">
        <v>452</v>
      </c>
      <c r="BG1208" t="s">
        <v>453</v>
      </c>
      <c r="BH1208" s="1">
        <f t="shared" ca="1" si="56"/>
        <v>237</v>
      </c>
    </row>
    <row r="1209" spans="2:60" ht="14.25" customHeight="1" x14ac:dyDescent="0.35">
      <c r="B1209" s="96" t="str">
        <f t="shared" si="54"/>
        <v>95212466</v>
      </c>
      <c r="C1209" s="96" t="str">
        <f t="shared" si="55"/>
        <v>9521246</v>
      </c>
      <c r="D1209">
        <v>22526</v>
      </c>
      <c r="E1209" t="s">
        <v>120</v>
      </c>
      <c r="F1209">
        <v>61</v>
      </c>
      <c r="G1209" t="s">
        <v>124</v>
      </c>
      <c r="H1209">
        <v>71</v>
      </c>
      <c r="I1209">
        <v>9521</v>
      </c>
      <c r="J1209" t="s">
        <v>350</v>
      </c>
      <c r="K1209">
        <v>246</v>
      </c>
      <c r="L1209">
        <v>6</v>
      </c>
      <c r="M1209">
        <v>1</v>
      </c>
      <c r="N1209">
        <v>1</v>
      </c>
      <c r="O1209" s="3">
        <v>13.73</v>
      </c>
      <c r="P1209">
        <v>0</v>
      </c>
      <c r="Q1209" t="s">
        <v>468</v>
      </c>
      <c r="R1209" t="s">
        <v>471</v>
      </c>
      <c r="S1209">
        <v>7</v>
      </c>
      <c r="T1209" t="s">
        <v>469</v>
      </c>
      <c r="U1209">
        <v>2</v>
      </c>
      <c r="V1209">
        <v>43747</v>
      </c>
      <c r="W1209">
        <v>352</v>
      </c>
      <c r="X1209" t="s">
        <v>447</v>
      </c>
      <c r="Y1209" s="2" t="s">
        <v>447</v>
      </c>
      <c r="Z1209" s="2"/>
      <c r="AB1209" t="s">
        <v>447</v>
      </c>
      <c r="AC1209" t="s">
        <v>448</v>
      </c>
      <c r="AD1209" t="s">
        <v>447</v>
      </c>
      <c r="AE1209" t="s">
        <v>447</v>
      </c>
      <c r="AF1209" t="s">
        <v>447</v>
      </c>
      <c r="AG1209">
        <v>2</v>
      </c>
      <c r="AH1209">
        <v>0</v>
      </c>
      <c r="AI1209">
        <v>14</v>
      </c>
      <c r="AJ1209">
        <v>0</v>
      </c>
      <c r="AK1209">
        <v>61</v>
      </c>
      <c r="AL1209" t="s">
        <v>465</v>
      </c>
      <c r="AM1209" t="s">
        <v>450</v>
      </c>
      <c r="AN1209">
        <v>13.73</v>
      </c>
      <c r="AO1209">
        <v>49.49</v>
      </c>
      <c r="AP1209">
        <v>679.49770000000001</v>
      </c>
      <c r="AQ1209">
        <v>13.73</v>
      </c>
      <c r="AR1209">
        <v>45.07</v>
      </c>
      <c r="AS1209">
        <v>618.81110000000001</v>
      </c>
      <c r="AT1209">
        <v>13.73</v>
      </c>
      <c r="AU1209">
        <v>45</v>
      </c>
      <c r="AV1209">
        <v>617.85</v>
      </c>
      <c r="BC1209" t="s">
        <v>451</v>
      </c>
      <c r="BD1209" s="2">
        <v>45886</v>
      </c>
      <c r="BE1209">
        <v>420.51</v>
      </c>
      <c r="BF1209" t="s">
        <v>452</v>
      </c>
      <c r="BG1209" t="s">
        <v>453</v>
      </c>
      <c r="BH1209" s="1">
        <f t="shared" ca="1" si="56"/>
        <v>237</v>
      </c>
    </row>
    <row r="1210" spans="2:60" ht="14.25" customHeight="1" x14ac:dyDescent="0.35">
      <c r="B1210" s="96" t="str">
        <f t="shared" si="54"/>
        <v>95212467</v>
      </c>
      <c r="C1210" s="96" t="str">
        <f t="shared" si="55"/>
        <v>9521246</v>
      </c>
      <c r="D1210">
        <v>22526</v>
      </c>
      <c r="E1210" t="s">
        <v>120</v>
      </c>
      <c r="F1210">
        <v>61</v>
      </c>
      <c r="G1210" t="s">
        <v>124</v>
      </c>
      <c r="H1210">
        <v>71</v>
      </c>
      <c r="I1210">
        <v>9521</v>
      </c>
      <c r="J1210" t="s">
        <v>350</v>
      </c>
      <c r="K1210">
        <v>246</v>
      </c>
      <c r="L1210">
        <v>7</v>
      </c>
      <c r="M1210">
        <v>1</v>
      </c>
      <c r="N1210">
        <v>1</v>
      </c>
      <c r="O1210" s="3">
        <v>6.31</v>
      </c>
      <c r="P1210">
        <v>0</v>
      </c>
      <c r="Q1210" t="s">
        <v>468</v>
      </c>
      <c r="R1210" t="s">
        <v>471</v>
      </c>
      <c r="S1210">
        <v>7</v>
      </c>
      <c r="T1210" t="s">
        <v>469</v>
      </c>
      <c r="U1210">
        <v>2</v>
      </c>
      <c r="V1210">
        <v>43746</v>
      </c>
      <c r="W1210">
        <v>352</v>
      </c>
      <c r="X1210" t="s">
        <v>447</v>
      </c>
      <c r="Y1210" s="2" t="s">
        <v>447</v>
      </c>
      <c r="Z1210" s="2"/>
      <c r="AB1210" t="s">
        <v>447</v>
      </c>
      <c r="AC1210" t="s">
        <v>448</v>
      </c>
      <c r="AD1210" t="s">
        <v>447</v>
      </c>
      <c r="AE1210" t="s">
        <v>447</v>
      </c>
      <c r="AF1210" t="s">
        <v>447</v>
      </c>
      <c r="AG1210">
        <v>2</v>
      </c>
      <c r="AH1210">
        <v>0</v>
      </c>
      <c r="AI1210">
        <v>14</v>
      </c>
      <c r="AJ1210">
        <v>0</v>
      </c>
      <c r="AK1210">
        <v>61</v>
      </c>
      <c r="AL1210" t="s">
        <v>465</v>
      </c>
      <c r="AM1210" t="s">
        <v>450</v>
      </c>
      <c r="AN1210">
        <v>6.31</v>
      </c>
      <c r="AO1210">
        <v>49.49</v>
      </c>
      <c r="AP1210">
        <v>312.28190000000001</v>
      </c>
      <c r="AQ1210">
        <v>6.31</v>
      </c>
      <c r="AR1210">
        <v>45.07</v>
      </c>
      <c r="AS1210">
        <v>284.39170000000001</v>
      </c>
      <c r="AT1210">
        <v>6.31</v>
      </c>
      <c r="AU1210">
        <v>45</v>
      </c>
      <c r="AV1210">
        <v>283.95</v>
      </c>
      <c r="BC1210" t="s">
        <v>451</v>
      </c>
      <c r="BD1210" s="2">
        <v>45886</v>
      </c>
      <c r="BE1210">
        <v>228.77</v>
      </c>
      <c r="BF1210" t="s">
        <v>452</v>
      </c>
      <c r="BG1210" t="s">
        <v>453</v>
      </c>
      <c r="BH1210" s="1">
        <f t="shared" ca="1" si="56"/>
        <v>237</v>
      </c>
    </row>
    <row r="1211" spans="2:60" ht="14.25" customHeight="1" x14ac:dyDescent="0.35">
      <c r="B1211" s="96" t="str">
        <f t="shared" si="54"/>
        <v>95212468</v>
      </c>
      <c r="C1211" s="96" t="str">
        <f t="shared" si="55"/>
        <v>9521246</v>
      </c>
      <c r="D1211">
        <v>22526</v>
      </c>
      <c r="E1211" t="s">
        <v>120</v>
      </c>
      <c r="F1211">
        <v>61</v>
      </c>
      <c r="G1211" t="s">
        <v>124</v>
      </c>
      <c r="H1211">
        <v>71</v>
      </c>
      <c r="I1211">
        <v>9521</v>
      </c>
      <c r="J1211" t="s">
        <v>350</v>
      </c>
      <c r="K1211">
        <v>246</v>
      </c>
      <c r="L1211">
        <v>8</v>
      </c>
      <c r="M1211">
        <v>1</v>
      </c>
      <c r="N1211">
        <v>1</v>
      </c>
      <c r="O1211" s="3">
        <v>4.43</v>
      </c>
      <c r="P1211">
        <v>0</v>
      </c>
      <c r="Q1211" t="s">
        <v>468</v>
      </c>
      <c r="R1211" t="s">
        <v>471</v>
      </c>
      <c r="S1211">
        <v>7</v>
      </c>
      <c r="T1211" t="s">
        <v>469</v>
      </c>
      <c r="U1211">
        <v>2</v>
      </c>
      <c r="V1211">
        <v>43746</v>
      </c>
      <c r="W1211">
        <v>352</v>
      </c>
      <c r="X1211" t="s">
        <v>447</v>
      </c>
      <c r="Y1211" s="2" t="s">
        <v>447</v>
      </c>
      <c r="Z1211" s="2"/>
      <c r="AB1211" t="s">
        <v>447</v>
      </c>
      <c r="AC1211" t="s">
        <v>448</v>
      </c>
      <c r="AD1211" t="s">
        <v>447</v>
      </c>
      <c r="AE1211" t="s">
        <v>447</v>
      </c>
      <c r="AF1211" t="s">
        <v>447</v>
      </c>
      <c r="AG1211">
        <v>2</v>
      </c>
      <c r="AH1211">
        <v>0</v>
      </c>
      <c r="AI1211">
        <v>14</v>
      </c>
      <c r="AJ1211">
        <v>0</v>
      </c>
      <c r="AK1211">
        <v>61</v>
      </c>
      <c r="AL1211" t="s">
        <v>465</v>
      </c>
      <c r="AM1211" t="s">
        <v>450</v>
      </c>
      <c r="AN1211">
        <v>4.43</v>
      </c>
      <c r="AO1211">
        <v>49.49</v>
      </c>
      <c r="AP1211">
        <v>219.2407</v>
      </c>
      <c r="AQ1211">
        <v>4.43</v>
      </c>
      <c r="AR1211">
        <v>45.07</v>
      </c>
      <c r="AS1211">
        <v>199.6601</v>
      </c>
      <c r="AT1211">
        <v>4.43</v>
      </c>
      <c r="AU1211">
        <v>45</v>
      </c>
      <c r="AV1211">
        <v>199.35</v>
      </c>
      <c r="BC1211" t="s">
        <v>451</v>
      </c>
      <c r="BD1211" s="2">
        <v>45886</v>
      </c>
      <c r="BE1211">
        <v>163.38</v>
      </c>
      <c r="BF1211" t="s">
        <v>452</v>
      </c>
      <c r="BG1211" t="s">
        <v>453</v>
      </c>
      <c r="BH1211" s="1">
        <f t="shared" ca="1" si="56"/>
        <v>237</v>
      </c>
    </row>
    <row r="1212" spans="2:60" ht="14.25" customHeight="1" x14ac:dyDescent="0.35">
      <c r="B1212" s="96" t="str">
        <f t="shared" si="54"/>
        <v>95322471</v>
      </c>
      <c r="C1212" s="96" t="str">
        <f t="shared" si="55"/>
        <v>9532247</v>
      </c>
      <c r="D1212">
        <v>22526</v>
      </c>
      <c r="E1212" t="s">
        <v>120</v>
      </c>
      <c r="F1212">
        <v>61</v>
      </c>
      <c r="G1212" t="s">
        <v>124</v>
      </c>
      <c r="H1212">
        <v>73</v>
      </c>
      <c r="I1212">
        <v>9532</v>
      </c>
      <c r="J1212" t="s">
        <v>1</v>
      </c>
      <c r="K1212">
        <v>247</v>
      </c>
      <c r="L1212">
        <v>1</v>
      </c>
      <c r="M1212">
        <v>1</v>
      </c>
      <c r="N1212">
        <v>1</v>
      </c>
      <c r="O1212" s="3">
        <v>5.95</v>
      </c>
      <c r="P1212">
        <v>0</v>
      </c>
      <c r="Q1212" t="s">
        <v>508</v>
      </c>
      <c r="R1212" t="s">
        <v>471</v>
      </c>
      <c r="S1212">
        <v>3</v>
      </c>
      <c r="T1212" t="s">
        <v>475</v>
      </c>
      <c r="U1212">
        <v>2</v>
      </c>
      <c r="V1212">
        <v>45051</v>
      </c>
      <c r="W1212">
        <v>356</v>
      </c>
      <c r="X1212" t="s">
        <v>447</v>
      </c>
      <c r="Y1212" s="2" t="s">
        <v>447</v>
      </c>
      <c r="Z1212" s="2"/>
      <c r="AB1212" t="s">
        <v>447</v>
      </c>
      <c r="AC1212" t="s">
        <v>448</v>
      </c>
      <c r="AD1212" t="s">
        <v>447</v>
      </c>
      <c r="AE1212" t="s">
        <v>447</v>
      </c>
      <c r="AF1212" t="s">
        <v>447</v>
      </c>
      <c r="AG1212">
        <v>2</v>
      </c>
      <c r="AH1212">
        <v>0</v>
      </c>
      <c r="AI1212">
        <v>59</v>
      </c>
      <c r="AJ1212">
        <v>0</v>
      </c>
      <c r="AK1212">
        <v>61</v>
      </c>
      <c r="AL1212" t="s">
        <v>488</v>
      </c>
      <c r="AM1212" t="s">
        <v>450</v>
      </c>
      <c r="AN1212">
        <v>5.95</v>
      </c>
      <c r="AO1212">
        <v>84.96</v>
      </c>
      <c r="AP1212">
        <v>505.512</v>
      </c>
      <c r="AQ1212">
        <v>5.95</v>
      </c>
      <c r="AR1212">
        <v>90.07</v>
      </c>
      <c r="AS1212">
        <v>535.91650000000004</v>
      </c>
      <c r="AT1212">
        <v>5.95</v>
      </c>
      <c r="AU1212">
        <v>110</v>
      </c>
      <c r="AV1212">
        <v>654.5</v>
      </c>
      <c r="BC1212" t="s">
        <v>451</v>
      </c>
      <c r="BD1212" s="2">
        <v>45911</v>
      </c>
      <c r="BE1212">
        <v>637.64</v>
      </c>
      <c r="BF1212" t="s">
        <v>452</v>
      </c>
      <c r="BG1212" t="s">
        <v>453</v>
      </c>
      <c r="BH1212" s="1">
        <f t="shared" ca="1" si="56"/>
        <v>212</v>
      </c>
    </row>
    <row r="1213" spans="2:60" ht="14.25" customHeight="1" x14ac:dyDescent="0.35">
      <c r="B1213" s="96" t="str">
        <f t="shared" si="54"/>
        <v>95322472</v>
      </c>
      <c r="C1213" s="96" t="str">
        <f t="shared" si="55"/>
        <v>9532247</v>
      </c>
      <c r="D1213">
        <v>22526</v>
      </c>
      <c r="E1213" t="s">
        <v>120</v>
      </c>
      <c r="F1213">
        <v>61</v>
      </c>
      <c r="G1213" t="s">
        <v>124</v>
      </c>
      <c r="H1213">
        <v>73</v>
      </c>
      <c r="I1213">
        <v>9532</v>
      </c>
      <c r="J1213" t="s">
        <v>1</v>
      </c>
      <c r="K1213">
        <v>247</v>
      </c>
      <c r="L1213">
        <v>2</v>
      </c>
      <c r="M1213">
        <v>3</v>
      </c>
      <c r="N1213">
        <v>1</v>
      </c>
      <c r="O1213" s="3">
        <v>13.61</v>
      </c>
      <c r="P1213">
        <v>0</v>
      </c>
      <c r="Q1213" t="s">
        <v>508</v>
      </c>
      <c r="R1213" t="s">
        <v>471</v>
      </c>
      <c r="S1213">
        <v>3</v>
      </c>
      <c r="T1213" t="s">
        <v>475</v>
      </c>
      <c r="U1213">
        <v>2</v>
      </c>
      <c r="V1213">
        <v>45050</v>
      </c>
      <c r="W1213">
        <v>356</v>
      </c>
      <c r="X1213" t="s">
        <v>447</v>
      </c>
      <c r="Y1213" s="2" t="s">
        <v>447</v>
      </c>
      <c r="Z1213" s="2"/>
      <c r="AB1213" t="s">
        <v>447</v>
      </c>
      <c r="AC1213" t="s">
        <v>448</v>
      </c>
      <c r="AD1213" t="s">
        <v>447</v>
      </c>
      <c r="AE1213" t="s">
        <v>447</v>
      </c>
      <c r="AF1213" t="s">
        <v>447</v>
      </c>
      <c r="AG1213">
        <v>2</v>
      </c>
      <c r="AH1213">
        <v>0</v>
      </c>
      <c r="AI1213">
        <v>59</v>
      </c>
      <c r="AJ1213">
        <v>0</v>
      </c>
      <c r="AK1213">
        <v>61</v>
      </c>
      <c r="AL1213" t="s">
        <v>488</v>
      </c>
      <c r="AM1213" t="s">
        <v>450</v>
      </c>
      <c r="AN1213">
        <v>13.61</v>
      </c>
      <c r="AO1213">
        <v>84.96</v>
      </c>
      <c r="AP1213">
        <v>1156.3055999999999</v>
      </c>
      <c r="AQ1213">
        <v>13.61</v>
      </c>
      <c r="AR1213">
        <v>90.07</v>
      </c>
      <c r="AS1213">
        <v>1225.8526999999999</v>
      </c>
      <c r="AT1213">
        <v>13.61</v>
      </c>
      <c r="AU1213">
        <v>110</v>
      </c>
      <c r="AV1213">
        <v>1497.1</v>
      </c>
      <c r="BC1213" t="s">
        <v>451</v>
      </c>
      <c r="BD1213" s="2">
        <v>45911</v>
      </c>
      <c r="BE1213">
        <v>1640.59</v>
      </c>
      <c r="BF1213" t="s">
        <v>452</v>
      </c>
      <c r="BG1213" t="s">
        <v>453</v>
      </c>
      <c r="BH1213" s="1">
        <f t="shared" ca="1" si="56"/>
        <v>212</v>
      </c>
    </row>
    <row r="1214" spans="2:60" ht="14.25" customHeight="1" x14ac:dyDescent="0.35">
      <c r="B1214" s="96" t="str">
        <f t="shared" si="54"/>
        <v>95322473</v>
      </c>
      <c r="C1214" s="96" t="str">
        <f t="shared" si="55"/>
        <v>9532247</v>
      </c>
      <c r="D1214">
        <v>22526</v>
      </c>
      <c r="E1214" t="s">
        <v>120</v>
      </c>
      <c r="F1214">
        <v>61</v>
      </c>
      <c r="G1214" t="s">
        <v>124</v>
      </c>
      <c r="H1214">
        <v>73</v>
      </c>
      <c r="I1214">
        <v>9532</v>
      </c>
      <c r="J1214" t="s">
        <v>1</v>
      </c>
      <c r="K1214">
        <v>247</v>
      </c>
      <c r="L1214">
        <v>3</v>
      </c>
      <c r="M1214">
        <v>1</v>
      </c>
      <c r="N1214">
        <v>1</v>
      </c>
      <c r="O1214" s="3">
        <v>2.68</v>
      </c>
      <c r="P1214">
        <v>0</v>
      </c>
      <c r="Q1214" t="s">
        <v>508</v>
      </c>
      <c r="R1214" t="s">
        <v>471</v>
      </c>
      <c r="S1214">
        <v>3</v>
      </c>
      <c r="T1214" t="s">
        <v>475</v>
      </c>
      <c r="U1214">
        <v>2</v>
      </c>
      <c r="V1214">
        <v>45040</v>
      </c>
      <c r="W1214">
        <v>356</v>
      </c>
      <c r="X1214" t="s">
        <v>447</v>
      </c>
      <c r="Y1214" s="2" t="s">
        <v>447</v>
      </c>
      <c r="Z1214" s="2"/>
      <c r="AB1214" t="s">
        <v>447</v>
      </c>
      <c r="AC1214" t="s">
        <v>448</v>
      </c>
      <c r="AD1214" t="s">
        <v>447</v>
      </c>
      <c r="AE1214" t="s">
        <v>447</v>
      </c>
      <c r="AF1214" t="s">
        <v>447</v>
      </c>
      <c r="AG1214">
        <v>2</v>
      </c>
      <c r="AH1214">
        <v>0</v>
      </c>
      <c r="AI1214">
        <v>59</v>
      </c>
      <c r="AJ1214">
        <v>0</v>
      </c>
      <c r="AK1214">
        <v>61</v>
      </c>
      <c r="AL1214" t="s">
        <v>488</v>
      </c>
      <c r="AM1214" t="s">
        <v>450</v>
      </c>
      <c r="AN1214">
        <v>2.68</v>
      </c>
      <c r="AO1214">
        <v>84.96</v>
      </c>
      <c r="AP1214">
        <v>227.69280000000001</v>
      </c>
      <c r="AQ1214">
        <v>2.68</v>
      </c>
      <c r="AR1214">
        <v>90.07</v>
      </c>
      <c r="AS1214">
        <v>241.38759999999999</v>
      </c>
      <c r="AT1214">
        <v>2.68</v>
      </c>
      <c r="AU1214">
        <v>110</v>
      </c>
      <c r="AV1214">
        <v>294.8</v>
      </c>
      <c r="BC1214" t="s">
        <v>451</v>
      </c>
      <c r="BD1214" s="2">
        <v>45911</v>
      </c>
      <c r="BE1214">
        <v>167.75</v>
      </c>
      <c r="BF1214" t="s">
        <v>452</v>
      </c>
      <c r="BG1214" t="s">
        <v>453</v>
      </c>
      <c r="BH1214" s="1">
        <f t="shared" ca="1" si="56"/>
        <v>212</v>
      </c>
    </row>
    <row r="1215" spans="2:60" ht="14.25" customHeight="1" x14ac:dyDescent="0.35">
      <c r="B1215" s="96" t="str">
        <f t="shared" si="54"/>
        <v>95322474</v>
      </c>
      <c r="C1215" s="96" t="str">
        <f t="shared" si="55"/>
        <v>9532247</v>
      </c>
      <c r="D1215">
        <v>22526</v>
      </c>
      <c r="E1215" t="s">
        <v>120</v>
      </c>
      <c r="F1215">
        <v>61</v>
      </c>
      <c r="G1215" t="s">
        <v>124</v>
      </c>
      <c r="H1215">
        <v>73</v>
      </c>
      <c r="I1215">
        <v>9532</v>
      </c>
      <c r="J1215" t="s">
        <v>1</v>
      </c>
      <c r="K1215">
        <v>247</v>
      </c>
      <c r="L1215">
        <v>4</v>
      </c>
      <c r="M1215">
        <v>2</v>
      </c>
      <c r="N1215">
        <v>1</v>
      </c>
      <c r="O1215" s="3">
        <v>14.33</v>
      </c>
      <c r="P1215">
        <v>0</v>
      </c>
      <c r="Q1215" t="s">
        <v>508</v>
      </c>
      <c r="R1215" t="s">
        <v>471</v>
      </c>
      <c r="S1215">
        <v>3</v>
      </c>
      <c r="T1215" t="s">
        <v>475</v>
      </c>
      <c r="U1215">
        <v>2</v>
      </c>
      <c r="V1215">
        <v>45051</v>
      </c>
      <c r="W1215">
        <v>140</v>
      </c>
      <c r="X1215" t="s">
        <v>447</v>
      </c>
      <c r="Y1215" s="2" t="s">
        <v>447</v>
      </c>
      <c r="Z1215" s="2"/>
      <c r="AB1215" t="s">
        <v>447</v>
      </c>
      <c r="AC1215" t="s">
        <v>448</v>
      </c>
      <c r="AD1215" t="s">
        <v>447</v>
      </c>
      <c r="AE1215" t="s">
        <v>447</v>
      </c>
      <c r="AF1215" t="s">
        <v>447</v>
      </c>
      <c r="AG1215">
        <v>2</v>
      </c>
      <c r="AH1215">
        <v>0</v>
      </c>
      <c r="AI1215">
        <v>59</v>
      </c>
      <c r="AJ1215">
        <v>0</v>
      </c>
      <c r="AK1215">
        <v>61</v>
      </c>
      <c r="AL1215" t="s">
        <v>488</v>
      </c>
      <c r="AM1215" t="s">
        <v>450</v>
      </c>
      <c r="AN1215">
        <v>14.33</v>
      </c>
      <c r="AO1215">
        <v>84.96</v>
      </c>
      <c r="AP1215">
        <v>1217.4767999999999</v>
      </c>
      <c r="AQ1215">
        <v>14.33</v>
      </c>
      <c r="AR1215">
        <v>90.07</v>
      </c>
      <c r="AS1215">
        <v>1290.7030999999999</v>
      </c>
      <c r="AT1215">
        <v>14.33</v>
      </c>
      <c r="AU1215">
        <v>110</v>
      </c>
      <c r="AV1215">
        <v>1576.3</v>
      </c>
      <c r="BC1215" t="s">
        <v>451</v>
      </c>
      <c r="BD1215" s="2">
        <v>45911</v>
      </c>
      <c r="BE1215">
        <v>1434.09</v>
      </c>
      <c r="BF1215" t="s">
        <v>452</v>
      </c>
      <c r="BG1215" t="s">
        <v>453</v>
      </c>
      <c r="BH1215" s="1">
        <f t="shared" ca="1" si="56"/>
        <v>212</v>
      </c>
    </row>
    <row r="1216" spans="2:60" ht="14.25" customHeight="1" x14ac:dyDescent="0.35">
      <c r="B1216" s="96" t="str">
        <f t="shared" si="54"/>
        <v>95322475</v>
      </c>
      <c r="C1216" s="96" t="str">
        <f t="shared" si="55"/>
        <v>9532247</v>
      </c>
      <c r="D1216">
        <v>22526</v>
      </c>
      <c r="E1216" t="s">
        <v>120</v>
      </c>
      <c r="F1216">
        <v>61</v>
      </c>
      <c r="G1216" t="s">
        <v>124</v>
      </c>
      <c r="H1216">
        <v>73</v>
      </c>
      <c r="I1216">
        <v>9532</v>
      </c>
      <c r="J1216" t="s">
        <v>1</v>
      </c>
      <c r="K1216">
        <v>247</v>
      </c>
      <c r="L1216">
        <v>5</v>
      </c>
      <c r="M1216">
        <v>4</v>
      </c>
      <c r="N1216">
        <v>1</v>
      </c>
      <c r="O1216" s="3">
        <v>10.08</v>
      </c>
      <c r="P1216">
        <v>0</v>
      </c>
      <c r="Q1216" t="s">
        <v>508</v>
      </c>
      <c r="R1216" t="s">
        <v>471</v>
      </c>
      <c r="S1216">
        <v>3</v>
      </c>
      <c r="T1216" t="s">
        <v>475</v>
      </c>
      <c r="U1216">
        <v>2</v>
      </c>
      <c r="V1216">
        <v>45051</v>
      </c>
      <c r="W1216">
        <v>140</v>
      </c>
      <c r="X1216" t="s">
        <v>447</v>
      </c>
      <c r="Y1216" s="2" t="s">
        <v>447</v>
      </c>
      <c r="Z1216" s="2"/>
      <c r="AB1216" t="s">
        <v>447</v>
      </c>
      <c r="AC1216" t="s">
        <v>448</v>
      </c>
      <c r="AD1216" t="s">
        <v>447</v>
      </c>
      <c r="AE1216" t="s">
        <v>447</v>
      </c>
      <c r="AF1216" t="s">
        <v>447</v>
      </c>
      <c r="AG1216">
        <v>2</v>
      </c>
      <c r="AH1216">
        <v>0</v>
      </c>
      <c r="AI1216">
        <v>59</v>
      </c>
      <c r="AJ1216">
        <v>0</v>
      </c>
      <c r="AK1216">
        <v>61</v>
      </c>
      <c r="AL1216" t="s">
        <v>488</v>
      </c>
      <c r="AM1216" t="s">
        <v>450</v>
      </c>
      <c r="AN1216">
        <v>10.08</v>
      </c>
      <c r="AO1216">
        <v>84.96</v>
      </c>
      <c r="AP1216">
        <v>856.39679999999998</v>
      </c>
      <c r="AQ1216">
        <v>10.08</v>
      </c>
      <c r="AR1216">
        <v>90.07</v>
      </c>
      <c r="AS1216">
        <v>907.90560000000005</v>
      </c>
      <c r="AT1216">
        <v>10.08</v>
      </c>
      <c r="AU1216">
        <v>110</v>
      </c>
      <c r="AV1216">
        <v>1108.8</v>
      </c>
      <c r="BC1216" t="s">
        <v>451</v>
      </c>
      <c r="BD1216" s="2">
        <v>45911</v>
      </c>
      <c r="BE1216">
        <v>1391.94</v>
      </c>
      <c r="BF1216" t="s">
        <v>452</v>
      </c>
      <c r="BG1216" t="s">
        <v>453</v>
      </c>
      <c r="BH1216" s="1">
        <f t="shared" ca="1" si="56"/>
        <v>212</v>
      </c>
    </row>
    <row r="1217" spans="2:60" ht="14.25" customHeight="1" x14ac:dyDescent="0.35">
      <c r="B1217" s="96" t="str">
        <f t="shared" si="54"/>
        <v>95322476</v>
      </c>
      <c r="C1217" s="96" t="str">
        <f t="shared" si="55"/>
        <v>9532247</v>
      </c>
      <c r="D1217">
        <v>22526</v>
      </c>
      <c r="E1217" t="s">
        <v>120</v>
      </c>
      <c r="F1217">
        <v>61</v>
      </c>
      <c r="G1217" t="s">
        <v>124</v>
      </c>
      <c r="H1217">
        <v>73</v>
      </c>
      <c r="I1217">
        <v>9532</v>
      </c>
      <c r="J1217" t="s">
        <v>1</v>
      </c>
      <c r="K1217">
        <v>247</v>
      </c>
      <c r="L1217">
        <v>6</v>
      </c>
      <c r="M1217">
        <v>2</v>
      </c>
      <c r="N1217">
        <v>1</v>
      </c>
      <c r="O1217" s="3">
        <v>7.33</v>
      </c>
      <c r="P1217">
        <v>0</v>
      </c>
      <c r="Q1217" t="s">
        <v>508</v>
      </c>
      <c r="R1217" t="s">
        <v>471</v>
      </c>
      <c r="S1217">
        <v>3</v>
      </c>
      <c r="T1217" t="s">
        <v>475</v>
      </c>
      <c r="U1217">
        <v>2</v>
      </c>
      <c r="V1217">
        <v>45041</v>
      </c>
      <c r="W1217">
        <v>356</v>
      </c>
      <c r="X1217" t="s">
        <v>447</v>
      </c>
      <c r="Y1217" s="2" t="s">
        <v>447</v>
      </c>
      <c r="Z1217" s="2"/>
      <c r="AB1217" t="s">
        <v>447</v>
      </c>
      <c r="AC1217" t="s">
        <v>448</v>
      </c>
      <c r="AD1217" t="s">
        <v>447</v>
      </c>
      <c r="AE1217" t="s">
        <v>447</v>
      </c>
      <c r="AF1217" t="s">
        <v>447</v>
      </c>
      <c r="AG1217">
        <v>2</v>
      </c>
      <c r="AH1217">
        <v>0</v>
      </c>
      <c r="AI1217">
        <v>59</v>
      </c>
      <c r="AJ1217">
        <v>0</v>
      </c>
      <c r="AK1217">
        <v>61</v>
      </c>
      <c r="AL1217" t="s">
        <v>488</v>
      </c>
      <c r="AM1217" t="s">
        <v>450</v>
      </c>
      <c r="AN1217">
        <v>7.33</v>
      </c>
      <c r="AO1217">
        <v>84.96</v>
      </c>
      <c r="AP1217">
        <v>622.7568</v>
      </c>
      <c r="AQ1217">
        <v>7.33</v>
      </c>
      <c r="AR1217">
        <v>90.07</v>
      </c>
      <c r="AS1217">
        <v>660.21310000000005</v>
      </c>
      <c r="AT1217">
        <v>7.33</v>
      </c>
      <c r="AU1217">
        <v>110</v>
      </c>
      <c r="AV1217">
        <v>806.3</v>
      </c>
      <c r="BC1217" t="s">
        <v>451</v>
      </c>
      <c r="BD1217" s="2">
        <v>45911</v>
      </c>
      <c r="BE1217">
        <v>623.28</v>
      </c>
      <c r="BF1217" t="s">
        <v>452</v>
      </c>
      <c r="BG1217" t="s">
        <v>453</v>
      </c>
      <c r="BH1217" s="1">
        <f t="shared" ca="1" si="56"/>
        <v>212</v>
      </c>
    </row>
    <row r="1218" spans="2:60" ht="14.25" customHeight="1" x14ac:dyDescent="0.35">
      <c r="B1218" s="96" t="str">
        <f t="shared" ref="B1218:B1281" si="57">CONCATENATE(I1218,K1218,L1218)</f>
        <v>95322477</v>
      </c>
      <c r="C1218" s="96" t="str">
        <f t="shared" ref="C1218:C1281" si="58">CONCATENATE(I1218,K1218)</f>
        <v>9532247</v>
      </c>
      <c r="D1218">
        <v>22526</v>
      </c>
      <c r="E1218" t="s">
        <v>120</v>
      </c>
      <c r="F1218">
        <v>61</v>
      </c>
      <c r="G1218" t="s">
        <v>124</v>
      </c>
      <c r="H1218">
        <v>73</v>
      </c>
      <c r="I1218">
        <v>9532</v>
      </c>
      <c r="J1218" t="s">
        <v>1</v>
      </c>
      <c r="K1218">
        <v>247</v>
      </c>
      <c r="L1218">
        <v>7</v>
      </c>
      <c r="M1218">
        <v>6</v>
      </c>
      <c r="N1218">
        <v>2</v>
      </c>
      <c r="O1218" s="3">
        <v>13.67</v>
      </c>
      <c r="P1218">
        <v>0</v>
      </c>
      <c r="Q1218" t="s">
        <v>508</v>
      </c>
      <c r="R1218" t="s">
        <v>471</v>
      </c>
      <c r="S1218">
        <v>3</v>
      </c>
      <c r="T1218" t="s">
        <v>475</v>
      </c>
      <c r="U1218">
        <v>2</v>
      </c>
      <c r="V1218">
        <v>45040</v>
      </c>
      <c r="W1218">
        <v>356</v>
      </c>
      <c r="X1218" t="s">
        <v>447</v>
      </c>
      <c r="Y1218" s="2" t="s">
        <v>447</v>
      </c>
      <c r="Z1218" s="2"/>
      <c r="AB1218" t="s">
        <v>447</v>
      </c>
      <c r="AC1218" t="s">
        <v>448</v>
      </c>
      <c r="AD1218" t="s">
        <v>447</v>
      </c>
      <c r="AE1218" t="s">
        <v>447</v>
      </c>
      <c r="AF1218" t="s">
        <v>447</v>
      </c>
      <c r="AG1218">
        <v>2</v>
      </c>
      <c r="AH1218">
        <v>0</v>
      </c>
      <c r="AI1218">
        <v>59</v>
      </c>
      <c r="AJ1218">
        <v>0</v>
      </c>
      <c r="AK1218">
        <v>61</v>
      </c>
      <c r="AL1218" t="s">
        <v>488</v>
      </c>
      <c r="AM1218" t="s">
        <v>450</v>
      </c>
      <c r="AN1218">
        <v>13.67</v>
      </c>
      <c r="AO1218">
        <v>84.96</v>
      </c>
      <c r="AP1218">
        <v>1161.4032</v>
      </c>
      <c r="AQ1218">
        <v>13.67</v>
      </c>
      <c r="AR1218">
        <v>90.07</v>
      </c>
      <c r="AS1218">
        <v>1231.2569000000001</v>
      </c>
      <c r="AT1218">
        <v>13.67</v>
      </c>
      <c r="AU1218">
        <v>110</v>
      </c>
      <c r="AV1218">
        <v>1503.7</v>
      </c>
      <c r="BC1218" t="s">
        <v>451</v>
      </c>
      <c r="BD1218" s="2">
        <v>45911</v>
      </c>
      <c r="BE1218">
        <v>1549.38</v>
      </c>
      <c r="BF1218" t="s">
        <v>452</v>
      </c>
      <c r="BG1218" t="s">
        <v>453</v>
      </c>
      <c r="BH1218" s="1">
        <f t="shared" ref="BH1218:BH1281" ca="1" si="59">TODAY()-BD1218</f>
        <v>212</v>
      </c>
    </row>
    <row r="1219" spans="2:60" ht="14.25" customHeight="1" x14ac:dyDescent="0.35">
      <c r="B1219" s="96" t="str">
        <f t="shared" si="57"/>
        <v>95322478</v>
      </c>
      <c r="C1219" s="96" t="str">
        <f t="shared" si="58"/>
        <v>9532247</v>
      </c>
      <c r="D1219">
        <v>22526</v>
      </c>
      <c r="E1219" t="s">
        <v>120</v>
      </c>
      <c r="F1219">
        <v>61</v>
      </c>
      <c r="G1219" t="s">
        <v>124</v>
      </c>
      <c r="H1219">
        <v>73</v>
      </c>
      <c r="I1219">
        <v>9532</v>
      </c>
      <c r="J1219" t="s">
        <v>1</v>
      </c>
      <c r="K1219">
        <v>247</v>
      </c>
      <c r="L1219">
        <v>8</v>
      </c>
      <c r="M1219">
        <v>2</v>
      </c>
      <c r="N1219">
        <v>1</v>
      </c>
      <c r="O1219" s="3">
        <v>11.72</v>
      </c>
      <c r="P1219">
        <v>0</v>
      </c>
      <c r="Q1219" t="s">
        <v>508</v>
      </c>
      <c r="R1219" t="s">
        <v>471</v>
      </c>
      <c r="S1219">
        <v>3</v>
      </c>
      <c r="T1219" t="s">
        <v>475</v>
      </c>
      <c r="U1219">
        <v>2</v>
      </c>
      <c r="V1219">
        <v>45050</v>
      </c>
      <c r="W1219">
        <v>356</v>
      </c>
      <c r="X1219" t="s">
        <v>447</v>
      </c>
      <c r="Y1219" s="2" t="s">
        <v>447</v>
      </c>
      <c r="Z1219" s="2"/>
      <c r="AB1219" t="s">
        <v>447</v>
      </c>
      <c r="AC1219" t="s">
        <v>448</v>
      </c>
      <c r="AD1219" t="s">
        <v>447</v>
      </c>
      <c r="AE1219" t="s">
        <v>447</v>
      </c>
      <c r="AF1219" t="s">
        <v>447</v>
      </c>
      <c r="AG1219">
        <v>2</v>
      </c>
      <c r="AH1219">
        <v>0</v>
      </c>
      <c r="AI1219">
        <v>59</v>
      </c>
      <c r="AJ1219">
        <v>0</v>
      </c>
      <c r="AK1219">
        <v>61</v>
      </c>
      <c r="AL1219" t="s">
        <v>488</v>
      </c>
      <c r="AM1219" t="s">
        <v>450</v>
      </c>
      <c r="AN1219">
        <v>11.72</v>
      </c>
      <c r="AO1219">
        <v>84.96</v>
      </c>
      <c r="AP1219">
        <v>995.73119999999994</v>
      </c>
      <c r="AQ1219">
        <v>11.72</v>
      </c>
      <c r="AR1219">
        <v>90.07</v>
      </c>
      <c r="AS1219">
        <v>1055.6204</v>
      </c>
      <c r="AT1219">
        <v>11.72</v>
      </c>
      <c r="AU1219">
        <v>110</v>
      </c>
      <c r="AV1219">
        <v>1289.2</v>
      </c>
      <c r="BC1219" t="s">
        <v>451</v>
      </c>
      <c r="BD1219" s="2">
        <v>45911</v>
      </c>
      <c r="BE1219">
        <v>1125.2</v>
      </c>
      <c r="BF1219" t="s">
        <v>452</v>
      </c>
      <c r="BG1219" t="s">
        <v>453</v>
      </c>
      <c r="BH1219" s="1">
        <f t="shared" ca="1" si="59"/>
        <v>212</v>
      </c>
    </row>
    <row r="1220" spans="2:60" ht="14.25" customHeight="1" x14ac:dyDescent="0.35">
      <c r="B1220" s="96" t="str">
        <f t="shared" si="57"/>
        <v>95322479</v>
      </c>
      <c r="C1220" s="96" t="str">
        <f t="shared" si="58"/>
        <v>9532247</v>
      </c>
      <c r="D1220">
        <v>22526</v>
      </c>
      <c r="E1220" t="s">
        <v>120</v>
      </c>
      <c r="F1220">
        <v>61</v>
      </c>
      <c r="G1220" t="s">
        <v>124</v>
      </c>
      <c r="H1220">
        <v>73</v>
      </c>
      <c r="I1220">
        <v>9532</v>
      </c>
      <c r="J1220" t="s">
        <v>1</v>
      </c>
      <c r="K1220">
        <v>247</v>
      </c>
      <c r="L1220">
        <v>9</v>
      </c>
      <c r="M1220">
        <v>4</v>
      </c>
      <c r="N1220">
        <v>1</v>
      </c>
      <c r="O1220" s="3">
        <v>5.91</v>
      </c>
      <c r="P1220">
        <v>0</v>
      </c>
      <c r="Q1220" t="s">
        <v>508</v>
      </c>
      <c r="R1220" t="s">
        <v>471</v>
      </c>
      <c r="S1220">
        <v>3</v>
      </c>
      <c r="T1220" t="s">
        <v>475</v>
      </c>
      <c r="U1220">
        <v>2</v>
      </c>
      <c r="V1220">
        <v>45045</v>
      </c>
      <c r="W1220">
        <v>356</v>
      </c>
      <c r="X1220" t="s">
        <v>447</v>
      </c>
      <c r="Y1220" s="2" t="s">
        <v>447</v>
      </c>
      <c r="Z1220" s="2"/>
      <c r="AB1220" t="s">
        <v>447</v>
      </c>
      <c r="AC1220" t="s">
        <v>448</v>
      </c>
      <c r="AD1220" t="s">
        <v>447</v>
      </c>
      <c r="AE1220" t="s">
        <v>447</v>
      </c>
      <c r="AF1220" t="s">
        <v>447</v>
      </c>
      <c r="AG1220">
        <v>2</v>
      </c>
      <c r="AH1220">
        <v>0</v>
      </c>
      <c r="AI1220">
        <v>59</v>
      </c>
      <c r="AJ1220">
        <v>0</v>
      </c>
      <c r="AK1220">
        <v>61</v>
      </c>
      <c r="AL1220" t="s">
        <v>488</v>
      </c>
      <c r="AM1220" t="s">
        <v>450</v>
      </c>
      <c r="AN1220">
        <v>5.91</v>
      </c>
      <c r="AO1220">
        <v>84.96</v>
      </c>
      <c r="AP1220">
        <v>502.11360000000002</v>
      </c>
      <c r="AQ1220">
        <v>5.91</v>
      </c>
      <c r="AR1220">
        <v>90.07</v>
      </c>
      <c r="AS1220">
        <v>532.31370000000004</v>
      </c>
      <c r="AT1220">
        <v>5.91</v>
      </c>
      <c r="AU1220">
        <v>110</v>
      </c>
      <c r="AV1220">
        <v>650.1</v>
      </c>
      <c r="BC1220" t="s">
        <v>451</v>
      </c>
      <c r="BD1220" s="2">
        <v>45911</v>
      </c>
      <c r="BE1220">
        <v>472.26</v>
      </c>
      <c r="BF1220" t="s">
        <v>452</v>
      </c>
      <c r="BG1220" t="s">
        <v>453</v>
      </c>
      <c r="BH1220" s="1">
        <f t="shared" ca="1" si="59"/>
        <v>212</v>
      </c>
    </row>
    <row r="1221" spans="2:60" ht="14.25" customHeight="1" x14ac:dyDescent="0.35">
      <c r="B1221" s="96" t="str">
        <f t="shared" si="57"/>
        <v>953224710</v>
      </c>
      <c r="C1221" s="96" t="str">
        <f t="shared" si="58"/>
        <v>9532247</v>
      </c>
      <c r="D1221">
        <v>22526</v>
      </c>
      <c r="E1221" t="s">
        <v>120</v>
      </c>
      <c r="F1221">
        <v>61</v>
      </c>
      <c r="G1221" t="s">
        <v>124</v>
      </c>
      <c r="H1221">
        <v>73</v>
      </c>
      <c r="I1221">
        <v>9532</v>
      </c>
      <c r="J1221" t="s">
        <v>1</v>
      </c>
      <c r="K1221">
        <v>247</v>
      </c>
      <c r="L1221">
        <v>10</v>
      </c>
      <c r="M1221">
        <v>6</v>
      </c>
      <c r="N1221">
        <v>2</v>
      </c>
      <c r="O1221" s="3">
        <v>21.67</v>
      </c>
      <c r="P1221">
        <v>0</v>
      </c>
      <c r="Q1221" t="s">
        <v>508</v>
      </c>
      <c r="R1221" t="s">
        <v>471</v>
      </c>
      <c r="S1221">
        <v>3</v>
      </c>
      <c r="T1221" t="s">
        <v>475</v>
      </c>
      <c r="U1221">
        <v>2</v>
      </c>
      <c r="V1221">
        <v>45041</v>
      </c>
      <c r="W1221">
        <v>356</v>
      </c>
      <c r="X1221" t="s">
        <v>447</v>
      </c>
      <c r="Y1221" s="2" t="s">
        <v>447</v>
      </c>
      <c r="Z1221" s="2"/>
      <c r="AB1221" t="s">
        <v>447</v>
      </c>
      <c r="AC1221" t="s">
        <v>448</v>
      </c>
      <c r="AD1221" t="s">
        <v>447</v>
      </c>
      <c r="AE1221" t="s">
        <v>447</v>
      </c>
      <c r="AF1221" t="s">
        <v>447</v>
      </c>
      <c r="AG1221">
        <v>2</v>
      </c>
      <c r="AH1221">
        <v>0</v>
      </c>
      <c r="AI1221">
        <v>59</v>
      </c>
      <c r="AJ1221">
        <v>0</v>
      </c>
      <c r="AK1221">
        <v>61</v>
      </c>
      <c r="AL1221" t="s">
        <v>488</v>
      </c>
      <c r="AM1221" t="s">
        <v>450</v>
      </c>
      <c r="AN1221">
        <v>21.67</v>
      </c>
      <c r="AO1221">
        <v>84.96</v>
      </c>
      <c r="AP1221">
        <v>1841.0832</v>
      </c>
      <c r="AQ1221">
        <v>21.67</v>
      </c>
      <c r="AR1221">
        <v>90.07</v>
      </c>
      <c r="AS1221">
        <v>1951.8169</v>
      </c>
      <c r="AT1221">
        <v>21.67</v>
      </c>
      <c r="AU1221">
        <v>110</v>
      </c>
      <c r="AV1221">
        <v>2383.6999999999998</v>
      </c>
      <c r="BC1221" t="s">
        <v>451</v>
      </c>
      <c r="BD1221" s="2">
        <v>45911</v>
      </c>
      <c r="BE1221">
        <v>1696.81</v>
      </c>
      <c r="BF1221" t="s">
        <v>452</v>
      </c>
      <c r="BG1221" t="s">
        <v>453</v>
      </c>
      <c r="BH1221" s="1">
        <f t="shared" ca="1" si="59"/>
        <v>212</v>
      </c>
    </row>
    <row r="1222" spans="2:60" ht="14.25" customHeight="1" x14ac:dyDescent="0.35">
      <c r="B1222" s="96" t="str">
        <f t="shared" si="57"/>
        <v>953224711</v>
      </c>
      <c r="C1222" s="96" t="str">
        <f t="shared" si="58"/>
        <v>9532247</v>
      </c>
      <c r="D1222">
        <v>22526</v>
      </c>
      <c r="E1222" t="s">
        <v>120</v>
      </c>
      <c r="F1222">
        <v>61</v>
      </c>
      <c r="G1222" t="s">
        <v>124</v>
      </c>
      <c r="H1222">
        <v>73</v>
      </c>
      <c r="I1222">
        <v>9532</v>
      </c>
      <c r="J1222" t="s">
        <v>1</v>
      </c>
      <c r="K1222">
        <v>247</v>
      </c>
      <c r="L1222">
        <v>11</v>
      </c>
      <c r="M1222">
        <v>2</v>
      </c>
      <c r="N1222">
        <v>1</v>
      </c>
      <c r="O1222" s="3">
        <v>23.12</v>
      </c>
      <c r="P1222">
        <v>0</v>
      </c>
      <c r="Q1222" t="s">
        <v>517</v>
      </c>
      <c r="R1222" t="s">
        <v>471</v>
      </c>
      <c r="S1222">
        <v>3</v>
      </c>
      <c r="T1222" t="s">
        <v>475</v>
      </c>
      <c r="U1222">
        <v>2</v>
      </c>
      <c r="V1222">
        <v>45038</v>
      </c>
      <c r="W1222">
        <v>356</v>
      </c>
      <c r="X1222" t="s">
        <v>447</v>
      </c>
      <c r="Y1222" s="2" t="s">
        <v>447</v>
      </c>
      <c r="Z1222" s="2"/>
      <c r="AB1222" t="s">
        <v>447</v>
      </c>
      <c r="AC1222" t="s">
        <v>448</v>
      </c>
      <c r="AD1222" t="s">
        <v>447</v>
      </c>
      <c r="AE1222" t="s">
        <v>447</v>
      </c>
      <c r="AF1222" t="s">
        <v>447</v>
      </c>
      <c r="AG1222">
        <v>2</v>
      </c>
      <c r="AH1222">
        <v>0</v>
      </c>
      <c r="AI1222">
        <v>59</v>
      </c>
      <c r="AJ1222">
        <v>0</v>
      </c>
      <c r="AK1222">
        <v>61</v>
      </c>
      <c r="AL1222" t="s">
        <v>488</v>
      </c>
      <c r="AM1222" t="s">
        <v>450</v>
      </c>
      <c r="AN1222">
        <v>23.12</v>
      </c>
      <c r="AO1222">
        <v>84.96</v>
      </c>
      <c r="AP1222">
        <v>1964.2752</v>
      </c>
      <c r="AQ1222">
        <v>23.12</v>
      </c>
      <c r="AR1222">
        <v>90.07</v>
      </c>
      <c r="AS1222">
        <v>2082.4184</v>
      </c>
      <c r="AT1222">
        <v>23.12</v>
      </c>
      <c r="AU1222">
        <v>110</v>
      </c>
      <c r="AV1222">
        <v>2543.1999999999998</v>
      </c>
      <c r="BC1222" t="s">
        <v>451</v>
      </c>
      <c r="BD1222" s="2">
        <v>45911</v>
      </c>
      <c r="BE1222">
        <v>2892.11</v>
      </c>
      <c r="BF1222" t="s">
        <v>452</v>
      </c>
      <c r="BG1222" t="s">
        <v>453</v>
      </c>
      <c r="BH1222" s="1">
        <f t="shared" ca="1" si="59"/>
        <v>212</v>
      </c>
    </row>
    <row r="1223" spans="2:60" ht="14.25" customHeight="1" x14ac:dyDescent="0.35">
      <c r="B1223" s="96" t="str">
        <f t="shared" si="57"/>
        <v>953224712</v>
      </c>
      <c r="C1223" s="96" t="str">
        <f t="shared" si="58"/>
        <v>9532247</v>
      </c>
      <c r="D1223">
        <v>22526</v>
      </c>
      <c r="E1223" t="s">
        <v>120</v>
      </c>
      <c r="F1223">
        <v>61</v>
      </c>
      <c r="G1223" t="s">
        <v>124</v>
      </c>
      <c r="H1223">
        <v>73</v>
      </c>
      <c r="I1223">
        <v>9532</v>
      </c>
      <c r="J1223" t="s">
        <v>1</v>
      </c>
      <c r="K1223">
        <v>247</v>
      </c>
      <c r="L1223">
        <v>12</v>
      </c>
      <c r="M1223">
        <v>4</v>
      </c>
      <c r="N1223">
        <v>1</v>
      </c>
      <c r="O1223" s="3">
        <v>9.6</v>
      </c>
      <c r="P1223">
        <v>0</v>
      </c>
      <c r="Q1223" t="s">
        <v>508</v>
      </c>
      <c r="R1223" t="s">
        <v>471</v>
      </c>
      <c r="S1223">
        <v>3</v>
      </c>
      <c r="T1223" t="s">
        <v>475</v>
      </c>
      <c r="U1223">
        <v>2</v>
      </c>
      <c r="V1223">
        <v>45038</v>
      </c>
      <c r="W1223">
        <v>356</v>
      </c>
      <c r="X1223" t="s">
        <v>447</v>
      </c>
      <c r="Y1223" s="2" t="s">
        <v>447</v>
      </c>
      <c r="Z1223" s="2"/>
      <c r="AB1223" t="s">
        <v>447</v>
      </c>
      <c r="AC1223" t="s">
        <v>448</v>
      </c>
      <c r="AD1223" t="s">
        <v>447</v>
      </c>
      <c r="AE1223" t="s">
        <v>447</v>
      </c>
      <c r="AF1223" t="s">
        <v>447</v>
      </c>
      <c r="AG1223">
        <v>2</v>
      </c>
      <c r="AH1223">
        <v>0</v>
      </c>
      <c r="AI1223">
        <v>59</v>
      </c>
      <c r="AJ1223">
        <v>0</v>
      </c>
      <c r="AK1223">
        <v>61</v>
      </c>
      <c r="AL1223" t="s">
        <v>488</v>
      </c>
      <c r="AM1223" t="s">
        <v>450</v>
      </c>
      <c r="AN1223">
        <v>9.6</v>
      </c>
      <c r="AO1223">
        <v>84.96</v>
      </c>
      <c r="AP1223">
        <v>815.61599999999999</v>
      </c>
      <c r="AQ1223">
        <v>9.6</v>
      </c>
      <c r="AR1223">
        <v>90.07</v>
      </c>
      <c r="AS1223">
        <v>864.67200000000003</v>
      </c>
      <c r="AT1223">
        <v>9.6</v>
      </c>
      <c r="AU1223">
        <v>110</v>
      </c>
      <c r="AV1223">
        <v>1056</v>
      </c>
      <c r="BC1223" t="s">
        <v>451</v>
      </c>
      <c r="BD1223" s="2">
        <v>45911</v>
      </c>
      <c r="BE1223">
        <v>953.8</v>
      </c>
      <c r="BF1223" t="s">
        <v>452</v>
      </c>
      <c r="BG1223" t="s">
        <v>453</v>
      </c>
      <c r="BH1223" s="1">
        <f t="shared" ca="1" si="59"/>
        <v>212</v>
      </c>
    </row>
    <row r="1224" spans="2:60" ht="14.25" customHeight="1" x14ac:dyDescent="0.35">
      <c r="B1224" s="96" t="str">
        <f t="shared" si="57"/>
        <v>953224713</v>
      </c>
      <c r="C1224" s="96" t="str">
        <f t="shared" si="58"/>
        <v>9532247</v>
      </c>
      <c r="D1224">
        <v>22526</v>
      </c>
      <c r="E1224" t="s">
        <v>120</v>
      </c>
      <c r="F1224">
        <v>61</v>
      </c>
      <c r="G1224" t="s">
        <v>124</v>
      </c>
      <c r="H1224">
        <v>73</v>
      </c>
      <c r="I1224">
        <v>9532</v>
      </c>
      <c r="J1224" t="s">
        <v>1</v>
      </c>
      <c r="K1224">
        <v>247</v>
      </c>
      <c r="L1224">
        <v>13</v>
      </c>
      <c r="M1224">
        <v>6</v>
      </c>
      <c r="N1224">
        <v>2</v>
      </c>
      <c r="O1224" s="3">
        <v>9.9600000000000009</v>
      </c>
      <c r="P1224">
        <v>0</v>
      </c>
      <c r="Q1224" t="s">
        <v>508</v>
      </c>
      <c r="R1224" t="s">
        <v>471</v>
      </c>
      <c r="S1224">
        <v>3</v>
      </c>
      <c r="T1224" t="s">
        <v>475</v>
      </c>
      <c r="U1224">
        <v>2</v>
      </c>
      <c r="V1224">
        <v>45038</v>
      </c>
      <c r="W1224">
        <v>356</v>
      </c>
      <c r="X1224" t="s">
        <v>447</v>
      </c>
      <c r="Y1224" s="2" t="s">
        <v>447</v>
      </c>
      <c r="Z1224" s="2"/>
      <c r="AB1224" t="s">
        <v>447</v>
      </c>
      <c r="AC1224" t="s">
        <v>448</v>
      </c>
      <c r="AD1224" t="s">
        <v>447</v>
      </c>
      <c r="AE1224" t="s">
        <v>447</v>
      </c>
      <c r="AF1224" t="s">
        <v>447</v>
      </c>
      <c r="AG1224">
        <v>2</v>
      </c>
      <c r="AH1224">
        <v>0</v>
      </c>
      <c r="AI1224">
        <v>59</v>
      </c>
      <c r="AJ1224">
        <v>0</v>
      </c>
      <c r="AK1224">
        <v>61</v>
      </c>
      <c r="AL1224" t="s">
        <v>465</v>
      </c>
      <c r="AM1224" t="s">
        <v>450</v>
      </c>
      <c r="AN1224">
        <v>9.9600000000000009</v>
      </c>
      <c r="AO1224">
        <v>84.96</v>
      </c>
      <c r="AP1224">
        <v>846.20159999999998</v>
      </c>
      <c r="AQ1224">
        <v>9.9600000000000009</v>
      </c>
      <c r="AR1224">
        <v>90.07</v>
      </c>
      <c r="AS1224">
        <v>897.09720000000004</v>
      </c>
      <c r="AT1224">
        <v>9.9600000000000009</v>
      </c>
      <c r="AU1224">
        <v>110</v>
      </c>
      <c r="AV1224">
        <v>1095.5999999999999</v>
      </c>
      <c r="BC1224" t="s">
        <v>451</v>
      </c>
      <c r="BD1224" s="2">
        <v>45911</v>
      </c>
      <c r="BE1224">
        <v>790.88</v>
      </c>
      <c r="BF1224" t="s">
        <v>452</v>
      </c>
      <c r="BG1224" t="s">
        <v>453</v>
      </c>
      <c r="BH1224" s="1">
        <f t="shared" ca="1" si="59"/>
        <v>212</v>
      </c>
    </row>
    <row r="1225" spans="2:60" ht="14.25" customHeight="1" x14ac:dyDescent="0.35">
      <c r="B1225" s="96" t="str">
        <f t="shared" si="57"/>
        <v>953224714</v>
      </c>
      <c r="C1225" s="96" t="str">
        <f t="shared" si="58"/>
        <v>9532247</v>
      </c>
      <c r="D1225">
        <v>22526</v>
      </c>
      <c r="E1225" t="s">
        <v>120</v>
      </c>
      <c r="F1225">
        <v>61</v>
      </c>
      <c r="G1225" t="s">
        <v>124</v>
      </c>
      <c r="H1225">
        <v>73</v>
      </c>
      <c r="I1225">
        <v>9532</v>
      </c>
      <c r="J1225" t="s">
        <v>1</v>
      </c>
      <c r="K1225">
        <v>247</v>
      </c>
      <c r="L1225">
        <v>14</v>
      </c>
      <c r="M1225">
        <v>2</v>
      </c>
      <c r="N1225">
        <v>1</v>
      </c>
      <c r="O1225" s="3">
        <v>4.6399999999999997</v>
      </c>
      <c r="P1225">
        <v>0</v>
      </c>
      <c r="Q1225" t="s">
        <v>519</v>
      </c>
      <c r="R1225" t="s">
        <v>471</v>
      </c>
      <c r="S1225">
        <v>3</v>
      </c>
      <c r="T1225" t="s">
        <v>475</v>
      </c>
      <c r="U1225">
        <v>2</v>
      </c>
      <c r="V1225">
        <v>45238</v>
      </c>
      <c r="W1225">
        <v>356</v>
      </c>
      <c r="X1225" t="s">
        <v>447</v>
      </c>
      <c r="Y1225" s="2" t="s">
        <v>447</v>
      </c>
      <c r="Z1225" s="2"/>
      <c r="AB1225" t="s">
        <v>447</v>
      </c>
      <c r="AC1225" t="s">
        <v>448</v>
      </c>
      <c r="AD1225" t="s">
        <v>447</v>
      </c>
      <c r="AE1225" t="s">
        <v>447</v>
      </c>
      <c r="AF1225" t="s">
        <v>447</v>
      </c>
      <c r="AG1225">
        <v>2</v>
      </c>
      <c r="AH1225">
        <v>0</v>
      </c>
      <c r="AI1225">
        <v>59</v>
      </c>
      <c r="AJ1225">
        <v>0</v>
      </c>
      <c r="AK1225">
        <v>61</v>
      </c>
      <c r="AL1225" t="s">
        <v>465</v>
      </c>
      <c r="AM1225" t="s">
        <v>450</v>
      </c>
      <c r="AN1225">
        <v>4.6399999999999997</v>
      </c>
      <c r="AO1225">
        <v>109.95</v>
      </c>
      <c r="AP1225">
        <v>510.16800000000001</v>
      </c>
      <c r="AQ1225">
        <v>4.6399999999999997</v>
      </c>
      <c r="AR1225">
        <v>110.07</v>
      </c>
      <c r="AS1225">
        <v>510.72480000000002</v>
      </c>
      <c r="AT1225">
        <v>4.6399999999999997</v>
      </c>
      <c r="AU1225">
        <v>110</v>
      </c>
      <c r="AV1225">
        <v>510.4</v>
      </c>
      <c r="BC1225" t="s">
        <v>451</v>
      </c>
      <c r="BD1225" s="2">
        <v>45911</v>
      </c>
      <c r="BE1225">
        <v>220.3</v>
      </c>
      <c r="BF1225" t="s">
        <v>452</v>
      </c>
      <c r="BG1225" t="s">
        <v>453</v>
      </c>
      <c r="BH1225" s="1">
        <f t="shared" ca="1" si="59"/>
        <v>212</v>
      </c>
    </row>
    <row r="1226" spans="2:60" ht="14.25" customHeight="1" x14ac:dyDescent="0.35">
      <c r="B1226" s="96" t="str">
        <f t="shared" si="57"/>
        <v>953224715</v>
      </c>
      <c r="C1226" s="96" t="str">
        <f t="shared" si="58"/>
        <v>9532247</v>
      </c>
      <c r="D1226">
        <v>22526</v>
      </c>
      <c r="E1226" t="s">
        <v>120</v>
      </c>
      <c r="F1226">
        <v>61</v>
      </c>
      <c r="G1226" t="s">
        <v>124</v>
      </c>
      <c r="H1226">
        <v>73</v>
      </c>
      <c r="I1226">
        <v>9532</v>
      </c>
      <c r="J1226" t="s">
        <v>1</v>
      </c>
      <c r="K1226">
        <v>247</v>
      </c>
      <c r="L1226">
        <v>15</v>
      </c>
      <c r="M1226">
        <v>2</v>
      </c>
      <c r="N1226">
        <v>1</v>
      </c>
      <c r="O1226" s="3">
        <v>11.07</v>
      </c>
      <c r="P1226">
        <v>0</v>
      </c>
      <c r="Q1226" t="s">
        <v>517</v>
      </c>
      <c r="R1226" t="s">
        <v>471</v>
      </c>
      <c r="S1226">
        <v>3</v>
      </c>
      <c r="T1226" t="s">
        <v>475</v>
      </c>
      <c r="U1226">
        <v>2</v>
      </c>
      <c r="V1226">
        <v>45036</v>
      </c>
      <c r="W1226">
        <v>356</v>
      </c>
      <c r="X1226" t="s">
        <v>447</v>
      </c>
      <c r="Y1226" s="2" t="s">
        <v>447</v>
      </c>
      <c r="Z1226" s="2"/>
      <c r="AB1226" t="s">
        <v>447</v>
      </c>
      <c r="AC1226" t="s">
        <v>448</v>
      </c>
      <c r="AD1226" t="s">
        <v>447</v>
      </c>
      <c r="AE1226" t="s">
        <v>447</v>
      </c>
      <c r="AF1226" t="s">
        <v>447</v>
      </c>
      <c r="AG1226">
        <v>2</v>
      </c>
      <c r="AH1226">
        <v>0</v>
      </c>
      <c r="AI1226">
        <v>59</v>
      </c>
      <c r="AJ1226">
        <v>0</v>
      </c>
      <c r="AK1226">
        <v>61</v>
      </c>
      <c r="AL1226" t="s">
        <v>488</v>
      </c>
      <c r="AM1226" t="s">
        <v>450</v>
      </c>
      <c r="AN1226">
        <v>11.07</v>
      </c>
      <c r="AO1226">
        <v>84.96</v>
      </c>
      <c r="AP1226">
        <v>940.50720000000001</v>
      </c>
      <c r="AQ1226">
        <v>11.07</v>
      </c>
      <c r="AR1226">
        <v>90.07</v>
      </c>
      <c r="AS1226">
        <v>997.07489999999996</v>
      </c>
      <c r="AT1226">
        <v>11.07</v>
      </c>
      <c r="AU1226">
        <v>110</v>
      </c>
      <c r="AV1226">
        <v>1217.7</v>
      </c>
      <c r="BC1226" t="s">
        <v>451</v>
      </c>
      <c r="BD1226" s="2">
        <v>45911</v>
      </c>
      <c r="BE1226">
        <v>1047.43</v>
      </c>
      <c r="BF1226" t="s">
        <v>452</v>
      </c>
      <c r="BG1226" t="s">
        <v>453</v>
      </c>
      <c r="BH1226" s="1">
        <f t="shared" ca="1" si="59"/>
        <v>212</v>
      </c>
    </row>
    <row r="1227" spans="2:60" ht="14.25" customHeight="1" x14ac:dyDescent="0.35">
      <c r="B1227" s="96" t="str">
        <f t="shared" si="57"/>
        <v>953224716</v>
      </c>
      <c r="C1227" s="96" t="str">
        <f t="shared" si="58"/>
        <v>9532247</v>
      </c>
      <c r="D1227">
        <v>22526</v>
      </c>
      <c r="E1227" t="s">
        <v>120</v>
      </c>
      <c r="F1227">
        <v>61</v>
      </c>
      <c r="G1227" t="s">
        <v>124</v>
      </c>
      <c r="H1227">
        <v>73</v>
      </c>
      <c r="I1227">
        <v>9532</v>
      </c>
      <c r="J1227" t="s">
        <v>1</v>
      </c>
      <c r="K1227">
        <v>247</v>
      </c>
      <c r="L1227">
        <v>16</v>
      </c>
      <c r="M1227">
        <v>6</v>
      </c>
      <c r="N1227">
        <v>2</v>
      </c>
      <c r="O1227" s="3">
        <v>10.95</v>
      </c>
      <c r="P1227">
        <v>0</v>
      </c>
      <c r="Q1227" t="s">
        <v>517</v>
      </c>
      <c r="R1227" t="s">
        <v>471</v>
      </c>
      <c r="S1227">
        <v>3</v>
      </c>
      <c r="T1227" t="s">
        <v>475</v>
      </c>
      <c r="U1227">
        <v>2</v>
      </c>
      <c r="V1227">
        <v>45034</v>
      </c>
      <c r="W1227">
        <v>356</v>
      </c>
      <c r="X1227" t="s">
        <v>447</v>
      </c>
      <c r="Y1227" s="2" t="s">
        <v>447</v>
      </c>
      <c r="Z1227" s="2"/>
      <c r="AB1227" t="s">
        <v>447</v>
      </c>
      <c r="AC1227" t="s">
        <v>448</v>
      </c>
      <c r="AD1227" t="s">
        <v>447</v>
      </c>
      <c r="AE1227" t="s">
        <v>447</v>
      </c>
      <c r="AF1227" t="s">
        <v>447</v>
      </c>
      <c r="AG1227">
        <v>2</v>
      </c>
      <c r="AH1227">
        <v>0</v>
      </c>
      <c r="AI1227">
        <v>59</v>
      </c>
      <c r="AJ1227">
        <v>0</v>
      </c>
      <c r="AK1227">
        <v>61</v>
      </c>
      <c r="AL1227" t="s">
        <v>488</v>
      </c>
      <c r="AM1227" t="s">
        <v>450</v>
      </c>
      <c r="AN1227">
        <v>10.95</v>
      </c>
      <c r="AO1227">
        <v>84.96</v>
      </c>
      <c r="AP1227">
        <v>930.31200000000001</v>
      </c>
      <c r="AQ1227">
        <v>10.95</v>
      </c>
      <c r="AR1227">
        <v>90.07</v>
      </c>
      <c r="AS1227">
        <v>986.26649999999995</v>
      </c>
      <c r="AT1227">
        <v>10.95</v>
      </c>
      <c r="AU1227">
        <v>110</v>
      </c>
      <c r="AV1227">
        <v>1204.5</v>
      </c>
      <c r="BC1227" t="s">
        <v>451</v>
      </c>
      <c r="BD1227" s="2">
        <v>45911</v>
      </c>
      <c r="BE1227">
        <v>893.12</v>
      </c>
      <c r="BF1227" t="s">
        <v>452</v>
      </c>
      <c r="BG1227" t="s">
        <v>453</v>
      </c>
      <c r="BH1227" s="1">
        <f t="shared" ca="1" si="59"/>
        <v>212</v>
      </c>
    </row>
    <row r="1228" spans="2:60" ht="14.25" customHeight="1" x14ac:dyDescent="0.35">
      <c r="B1228" s="96" t="str">
        <f t="shared" si="57"/>
        <v>953224717</v>
      </c>
      <c r="C1228" s="96" t="str">
        <f t="shared" si="58"/>
        <v>9532247</v>
      </c>
      <c r="D1228">
        <v>22526</v>
      </c>
      <c r="E1228" t="s">
        <v>120</v>
      </c>
      <c r="F1228">
        <v>61</v>
      </c>
      <c r="G1228" t="s">
        <v>124</v>
      </c>
      <c r="H1228">
        <v>73</v>
      </c>
      <c r="I1228">
        <v>9532</v>
      </c>
      <c r="J1228" t="s">
        <v>1</v>
      </c>
      <c r="K1228">
        <v>247</v>
      </c>
      <c r="L1228">
        <v>17</v>
      </c>
      <c r="M1228">
        <v>2</v>
      </c>
      <c r="N1228">
        <v>1</v>
      </c>
      <c r="O1228" s="3">
        <v>1.74</v>
      </c>
      <c r="P1228">
        <v>0</v>
      </c>
      <c r="Q1228" t="s">
        <v>519</v>
      </c>
      <c r="R1228" t="s">
        <v>471</v>
      </c>
      <c r="S1228">
        <v>3</v>
      </c>
      <c r="T1228" t="s">
        <v>475</v>
      </c>
      <c r="U1228">
        <v>2</v>
      </c>
      <c r="V1228">
        <v>45238</v>
      </c>
      <c r="W1228">
        <v>356</v>
      </c>
      <c r="X1228" t="s">
        <v>447</v>
      </c>
      <c r="Y1228" s="2" t="s">
        <v>447</v>
      </c>
      <c r="Z1228" s="2"/>
      <c r="AB1228" t="s">
        <v>447</v>
      </c>
      <c r="AC1228" t="s">
        <v>448</v>
      </c>
      <c r="AD1228" t="s">
        <v>447</v>
      </c>
      <c r="AE1228" t="s">
        <v>447</v>
      </c>
      <c r="AF1228" t="s">
        <v>447</v>
      </c>
      <c r="AG1228">
        <v>2</v>
      </c>
      <c r="AH1228">
        <v>0</v>
      </c>
      <c r="AI1228">
        <v>59</v>
      </c>
      <c r="AJ1228">
        <v>0</v>
      </c>
      <c r="AK1228">
        <v>61</v>
      </c>
      <c r="AL1228" t="s">
        <v>465</v>
      </c>
      <c r="AM1228" t="s">
        <v>450</v>
      </c>
      <c r="AN1228">
        <v>1.74</v>
      </c>
      <c r="AO1228">
        <v>84.96</v>
      </c>
      <c r="AP1228">
        <v>147.8304</v>
      </c>
      <c r="AQ1228">
        <v>1.74</v>
      </c>
      <c r="AR1228">
        <v>90.07</v>
      </c>
      <c r="AS1228">
        <v>156.7218</v>
      </c>
      <c r="AT1228">
        <v>1.74</v>
      </c>
      <c r="AU1228">
        <v>110</v>
      </c>
      <c r="AV1228">
        <v>191.4</v>
      </c>
      <c r="BC1228" t="s">
        <v>451</v>
      </c>
      <c r="BD1228" s="2">
        <v>45911</v>
      </c>
      <c r="BE1228">
        <v>220.01</v>
      </c>
      <c r="BF1228" t="s">
        <v>452</v>
      </c>
      <c r="BG1228" t="s">
        <v>453</v>
      </c>
      <c r="BH1228" s="1">
        <f t="shared" ca="1" si="59"/>
        <v>212</v>
      </c>
    </row>
    <row r="1229" spans="2:60" ht="14.25" customHeight="1" x14ac:dyDescent="0.35">
      <c r="B1229" s="96" t="str">
        <f t="shared" si="57"/>
        <v>953224718</v>
      </c>
      <c r="C1229" s="96" t="str">
        <f t="shared" si="58"/>
        <v>9532247</v>
      </c>
      <c r="D1229">
        <v>22526</v>
      </c>
      <c r="E1229" t="s">
        <v>120</v>
      </c>
      <c r="F1229">
        <v>61</v>
      </c>
      <c r="G1229" t="s">
        <v>124</v>
      </c>
      <c r="H1229">
        <v>73</v>
      </c>
      <c r="I1229">
        <v>9532</v>
      </c>
      <c r="J1229" t="s">
        <v>1</v>
      </c>
      <c r="K1229">
        <v>247</v>
      </c>
      <c r="L1229">
        <v>18</v>
      </c>
      <c r="M1229">
        <v>6</v>
      </c>
      <c r="N1229">
        <v>2</v>
      </c>
      <c r="O1229" s="3">
        <v>2.5499999999999998</v>
      </c>
      <c r="P1229">
        <v>0</v>
      </c>
      <c r="Q1229" t="s">
        <v>519</v>
      </c>
      <c r="R1229" t="s">
        <v>471</v>
      </c>
      <c r="S1229">
        <v>3</v>
      </c>
      <c r="T1229" t="s">
        <v>475</v>
      </c>
      <c r="U1229">
        <v>2</v>
      </c>
      <c r="V1229">
        <v>45238</v>
      </c>
      <c r="W1229">
        <v>356</v>
      </c>
      <c r="X1229" t="s">
        <v>447</v>
      </c>
      <c r="Y1229" s="2" t="s">
        <v>447</v>
      </c>
      <c r="Z1229" s="2"/>
      <c r="AB1229" t="s">
        <v>447</v>
      </c>
      <c r="AC1229" t="s">
        <v>448</v>
      </c>
      <c r="AD1229" t="s">
        <v>447</v>
      </c>
      <c r="AE1229" t="s">
        <v>447</v>
      </c>
      <c r="AF1229" t="s">
        <v>447</v>
      </c>
      <c r="AG1229">
        <v>2</v>
      </c>
      <c r="AH1229">
        <v>0</v>
      </c>
      <c r="AI1229">
        <v>59</v>
      </c>
      <c r="AJ1229">
        <v>0</v>
      </c>
      <c r="AK1229">
        <v>61</v>
      </c>
      <c r="AL1229" t="s">
        <v>465</v>
      </c>
      <c r="AM1229" t="s">
        <v>450</v>
      </c>
      <c r="AN1229">
        <v>2.5499999999999998</v>
      </c>
      <c r="AO1229">
        <v>84.96</v>
      </c>
      <c r="AP1229">
        <v>216.648</v>
      </c>
      <c r="AQ1229">
        <v>2.5499999999999998</v>
      </c>
      <c r="AR1229">
        <v>90.07</v>
      </c>
      <c r="AS1229">
        <v>229.67850000000001</v>
      </c>
      <c r="AT1229">
        <v>2.5499999999999998</v>
      </c>
      <c r="AU1229">
        <v>110</v>
      </c>
      <c r="AV1229">
        <v>280.5</v>
      </c>
      <c r="BC1229" t="s">
        <v>451</v>
      </c>
      <c r="BD1229" s="2">
        <v>45911</v>
      </c>
      <c r="BE1229">
        <v>419.6</v>
      </c>
      <c r="BF1229" t="s">
        <v>452</v>
      </c>
      <c r="BG1229" t="s">
        <v>453</v>
      </c>
      <c r="BH1229" s="1">
        <f t="shared" ca="1" si="59"/>
        <v>212</v>
      </c>
    </row>
    <row r="1230" spans="2:60" ht="14.25" customHeight="1" x14ac:dyDescent="0.35">
      <c r="B1230" s="96" t="str">
        <f t="shared" si="57"/>
        <v>953224719</v>
      </c>
      <c r="C1230" s="96" t="str">
        <f t="shared" si="58"/>
        <v>9532247</v>
      </c>
      <c r="D1230">
        <v>22526</v>
      </c>
      <c r="E1230" t="s">
        <v>120</v>
      </c>
      <c r="F1230">
        <v>61</v>
      </c>
      <c r="G1230" t="s">
        <v>124</v>
      </c>
      <c r="H1230">
        <v>73</v>
      </c>
      <c r="I1230">
        <v>9532</v>
      </c>
      <c r="J1230" t="s">
        <v>1</v>
      </c>
      <c r="K1230">
        <v>247</v>
      </c>
      <c r="L1230">
        <v>19</v>
      </c>
      <c r="M1230">
        <v>7</v>
      </c>
      <c r="N1230">
        <v>2</v>
      </c>
      <c r="O1230" s="3">
        <v>2.81</v>
      </c>
      <c r="P1230">
        <v>0</v>
      </c>
      <c r="Q1230" t="s">
        <v>519</v>
      </c>
      <c r="R1230" t="s">
        <v>471</v>
      </c>
      <c r="S1230">
        <v>3</v>
      </c>
      <c r="T1230" t="s">
        <v>475</v>
      </c>
      <c r="U1230">
        <v>2</v>
      </c>
      <c r="V1230">
        <v>45238</v>
      </c>
      <c r="W1230">
        <v>356</v>
      </c>
      <c r="X1230" t="s">
        <v>447</v>
      </c>
      <c r="Y1230" s="2" t="s">
        <v>447</v>
      </c>
      <c r="Z1230" s="2"/>
      <c r="AB1230" t="s">
        <v>447</v>
      </c>
      <c r="AC1230" t="s">
        <v>448</v>
      </c>
      <c r="AD1230" t="s">
        <v>447</v>
      </c>
      <c r="AE1230" t="s">
        <v>447</v>
      </c>
      <c r="AF1230" t="s">
        <v>447</v>
      </c>
      <c r="AG1230">
        <v>2</v>
      </c>
      <c r="AH1230">
        <v>0</v>
      </c>
      <c r="AI1230">
        <v>59</v>
      </c>
      <c r="AJ1230">
        <v>0</v>
      </c>
      <c r="AK1230">
        <v>61</v>
      </c>
      <c r="AL1230" t="s">
        <v>465</v>
      </c>
      <c r="AM1230" t="s">
        <v>450</v>
      </c>
      <c r="AN1230">
        <v>2.81</v>
      </c>
      <c r="AO1230">
        <v>84.96</v>
      </c>
      <c r="AP1230">
        <v>238.73759999999999</v>
      </c>
      <c r="AQ1230">
        <v>2.81</v>
      </c>
      <c r="AR1230">
        <v>90.07</v>
      </c>
      <c r="AS1230">
        <v>253.0967</v>
      </c>
      <c r="AT1230">
        <v>2.81</v>
      </c>
      <c r="AU1230">
        <v>110</v>
      </c>
      <c r="AV1230">
        <v>309.10000000000002</v>
      </c>
      <c r="BC1230" t="s">
        <v>451</v>
      </c>
      <c r="BD1230" s="2">
        <v>45911</v>
      </c>
      <c r="BE1230">
        <v>149.33000000000001</v>
      </c>
      <c r="BF1230" t="s">
        <v>452</v>
      </c>
      <c r="BG1230" t="s">
        <v>453</v>
      </c>
      <c r="BH1230" s="1">
        <f t="shared" ca="1" si="59"/>
        <v>212</v>
      </c>
    </row>
    <row r="1231" spans="2:60" ht="14.25" customHeight="1" x14ac:dyDescent="0.35">
      <c r="B1231" s="96" t="str">
        <f t="shared" si="57"/>
        <v>953224720</v>
      </c>
      <c r="C1231" s="96" t="str">
        <f t="shared" si="58"/>
        <v>9532247</v>
      </c>
      <c r="D1231">
        <v>22526</v>
      </c>
      <c r="E1231" t="s">
        <v>120</v>
      </c>
      <c r="F1231">
        <v>61</v>
      </c>
      <c r="G1231" t="s">
        <v>124</v>
      </c>
      <c r="H1231">
        <v>73</v>
      </c>
      <c r="I1231">
        <v>9532</v>
      </c>
      <c r="J1231" t="s">
        <v>1</v>
      </c>
      <c r="K1231">
        <v>247</v>
      </c>
      <c r="L1231">
        <v>20</v>
      </c>
      <c r="M1231">
        <v>6</v>
      </c>
      <c r="N1231">
        <v>2</v>
      </c>
      <c r="O1231" s="3">
        <v>8.92</v>
      </c>
      <c r="P1231">
        <v>0</v>
      </c>
      <c r="Q1231" t="s">
        <v>508</v>
      </c>
      <c r="R1231" t="s">
        <v>471</v>
      </c>
      <c r="S1231">
        <v>3</v>
      </c>
      <c r="T1231" t="s">
        <v>475</v>
      </c>
      <c r="U1231">
        <v>2</v>
      </c>
      <c r="V1231">
        <v>45222</v>
      </c>
      <c r="W1231">
        <v>356</v>
      </c>
      <c r="X1231" t="s">
        <v>447</v>
      </c>
      <c r="Y1231" s="2" t="s">
        <v>447</v>
      </c>
      <c r="Z1231" s="2"/>
      <c r="AB1231" t="s">
        <v>447</v>
      </c>
      <c r="AC1231" t="s">
        <v>448</v>
      </c>
      <c r="AD1231" t="s">
        <v>447</v>
      </c>
      <c r="AE1231" t="s">
        <v>447</v>
      </c>
      <c r="AF1231" t="s">
        <v>447</v>
      </c>
      <c r="AG1231">
        <v>2</v>
      </c>
      <c r="AH1231">
        <v>0</v>
      </c>
      <c r="AI1231">
        <v>59</v>
      </c>
      <c r="AJ1231">
        <v>0</v>
      </c>
      <c r="AK1231">
        <v>61</v>
      </c>
      <c r="AL1231" t="s">
        <v>488</v>
      </c>
      <c r="AM1231" t="s">
        <v>450</v>
      </c>
      <c r="AN1231">
        <v>8.92</v>
      </c>
      <c r="AO1231">
        <v>84.96</v>
      </c>
      <c r="AP1231">
        <v>757.84320000000002</v>
      </c>
      <c r="AQ1231">
        <v>8.92</v>
      </c>
      <c r="AR1231">
        <v>90.07</v>
      </c>
      <c r="AS1231">
        <v>803.42439999999999</v>
      </c>
      <c r="AT1231">
        <v>8.92</v>
      </c>
      <c r="AU1231">
        <v>110</v>
      </c>
      <c r="AV1231">
        <v>981.2</v>
      </c>
      <c r="BC1231" t="s">
        <v>451</v>
      </c>
      <c r="BD1231" s="2">
        <v>45911</v>
      </c>
      <c r="BE1231">
        <v>1145.4100000000001</v>
      </c>
      <c r="BF1231" t="s">
        <v>452</v>
      </c>
      <c r="BG1231" t="s">
        <v>453</v>
      </c>
      <c r="BH1231" s="1">
        <f t="shared" ca="1" si="59"/>
        <v>212</v>
      </c>
    </row>
    <row r="1232" spans="2:60" ht="14.25" customHeight="1" x14ac:dyDescent="0.35">
      <c r="B1232" s="96" t="str">
        <f t="shared" si="57"/>
        <v>953224721</v>
      </c>
      <c r="C1232" s="96" t="str">
        <f t="shared" si="58"/>
        <v>9532247</v>
      </c>
      <c r="D1232">
        <v>22526</v>
      </c>
      <c r="E1232" t="s">
        <v>120</v>
      </c>
      <c r="F1232">
        <v>61</v>
      </c>
      <c r="G1232" t="s">
        <v>124</v>
      </c>
      <c r="H1232">
        <v>73</v>
      </c>
      <c r="I1232">
        <v>9532</v>
      </c>
      <c r="J1232" t="s">
        <v>1</v>
      </c>
      <c r="K1232">
        <v>247</v>
      </c>
      <c r="L1232">
        <v>21</v>
      </c>
      <c r="M1232">
        <v>5</v>
      </c>
      <c r="N1232">
        <v>2</v>
      </c>
      <c r="O1232" s="3">
        <v>3.14</v>
      </c>
      <c r="P1232">
        <v>0</v>
      </c>
      <c r="Q1232" t="s">
        <v>456</v>
      </c>
      <c r="R1232" t="s">
        <v>471</v>
      </c>
      <c r="S1232">
        <v>2</v>
      </c>
      <c r="T1232" t="s">
        <v>478</v>
      </c>
      <c r="U1232">
        <v>2</v>
      </c>
      <c r="V1232">
        <v>45238</v>
      </c>
      <c r="W1232">
        <v>356</v>
      </c>
      <c r="X1232" t="s">
        <v>447</v>
      </c>
      <c r="Y1232" s="2" t="s">
        <v>447</v>
      </c>
      <c r="Z1232" s="2"/>
      <c r="AB1232" t="s">
        <v>447</v>
      </c>
      <c r="AC1232" t="s">
        <v>448</v>
      </c>
      <c r="AD1232" t="s">
        <v>447</v>
      </c>
      <c r="AE1232" t="s">
        <v>447</v>
      </c>
      <c r="AF1232" t="s">
        <v>447</v>
      </c>
      <c r="AG1232">
        <v>2</v>
      </c>
      <c r="AH1232">
        <v>0</v>
      </c>
      <c r="AI1232">
        <v>59</v>
      </c>
      <c r="AJ1232">
        <v>0</v>
      </c>
      <c r="AK1232">
        <v>61</v>
      </c>
      <c r="AL1232" t="s">
        <v>465</v>
      </c>
      <c r="AM1232" t="s">
        <v>450</v>
      </c>
      <c r="AN1232">
        <v>3.14</v>
      </c>
      <c r="AO1232">
        <v>107.07</v>
      </c>
      <c r="AP1232">
        <v>336.19979999999998</v>
      </c>
      <c r="AQ1232">
        <v>3.14</v>
      </c>
      <c r="AR1232">
        <v>110.07</v>
      </c>
      <c r="AS1232">
        <v>345.6198</v>
      </c>
      <c r="BC1232" t="s">
        <v>451</v>
      </c>
      <c r="BD1232" s="2">
        <v>45869</v>
      </c>
      <c r="BE1232">
        <v>214.64</v>
      </c>
      <c r="BF1232" t="s">
        <v>452</v>
      </c>
      <c r="BG1232" t="s">
        <v>453</v>
      </c>
      <c r="BH1232" s="1">
        <f t="shared" ca="1" si="59"/>
        <v>254</v>
      </c>
    </row>
    <row r="1233" spans="2:60" ht="14.25" customHeight="1" x14ac:dyDescent="0.35">
      <c r="B1233" s="96" t="str">
        <f t="shared" si="57"/>
        <v>953224722</v>
      </c>
      <c r="C1233" s="96" t="str">
        <f t="shared" si="58"/>
        <v>9532247</v>
      </c>
      <c r="D1233">
        <v>22526</v>
      </c>
      <c r="E1233" t="s">
        <v>120</v>
      </c>
      <c r="F1233">
        <v>61</v>
      </c>
      <c r="G1233" t="s">
        <v>124</v>
      </c>
      <c r="H1233">
        <v>73</v>
      </c>
      <c r="I1233">
        <v>9532</v>
      </c>
      <c r="J1233" t="s">
        <v>1</v>
      </c>
      <c r="K1233">
        <v>247</v>
      </c>
      <c r="L1233">
        <v>22</v>
      </c>
      <c r="M1233">
        <v>6</v>
      </c>
      <c r="N1233">
        <v>2</v>
      </c>
      <c r="O1233" s="3">
        <v>5.83</v>
      </c>
      <c r="P1233">
        <v>0</v>
      </c>
      <c r="Q1233" t="s">
        <v>517</v>
      </c>
      <c r="R1233" t="s">
        <v>471</v>
      </c>
      <c r="S1233">
        <v>2</v>
      </c>
      <c r="T1233" t="s">
        <v>478</v>
      </c>
      <c r="U1233">
        <v>2</v>
      </c>
      <c r="V1233">
        <v>45225</v>
      </c>
      <c r="W1233">
        <v>356</v>
      </c>
      <c r="X1233" t="s">
        <v>447</v>
      </c>
      <c r="Y1233" s="2" t="s">
        <v>447</v>
      </c>
      <c r="Z1233" s="2"/>
      <c r="AB1233" t="s">
        <v>447</v>
      </c>
      <c r="AC1233" t="s">
        <v>448</v>
      </c>
      <c r="AD1233" t="s">
        <v>447</v>
      </c>
      <c r="AE1233" t="s">
        <v>447</v>
      </c>
      <c r="AF1233" t="s">
        <v>447</v>
      </c>
      <c r="AG1233">
        <v>2</v>
      </c>
      <c r="AH1233">
        <v>0</v>
      </c>
      <c r="AI1233">
        <v>59</v>
      </c>
      <c r="AJ1233">
        <v>0</v>
      </c>
      <c r="AK1233">
        <v>61</v>
      </c>
      <c r="AL1233" t="s">
        <v>486</v>
      </c>
      <c r="AM1233" t="s">
        <v>450</v>
      </c>
      <c r="AN1233">
        <v>5.83</v>
      </c>
      <c r="AO1233">
        <v>107.07</v>
      </c>
      <c r="AP1233">
        <v>624.21810000000005</v>
      </c>
      <c r="AQ1233">
        <v>5.83</v>
      </c>
      <c r="AR1233">
        <v>110.07</v>
      </c>
      <c r="AS1233">
        <v>641.70809999999994</v>
      </c>
      <c r="BC1233" t="s">
        <v>451</v>
      </c>
      <c r="BD1233" s="2">
        <v>45869</v>
      </c>
      <c r="BE1233">
        <v>713.15</v>
      </c>
      <c r="BF1233" t="s">
        <v>452</v>
      </c>
      <c r="BG1233" t="s">
        <v>453</v>
      </c>
      <c r="BH1233" s="1">
        <f t="shared" ca="1" si="59"/>
        <v>254</v>
      </c>
    </row>
    <row r="1234" spans="2:60" ht="14.25" customHeight="1" x14ac:dyDescent="0.35">
      <c r="B1234" s="96" t="str">
        <f t="shared" si="57"/>
        <v>953224723</v>
      </c>
      <c r="C1234" s="96" t="str">
        <f t="shared" si="58"/>
        <v>9532247</v>
      </c>
      <c r="D1234">
        <v>22526</v>
      </c>
      <c r="E1234" t="s">
        <v>120</v>
      </c>
      <c r="F1234">
        <v>61</v>
      </c>
      <c r="G1234" t="s">
        <v>124</v>
      </c>
      <c r="H1234">
        <v>73</v>
      </c>
      <c r="I1234">
        <v>9532</v>
      </c>
      <c r="J1234" t="s">
        <v>1</v>
      </c>
      <c r="K1234">
        <v>247</v>
      </c>
      <c r="L1234">
        <v>23</v>
      </c>
      <c r="M1234">
        <v>6</v>
      </c>
      <c r="O1234" s="3">
        <v>5.39</v>
      </c>
      <c r="P1234">
        <v>0</v>
      </c>
      <c r="Q1234" t="s">
        <v>517</v>
      </c>
      <c r="R1234" t="s">
        <v>471</v>
      </c>
      <c r="S1234">
        <v>2</v>
      </c>
      <c r="T1234" t="s">
        <v>478</v>
      </c>
      <c r="U1234">
        <v>2</v>
      </c>
      <c r="V1234">
        <v>45225</v>
      </c>
      <c r="W1234">
        <v>356</v>
      </c>
      <c r="X1234" t="s">
        <v>447</v>
      </c>
      <c r="Y1234" s="2" t="s">
        <v>447</v>
      </c>
      <c r="Z1234" s="2"/>
      <c r="AB1234" t="s">
        <v>447</v>
      </c>
      <c r="AC1234" t="s">
        <v>448</v>
      </c>
      <c r="AD1234" t="s">
        <v>447</v>
      </c>
      <c r="AE1234" t="s">
        <v>447</v>
      </c>
      <c r="AF1234" t="s">
        <v>447</v>
      </c>
      <c r="AG1234">
        <v>2</v>
      </c>
      <c r="AH1234">
        <v>0</v>
      </c>
      <c r="AI1234">
        <v>59</v>
      </c>
      <c r="AJ1234">
        <v>0</v>
      </c>
      <c r="AK1234">
        <v>61</v>
      </c>
      <c r="AL1234" t="s">
        <v>486</v>
      </c>
      <c r="AM1234" t="s">
        <v>450</v>
      </c>
      <c r="AN1234">
        <v>5.37</v>
      </c>
      <c r="AO1234">
        <v>107.07</v>
      </c>
      <c r="AP1234">
        <v>574.96590000000003</v>
      </c>
      <c r="AQ1234">
        <v>5.37</v>
      </c>
      <c r="AR1234">
        <v>110.07</v>
      </c>
      <c r="AS1234">
        <v>591.07590000000005</v>
      </c>
      <c r="AZ1234">
        <v>0.02</v>
      </c>
      <c r="BA1234">
        <v>80</v>
      </c>
      <c r="BB1234">
        <v>1.6</v>
      </c>
      <c r="BC1234" t="s">
        <v>451</v>
      </c>
      <c r="BD1234" s="2">
        <v>45875</v>
      </c>
      <c r="BE1234">
        <v>457.44</v>
      </c>
      <c r="BF1234" t="s">
        <v>452</v>
      </c>
      <c r="BG1234" t="s">
        <v>453</v>
      </c>
      <c r="BH1234" s="1">
        <f t="shared" ca="1" si="59"/>
        <v>248</v>
      </c>
    </row>
    <row r="1235" spans="2:60" ht="14.25" customHeight="1" x14ac:dyDescent="0.35">
      <c r="B1235" s="96" t="str">
        <f t="shared" si="57"/>
        <v>953224724</v>
      </c>
      <c r="C1235" s="96" t="str">
        <f t="shared" si="58"/>
        <v>9532247</v>
      </c>
      <c r="D1235">
        <v>22526</v>
      </c>
      <c r="E1235" t="s">
        <v>120</v>
      </c>
      <c r="F1235">
        <v>61</v>
      </c>
      <c r="G1235" t="s">
        <v>124</v>
      </c>
      <c r="H1235">
        <v>73</v>
      </c>
      <c r="I1235">
        <v>9532</v>
      </c>
      <c r="J1235" t="s">
        <v>1</v>
      </c>
      <c r="K1235">
        <v>247</v>
      </c>
      <c r="L1235">
        <v>24</v>
      </c>
      <c r="M1235">
        <v>6</v>
      </c>
      <c r="O1235" s="3">
        <v>4.4400000000000004</v>
      </c>
      <c r="P1235">
        <v>0</v>
      </c>
      <c r="Q1235" t="s">
        <v>508</v>
      </c>
      <c r="R1235" t="s">
        <v>471</v>
      </c>
      <c r="S1235">
        <v>2</v>
      </c>
      <c r="T1235" t="s">
        <v>478</v>
      </c>
      <c r="U1235">
        <v>2</v>
      </c>
      <c r="V1235">
        <v>45223</v>
      </c>
      <c r="W1235">
        <v>356</v>
      </c>
      <c r="X1235" t="s">
        <v>447</v>
      </c>
      <c r="Y1235" s="2" t="s">
        <v>447</v>
      </c>
      <c r="Z1235" s="2"/>
      <c r="AB1235" t="s">
        <v>447</v>
      </c>
      <c r="AC1235" t="s">
        <v>448</v>
      </c>
      <c r="AD1235" t="s">
        <v>447</v>
      </c>
      <c r="AE1235" t="s">
        <v>447</v>
      </c>
      <c r="AF1235" t="s">
        <v>447</v>
      </c>
      <c r="AG1235">
        <v>2</v>
      </c>
      <c r="AH1235">
        <v>0</v>
      </c>
      <c r="AI1235">
        <v>59</v>
      </c>
      <c r="AJ1235">
        <v>0</v>
      </c>
      <c r="AK1235">
        <v>61</v>
      </c>
      <c r="AL1235" t="s">
        <v>488</v>
      </c>
      <c r="AM1235" t="s">
        <v>450</v>
      </c>
      <c r="AN1235">
        <v>4.4400000000000004</v>
      </c>
      <c r="AO1235">
        <v>107.07</v>
      </c>
      <c r="AP1235">
        <v>475.39080000000001</v>
      </c>
      <c r="AQ1235">
        <v>4.4400000000000004</v>
      </c>
      <c r="AR1235">
        <v>110.07</v>
      </c>
      <c r="AS1235">
        <v>488.71080000000001</v>
      </c>
      <c r="BC1235" t="s">
        <v>451</v>
      </c>
      <c r="BD1235" s="2">
        <v>45875</v>
      </c>
      <c r="BE1235">
        <v>448.02</v>
      </c>
      <c r="BF1235" t="s">
        <v>452</v>
      </c>
      <c r="BG1235" t="s">
        <v>453</v>
      </c>
      <c r="BH1235" s="1">
        <f t="shared" ca="1" si="59"/>
        <v>248</v>
      </c>
    </row>
    <row r="1236" spans="2:60" ht="14.25" customHeight="1" x14ac:dyDescent="0.35">
      <c r="B1236" s="96" t="str">
        <f t="shared" si="57"/>
        <v>953224725</v>
      </c>
      <c r="C1236" s="96" t="str">
        <f t="shared" si="58"/>
        <v>9532247</v>
      </c>
      <c r="D1236">
        <v>22526</v>
      </c>
      <c r="E1236" t="s">
        <v>120</v>
      </c>
      <c r="F1236">
        <v>61</v>
      </c>
      <c r="G1236" t="s">
        <v>124</v>
      </c>
      <c r="H1236">
        <v>73</v>
      </c>
      <c r="I1236">
        <v>9532</v>
      </c>
      <c r="J1236" t="s">
        <v>1</v>
      </c>
      <c r="K1236">
        <v>247</v>
      </c>
      <c r="L1236">
        <v>25</v>
      </c>
      <c r="M1236">
        <v>6</v>
      </c>
      <c r="O1236" s="3">
        <v>0.63</v>
      </c>
      <c r="P1236">
        <v>0</v>
      </c>
      <c r="Q1236" t="s">
        <v>508</v>
      </c>
      <c r="R1236" t="s">
        <v>471</v>
      </c>
      <c r="S1236">
        <v>2</v>
      </c>
      <c r="T1236" t="s">
        <v>478</v>
      </c>
      <c r="U1236">
        <v>2</v>
      </c>
      <c r="V1236">
        <v>45223</v>
      </c>
      <c r="W1236">
        <v>356</v>
      </c>
      <c r="X1236" t="s">
        <v>447</v>
      </c>
      <c r="Y1236" s="2" t="s">
        <v>447</v>
      </c>
      <c r="Z1236" s="2"/>
      <c r="AB1236" t="s">
        <v>447</v>
      </c>
      <c r="AC1236" t="s">
        <v>448</v>
      </c>
      <c r="AD1236" t="s">
        <v>447</v>
      </c>
      <c r="AE1236" t="s">
        <v>447</v>
      </c>
      <c r="AF1236" t="s">
        <v>447</v>
      </c>
      <c r="AG1236">
        <v>2</v>
      </c>
      <c r="AH1236">
        <v>0</v>
      </c>
      <c r="AI1236">
        <v>59</v>
      </c>
      <c r="AJ1236">
        <v>0</v>
      </c>
      <c r="AK1236">
        <v>61</v>
      </c>
      <c r="AL1236" t="s">
        <v>486</v>
      </c>
      <c r="AM1236" t="s">
        <v>450</v>
      </c>
      <c r="AN1236">
        <v>0.57999999999999996</v>
      </c>
      <c r="AO1236">
        <v>107.07</v>
      </c>
      <c r="AP1236">
        <v>62.1006</v>
      </c>
      <c r="AQ1236">
        <v>0.57999999999999996</v>
      </c>
      <c r="AR1236">
        <v>110.07</v>
      </c>
      <c r="AS1236">
        <v>63.840600000000002</v>
      </c>
      <c r="AZ1236">
        <v>0.05</v>
      </c>
      <c r="BA1236">
        <v>80</v>
      </c>
      <c r="BB1236">
        <v>4</v>
      </c>
      <c r="BC1236" t="s">
        <v>451</v>
      </c>
      <c r="BD1236" s="2">
        <v>45875</v>
      </c>
      <c r="BE1236">
        <v>61.47</v>
      </c>
      <c r="BF1236" t="s">
        <v>452</v>
      </c>
      <c r="BG1236" t="s">
        <v>453</v>
      </c>
      <c r="BH1236" s="1">
        <f t="shared" ca="1" si="59"/>
        <v>248</v>
      </c>
    </row>
    <row r="1237" spans="2:60" ht="14.25" customHeight="1" x14ac:dyDescent="0.35">
      <c r="B1237" s="96" t="str">
        <f t="shared" si="57"/>
        <v>953224726</v>
      </c>
      <c r="C1237" s="96" t="str">
        <f t="shared" si="58"/>
        <v>9532247</v>
      </c>
      <c r="D1237">
        <v>22526</v>
      </c>
      <c r="E1237" t="s">
        <v>120</v>
      </c>
      <c r="F1237">
        <v>61</v>
      </c>
      <c r="G1237" t="s">
        <v>124</v>
      </c>
      <c r="H1237">
        <v>73</v>
      </c>
      <c r="I1237">
        <v>9532</v>
      </c>
      <c r="J1237" t="s">
        <v>1</v>
      </c>
      <c r="K1237">
        <v>247</v>
      </c>
      <c r="L1237">
        <v>26</v>
      </c>
      <c r="M1237">
        <v>6</v>
      </c>
      <c r="O1237" s="3">
        <v>3.19</v>
      </c>
      <c r="P1237">
        <v>0</v>
      </c>
      <c r="Q1237" t="s">
        <v>508</v>
      </c>
      <c r="R1237" t="s">
        <v>471</v>
      </c>
      <c r="S1237">
        <v>2</v>
      </c>
      <c r="T1237" t="s">
        <v>478</v>
      </c>
      <c r="U1237">
        <v>2</v>
      </c>
      <c r="V1237">
        <v>45224</v>
      </c>
      <c r="W1237">
        <v>356</v>
      </c>
      <c r="X1237" t="s">
        <v>447</v>
      </c>
      <c r="Y1237" s="2" t="s">
        <v>447</v>
      </c>
      <c r="Z1237" s="2"/>
      <c r="AB1237" t="s">
        <v>447</v>
      </c>
      <c r="AC1237" t="s">
        <v>448</v>
      </c>
      <c r="AD1237" t="s">
        <v>447</v>
      </c>
      <c r="AE1237" t="s">
        <v>447</v>
      </c>
      <c r="AF1237" t="s">
        <v>447</v>
      </c>
      <c r="AG1237">
        <v>2</v>
      </c>
      <c r="AH1237">
        <v>0</v>
      </c>
      <c r="AI1237">
        <v>59</v>
      </c>
      <c r="AJ1237">
        <v>0</v>
      </c>
      <c r="AK1237">
        <v>61</v>
      </c>
      <c r="AL1237" t="s">
        <v>486</v>
      </c>
      <c r="AM1237" t="s">
        <v>450</v>
      </c>
      <c r="AN1237">
        <v>3.19</v>
      </c>
      <c r="AO1237">
        <v>77.87</v>
      </c>
      <c r="AP1237">
        <v>248.40530000000001</v>
      </c>
      <c r="AQ1237">
        <v>3.19</v>
      </c>
      <c r="AR1237">
        <v>90.07</v>
      </c>
      <c r="AS1237">
        <v>287.32330000000002</v>
      </c>
      <c r="BC1237" t="s">
        <v>451</v>
      </c>
      <c r="BD1237" s="2">
        <v>45869</v>
      </c>
      <c r="BE1237">
        <v>203.94</v>
      </c>
      <c r="BF1237" t="s">
        <v>452</v>
      </c>
      <c r="BG1237" t="s">
        <v>453</v>
      </c>
      <c r="BH1237" s="1">
        <f t="shared" ca="1" si="59"/>
        <v>254</v>
      </c>
    </row>
    <row r="1238" spans="2:60" ht="14.25" customHeight="1" x14ac:dyDescent="0.35">
      <c r="B1238" s="96" t="str">
        <f t="shared" si="57"/>
        <v>953224727</v>
      </c>
      <c r="C1238" s="96" t="str">
        <f t="shared" si="58"/>
        <v>9532247</v>
      </c>
      <c r="D1238">
        <v>22526</v>
      </c>
      <c r="E1238" t="s">
        <v>120</v>
      </c>
      <c r="F1238">
        <v>61</v>
      </c>
      <c r="G1238" t="s">
        <v>124</v>
      </c>
      <c r="H1238">
        <v>73</v>
      </c>
      <c r="I1238">
        <v>9532</v>
      </c>
      <c r="J1238" t="s">
        <v>1</v>
      </c>
      <c r="K1238">
        <v>247</v>
      </c>
      <c r="L1238">
        <v>27</v>
      </c>
      <c r="M1238">
        <v>6</v>
      </c>
      <c r="O1238" s="3">
        <v>3.79</v>
      </c>
      <c r="P1238">
        <v>0</v>
      </c>
      <c r="Q1238" t="s">
        <v>517</v>
      </c>
      <c r="R1238" t="s">
        <v>471</v>
      </c>
      <c r="S1238">
        <v>2</v>
      </c>
      <c r="T1238" t="s">
        <v>478</v>
      </c>
      <c r="U1238">
        <v>2</v>
      </c>
      <c r="V1238">
        <v>45224</v>
      </c>
      <c r="W1238">
        <v>356</v>
      </c>
      <c r="X1238" t="s">
        <v>447</v>
      </c>
      <c r="Y1238" s="2" t="s">
        <v>447</v>
      </c>
      <c r="Z1238" s="2"/>
      <c r="AB1238" t="s">
        <v>447</v>
      </c>
      <c r="AC1238" t="s">
        <v>448</v>
      </c>
      <c r="AD1238" t="s">
        <v>447</v>
      </c>
      <c r="AE1238" t="s">
        <v>447</v>
      </c>
      <c r="AF1238" t="s">
        <v>447</v>
      </c>
      <c r="AG1238">
        <v>2</v>
      </c>
      <c r="AH1238">
        <v>0</v>
      </c>
      <c r="AI1238">
        <v>59</v>
      </c>
      <c r="AJ1238">
        <v>0</v>
      </c>
      <c r="AK1238">
        <v>61</v>
      </c>
      <c r="AL1238" t="s">
        <v>486</v>
      </c>
      <c r="AM1238" t="s">
        <v>450</v>
      </c>
      <c r="AN1238">
        <v>3.79</v>
      </c>
      <c r="AO1238">
        <v>107.07</v>
      </c>
      <c r="AP1238">
        <v>405.7953</v>
      </c>
      <c r="AQ1238">
        <v>3.79</v>
      </c>
      <c r="AR1238">
        <v>110.07</v>
      </c>
      <c r="AS1238">
        <v>417.1653</v>
      </c>
      <c r="BC1238" t="s">
        <v>451</v>
      </c>
      <c r="BD1238" s="2">
        <v>45869</v>
      </c>
      <c r="BE1238">
        <v>396.38</v>
      </c>
      <c r="BF1238" t="s">
        <v>452</v>
      </c>
      <c r="BG1238" t="s">
        <v>453</v>
      </c>
      <c r="BH1238" s="1">
        <f t="shared" ca="1" si="59"/>
        <v>254</v>
      </c>
    </row>
    <row r="1239" spans="2:60" ht="14.25" customHeight="1" x14ac:dyDescent="0.35">
      <c r="B1239" s="96" t="str">
        <f t="shared" si="57"/>
        <v>95322472001</v>
      </c>
      <c r="C1239" s="96" t="str">
        <f t="shared" si="58"/>
        <v>9532247</v>
      </c>
      <c r="D1239">
        <v>22526</v>
      </c>
      <c r="E1239" t="s">
        <v>120</v>
      </c>
      <c r="F1239">
        <v>61</v>
      </c>
      <c r="G1239" t="s">
        <v>124</v>
      </c>
      <c r="H1239">
        <v>73</v>
      </c>
      <c r="I1239">
        <v>9532</v>
      </c>
      <c r="J1239" t="s">
        <v>1</v>
      </c>
      <c r="K1239">
        <v>247</v>
      </c>
      <c r="L1239">
        <v>2001</v>
      </c>
      <c r="M1239">
        <v>1</v>
      </c>
      <c r="O1239">
        <v>0.19</v>
      </c>
      <c r="P1239">
        <v>0</v>
      </c>
      <c r="Q1239" t="s">
        <v>483</v>
      </c>
      <c r="R1239" t="s">
        <v>471</v>
      </c>
      <c r="S1239">
        <v>37</v>
      </c>
      <c r="T1239" t="s">
        <v>484</v>
      </c>
      <c r="U1239">
        <v>2</v>
      </c>
      <c r="W1239">
        <v>356</v>
      </c>
      <c r="X1239" t="s">
        <v>447</v>
      </c>
      <c r="Y1239" s="2" t="s">
        <v>448</v>
      </c>
      <c r="Z1239" s="2" t="s">
        <v>512</v>
      </c>
      <c r="AA1239" t="s">
        <v>485</v>
      </c>
      <c r="AB1239" t="s">
        <v>447</v>
      </c>
      <c r="AC1239" t="s">
        <v>447</v>
      </c>
      <c r="AD1239" t="s">
        <v>447</v>
      </c>
      <c r="AE1239" t="s">
        <v>447</v>
      </c>
      <c r="AF1239" t="s">
        <v>447</v>
      </c>
      <c r="AG1239">
        <v>2</v>
      </c>
      <c r="AH1239">
        <v>0</v>
      </c>
      <c r="AI1239">
        <v>57</v>
      </c>
      <c r="AJ1239">
        <v>0</v>
      </c>
      <c r="AK1239">
        <v>61</v>
      </c>
      <c r="AL1239" t="s">
        <v>488</v>
      </c>
      <c r="AM1239" t="s">
        <v>450</v>
      </c>
      <c r="BC1239" t="s">
        <v>484</v>
      </c>
      <c r="BF1239" t="s">
        <v>452</v>
      </c>
      <c r="BG1239" t="s">
        <v>453</v>
      </c>
      <c r="BH1239" s="1">
        <f t="shared" ca="1" si="59"/>
        <v>46123</v>
      </c>
    </row>
    <row r="1240" spans="2:60" ht="14.25" customHeight="1" x14ac:dyDescent="0.35">
      <c r="B1240" s="96" t="str">
        <f t="shared" si="57"/>
        <v>95322481</v>
      </c>
      <c r="C1240" s="96" t="str">
        <f t="shared" si="58"/>
        <v>9532248</v>
      </c>
      <c r="D1240">
        <v>22526</v>
      </c>
      <c r="E1240" t="s">
        <v>120</v>
      </c>
      <c r="F1240">
        <v>61</v>
      </c>
      <c r="G1240" t="s">
        <v>124</v>
      </c>
      <c r="H1240">
        <v>73</v>
      </c>
      <c r="I1240">
        <v>9532</v>
      </c>
      <c r="J1240" t="s">
        <v>1</v>
      </c>
      <c r="K1240">
        <v>248</v>
      </c>
      <c r="L1240">
        <v>1</v>
      </c>
      <c r="M1240">
        <v>1</v>
      </c>
      <c r="N1240">
        <v>3</v>
      </c>
      <c r="O1240">
        <v>13.93</v>
      </c>
      <c r="P1240">
        <v>0</v>
      </c>
      <c r="Q1240" t="s">
        <v>509</v>
      </c>
      <c r="R1240" t="s">
        <v>471</v>
      </c>
      <c r="S1240">
        <v>8</v>
      </c>
      <c r="T1240" t="s">
        <v>470</v>
      </c>
      <c r="U1240">
        <v>2</v>
      </c>
      <c r="V1240">
        <v>43266</v>
      </c>
      <c r="W1240">
        <v>356</v>
      </c>
      <c r="X1240" t="s">
        <v>447</v>
      </c>
      <c r="Y1240" s="2" t="s">
        <v>447</v>
      </c>
      <c r="Z1240" s="2"/>
      <c r="AB1240" t="s">
        <v>447</v>
      </c>
      <c r="AC1240" t="s">
        <v>448</v>
      </c>
      <c r="AD1240" t="s">
        <v>447</v>
      </c>
      <c r="AE1240" t="s">
        <v>447</v>
      </c>
      <c r="AF1240" t="s">
        <v>447</v>
      </c>
      <c r="AG1240">
        <v>2</v>
      </c>
      <c r="AH1240">
        <v>0</v>
      </c>
      <c r="AI1240">
        <v>51</v>
      </c>
      <c r="AJ1240">
        <v>0</v>
      </c>
      <c r="AK1240">
        <v>61</v>
      </c>
      <c r="AL1240" t="s">
        <v>486</v>
      </c>
      <c r="AM1240" t="s">
        <v>450</v>
      </c>
      <c r="AN1240">
        <v>13.93</v>
      </c>
      <c r="AO1240">
        <v>47.37</v>
      </c>
      <c r="AP1240">
        <v>659.86410000000001</v>
      </c>
      <c r="AQ1240">
        <v>13.93</v>
      </c>
      <c r="AR1240">
        <v>38.07</v>
      </c>
      <c r="AS1240">
        <v>530.31510000000003</v>
      </c>
      <c r="AT1240">
        <v>13.93</v>
      </c>
      <c r="AU1240">
        <v>40</v>
      </c>
      <c r="AV1240">
        <v>557.20000000000005</v>
      </c>
      <c r="BC1240" t="s">
        <v>451</v>
      </c>
      <c r="BD1240" s="2">
        <v>45895</v>
      </c>
      <c r="BE1240">
        <v>398.94</v>
      </c>
      <c r="BF1240" t="s">
        <v>452</v>
      </c>
      <c r="BG1240" t="s">
        <v>453</v>
      </c>
      <c r="BH1240" s="1">
        <f t="shared" ca="1" si="59"/>
        <v>228</v>
      </c>
    </row>
    <row r="1241" spans="2:60" ht="14.25" customHeight="1" x14ac:dyDescent="0.35">
      <c r="B1241" s="96" t="str">
        <f t="shared" si="57"/>
        <v>95322482</v>
      </c>
      <c r="C1241" s="96" t="str">
        <f t="shared" si="58"/>
        <v>9532248</v>
      </c>
      <c r="D1241">
        <v>22526</v>
      </c>
      <c r="E1241" t="s">
        <v>120</v>
      </c>
      <c r="F1241">
        <v>61</v>
      </c>
      <c r="G1241" t="s">
        <v>124</v>
      </c>
      <c r="H1241">
        <v>73</v>
      </c>
      <c r="I1241">
        <v>9532</v>
      </c>
      <c r="J1241" t="s">
        <v>1</v>
      </c>
      <c r="K1241">
        <v>248</v>
      </c>
      <c r="L1241">
        <v>2</v>
      </c>
      <c r="M1241">
        <v>1</v>
      </c>
      <c r="N1241">
        <v>3</v>
      </c>
      <c r="O1241">
        <v>12.36</v>
      </c>
      <c r="P1241">
        <v>0</v>
      </c>
      <c r="Q1241" t="s">
        <v>509</v>
      </c>
      <c r="R1241" t="s">
        <v>471</v>
      </c>
      <c r="S1241">
        <v>8</v>
      </c>
      <c r="T1241" t="s">
        <v>470</v>
      </c>
      <c r="U1241">
        <v>2</v>
      </c>
      <c r="V1241">
        <v>43266</v>
      </c>
      <c r="W1241">
        <v>356</v>
      </c>
      <c r="X1241" t="s">
        <v>447</v>
      </c>
      <c r="Y1241" s="2" t="s">
        <v>447</v>
      </c>
      <c r="Z1241" s="2"/>
      <c r="AB1241" t="s">
        <v>447</v>
      </c>
      <c r="AC1241" t="s">
        <v>448</v>
      </c>
      <c r="AD1241" t="s">
        <v>447</v>
      </c>
      <c r="AE1241" t="s">
        <v>447</v>
      </c>
      <c r="AF1241" t="s">
        <v>447</v>
      </c>
      <c r="AG1241">
        <v>2</v>
      </c>
      <c r="AH1241">
        <v>0</v>
      </c>
      <c r="AI1241">
        <v>51</v>
      </c>
      <c r="AJ1241">
        <v>0</v>
      </c>
      <c r="AK1241">
        <v>61</v>
      </c>
      <c r="AL1241" t="s">
        <v>486</v>
      </c>
      <c r="AM1241" t="s">
        <v>450</v>
      </c>
      <c r="AN1241">
        <v>12.36</v>
      </c>
      <c r="AO1241">
        <v>47.37</v>
      </c>
      <c r="AP1241">
        <v>585.4932</v>
      </c>
      <c r="AQ1241">
        <v>12.36</v>
      </c>
      <c r="AR1241">
        <v>38.07</v>
      </c>
      <c r="AS1241">
        <v>470.54520000000002</v>
      </c>
      <c r="AT1241">
        <v>12.36</v>
      </c>
      <c r="AU1241">
        <v>40</v>
      </c>
      <c r="AV1241">
        <v>494.4</v>
      </c>
      <c r="BC1241" t="s">
        <v>451</v>
      </c>
      <c r="BD1241" s="2">
        <v>45895</v>
      </c>
      <c r="BE1241">
        <v>566.91</v>
      </c>
      <c r="BF1241" t="s">
        <v>452</v>
      </c>
      <c r="BG1241" t="s">
        <v>453</v>
      </c>
      <c r="BH1241" s="1">
        <f t="shared" ca="1" si="59"/>
        <v>228</v>
      </c>
    </row>
    <row r="1242" spans="2:60" ht="14.25" customHeight="1" x14ac:dyDescent="0.35">
      <c r="B1242" s="96" t="str">
        <f t="shared" si="57"/>
        <v>95322483</v>
      </c>
      <c r="C1242" s="96" t="str">
        <f t="shared" si="58"/>
        <v>9532248</v>
      </c>
      <c r="D1242">
        <v>22526</v>
      </c>
      <c r="E1242" t="s">
        <v>120</v>
      </c>
      <c r="F1242">
        <v>61</v>
      </c>
      <c r="G1242" t="s">
        <v>124</v>
      </c>
      <c r="H1242">
        <v>73</v>
      </c>
      <c r="I1242">
        <v>9532</v>
      </c>
      <c r="J1242" t="s">
        <v>1</v>
      </c>
      <c r="K1242">
        <v>248</v>
      </c>
      <c r="L1242">
        <v>3</v>
      </c>
      <c r="M1242">
        <v>1</v>
      </c>
      <c r="N1242">
        <v>3</v>
      </c>
      <c r="O1242">
        <v>14.8</v>
      </c>
      <c r="P1242">
        <v>0</v>
      </c>
      <c r="Q1242" t="s">
        <v>509</v>
      </c>
      <c r="R1242" t="s">
        <v>471</v>
      </c>
      <c r="S1242">
        <v>8</v>
      </c>
      <c r="T1242" t="s">
        <v>470</v>
      </c>
      <c r="U1242">
        <v>2</v>
      </c>
      <c r="V1242">
        <v>43266</v>
      </c>
      <c r="W1242">
        <v>356</v>
      </c>
      <c r="X1242" t="s">
        <v>447</v>
      </c>
      <c r="Y1242" s="2" t="s">
        <v>447</v>
      </c>
      <c r="Z1242" s="2"/>
      <c r="AB1242" t="s">
        <v>447</v>
      </c>
      <c r="AC1242" t="s">
        <v>448</v>
      </c>
      <c r="AD1242" t="s">
        <v>447</v>
      </c>
      <c r="AE1242" t="s">
        <v>447</v>
      </c>
      <c r="AF1242" t="s">
        <v>447</v>
      </c>
      <c r="AG1242">
        <v>2</v>
      </c>
      <c r="AH1242">
        <v>0</v>
      </c>
      <c r="AI1242">
        <v>51</v>
      </c>
      <c r="AJ1242">
        <v>0</v>
      </c>
      <c r="AK1242">
        <v>61</v>
      </c>
      <c r="AL1242" t="s">
        <v>486</v>
      </c>
      <c r="AM1242" t="s">
        <v>450</v>
      </c>
      <c r="AN1242">
        <v>14.8</v>
      </c>
      <c r="AO1242">
        <v>47.37</v>
      </c>
      <c r="AP1242">
        <v>701.07600000000002</v>
      </c>
      <c r="AQ1242">
        <v>14.8</v>
      </c>
      <c r="AR1242">
        <v>38.07</v>
      </c>
      <c r="AS1242">
        <v>563.43600000000004</v>
      </c>
      <c r="AT1242">
        <v>14.8</v>
      </c>
      <c r="AU1242">
        <v>40</v>
      </c>
      <c r="AV1242">
        <v>592</v>
      </c>
      <c r="BC1242" t="s">
        <v>451</v>
      </c>
      <c r="BD1242" s="2">
        <v>45895</v>
      </c>
      <c r="BE1242">
        <v>646.4</v>
      </c>
      <c r="BF1242" t="s">
        <v>452</v>
      </c>
      <c r="BG1242" t="s">
        <v>453</v>
      </c>
      <c r="BH1242" s="1">
        <f t="shared" ca="1" si="59"/>
        <v>228</v>
      </c>
    </row>
    <row r="1243" spans="2:60" ht="14.25" customHeight="1" x14ac:dyDescent="0.35">
      <c r="B1243" s="96" t="str">
        <f t="shared" si="57"/>
        <v>95322484</v>
      </c>
      <c r="C1243" s="96" t="str">
        <f t="shared" si="58"/>
        <v>9532248</v>
      </c>
      <c r="D1243">
        <v>22526</v>
      </c>
      <c r="E1243" t="s">
        <v>120</v>
      </c>
      <c r="F1243">
        <v>61</v>
      </c>
      <c r="G1243" t="s">
        <v>124</v>
      </c>
      <c r="H1243">
        <v>73</v>
      </c>
      <c r="I1243">
        <v>9532</v>
      </c>
      <c r="J1243" t="s">
        <v>1</v>
      </c>
      <c r="K1243">
        <v>248</v>
      </c>
      <c r="L1243">
        <v>4</v>
      </c>
      <c r="M1243">
        <v>1</v>
      </c>
      <c r="N1243">
        <v>3</v>
      </c>
      <c r="O1243">
        <v>16.27</v>
      </c>
      <c r="P1243">
        <v>0</v>
      </c>
      <c r="Q1243" t="s">
        <v>509</v>
      </c>
      <c r="R1243" t="s">
        <v>471</v>
      </c>
      <c r="S1243">
        <v>8</v>
      </c>
      <c r="T1243" t="s">
        <v>470</v>
      </c>
      <c r="U1243">
        <v>2</v>
      </c>
      <c r="V1243">
        <v>43265</v>
      </c>
      <c r="W1243">
        <v>356</v>
      </c>
      <c r="X1243" t="s">
        <v>447</v>
      </c>
      <c r="Y1243" s="2" t="s">
        <v>447</v>
      </c>
      <c r="Z1243" s="2"/>
      <c r="AB1243" t="s">
        <v>447</v>
      </c>
      <c r="AC1243" t="s">
        <v>448</v>
      </c>
      <c r="AD1243" t="s">
        <v>447</v>
      </c>
      <c r="AE1243" t="s">
        <v>447</v>
      </c>
      <c r="AF1243" t="s">
        <v>447</v>
      </c>
      <c r="AG1243">
        <v>2</v>
      </c>
      <c r="AH1243">
        <v>0</v>
      </c>
      <c r="AI1243">
        <v>51</v>
      </c>
      <c r="AJ1243">
        <v>0</v>
      </c>
      <c r="AK1243">
        <v>61</v>
      </c>
      <c r="AL1243" t="s">
        <v>486</v>
      </c>
      <c r="AM1243" t="s">
        <v>450</v>
      </c>
      <c r="AN1243">
        <v>16.27</v>
      </c>
      <c r="AO1243">
        <v>47.37</v>
      </c>
      <c r="AP1243">
        <v>770.70989999999995</v>
      </c>
      <c r="AQ1243">
        <v>16.27</v>
      </c>
      <c r="AR1243">
        <v>38.07</v>
      </c>
      <c r="AS1243">
        <v>619.39890000000003</v>
      </c>
      <c r="AT1243">
        <v>16.27</v>
      </c>
      <c r="AU1243">
        <v>40</v>
      </c>
      <c r="AV1243">
        <v>650.79999999999995</v>
      </c>
      <c r="BC1243" t="s">
        <v>451</v>
      </c>
      <c r="BD1243" s="2">
        <v>45895</v>
      </c>
      <c r="BE1243">
        <v>502.25</v>
      </c>
      <c r="BF1243" t="s">
        <v>452</v>
      </c>
      <c r="BG1243" t="s">
        <v>453</v>
      </c>
      <c r="BH1243" s="1">
        <f t="shared" ca="1" si="59"/>
        <v>228</v>
      </c>
    </row>
    <row r="1244" spans="2:60" ht="14.25" customHeight="1" x14ac:dyDescent="0.35">
      <c r="B1244" s="96" t="str">
        <f t="shared" si="57"/>
        <v>95322485</v>
      </c>
      <c r="C1244" s="96" t="str">
        <f t="shared" si="58"/>
        <v>9532248</v>
      </c>
      <c r="D1244">
        <v>22526</v>
      </c>
      <c r="E1244" t="s">
        <v>120</v>
      </c>
      <c r="F1244">
        <v>61</v>
      </c>
      <c r="G1244" t="s">
        <v>124</v>
      </c>
      <c r="H1244">
        <v>73</v>
      </c>
      <c r="I1244">
        <v>9532</v>
      </c>
      <c r="J1244" t="s">
        <v>1</v>
      </c>
      <c r="K1244">
        <v>248</v>
      </c>
      <c r="L1244">
        <v>5</v>
      </c>
      <c r="M1244">
        <v>1</v>
      </c>
      <c r="N1244">
        <v>3</v>
      </c>
      <c r="O1244">
        <v>11.87</v>
      </c>
      <c r="P1244">
        <v>0</v>
      </c>
      <c r="Q1244" t="s">
        <v>509</v>
      </c>
      <c r="R1244" t="s">
        <v>471</v>
      </c>
      <c r="S1244">
        <v>8</v>
      </c>
      <c r="T1244" t="s">
        <v>470</v>
      </c>
      <c r="U1244">
        <v>2</v>
      </c>
      <c r="V1244">
        <v>43266</v>
      </c>
      <c r="W1244">
        <v>356</v>
      </c>
      <c r="X1244" t="s">
        <v>447</v>
      </c>
      <c r="Y1244" s="2" t="s">
        <v>447</v>
      </c>
      <c r="Z1244" s="2"/>
      <c r="AB1244" t="s">
        <v>447</v>
      </c>
      <c r="AC1244" t="s">
        <v>448</v>
      </c>
      <c r="AD1244" t="s">
        <v>447</v>
      </c>
      <c r="AE1244" t="s">
        <v>447</v>
      </c>
      <c r="AF1244" t="s">
        <v>447</v>
      </c>
      <c r="AG1244">
        <v>2</v>
      </c>
      <c r="AH1244">
        <v>0</v>
      </c>
      <c r="AI1244">
        <v>51</v>
      </c>
      <c r="AJ1244">
        <v>0</v>
      </c>
      <c r="AK1244">
        <v>61</v>
      </c>
      <c r="AL1244" t="s">
        <v>486</v>
      </c>
      <c r="AM1244" t="s">
        <v>450</v>
      </c>
      <c r="AN1244">
        <v>11.87</v>
      </c>
      <c r="AO1244">
        <v>47.37</v>
      </c>
      <c r="AP1244">
        <v>562.28189999999995</v>
      </c>
      <c r="AQ1244">
        <v>11.87</v>
      </c>
      <c r="AR1244">
        <v>38.07</v>
      </c>
      <c r="AS1244">
        <v>451.89089999999999</v>
      </c>
      <c r="AT1244">
        <v>11.87</v>
      </c>
      <c r="AU1244">
        <v>40</v>
      </c>
      <c r="AV1244">
        <v>474.8</v>
      </c>
      <c r="BC1244" t="s">
        <v>451</v>
      </c>
      <c r="BD1244" s="2">
        <v>45895</v>
      </c>
      <c r="BE1244">
        <v>350.13</v>
      </c>
      <c r="BF1244" t="s">
        <v>452</v>
      </c>
      <c r="BG1244" t="s">
        <v>453</v>
      </c>
      <c r="BH1244" s="1">
        <f t="shared" ca="1" si="59"/>
        <v>228</v>
      </c>
    </row>
    <row r="1245" spans="2:60" ht="14.25" customHeight="1" x14ac:dyDescent="0.35">
      <c r="B1245" s="96" t="str">
        <f t="shared" si="57"/>
        <v>95322486</v>
      </c>
      <c r="C1245" s="96" t="str">
        <f t="shared" si="58"/>
        <v>9532248</v>
      </c>
      <c r="D1245">
        <v>22526</v>
      </c>
      <c r="E1245" t="s">
        <v>120</v>
      </c>
      <c r="F1245">
        <v>61</v>
      </c>
      <c r="G1245" t="s">
        <v>124</v>
      </c>
      <c r="H1245">
        <v>73</v>
      </c>
      <c r="I1245">
        <v>9532</v>
      </c>
      <c r="J1245" t="s">
        <v>1</v>
      </c>
      <c r="K1245">
        <v>248</v>
      </c>
      <c r="L1245">
        <v>6</v>
      </c>
      <c r="M1245">
        <v>1</v>
      </c>
      <c r="N1245">
        <v>3</v>
      </c>
      <c r="O1245">
        <v>6.1</v>
      </c>
      <c r="P1245">
        <v>0</v>
      </c>
      <c r="Q1245" t="s">
        <v>508</v>
      </c>
      <c r="R1245" t="s">
        <v>471</v>
      </c>
      <c r="S1245">
        <v>3</v>
      </c>
      <c r="T1245" t="s">
        <v>475</v>
      </c>
      <c r="U1245">
        <v>2</v>
      </c>
      <c r="V1245">
        <v>45049</v>
      </c>
      <c r="W1245">
        <v>356</v>
      </c>
      <c r="X1245" t="s">
        <v>447</v>
      </c>
      <c r="Y1245" s="2" t="s">
        <v>447</v>
      </c>
      <c r="Z1245" s="2"/>
      <c r="AB1245" t="s">
        <v>447</v>
      </c>
      <c r="AC1245" t="s">
        <v>448</v>
      </c>
      <c r="AD1245" t="s">
        <v>447</v>
      </c>
      <c r="AE1245" t="s">
        <v>447</v>
      </c>
      <c r="AF1245" t="s">
        <v>447</v>
      </c>
      <c r="AG1245">
        <v>2</v>
      </c>
      <c r="AH1245">
        <v>0</v>
      </c>
      <c r="AI1245">
        <v>51</v>
      </c>
      <c r="AJ1245">
        <v>0</v>
      </c>
      <c r="AK1245">
        <v>61</v>
      </c>
      <c r="AL1245" t="s">
        <v>459</v>
      </c>
      <c r="AM1245" t="s">
        <v>450</v>
      </c>
      <c r="AN1245">
        <v>6.1</v>
      </c>
      <c r="AO1245">
        <v>79.959999999999994</v>
      </c>
      <c r="AP1245">
        <v>487.75599999999997</v>
      </c>
      <c r="AQ1245">
        <v>6.1</v>
      </c>
      <c r="AR1245">
        <v>80.069999999999993</v>
      </c>
      <c r="AS1245">
        <v>488.42700000000002</v>
      </c>
      <c r="AT1245">
        <v>6.1</v>
      </c>
      <c r="AU1245">
        <v>90</v>
      </c>
      <c r="AV1245">
        <v>549</v>
      </c>
      <c r="BC1245" t="s">
        <v>451</v>
      </c>
      <c r="BD1245" s="2">
        <v>45895</v>
      </c>
      <c r="BE1245">
        <v>36.880000000000003</v>
      </c>
      <c r="BF1245" t="s">
        <v>452</v>
      </c>
      <c r="BG1245" t="s">
        <v>453</v>
      </c>
      <c r="BH1245" s="1">
        <f t="shared" ca="1" si="59"/>
        <v>228</v>
      </c>
    </row>
    <row r="1246" spans="2:60" ht="14.25" customHeight="1" x14ac:dyDescent="0.35">
      <c r="B1246" s="96" t="str">
        <f t="shared" si="57"/>
        <v>95322487</v>
      </c>
      <c r="C1246" s="96" t="str">
        <f t="shared" si="58"/>
        <v>9532248</v>
      </c>
      <c r="D1246">
        <v>22526</v>
      </c>
      <c r="E1246" t="s">
        <v>120</v>
      </c>
      <c r="F1246">
        <v>61</v>
      </c>
      <c r="G1246" t="s">
        <v>124</v>
      </c>
      <c r="H1246">
        <v>73</v>
      </c>
      <c r="I1246">
        <v>9532</v>
      </c>
      <c r="J1246" t="s">
        <v>1</v>
      </c>
      <c r="K1246">
        <v>248</v>
      </c>
      <c r="L1246">
        <v>7</v>
      </c>
      <c r="M1246">
        <v>1</v>
      </c>
      <c r="N1246">
        <v>3</v>
      </c>
      <c r="O1246">
        <v>11.97</v>
      </c>
      <c r="P1246">
        <v>0</v>
      </c>
      <c r="Q1246" t="s">
        <v>509</v>
      </c>
      <c r="R1246" t="s">
        <v>471</v>
      </c>
      <c r="S1246">
        <v>8</v>
      </c>
      <c r="T1246" t="s">
        <v>470</v>
      </c>
      <c r="U1246">
        <v>2</v>
      </c>
      <c r="V1246">
        <v>43265</v>
      </c>
      <c r="W1246">
        <v>356</v>
      </c>
      <c r="X1246" t="s">
        <v>447</v>
      </c>
      <c r="Y1246" s="2" t="s">
        <v>447</v>
      </c>
      <c r="Z1246" s="2"/>
      <c r="AB1246" t="s">
        <v>447</v>
      </c>
      <c r="AC1246" t="s">
        <v>448</v>
      </c>
      <c r="AD1246" t="s">
        <v>447</v>
      </c>
      <c r="AE1246" t="s">
        <v>447</v>
      </c>
      <c r="AF1246" t="s">
        <v>447</v>
      </c>
      <c r="AG1246">
        <v>2</v>
      </c>
      <c r="AH1246">
        <v>0</v>
      </c>
      <c r="AI1246">
        <v>51</v>
      </c>
      <c r="AJ1246">
        <v>0</v>
      </c>
      <c r="AK1246">
        <v>61</v>
      </c>
      <c r="AL1246" t="s">
        <v>486</v>
      </c>
      <c r="AM1246" t="s">
        <v>450</v>
      </c>
      <c r="AN1246">
        <v>11.97</v>
      </c>
      <c r="AO1246">
        <v>47.37</v>
      </c>
      <c r="AP1246">
        <v>567.01890000000003</v>
      </c>
      <c r="AQ1246">
        <v>11.97</v>
      </c>
      <c r="AR1246">
        <v>38.07</v>
      </c>
      <c r="AS1246">
        <v>455.6979</v>
      </c>
      <c r="AT1246">
        <v>11.97</v>
      </c>
      <c r="AU1246">
        <v>40</v>
      </c>
      <c r="AV1246">
        <v>478.8</v>
      </c>
      <c r="BC1246" t="s">
        <v>451</v>
      </c>
      <c r="BD1246" s="2">
        <v>45895</v>
      </c>
      <c r="BE1246">
        <v>708.65</v>
      </c>
      <c r="BF1246" t="s">
        <v>452</v>
      </c>
      <c r="BG1246" t="s">
        <v>453</v>
      </c>
      <c r="BH1246" s="1">
        <f t="shared" ca="1" si="59"/>
        <v>228</v>
      </c>
    </row>
    <row r="1247" spans="2:60" ht="14.25" customHeight="1" x14ac:dyDescent="0.35">
      <c r="B1247" s="96" t="str">
        <f t="shared" si="57"/>
        <v>95322488</v>
      </c>
      <c r="C1247" s="96" t="str">
        <f t="shared" si="58"/>
        <v>9532248</v>
      </c>
      <c r="D1247">
        <v>22526</v>
      </c>
      <c r="E1247" t="s">
        <v>120</v>
      </c>
      <c r="F1247">
        <v>61</v>
      </c>
      <c r="G1247" t="s">
        <v>124</v>
      </c>
      <c r="H1247">
        <v>73</v>
      </c>
      <c r="I1247">
        <v>9532</v>
      </c>
      <c r="J1247" t="s">
        <v>1</v>
      </c>
      <c r="K1247">
        <v>248</v>
      </c>
      <c r="L1247">
        <v>8</v>
      </c>
      <c r="M1247">
        <v>1</v>
      </c>
      <c r="N1247">
        <v>3</v>
      </c>
      <c r="O1247">
        <v>11.1</v>
      </c>
      <c r="P1247">
        <v>0</v>
      </c>
      <c r="Q1247" t="s">
        <v>509</v>
      </c>
      <c r="R1247" t="s">
        <v>471</v>
      </c>
      <c r="S1247">
        <v>8</v>
      </c>
      <c r="T1247" t="s">
        <v>470</v>
      </c>
      <c r="U1247">
        <v>2</v>
      </c>
      <c r="V1247">
        <v>43265</v>
      </c>
      <c r="W1247">
        <v>356</v>
      </c>
      <c r="X1247" t="s">
        <v>447</v>
      </c>
      <c r="Y1247" s="2" t="s">
        <v>447</v>
      </c>
      <c r="Z1247" s="2"/>
      <c r="AB1247" t="s">
        <v>447</v>
      </c>
      <c r="AC1247" t="s">
        <v>448</v>
      </c>
      <c r="AD1247" t="s">
        <v>447</v>
      </c>
      <c r="AE1247" t="s">
        <v>447</v>
      </c>
      <c r="AF1247" t="s">
        <v>447</v>
      </c>
      <c r="AG1247">
        <v>2</v>
      </c>
      <c r="AH1247">
        <v>0</v>
      </c>
      <c r="AI1247">
        <v>51</v>
      </c>
      <c r="AJ1247">
        <v>0</v>
      </c>
      <c r="AK1247">
        <v>61</v>
      </c>
      <c r="AL1247" t="s">
        <v>486</v>
      </c>
      <c r="AM1247" t="s">
        <v>450</v>
      </c>
      <c r="AN1247">
        <v>11.1</v>
      </c>
      <c r="AO1247">
        <v>47.37</v>
      </c>
      <c r="AP1247">
        <v>525.80700000000002</v>
      </c>
      <c r="AQ1247">
        <v>11.1</v>
      </c>
      <c r="AR1247">
        <v>38.07</v>
      </c>
      <c r="AS1247">
        <v>422.577</v>
      </c>
      <c r="AT1247">
        <v>11.1</v>
      </c>
      <c r="AU1247">
        <v>40</v>
      </c>
      <c r="AV1247">
        <v>444</v>
      </c>
      <c r="BC1247" t="s">
        <v>451</v>
      </c>
      <c r="BD1247" s="2">
        <v>45895</v>
      </c>
      <c r="BE1247">
        <v>462.7</v>
      </c>
      <c r="BF1247" t="s">
        <v>452</v>
      </c>
      <c r="BG1247" t="s">
        <v>453</v>
      </c>
      <c r="BH1247" s="1">
        <f t="shared" ca="1" si="59"/>
        <v>228</v>
      </c>
    </row>
    <row r="1248" spans="2:60" ht="14.25" customHeight="1" x14ac:dyDescent="0.35">
      <c r="B1248" s="96" t="str">
        <f t="shared" si="57"/>
        <v>95322489</v>
      </c>
      <c r="C1248" s="96" t="str">
        <f t="shared" si="58"/>
        <v>9532248</v>
      </c>
      <c r="D1248">
        <v>22526</v>
      </c>
      <c r="E1248" t="s">
        <v>120</v>
      </c>
      <c r="F1248">
        <v>61</v>
      </c>
      <c r="G1248" t="s">
        <v>124</v>
      </c>
      <c r="H1248">
        <v>73</v>
      </c>
      <c r="I1248">
        <v>9532</v>
      </c>
      <c r="J1248" t="s">
        <v>1</v>
      </c>
      <c r="K1248">
        <v>248</v>
      </c>
      <c r="L1248">
        <v>9</v>
      </c>
      <c r="M1248">
        <v>1</v>
      </c>
      <c r="N1248">
        <v>3</v>
      </c>
      <c r="O1248">
        <v>19.48</v>
      </c>
      <c r="P1248">
        <v>0</v>
      </c>
      <c r="Q1248" t="s">
        <v>508</v>
      </c>
      <c r="R1248" t="s">
        <v>471</v>
      </c>
      <c r="S1248">
        <v>3</v>
      </c>
      <c r="T1248" t="s">
        <v>475</v>
      </c>
      <c r="U1248">
        <v>2</v>
      </c>
      <c r="V1248">
        <v>45049</v>
      </c>
      <c r="W1248">
        <v>356</v>
      </c>
      <c r="X1248" t="s">
        <v>447</v>
      </c>
      <c r="Y1248" s="2" t="s">
        <v>447</v>
      </c>
      <c r="Z1248" s="2"/>
      <c r="AB1248" t="s">
        <v>447</v>
      </c>
      <c r="AC1248" t="s">
        <v>448</v>
      </c>
      <c r="AD1248" t="s">
        <v>447</v>
      </c>
      <c r="AE1248" t="s">
        <v>447</v>
      </c>
      <c r="AF1248" t="s">
        <v>447</v>
      </c>
      <c r="AG1248">
        <v>2</v>
      </c>
      <c r="AH1248">
        <v>0</v>
      </c>
      <c r="AI1248">
        <v>51</v>
      </c>
      <c r="AJ1248">
        <v>0</v>
      </c>
      <c r="AK1248">
        <v>61</v>
      </c>
      <c r="AL1248" t="s">
        <v>459</v>
      </c>
      <c r="AM1248" t="s">
        <v>450</v>
      </c>
      <c r="AN1248">
        <v>19.48</v>
      </c>
      <c r="AO1248">
        <v>79.959999999999994</v>
      </c>
      <c r="AP1248">
        <v>1557.6207999999999</v>
      </c>
      <c r="AQ1248">
        <v>19.48</v>
      </c>
      <c r="AR1248">
        <v>80.069999999999993</v>
      </c>
      <c r="AS1248">
        <v>1559.7636</v>
      </c>
      <c r="AT1248">
        <v>19.48</v>
      </c>
      <c r="AU1248">
        <v>90</v>
      </c>
      <c r="AV1248">
        <v>1753.2</v>
      </c>
      <c r="BC1248" t="s">
        <v>451</v>
      </c>
      <c r="BD1248" s="2">
        <v>45904</v>
      </c>
      <c r="BE1248">
        <v>1922.6</v>
      </c>
      <c r="BF1248" t="s">
        <v>452</v>
      </c>
      <c r="BG1248" t="s">
        <v>453</v>
      </c>
      <c r="BH1248" s="1">
        <f t="shared" ca="1" si="59"/>
        <v>219</v>
      </c>
    </row>
    <row r="1249" spans="2:60" ht="14.25" customHeight="1" x14ac:dyDescent="0.35">
      <c r="B1249" s="96" t="str">
        <f t="shared" si="57"/>
        <v>953224810</v>
      </c>
      <c r="C1249" s="96" t="str">
        <f t="shared" si="58"/>
        <v>9532248</v>
      </c>
      <c r="D1249">
        <v>22526</v>
      </c>
      <c r="E1249" t="s">
        <v>120</v>
      </c>
      <c r="F1249">
        <v>61</v>
      </c>
      <c r="G1249" t="s">
        <v>124</v>
      </c>
      <c r="H1249">
        <v>73</v>
      </c>
      <c r="I1249">
        <v>9532</v>
      </c>
      <c r="J1249" t="s">
        <v>1</v>
      </c>
      <c r="K1249">
        <v>248</v>
      </c>
      <c r="L1249">
        <v>10</v>
      </c>
      <c r="M1249">
        <v>1</v>
      </c>
      <c r="N1249">
        <v>3</v>
      </c>
      <c r="O1249">
        <v>13.61</v>
      </c>
      <c r="P1249">
        <v>0</v>
      </c>
      <c r="Q1249" t="s">
        <v>508</v>
      </c>
      <c r="R1249" t="s">
        <v>471</v>
      </c>
      <c r="S1249">
        <v>3</v>
      </c>
      <c r="T1249" t="s">
        <v>475</v>
      </c>
      <c r="U1249">
        <v>2</v>
      </c>
      <c r="V1249">
        <v>45049</v>
      </c>
      <c r="W1249">
        <v>356</v>
      </c>
      <c r="X1249" t="s">
        <v>447</v>
      </c>
      <c r="Y1249" s="2" t="s">
        <v>447</v>
      </c>
      <c r="Z1249" s="2"/>
      <c r="AB1249" t="s">
        <v>447</v>
      </c>
      <c r="AC1249" t="s">
        <v>448</v>
      </c>
      <c r="AD1249" t="s">
        <v>447</v>
      </c>
      <c r="AE1249" t="s">
        <v>447</v>
      </c>
      <c r="AF1249" t="s">
        <v>447</v>
      </c>
      <c r="AG1249">
        <v>2</v>
      </c>
      <c r="AH1249">
        <v>0</v>
      </c>
      <c r="AI1249">
        <v>51</v>
      </c>
      <c r="AJ1249">
        <v>0</v>
      </c>
      <c r="AK1249">
        <v>61</v>
      </c>
      <c r="AL1249" t="s">
        <v>459</v>
      </c>
      <c r="AM1249" t="s">
        <v>450</v>
      </c>
      <c r="AN1249">
        <v>13.61</v>
      </c>
      <c r="AO1249">
        <v>79.959999999999994</v>
      </c>
      <c r="AP1249">
        <v>1088.2556</v>
      </c>
      <c r="AQ1249">
        <v>13.61</v>
      </c>
      <c r="AR1249">
        <v>80.069999999999993</v>
      </c>
      <c r="AS1249">
        <v>1089.7527</v>
      </c>
      <c r="AT1249">
        <v>13.61</v>
      </c>
      <c r="AU1249">
        <v>90</v>
      </c>
      <c r="AV1249">
        <v>1224.9000000000001</v>
      </c>
      <c r="BC1249" t="s">
        <v>451</v>
      </c>
      <c r="BD1249" s="2">
        <v>45904</v>
      </c>
      <c r="BE1249">
        <v>1690.03</v>
      </c>
      <c r="BF1249" t="s">
        <v>452</v>
      </c>
      <c r="BG1249" t="s">
        <v>453</v>
      </c>
      <c r="BH1249" s="1">
        <f t="shared" ca="1" si="59"/>
        <v>219</v>
      </c>
    </row>
    <row r="1250" spans="2:60" ht="14.25" customHeight="1" x14ac:dyDescent="0.35">
      <c r="B1250" s="96" t="str">
        <f t="shared" si="57"/>
        <v>95322491</v>
      </c>
      <c r="C1250" s="96" t="str">
        <f t="shared" si="58"/>
        <v>9532249</v>
      </c>
      <c r="D1250">
        <v>22526</v>
      </c>
      <c r="E1250" t="s">
        <v>120</v>
      </c>
      <c r="F1250">
        <v>61</v>
      </c>
      <c r="G1250" t="s">
        <v>124</v>
      </c>
      <c r="H1250">
        <v>73</v>
      </c>
      <c r="I1250">
        <v>9532</v>
      </c>
      <c r="J1250" t="s">
        <v>1</v>
      </c>
      <c r="K1250">
        <v>249</v>
      </c>
      <c r="L1250">
        <v>1</v>
      </c>
      <c r="M1250">
        <v>2</v>
      </c>
      <c r="N1250">
        <v>5</v>
      </c>
      <c r="O1250">
        <v>0.78</v>
      </c>
      <c r="P1250">
        <v>0</v>
      </c>
      <c r="Q1250" t="s">
        <v>508</v>
      </c>
      <c r="R1250" t="s">
        <v>457</v>
      </c>
      <c r="S1250">
        <v>3</v>
      </c>
      <c r="T1250" t="s">
        <v>475</v>
      </c>
      <c r="U1250">
        <v>2</v>
      </c>
      <c r="V1250">
        <v>45033</v>
      </c>
      <c r="W1250">
        <v>356</v>
      </c>
      <c r="X1250" t="s">
        <v>447</v>
      </c>
      <c r="Y1250" s="2" t="s">
        <v>447</v>
      </c>
      <c r="Z1250" s="2"/>
      <c r="AB1250" t="s">
        <v>447</v>
      </c>
      <c r="AC1250" t="s">
        <v>448</v>
      </c>
      <c r="AD1250" t="s">
        <v>447</v>
      </c>
      <c r="AE1250" t="s">
        <v>447</v>
      </c>
      <c r="AF1250" t="s">
        <v>447</v>
      </c>
      <c r="AG1250">
        <v>2</v>
      </c>
      <c r="AH1250">
        <v>0</v>
      </c>
      <c r="AI1250">
        <v>47</v>
      </c>
      <c r="AJ1250">
        <v>0</v>
      </c>
      <c r="AK1250">
        <v>61</v>
      </c>
      <c r="AL1250" t="s">
        <v>459</v>
      </c>
      <c r="AM1250" t="s">
        <v>450</v>
      </c>
      <c r="AN1250">
        <v>0</v>
      </c>
      <c r="AO1250">
        <v>59.97</v>
      </c>
      <c r="AP1250">
        <v>0</v>
      </c>
      <c r="AZ1250">
        <v>0.78</v>
      </c>
      <c r="BA1250">
        <v>70</v>
      </c>
      <c r="BB1250">
        <v>54.6</v>
      </c>
      <c r="BC1250" t="s">
        <v>451</v>
      </c>
      <c r="BD1250" s="2">
        <v>45735</v>
      </c>
      <c r="BF1250" t="s">
        <v>452</v>
      </c>
      <c r="BG1250" t="s">
        <v>453</v>
      </c>
      <c r="BH1250" s="1">
        <f t="shared" ca="1" si="59"/>
        <v>388</v>
      </c>
    </row>
    <row r="1251" spans="2:60" ht="14.25" customHeight="1" x14ac:dyDescent="0.35">
      <c r="B1251" s="96" t="str">
        <f t="shared" si="57"/>
        <v>95322492</v>
      </c>
      <c r="C1251" s="96" t="str">
        <f t="shared" si="58"/>
        <v>9532249</v>
      </c>
      <c r="D1251">
        <v>22526</v>
      </c>
      <c r="E1251" t="s">
        <v>120</v>
      </c>
      <c r="F1251">
        <v>61</v>
      </c>
      <c r="G1251" t="s">
        <v>124</v>
      </c>
      <c r="H1251">
        <v>73</v>
      </c>
      <c r="I1251">
        <v>9532</v>
      </c>
      <c r="J1251" t="s">
        <v>1</v>
      </c>
      <c r="K1251">
        <v>249</v>
      </c>
      <c r="L1251">
        <v>2</v>
      </c>
      <c r="M1251">
        <v>2</v>
      </c>
      <c r="N1251">
        <v>5</v>
      </c>
      <c r="O1251">
        <v>5.96</v>
      </c>
      <c r="P1251">
        <v>0</v>
      </c>
      <c r="Q1251" t="s">
        <v>508</v>
      </c>
      <c r="R1251" t="s">
        <v>457</v>
      </c>
      <c r="S1251">
        <v>3</v>
      </c>
      <c r="T1251" t="s">
        <v>475</v>
      </c>
      <c r="U1251">
        <v>2</v>
      </c>
      <c r="V1251">
        <v>45033</v>
      </c>
      <c r="W1251">
        <v>356</v>
      </c>
      <c r="X1251" t="s">
        <v>447</v>
      </c>
      <c r="Y1251" s="2" t="s">
        <v>447</v>
      </c>
      <c r="Z1251" s="2"/>
      <c r="AB1251" t="s">
        <v>447</v>
      </c>
      <c r="AC1251" t="s">
        <v>448</v>
      </c>
      <c r="AD1251" t="s">
        <v>447</v>
      </c>
      <c r="AE1251" t="s">
        <v>447</v>
      </c>
      <c r="AF1251" t="s">
        <v>447</v>
      </c>
      <c r="AG1251">
        <v>2</v>
      </c>
      <c r="AH1251">
        <v>0</v>
      </c>
      <c r="AI1251">
        <v>47</v>
      </c>
      <c r="AJ1251">
        <v>0</v>
      </c>
      <c r="AK1251">
        <v>61</v>
      </c>
      <c r="AL1251" t="s">
        <v>459</v>
      </c>
      <c r="AM1251" t="s">
        <v>450</v>
      </c>
      <c r="AN1251">
        <v>0</v>
      </c>
      <c r="AO1251">
        <v>59.97</v>
      </c>
      <c r="AP1251">
        <v>0</v>
      </c>
      <c r="AZ1251">
        <v>5.96</v>
      </c>
      <c r="BA1251">
        <v>70</v>
      </c>
      <c r="BB1251">
        <v>417.2</v>
      </c>
      <c r="BC1251" t="s">
        <v>451</v>
      </c>
      <c r="BD1251" s="2">
        <v>45735</v>
      </c>
      <c r="BF1251" t="s">
        <v>452</v>
      </c>
      <c r="BG1251" t="s">
        <v>453</v>
      </c>
      <c r="BH1251" s="1">
        <f t="shared" ca="1" si="59"/>
        <v>388</v>
      </c>
    </row>
    <row r="1252" spans="2:60" ht="14.25" customHeight="1" x14ac:dyDescent="0.35">
      <c r="B1252" s="96" t="str">
        <f t="shared" si="57"/>
        <v>95322493</v>
      </c>
      <c r="C1252" s="96" t="str">
        <f t="shared" si="58"/>
        <v>9532249</v>
      </c>
      <c r="D1252">
        <v>22526</v>
      </c>
      <c r="E1252" t="s">
        <v>120</v>
      </c>
      <c r="F1252">
        <v>61</v>
      </c>
      <c r="G1252" t="s">
        <v>124</v>
      </c>
      <c r="H1252">
        <v>73</v>
      </c>
      <c r="I1252">
        <v>9532</v>
      </c>
      <c r="J1252" t="s">
        <v>1</v>
      </c>
      <c r="K1252">
        <v>249</v>
      </c>
      <c r="L1252">
        <v>3</v>
      </c>
      <c r="M1252">
        <v>2</v>
      </c>
      <c r="N1252">
        <v>5</v>
      </c>
      <c r="O1252">
        <v>4.1399999999999997</v>
      </c>
      <c r="P1252">
        <v>0</v>
      </c>
      <c r="Q1252" t="s">
        <v>508</v>
      </c>
      <c r="R1252" t="s">
        <v>457</v>
      </c>
      <c r="S1252">
        <v>3</v>
      </c>
      <c r="T1252" t="s">
        <v>475</v>
      </c>
      <c r="U1252">
        <v>2</v>
      </c>
      <c r="V1252">
        <v>45032</v>
      </c>
      <c r="W1252">
        <v>356</v>
      </c>
      <c r="X1252" t="s">
        <v>447</v>
      </c>
      <c r="Y1252" s="2" t="s">
        <v>447</v>
      </c>
      <c r="Z1252" s="2"/>
      <c r="AB1252" t="s">
        <v>447</v>
      </c>
      <c r="AC1252" t="s">
        <v>448</v>
      </c>
      <c r="AD1252" t="s">
        <v>447</v>
      </c>
      <c r="AE1252" t="s">
        <v>447</v>
      </c>
      <c r="AF1252" t="s">
        <v>447</v>
      </c>
      <c r="AG1252">
        <v>2</v>
      </c>
      <c r="AH1252">
        <v>0</v>
      </c>
      <c r="AI1252">
        <v>47</v>
      </c>
      <c r="AJ1252">
        <v>0</v>
      </c>
      <c r="AK1252">
        <v>61</v>
      </c>
      <c r="AL1252" t="s">
        <v>518</v>
      </c>
      <c r="AM1252" t="s">
        <v>450</v>
      </c>
      <c r="AN1252">
        <v>0</v>
      </c>
      <c r="AO1252">
        <v>59.97</v>
      </c>
      <c r="AP1252">
        <v>0</v>
      </c>
      <c r="AZ1252">
        <v>4.1399999999999997</v>
      </c>
      <c r="BA1252">
        <v>70</v>
      </c>
      <c r="BB1252">
        <v>289.8</v>
      </c>
      <c r="BC1252" t="s">
        <v>451</v>
      </c>
      <c r="BD1252" s="2">
        <v>45737</v>
      </c>
      <c r="BF1252" t="s">
        <v>452</v>
      </c>
      <c r="BG1252" t="s">
        <v>453</v>
      </c>
      <c r="BH1252" s="1">
        <f t="shared" ca="1" si="59"/>
        <v>386</v>
      </c>
    </row>
    <row r="1253" spans="2:60" ht="14.25" customHeight="1" x14ac:dyDescent="0.35">
      <c r="B1253" s="96" t="str">
        <f t="shared" si="57"/>
        <v>95322494</v>
      </c>
      <c r="C1253" s="96" t="str">
        <f t="shared" si="58"/>
        <v>9532249</v>
      </c>
      <c r="D1253">
        <v>22526</v>
      </c>
      <c r="E1253" t="s">
        <v>120</v>
      </c>
      <c r="F1253">
        <v>61</v>
      </c>
      <c r="G1253" t="s">
        <v>124</v>
      </c>
      <c r="H1253">
        <v>73</v>
      </c>
      <c r="I1253">
        <v>9532</v>
      </c>
      <c r="J1253" t="s">
        <v>1</v>
      </c>
      <c r="K1253">
        <v>249</v>
      </c>
      <c r="L1253">
        <v>4</v>
      </c>
      <c r="M1253">
        <v>2</v>
      </c>
      <c r="N1253">
        <v>5</v>
      </c>
      <c r="O1253">
        <v>0.38</v>
      </c>
      <c r="P1253">
        <v>0</v>
      </c>
      <c r="Q1253" t="s">
        <v>508</v>
      </c>
      <c r="R1253" t="s">
        <v>457</v>
      </c>
      <c r="S1253">
        <v>3</v>
      </c>
      <c r="T1253" t="s">
        <v>475</v>
      </c>
      <c r="U1253">
        <v>2</v>
      </c>
      <c r="V1253">
        <v>45032</v>
      </c>
      <c r="W1253">
        <v>356</v>
      </c>
      <c r="X1253" t="s">
        <v>447</v>
      </c>
      <c r="Y1253" s="2" t="s">
        <v>447</v>
      </c>
      <c r="Z1253" s="2"/>
      <c r="AB1253" t="s">
        <v>447</v>
      </c>
      <c r="AC1253" t="s">
        <v>448</v>
      </c>
      <c r="AD1253" t="s">
        <v>447</v>
      </c>
      <c r="AE1253" t="s">
        <v>447</v>
      </c>
      <c r="AF1253" t="s">
        <v>447</v>
      </c>
      <c r="AG1253">
        <v>2</v>
      </c>
      <c r="AH1253">
        <v>0</v>
      </c>
      <c r="AI1253">
        <v>47</v>
      </c>
      <c r="AJ1253">
        <v>0</v>
      </c>
      <c r="AK1253">
        <v>61</v>
      </c>
      <c r="AL1253" t="s">
        <v>518</v>
      </c>
      <c r="AM1253" t="s">
        <v>450</v>
      </c>
      <c r="AN1253">
        <v>0</v>
      </c>
      <c r="AO1253">
        <v>59.97</v>
      </c>
      <c r="AP1253">
        <v>0</v>
      </c>
      <c r="AZ1253">
        <v>0.38</v>
      </c>
      <c r="BA1253">
        <v>70</v>
      </c>
      <c r="BB1253">
        <v>26.6</v>
      </c>
      <c r="BC1253" t="s">
        <v>451</v>
      </c>
      <c r="BD1253" s="2">
        <v>45737</v>
      </c>
      <c r="BF1253" t="s">
        <v>452</v>
      </c>
      <c r="BG1253" t="s">
        <v>453</v>
      </c>
      <c r="BH1253" s="1">
        <f t="shared" ca="1" si="59"/>
        <v>386</v>
      </c>
    </row>
    <row r="1254" spans="2:60" ht="14.25" customHeight="1" x14ac:dyDescent="0.35">
      <c r="B1254" s="96" t="str">
        <f t="shared" si="57"/>
        <v>95322495</v>
      </c>
      <c r="C1254" s="96" t="str">
        <f t="shared" si="58"/>
        <v>9532249</v>
      </c>
      <c r="D1254">
        <v>22526</v>
      </c>
      <c r="E1254" t="s">
        <v>120</v>
      </c>
      <c r="F1254">
        <v>61</v>
      </c>
      <c r="G1254" t="s">
        <v>124</v>
      </c>
      <c r="H1254">
        <v>73</v>
      </c>
      <c r="I1254">
        <v>9532</v>
      </c>
      <c r="J1254" t="s">
        <v>1</v>
      </c>
      <c r="K1254">
        <v>249</v>
      </c>
      <c r="L1254">
        <v>5</v>
      </c>
      <c r="M1254">
        <v>2</v>
      </c>
      <c r="N1254">
        <v>5</v>
      </c>
      <c r="O1254">
        <v>0.38</v>
      </c>
      <c r="P1254">
        <v>0</v>
      </c>
      <c r="Q1254" t="s">
        <v>508</v>
      </c>
      <c r="R1254" t="s">
        <v>457</v>
      </c>
      <c r="S1254">
        <v>3</v>
      </c>
      <c r="T1254" t="s">
        <v>475</v>
      </c>
      <c r="U1254">
        <v>2</v>
      </c>
      <c r="V1254">
        <v>45032</v>
      </c>
      <c r="W1254">
        <v>356</v>
      </c>
      <c r="X1254" t="s">
        <v>447</v>
      </c>
      <c r="Y1254" s="2" t="s">
        <v>447</v>
      </c>
      <c r="Z1254" s="2"/>
      <c r="AB1254" t="s">
        <v>447</v>
      </c>
      <c r="AC1254" t="s">
        <v>448</v>
      </c>
      <c r="AD1254" t="s">
        <v>447</v>
      </c>
      <c r="AE1254" t="s">
        <v>447</v>
      </c>
      <c r="AF1254" t="s">
        <v>447</v>
      </c>
      <c r="AG1254">
        <v>2</v>
      </c>
      <c r="AH1254">
        <v>0</v>
      </c>
      <c r="AI1254">
        <v>47</v>
      </c>
      <c r="AJ1254">
        <v>0</v>
      </c>
      <c r="AK1254">
        <v>61</v>
      </c>
      <c r="AL1254" t="s">
        <v>518</v>
      </c>
      <c r="AM1254" t="s">
        <v>450</v>
      </c>
      <c r="AN1254">
        <v>0</v>
      </c>
      <c r="AO1254">
        <v>59.97</v>
      </c>
      <c r="AP1254">
        <v>0</v>
      </c>
      <c r="AZ1254">
        <v>0.38</v>
      </c>
      <c r="BA1254">
        <v>70</v>
      </c>
      <c r="BB1254">
        <v>26.6</v>
      </c>
      <c r="BC1254" t="s">
        <v>451</v>
      </c>
      <c r="BD1254" s="2">
        <v>45737</v>
      </c>
      <c r="BF1254" t="s">
        <v>452</v>
      </c>
      <c r="BG1254" t="s">
        <v>453</v>
      </c>
      <c r="BH1254" s="1">
        <f t="shared" ca="1" si="59"/>
        <v>386</v>
      </c>
    </row>
    <row r="1255" spans="2:60" ht="14.25" customHeight="1" x14ac:dyDescent="0.35">
      <c r="B1255" s="96" t="str">
        <f t="shared" si="57"/>
        <v>95322496</v>
      </c>
      <c r="C1255" s="96" t="str">
        <f t="shared" si="58"/>
        <v>9532249</v>
      </c>
      <c r="D1255">
        <v>22526</v>
      </c>
      <c r="E1255" t="s">
        <v>120</v>
      </c>
      <c r="F1255">
        <v>61</v>
      </c>
      <c r="G1255" t="s">
        <v>124</v>
      </c>
      <c r="H1255">
        <v>73</v>
      </c>
      <c r="I1255">
        <v>9532</v>
      </c>
      <c r="J1255" t="s">
        <v>1</v>
      </c>
      <c r="K1255">
        <v>249</v>
      </c>
      <c r="L1255">
        <v>6</v>
      </c>
      <c r="M1255">
        <v>2</v>
      </c>
      <c r="N1255">
        <v>5</v>
      </c>
      <c r="O1255">
        <v>8.64</v>
      </c>
      <c r="P1255">
        <v>0</v>
      </c>
      <c r="Q1255" t="s">
        <v>520</v>
      </c>
      <c r="R1255" t="s">
        <v>457</v>
      </c>
      <c r="S1255">
        <v>3</v>
      </c>
      <c r="T1255" t="s">
        <v>475</v>
      </c>
      <c r="U1255">
        <v>2</v>
      </c>
      <c r="V1255">
        <v>45060</v>
      </c>
      <c r="W1255">
        <v>356</v>
      </c>
      <c r="X1255" t="s">
        <v>447</v>
      </c>
      <c r="Y1255" s="2" t="s">
        <v>447</v>
      </c>
      <c r="Z1255" s="2"/>
      <c r="AB1255" t="s">
        <v>447</v>
      </c>
      <c r="AC1255" t="s">
        <v>448</v>
      </c>
      <c r="AD1255" t="s">
        <v>447</v>
      </c>
      <c r="AE1255" t="s">
        <v>447</v>
      </c>
      <c r="AF1255" t="s">
        <v>447</v>
      </c>
      <c r="AG1255">
        <v>2</v>
      </c>
      <c r="AH1255">
        <v>0</v>
      </c>
      <c r="AI1255">
        <v>54</v>
      </c>
      <c r="AJ1255">
        <v>0</v>
      </c>
      <c r="AK1255">
        <v>61</v>
      </c>
      <c r="AL1255" t="s">
        <v>518</v>
      </c>
      <c r="AM1255" t="s">
        <v>450</v>
      </c>
      <c r="AN1255">
        <v>0</v>
      </c>
      <c r="AO1255">
        <v>59.97</v>
      </c>
      <c r="AP1255">
        <v>0</v>
      </c>
      <c r="AZ1255">
        <v>8.64</v>
      </c>
      <c r="BA1255">
        <v>70</v>
      </c>
      <c r="BB1255">
        <v>604.79999999999995</v>
      </c>
      <c r="BC1255" t="s">
        <v>451</v>
      </c>
      <c r="BD1255" s="2">
        <v>45966</v>
      </c>
      <c r="BF1255" t="s">
        <v>452</v>
      </c>
      <c r="BG1255" t="s">
        <v>453</v>
      </c>
      <c r="BH1255" s="1">
        <f t="shared" ca="1" si="59"/>
        <v>157</v>
      </c>
    </row>
    <row r="1256" spans="2:60" ht="14.25" customHeight="1" x14ac:dyDescent="0.35">
      <c r="B1256" s="96" t="str">
        <f t="shared" si="57"/>
        <v>95322497</v>
      </c>
      <c r="C1256" s="96" t="str">
        <f t="shared" si="58"/>
        <v>9532249</v>
      </c>
      <c r="D1256">
        <v>22526</v>
      </c>
      <c r="E1256" t="s">
        <v>120</v>
      </c>
      <c r="F1256">
        <v>61</v>
      </c>
      <c r="G1256" t="s">
        <v>124</v>
      </c>
      <c r="H1256">
        <v>73</v>
      </c>
      <c r="I1256">
        <v>9532</v>
      </c>
      <c r="J1256" t="s">
        <v>1</v>
      </c>
      <c r="K1256">
        <v>249</v>
      </c>
      <c r="L1256">
        <v>7</v>
      </c>
      <c r="M1256">
        <v>2</v>
      </c>
      <c r="N1256">
        <v>5</v>
      </c>
      <c r="O1256">
        <v>5.59</v>
      </c>
      <c r="P1256">
        <v>0</v>
      </c>
      <c r="Q1256" t="s">
        <v>508</v>
      </c>
      <c r="R1256" t="s">
        <v>457</v>
      </c>
      <c r="S1256">
        <v>3</v>
      </c>
      <c r="T1256" t="s">
        <v>475</v>
      </c>
      <c r="U1256">
        <v>2</v>
      </c>
      <c r="V1256">
        <v>45060</v>
      </c>
      <c r="W1256">
        <v>356</v>
      </c>
      <c r="X1256" t="s">
        <v>447</v>
      </c>
      <c r="Y1256" s="2" t="s">
        <v>447</v>
      </c>
      <c r="Z1256" s="2"/>
      <c r="AB1256" t="s">
        <v>447</v>
      </c>
      <c r="AC1256" t="s">
        <v>448</v>
      </c>
      <c r="AD1256" t="s">
        <v>447</v>
      </c>
      <c r="AE1256" t="s">
        <v>447</v>
      </c>
      <c r="AF1256" t="s">
        <v>447</v>
      </c>
      <c r="AG1256">
        <v>2</v>
      </c>
      <c r="AH1256">
        <v>0</v>
      </c>
      <c r="AI1256">
        <v>47</v>
      </c>
      <c r="AJ1256">
        <v>0</v>
      </c>
      <c r="AK1256">
        <v>61</v>
      </c>
      <c r="AL1256" t="s">
        <v>518</v>
      </c>
      <c r="AM1256" t="s">
        <v>450</v>
      </c>
      <c r="AN1256">
        <v>0</v>
      </c>
      <c r="AO1256">
        <v>59.97</v>
      </c>
      <c r="AP1256">
        <v>0</v>
      </c>
      <c r="AZ1256">
        <v>5.59</v>
      </c>
      <c r="BA1256">
        <v>70</v>
      </c>
      <c r="BB1256">
        <v>391.3</v>
      </c>
      <c r="BC1256" t="s">
        <v>451</v>
      </c>
      <c r="BD1256" s="2">
        <v>45737</v>
      </c>
      <c r="BF1256" t="s">
        <v>452</v>
      </c>
      <c r="BG1256" t="s">
        <v>453</v>
      </c>
      <c r="BH1256" s="1">
        <f t="shared" ca="1" si="59"/>
        <v>386</v>
      </c>
    </row>
    <row r="1257" spans="2:60" ht="14.25" customHeight="1" x14ac:dyDescent="0.35">
      <c r="B1257" s="96" t="str">
        <f t="shared" si="57"/>
        <v>95322498</v>
      </c>
      <c r="C1257" s="96" t="str">
        <f t="shared" si="58"/>
        <v>9532249</v>
      </c>
      <c r="D1257">
        <v>22526</v>
      </c>
      <c r="E1257" t="s">
        <v>120</v>
      </c>
      <c r="F1257">
        <v>61</v>
      </c>
      <c r="G1257" t="s">
        <v>124</v>
      </c>
      <c r="H1257">
        <v>73</v>
      </c>
      <c r="I1257">
        <v>9532</v>
      </c>
      <c r="J1257" t="s">
        <v>1</v>
      </c>
      <c r="K1257">
        <v>249</v>
      </c>
      <c r="L1257">
        <v>8</v>
      </c>
      <c r="M1257">
        <v>2</v>
      </c>
      <c r="N1257">
        <v>5</v>
      </c>
      <c r="O1257">
        <v>7.53</v>
      </c>
      <c r="P1257">
        <v>0</v>
      </c>
      <c r="Q1257" t="s">
        <v>508</v>
      </c>
      <c r="R1257" t="s">
        <v>457</v>
      </c>
      <c r="S1257">
        <v>3</v>
      </c>
      <c r="T1257" t="s">
        <v>475</v>
      </c>
      <c r="U1257">
        <v>2</v>
      </c>
      <c r="V1257">
        <v>45060</v>
      </c>
      <c r="W1257">
        <v>356</v>
      </c>
      <c r="X1257" t="s">
        <v>447</v>
      </c>
      <c r="Y1257" s="2" t="s">
        <v>447</v>
      </c>
      <c r="Z1257" s="2"/>
      <c r="AB1257" t="s">
        <v>447</v>
      </c>
      <c r="AC1257" t="s">
        <v>448</v>
      </c>
      <c r="AD1257" t="s">
        <v>447</v>
      </c>
      <c r="AE1257" t="s">
        <v>447</v>
      </c>
      <c r="AF1257" t="s">
        <v>447</v>
      </c>
      <c r="AG1257">
        <v>2</v>
      </c>
      <c r="AH1257">
        <v>0</v>
      </c>
      <c r="AI1257">
        <v>47</v>
      </c>
      <c r="AJ1257">
        <v>0</v>
      </c>
      <c r="AK1257">
        <v>61</v>
      </c>
      <c r="AL1257" t="s">
        <v>518</v>
      </c>
      <c r="AM1257" t="s">
        <v>450</v>
      </c>
      <c r="AN1257">
        <v>0</v>
      </c>
      <c r="AO1257">
        <v>59.97</v>
      </c>
      <c r="AP1257">
        <v>0</v>
      </c>
      <c r="AZ1257">
        <v>7.53</v>
      </c>
      <c r="BA1257">
        <v>70</v>
      </c>
      <c r="BB1257">
        <v>527.1</v>
      </c>
      <c r="BC1257" t="s">
        <v>451</v>
      </c>
      <c r="BD1257" s="2">
        <v>45737</v>
      </c>
      <c r="BF1257" t="s">
        <v>452</v>
      </c>
      <c r="BG1257" t="s">
        <v>453</v>
      </c>
      <c r="BH1257" s="1">
        <f t="shared" ca="1" si="59"/>
        <v>386</v>
      </c>
    </row>
    <row r="1258" spans="2:60" ht="14.25" customHeight="1" x14ac:dyDescent="0.35">
      <c r="B1258" s="96" t="str">
        <f t="shared" si="57"/>
        <v>95322499</v>
      </c>
      <c r="C1258" s="96" t="str">
        <f t="shared" si="58"/>
        <v>9532249</v>
      </c>
      <c r="D1258">
        <v>22526</v>
      </c>
      <c r="E1258" t="s">
        <v>120</v>
      </c>
      <c r="F1258">
        <v>61</v>
      </c>
      <c r="G1258" t="s">
        <v>124</v>
      </c>
      <c r="H1258">
        <v>73</v>
      </c>
      <c r="I1258">
        <v>9532</v>
      </c>
      <c r="J1258" t="s">
        <v>1</v>
      </c>
      <c r="K1258">
        <v>249</v>
      </c>
      <c r="L1258">
        <v>9</v>
      </c>
      <c r="M1258">
        <v>2</v>
      </c>
      <c r="N1258">
        <v>5</v>
      </c>
      <c r="O1258">
        <v>5.49</v>
      </c>
      <c r="P1258">
        <v>0</v>
      </c>
      <c r="Q1258" t="s">
        <v>508</v>
      </c>
      <c r="R1258" t="s">
        <v>457</v>
      </c>
      <c r="S1258">
        <v>3</v>
      </c>
      <c r="T1258" t="s">
        <v>475</v>
      </c>
      <c r="U1258">
        <v>2</v>
      </c>
      <c r="V1258">
        <v>45060</v>
      </c>
      <c r="W1258">
        <v>356</v>
      </c>
      <c r="X1258" t="s">
        <v>447</v>
      </c>
      <c r="Y1258" s="2" t="s">
        <v>447</v>
      </c>
      <c r="Z1258" s="2"/>
      <c r="AB1258" t="s">
        <v>447</v>
      </c>
      <c r="AC1258" t="s">
        <v>448</v>
      </c>
      <c r="AD1258" t="s">
        <v>447</v>
      </c>
      <c r="AE1258" t="s">
        <v>447</v>
      </c>
      <c r="AF1258" t="s">
        <v>447</v>
      </c>
      <c r="AG1258">
        <v>2</v>
      </c>
      <c r="AH1258">
        <v>0</v>
      </c>
      <c r="AI1258">
        <v>47</v>
      </c>
      <c r="AJ1258">
        <v>0</v>
      </c>
      <c r="AK1258">
        <v>61</v>
      </c>
      <c r="AL1258" t="s">
        <v>518</v>
      </c>
      <c r="AM1258" t="s">
        <v>450</v>
      </c>
      <c r="AN1258">
        <v>0</v>
      </c>
      <c r="AO1258">
        <v>59.97</v>
      </c>
      <c r="AP1258">
        <v>0</v>
      </c>
      <c r="AZ1258">
        <v>5.49</v>
      </c>
      <c r="BA1258">
        <v>70</v>
      </c>
      <c r="BB1258">
        <v>384.3</v>
      </c>
      <c r="BC1258" t="s">
        <v>451</v>
      </c>
      <c r="BD1258" s="2">
        <v>45737</v>
      </c>
      <c r="BF1258" t="s">
        <v>452</v>
      </c>
      <c r="BG1258" t="s">
        <v>453</v>
      </c>
      <c r="BH1258" s="1">
        <f t="shared" ca="1" si="59"/>
        <v>386</v>
      </c>
    </row>
    <row r="1259" spans="2:60" ht="14.25" customHeight="1" x14ac:dyDescent="0.35">
      <c r="B1259" s="96" t="str">
        <f t="shared" si="57"/>
        <v>953224910</v>
      </c>
      <c r="C1259" s="96" t="str">
        <f t="shared" si="58"/>
        <v>9532249</v>
      </c>
      <c r="D1259">
        <v>22526</v>
      </c>
      <c r="E1259" t="s">
        <v>120</v>
      </c>
      <c r="F1259">
        <v>61</v>
      </c>
      <c r="G1259" t="s">
        <v>124</v>
      </c>
      <c r="H1259">
        <v>73</v>
      </c>
      <c r="I1259">
        <v>9532</v>
      </c>
      <c r="J1259" t="s">
        <v>1</v>
      </c>
      <c r="K1259">
        <v>249</v>
      </c>
      <c r="L1259">
        <v>10</v>
      </c>
      <c r="M1259">
        <v>2</v>
      </c>
      <c r="N1259">
        <v>5</v>
      </c>
      <c r="O1259">
        <v>0.01</v>
      </c>
      <c r="P1259">
        <v>0</v>
      </c>
      <c r="Q1259" t="s">
        <v>508</v>
      </c>
      <c r="R1259" t="s">
        <v>457</v>
      </c>
      <c r="S1259">
        <v>3</v>
      </c>
      <c r="T1259" t="s">
        <v>475</v>
      </c>
      <c r="U1259">
        <v>2</v>
      </c>
      <c r="V1259">
        <v>45032</v>
      </c>
      <c r="W1259">
        <v>356</v>
      </c>
      <c r="X1259" t="s">
        <v>447</v>
      </c>
      <c r="Y1259" s="2" t="s">
        <v>447</v>
      </c>
      <c r="Z1259" s="2"/>
      <c r="AB1259" t="s">
        <v>447</v>
      </c>
      <c r="AC1259" t="s">
        <v>448</v>
      </c>
      <c r="AD1259" t="s">
        <v>447</v>
      </c>
      <c r="AE1259" t="s">
        <v>447</v>
      </c>
      <c r="AF1259" t="s">
        <v>447</v>
      </c>
      <c r="AG1259">
        <v>2</v>
      </c>
      <c r="AH1259">
        <v>0</v>
      </c>
      <c r="AI1259">
        <v>47</v>
      </c>
      <c r="AJ1259">
        <v>0</v>
      </c>
      <c r="AK1259">
        <v>61</v>
      </c>
      <c r="AL1259" t="s">
        <v>518</v>
      </c>
      <c r="AM1259" t="s">
        <v>450</v>
      </c>
      <c r="AN1259">
        <v>0</v>
      </c>
      <c r="AO1259">
        <v>59.97</v>
      </c>
      <c r="AP1259">
        <v>0</v>
      </c>
      <c r="AZ1259">
        <v>0.01</v>
      </c>
      <c r="BA1259">
        <v>70</v>
      </c>
      <c r="BB1259">
        <v>0.7</v>
      </c>
      <c r="BC1259" t="s">
        <v>451</v>
      </c>
      <c r="BD1259" s="2">
        <v>45735</v>
      </c>
      <c r="BF1259" t="s">
        <v>452</v>
      </c>
      <c r="BG1259" t="s">
        <v>453</v>
      </c>
      <c r="BH1259" s="1">
        <f t="shared" ca="1" si="59"/>
        <v>388</v>
      </c>
    </row>
    <row r="1260" spans="2:60" ht="14.25" customHeight="1" x14ac:dyDescent="0.35">
      <c r="B1260" s="96" t="str">
        <f t="shared" si="57"/>
        <v>953224911</v>
      </c>
      <c r="C1260" s="96" t="str">
        <f t="shared" si="58"/>
        <v>9532249</v>
      </c>
      <c r="D1260">
        <v>22526</v>
      </c>
      <c r="E1260" t="s">
        <v>120</v>
      </c>
      <c r="F1260">
        <v>61</v>
      </c>
      <c r="G1260" t="s">
        <v>124</v>
      </c>
      <c r="H1260">
        <v>73</v>
      </c>
      <c r="I1260">
        <v>9532</v>
      </c>
      <c r="J1260" t="s">
        <v>1</v>
      </c>
      <c r="K1260">
        <v>249</v>
      </c>
      <c r="L1260">
        <v>11</v>
      </c>
      <c r="M1260">
        <v>2</v>
      </c>
      <c r="N1260">
        <v>5</v>
      </c>
      <c r="O1260">
        <v>0.19</v>
      </c>
      <c r="P1260">
        <v>0</v>
      </c>
      <c r="Q1260" t="s">
        <v>508</v>
      </c>
      <c r="R1260" t="s">
        <v>457</v>
      </c>
      <c r="S1260">
        <v>3</v>
      </c>
      <c r="T1260" t="s">
        <v>475</v>
      </c>
      <c r="U1260">
        <v>2</v>
      </c>
      <c r="V1260">
        <v>45032</v>
      </c>
      <c r="W1260">
        <v>356</v>
      </c>
      <c r="X1260" t="s">
        <v>447</v>
      </c>
      <c r="Y1260" s="2" t="s">
        <v>447</v>
      </c>
      <c r="Z1260" s="2"/>
      <c r="AB1260" t="s">
        <v>447</v>
      </c>
      <c r="AC1260" t="s">
        <v>448</v>
      </c>
      <c r="AD1260" t="s">
        <v>447</v>
      </c>
      <c r="AE1260" t="s">
        <v>447</v>
      </c>
      <c r="AF1260" t="s">
        <v>447</v>
      </c>
      <c r="AG1260">
        <v>2</v>
      </c>
      <c r="AH1260">
        <v>0</v>
      </c>
      <c r="AI1260">
        <v>47</v>
      </c>
      <c r="AJ1260">
        <v>0</v>
      </c>
      <c r="AK1260">
        <v>61</v>
      </c>
      <c r="AL1260" t="s">
        <v>518</v>
      </c>
      <c r="AM1260" t="s">
        <v>450</v>
      </c>
      <c r="AN1260">
        <v>0</v>
      </c>
      <c r="AO1260">
        <v>59.97</v>
      </c>
      <c r="AP1260">
        <v>0</v>
      </c>
      <c r="AZ1260">
        <v>0.19</v>
      </c>
      <c r="BA1260">
        <v>70</v>
      </c>
      <c r="BB1260">
        <v>13.3</v>
      </c>
      <c r="BC1260" t="s">
        <v>451</v>
      </c>
      <c r="BD1260" s="2">
        <v>45735</v>
      </c>
      <c r="BF1260" t="s">
        <v>452</v>
      </c>
      <c r="BG1260" t="s">
        <v>453</v>
      </c>
      <c r="BH1260" s="1">
        <f t="shared" ca="1" si="59"/>
        <v>388</v>
      </c>
    </row>
    <row r="1261" spans="2:60" ht="14.25" customHeight="1" x14ac:dyDescent="0.35">
      <c r="B1261" s="96" t="str">
        <f t="shared" si="57"/>
        <v>953224912</v>
      </c>
      <c r="C1261" s="96" t="str">
        <f t="shared" si="58"/>
        <v>9532249</v>
      </c>
      <c r="D1261">
        <v>22526</v>
      </c>
      <c r="E1261" t="s">
        <v>120</v>
      </c>
      <c r="F1261">
        <v>61</v>
      </c>
      <c r="G1261" t="s">
        <v>124</v>
      </c>
      <c r="H1261">
        <v>73</v>
      </c>
      <c r="I1261">
        <v>9532</v>
      </c>
      <c r="J1261" t="s">
        <v>1</v>
      </c>
      <c r="K1261">
        <v>249</v>
      </c>
      <c r="L1261">
        <v>12</v>
      </c>
      <c r="M1261">
        <v>2</v>
      </c>
      <c r="N1261">
        <v>5</v>
      </c>
      <c r="O1261">
        <v>2.11</v>
      </c>
      <c r="P1261">
        <v>0</v>
      </c>
      <c r="Q1261" t="s">
        <v>508</v>
      </c>
      <c r="R1261" t="s">
        <v>457</v>
      </c>
      <c r="S1261">
        <v>3</v>
      </c>
      <c r="T1261" t="s">
        <v>475</v>
      </c>
      <c r="U1261">
        <v>2</v>
      </c>
      <c r="V1261">
        <v>45032</v>
      </c>
      <c r="W1261">
        <v>356</v>
      </c>
      <c r="X1261" t="s">
        <v>447</v>
      </c>
      <c r="Y1261" s="2" t="s">
        <v>447</v>
      </c>
      <c r="Z1261" s="2"/>
      <c r="AB1261" t="s">
        <v>447</v>
      </c>
      <c r="AC1261" t="s">
        <v>448</v>
      </c>
      <c r="AD1261" t="s">
        <v>447</v>
      </c>
      <c r="AE1261" t="s">
        <v>447</v>
      </c>
      <c r="AF1261" t="s">
        <v>447</v>
      </c>
      <c r="AG1261">
        <v>2</v>
      </c>
      <c r="AH1261">
        <v>0</v>
      </c>
      <c r="AI1261">
        <v>47</v>
      </c>
      <c r="AJ1261">
        <v>0</v>
      </c>
      <c r="AK1261">
        <v>61</v>
      </c>
      <c r="AL1261" t="s">
        <v>518</v>
      </c>
      <c r="AM1261" t="s">
        <v>450</v>
      </c>
      <c r="AN1261">
        <v>0</v>
      </c>
      <c r="AO1261">
        <v>59.97</v>
      </c>
      <c r="AP1261">
        <v>0</v>
      </c>
      <c r="AZ1261">
        <v>2.11</v>
      </c>
      <c r="BA1261">
        <v>70</v>
      </c>
      <c r="BB1261">
        <v>147.69999999999999</v>
      </c>
      <c r="BC1261" t="s">
        <v>451</v>
      </c>
      <c r="BD1261" s="2">
        <v>45735</v>
      </c>
      <c r="BF1261" t="s">
        <v>452</v>
      </c>
      <c r="BG1261" t="s">
        <v>453</v>
      </c>
      <c r="BH1261" s="1">
        <f t="shared" ca="1" si="59"/>
        <v>388</v>
      </c>
    </row>
    <row r="1262" spans="2:60" ht="14.25" customHeight="1" x14ac:dyDescent="0.35">
      <c r="B1262" s="96" t="str">
        <f t="shared" si="57"/>
        <v>953224913</v>
      </c>
      <c r="C1262" s="96" t="str">
        <f t="shared" si="58"/>
        <v>9532249</v>
      </c>
      <c r="D1262">
        <v>22526</v>
      </c>
      <c r="E1262" t="s">
        <v>120</v>
      </c>
      <c r="F1262">
        <v>61</v>
      </c>
      <c r="G1262" t="s">
        <v>124</v>
      </c>
      <c r="H1262">
        <v>73</v>
      </c>
      <c r="I1262">
        <v>9532</v>
      </c>
      <c r="J1262" t="s">
        <v>1</v>
      </c>
      <c r="K1262">
        <v>249</v>
      </c>
      <c r="L1262">
        <v>13</v>
      </c>
      <c r="M1262">
        <v>2</v>
      </c>
      <c r="N1262">
        <v>5</v>
      </c>
      <c r="O1262">
        <v>0.41</v>
      </c>
      <c r="P1262">
        <v>0</v>
      </c>
      <c r="Q1262" t="s">
        <v>508</v>
      </c>
      <c r="R1262" t="s">
        <v>457</v>
      </c>
      <c r="S1262">
        <v>3</v>
      </c>
      <c r="T1262" t="s">
        <v>475</v>
      </c>
      <c r="U1262">
        <v>2</v>
      </c>
      <c r="V1262">
        <v>45032</v>
      </c>
      <c r="W1262">
        <v>356</v>
      </c>
      <c r="X1262" t="s">
        <v>447</v>
      </c>
      <c r="Y1262" s="2" t="s">
        <v>447</v>
      </c>
      <c r="Z1262" s="2"/>
      <c r="AB1262" t="s">
        <v>447</v>
      </c>
      <c r="AC1262" t="s">
        <v>448</v>
      </c>
      <c r="AD1262" t="s">
        <v>447</v>
      </c>
      <c r="AE1262" t="s">
        <v>447</v>
      </c>
      <c r="AF1262" t="s">
        <v>447</v>
      </c>
      <c r="AG1262">
        <v>2</v>
      </c>
      <c r="AH1262">
        <v>0</v>
      </c>
      <c r="AI1262">
        <v>47</v>
      </c>
      <c r="AJ1262">
        <v>0</v>
      </c>
      <c r="AK1262">
        <v>61</v>
      </c>
      <c r="AL1262" t="s">
        <v>518</v>
      </c>
      <c r="AM1262" t="s">
        <v>450</v>
      </c>
      <c r="AN1262">
        <v>0</v>
      </c>
      <c r="AO1262">
        <v>59.97</v>
      </c>
      <c r="AP1262">
        <v>0</v>
      </c>
      <c r="AZ1262">
        <v>0.41</v>
      </c>
      <c r="BA1262">
        <v>70</v>
      </c>
      <c r="BB1262">
        <v>28.7</v>
      </c>
      <c r="BC1262" t="s">
        <v>451</v>
      </c>
      <c r="BD1262" s="2">
        <v>45735</v>
      </c>
      <c r="BF1262" t="s">
        <v>452</v>
      </c>
      <c r="BG1262" t="s">
        <v>453</v>
      </c>
      <c r="BH1262" s="1">
        <f t="shared" ca="1" si="59"/>
        <v>388</v>
      </c>
    </row>
    <row r="1263" spans="2:60" ht="14.25" customHeight="1" x14ac:dyDescent="0.35">
      <c r="B1263" s="96" t="str">
        <f t="shared" si="57"/>
        <v>95322501</v>
      </c>
      <c r="C1263" s="96" t="str">
        <f t="shared" si="58"/>
        <v>9532250</v>
      </c>
      <c r="D1263">
        <v>22526</v>
      </c>
      <c r="E1263" t="s">
        <v>120</v>
      </c>
      <c r="F1263">
        <v>61</v>
      </c>
      <c r="G1263" t="s">
        <v>124</v>
      </c>
      <c r="H1263">
        <v>73</v>
      </c>
      <c r="I1263">
        <v>9532</v>
      </c>
      <c r="J1263" t="s">
        <v>1</v>
      </c>
      <c r="K1263">
        <v>250</v>
      </c>
      <c r="L1263">
        <v>1</v>
      </c>
      <c r="M1263">
        <v>1</v>
      </c>
      <c r="N1263">
        <v>6</v>
      </c>
      <c r="O1263">
        <v>10.59</v>
      </c>
      <c r="P1263">
        <v>0</v>
      </c>
      <c r="Q1263" t="s">
        <v>489</v>
      </c>
      <c r="R1263" t="s">
        <v>457</v>
      </c>
      <c r="S1263">
        <v>4</v>
      </c>
      <c r="T1263" t="s">
        <v>458</v>
      </c>
      <c r="U1263">
        <v>2</v>
      </c>
      <c r="V1263">
        <v>44674</v>
      </c>
      <c r="W1263">
        <v>356</v>
      </c>
      <c r="X1263" t="s">
        <v>447</v>
      </c>
      <c r="Y1263" s="2" t="s">
        <v>447</v>
      </c>
      <c r="Z1263" s="2"/>
      <c r="AB1263" t="s">
        <v>447</v>
      </c>
      <c r="AC1263" t="s">
        <v>448</v>
      </c>
      <c r="AD1263" t="s">
        <v>447</v>
      </c>
      <c r="AE1263" t="s">
        <v>447</v>
      </c>
      <c r="AF1263" t="s">
        <v>447</v>
      </c>
      <c r="AG1263">
        <v>2</v>
      </c>
      <c r="AH1263">
        <v>0</v>
      </c>
      <c r="AI1263">
        <v>48</v>
      </c>
      <c r="AJ1263">
        <v>0</v>
      </c>
      <c r="AK1263">
        <v>61</v>
      </c>
      <c r="AL1263" t="s">
        <v>518</v>
      </c>
      <c r="AM1263" t="s">
        <v>450</v>
      </c>
      <c r="AN1263">
        <v>10.59</v>
      </c>
      <c r="AO1263">
        <v>46.3</v>
      </c>
      <c r="AP1263">
        <v>490.31700000000001</v>
      </c>
      <c r="AQ1263">
        <v>10.59</v>
      </c>
      <c r="AR1263">
        <v>40.07</v>
      </c>
      <c r="AS1263">
        <v>424.34129999999999</v>
      </c>
      <c r="AT1263">
        <v>10.59</v>
      </c>
      <c r="AU1263">
        <v>40</v>
      </c>
      <c r="AV1263">
        <v>423.6</v>
      </c>
      <c r="BC1263" t="s">
        <v>451</v>
      </c>
      <c r="BD1263" s="2">
        <v>45915</v>
      </c>
      <c r="BE1263">
        <v>622.63</v>
      </c>
      <c r="BF1263" t="s">
        <v>452</v>
      </c>
      <c r="BG1263" t="s">
        <v>453</v>
      </c>
      <c r="BH1263" s="1">
        <f t="shared" ca="1" si="59"/>
        <v>208</v>
      </c>
    </row>
    <row r="1264" spans="2:60" ht="14.25" customHeight="1" x14ac:dyDescent="0.35">
      <c r="B1264" s="96" t="str">
        <f t="shared" si="57"/>
        <v>95322502</v>
      </c>
      <c r="C1264" s="96" t="str">
        <f t="shared" si="58"/>
        <v>9532250</v>
      </c>
      <c r="D1264">
        <v>22526</v>
      </c>
      <c r="E1264" t="s">
        <v>120</v>
      </c>
      <c r="F1264">
        <v>61</v>
      </c>
      <c r="G1264" t="s">
        <v>124</v>
      </c>
      <c r="H1264">
        <v>73</v>
      </c>
      <c r="I1264">
        <v>9532</v>
      </c>
      <c r="J1264" t="s">
        <v>1</v>
      </c>
      <c r="K1264">
        <v>250</v>
      </c>
      <c r="L1264">
        <v>2</v>
      </c>
      <c r="M1264">
        <v>1</v>
      </c>
      <c r="N1264">
        <v>6</v>
      </c>
      <c r="O1264">
        <v>10.36</v>
      </c>
      <c r="P1264">
        <v>0</v>
      </c>
      <c r="Q1264" t="s">
        <v>489</v>
      </c>
      <c r="R1264" t="s">
        <v>457</v>
      </c>
      <c r="S1264">
        <v>5</v>
      </c>
      <c r="T1264" t="s">
        <v>446</v>
      </c>
      <c r="U1264">
        <v>2</v>
      </c>
      <c r="V1264">
        <v>44300</v>
      </c>
      <c r="W1264">
        <v>356</v>
      </c>
      <c r="X1264" t="s">
        <v>447</v>
      </c>
      <c r="Y1264" s="2" t="s">
        <v>447</v>
      </c>
      <c r="Z1264" s="2"/>
      <c r="AB1264" t="s">
        <v>447</v>
      </c>
      <c r="AC1264" t="s">
        <v>448</v>
      </c>
      <c r="AD1264" t="s">
        <v>447</v>
      </c>
      <c r="AE1264" t="s">
        <v>447</v>
      </c>
      <c r="AF1264" t="s">
        <v>447</v>
      </c>
      <c r="AG1264">
        <v>2</v>
      </c>
      <c r="AH1264">
        <v>0</v>
      </c>
      <c r="AI1264">
        <v>48</v>
      </c>
      <c r="AJ1264">
        <v>0</v>
      </c>
      <c r="AK1264">
        <v>61</v>
      </c>
      <c r="AL1264" t="s">
        <v>518</v>
      </c>
      <c r="AM1264" t="s">
        <v>450</v>
      </c>
      <c r="AN1264">
        <v>10.36</v>
      </c>
      <c r="AO1264">
        <v>48.72</v>
      </c>
      <c r="AP1264">
        <v>504.73919999999998</v>
      </c>
      <c r="AQ1264">
        <v>10.36</v>
      </c>
      <c r="AR1264">
        <v>40.07</v>
      </c>
      <c r="AS1264">
        <v>415.12520000000001</v>
      </c>
      <c r="AT1264">
        <v>10.36</v>
      </c>
      <c r="AU1264">
        <v>40</v>
      </c>
      <c r="AV1264">
        <v>414.4</v>
      </c>
      <c r="BC1264" t="s">
        <v>451</v>
      </c>
      <c r="BD1264" s="2">
        <v>45915</v>
      </c>
      <c r="BE1264">
        <v>418.22</v>
      </c>
      <c r="BF1264" t="s">
        <v>452</v>
      </c>
      <c r="BG1264" t="s">
        <v>453</v>
      </c>
      <c r="BH1264" s="1">
        <f t="shared" ca="1" si="59"/>
        <v>208</v>
      </c>
    </row>
    <row r="1265" spans="2:60" ht="14.25" customHeight="1" x14ac:dyDescent="0.35">
      <c r="B1265" s="96" t="str">
        <f t="shared" si="57"/>
        <v>95322503</v>
      </c>
      <c r="C1265" s="96" t="str">
        <f t="shared" si="58"/>
        <v>9532250</v>
      </c>
      <c r="D1265">
        <v>22526</v>
      </c>
      <c r="E1265" t="s">
        <v>120</v>
      </c>
      <c r="F1265">
        <v>61</v>
      </c>
      <c r="G1265" t="s">
        <v>124</v>
      </c>
      <c r="H1265">
        <v>73</v>
      </c>
      <c r="I1265">
        <v>9532</v>
      </c>
      <c r="J1265" t="s">
        <v>1</v>
      </c>
      <c r="K1265">
        <v>250</v>
      </c>
      <c r="L1265">
        <v>3</v>
      </c>
      <c r="M1265">
        <v>1</v>
      </c>
      <c r="N1265">
        <v>6</v>
      </c>
      <c r="O1265">
        <v>5.14</v>
      </c>
      <c r="P1265">
        <v>0.7</v>
      </c>
      <c r="Q1265" t="s">
        <v>489</v>
      </c>
      <c r="R1265" t="s">
        <v>457</v>
      </c>
      <c r="S1265">
        <v>5</v>
      </c>
      <c r="T1265" t="s">
        <v>446</v>
      </c>
      <c r="U1265">
        <v>2</v>
      </c>
      <c r="V1265">
        <v>44300</v>
      </c>
      <c r="W1265">
        <v>356</v>
      </c>
      <c r="X1265" t="s">
        <v>447</v>
      </c>
      <c r="Y1265" s="2" t="s">
        <v>447</v>
      </c>
      <c r="Z1265" s="2"/>
      <c r="AB1265" t="s">
        <v>447</v>
      </c>
      <c r="AC1265" t="s">
        <v>448</v>
      </c>
      <c r="AD1265" t="s">
        <v>447</v>
      </c>
      <c r="AE1265" t="s">
        <v>447</v>
      </c>
      <c r="AF1265" t="s">
        <v>447</v>
      </c>
      <c r="AG1265">
        <v>2</v>
      </c>
      <c r="AH1265">
        <v>0</v>
      </c>
      <c r="AI1265">
        <v>48</v>
      </c>
      <c r="AJ1265">
        <v>0</v>
      </c>
      <c r="AK1265">
        <v>61</v>
      </c>
      <c r="AL1265" t="s">
        <v>518</v>
      </c>
      <c r="AM1265" t="s">
        <v>450</v>
      </c>
      <c r="AN1265">
        <v>4.4400000000000004</v>
      </c>
      <c r="AO1265">
        <v>48.72</v>
      </c>
      <c r="AP1265">
        <v>216.3168</v>
      </c>
      <c r="AQ1265">
        <v>4.4400000000000004</v>
      </c>
      <c r="AR1265">
        <v>40.07</v>
      </c>
      <c r="AS1265">
        <v>177.91079999999999</v>
      </c>
      <c r="AT1265">
        <v>4.4400000000000004</v>
      </c>
      <c r="AU1265">
        <v>40</v>
      </c>
      <c r="AV1265">
        <v>177.6</v>
      </c>
      <c r="BC1265" t="s">
        <v>451</v>
      </c>
      <c r="BD1265" s="2">
        <v>45915</v>
      </c>
      <c r="BE1265">
        <v>305.11</v>
      </c>
      <c r="BF1265" t="s">
        <v>452</v>
      </c>
      <c r="BG1265" t="s">
        <v>453</v>
      </c>
      <c r="BH1265" s="1">
        <f t="shared" ca="1" si="59"/>
        <v>208</v>
      </c>
    </row>
    <row r="1266" spans="2:60" ht="14.25" customHeight="1" x14ac:dyDescent="0.35">
      <c r="B1266" s="96" t="str">
        <f t="shared" si="57"/>
        <v>95322504</v>
      </c>
      <c r="C1266" s="96" t="str">
        <f t="shared" si="58"/>
        <v>9532250</v>
      </c>
      <c r="D1266">
        <v>22526</v>
      </c>
      <c r="E1266" t="s">
        <v>120</v>
      </c>
      <c r="F1266">
        <v>61</v>
      </c>
      <c r="G1266" t="s">
        <v>124</v>
      </c>
      <c r="H1266">
        <v>73</v>
      </c>
      <c r="I1266">
        <v>9532</v>
      </c>
      <c r="J1266" t="s">
        <v>1</v>
      </c>
      <c r="K1266">
        <v>250</v>
      </c>
      <c r="L1266">
        <v>4</v>
      </c>
      <c r="M1266">
        <v>1</v>
      </c>
      <c r="N1266">
        <v>6</v>
      </c>
      <c r="O1266">
        <v>13.41</v>
      </c>
      <c r="P1266">
        <v>1</v>
      </c>
      <c r="Q1266" t="s">
        <v>489</v>
      </c>
      <c r="R1266" t="s">
        <v>457</v>
      </c>
      <c r="S1266">
        <v>5</v>
      </c>
      <c r="T1266" t="s">
        <v>446</v>
      </c>
      <c r="U1266">
        <v>2</v>
      </c>
      <c r="V1266">
        <v>44300</v>
      </c>
      <c r="W1266">
        <v>356</v>
      </c>
      <c r="X1266" t="s">
        <v>447</v>
      </c>
      <c r="Y1266" s="2" t="s">
        <v>447</v>
      </c>
      <c r="Z1266" s="2"/>
      <c r="AB1266" t="s">
        <v>447</v>
      </c>
      <c r="AC1266" t="s">
        <v>448</v>
      </c>
      <c r="AD1266" t="s">
        <v>447</v>
      </c>
      <c r="AE1266" t="s">
        <v>447</v>
      </c>
      <c r="AF1266" t="s">
        <v>447</v>
      </c>
      <c r="AG1266">
        <v>2</v>
      </c>
      <c r="AH1266">
        <v>0</v>
      </c>
      <c r="AI1266">
        <v>48</v>
      </c>
      <c r="AJ1266">
        <v>0</v>
      </c>
      <c r="AK1266">
        <v>61</v>
      </c>
      <c r="AL1266" t="s">
        <v>449</v>
      </c>
      <c r="AM1266" t="s">
        <v>450</v>
      </c>
      <c r="AN1266">
        <v>12.41</v>
      </c>
      <c r="AO1266">
        <v>48.72</v>
      </c>
      <c r="AP1266">
        <v>604.61519999999996</v>
      </c>
      <c r="AQ1266">
        <v>12.41</v>
      </c>
      <c r="AR1266">
        <v>40.07</v>
      </c>
      <c r="AS1266">
        <v>497.26870000000002</v>
      </c>
      <c r="AT1266">
        <v>12.41</v>
      </c>
      <c r="AU1266">
        <v>40</v>
      </c>
      <c r="AV1266">
        <v>496.4</v>
      </c>
      <c r="BC1266" t="s">
        <v>451</v>
      </c>
      <c r="BD1266" s="2">
        <v>45915</v>
      </c>
      <c r="BE1266">
        <v>375.36</v>
      </c>
      <c r="BF1266" t="s">
        <v>452</v>
      </c>
      <c r="BG1266" t="s">
        <v>453</v>
      </c>
      <c r="BH1266" s="1">
        <f t="shared" ca="1" si="59"/>
        <v>208</v>
      </c>
    </row>
    <row r="1267" spans="2:60" ht="14.25" customHeight="1" x14ac:dyDescent="0.35">
      <c r="B1267" s="96" t="str">
        <f t="shared" si="57"/>
        <v>95322505</v>
      </c>
      <c r="C1267" s="96" t="str">
        <f t="shared" si="58"/>
        <v>9532250</v>
      </c>
      <c r="D1267">
        <v>22526</v>
      </c>
      <c r="E1267" t="s">
        <v>120</v>
      </c>
      <c r="F1267">
        <v>61</v>
      </c>
      <c r="G1267" t="s">
        <v>124</v>
      </c>
      <c r="H1267">
        <v>73</v>
      </c>
      <c r="I1267">
        <v>9532</v>
      </c>
      <c r="J1267" t="s">
        <v>1</v>
      </c>
      <c r="K1267">
        <v>250</v>
      </c>
      <c r="L1267">
        <v>5</v>
      </c>
      <c r="M1267">
        <v>1</v>
      </c>
      <c r="N1267">
        <v>6</v>
      </c>
      <c r="O1267">
        <v>9.67</v>
      </c>
      <c r="P1267">
        <v>0</v>
      </c>
      <c r="Q1267" t="s">
        <v>489</v>
      </c>
      <c r="R1267" t="s">
        <v>457</v>
      </c>
      <c r="S1267">
        <v>5</v>
      </c>
      <c r="T1267" t="s">
        <v>446</v>
      </c>
      <c r="U1267">
        <v>2</v>
      </c>
      <c r="V1267">
        <v>44300</v>
      </c>
      <c r="W1267">
        <v>356</v>
      </c>
      <c r="X1267" t="s">
        <v>447</v>
      </c>
      <c r="Y1267" s="2" t="s">
        <v>447</v>
      </c>
      <c r="Z1267" s="2"/>
      <c r="AB1267" t="s">
        <v>447</v>
      </c>
      <c r="AC1267" t="s">
        <v>448</v>
      </c>
      <c r="AD1267" t="s">
        <v>447</v>
      </c>
      <c r="AE1267" t="s">
        <v>447</v>
      </c>
      <c r="AF1267" t="s">
        <v>447</v>
      </c>
      <c r="AG1267">
        <v>2</v>
      </c>
      <c r="AH1267">
        <v>0</v>
      </c>
      <c r="AI1267">
        <v>48</v>
      </c>
      <c r="AJ1267">
        <v>0</v>
      </c>
      <c r="AK1267">
        <v>61</v>
      </c>
      <c r="AL1267" t="s">
        <v>518</v>
      </c>
      <c r="AM1267" t="s">
        <v>450</v>
      </c>
      <c r="AN1267">
        <v>9.67</v>
      </c>
      <c r="AO1267">
        <v>48.72</v>
      </c>
      <c r="AP1267">
        <v>471.12240000000003</v>
      </c>
      <c r="AQ1267">
        <v>9.67</v>
      </c>
      <c r="AR1267">
        <v>40.07</v>
      </c>
      <c r="AS1267">
        <v>387.4769</v>
      </c>
      <c r="AT1267">
        <v>9.67</v>
      </c>
      <c r="AU1267">
        <v>40</v>
      </c>
      <c r="AV1267">
        <v>386.8</v>
      </c>
      <c r="BC1267" t="s">
        <v>451</v>
      </c>
      <c r="BD1267" s="2">
        <v>45915</v>
      </c>
      <c r="BE1267">
        <v>241.01</v>
      </c>
      <c r="BF1267" t="s">
        <v>452</v>
      </c>
      <c r="BG1267" t="s">
        <v>453</v>
      </c>
      <c r="BH1267" s="1">
        <f t="shared" ca="1" si="59"/>
        <v>208</v>
      </c>
    </row>
    <row r="1268" spans="2:60" ht="14.25" customHeight="1" x14ac:dyDescent="0.35">
      <c r="B1268" s="96" t="str">
        <f t="shared" si="57"/>
        <v>95322506</v>
      </c>
      <c r="C1268" s="96" t="str">
        <f t="shared" si="58"/>
        <v>9532250</v>
      </c>
      <c r="D1268">
        <v>22526</v>
      </c>
      <c r="E1268" t="s">
        <v>120</v>
      </c>
      <c r="F1268">
        <v>61</v>
      </c>
      <c r="G1268" t="s">
        <v>124</v>
      </c>
      <c r="H1268">
        <v>73</v>
      </c>
      <c r="I1268">
        <v>9532</v>
      </c>
      <c r="J1268" t="s">
        <v>1</v>
      </c>
      <c r="K1268">
        <v>250</v>
      </c>
      <c r="L1268">
        <v>6</v>
      </c>
      <c r="M1268">
        <v>1</v>
      </c>
      <c r="N1268">
        <v>6</v>
      </c>
      <c r="O1268">
        <v>5.94</v>
      </c>
      <c r="P1268">
        <v>0.7</v>
      </c>
      <c r="Q1268" t="s">
        <v>489</v>
      </c>
      <c r="R1268" t="s">
        <v>457</v>
      </c>
      <c r="S1268">
        <v>5</v>
      </c>
      <c r="T1268" t="s">
        <v>446</v>
      </c>
      <c r="U1268">
        <v>2</v>
      </c>
      <c r="V1268">
        <v>44300</v>
      </c>
      <c r="W1268">
        <v>356</v>
      </c>
      <c r="X1268" t="s">
        <v>447</v>
      </c>
      <c r="Y1268" s="2" t="s">
        <v>447</v>
      </c>
      <c r="Z1268" s="2"/>
      <c r="AB1268" t="s">
        <v>447</v>
      </c>
      <c r="AC1268" t="s">
        <v>448</v>
      </c>
      <c r="AD1268" t="s">
        <v>447</v>
      </c>
      <c r="AE1268" t="s">
        <v>447</v>
      </c>
      <c r="AF1268" t="s">
        <v>447</v>
      </c>
      <c r="AG1268">
        <v>2</v>
      </c>
      <c r="AH1268">
        <v>0</v>
      </c>
      <c r="AI1268">
        <v>48</v>
      </c>
      <c r="AJ1268">
        <v>0</v>
      </c>
      <c r="AK1268">
        <v>61</v>
      </c>
      <c r="AL1268" t="s">
        <v>449</v>
      </c>
      <c r="AM1268" t="s">
        <v>450</v>
      </c>
      <c r="AN1268">
        <v>5.24</v>
      </c>
      <c r="AO1268">
        <v>48.72</v>
      </c>
      <c r="AP1268">
        <v>255.2928</v>
      </c>
      <c r="AQ1268">
        <v>5.24</v>
      </c>
      <c r="AR1268">
        <v>40.07</v>
      </c>
      <c r="AS1268">
        <v>209.96680000000001</v>
      </c>
      <c r="AT1268">
        <v>5.24</v>
      </c>
      <c r="AU1268">
        <v>40</v>
      </c>
      <c r="AV1268">
        <v>209.6</v>
      </c>
      <c r="BC1268" t="s">
        <v>451</v>
      </c>
      <c r="BD1268" s="2">
        <v>45915</v>
      </c>
      <c r="BE1268">
        <v>207.85</v>
      </c>
      <c r="BF1268" t="s">
        <v>452</v>
      </c>
      <c r="BG1268" t="s">
        <v>453</v>
      </c>
      <c r="BH1268" s="1">
        <f t="shared" ca="1" si="59"/>
        <v>208</v>
      </c>
    </row>
    <row r="1269" spans="2:60" ht="14.25" customHeight="1" x14ac:dyDescent="0.35">
      <c r="B1269" s="96" t="str">
        <f t="shared" si="57"/>
        <v>95322507</v>
      </c>
      <c r="C1269" s="96" t="str">
        <f t="shared" si="58"/>
        <v>9532250</v>
      </c>
      <c r="D1269">
        <v>22526</v>
      </c>
      <c r="E1269" t="s">
        <v>120</v>
      </c>
      <c r="F1269">
        <v>61</v>
      </c>
      <c r="G1269" t="s">
        <v>124</v>
      </c>
      <c r="H1269">
        <v>73</v>
      </c>
      <c r="I1269">
        <v>9532</v>
      </c>
      <c r="J1269" t="s">
        <v>1</v>
      </c>
      <c r="K1269">
        <v>250</v>
      </c>
      <c r="L1269">
        <v>7</v>
      </c>
      <c r="M1269">
        <v>1</v>
      </c>
      <c r="N1269">
        <v>6</v>
      </c>
      <c r="O1269">
        <v>7.33</v>
      </c>
      <c r="P1269">
        <v>1</v>
      </c>
      <c r="Q1269" t="s">
        <v>489</v>
      </c>
      <c r="R1269" t="s">
        <v>457</v>
      </c>
      <c r="S1269">
        <v>5</v>
      </c>
      <c r="T1269" t="s">
        <v>446</v>
      </c>
      <c r="U1269">
        <v>2</v>
      </c>
      <c r="V1269">
        <v>44300</v>
      </c>
      <c r="W1269">
        <v>356</v>
      </c>
      <c r="X1269" t="s">
        <v>447</v>
      </c>
      <c r="Y1269" s="2" t="s">
        <v>447</v>
      </c>
      <c r="Z1269" s="2"/>
      <c r="AB1269" t="s">
        <v>447</v>
      </c>
      <c r="AC1269" t="s">
        <v>448</v>
      </c>
      <c r="AD1269" t="s">
        <v>447</v>
      </c>
      <c r="AE1269" t="s">
        <v>447</v>
      </c>
      <c r="AF1269" t="s">
        <v>447</v>
      </c>
      <c r="AG1269">
        <v>2</v>
      </c>
      <c r="AH1269">
        <v>0</v>
      </c>
      <c r="AI1269">
        <v>48</v>
      </c>
      <c r="AJ1269">
        <v>0</v>
      </c>
      <c r="AK1269">
        <v>61</v>
      </c>
      <c r="AL1269" t="s">
        <v>449</v>
      </c>
      <c r="AM1269" t="s">
        <v>450</v>
      </c>
      <c r="AN1269">
        <v>6.33</v>
      </c>
      <c r="AO1269">
        <v>48.72</v>
      </c>
      <c r="AP1269">
        <v>308.39760000000001</v>
      </c>
      <c r="AQ1269">
        <v>6.33</v>
      </c>
      <c r="AR1269">
        <v>40.07</v>
      </c>
      <c r="AS1269">
        <v>253.6431</v>
      </c>
      <c r="AT1269">
        <v>6.33</v>
      </c>
      <c r="AU1269">
        <v>40</v>
      </c>
      <c r="AV1269">
        <v>253.2</v>
      </c>
      <c r="BC1269" t="s">
        <v>451</v>
      </c>
      <c r="BD1269" s="2">
        <v>45915</v>
      </c>
      <c r="BE1269">
        <v>174.2</v>
      </c>
      <c r="BF1269" t="s">
        <v>452</v>
      </c>
      <c r="BG1269" t="s">
        <v>453</v>
      </c>
      <c r="BH1269" s="1">
        <f t="shared" ca="1" si="59"/>
        <v>208</v>
      </c>
    </row>
    <row r="1270" spans="2:60" ht="14.25" customHeight="1" x14ac:dyDescent="0.35">
      <c r="B1270" s="96" t="str">
        <f t="shared" si="57"/>
        <v>95322508</v>
      </c>
      <c r="C1270" s="96" t="str">
        <f t="shared" si="58"/>
        <v>9532250</v>
      </c>
      <c r="D1270">
        <v>22526</v>
      </c>
      <c r="E1270" t="s">
        <v>120</v>
      </c>
      <c r="F1270">
        <v>61</v>
      </c>
      <c r="G1270" t="s">
        <v>124</v>
      </c>
      <c r="H1270">
        <v>73</v>
      </c>
      <c r="I1270">
        <v>9532</v>
      </c>
      <c r="J1270" t="s">
        <v>1</v>
      </c>
      <c r="K1270">
        <v>250</v>
      </c>
      <c r="L1270">
        <v>8</v>
      </c>
      <c r="M1270">
        <v>1</v>
      </c>
      <c r="N1270">
        <v>6</v>
      </c>
      <c r="O1270">
        <v>2.41</v>
      </c>
      <c r="P1270">
        <v>0</v>
      </c>
      <c r="Q1270" t="s">
        <v>489</v>
      </c>
      <c r="R1270" t="s">
        <v>457</v>
      </c>
      <c r="S1270">
        <v>5</v>
      </c>
      <c r="T1270" t="s">
        <v>446</v>
      </c>
      <c r="U1270">
        <v>2</v>
      </c>
      <c r="V1270">
        <v>44300</v>
      </c>
      <c r="W1270">
        <v>356</v>
      </c>
      <c r="X1270" t="s">
        <v>447</v>
      </c>
      <c r="Y1270" s="2" t="s">
        <v>447</v>
      </c>
      <c r="Z1270" s="2"/>
      <c r="AB1270" t="s">
        <v>447</v>
      </c>
      <c r="AC1270" t="s">
        <v>448</v>
      </c>
      <c r="AD1270" t="s">
        <v>447</v>
      </c>
      <c r="AE1270" t="s">
        <v>447</v>
      </c>
      <c r="AF1270" t="s">
        <v>447</v>
      </c>
      <c r="AG1270">
        <v>2</v>
      </c>
      <c r="AH1270">
        <v>0</v>
      </c>
      <c r="AI1270">
        <v>48</v>
      </c>
      <c r="AJ1270">
        <v>0</v>
      </c>
      <c r="AK1270">
        <v>61</v>
      </c>
      <c r="AL1270" t="s">
        <v>518</v>
      </c>
      <c r="AM1270" t="s">
        <v>450</v>
      </c>
      <c r="AN1270">
        <v>2.41</v>
      </c>
      <c r="AO1270">
        <v>48.72</v>
      </c>
      <c r="AP1270">
        <v>117.4152</v>
      </c>
      <c r="AQ1270">
        <v>2.41</v>
      </c>
      <c r="AR1270">
        <v>40.07</v>
      </c>
      <c r="AS1270">
        <v>96.568700000000007</v>
      </c>
      <c r="BC1270" t="s">
        <v>451</v>
      </c>
      <c r="BD1270" s="2">
        <v>45869</v>
      </c>
      <c r="BF1270" t="s">
        <v>452</v>
      </c>
      <c r="BG1270" t="s">
        <v>453</v>
      </c>
      <c r="BH1270" s="1">
        <f t="shared" ca="1" si="59"/>
        <v>254</v>
      </c>
    </row>
    <row r="1271" spans="2:60" ht="14.25" customHeight="1" x14ac:dyDescent="0.35">
      <c r="B1271" s="96" t="str">
        <f t="shared" si="57"/>
        <v>95322509</v>
      </c>
      <c r="C1271" s="96" t="str">
        <f t="shared" si="58"/>
        <v>9532250</v>
      </c>
      <c r="D1271">
        <v>22526</v>
      </c>
      <c r="E1271" t="s">
        <v>120</v>
      </c>
      <c r="F1271">
        <v>61</v>
      </c>
      <c r="G1271" t="s">
        <v>124</v>
      </c>
      <c r="H1271">
        <v>73</v>
      </c>
      <c r="I1271">
        <v>9532</v>
      </c>
      <c r="J1271" t="s">
        <v>1</v>
      </c>
      <c r="K1271">
        <v>250</v>
      </c>
      <c r="L1271">
        <v>9</v>
      </c>
      <c r="M1271">
        <v>1</v>
      </c>
      <c r="N1271">
        <v>6</v>
      </c>
      <c r="O1271">
        <v>1.54</v>
      </c>
      <c r="P1271">
        <v>0</v>
      </c>
      <c r="Q1271" t="s">
        <v>489</v>
      </c>
      <c r="R1271" t="s">
        <v>457</v>
      </c>
      <c r="S1271">
        <v>5</v>
      </c>
      <c r="T1271" t="s">
        <v>446</v>
      </c>
      <c r="U1271">
        <v>2</v>
      </c>
      <c r="V1271">
        <v>44300</v>
      </c>
      <c r="W1271">
        <v>356</v>
      </c>
      <c r="X1271" t="s">
        <v>447</v>
      </c>
      <c r="Y1271" s="2" t="s">
        <v>447</v>
      </c>
      <c r="Z1271" s="2"/>
      <c r="AB1271" t="s">
        <v>447</v>
      </c>
      <c r="AC1271" t="s">
        <v>448</v>
      </c>
      <c r="AD1271" t="s">
        <v>447</v>
      </c>
      <c r="AE1271" t="s">
        <v>447</v>
      </c>
      <c r="AF1271" t="s">
        <v>447</v>
      </c>
      <c r="AG1271">
        <v>2</v>
      </c>
      <c r="AH1271">
        <v>0</v>
      </c>
      <c r="AI1271">
        <v>48</v>
      </c>
      <c r="AJ1271">
        <v>0</v>
      </c>
      <c r="AK1271">
        <v>61</v>
      </c>
      <c r="AL1271" t="s">
        <v>449</v>
      </c>
      <c r="AM1271" t="s">
        <v>450</v>
      </c>
      <c r="AN1271">
        <v>1.54</v>
      </c>
      <c r="AO1271">
        <v>48.72</v>
      </c>
      <c r="AP1271">
        <v>75.028800000000004</v>
      </c>
      <c r="AQ1271">
        <v>1.54</v>
      </c>
      <c r="AR1271">
        <v>40.07</v>
      </c>
      <c r="AS1271">
        <v>61.707799999999999</v>
      </c>
      <c r="BC1271" t="s">
        <v>451</v>
      </c>
      <c r="BD1271" s="2">
        <v>45869</v>
      </c>
      <c r="BE1271">
        <v>35.67</v>
      </c>
      <c r="BF1271" t="s">
        <v>452</v>
      </c>
      <c r="BG1271" t="s">
        <v>453</v>
      </c>
      <c r="BH1271" s="1">
        <f t="shared" ca="1" si="59"/>
        <v>254</v>
      </c>
    </row>
    <row r="1272" spans="2:60" ht="14.25" customHeight="1" x14ac:dyDescent="0.35">
      <c r="B1272" s="96" t="str">
        <f t="shared" si="57"/>
        <v>953225010</v>
      </c>
      <c r="C1272" s="96" t="str">
        <f t="shared" si="58"/>
        <v>9532250</v>
      </c>
      <c r="D1272">
        <v>22526</v>
      </c>
      <c r="E1272" t="s">
        <v>120</v>
      </c>
      <c r="F1272">
        <v>61</v>
      </c>
      <c r="G1272" t="s">
        <v>124</v>
      </c>
      <c r="H1272">
        <v>73</v>
      </c>
      <c r="I1272">
        <v>9532</v>
      </c>
      <c r="J1272" t="s">
        <v>1</v>
      </c>
      <c r="K1272">
        <v>250</v>
      </c>
      <c r="L1272">
        <v>10</v>
      </c>
      <c r="M1272">
        <v>1</v>
      </c>
      <c r="N1272">
        <v>6</v>
      </c>
      <c r="O1272">
        <v>8.66</v>
      </c>
      <c r="P1272">
        <v>0.8</v>
      </c>
      <c r="Q1272" t="s">
        <v>489</v>
      </c>
      <c r="R1272" t="s">
        <v>457</v>
      </c>
      <c r="S1272">
        <v>5</v>
      </c>
      <c r="T1272" t="s">
        <v>446</v>
      </c>
      <c r="U1272">
        <v>2</v>
      </c>
      <c r="V1272">
        <v>44301</v>
      </c>
      <c r="W1272">
        <v>356</v>
      </c>
      <c r="X1272" t="s">
        <v>447</v>
      </c>
      <c r="Y1272" s="2" t="s">
        <v>447</v>
      </c>
      <c r="Z1272" s="2"/>
      <c r="AB1272" t="s">
        <v>447</v>
      </c>
      <c r="AC1272" t="s">
        <v>448</v>
      </c>
      <c r="AD1272" t="s">
        <v>447</v>
      </c>
      <c r="AE1272" t="s">
        <v>447</v>
      </c>
      <c r="AF1272" t="s">
        <v>447</v>
      </c>
      <c r="AG1272">
        <v>2</v>
      </c>
      <c r="AH1272">
        <v>0</v>
      </c>
      <c r="AI1272">
        <v>48</v>
      </c>
      <c r="AJ1272">
        <v>0</v>
      </c>
      <c r="AK1272">
        <v>61</v>
      </c>
      <c r="AL1272" t="s">
        <v>504</v>
      </c>
      <c r="AM1272" t="s">
        <v>450</v>
      </c>
      <c r="AN1272">
        <v>7.86</v>
      </c>
      <c r="AO1272">
        <v>48.72</v>
      </c>
      <c r="AP1272">
        <v>382.93920000000003</v>
      </c>
      <c r="AQ1272">
        <v>7.86</v>
      </c>
      <c r="AR1272">
        <v>40.07</v>
      </c>
      <c r="AS1272">
        <v>314.9502</v>
      </c>
      <c r="BC1272" t="s">
        <v>451</v>
      </c>
      <c r="BD1272" s="2">
        <v>45869</v>
      </c>
      <c r="BE1272">
        <v>174.31</v>
      </c>
      <c r="BF1272" t="s">
        <v>452</v>
      </c>
      <c r="BG1272" t="s">
        <v>453</v>
      </c>
      <c r="BH1272" s="1">
        <f t="shared" ca="1" si="59"/>
        <v>254</v>
      </c>
    </row>
    <row r="1273" spans="2:60" ht="14.25" customHeight="1" x14ac:dyDescent="0.35">
      <c r="B1273" s="96" t="str">
        <f t="shared" si="57"/>
        <v>953225011</v>
      </c>
      <c r="C1273" s="96" t="str">
        <f t="shared" si="58"/>
        <v>9532250</v>
      </c>
      <c r="D1273">
        <v>22526</v>
      </c>
      <c r="E1273" t="s">
        <v>120</v>
      </c>
      <c r="F1273">
        <v>61</v>
      </c>
      <c r="G1273" t="s">
        <v>124</v>
      </c>
      <c r="H1273">
        <v>73</v>
      </c>
      <c r="I1273">
        <v>9532</v>
      </c>
      <c r="J1273" t="s">
        <v>1</v>
      </c>
      <c r="K1273">
        <v>250</v>
      </c>
      <c r="L1273">
        <v>11</v>
      </c>
      <c r="M1273">
        <v>1</v>
      </c>
      <c r="N1273">
        <v>6</v>
      </c>
      <c r="O1273">
        <v>13.39</v>
      </c>
      <c r="P1273">
        <v>0</v>
      </c>
      <c r="Q1273" t="s">
        <v>456</v>
      </c>
      <c r="R1273" t="s">
        <v>457</v>
      </c>
      <c r="S1273">
        <v>2</v>
      </c>
      <c r="T1273" t="s">
        <v>478</v>
      </c>
      <c r="U1273">
        <v>2</v>
      </c>
      <c r="V1273">
        <v>45370</v>
      </c>
      <c r="W1273">
        <v>356</v>
      </c>
      <c r="X1273" t="s">
        <v>447</v>
      </c>
      <c r="Y1273" s="2" t="s">
        <v>447</v>
      </c>
      <c r="Z1273" s="2"/>
      <c r="AB1273" t="s">
        <v>447</v>
      </c>
      <c r="AC1273" t="s">
        <v>448</v>
      </c>
      <c r="AD1273" t="s">
        <v>447</v>
      </c>
      <c r="AE1273" t="s">
        <v>447</v>
      </c>
      <c r="AF1273" t="s">
        <v>447</v>
      </c>
      <c r="AG1273">
        <v>2</v>
      </c>
      <c r="AH1273">
        <v>0</v>
      </c>
      <c r="AI1273">
        <v>59</v>
      </c>
      <c r="AJ1273">
        <v>0</v>
      </c>
      <c r="AK1273">
        <v>61</v>
      </c>
      <c r="AL1273" t="s">
        <v>504</v>
      </c>
      <c r="AM1273" t="s">
        <v>450</v>
      </c>
      <c r="AN1273">
        <v>13.39</v>
      </c>
      <c r="AO1273">
        <v>97.33</v>
      </c>
      <c r="AP1273">
        <v>1303.2487000000001</v>
      </c>
      <c r="AQ1273">
        <v>13.39</v>
      </c>
      <c r="AR1273">
        <v>100.07</v>
      </c>
      <c r="AS1273">
        <v>1339.9373000000001</v>
      </c>
      <c r="BC1273" t="s">
        <v>451</v>
      </c>
      <c r="BD1273" s="2">
        <v>45870</v>
      </c>
      <c r="BE1273">
        <v>1485.83</v>
      </c>
      <c r="BF1273" t="s">
        <v>452</v>
      </c>
      <c r="BG1273" t="s">
        <v>453</v>
      </c>
      <c r="BH1273" s="1">
        <f t="shared" ca="1" si="59"/>
        <v>253</v>
      </c>
    </row>
    <row r="1274" spans="2:60" ht="14.25" customHeight="1" x14ac:dyDescent="0.35">
      <c r="B1274" s="96" t="str">
        <f t="shared" si="57"/>
        <v>953225012</v>
      </c>
      <c r="C1274" s="96" t="str">
        <f t="shared" si="58"/>
        <v>9532250</v>
      </c>
      <c r="D1274">
        <v>22526</v>
      </c>
      <c r="E1274" t="s">
        <v>120</v>
      </c>
      <c r="F1274">
        <v>61</v>
      </c>
      <c r="G1274" t="s">
        <v>124</v>
      </c>
      <c r="H1274">
        <v>73</v>
      </c>
      <c r="I1274">
        <v>9532</v>
      </c>
      <c r="J1274" t="s">
        <v>1</v>
      </c>
      <c r="K1274">
        <v>250</v>
      </c>
      <c r="L1274">
        <v>12</v>
      </c>
      <c r="M1274">
        <v>1</v>
      </c>
      <c r="N1274">
        <v>6</v>
      </c>
      <c r="O1274" s="3">
        <v>5.0999999999999996</v>
      </c>
      <c r="P1274">
        <v>0</v>
      </c>
      <c r="Q1274" t="s">
        <v>508</v>
      </c>
      <c r="R1274" t="s">
        <v>457</v>
      </c>
      <c r="S1274">
        <v>2</v>
      </c>
      <c r="T1274" t="s">
        <v>478</v>
      </c>
      <c r="U1274">
        <v>2</v>
      </c>
      <c r="V1274">
        <v>45370</v>
      </c>
      <c r="W1274">
        <v>356</v>
      </c>
      <c r="X1274" t="s">
        <v>447</v>
      </c>
      <c r="Y1274" s="2" t="s">
        <v>447</v>
      </c>
      <c r="Z1274" s="2"/>
      <c r="AB1274" t="s">
        <v>447</v>
      </c>
      <c r="AC1274" t="s">
        <v>448</v>
      </c>
      <c r="AD1274" t="s">
        <v>447</v>
      </c>
      <c r="AE1274" t="s">
        <v>447</v>
      </c>
      <c r="AF1274" t="s">
        <v>447</v>
      </c>
      <c r="AG1274">
        <v>2</v>
      </c>
      <c r="AH1274">
        <v>0</v>
      </c>
      <c r="AI1274">
        <v>59</v>
      </c>
      <c r="AJ1274">
        <v>0</v>
      </c>
      <c r="AK1274">
        <v>61</v>
      </c>
      <c r="AL1274" t="s">
        <v>504</v>
      </c>
      <c r="AM1274" t="s">
        <v>450</v>
      </c>
      <c r="AN1274">
        <v>5.0999999999999996</v>
      </c>
      <c r="AO1274">
        <v>97.33</v>
      </c>
      <c r="AP1274">
        <v>496.38299999999998</v>
      </c>
      <c r="AQ1274">
        <v>5.0999999999999996</v>
      </c>
      <c r="AR1274">
        <v>100.07</v>
      </c>
      <c r="AS1274">
        <v>510.35700000000003</v>
      </c>
      <c r="BC1274" t="s">
        <v>451</v>
      </c>
      <c r="BD1274" s="2">
        <v>45870</v>
      </c>
      <c r="BE1274">
        <v>989.21</v>
      </c>
      <c r="BF1274" t="s">
        <v>452</v>
      </c>
      <c r="BG1274" t="s">
        <v>453</v>
      </c>
      <c r="BH1274" s="1">
        <f t="shared" ca="1" si="59"/>
        <v>253</v>
      </c>
    </row>
    <row r="1275" spans="2:60" ht="14.25" customHeight="1" x14ac:dyDescent="0.35">
      <c r="B1275" s="96" t="str">
        <f t="shared" si="57"/>
        <v>953225013</v>
      </c>
      <c r="C1275" s="96" t="str">
        <f t="shared" si="58"/>
        <v>9532250</v>
      </c>
      <c r="D1275">
        <v>22526</v>
      </c>
      <c r="E1275" t="s">
        <v>120</v>
      </c>
      <c r="F1275">
        <v>61</v>
      </c>
      <c r="G1275" t="s">
        <v>124</v>
      </c>
      <c r="H1275">
        <v>73</v>
      </c>
      <c r="I1275">
        <v>9532</v>
      </c>
      <c r="J1275" t="s">
        <v>1</v>
      </c>
      <c r="K1275">
        <v>250</v>
      </c>
      <c r="L1275">
        <v>13</v>
      </c>
      <c r="M1275">
        <v>1</v>
      </c>
      <c r="N1275">
        <v>6</v>
      </c>
      <c r="O1275" s="3">
        <v>4.9800000000000004</v>
      </c>
      <c r="P1275">
        <v>0</v>
      </c>
      <c r="Q1275" t="s">
        <v>508</v>
      </c>
      <c r="R1275" t="s">
        <v>457</v>
      </c>
      <c r="S1275">
        <v>2</v>
      </c>
      <c r="T1275" t="s">
        <v>478</v>
      </c>
      <c r="U1275">
        <v>2</v>
      </c>
      <c r="V1275">
        <v>45370</v>
      </c>
      <c r="W1275">
        <v>356</v>
      </c>
      <c r="X1275" t="s">
        <v>447</v>
      </c>
      <c r="Y1275" s="2" t="s">
        <v>447</v>
      </c>
      <c r="Z1275" s="2"/>
      <c r="AB1275" t="s">
        <v>447</v>
      </c>
      <c r="AC1275" t="s">
        <v>448</v>
      </c>
      <c r="AD1275" t="s">
        <v>447</v>
      </c>
      <c r="AE1275" t="s">
        <v>447</v>
      </c>
      <c r="AF1275" t="s">
        <v>447</v>
      </c>
      <c r="AG1275">
        <v>2</v>
      </c>
      <c r="AH1275">
        <v>0</v>
      </c>
      <c r="AI1275">
        <v>59</v>
      </c>
      <c r="AJ1275">
        <v>0</v>
      </c>
      <c r="AK1275">
        <v>61</v>
      </c>
      <c r="AL1275" t="s">
        <v>504</v>
      </c>
      <c r="AM1275" t="s">
        <v>450</v>
      </c>
      <c r="AN1275">
        <v>3.32</v>
      </c>
      <c r="AO1275">
        <v>97.33</v>
      </c>
      <c r="AP1275">
        <v>323.13560000000001</v>
      </c>
      <c r="AQ1275">
        <v>3.32</v>
      </c>
      <c r="AR1275">
        <v>100</v>
      </c>
      <c r="AS1275">
        <v>332</v>
      </c>
      <c r="AZ1275">
        <v>1.66</v>
      </c>
      <c r="BA1275">
        <v>70</v>
      </c>
      <c r="BB1275">
        <v>116.2</v>
      </c>
      <c r="BC1275" t="s">
        <v>451</v>
      </c>
      <c r="BD1275" s="2">
        <v>45862</v>
      </c>
      <c r="BE1275">
        <v>217.41</v>
      </c>
      <c r="BF1275" t="s">
        <v>452</v>
      </c>
      <c r="BG1275" t="s">
        <v>453</v>
      </c>
      <c r="BH1275" s="1">
        <f t="shared" ca="1" si="59"/>
        <v>261</v>
      </c>
    </row>
    <row r="1276" spans="2:60" ht="14.25" customHeight="1" x14ac:dyDescent="0.35">
      <c r="B1276" s="96" t="str">
        <f t="shared" si="57"/>
        <v>953225014</v>
      </c>
      <c r="C1276" s="96" t="str">
        <f t="shared" si="58"/>
        <v>9532250</v>
      </c>
      <c r="D1276">
        <v>22526</v>
      </c>
      <c r="E1276" t="s">
        <v>120</v>
      </c>
      <c r="F1276">
        <v>61</v>
      </c>
      <c r="G1276" t="s">
        <v>124</v>
      </c>
      <c r="H1276">
        <v>73</v>
      </c>
      <c r="I1276">
        <v>9532</v>
      </c>
      <c r="J1276" t="s">
        <v>1</v>
      </c>
      <c r="K1276">
        <v>250</v>
      </c>
      <c r="L1276">
        <v>14</v>
      </c>
      <c r="M1276">
        <v>1</v>
      </c>
      <c r="N1276">
        <v>6</v>
      </c>
      <c r="O1276" s="3">
        <v>2.8</v>
      </c>
      <c r="P1276">
        <v>0</v>
      </c>
      <c r="Q1276" t="s">
        <v>508</v>
      </c>
      <c r="R1276" t="s">
        <v>457</v>
      </c>
      <c r="S1276">
        <v>2</v>
      </c>
      <c r="T1276" t="s">
        <v>478</v>
      </c>
      <c r="U1276">
        <v>2</v>
      </c>
      <c r="V1276">
        <v>45370</v>
      </c>
      <c r="W1276">
        <v>356</v>
      </c>
      <c r="X1276" t="s">
        <v>447</v>
      </c>
      <c r="Y1276" s="2" t="s">
        <v>447</v>
      </c>
      <c r="Z1276" s="2"/>
      <c r="AB1276" t="s">
        <v>447</v>
      </c>
      <c r="AC1276" t="s">
        <v>448</v>
      </c>
      <c r="AD1276" t="s">
        <v>447</v>
      </c>
      <c r="AE1276" t="s">
        <v>447</v>
      </c>
      <c r="AF1276" t="s">
        <v>447</v>
      </c>
      <c r="AG1276">
        <v>2</v>
      </c>
      <c r="AH1276">
        <v>0</v>
      </c>
      <c r="AI1276">
        <v>59</v>
      </c>
      <c r="AJ1276">
        <v>0</v>
      </c>
      <c r="AK1276">
        <v>61</v>
      </c>
      <c r="AL1276" t="s">
        <v>504</v>
      </c>
      <c r="AM1276" t="s">
        <v>450</v>
      </c>
      <c r="AN1276">
        <v>0.67</v>
      </c>
      <c r="AO1276">
        <v>97.33</v>
      </c>
      <c r="AP1276">
        <v>65.211100000000002</v>
      </c>
      <c r="AQ1276">
        <v>0.67</v>
      </c>
      <c r="AR1276">
        <v>100</v>
      </c>
      <c r="AS1276">
        <v>67</v>
      </c>
      <c r="AZ1276">
        <v>2.13</v>
      </c>
      <c r="BA1276">
        <v>70</v>
      </c>
      <c r="BB1276">
        <v>149.1</v>
      </c>
      <c r="BC1276" t="s">
        <v>451</v>
      </c>
      <c r="BD1276" s="2">
        <v>45862</v>
      </c>
      <c r="BF1276" t="s">
        <v>452</v>
      </c>
      <c r="BG1276" t="s">
        <v>453</v>
      </c>
      <c r="BH1276" s="1">
        <f t="shared" ca="1" si="59"/>
        <v>261</v>
      </c>
    </row>
    <row r="1277" spans="2:60" ht="14.25" customHeight="1" x14ac:dyDescent="0.35">
      <c r="B1277" s="96" t="str">
        <f t="shared" si="57"/>
        <v>953225015</v>
      </c>
      <c r="C1277" s="96" t="str">
        <f t="shared" si="58"/>
        <v>9532250</v>
      </c>
      <c r="D1277">
        <v>22526</v>
      </c>
      <c r="E1277" t="s">
        <v>120</v>
      </c>
      <c r="F1277">
        <v>61</v>
      </c>
      <c r="G1277" t="s">
        <v>124</v>
      </c>
      <c r="H1277">
        <v>73</v>
      </c>
      <c r="I1277">
        <v>9532</v>
      </c>
      <c r="J1277" t="s">
        <v>1</v>
      </c>
      <c r="K1277">
        <v>250</v>
      </c>
      <c r="L1277">
        <v>15</v>
      </c>
      <c r="M1277">
        <v>1</v>
      </c>
      <c r="N1277">
        <v>6</v>
      </c>
      <c r="O1277" s="3">
        <v>2.83</v>
      </c>
      <c r="P1277">
        <v>0</v>
      </c>
      <c r="Q1277" t="s">
        <v>508</v>
      </c>
      <c r="R1277" t="s">
        <v>457</v>
      </c>
      <c r="S1277">
        <v>2</v>
      </c>
      <c r="T1277" t="s">
        <v>478</v>
      </c>
      <c r="U1277">
        <v>2</v>
      </c>
      <c r="V1277">
        <v>45370</v>
      </c>
      <c r="W1277">
        <v>356</v>
      </c>
      <c r="X1277" t="s">
        <v>447</v>
      </c>
      <c r="Y1277" s="2" t="s">
        <v>447</v>
      </c>
      <c r="Z1277" s="2"/>
      <c r="AB1277" t="s">
        <v>447</v>
      </c>
      <c r="AC1277" t="s">
        <v>448</v>
      </c>
      <c r="AD1277" t="s">
        <v>447</v>
      </c>
      <c r="AE1277" t="s">
        <v>447</v>
      </c>
      <c r="AF1277" t="s">
        <v>447</v>
      </c>
      <c r="AG1277">
        <v>2</v>
      </c>
      <c r="AH1277">
        <v>0</v>
      </c>
      <c r="AI1277">
        <v>59</v>
      </c>
      <c r="AJ1277">
        <v>0</v>
      </c>
      <c r="AK1277">
        <v>61</v>
      </c>
      <c r="AL1277" t="s">
        <v>449</v>
      </c>
      <c r="AM1277" t="s">
        <v>450</v>
      </c>
      <c r="AN1277">
        <v>0</v>
      </c>
      <c r="AO1277">
        <v>97.33</v>
      </c>
      <c r="AP1277">
        <v>0</v>
      </c>
      <c r="AZ1277">
        <v>2.83</v>
      </c>
      <c r="BA1277">
        <v>70</v>
      </c>
      <c r="BB1277">
        <v>198.1</v>
      </c>
      <c r="BC1277" t="s">
        <v>451</v>
      </c>
      <c r="BD1277" s="2">
        <v>45756</v>
      </c>
      <c r="BF1277" t="s">
        <v>452</v>
      </c>
      <c r="BG1277" t="s">
        <v>453</v>
      </c>
      <c r="BH1277" s="1">
        <f t="shared" ca="1" si="59"/>
        <v>367</v>
      </c>
    </row>
    <row r="1278" spans="2:60" ht="14.25" customHeight="1" x14ac:dyDescent="0.35">
      <c r="B1278" s="96" t="str">
        <f t="shared" si="57"/>
        <v>953225016</v>
      </c>
      <c r="C1278" s="96" t="str">
        <f t="shared" si="58"/>
        <v>9532250</v>
      </c>
      <c r="D1278">
        <v>22526</v>
      </c>
      <c r="E1278" t="s">
        <v>120</v>
      </c>
      <c r="F1278">
        <v>61</v>
      </c>
      <c r="G1278" t="s">
        <v>124</v>
      </c>
      <c r="H1278">
        <v>73</v>
      </c>
      <c r="I1278">
        <v>9532</v>
      </c>
      <c r="J1278" t="s">
        <v>1</v>
      </c>
      <c r="K1278">
        <v>250</v>
      </c>
      <c r="L1278">
        <v>16</v>
      </c>
      <c r="M1278">
        <v>1</v>
      </c>
      <c r="N1278">
        <v>6</v>
      </c>
      <c r="O1278" s="3">
        <v>6.98</v>
      </c>
      <c r="P1278">
        <v>0</v>
      </c>
      <c r="Q1278" t="s">
        <v>508</v>
      </c>
      <c r="R1278" t="s">
        <v>457</v>
      </c>
      <c r="S1278">
        <v>2</v>
      </c>
      <c r="T1278" t="s">
        <v>478</v>
      </c>
      <c r="U1278">
        <v>2</v>
      </c>
      <c r="V1278">
        <v>45370</v>
      </c>
      <c r="W1278">
        <v>356</v>
      </c>
      <c r="X1278" t="s">
        <v>447</v>
      </c>
      <c r="Y1278" s="2" t="s">
        <v>447</v>
      </c>
      <c r="Z1278" s="2"/>
      <c r="AB1278" t="s">
        <v>447</v>
      </c>
      <c r="AC1278" t="s">
        <v>448</v>
      </c>
      <c r="AD1278" t="s">
        <v>447</v>
      </c>
      <c r="AE1278" t="s">
        <v>447</v>
      </c>
      <c r="AF1278" t="s">
        <v>447</v>
      </c>
      <c r="AG1278">
        <v>2</v>
      </c>
      <c r="AH1278">
        <v>0</v>
      </c>
      <c r="AI1278">
        <v>59</v>
      </c>
      <c r="AJ1278">
        <v>0</v>
      </c>
      <c r="AK1278">
        <v>61</v>
      </c>
      <c r="AL1278" t="s">
        <v>518</v>
      </c>
      <c r="AM1278" t="s">
        <v>450</v>
      </c>
      <c r="AN1278">
        <v>0</v>
      </c>
      <c r="AO1278">
        <v>97.33</v>
      </c>
      <c r="AP1278">
        <v>0</v>
      </c>
      <c r="AZ1278">
        <v>6.98</v>
      </c>
      <c r="BA1278">
        <v>70</v>
      </c>
      <c r="BB1278">
        <v>488.6</v>
      </c>
      <c r="BC1278" t="s">
        <v>451</v>
      </c>
      <c r="BD1278" s="2">
        <v>45756</v>
      </c>
      <c r="BF1278" t="s">
        <v>452</v>
      </c>
      <c r="BG1278" t="s">
        <v>453</v>
      </c>
      <c r="BH1278" s="1">
        <f t="shared" ca="1" si="59"/>
        <v>367</v>
      </c>
    </row>
    <row r="1279" spans="2:60" ht="14.25" customHeight="1" x14ac:dyDescent="0.35">
      <c r="B1279" s="96" t="str">
        <f t="shared" si="57"/>
        <v>953225017</v>
      </c>
      <c r="C1279" s="96" t="str">
        <f t="shared" si="58"/>
        <v>9532250</v>
      </c>
      <c r="D1279">
        <v>22526</v>
      </c>
      <c r="E1279" t="s">
        <v>120</v>
      </c>
      <c r="F1279">
        <v>61</v>
      </c>
      <c r="G1279" t="s">
        <v>124</v>
      </c>
      <c r="H1279">
        <v>73</v>
      </c>
      <c r="I1279">
        <v>9532</v>
      </c>
      <c r="J1279" t="s">
        <v>1</v>
      </c>
      <c r="K1279">
        <v>250</v>
      </c>
      <c r="L1279">
        <v>17</v>
      </c>
      <c r="M1279">
        <v>1</v>
      </c>
      <c r="N1279">
        <v>6</v>
      </c>
      <c r="O1279" s="3">
        <v>6.68</v>
      </c>
      <c r="P1279">
        <v>0</v>
      </c>
      <c r="Q1279" t="s">
        <v>508</v>
      </c>
      <c r="R1279" t="s">
        <v>457</v>
      </c>
      <c r="S1279">
        <v>2</v>
      </c>
      <c r="T1279" t="s">
        <v>478</v>
      </c>
      <c r="U1279">
        <v>2</v>
      </c>
      <c r="V1279">
        <v>45370</v>
      </c>
      <c r="W1279">
        <v>356</v>
      </c>
      <c r="X1279" t="s">
        <v>447</v>
      </c>
      <c r="Y1279" s="2" t="s">
        <v>447</v>
      </c>
      <c r="Z1279" s="2"/>
      <c r="AB1279" t="s">
        <v>447</v>
      </c>
      <c r="AC1279" t="s">
        <v>448</v>
      </c>
      <c r="AD1279" t="s">
        <v>447</v>
      </c>
      <c r="AE1279" t="s">
        <v>447</v>
      </c>
      <c r="AF1279" t="s">
        <v>447</v>
      </c>
      <c r="AG1279">
        <v>2</v>
      </c>
      <c r="AH1279">
        <v>0</v>
      </c>
      <c r="AI1279">
        <v>59</v>
      </c>
      <c r="AJ1279">
        <v>0</v>
      </c>
      <c r="AK1279">
        <v>61</v>
      </c>
      <c r="AL1279" t="s">
        <v>449</v>
      </c>
      <c r="AM1279" t="s">
        <v>450</v>
      </c>
      <c r="AN1279">
        <v>0</v>
      </c>
      <c r="AO1279">
        <v>97.33</v>
      </c>
      <c r="AP1279">
        <v>0</v>
      </c>
      <c r="AZ1279">
        <v>6.68</v>
      </c>
      <c r="BA1279">
        <v>70</v>
      </c>
      <c r="BB1279">
        <v>467.6</v>
      </c>
      <c r="BC1279" t="s">
        <v>451</v>
      </c>
      <c r="BD1279" s="2">
        <v>45756</v>
      </c>
      <c r="BF1279" t="s">
        <v>452</v>
      </c>
      <c r="BG1279" t="s">
        <v>453</v>
      </c>
      <c r="BH1279" s="1">
        <f t="shared" ca="1" si="59"/>
        <v>367</v>
      </c>
    </row>
    <row r="1280" spans="2:60" ht="14.25" customHeight="1" x14ac:dyDescent="0.35">
      <c r="B1280" s="96" t="str">
        <f t="shared" si="57"/>
        <v>953225018</v>
      </c>
      <c r="C1280" s="96" t="str">
        <f t="shared" si="58"/>
        <v>9532250</v>
      </c>
      <c r="D1280">
        <v>22526</v>
      </c>
      <c r="E1280" t="s">
        <v>120</v>
      </c>
      <c r="F1280">
        <v>61</v>
      </c>
      <c r="G1280" t="s">
        <v>124</v>
      </c>
      <c r="H1280">
        <v>73</v>
      </c>
      <c r="I1280">
        <v>9532</v>
      </c>
      <c r="J1280" t="s">
        <v>1</v>
      </c>
      <c r="K1280">
        <v>250</v>
      </c>
      <c r="L1280">
        <v>18</v>
      </c>
      <c r="M1280">
        <v>1</v>
      </c>
      <c r="N1280">
        <v>6</v>
      </c>
      <c r="O1280" s="3">
        <v>8.2200000000000006</v>
      </c>
      <c r="P1280">
        <v>0</v>
      </c>
      <c r="Q1280" t="s">
        <v>508</v>
      </c>
      <c r="R1280" t="s">
        <v>457</v>
      </c>
      <c r="S1280">
        <v>2</v>
      </c>
      <c r="T1280" t="s">
        <v>478</v>
      </c>
      <c r="U1280">
        <v>2</v>
      </c>
      <c r="V1280">
        <v>45370</v>
      </c>
      <c r="W1280">
        <v>356</v>
      </c>
      <c r="X1280" t="s">
        <v>447</v>
      </c>
      <c r="Y1280" s="2" t="s">
        <v>447</v>
      </c>
      <c r="Z1280" s="2"/>
      <c r="AB1280" t="s">
        <v>447</v>
      </c>
      <c r="AC1280" t="s">
        <v>448</v>
      </c>
      <c r="AD1280" t="s">
        <v>447</v>
      </c>
      <c r="AE1280" t="s">
        <v>447</v>
      </c>
      <c r="AF1280" t="s">
        <v>447</v>
      </c>
      <c r="AG1280">
        <v>2</v>
      </c>
      <c r="AH1280">
        <v>0</v>
      </c>
      <c r="AI1280">
        <v>59</v>
      </c>
      <c r="AJ1280">
        <v>0</v>
      </c>
      <c r="AK1280">
        <v>61</v>
      </c>
      <c r="AL1280" t="s">
        <v>449</v>
      </c>
      <c r="AM1280" t="s">
        <v>450</v>
      </c>
      <c r="AN1280">
        <v>0</v>
      </c>
      <c r="AO1280">
        <v>97.33</v>
      </c>
      <c r="AP1280">
        <v>0</v>
      </c>
      <c r="AZ1280">
        <v>8.2200000000000006</v>
      </c>
      <c r="BA1280">
        <v>70</v>
      </c>
      <c r="BB1280">
        <v>575.4</v>
      </c>
      <c r="BC1280" t="s">
        <v>451</v>
      </c>
      <c r="BD1280" s="2">
        <v>45756</v>
      </c>
      <c r="BF1280" t="s">
        <v>452</v>
      </c>
      <c r="BG1280" t="s">
        <v>453</v>
      </c>
      <c r="BH1280" s="1">
        <f t="shared" ca="1" si="59"/>
        <v>367</v>
      </c>
    </row>
    <row r="1281" spans="2:60" ht="14.25" customHeight="1" x14ac:dyDescent="0.35">
      <c r="B1281" s="96" t="str">
        <f t="shared" si="57"/>
        <v>953225019</v>
      </c>
      <c r="C1281" s="96" t="str">
        <f t="shared" si="58"/>
        <v>9532250</v>
      </c>
      <c r="D1281">
        <v>22526</v>
      </c>
      <c r="E1281" t="s">
        <v>120</v>
      </c>
      <c r="F1281">
        <v>61</v>
      </c>
      <c r="G1281" t="s">
        <v>124</v>
      </c>
      <c r="H1281">
        <v>73</v>
      </c>
      <c r="I1281">
        <v>9532</v>
      </c>
      <c r="J1281" t="s">
        <v>1</v>
      </c>
      <c r="K1281">
        <v>250</v>
      </c>
      <c r="L1281">
        <v>19</v>
      </c>
      <c r="M1281">
        <v>1</v>
      </c>
      <c r="N1281">
        <v>6</v>
      </c>
      <c r="O1281" s="3">
        <v>2.15</v>
      </c>
      <c r="P1281">
        <v>0</v>
      </c>
      <c r="Q1281" t="s">
        <v>508</v>
      </c>
      <c r="R1281" t="s">
        <v>457</v>
      </c>
      <c r="S1281">
        <v>50</v>
      </c>
      <c r="T1281" t="s">
        <v>492</v>
      </c>
      <c r="U1281">
        <v>2</v>
      </c>
      <c r="V1281">
        <v>45743</v>
      </c>
      <c r="W1281">
        <v>356</v>
      </c>
      <c r="X1281" t="s">
        <v>447</v>
      </c>
      <c r="Y1281" s="2" t="s">
        <v>447</v>
      </c>
      <c r="Z1281" s="2"/>
      <c r="AB1281" t="s">
        <v>447</v>
      </c>
      <c r="AC1281" t="s">
        <v>448</v>
      </c>
      <c r="AD1281" t="s">
        <v>447</v>
      </c>
      <c r="AE1281" t="s">
        <v>447</v>
      </c>
      <c r="AF1281" t="s">
        <v>447</v>
      </c>
      <c r="AG1281">
        <v>2</v>
      </c>
      <c r="AH1281">
        <v>0</v>
      </c>
      <c r="AI1281">
        <v>48</v>
      </c>
      <c r="AJ1281">
        <v>0</v>
      </c>
      <c r="AK1281">
        <v>61</v>
      </c>
      <c r="AL1281" t="s">
        <v>449</v>
      </c>
      <c r="AM1281" t="s">
        <v>450</v>
      </c>
      <c r="BC1281" t="s">
        <v>493</v>
      </c>
      <c r="BF1281" t="s">
        <v>452</v>
      </c>
      <c r="BG1281" t="s">
        <v>453</v>
      </c>
      <c r="BH1281" s="1">
        <f t="shared" ca="1" si="59"/>
        <v>46123</v>
      </c>
    </row>
    <row r="1282" spans="2:60" ht="14.25" customHeight="1" x14ac:dyDescent="0.35">
      <c r="B1282" s="96" t="str">
        <f t="shared" ref="B1282:B1345" si="60">CONCATENATE(I1282,K1282,L1282)</f>
        <v>953225020</v>
      </c>
      <c r="C1282" s="96" t="str">
        <f t="shared" ref="C1282:C1345" si="61">CONCATENATE(I1282,K1282)</f>
        <v>9532250</v>
      </c>
      <c r="D1282">
        <v>22526</v>
      </c>
      <c r="E1282" t="s">
        <v>120</v>
      </c>
      <c r="F1282">
        <v>61</v>
      </c>
      <c r="G1282" t="s">
        <v>124</v>
      </c>
      <c r="H1282">
        <v>73</v>
      </c>
      <c r="I1282">
        <v>9532</v>
      </c>
      <c r="J1282" t="s">
        <v>1</v>
      </c>
      <c r="K1282">
        <v>250</v>
      </c>
      <c r="L1282">
        <v>20</v>
      </c>
      <c r="M1282">
        <v>1</v>
      </c>
      <c r="N1282">
        <v>6</v>
      </c>
      <c r="O1282" s="3">
        <v>3.14</v>
      </c>
      <c r="P1282">
        <v>0</v>
      </c>
      <c r="Q1282" t="s">
        <v>508</v>
      </c>
      <c r="R1282" t="s">
        <v>457</v>
      </c>
      <c r="S1282">
        <v>50</v>
      </c>
      <c r="T1282" t="s">
        <v>492</v>
      </c>
      <c r="U1282">
        <v>2</v>
      </c>
      <c r="V1282">
        <v>45743</v>
      </c>
      <c r="W1282">
        <v>356</v>
      </c>
      <c r="X1282" t="s">
        <v>447</v>
      </c>
      <c r="Y1282" s="2" t="s">
        <v>447</v>
      </c>
      <c r="Z1282" s="2"/>
      <c r="AB1282" t="s">
        <v>447</v>
      </c>
      <c r="AC1282" t="s">
        <v>448</v>
      </c>
      <c r="AD1282" t="s">
        <v>447</v>
      </c>
      <c r="AE1282" t="s">
        <v>447</v>
      </c>
      <c r="AF1282" t="s">
        <v>447</v>
      </c>
      <c r="AG1282">
        <v>2</v>
      </c>
      <c r="AH1282">
        <v>0</v>
      </c>
      <c r="AI1282">
        <v>48</v>
      </c>
      <c r="AJ1282">
        <v>0</v>
      </c>
      <c r="AK1282">
        <v>61</v>
      </c>
      <c r="AL1282" t="s">
        <v>449</v>
      </c>
      <c r="AM1282" t="s">
        <v>450</v>
      </c>
      <c r="BC1282" t="s">
        <v>493</v>
      </c>
      <c r="BF1282" t="s">
        <v>452</v>
      </c>
      <c r="BG1282" t="s">
        <v>453</v>
      </c>
      <c r="BH1282" s="1">
        <f t="shared" ref="BH1282:BH1345" ca="1" si="62">TODAY()-BD1282</f>
        <v>46123</v>
      </c>
    </row>
    <row r="1283" spans="2:60" ht="14.25" customHeight="1" x14ac:dyDescent="0.35">
      <c r="B1283" s="96" t="str">
        <f t="shared" si="60"/>
        <v>953225021</v>
      </c>
      <c r="C1283" s="96" t="str">
        <f t="shared" si="61"/>
        <v>9532250</v>
      </c>
      <c r="D1283">
        <v>22526</v>
      </c>
      <c r="E1283" t="s">
        <v>120</v>
      </c>
      <c r="F1283">
        <v>61</v>
      </c>
      <c r="G1283" t="s">
        <v>124</v>
      </c>
      <c r="H1283">
        <v>73</v>
      </c>
      <c r="I1283">
        <v>9532</v>
      </c>
      <c r="J1283" t="s">
        <v>1</v>
      </c>
      <c r="K1283">
        <v>250</v>
      </c>
      <c r="L1283">
        <v>21</v>
      </c>
      <c r="M1283">
        <v>1</v>
      </c>
      <c r="N1283">
        <v>6</v>
      </c>
      <c r="O1283" s="3">
        <v>2.89</v>
      </c>
      <c r="P1283">
        <v>0</v>
      </c>
      <c r="Q1283" t="s">
        <v>508</v>
      </c>
      <c r="R1283" t="s">
        <v>457</v>
      </c>
      <c r="S1283">
        <v>50</v>
      </c>
      <c r="T1283" t="s">
        <v>492</v>
      </c>
      <c r="U1283">
        <v>2</v>
      </c>
      <c r="V1283">
        <v>45743</v>
      </c>
      <c r="W1283">
        <v>356</v>
      </c>
      <c r="X1283" t="s">
        <v>447</v>
      </c>
      <c r="Y1283" s="2" t="s">
        <v>447</v>
      </c>
      <c r="Z1283" s="2"/>
      <c r="AB1283" t="s">
        <v>447</v>
      </c>
      <c r="AC1283" t="s">
        <v>448</v>
      </c>
      <c r="AD1283" t="s">
        <v>447</v>
      </c>
      <c r="AE1283" t="s">
        <v>447</v>
      </c>
      <c r="AF1283" t="s">
        <v>447</v>
      </c>
      <c r="AG1283">
        <v>2</v>
      </c>
      <c r="AH1283">
        <v>0</v>
      </c>
      <c r="AI1283">
        <v>48</v>
      </c>
      <c r="AJ1283">
        <v>0</v>
      </c>
      <c r="AK1283">
        <v>61</v>
      </c>
      <c r="AL1283" t="s">
        <v>449</v>
      </c>
      <c r="AM1283" t="s">
        <v>450</v>
      </c>
      <c r="BC1283" t="s">
        <v>493</v>
      </c>
      <c r="BF1283" t="s">
        <v>452</v>
      </c>
      <c r="BG1283" t="s">
        <v>453</v>
      </c>
      <c r="BH1283" s="1">
        <f t="shared" ca="1" si="62"/>
        <v>46123</v>
      </c>
    </row>
    <row r="1284" spans="2:60" ht="14.25" customHeight="1" x14ac:dyDescent="0.35">
      <c r="B1284" s="96" t="str">
        <f t="shared" si="60"/>
        <v>953225022</v>
      </c>
      <c r="C1284" s="96" t="str">
        <f t="shared" si="61"/>
        <v>9532250</v>
      </c>
      <c r="D1284">
        <v>22526</v>
      </c>
      <c r="E1284" t="s">
        <v>120</v>
      </c>
      <c r="F1284">
        <v>61</v>
      </c>
      <c r="G1284" t="s">
        <v>124</v>
      </c>
      <c r="H1284">
        <v>73</v>
      </c>
      <c r="I1284">
        <v>9532</v>
      </c>
      <c r="J1284" t="s">
        <v>1</v>
      </c>
      <c r="K1284">
        <v>250</v>
      </c>
      <c r="L1284">
        <v>22</v>
      </c>
      <c r="M1284">
        <v>1</v>
      </c>
      <c r="N1284">
        <v>6</v>
      </c>
      <c r="O1284" s="3">
        <v>2.5299999999999998</v>
      </c>
      <c r="P1284">
        <v>0</v>
      </c>
      <c r="Q1284" t="s">
        <v>508</v>
      </c>
      <c r="R1284" t="s">
        <v>457</v>
      </c>
      <c r="S1284">
        <v>50</v>
      </c>
      <c r="T1284" t="s">
        <v>492</v>
      </c>
      <c r="U1284">
        <v>2</v>
      </c>
      <c r="V1284">
        <v>45743</v>
      </c>
      <c r="W1284">
        <v>356</v>
      </c>
      <c r="X1284" t="s">
        <v>447</v>
      </c>
      <c r="Y1284" s="2" t="s">
        <v>447</v>
      </c>
      <c r="Z1284" s="2"/>
      <c r="AB1284" t="s">
        <v>447</v>
      </c>
      <c r="AC1284" t="s">
        <v>448</v>
      </c>
      <c r="AD1284" t="s">
        <v>447</v>
      </c>
      <c r="AE1284" t="s">
        <v>447</v>
      </c>
      <c r="AF1284" t="s">
        <v>447</v>
      </c>
      <c r="AG1284">
        <v>2</v>
      </c>
      <c r="AH1284">
        <v>0</v>
      </c>
      <c r="AI1284">
        <v>48</v>
      </c>
      <c r="AJ1284">
        <v>0</v>
      </c>
      <c r="AK1284">
        <v>61</v>
      </c>
      <c r="AL1284" t="s">
        <v>449</v>
      </c>
      <c r="AM1284" t="s">
        <v>450</v>
      </c>
      <c r="BC1284" t="s">
        <v>493</v>
      </c>
      <c r="BF1284" t="s">
        <v>452</v>
      </c>
      <c r="BG1284" t="s">
        <v>453</v>
      </c>
      <c r="BH1284" s="1">
        <f t="shared" ca="1" si="62"/>
        <v>46123</v>
      </c>
    </row>
    <row r="1285" spans="2:60" ht="14.25" customHeight="1" x14ac:dyDescent="0.35">
      <c r="B1285" s="96" t="str">
        <f t="shared" si="60"/>
        <v>953225023</v>
      </c>
      <c r="C1285" s="96" t="str">
        <f t="shared" si="61"/>
        <v>9532250</v>
      </c>
      <c r="D1285">
        <v>22526</v>
      </c>
      <c r="E1285" t="s">
        <v>120</v>
      </c>
      <c r="F1285">
        <v>61</v>
      </c>
      <c r="G1285" t="s">
        <v>124</v>
      </c>
      <c r="H1285">
        <v>73</v>
      </c>
      <c r="I1285">
        <v>9532</v>
      </c>
      <c r="J1285" t="s">
        <v>1</v>
      </c>
      <c r="K1285">
        <v>250</v>
      </c>
      <c r="L1285">
        <v>23</v>
      </c>
      <c r="M1285">
        <v>1</v>
      </c>
      <c r="N1285">
        <v>6</v>
      </c>
      <c r="O1285" s="3">
        <v>5.88</v>
      </c>
      <c r="P1285">
        <v>0.8</v>
      </c>
      <c r="Q1285" t="s">
        <v>489</v>
      </c>
      <c r="R1285" t="s">
        <v>457</v>
      </c>
      <c r="S1285">
        <v>5</v>
      </c>
      <c r="T1285" t="s">
        <v>446</v>
      </c>
      <c r="U1285">
        <v>2</v>
      </c>
      <c r="V1285">
        <v>44301</v>
      </c>
      <c r="W1285">
        <v>356</v>
      </c>
      <c r="X1285" t="s">
        <v>447</v>
      </c>
      <c r="Y1285" s="2" t="s">
        <v>447</v>
      </c>
      <c r="Z1285" s="2"/>
      <c r="AB1285" t="s">
        <v>447</v>
      </c>
      <c r="AC1285" t="s">
        <v>448</v>
      </c>
      <c r="AD1285" t="s">
        <v>447</v>
      </c>
      <c r="AE1285" t="s">
        <v>447</v>
      </c>
      <c r="AF1285" t="s">
        <v>447</v>
      </c>
      <c r="AG1285">
        <v>2</v>
      </c>
      <c r="AH1285">
        <v>0</v>
      </c>
      <c r="AI1285">
        <v>48</v>
      </c>
      <c r="AJ1285">
        <v>0</v>
      </c>
      <c r="AK1285">
        <v>61</v>
      </c>
      <c r="AL1285" t="s">
        <v>449</v>
      </c>
      <c r="AM1285" t="s">
        <v>450</v>
      </c>
      <c r="AN1285">
        <v>5.08</v>
      </c>
      <c r="AO1285">
        <v>48.72</v>
      </c>
      <c r="AP1285">
        <v>247.49760000000001</v>
      </c>
      <c r="AQ1285">
        <v>5.08</v>
      </c>
      <c r="AR1285">
        <v>40.07</v>
      </c>
      <c r="AS1285">
        <v>203.5556</v>
      </c>
      <c r="BC1285" t="s">
        <v>451</v>
      </c>
      <c r="BD1285" s="2">
        <v>45869</v>
      </c>
      <c r="BE1285">
        <v>184</v>
      </c>
      <c r="BF1285" t="s">
        <v>452</v>
      </c>
      <c r="BG1285" t="s">
        <v>453</v>
      </c>
      <c r="BH1285" s="1">
        <f t="shared" ca="1" si="62"/>
        <v>254</v>
      </c>
    </row>
    <row r="1286" spans="2:60" ht="14.25" customHeight="1" x14ac:dyDescent="0.35">
      <c r="B1286" s="96" t="str">
        <f t="shared" si="60"/>
        <v>953225024</v>
      </c>
      <c r="C1286" s="96" t="str">
        <f t="shared" si="61"/>
        <v>9532250</v>
      </c>
      <c r="D1286">
        <v>22526</v>
      </c>
      <c r="E1286" t="s">
        <v>120</v>
      </c>
      <c r="F1286">
        <v>61</v>
      </c>
      <c r="G1286" t="s">
        <v>124</v>
      </c>
      <c r="H1286">
        <v>73</v>
      </c>
      <c r="I1286">
        <v>9532</v>
      </c>
      <c r="J1286" t="s">
        <v>1</v>
      </c>
      <c r="K1286">
        <v>250</v>
      </c>
      <c r="L1286">
        <v>24</v>
      </c>
      <c r="M1286">
        <v>1</v>
      </c>
      <c r="N1286">
        <v>6</v>
      </c>
      <c r="O1286" s="3">
        <v>12.5</v>
      </c>
      <c r="P1286">
        <v>0</v>
      </c>
      <c r="Q1286" t="s">
        <v>456</v>
      </c>
      <c r="R1286" t="s">
        <v>457</v>
      </c>
      <c r="S1286">
        <v>2</v>
      </c>
      <c r="T1286" t="s">
        <v>478</v>
      </c>
      <c r="U1286">
        <v>2</v>
      </c>
      <c r="V1286">
        <v>45376</v>
      </c>
      <c r="W1286">
        <v>356</v>
      </c>
      <c r="X1286" t="s">
        <v>447</v>
      </c>
      <c r="Y1286" s="2" t="s">
        <v>447</v>
      </c>
      <c r="Z1286" s="2"/>
      <c r="AB1286" t="s">
        <v>447</v>
      </c>
      <c r="AC1286" t="s">
        <v>448</v>
      </c>
      <c r="AD1286" t="s">
        <v>447</v>
      </c>
      <c r="AE1286" t="s">
        <v>447</v>
      </c>
      <c r="AF1286" t="s">
        <v>447</v>
      </c>
      <c r="AG1286">
        <v>2</v>
      </c>
      <c r="AH1286">
        <v>0</v>
      </c>
      <c r="AI1286">
        <v>59</v>
      </c>
      <c r="AJ1286">
        <v>0</v>
      </c>
      <c r="AK1286">
        <v>61</v>
      </c>
      <c r="AL1286" t="s">
        <v>486</v>
      </c>
      <c r="AM1286" t="s">
        <v>450</v>
      </c>
      <c r="AN1286">
        <v>12.5</v>
      </c>
      <c r="AO1286">
        <v>97.33</v>
      </c>
      <c r="AP1286">
        <v>1216.625</v>
      </c>
      <c r="AQ1286">
        <v>12.5</v>
      </c>
      <c r="AR1286">
        <v>100.07</v>
      </c>
      <c r="AS1286">
        <v>1250.875</v>
      </c>
      <c r="BC1286" t="s">
        <v>451</v>
      </c>
      <c r="BD1286" s="2">
        <v>45870</v>
      </c>
      <c r="BE1286">
        <v>1474.11</v>
      </c>
      <c r="BF1286" t="s">
        <v>452</v>
      </c>
      <c r="BG1286" t="s">
        <v>453</v>
      </c>
      <c r="BH1286" s="1">
        <f t="shared" ca="1" si="62"/>
        <v>253</v>
      </c>
    </row>
    <row r="1287" spans="2:60" ht="14.25" customHeight="1" x14ac:dyDescent="0.35">
      <c r="B1287" s="96" t="str">
        <f t="shared" si="60"/>
        <v>953225025</v>
      </c>
      <c r="C1287" s="96" t="str">
        <f t="shared" si="61"/>
        <v>9532250</v>
      </c>
      <c r="D1287">
        <v>22526</v>
      </c>
      <c r="E1287" t="s">
        <v>120</v>
      </c>
      <c r="F1287">
        <v>61</v>
      </c>
      <c r="G1287" t="s">
        <v>124</v>
      </c>
      <c r="H1287">
        <v>73</v>
      </c>
      <c r="I1287">
        <v>9532</v>
      </c>
      <c r="J1287" t="s">
        <v>1</v>
      </c>
      <c r="K1287">
        <v>250</v>
      </c>
      <c r="L1287">
        <v>25</v>
      </c>
      <c r="M1287">
        <v>1</v>
      </c>
      <c r="N1287">
        <v>6</v>
      </c>
      <c r="O1287" s="3">
        <v>14.79</v>
      </c>
      <c r="P1287">
        <v>0</v>
      </c>
      <c r="Q1287" t="s">
        <v>508</v>
      </c>
      <c r="R1287" t="s">
        <v>457</v>
      </c>
      <c r="S1287">
        <v>2</v>
      </c>
      <c r="T1287" t="s">
        <v>478</v>
      </c>
      <c r="U1287">
        <v>2</v>
      </c>
      <c r="V1287">
        <v>45376</v>
      </c>
      <c r="W1287">
        <v>356</v>
      </c>
      <c r="X1287" t="s">
        <v>447</v>
      </c>
      <c r="Y1287" s="2" t="s">
        <v>447</v>
      </c>
      <c r="Z1287" s="2"/>
      <c r="AB1287" t="s">
        <v>447</v>
      </c>
      <c r="AC1287" t="s">
        <v>448</v>
      </c>
      <c r="AD1287" t="s">
        <v>447</v>
      </c>
      <c r="AE1287" t="s">
        <v>447</v>
      </c>
      <c r="AF1287" t="s">
        <v>447</v>
      </c>
      <c r="AG1287">
        <v>2</v>
      </c>
      <c r="AH1287">
        <v>0</v>
      </c>
      <c r="AI1287">
        <v>59</v>
      </c>
      <c r="AJ1287">
        <v>0</v>
      </c>
      <c r="AK1287">
        <v>61</v>
      </c>
      <c r="AL1287" t="s">
        <v>459</v>
      </c>
      <c r="AM1287" t="s">
        <v>450</v>
      </c>
      <c r="AN1287">
        <v>14.79</v>
      </c>
      <c r="AO1287">
        <v>97.33</v>
      </c>
      <c r="AP1287">
        <v>1439.5107</v>
      </c>
      <c r="AQ1287">
        <v>14.79</v>
      </c>
      <c r="AR1287">
        <v>100.07</v>
      </c>
      <c r="AS1287">
        <v>1480.0353</v>
      </c>
      <c r="BC1287" t="s">
        <v>451</v>
      </c>
      <c r="BD1287" s="2">
        <v>45870</v>
      </c>
      <c r="BE1287">
        <v>1641.51</v>
      </c>
      <c r="BF1287" t="s">
        <v>452</v>
      </c>
      <c r="BG1287" t="s">
        <v>453</v>
      </c>
      <c r="BH1287" s="1">
        <f t="shared" ca="1" si="62"/>
        <v>253</v>
      </c>
    </row>
    <row r="1288" spans="2:60" ht="14.25" customHeight="1" x14ac:dyDescent="0.35">
      <c r="B1288" s="96" t="str">
        <f t="shared" si="60"/>
        <v>953225026</v>
      </c>
      <c r="C1288" s="96" t="str">
        <f t="shared" si="61"/>
        <v>9532250</v>
      </c>
      <c r="D1288">
        <v>22526</v>
      </c>
      <c r="E1288" t="s">
        <v>120</v>
      </c>
      <c r="F1288">
        <v>61</v>
      </c>
      <c r="G1288" t="s">
        <v>124</v>
      </c>
      <c r="H1288">
        <v>73</v>
      </c>
      <c r="I1288">
        <v>9532</v>
      </c>
      <c r="J1288" t="s">
        <v>1</v>
      </c>
      <c r="K1288">
        <v>250</v>
      </c>
      <c r="L1288">
        <v>26</v>
      </c>
      <c r="M1288">
        <v>1</v>
      </c>
      <c r="N1288">
        <v>6</v>
      </c>
      <c r="O1288" s="3">
        <v>10.07</v>
      </c>
      <c r="P1288">
        <v>0</v>
      </c>
      <c r="Q1288" t="s">
        <v>508</v>
      </c>
      <c r="R1288" t="s">
        <v>457</v>
      </c>
      <c r="S1288">
        <v>2</v>
      </c>
      <c r="T1288" t="s">
        <v>478</v>
      </c>
      <c r="U1288">
        <v>2</v>
      </c>
      <c r="V1288">
        <v>45376</v>
      </c>
      <c r="W1288">
        <v>356</v>
      </c>
      <c r="X1288" t="s">
        <v>447</v>
      </c>
      <c r="Y1288" s="2" t="s">
        <v>447</v>
      </c>
      <c r="Z1288" s="2"/>
      <c r="AB1288" t="s">
        <v>447</v>
      </c>
      <c r="AC1288" t="s">
        <v>448</v>
      </c>
      <c r="AD1288" t="s">
        <v>447</v>
      </c>
      <c r="AE1288" t="s">
        <v>447</v>
      </c>
      <c r="AF1288" t="s">
        <v>447</v>
      </c>
      <c r="AG1288">
        <v>2</v>
      </c>
      <c r="AH1288">
        <v>0</v>
      </c>
      <c r="AI1288">
        <v>59</v>
      </c>
      <c r="AJ1288">
        <v>0</v>
      </c>
      <c r="AK1288">
        <v>61</v>
      </c>
      <c r="AL1288" t="s">
        <v>449</v>
      </c>
      <c r="AM1288" t="s">
        <v>450</v>
      </c>
      <c r="AN1288">
        <v>6.97</v>
      </c>
      <c r="AO1288">
        <v>97.33</v>
      </c>
      <c r="AP1288">
        <v>678.39009999999996</v>
      </c>
      <c r="AQ1288">
        <v>6.97</v>
      </c>
      <c r="AR1288">
        <v>100</v>
      </c>
      <c r="AS1288">
        <v>697</v>
      </c>
      <c r="AZ1288">
        <v>3.1</v>
      </c>
      <c r="BA1288">
        <v>70</v>
      </c>
      <c r="BB1288">
        <v>217</v>
      </c>
      <c r="BC1288" t="s">
        <v>451</v>
      </c>
      <c r="BD1288" s="2">
        <v>45870</v>
      </c>
      <c r="BE1288">
        <v>575.64</v>
      </c>
      <c r="BF1288" t="s">
        <v>452</v>
      </c>
      <c r="BG1288" t="s">
        <v>453</v>
      </c>
      <c r="BH1288" s="1">
        <f t="shared" ca="1" si="62"/>
        <v>253</v>
      </c>
    </row>
    <row r="1289" spans="2:60" ht="14.25" customHeight="1" x14ac:dyDescent="0.35">
      <c r="B1289" s="96" t="str">
        <f t="shared" si="60"/>
        <v>953225027</v>
      </c>
      <c r="C1289" s="96" t="str">
        <f t="shared" si="61"/>
        <v>9532250</v>
      </c>
      <c r="D1289">
        <v>22526</v>
      </c>
      <c r="E1289" t="s">
        <v>120</v>
      </c>
      <c r="F1289">
        <v>61</v>
      </c>
      <c r="G1289" t="s">
        <v>124</v>
      </c>
      <c r="H1289">
        <v>73</v>
      </c>
      <c r="I1289">
        <v>9532</v>
      </c>
      <c r="J1289" t="s">
        <v>1</v>
      </c>
      <c r="K1289">
        <v>250</v>
      </c>
      <c r="L1289">
        <v>27</v>
      </c>
      <c r="M1289">
        <v>1</v>
      </c>
      <c r="N1289">
        <v>6</v>
      </c>
      <c r="O1289" s="3">
        <v>12.51</v>
      </c>
      <c r="P1289">
        <v>0</v>
      </c>
      <c r="Q1289" t="s">
        <v>508</v>
      </c>
      <c r="R1289" t="s">
        <v>457</v>
      </c>
      <c r="S1289">
        <v>2</v>
      </c>
      <c r="T1289" t="s">
        <v>478</v>
      </c>
      <c r="U1289">
        <v>2</v>
      </c>
      <c r="V1289">
        <v>45376</v>
      </c>
      <c r="W1289">
        <v>356</v>
      </c>
      <c r="X1289" t="s">
        <v>447</v>
      </c>
      <c r="Y1289" s="2" t="s">
        <v>447</v>
      </c>
      <c r="Z1289" s="2"/>
      <c r="AB1289" t="s">
        <v>447</v>
      </c>
      <c r="AC1289" t="s">
        <v>448</v>
      </c>
      <c r="AD1289" t="s">
        <v>447</v>
      </c>
      <c r="AE1289" t="s">
        <v>447</v>
      </c>
      <c r="AF1289" t="s">
        <v>447</v>
      </c>
      <c r="AG1289">
        <v>2</v>
      </c>
      <c r="AH1289">
        <v>0</v>
      </c>
      <c r="AI1289">
        <v>59</v>
      </c>
      <c r="AJ1289">
        <v>0</v>
      </c>
      <c r="AK1289">
        <v>61</v>
      </c>
      <c r="AL1289" t="s">
        <v>449</v>
      </c>
      <c r="AM1289" t="s">
        <v>450</v>
      </c>
      <c r="AN1289">
        <v>7.24</v>
      </c>
      <c r="AO1289">
        <v>97.33</v>
      </c>
      <c r="AP1289">
        <v>704.66920000000005</v>
      </c>
      <c r="AQ1289">
        <v>7.24</v>
      </c>
      <c r="AR1289">
        <v>100</v>
      </c>
      <c r="AS1289">
        <v>724</v>
      </c>
      <c r="AZ1289">
        <v>5.27</v>
      </c>
      <c r="BA1289">
        <v>70</v>
      </c>
      <c r="BB1289">
        <v>368.9</v>
      </c>
      <c r="BC1289" t="s">
        <v>451</v>
      </c>
      <c r="BD1289" s="2">
        <v>45870</v>
      </c>
      <c r="BE1289">
        <v>36.380000000000003</v>
      </c>
      <c r="BF1289" t="s">
        <v>452</v>
      </c>
      <c r="BG1289" t="s">
        <v>453</v>
      </c>
      <c r="BH1289" s="1">
        <f t="shared" ca="1" si="62"/>
        <v>253</v>
      </c>
    </row>
    <row r="1290" spans="2:60" ht="14.25" customHeight="1" x14ac:dyDescent="0.35">
      <c r="B1290" s="96" t="str">
        <f t="shared" si="60"/>
        <v>953225028</v>
      </c>
      <c r="C1290" s="96" t="str">
        <f t="shared" si="61"/>
        <v>9532250</v>
      </c>
      <c r="D1290">
        <v>22526</v>
      </c>
      <c r="E1290" t="s">
        <v>120</v>
      </c>
      <c r="F1290">
        <v>61</v>
      </c>
      <c r="G1290" t="s">
        <v>124</v>
      </c>
      <c r="H1290">
        <v>73</v>
      </c>
      <c r="I1290">
        <v>9532</v>
      </c>
      <c r="J1290" t="s">
        <v>1</v>
      </c>
      <c r="K1290">
        <v>250</v>
      </c>
      <c r="L1290">
        <v>28</v>
      </c>
      <c r="M1290">
        <v>1</v>
      </c>
      <c r="N1290">
        <v>6</v>
      </c>
      <c r="O1290" s="3">
        <v>9.15</v>
      </c>
      <c r="P1290">
        <v>0</v>
      </c>
      <c r="Q1290" t="s">
        <v>508</v>
      </c>
      <c r="R1290" t="s">
        <v>457</v>
      </c>
      <c r="S1290">
        <v>2</v>
      </c>
      <c r="T1290" t="s">
        <v>478</v>
      </c>
      <c r="U1290">
        <v>2</v>
      </c>
      <c r="V1290">
        <v>45376</v>
      </c>
      <c r="W1290">
        <v>356</v>
      </c>
      <c r="X1290" t="s">
        <v>447</v>
      </c>
      <c r="Y1290" s="2" t="s">
        <v>447</v>
      </c>
      <c r="Z1290" s="2"/>
      <c r="AB1290" t="s">
        <v>447</v>
      </c>
      <c r="AC1290" t="s">
        <v>448</v>
      </c>
      <c r="AD1290" t="s">
        <v>447</v>
      </c>
      <c r="AE1290" t="s">
        <v>447</v>
      </c>
      <c r="AF1290" t="s">
        <v>447</v>
      </c>
      <c r="AG1290">
        <v>2</v>
      </c>
      <c r="AH1290">
        <v>0</v>
      </c>
      <c r="AI1290">
        <v>59</v>
      </c>
      <c r="AJ1290">
        <v>0</v>
      </c>
      <c r="AK1290">
        <v>61</v>
      </c>
      <c r="AL1290" t="s">
        <v>449</v>
      </c>
      <c r="AM1290" t="s">
        <v>450</v>
      </c>
      <c r="AN1290">
        <v>5.94</v>
      </c>
      <c r="AO1290">
        <v>97.33</v>
      </c>
      <c r="AP1290">
        <v>578.14020000000005</v>
      </c>
      <c r="AQ1290">
        <v>5.94</v>
      </c>
      <c r="AR1290">
        <v>100.07</v>
      </c>
      <c r="AS1290">
        <v>594.41579999999999</v>
      </c>
      <c r="AZ1290">
        <v>3.21</v>
      </c>
      <c r="BA1290">
        <v>70</v>
      </c>
      <c r="BB1290">
        <v>224.7</v>
      </c>
      <c r="BC1290" t="s">
        <v>451</v>
      </c>
      <c r="BD1290" s="2">
        <v>45870</v>
      </c>
      <c r="BE1290">
        <v>178.96</v>
      </c>
      <c r="BF1290" t="s">
        <v>452</v>
      </c>
      <c r="BG1290" t="s">
        <v>453</v>
      </c>
      <c r="BH1290" s="1">
        <f t="shared" ca="1" si="62"/>
        <v>253</v>
      </c>
    </row>
    <row r="1291" spans="2:60" ht="14.25" customHeight="1" x14ac:dyDescent="0.35">
      <c r="B1291" s="96" t="str">
        <f t="shared" si="60"/>
        <v>953225029</v>
      </c>
      <c r="C1291" s="96" t="str">
        <f t="shared" si="61"/>
        <v>9532250</v>
      </c>
      <c r="D1291">
        <v>22526</v>
      </c>
      <c r="E1291" t="s">
        <v>120</v>
      </c>
      <c r="F1291">
        <v>61</v>
      </c>
      <c r="G1291" t="s">
        <v>124</v>
      </c>
      <c r="H1291">
        <v>73</v>
      </c>
      <c r="I1291">
        <v>9532</v>
      </c>
      <c r="J1291" t="s">
        <v>1</v>
      </c>
      <c r="K1291">
        <v>250</v>
      </c>
      <c r="L1291">
        <v>29</v>
      </c>
      <c r="M1291">
        <v>1</v>
      </c>
      <c r="N1291">
        <v>6</v>
      </c>
      <c r="O1291" s="3">
        <v>12.13</v>
      </c>
      <c r="P1291">
        <v>0</v>
      </c>
      <c r="Q1291" t="s">
        <v>508</v>
      </c>
      <c r="R1291" t="s">
        <v>457</v>
      </c>
      <c r="S1291">
        <v>2</v>
      </c>
      <c r="T1291" t="s">
        <v>478</v>
      </c>
      <c r="U1291">
        <v>2</v>
      </c>
      <c r="V1291">
        <v>45376</v>
      </c>
      <c r="W1291">
        <v>356</v>
      </c>
      <c r="X1291" t="s">
        <v>447</v>
      </c>
      <c r="Y1291" s="2" t="s">
        <v>447</v>
      </c>
      <c r="Z1291" s="2"/>
      <c r="AB1291" t="s">
        <v>447</v>
      </c>
      <c r="AC1291" t="s">
        <v>448</v>
      </c>
      <c r="AD1291" t="s">
        <v>447</v>
      </c>
      <c r="AE1291" t="s">
        <v>447</v>
      </c>
      <c r="AF1291" t="s">
        <v>447</v>
      </c>
      <c r="AG1291">
        <v>2</v>
      </c>
      <c r="AH1291">
        <v>0</v>
      </c>
      <c r="AI1291">
        <v>59</v>
      </c>
      <c r="AJ1291">
        <v>0</v>
      </c>
      <c r="AK1291">
        <v>61</v>
      </c>
      <c r="AL1291" t="s">
        <v>518</v>
      </c>
      <c r="AM1291" t="s">
        <v>450</v>
      </c>
      <c r="AN1291">
        <v>12.13</v>
      </c>
      <c r="AO1291">
        <v>97.33</v>
      </c>
      <c r="AP1291">
        <v>1180.6129000000001</v>
      </c>
      <c r="AQ1291">
        <v>12.13</v>
      </c>
      <c r="AR1291">
        <v>100.07</v>
      </c>
      <c r="AS1291">
        <v>1213.8490999999999</v>
      </c>
      <c r="BC1291" t="s">
        <v>451</v>
      </c>
      <c r="BD1291" s="2">
        <v>45870</v>
      </c>
      <c r="BE1291">
        <v>1647.31</v>
      </c>
      <c r="BF1291" t="s">
        <v>452</v>
      </c>
      <c r="BG1291" t="s">
        <v>453</v>
      </c>
      <c r="BH1291" s="1">
        <f t="shared" ca="1" si="62"/>
        <v>253</v>
      </c>
    </row>
    <row r="1292" spans="2:60" ht="14.25" customHeight="1" x14ac:dyDescent="0.35">
      <c r="B1292" s="96" t="str">
        <f t="shared" si="60"/>
        <v>953225030</v>
      </c>
      <c r="C1292" s="96" t="str">
        <f t="shared" si="61"/>
        <v>9532250</v>
      </c>
      <c r="D1292">
        <v>22526</v>
      </c>
      <c r="E1292" t="s">
        <v>120</v>
      </c>
      <c r="F1292">
        <v>61</v>
      </c>
      <c r="G1292" t="s">
        <v>124</v>
      </c>
      <c r="H1292">
        <v>73</v>
      </c>
      <c r="I1292">
        <v>9532</v>
      </c>
      <c r="J1292" t="s">
        <v>1</v>
      </c>
      <c r="K1292">
        <v>250</v>
      </c>
      <c r="L1292">
        <v>30</v>
      </c>
      <c r="M1292">
        <v>1</v>
      </c>
      <c r="N1292">
        <v>6</v>
      </c>
      <c r="O1292" s="3">
        <v>2.1</v>
      </c>
      <c r="P1292">
        <v>0</v>
      </c>
      <c r="Q1292" t="s">
        <v>508</v>
      </c>
      <c r="R1292" t="s">
        <v>457</v>
      </c>
      <c r="S1292">
        <v>50</v>
      </c>
      <c r="T1292" t="s">
        <v>492</v>
      </c>
      <c r="U1292">
        <v>2</v>
      </c>
      <c r="V1292">
        <v>45743</v>
      </c>
      <c r="W1292">
        <v>356</v>
      </c>
      <c r="X1292" t="s">
        <v>447</v>
      </c>
      <c r="Y1292" t="s">
        <v>447</v>
      </c>
      <c r="Z1292" s="2"/>
      <c r="AB1292" t="s">
        <v>447</v>
      </c>
      <c r="AC1292" t="s">
        <v>448</v>
      </c>
      <c r="AD1292" t="s">
        <v>447</v>
      </c>
      <c r="AE1292" t="s">
        <v>447</v>
      </c>
      <c r="AF1292" t="s">
        <v>447</v>
      </c>
      <c r="AG1292">
        <v>2</v>
      </c>
      <c r="AH1292">
        <v>0</v>
      </c>
      <c r="AI1292">
        <v>48</v>
      </c>
      <c r="AJ1292">
        <v>0</v>
      </c>
      <c r="AK1292">
        <v>61</v>
      </c>
      <c r="AL1292" t="s">
        <v>449</v>
      </c>
      <c r="AM1292" t="s">
        <v>450</v>
      </c>
      <c r="BC1292" t="s">
        <v>493</v>
      </c>
      <c r="BF1292" t="s">
        <v>452</v>
      </c>
      <c r="BG1292" t="s">
        <v>453</v>
      </c>
      <c r="BH1292" s="1">
        <f t="shared" ca="1" si="62"/>
        <v>46123</v>
      </c>
    </row>
    <row r="1293" spans="2:60" ht="14.25" customHeight="1" x14ac:dyDescent="0.35">
      <c r="B1293" s="96" t="str">
        <f t="shared" si="60"/>
        <v>953225031</v>
      </c>
      <c r="C1293" s="96" t="str">
        <f t="shared" si="61"/>
        <v>9532250</v>
      </c>
      <c r="D1293">
        <v>22526</v>
      </c>
      <c r="E1293" t="s">
        <v>120</v>
      </c>
      <c r="F1293">
        <v>61</v>
      </c>
      <c r="G1293" t="s">
        <v>124</v>
      </c>
      <c r="H1293">
        <v>73</v>
      </c>
      <c r="I1293">
        <v>9532</v>
      </c>
      <c r="J1293" t="s">
        <v>1</v>
      </c>
      <c r="K1293">
        <v>250</v>
      </c>
      <c r="L1293">
        <v>31</v>
      </c>
      <c r="M1293">
        <v>1</v>
      </c>
      <c r="N1293">
        <v>6</v>
      </c>
      <c r="O1293" s="3">
        <v>2.12</v>
      </c>
      <c r="P1293">
        <v>0</v>
      </c>
      <c r="Q1293" t="s">
        <v>508</v>
      </c>
      <c r="R1293" t="s">
        <v>457</v>
      </c>
      <c r="S1293">
        <v>50</v>
      </c>
      <c r="T1293" t="s">
        <v>492</v>
      </c>
      <c r="U1293">
        <v>2</v>
      </c>
      <c r="V1293">
        <v>45743</v>
      </c>
      <c r="W1293">
        <v>356</v>
      </c>
      <c r="X1293" t="s">
        <v>447</v>
      </c>
      <c r="Y1293" s="2" t="s">
        <v>447</v>
      </c>
      <c r="Z1293" s="2"/>
      <c r="AB1293" t="s">
        <v>447</v>
      </c>
      <c r="AC1293" t="s">
        <v>448</v>
      </c>
      <c r="AD1293" t="s">
        <v>447</v>
      </c>
      <c r="AE1293" t="s">
        <v>447</v>
      </c>
      <c r="AF1293" t="s">
        <v>447</v>
      </c>
      <c r="AG1293">
        <v>2</v>
      </c>
      <c r="AH1293">
        <v>0</v>
      </c>
      <c r="AI1293">
        <v>48</v>
      </c>
      <c r="AJ1293">
        <v>0</v>
      </c>
      <c r="AK1293">
        <v>61</v>
      </c>
      <c r="AL1293" t="s">
        <v>449</v>
      </c>
      <c r="AM1293" t="s">
        <v>450</v>
      </c>
      <c r="BC1293" t="s">
        <v>493</v>
      </c>
      <c r="BF1293" t="s">
        <v>452</v>
      </c>
      <c r="BG1293" t="s">
        <v>453</v>
      </c>
      <c r="BH1293" s="1">
        <f t="shared" ca="1" si="62"/>
        <v>46123</v>
      </c>
    </row>
    <row r="1294" spans="2:60" ht="14.25" customHeight="1" x14ac:dyDescent="0.35">
      <c r="B1294" s="96" t="str">
        <f t="shared" si="60"/>
        <v>953225032</v>
      </c>
      <c r="C1294" s="96" t="str">
        <f t="shared" si="61"/>
        <v>9532250</v>
      </c>
      <c r="D1294">
        <v>22526</v>
      </c>
      <c r="E1294" t="s">
        <v>120</v>
      </c>
      <c r="F1294">
        <v>61</v>
      </c>
      <c r="G1294" t="s">
        <v>124</v>
      </c>
      <c r="H1294">
        <v>73</v>
      </c>
      <c r="I1294">
        <v>9532</v>
      </c>
      <c r="J1294" t="s">
        <v>1</v>
      </c>
      <c r="K1294">
        <v>250</v>
      </c>
      <c r="L1294">
        <v>32</v>
      </c>
      <c r="M1294">
        <v>1</v>
      </c>
      <c r="N1294">
        <v>6</v>
      </c>
      <c r="O1294" s="3">
        <v>4.55</v>
      </c>
      <c r="P1294">
        <v>0</v>
      </c>
      <c r="Q1294" t="s">
        <v>508</v>
      </c>
      <c r="R1294" t="s">
        <v>457</v>
      </c>
      <c r="S1294">
        <v>50</v>
      </c>
      <c r="T1294" t="s">
        <v>492</v>
      </c>
      <c r="U1294">
        <v>2</v>
      </c>
      <c r="V1294">
        <v>45743</v>
      </c>
      <c r="W1294">
        <v>356</v>
      </c>
      <c r="X1294" t="s">
        <v>447</v>
      </c>
      <c r="Y1294" s="2" t="s">
        <v>447</v>
      </c>
      <c r="Z1294" s="2"/>
      <c r="AB1294" t="s">
        <v>447</v>
      </c>
      <c r="AC1294" t="s">
        <v>448</v>
      </c>
      <c r="AD1294" t="s">
        <v>447</v>
      </c>
      <c r="AE1294" t="s">
        <v>447</v>
      </c>
      <c r="AF1294" t="s">
        <v>447</v>
      </c>
      <c r="AG1294">
        <v>2</v>
      </c>
      <c r="AH1294">
        <v>0</v>
      </c>
      <c r="AI1294">
        <v>48</v>
      </c>
      <c r="AJ1294">
        <v>0</v>
      </c>
      <c r="AK1294">
        <v>61</v>
      </c>
      <c r="AL1294" t="s">
        <v>449</v>
      </c>
      <c r="AM1294" t="s">
        <v>450</v>
      </c>
      <c r="BC1294" t="s">
        <v>493</v>
      </c>
      <c r="BF1294" t="s">
        <v>452</v>
      </c>
      <c r="BG1294" t="s">
        <v>453</v>
      </c>
      <c r="BH1294" s="1">
        <f t="shared" ca="1" si="62"/>
        <v>46123</v>
      </c>
    </row>
    <row r="1295" spans="2:60" ht="14.25" customHeight="1" x14ac:dyDescent="0.35">
      <c r="B1295" s="96" t="str">
        <f t="shared" si="60"/>
        <v>95322502016</v>
      </c>
      <c r="C1295" s="96" t="str">
        <f t="shared" si="61"/>
        <v>9532250</v>
      </c>
      <c r="D1295">
        <v>22526</v>
      </c>
      <c r="E1295" t="s">
        <v>120</v>
      </c>
      <c r="F1295">
        <v>61</v>
      </c>
      <c r="G1295" t="s">
        <v>124</v>
      </c>
      <c r="H1295">
        <v>73</v>
      </c>
      <c r="I1295">
        <v>9532</v>
      </c>
      <c r="J1295" t="s">
        <v>1</v>
      </c>
      <c r="K1295">
        <v>250</v>
      </c>
      <c r="L1295">
        <v>2016</v>
      </c>
      <c r="M1295">
        <v>1</v>
      </c>
      <c r="N1295">
        <v>6</v>
      </c>
      <c r="O1295" s="3">
        <v>0.17</v>
      </c>
      <c r="P1295">
        <v>0</v>
      </c>
      <c r="Q1295" t="s">
        <v>483</v>
      </c>
      <c r="R1295" t="s">
        <v>457</v>
      </c>
      <c r="S1295">
        <v>37</v>
      </c>
      <c r="T1295" t="s">
        <v>484</v>
      </c>
      <c r="U1295">
        <v>2</v>
      </c>
      <c r="W1295">
        <v>356</v>
      </c>
      <c r="X1295" t="s">
        <v>447</v>
      </c>
      <c r="Y1295" s="2" t="s">
        <v>448</v>
      </c>
      <c r="Z1295" s="2" t="s">
        <v>512</v>
      </c>
      <c r="AA1295" t="s">
        <v>485</v>
      </c>
      <c r="AB1295" t="s">
        <v>447</v>
      </c>
      <c r="AC1295" t="s">
        <v>447</v>
      </c>
      <c r="AD1295" t="s">
        <v>447</v>
      </c>
      <c r="AE1295" t="s">
        <v>447</v>
      </c>
      <c r="AF1295" t="s">
        <v>447</v>
      </c>
      <c r="AG1295">
        <v>2</v>
      </c>
      <c r="AH1295">
        <v>0</v>
      </c>
      <c r="AI1295">
        <v>59</v>
      </c>
      <c r="AJ1295">
        <v>0</v>
      </c>
      <c r="AK1295">
        <v>61</v>
      </c>
      <c r="AL1295" t="s">
        <v>518</v>
      </c>
      <c r="AM1295" t="s">
        <v>450</v>
      </c>
      <c r="BC1295" t="s">
        <v>484</v>
      </c>
      <c r="BF1295" t="s">
        <v>452</v>
      </c>
      <c r="BG1295" t="s">
        <v>453</v>
      </c>
      <c r="BH1295" s="1">
        <f t="shared" ca="1" si="62"/>
        <v>46123</v>
      </c>
    </row>
    <row r="1296" spans="2:60" ht="14.25" customHeight="1" x14ac:dyDescent="0.35">
      <c r="B1296" s="96" t="str">
        <f t="shared" si="60"/>
        <v>95322502017</v>
      </c>
      <c r="C1296" s="96" t="str">
        <f t="shared" si="61"/>
        <v>9532250</v>
      </c>
      <c r="D1296">
        <v>22526</v>
      </c>
      <c r="E1296" t="s">
        <v>120</v>
      </c>
      <c r="F1296">
        <v>61</v>
      </c>
      <c r="G1296" t="s">
        <v>124</v>
      </c>
      <c r="H1296">
        <v>73</v>
      </c>
      <c r="I1296">
        <v>9532</v>
      </c>
      <c r="J1296" t="s">
        <v>1</v>
      </c>
      <c r="K1296">
        <v>250</v>
      </c>
      <c r="L1296">
        <v>2017</v>
      </c>
      <c r="M1296">
        <v>1</v>
      </c>
      <c r="N1296">
        <v>6</v>
      </c>
      <c r="O1296" s="3">
        <v>0.18</v>
      </c>
      <c r="P1296">
        <v>0</v>
      </c>
      <c r="Q1296" t="s">
        <v>483</v>
      </c>
      <c r="R1296" t="s">
        <v>457</v>
      </c>
      <c r="S1296">
        <v>37</v>
      </c>
      <c r="T1296" t="s">
        <v>484</v>
      </c>
      <c r="U1296">
        <v>2</v>
      </c>
      <c r="W1296">
        <v>356</v>
      </c>
      <c r="X1296" t="s">
        <v>447</v>
      </c>
      <c r="Y1296" s="2" t="s">
        <v>448</v>
      </c>
      <c r="Z1296" s="2" t="s">
        <v>512</v>
      </c>
      <c r="AA1296" t="s">
        <v>485</v>
      </c>
      <c r="AB1296" t="s">
        <v>447</v>
      </c>
      <c r="AC1296" t="s">
        <v>447</v>
      </c>
      <c r="AD1296" t="s">
        <v>447</v>
      </c>
      <c r="AE1296" t="s">
        <v>447</v>
      </c>
      <c r="AF1296" t="s">
        <v>447</v>
      </c>
      <c r="AG1296">
        <v>2</v>
      </c>
      <c r="AH1296">
        <v>0</v>
      </c>
      <c r="AI1296">
        <v>59</v>
      </c>
      <c r="AJ1296">
        <v>0</v>
      </c>
      <c r="AK1296">
        <v>61</v>
      </c>
      <c r="AL1296" t="s">
        <v>449</v>
      </c>
      <c r="AM1296" t="s">
        <v>450</v>
      </c>
      <c r="BC1296" t="s">
        <v>484</v>
      </c>
      <c r="BF1296" t="s">
        <v>452</v>
      </c>
      <c r="BG1296" t="s">
        <v>453</v>
      </c>
      <c r="BH1296" s="1">
        <f t="shared" ca="1" si="62"/>
        <v>46123</v>
      </c>
    </row>
    <row r="1297" spans="2:60" ht="14.25" customHeight="1" x14ac:dyDescent="0.35">
      <c r="B1297" s="96" t="str">
        <f t="shared" si="60"/>
        <v>95322511</v>
      </c>
      <c r="C1297" s="96" t="str">
        <f t="shared" si="61"/>
        <v>9532251</v>
      </c>
      <c r="D1297">
        <v>22526</v>
      </c>
      <c r="E1297" t="s">
        <v>120</v>
      </c>
      <c r="F1297">
        <v>61</v>
      </c>
      <c r="G1297" t="s">
        <v>124</v>
      </c>
      <c r="H1297">
        <v>73</v>
      </c>
      <c r="I1297">
        <v>9532</v>
      </c>
      <c r="J1297" t="s">
        <v>1</v>
      </c>
      <c r="K1297">
        <v>251</v>
      </c>
      <c r="L1297">
        <v>1</v>
      </c>
      <c r="M1297">
        <v>1</v>
      </c>
      <c r="O1297" s="3">
        <v>1.88</v>
      </c>
      <c r="P1297">
        <v>0</v>
      </c>
      <c r="Q1297" t="s">
        <v>508</v>
      </c>
      <c r="R1297" t="s">
        <v>457</v>
      </c>
      <c r="S1297">
        <v>50</v>
      </c>
      <c r="T1297" t="s">
        <v>492</v>
      </c>
      <c r="U1297">
        <v>2</v>
      </c>
      <c r="V1297">
        <v>45733</v>
      </c>
      <c r="W1297">
        <v>356</v>
      </c>
      <c r="X1297" t="s">
        <v>447</v>
      </c>
      <c r="Y1297" s="2" t="s">
        <v>447</v>
      </c>
      <c r="Z1297" s="2"/>
      <c r="AB1297" t="s">
        <v>447</v>
      </c>
      <c r="AC1297" t="s">
        <v>448</v>
      </c>
      <c r="AD1297" t="s">
        <v>447</v>
      </c>
      <c r="AE1297" t="s">
        <v>447</v>
      </c>
      <c r="AF1297" t="s">
        <v>447</v>
      </c>
      <c r="AG1297">
        <v>2</v>
      </c>
      <c r="AH1297">
        <v>0</v>
      </c>
      <c r="AI1297">
        <v>59</v>
      </c>
      <c r="AJ1297">
        <v>0</v>
      </c>
      <c r="AK1297">
        <v>61</v>
      </c>
      <c r="AL1297" t="s">
        <v>518</v>
      </c>
      <c r="AM1297" t="s">
        <v>450</v>
      </c>
      <c r="BC1297" t="s">
        <v>493</v>
      </c>
      <c r="BF1297" t="s">
        <v>452</v>
      </c>
      <c r="BG1297" t="s">
        <v>453</v>
      </c>
      <c r="BH1297" s="1">
        <f t="shared" ca="1" si="62"/>
        <v>46123</v>
      </c>
    </row>
    <row r="1298" spans="2:60" ht="14.25" customHeight="1" x14ac:dyDescent="0.35">
      <c r="B1298" s="96" t="str">
        <f t="shared" si="60"/>
        <v>95322512</v>
      </c>
      <c r="C1298" s="96" t="str">
        <f t="shared" si="61"/>
        <v>9532251</v>
      </c>
      <c r="D1298">
        <v>22526</v>
      </c>
      <c r="E1298" t="s">
        <v>120</v>
      </c>
      <c r="F1298">
        <v>61</v>
      </c>
      <c r="G1298" t="s">
        <v>124</v>
      </c>
      <c r="H1298">
        <v>73</v>
      </c>
      <c r="I1298">
        <v>9532</v>
      </c>
      <c r="J1298" t="s">
        <v>1</v>
      </c>
      <c r="K1298">
        <v>251</v>
      </c>
      <c r="L1298">
        <v>2</v>
      </c>
      <c r="M1298">
        <v>1</v>
      </c>
      <c r="O1298" s="3">
        <v>0.92</v>
      </c>
      <c r="P1298">
        <v>0</v>
      </c>
      <c r="Q1298" t="s">
        <v>508</v>
      </c>
      <c r="R1298" t="s">
        <v>457</v>
      </c>
      <c r="S1298">
        <v>50</v>
      </c>
      <c r="T1298" t="s">
        <v>492</v>
      </c>
      <c r="U1298">
        <v>2</v>
      </c>
      <c r="V1298">
        <v>45733</v>
      </c>
      <c r="W1298">
        <v>356</v>
      </c>
      <c r="X1298" t="s">
        <v>447</v>
      </c>
      <c r="Y1298" s="2" t="s">
        <v>447</v>
      </c>
      <c r="Z1298" s="2"/>
      <c r="AB1298" t="s">
        <v>447</v>
      </c>
      <c r="AC1298" t="s">
        <v>448</v>
      </c>
      <c r="AD1298" t="s">
        <v>447</v>
      </c>
      <c r="AE1298" t="s">
        <v>447</v>
      </c>
      <c r="AF1298" t="s">
        <v>447</v>
      </c>
      <c r="AG1298">
        <v>2</v>
      </c>
      <c r="AH1298">
        <v>0</v>
      </c>
      <c r="AI1298">
        <v>59</v>
      </c>
      <c r="AJ1298">
        <v>0</v>
      </c>
      <c r="AK1298">
        <v>61</v>
      </c>
      <c r="AL1298" t="s">
        <v>518</v>
      </c>
      <c r="AM1298" t="s">
        <v>450</v>
      </c>
      <c r="BC1298" t="s">
        <v>493</v>
      </c>
      <c r="BF1298" t="s">
        <v>452</v>
      </c>
      <c r="BG1298" t="s">
        <v>453</v>
      </c>
      <c r="BH1298" s="1">
        <f t="shared" ca="1" si="62"/>
        <v>46123</v>
      </c>
    </row>
    <row r="1299" spans="2:60" ht="14.25" customHeight="1" x14ac:dyDescent="0.35">
      <c r="B1299" s="96" t="str">
        <f t="shared" si="60"/>
        <v>95322513</v>
      </c>
      <c r="C1299" s="96" t="str">
        <f t="shared" si="61"/>
        <v>9532251</v>
      </c>
      <c r="D1299">
        <v>22526</v>
      </c>
      <c r="E1299" t="s">
        <v>120</v>
      </c>
      <c r="F1299">
        <v>61</v>
      </c>
      <c r="G1299" t="s">
        <v>124</v>
      </c>
      <c r="H1299">
        <v>73</v>
      </c>
      <c r="I1299">
        <v>9532</v>
      </c>
      <c r="J1299" t="s">
        <v>1</v>
      </c>
      <c r="K1299">
        <v>251</v>
      </c>
      <c r="L1299">
        <v>3</v>
      </c>
      <c r="M1299">
        <v>1</v>
      </c>
      <c r="O1299" s="3">
        <v>0.4</v>
      </c>
      <c r="P1299">
        <v>0</v>
      </c>
      <c r="Q1299" t="s">
        <v>508</v>
      </c>
      <c r="R1299" t="s">
        <v>457</v>
      </c>
      <c r="S1299">
        <v>50</v>
      </c>
      <c r="T1299" t="s">
        <v>492</v>
      </c>
      <c r="U1299">
        <v>2</v>
      </c>
      <c r="V1299">
        <v>45733</v>
      </c>
      <c r="W1299">
        <v>356</v>
      </c>
      <c r="X1299" t="s">
        <v>447</v>
      </c>
      <c r="Y1299" s="2" t="s">
        <v>447</v>
      </c>
      <c r="Z1299" s="2"/>
      <c r="AB1299" t="s">
        <v>447</v>
      </c>
      <c r="AC1299" t="s">
        <v>448</v>
      </c>
      <c r="AD1299" t="s">
        <v>447</v>
      </c>
      <c r="AE1299" t="s">
        <v>447</v>
      </c>
      <c r="AF1299" t="s">
        <v>447</v>
      </c>
      <c r="AG1299">
        <v>2</v>
      </c>
      <c r="AH1299">
        <v>0</v>
      </c>
      <c r="AI1299">
        <v>59</v>
      </c>
      <c r="AJ1299">
        <v>0</v>
      </c>
      <c r="AK1299">
        <v>61</v>
      </c>
      <c r="AL1299" t="s">
        <v>518</v>
      </c>
      <c r="AM1299" t="s">
        <v>450</v>
      </c>
      <c r="BC1299" t="s">
        <v>493</v>
      </c>
      <c r="BF1299" t="s">
        <v>452</v>
      </c>
      <c r="BG1299" t="s">
        <v>453</v>
      </c>
      <c r="BH1299" s="1">
        <f t="shared" ca="1" si="62"/>
        <v>46123</v>
      </c>
    </row>
    <row r="1300" spans="2:60" ht="14.25" customHeight="1" x14ac:dyDescent="0.35">
      <c r="B1300" s="96" t="str">
        <f t="shared" si="60"/>
        <v>95322514</v>
      </c>
      <c r="C1300" s="96" t="str">
        <f t="shared" si="61"/>
        <v>9532251</v>
      </c>
      <c r="D1300">
        <v>22526</v>
      </c>
      <c r="E1300" t="s">
        <v>120</v>
      </c>
      <c r="F1300">
        <v>61</v>
      </c>
      <c r="G1300" t="s">
        <v>124</v>
      </c>
      <c r="H1300">
        <v>73</v>
      </c>
      <c r="I1300">
        <v>9532</v>
      </c>
      <c r="J1300" t="s">
        <v>1</v>
      </c>
      <c r="K1300">
        <v>251</v>
      </c>
      <c r="L1300">
        <v>4</v>
      </c>
      <c r="M1300">
        <v>1</v>
      </c>
      <c r="O1300" s="3">
        <v>3.88</v>
      </c>
      <c r="P1300">
        <v>0</v>
      </c>
      <c r="Q1300" t="s">
        <v>508</v>
      </c>
      <c r="R1300" t="s">
        <v>457</v>
      </c>
      <c r="S1300">
        <v>50</v>
      </c>
      <c r="T1300" t="s">
        <v>492</v>
      </c>
      <c r="U1300">
        <v>2</v>
      </c>
      <c r="V1300">
        <v>45733</v>
      </c>
      <c r="W1300">
        <v>356</v>
      </c>
      <c r="X1300" t="s">
        <v>447</v>
      </c>
      <c r="Y1300" s="2" t="s">
        <v>447</v>
      </c>
      <c r="Z1300" s="2"/>
      <c r="AB1300" t="s">
        <v>447</v>
      </c>
      <c r="AC1300" t="s">
        <v>448</v>
      </c>
      <c r="AD1300" t="s">
        <v>447</v>
      </c>
      <c r="AE1300" t="s">
        <v>447</v>
      </c>
      <c r="AF1300" t="s">
        <v>447</v>
      </c>
      <c r="AG1300">
        <v>2</v>
      </c>
      <c r="AH1300">
        <v>0</v>
      </c>
      <c r="AI1300">
        <v>59</v>
      </c>
      <c r="AJ1300">
        <v>0</v>
      </c>
      <c r="AK1300">
        <v>61</v>
      </c>
      <c r="AL1300" t="s">
        <v>518</v>
      </c>
      <c r="AM1300" t="s">
        <v>450</v>
      </c>
      <c r="BC1300" t="s">
        <v>493</v>
      </c>
      <c r="BF1300" t="s">
        <v>452</v>
      </c>
      <c r="BG1300" t="s">
        <v>453</v>
      </c>
      <c r="BH1300" s="1">
        <f t="shared" ca="1" si="62"/>
        <v>46123</v>
      </c>
    </row>
    <row r="1301" spans="2:60" ht="14.25" customHeight="1" x14ac:dyDescent="0.35">
      <c r="B1301" s="96" t="str">
        <f t="shared" si="60"/>
        <v>95322515</v>
      </c>
      <c r="C1301" s="96" t="str">
        <f t="shared" si="61"/>
        <v>9532251</v>
      </c>
      <c r="D1301">
        <v>22526</v>
      </c>
      <c r="E1301" t="s">
        <v>120</v>
      </c>
      <c r="F1301">
        <v>61</v>
      </c>
      <c r="G1301" t="s">
        <v>124</v>
      </c>
      <c r="H1301">
        <v>73</v>
      </c>
      <c r="I1301">
        <v>9532</v>
      </c>
      <c r="J1301" t="s">
        <v>1</v>
      </c>
      <c r="K1301">
        <v>251</v>
      </c>
      <c r="L1301">
        <v>5</v>
      </c>
      <c r="M1301">
        <v>1</v>
      </c>
      <c r="O1301" s="3">
        <v>3.04</v>
      </c>
      <c r="P1301">
        <v>0</v>
      </c>
      <c r="Q1301" t="s">
        <v>508</v>
      </c>
      <c r="R1301" t="s">
        <v>457</v>
      </c>
      <c r="S1301">
        <v>50</v>
      </c>
      <c r="T1301" t="s">
        <v>492</v>
      </c>
      <c r="U1301">
        <v>2</v>
      </c>
      <c r="V1301">
        <v>45733</v>
      </c>
      <c r="W1301">
        <v>356</v>
      </c>
      <c r="X1301" t="s">
        <v>447</v>
      </c>
      <c r="Y1301" s="2" t="s">
        <v>447</v>
      </c>
      <c r="Z1301" s="2"/>
      <c r="AB1301" t="s">
        <v>447</v>
      </c>
      <c r="AC1301" t="s">
        <v>448</v>
      </c>
      <c r="AD1301" t="s">
        <v>447</v>
      </c>
      <c r="AE1301" t="s">
        <v>447</v>
      </c>
      <c r="AF1301" t="s">
        <v>447</v>
      </c>
      <c r="AG1301">
        <v>2</v>
      </c>
      <c r="AH1301">
        <v>0</v>
      </c>
      <c r="AI1301">
        <v>59</v>
      </c>
      <c r="AJ1301">
        <v>0</v>
      </c>
      <c r="AK1301">
        <v>61</v>
      </c>
      <c r="AL1301" t="s">
        <v>518</v>
      </c>
      <c r="AM1301" t="s">
        <v>450</v>
      </c>
      <c r="BC1301" t="s">
        <v>493</v>
      </c>
      <c r="BF1301" t="s">
        <v>452</v>
      </c>
      <c r="BG1301" t="s">
        <v>453</v>
      </c>
      <c r="BH1301" s="1">
        <f t="shared" ca="1" si="62"/>
        <v>46123</v>
      </c>
    </row>
    <row r="1302" spans="2:60" ht="14.25" customHeight="1" x14ac:dyDescent="0.35">
      <c r="B1302" s="96" t="str">
        <f t="shared" si="60"/>
        <v>95322516</v>
      </c>
      <c r="C1302" s="96" t="str">
        <f t="shared" si="61"/>
        <v>9532251</v>
      </c>
      <c r="D1302">
        <v>22526</v>
      </c>
      <c r="E1302" t="s">
        <v>120</v>
      </c>
      <c r="F1302">
        <v>61</v>
      </c>
      <c r="G1302" t="s">
        <v>124</v>
      </c>
      <c r="H1302">
        <v>73</v>
      </c>
      <c r="I1302">
        <v>9532</v>
      </c>
      <c r="J1302" t="s">
        <v>1</v>
      </c>
      <c r="K1302">
        <v>251</v>
      </c>
      <c r="L1302">
        <v>6</v>
      </c>
      <c r="M1302">
        <v>1</v>
      </c>
      <c r="O1302" s="3">
        <v>1.06</v>
      </c>
      <c r="P1302">
        <v>0</v>
      </c>
      <c r="Q1302" t="s">
        <v>508</v>
      </c>
      <c r="R1302" t="s">
        <v>457</v>
      </c>
      <c r="S1302">
        <v>50</v>
      </c>
      <c r="T1302" t="s">
        <v>492</v>
      </c>
      <c r="U1302">
        <v>2</v>
      </c>
      <c r="V1302">
        <v>45733</v>
      </c>
      <c r="W1302">
        <v>356</v>
      </c>
      <c r="X1302" t="s">
        <v>447</v>
      </c>
      <c r="Y1302" s="2" t="s">
        <v>447</v>
      </c>
      <c r="Z1302" s="2"/>
      <c r="AB1302" t="s">
        <v>447</v>
      </c>
      <c r="AC1302" t="s">
        <v>448</v>
      </c>
      <c r="AD1302" t="s">
        <v>447</v>
      </c>
      <c r="AE1302" t="s">
        <v>447</v>
      </c>
      <c r="AF1302" t="s">
        <v>447</v>
      </c>
      <c r="AG1302">
        <v>2</v>
      </c>
      <c r="AH1302">
        <v>0</v>
      </c>
      <c r="AI1302">
        <v>59</v>
      </c>
      <c r="AJ1302">
        <v>0</v>
      </c>
      <c r="AK1302">
        <v>61</v>
      </c>
      <c r="AL1302" t="s">
        <v>518</v>
      </c>
      <c r="AM1302" t="s">
        <v>450</v>
      </c>
      <c r="BC1302" t="s">
        <v>493</v>
      </c>
      <c r="BF1302" t="s">
        <v>452</v>
      </c>
      <c r="BG1302" t="s">
        <v>453</v>
      </c>
      <c r="BH1302" s="1">
        <f t="shared" ca="1" si="62"/>
        <v>46123</v>
      </c>
    </row>
    <row r="1303" spans="2:60" ht="14.25" customHeight="1" x14ac:dyDescent="0.35">
      <c r="B1303" s="96" t="str">
        <f t="shared" si="60"/>
        <v>95322517</v>
      </c>
      <c r="C1303" s="96" t="str">
        <f t="shared" si="61"/>
        <v>9532251</v>
      </c>
      <c r="D1303">
        <v>22526</v>
      </c>
      <c r="E1303" t="s">
        <v>120</v>
      </c>
      <c r="F1303">
        <v>61</v>
      </c>
      <c r="G1303" t="s">
        <v>124</v>
      </c>
      <c r="H1303">
        <v>73</v>
      </c>
      <c r="I1303">
        <v>9532</v>
      </c>
      <c r="J1303" t="s">
        <v>1</v>
      </c>
      <c r="K1303">
        <v>251</v>
      </c>
      <c r="L1303">
        <v>7</v>
      </c>
      <c r="M1303">
        <v>1</v>
      </c>
      <c r="O1303" s="3">
        <v>0.61</v>
      </c>
      <c r="P1303">
        <v>0</v>
      </c>
      <c r="Q1303" t="s">
        <v>508</v>
      </c>
      <c r="R1303" t="s">
        <v>457</v>
      </c>
      <c r="S1303">
        <v>50</v>
      </c>
      <c r="T1303" t="s">
        <v>492</v>
      </c>
      <c r="U1303">
        <v>2</v>
      </c>
      <c r="V1303">
        <v>45733</v>
      </c>
      <c r="W1303">
        <v>356</v>
      </c>
      <c r="X1303" t="s">
        <v>447</v>
      </c>
      <c r="Y1303" s="2" t="s">
        <v>447</v>
      </c>
      <c r="Z1303" s="2"/>
      <c r="AB1303" t="s">
        <v>447</v>
      </c>
      <c r="AC1303" t="s">
        <v>448</v>
      </c>
      <c r="AD1303" t="s">
        <v>447</v>
      </c>
      <c r="AE1303" t="s">
        <v>447</v>
      </c>
      <c r="AF1303" t="s">
        <v>447</v>
      </c>
      <c r="AG1303">
        <v>2</v>
      </c>
      <c r="AH1303">
        <v>0</v>
      </c>
      <c r="AI1303">
        <v>59</v>
      </c>
      <c r="AJ1303">
        <v>0</v>
      </c>
      <c r="AK1303">
        <v>61</v>
      </c>
      <c r="AL1303" t="s">
        <v>518</v>
      </c>
      <c r="AM1303" t="s">
        <v>450</v>
      </c>
      <c r="BC1303" t="s">
        <v>493</v>
      </c>
      <c r="BF1303" t="s">
        <v>452</v>
      </c>
      <c r="BG1303" t="s">
        <v>453</v>
      </c>
      <c r="BH1303" s="1">
        <f t="shared" ca="1" si="62"/>
        <v>46123</v>
      </c>
    </row>
    <row r="1304" spans="2:60" ht="14.25" customHeight="1" x14ac:dyDescent="0.35">
      <c r="B1304" s="96" t="str">
        <f t="shared" si="60"/>
        <v>95322518</v>
      </c>
      <c r="C1304" s="96" t="str">
        <f t="shared" si="61"/>
        <v>9532251</v>
      </c>
      <c r="D1304">
        <v>22526</v>
      </c>
      <c r="E1304" t="s">
        <v>120</v>
      </c>
      <c r="F1304">
        <v>61</v>
      </c>
      <c r="G1304" t="s">
        <v>124</v>
      </c>
      <c r="H1304">
        <v>73</v>
      </c>
      <c r="I1304">
        <v>9532</v>
      </c>
      <c r="J1304" t="s">
        <v>1</v>
      </c>
      <c r="K1304">
        <v>251</v>
      </c>
      <c r="L1304">
        <v>8</v>
      </c>
      <c r="M1304">
        <v>1</v>
      </c>
      <c r="O1304" s="3">
        <v>2.65</v>
      </c>
      <c r="P1304">
        <v>0</v>
      </c>
      <c r="Q1304" t="s">
        <v>508</v>
      </c>
      <c r="R1304" t="s">
        <v>457</v>
      </c>
      <c r="S1304">
        <v>50</v>
      </c>
      <c r="T1304" t="s">
        <v>492</v>
      </c>
      <c r="U1304">
        <v>2</v>
      </c>
      <c r="V1304">
        <v>45733</v>
      </c>
      <c r="W1304">
        <v>356</v>
      </c>
      <c r="X1304" t="s">
        <v>447</v>
      </c>
      <c r="Y1304" s="2" t="s">
        <v>447</v>
      </c>
      <c r="Z1304" s="2"/>
      <c r="AB1304" t="s">
        <v>447</v>
      </c>
      <c r="AC1304" t="s">
        <v>448</v>
      </c>
      <c r="AD1304" t="s">
        <v>447</v>
      </c>
      <c r="AE1304" t="s">
        <v>447</v>
      </c>
      <c r="AF1304" t="s">
        <v>447</v>
      </c>
      <c r="AG1304">
        <v>2</v>
      </c>
      <c r="AH1304">
        <v>0</v>
      </c>
      <c r="AI1304">
        <v>59</v>
      </c>
      <c r="AJ1304">
        <v>0</v>
      </c>
      <c r="AK1304">
        <v>61</v>
      </c>
      <c r="AL1304" t="s">
        <v>518</v>
      </c>
      <c r="AM1304" t="s">
        <v>450</v>
      </c>
      <c r="BC1304" t="s">
        <v>493</v>
      </c>
      <c r="BF1304" t="s">
        <v>452</v>
      </c>
      <c r="BG1304" t="s">
        <v>453</v>
      </c>
      <c r="BH1304" s="1">
        <f t="shared" ca="1" si="62"/>
        <v>46123</v>
      </c>
    </row>
    <row r="1305" spans="2:60" ht="14.25" customHeight="1" x14ac:dyDescent="0.35">
      <c r="B1305" s="96" t="str">
        <f t="shared" si="60"/>
        <v>95322519</v>
      </c>
      <c r="C1305" s="96" t="str">
        <f t="shared" si="61"/>
        <v>9532251</v>
      </c>
      <c r="D1305">
        <v>22526</v>
      </c>
      <c r="E1305" t="s">
        <v>120</v>
      </c>
      <c r="F1305">
        <v>61</v>
      </c>
      <c r="G1305" t="s">
        <v>124</v>
      </c>
      <c r="H1305">
        <v>73</v>
      </c>
      <c r="I1305">
        <v>9532</v>
      </c>
      <c r="J1305" t="s">
        <v>1</v>
      </c>
      <c r="K1305">
        <v>251</v>
      </c>
      <c r="L1305">
        <v>9</v>
      </c>
      <c r="M1305">
        <v>1</v>
      </c>
      <c r="O1305" s="3">
        <v>1.94</v>
      </c>
      <c r="P1305">
        <v>0</v>
      </c>
      <c r="Q1305" t="s">
        <v>508</v>
      </c>
      <c r="R1305" t="s">
        <v>457</v>
      </c>
      <c r="S1305">
        <v>50</v>
      </c>
      <c r="T1305" t="s">
        <v>492</v>
      </c>
      <c r="U1305">
        <v>2</v>
      </c>
      <c r="V1305">
        <v>45733</v>
      </c>
      <c r="W1305">
        <v>356</v>
      </c>
      <c r="X1305" t="s">
        <v>447</v>
      </c>
      <c r="Y1305" s="2" t="s">
        <v>447</v>
      </c>
      <c r="Z1305" s="2"/>
      <c r="AB1305" t="s">
        <v>447</v>
      </c>
      <c r="AC1305" t="s">
        <v>448</v>
      </c>
      <c r="AD1305" t="s">
        <v>447</v>
      </c>
      <c r="AE1305" t="s">
        <v>447</v>
      </c>
      <c r="AF1305" t="s">
        <v>447</v>
      </c>
      <c r="AG1305">
        <v>2</v>
      </c>
      <c r="AH1305">
        <v>0</v>
      </c>
      <c r="AI1305">
        <v>59</v>
      </c>
      <c r="AJ1305">
        <v>0</v>
      </c>
      <c r="AK1305">
        <v>61</v>
      </c>
      <c r="AL1305" t="s">
        <v>518</v>
      </c>
      <c r="AM1305" t="s">
        <v>450</v>
      </c>
      <c r="BC1305" t="s">
        <v>493</v>
      </c>
      <c r="BF1305" t="s">
        <v>452</v>
      </c>
      <c r="BG1305" t="s">
        <v>453</v>
      </c>
      <c r="BH1305" s="1">
        <f t="shared" ca="1" si="62"/>
        <v>46123</v>
      </c>
    </row>
    <row r="1306" spans="2:60" ht="14.25" customHeight="1" x14ac:dyDescent="0.35">
      <c r="B1306" s="96" t="str">
        <f t="shared" si="60"/>
        <v>953225110</v>
      </c>
      <c r="C1306" s="96" t="str">
        <f t="shared" si="61"/>
        <v>9532251</v>
      </c>
      <c r="D1306">
        <v>22526</v>
      </c>
      <c r="E1306" t="s">
        <v>120</v>
      </c>
      <c r="F1306">
        <v>61</v>
      </c>
      <c r="G1306" t="s">
        <v>124</v>
      </c>
      <c r="H1306">
        <v>73</v>
      </c>
      <c r="I1306">
        <v>9532</v>
      </c>
      <c r="J1306" t="s">
        <v>1</v>
      </c>
      <c r="K1306">
        <v>251</v>
      </c>
      <c r="L1306">
        <v>10</v>
      </c>
      <c r="M1306">
        <v>1</v>
      </c>
      <c r="O1306" s="3">
        <v>2.5499999999999998</v>
      </c>
      <c r="P1306">
        <v>0</v>
      </c>
      <c r="Q1306" t="s">
        <v>508</v>
      </c>
      <c r="R1306" t="s">
        <v>457</v>
      </c>
      <c r="S1306">
        <v>50</v>
      </c>
      <c r="T1306" t="s">
        <v>492</v>
      </c>
      <c r="U1306">
        <v>2</v>
      </c>
      <c r="V1306">
        <v>45733</v>
      </c>
      <c r="W1306">
        <v>356</v>
      </c>
      <c r="X1306" t="s">
        <v>447</v>
      </c>
      <c r="Y1306" s="2" t="s">
        <v>447</v>
      </c>
      <c r="Z1306" s="2"/>
      <c r="AB1306" t="s">
        <v>447</v>
      </c>
      <c r="AC1306" t="s">
        <v>448</v>
      </c>
      <c r="AD1306" t="s">
        <v>447</v>
      </c>
      <c r="AE1306" t="s">
        <v>447</v>
      </c>
      <c r="AF1306" t="s">
        <v>447</v>
      </c>
      <c r="AG1306">
        <v>2</v>
      </c>
      <c r="AH1306">
        <v>0</v>
      </c>
      <c r="AI1306">
        <v>59</v>
      </c>
      <c r="AJ1306">
        <v>0</v>
      </c>
      <c r="AK1306">
        <v>61</v>
      </c>
      <c r="AL1306" t="s">
        <v>518</v>
      </c>
      <c r="AM1306" t="s">
        <v>450</v>
      </c>
      <c r="BC1306" t="s">
        <v>493</v>
      </c>
      <c r="BF1306" t="s">
        <v>452</v>
      </c>
      <c r="BG1306" t="s">
        <v>453</v>
      </c>
      <c r="BH1306" s="1">
        <f t="shared" ca="1" si="62"/>
        <v>46123</v>
      </c>
    </row>
    <row r="1307" spans="2:60" ht="14.25" customHeight="1" x14ac:dyDescent="0.35">
      <c r="B1307" s="96" t="str">
        <f t="shared" si="60"/>
        <v>953225111</v>
      </c>
      <c r="C1307" s="96" t="str">
        <f t="shared" si="61"/>
        <v>9532251</v>
      </c>
      <c r="D1307">
        <v>22526</v>
      </c>
      <c r="E1307" t="s">
        <v>120</v>
      </c>
      <c r="F1307">
        <v>61</v>
      </c>
      <c r="G1307" t="s">
        <v>124</v>
      </c>
      <c r="H1307">
        <v>73</v>
      </c>
      <c r="I1307">
        <v>9532</v>
      </c>
      <c r="J1307" t="s">
        <v>1</v>
      </c>
      <c r="K1307">
        <v>251</v>
      </c>
      <c r="L1307">
        <v>11</v>
      </c>
      <c r="M1307">
        <v>1</v>
      </c>
      <c r="O1307" s="3">
        <v>6.97</v>
      </c>
      <c r="P1307">
        <v>0</v>
      </c>
      <c r="Q1307" t="s">
        <v>508</v>
      </c>
      <c r="R1307" t="s">
        <v>457</v>
      </c>
      <c r="S1307">
        <v>50</v>
      </c>
      <c r="T1307" t="s">
        <v>492</v>
      </c>
      <c r="U1307">
        <v>2</v>
      </c>
      <c r="V1307">
        <v>45733</v>
      </c>
      <c r="W1307">
        <v>356</v>
      </c>
      <c r="X1307" t="s">
        <v>447</v>
      </c>
      <c r="Y1307" s="2" t="s">
        <v>447</v>
      </c>
      <c r="Z1307" s="2"/>
      <c r="AB1307" t="s">
        <v>447</v>
      </c>
      <c r="AC1307" t="s">
        <v>448</v>
      </c>
      <c r="AD1307" t="s">
        <v>447</v>
      </c>
      <c r="AE1307" t="s">
        <v>447</v>
      </c>
      <c r="AF1307" t="s">
        <v>447</v>
      </c>
      <c r="AG1307">
        <v>2</v>
      </c>
      <c r="AH1307">
        <v>0</v>
      </c>
      <c r="AI1307">
        <v>59</v>
      </c>
      <c r="AJ1307">
        <v>0</v>
      </c>
      <c r="AK1307">
        <v>61</v>
      </c>
      <c r="AL1307" t="s">
        <v>518</v>
      </c>
      <c r="AM1307" t="s">
        <v>450</v>
      </c>
      <c r="BC1307" t="s">
        <v>493</v>
      </c>
      <c r="BF1307" t="s">
        <v>452</v>
      </c>
      <c r="BG1307" t="s">
        <v>453</v>
      </c>
      <c r="BH1307" s="1">
        <f t="shared" ca="1" si="62"/>
        <v>46123</v>
      </c>
    </row>
    <row r="1308" spans="2:60" ht="14.25" customHeight="1" x14ac:dyDescent="0.35">
      <c r="B1308" s="96" t="str">
        <f t="shared" si="60"/>
        <v>953225112</v>
      </c>
      <c r="C1308" s="96" t="str">
        <f t="shared" si="61"/>
        <v>9532251</v>
      </c>
      <c r="D1308">
        <v>22526</v>
      </c>
      <c r="E1308" t="s">
        <v>120</v>
      </c>
      <c r="F1308">
        <v>61</v>
      </c>
      <c r="G1308" t="s">
        <v>124</v>
      </c>
      <c r="H1308">
        <v>73</v>
      </c>
      <c r="I1308">
        <v>9532</v>
      </c>
      <c r="J1308" t="s">
        <v>1</v>
      </c>
      <c r="K1308">
        <v>251</v>
      </c>
      <c r="L1308">
        <v>12</v>
      </c>
      <c r="M1308">
        <v>1</v>
      </c>
      <c r="O1308" s="3">
        <v>5.66</v>
      </c>
      <c r="P1308">
        <v>0</v>
      </c>
      <c r="Q1308" t="s">
        <v>508</v>
      </c>
      <c r="R1308" t="s">
        <v>457</v>
      </c>
      <c r="S1308">
        <v>50</v>
      </c>
      <c r="T1308" t="s">
        <v>492</v>
      </c>
      <c r="U1308">
        <v>2</v>
      </c>
      <c r="V1308">
        <v>45733</v>
      </c>
      <c r="W1308">
        <v>356</v>
      </c>
      <c r="X1308" t="s">
        <v>447</v>
      </c>
      <c r="Y1308" s="2" t="s">
        <v>447</v>
      </c>
      <c r="Z1308" s="2"/>
      <c r="AB1308" t="s">
        <v>447</v>
      </c>
      <c r="AC1308" t="s">
        <v>448</v>
      </c>
      <c r="AD1308" t="s">
        <v>447</v>
      </c>
      <c r="AE1308" t="s">
        <v>447</v>
      </c>
      <c r="AF1308" t="s">
        <v>447</v>
      </c>
      <c r="AG1308">
        <v>2</v>
      </c>
      <c r="AH1308">
        <v>0</v>
      </c>
      <c r="AI1308">
        <v>59</v>
      </c>
      <c r="AJ1308">
        <v>0</v>
      </c>
      <c r="AK1308">
        <v>61</v>
      </c>
      <c r="AL1308" t="s">
        <v>518</v>
      </c>
      <c r="AM1308" t="s">
        <v>450</v>
      </c>
      <c r="BC1308" t="s">
        <v>493</v>
      </c>
      <c r="BF1308" t="s">
        <v>452</v>
      </c>
      <c r="BG1308" t="s">
        <v>453</v>
      </c>
      <c r="BH1308" s="1">
        <f t="shared" ca="1" si="62"/>
        <v>46123</v>
      </c>
    </row>
    <row r="1309" spans="2:60" ht="14.25" customHeight="1" x14ac:dyDescent="0.35">
      <c r="B1309" s="96" t="str">
        <f t="shared" si="60"/>
        <v>953225113</v>
      </c>
      <c r="C1309" s="96" t="str">
        <f t="shared" si="61"/>
        <v>9532251</v>
      </c>
      <c r="D1309">
        <v>22526</v>
      </c>
      <c r="E1309" t="s">
        <v>120</v>
      </c>
      <c r="F1309">
        <v>61</v>
      </c>
      <c r="G1309" t="s">
        <v>124</v>
      </c>
      <c r="H1309">
        <v>73</v>
      </c>
      <c r="I1309">
        <v>9532</v>
      </c>
      <c r="J1309" t="s">
        <v>1</v>
      </c>
      <c r="K1309">
        <v>251</v>
      </c>
      <c r="L1309">
        <v>13</v>
      </c>
      <c r="M1309">
        <v>1</v>
      </c>
      <c r="O1309" s="3">
        <v>3.34</v>
      </c>
      <c r="P1309">
        <v>0</v>
      </c>
      <c r="Q1309" t="s">
        <v>508</v>
      </c>
      <c r="R1309" t="s">
        <v>457</v>
      </c>
      <c r="S1309">
        <v>50</v>
      </c>
      <c r="T1309" t="s">
        <v>492</v>
      </c>
      <c r="U1309">
        <v>2</v>
      </c>
      <c r="V1309">
        <v>45733</v>
      </c>
      <c r="W1309">
        <v>356</v>
      </c>
      <c r="X1309" t="s">
        <v>447</v>
      </c>
      <c r="Y1309" s="2" t="s">
        <v>447</v>
      </c>
      <c r="Z1309" s="2"/>
      <c r="AB1309" t="s">
        <v>447</v>
      </c>
      <c r="AC1309" t="s">
        <v>448</v>
      </c>
      <c r="AD1309" t="s">
        <v>447</v>
      </c>
      <c r="AE1309" t="s">
        <v>447</v>
      </c>
      <c r="AF1309" t="s">
        <v>447</v>
      </c>
      <c r="AG1309">
        <v>2</v>
      </c>
      <c r="AH1309">
        <v>0</v>
      </c>
      <c r="AI1309">
        <v>59</v>
      </c>
      <c r="AJ1309">
        <v>0</v>
      </c>
      <c r="AK1309">
        <v>61</v>
      </c>
      <c r="AL1309" t="s">
        <v>518</v>
      </c>
      <c r="AM1309" t="s">
        <v>450</v>
      </c>
      <c r="BC1309" t="s">
        <v>493</v>
      </c>
      <c r="BF1309" t="s">
        <v>452</v>
      </c>
      <c r="BG1309" t="s">
        <v>453</v>
      </c>
      <c r="BH1309" s="1">
        <f t="shared" ca="1" si="62"/>
        <v>46123</v>
      </c>
    </row>
    <row r="1310" spans="2:60" ht="14.25" customHeight="1" x14ac:dyDescent="0.35">
      <c r="B1310" s="96" t="str">
        <f t="shared" si="60"/>
        <v>953225114</v>
      </c>
      <c r="C1310" s="96" t="str">
        <f t="shared" si="61"/>
        <v>9532251</v>
      </c>
      <c r="D1310">
        <v>22526</v>
      </c>
      <c r="E1310" t="s">
        <v>120</v>
      </c>
      <c r="F1310">
        <v>61</v>
      </c>
      <c r="G1310" t="s">
        <v>124</v>
      </c>
      <c r="H1310">
        <v>73</v>
      </c>
      <c r="I1310">
        <v>9532</v>
      </c>
      <c r="J1310" t="s">
        <v>1</v>
      </c>
      <c r="K1310">
        <v>251</v>
      </c>
      <c r="L1310">
        <v>14</v>
      </c>
      <c r="M1310">
        <v>1</v>
      </c>
      <c r="O1310" s="3">
        <v>3.75</v>
      </c>
      <c r="P1310">
        <v>0</v>
      </c>
      <c r="Q1310" t="s">
        <v>508</v>
      </c>
      <c r="R1310" t="s">
        <v>457</v>
      </c>
      <c r="S1310">
        <v>50</v>
      </c>
      <c r="T1310" t="s">
        <v>492</v>
      </c>
      <c r="U1310">
        <v>2</v>
      </c>
      <c r="V1310">
        <v>45733</v>
      </c>
      <c r="W1310">
        <v>356</v>
      </c>
      <c r="X1310" t="s">
        <v>447</v>
      </c>
      <c r="Y1310" s="2" t="s">
        <v>447</v>
      </c>
      <c r="Z1310" s="2"/>
      <c r="AB1310" t="s">
        <v>447</v>
      </c>
      <c r="AC1310" t="s">
        <v>448</v>
      </c>
      <c r="AD1310" t="s">
        <v>447</v>
      </c>
      <c r="AE1310" t="s">
        <v>447</v>
      </c>
      <c r="AF1310" t="s">
        <v>447</v>
      </c>
      <c r="AG1310">
        <v>2</v>
      </c>
      <c r="AH1310">
        <v>0</v>
      </c>
      <c r="AI1310">
        <v>59</v>
      </c>
      <c r="AJ1310">
        <v>0</v>
      </c>
      <c r="AK1310">
        <v>61</v>
      </c>
      <c r="AL1310" t="s">
        <v>518</v>
      </c>
      <c r="AM1310" t="s">
        <v>450</v>
      </c>
      <c r="BC1310" t="s">
        <v>493</v>
      </c>
      <c r="BF1310" t="s">
        <v>452</v>
      </c>
      <c r="BG1310" t="s">
        <v>453</v>
      </c>
      <c r="BH1310" s="1">
        <f t="shared" ca="1" si="62"/>
        <v>46123</v>
      </c>
    </row>
    <row r="1311" spans="2:60" ht="14.25" customHeight="1" x14ac:dyDescent="0.35">
      <c r="B1311" s="96" t="str">
        <f t="shared" si="60"/>
        <v>953225115</v>
      </c>
      <c r="C1311" s="96" t="str">
        <f t="shared" si="61"/>
        <v>9532251</v>
      </c>
      <c r="D1311">
        <v>22526</v>
      </c>
      <c r="E1311" t="s">
        <v>120</v>
      </c>
      <c r="F1311">
        <v>61</v>
      </c>
      <c r="G1311" t="s">
        <v>124</v>
      </c>
      <c r="H1311">
        <v>73</v>
      </c>
      <c r="I1311">
        <v>9532</v>
      </c>
      <c r="J1311" t="s">
        <v>1</v>
      </c>
      <c r="K1311">
        <v>251</v>
      </c>
      <c r="L1311">
        <v>15</v>
      </c>
      <c r="M1311">
        <v>1</v>
      </c>
      <c r="O1311">
        <v>0.59</v>
      </c>
      <c r="P1311">
        <v>0</v>
      </c>
      <c r="Q1311" t="s">
        <v>508</v>
      </c>
      <c r="R1311" t="s">
        <v>457</v>
      </c>
      <c r="S1311">
        <v>50</v>
      </c>
      <c r="T1311" t="s">
        <v>492</v>
      </c>
      <c r="U1311">
        <v>2</v>
      </c>
      <c r="V1311">
        <v>45733</v>
      </c>
      <c r="W1311">
        <v>356</v>
      </c>
      <c r="X1311" t="s">
        <v>447</v>
      </c>
      <c r="Y1311" t="s">
        <v>447</v>
      </c>
      <c r="Z1311" s="2"/>
      <c r="AB1311" t="s">
        <v>447</v>
      </c>
      <c r="AC1311" t="s">
        <v>448</v>
      </c>
      <c r="AD1311" t="s">
        <v>447</v>
      </c>
      <c r="AE1311" t="s">
        <v>447</v>
      </c>
      <c r="AF1311" t="s">
        <v>447</v>
      </c>
      <c r="AG1311">
        <v>2</v>
      </c>
      <c r="AH1311">
        <v>0</v>
      </c>
      <c r="AI1311">
        <v>59</v>
      </c>
      <c r="AJ1311">
        <v>0</v>
      </c>
      <c r="AK1311">
        <v>61</v>
      </c>
      <c r="AL1311" t="s">
        <v>518</v>
      </c>
      <c r="AM1311" t="s">
        <v>450</v>
      </c>
      <c r="BC1311" t="s">
        <v>493</v>
      </c>
      <c r="BF1311" t="s">
        <v>452</v>
      </c>
      <c r="BG1311" t="s">
        <v>453</v>
      </c>
      <c r="BH1311" s="1">
        <f t="shared" ca="1" si="62"/>
        <v>46123</v>
      </c>
    </row>
    <row r="1312" spans="2:60" ht="14.25" customHeight="1" x14ac:dyDescent="0.35">
      <c r="B1312" s="96" t="str">
        <f t="shared" si="60"/>
        <v>953225116</v>
      </c>
      <c r="C1312" s="96" t="str">
        <f t="shared" si="61"/>
        <v>9532251</v>
      </c>
      <c r="D1312">
        <v>22526</v>
      </c>
      <c r="E1312" t="s">
        <v>120</v>
      </c>
      <c r="F1312">
        <v>61</v>
      </c>
      <c r="G1312" t="s">
        <v>124</v>
      </c>
      <c r="H1312">
        <v>73</v>
      </c>
      <c r="I1312">
        <v>9532</v>
      </c>
      <c r="J1312" t="s">
        <v>1</v>
      </c>
      <c r="K1312">
        <v>251</v>
      </c>
      <c r="L1312">
        <v>16</v>
      </c>
      <c r="M1312">
        <v>1</v>
      </c>
      <c r="O1312">
        <v>0.95</v>
      </c>
      <c r="P1312">
        <v>0</v>
      </c>
      <c r="Q1312" t="s">
        <v>508</v>
      </c>
      <c r="R1312" t="s">
        <v>457</v>
      </c>
      <c r="S1312">
        <v>50</v>
      </c>
      <c r="T1312" t="s">
        <v>492</v>
      </c>
      <c r="U1312">
        <v>2</v>
      </c>
      <c r="V1312">
        <v>45733</v>
      </c>
      <c r="W1312">
        <v>356</v>
      </c>
      <c r="X1312" t="s">
        <v>447</v>
      </c>
      <c r="Y1312" t="s">
        <v>447</v>
      </c>
      <c r="Z1312" s="2"/>
      <c r="AB1312" t="s">
        <v>447</v>
      </c>
      <c r="AC1312" t="s">
        <v>448</v>
      </c>
      <c r="AD1312" t="s">
        <v>447</v>
      </c>
      <c r="AE1312" t="s">
        <v>447</v>
      </c>
      <c r="AF1312" t="s">
        <v>447</v>
      </c>
      <c r="AG1312">
        <v>2</v>
      </c>
      <c r="AH1312">
        <v>0</v>
      </c>
      <c r="AI1312">
        <v>59</v>
      </c>
      <c r="AJ1312">
        <v>0</v>
      </c>
      <c r="AK1312">
        <v>61</v>
      </c>
      <c r="AL1312" t="s">
        <v>518</v>
      </c>
      <c r="AM1312" t="s">
        <v>450</v>
      </c>
      <c r="BC1312" t="s">
        <v>493</v>
      </c>
      <c r="BF1312" t="s">
        <v>452</v>
      </c>
      <c r="BG1312" t="s">
        <v>453</v>
      </c>
      <c r="BH1312" s="1">
        <f t="shared" ca="1" si="62"/>
        <v>46123</v>
      </c>
    </row>
    <row r="1313" spans="2:60" ht="14.25" customHeight="1" x14ac:dyDescent="0.35">
      <c r="B1313" s="96" t="str">
        <f t="shared" si="60"/>
        <v>953225117</v>
      </c>
      <c r="C1313" s="96" t="str">
        <f t="shared" si="61"/>
        <v>9532251</v>
      </c>
      <c r="D1313">
        <v>22526</v>
      </c>
      <c r="E1313" t="s">
        <v>120</v>
      </c>
      <c r="F1313">
        <v>61</v>
      </c>
      <c r="G1313" t="s">
        <v>124</v>
      </c>
      <c r="H1313">
        <v>73</v>
      </c>
      <c r="I1313">
        <v>9532</v>
      </c>
      <c r="J1313" t="s">
        <v>1</v>
      </c>
      <c r="K1313">
        <v>251</v>
      </c>
      <c r="L1313">
        <v>17</v>
      </c>
      <c r="M1313">
        <v>1</v>
      </c>
      <c r="O1313">
        <v>0.37</v>
      </c>
      <c r="P1313">
        <v>0</v>
      </c>
      <c r="Q1313" t="s">
        <v>508</v>
      </c>
      <c r="R1313" t="s">
        <v>457</v>
      </c>
      <c r="S1313">
        <v>50</v>
      </c>
      <c r="T1313" t="s">
        <v>492</v>
      </c>
      <c r="U1313">
        <v>2</v>
      </c>
      <c r="V1313">
        <v>45733</v>
      </c>
      <c r="W1313">
        <v>356</v>
      </c>
      <c r="X1313" t="s">
        <v>447</v>
      </c>
      <c r="Y1313" s="2" t="s">
        <v>447</v>
      </c>
      <c r="Z1313" s="2"/>
      <c r="AB1313" t="s">
        <v>447</v>
      </c>
      <c r="AC1313" t="s">
        <v>448</v>
      </c>
      <c r="AD1313" t="s">
        <v>447</v>
      </c>
      <c r="AE1313" t="s">
        <v>447</v>
      </c>
      <c r="AF1313" t="s">
        <v>447</v>
      </c>
      <c r="AG1313">
        <v>2</v>
      </c>
      <c r="AH1313">
        <v>0</v>
      </c>
      <c r="AI1313">
        <v>59</v>
      </c>
      <c r="AJ1313">
        <v>0</v>
      </c>
      <c r="AK1313">
        <v>61</v>
      </c>
      <c r="AL1313" t="s">
        <v>518</v>
      </c>
      <c r="AM1313" t="s">
        <v>450</v>
      </c>
      <c r="BC1313" t="s">
        <v>493</v>
      </c>
      <c r="BF1313" t="s">
        <v>452</v>
      </c>
      <c r="BG1313" t="s">
        <v>453</v>
      </c>
      <c r="BH1313" s="1">
        <f t="shared" ca="1" si="62"/>
        <v>46123</v>
      </c>
    </row>
    <row r="1314" spans="2:60" ht="14.25" customHeight="1" x14ac:dyDescent="0.35">
      <c r="B1314" s="96" t="str">
        <f t="shared" si="60"/>
        <v>953225118</v>
      </c>
      <c r="C1314" s="96" t="str">
        <f t="shared" si="61"/>
        <v>9532251</v>
      </c>
      <c r="D1314">
        <v>22526</v>
      </c>
      <c r="E1314" t="s">
        <v>120</v>
      </c>
      <c r="F1314">
        <v>61</v>
      </c>
      <c r="G1314" t="s">
        <v>124</v>
      </c>
      <c r="H1314">
        <v>73</v>
      </c>
      <c r="I1314">
        <v>9532</v>
      </c>
      <c r="J1314" t="s">
        <v>1</v>
      </c>
      <c r="K1314">
        <v>251</v>
      </c>
      <c r="L1314">
        <v>18</v>
      </c>
      <c r="M1314">
        <v>1</v>
      </c>
      <c r="O1314">
        <v>1.22</v>
      </c>
      <c r="P1314">
        <v>0</v>
      </c>
      <c r="Q1314" t="s">
        <v>508</v>
      </c>
      <c r="R1314" t="s">
        <v>457</v>
      </c>
      <c r="S1314">
        <v>50</v>
      </c>
      <c r="T1314" t="s">
        <v>492</v>
      </c>
      <c r="U1314">
        <v>2</v>
      </c>
      <c r="V1314">
        <v>45733</v>
      </c>
      <c r="W1314">
        <v>356</v>
      </c>
      <c r="X1314" t="s">
        <v>447</v>
      </c>
      <c r="Y1314" s="2" t="s">
        <v>447</v>
      </c>
      <c r="Z1314" s="2"/>
      <c r="AB1314" t="s">
        <v>447</v>
      </c>
      <c r="AC1314" t="s">
        <v>448</v>
      </c>
      <c r="AD1314" t="s">
        <v>447</v>
      </c>
      <c r="AE1314" t="s">
        <v>447</v>
      </c>
      <c r="AF1314" t="s">
        <v>447</v>
      </c>
      <c r="AG1314">
        <v>2</v>
      </c>
      <c r="AH1314">
        <v>0</v>
      </c>
      <c r="AI1314">
        <v>59</v>
      </c>
      <c r="AJ1314">
        <v>0</v>
      </c>
      <c r="AK1314">
        <v>61</v>
      </c>
      <c r="AL1314" t="s">
        <v>518</v>
      </c>
      <c r="AM1314" t="s">
        <v>450</v>
      </c>
      <c r="BC1314" t="s">
        <v>493</v>
      </c>
      <c r="BF1314" t="s">
        <v>452</v>
      </c>
      <c r="BG1314" t="s">
        <v>453</v>
      </c>
      <c r="BH1314" s="1">
        <f t="shared" ca="1" si="62"/>
        <v>46123</v>
      </c>
    </row>
    <row r="1315" spans="2:60" ht="14.25" customHeight="1" x14ac:dyDescent="0.35">
      <c r="B1315" s="96" t="str">
        <f t="shared" si="60"/>
        <v>953225119</v>
      </c>
      <c r="C1315" s="96" t="str">
        <f t="shared" si="61"/>
        <v>9532251</v>
      </c>
      <c r="D1315">
        <v>22526</v>
      </c>
      <c r="E1315" t="s">
        <v>120</v>
      </c>
      <c r="F1315">
        <v>61</v>
      </c>
      <c r="G1315" t="s">
        <v>124</v>
      </c>
      <c r="H1315">
        <v>73</v>
      </c>
      <c r="I1315">
        <v>9532</v>
      </c>
      <c r="J1315" t="s">
        <v>1</v>
      </c>
      <c r="K1315">
        <v>251</v>
      </c>
      <c r="L1315">
        <v>19</v>
      </c>
      <c r="M1315">
        <v>1</v>
      </c>
      <c r="O1315">
        <v>0.97</v>
      </c>
      <c r="P1315">
        <v>0</v>
      </c>
      <c r="Q1315" t="s">
        <v>508</v>
      </c>
      <c r="R1315" t="s">
        <v>457</v>
      </c>
      <c r="S1315">
        <v>50</v>
      </c>
      <c r="T1315" t="s">
        <v>492</v>
      </c>
      <c r="U1315">
        <v>2</v>
      </c>
      <c r="V1315">
        <v>45733</v>
      </c>
      <c r="W1315">
        <v>356</v>
      </c>
      <c r="X1315" t="s">
        <v>447</v>
      </c>
      <c r="Y1315" s="2" t="s">
        <v>447</v>
      </c>
      <c r="Z1315" s="2"/>
      <c r="AB1315" t="s">
        <v>447</v>
      </c>
      <c r="AC1315" t="s">
        <v>448</v>
      </c>
      <c r="AD1315" t="s">
        <v>447</v>
      </c>
      <c r="AE1315" t="s">
        <v>447</v>
      </c>
      <c r="AF1315" t="s">
        <v>447</v>
      </c>
      <c r="AG1315">
        <v>2</v>
      </c>
      <c r="AH1315">
        <v>0</v>
      </c>
      <c r="AI1315">
        <v>59</v>
      </c>
      <c r="AJ1315">
        <v>0</v>
      </c>
      <c r="AK1315">
        <v>61</v>
      </c>
      <c r="AL1315" t="s">
        <v>518</v>
      </c>
      <c r="AM1315" t="s">
        <v>450</v>
      </c>
      <c r="BC1315" t="s">
        <v>493</v>
      </c>
      <c r="BF1315" t="s">
        <v>452</v>
      </c>
      <c r="BG1315" t="s">
        <v>453</v>
      </c>
      <c r="BH1315" s="1">
        <f t="shared" ca="1" si="62"/>
        <v>46123</v>
      </c>
    </row>
    <row r="1316" spans="2:60" ht="14.25" customHeight="1" x14ac:dyDescent="0.35">
      <c r="B1316" s="96" t="str">
        <f t="shared" si="60"/>
        <v>953225120</v>
      </c>
      <c r="C1316" s="96" t="str">
        <f t="shared" si="61"/>
        <v>9532251</v>
      </c>
      <c r="D1316">
        <v>22526</v>
      </c>
      <c r="E1316" t="s">
        <v>120</v>
      </c>
      <c r="F1316">
        <v>61</v>
      </c>
      <c r="G1316" t="s">
        <v>124</v>
      </c>
      <c r="H1316">
        <v>73</v>
      </c>
      <c r="I1316">
        <v>9532</v>
      </c>
      <c r="J1316" t="s">
        <v>1</v>
      </c>
      <c r="K1316">
        <v>251</v>
      </c>
      <c r="L1316">
        <v>20</v>
      </c>
      <c r="M1316">
        <v>1</v>
      </c>
      <c r="O1316">
        <v>1.38</v>
      </c>
      <c r="P1316">
        <v>0</v>
      </c>
      <c r="Q1316" t="s">
        <v>508</v>
      </c>
      <c r="R1316" t="s">
        <v>457</v>
      </c>
      <c r="S1316">
        <v>50</v>
      </c>
      <c r="T1316" t="s">
        <v>492</v>
      </c>
      <c r="U1316">
        <v>2</v>
      </c>
      <c r="V1316">
        <v>45733</v>
      </c>
      <c r="W1316">
        <v>356</v>
      </c>
      <c r="X1316" t="s">
        <v>447</v>
      </c>
      <c r="Y1316" s="2" t="s">
        <v>447</v>
      </c>
      <c r="Z1316" s="2"/>
      <c r="AB1316" t="s">
        <v>447</v>
      </c>
      <c r="AC1316" t="s">
        <v>448</v>
      </c>
      <c r="AD1316" t="s">
        <v>447</v>
      </c>
      <c r="AE1316" t="s">
        <v>447</v>
      </c>
      <c r="AF1316" t="s">
        <v>447</v>
      </c>
      <c r="AG1316">
        <v>2</v>
      </c>
      <c r="AH1316">
        <v>0</v>
      </c>
      <c r="AI1316">
        <v>59</v>
      </c>
      <c r="AJ1316">
        <v>0</v>
      </c>
      <c r="AK1316">
        <v>61</v>
      </c>
      <c r="AL1316" t="s">
        <v>518</v>
      </c>
      <c r="AM1316" t="s">
        <v>450</v>
      </c>
      <c r="BC1316" t="s">
        <v>493</v>
      </c>
      <c r="BF1316" t="s">
        <v>452</v>
      </c>
      <c r="BG1316" t="s">
        <v>453</v>
      </c>
      <c r="BH1316" s="1">
        <f t="shared" ca="1" si="62"/>
        <v>46123</v>
      </c>
    </row>
    <row r="1317" spans="2:60" ht="14.25" customHeight="1" x14ac:dyDescent="0.35">
      <c r="B1317" s="96" t="str">
        <f t="shared" si="60"/>
        <v>953225121</v>
      </c>
      <c r="C1317" s="96" t="str">
        <f t="shared" si="61"/>
        <v>9532251</v>
      </c>
      <c r="D1317">
        <v>22526</v>
      </c>
      <c r="E1317" t="s">
        <v>120</v>
      </c>
      <c r="F1317">
        <v>61</v>
      </c>
      <c r="G1317" t="s">
        <v>124</v>
      </c>
      <c r="H1317">
        <v>73</v>
      </c>
      <c r="I1317">
        <v>9532</v>
      </c>
      <c r="J1317" t="s">
        <v>1</v>
      </c>
      <c r="K1317">
        <v>251</v>
      </c>
      <c r="L1317">
        <v>21</v>
      </c>
      <c r="M1317">
        <v>1</v>
      </c>
      <c r="O1317">
        <v>3.48</v>
      </c>
      <c r="P1317">
        <v>0</v>
      </c>
      <c r="Q1317" t="s">
        <v>508</v>
      </c>
      <c r="R1317" t="s">
        <v>457</v>
      </c>
      <c r="S1317">
        <v>50</v>
      </c>
      <c r="T1317" t="s">
        <v>492</v>
      </c>
      <c r="U1317">
        <v>2</v>
      </c>
      <c r="V1317">
        <v>45733</v>
      </c>
      <c r="W1317">
        <v>356</v>
      </c>
      <c r="X1317" t="s">
        <v>447</v>
      </c>
      <c r="Y1317" t="s">
        <v>447</v>
      </c>
      <c r="Z1317" s="2"/>
      <c r="AB1317" t="s">
        <v>447</v>
      </c>
      <c r="AC1317" t="s">
        <v>448</v>
      </c>
      <c r="AD1317" t="s">
        <v>447</v>
      </c>
      <c r="AE1317" t="s">
        <v>447</v>
      </c>
      <c r="AF1317" t="s">
        <v>447</v>
      </c>
      <c r="AG1317">
        <v>2</v>
      </c>
      <c r="AH1317">
        <v>0</v>
      </c>
      <c r="AI1317">
        <v>59</v>
      </c>
      <c r="AJ1317">
        <v>0</v>
      </c>
      <c r="AK1317">
        <v>61</v>
      </c>
      <c r="AL1317" t="s">
        <v>518</v>
      </c>
      <c r="AM1317" t="s">
        <v>450</v>
      </c>
      <c r="BC1317" t="s">
        <v>493</v>
      </c>
      <c r="BF1317" t="s">
        <v>452</v>
      </c>
      <c r="BG1317" t="s">
        <v>453</v>
      </c>
      <c r="BH1317" s="1">
        <f t="shared" ca="1" si="62"/>
        <v>46123</v>
      </c>
    </row>
    <row r="1318" spans="2:60" ht="14.25" customHeight="1" x14ac:dyDescent="0.35">
      <c r="B1318" s="96" t="str">
        <f t="shared" si="60"/>
        <v>953225122</v>
      </c>
      <c r="C1318" s="96" t="str">
        <f t="shared" si="61"/>
        <v>9532251</v>
      </c>
      <c r="D1318">
        <v>22526</v>
      </c>
      <c r="E1318" t="s">
        <v>120</v>
      </c>
      <c r="F1318">
        <v>61</v>
      </c>
      <c r="G1318" t="s">
        <v>124</v>
      </c>
      <c r="H1318">
        <v>73</v>
      </c>
      <c r="I1318">
        <v>9532</v>
      </c>
      <c r="J1318" t="s">
        <v>1</v>
      </c>
      <c r="K1318">
        <v>251</v>
      </c>
      <c r="L1318">
        <v>22</v>
      </c>
      <c r="M1318">
        <v>1</v>
      </c>
      <c r="O1318">
        <v>4.0199999999999996</v>
      </c>
      <c r="P1318">
        <v>0</v>
      </c>
      <c r="Q1318" t="s">
        <v>508</v>
      </c>
      <c r="R1318" t="s">
        <v>457</v>
      </c>
      <c r="S1318">
        <v>50</v>
      </c>
      <c r="T1318" t="s">
        <v>492</v>
      </c>
      <c r="U1318">
        <v>2</v>
      </c>
      <c r="V1318">
        <v>45733</v>
      </c>
      <c r="W1318">
        <v>356</v>
      </c>
      <c r="X1318" t="s">
        <v>447</v>
      </c>
      <c r="Y1318" t="s">
        <v>447</v>
      </c>
      <c r="Z1318" s="2"/>
      <c r="AB1318" t="s">
        <v>447</v>
      </c>
      <c r="AC1318" t="s">
        <v>448</v>
      </c>
      <c r="AD1318" t="s">
        <v>447</v>
      </c>
      <c r="AE1318" t="s">
        <v>447</v>
      </c>
      <c r="AF1318" t="s">
        <v>447</v>
      </c>
      <c r="AG1318">
        <v>2</v>
      </c>
      <c r="AH1318">
        <v>0</v>
      </c>
      <c r="AI1318">
        <v>59</v>
      </c>
      <c r="AJ1318">
        <v>0</v>
      </c>
      <c r="AK1318">
        <v>61</v>
      </c>
      <c r="AL1318" t="s">
        <v>518</v>
      </c>
      <c r="AM1318" t="s">
        <v>450</v>
      </c>
      <c r="BC1318" t="s">
        <v>493</v>
      </c>
      <c r="BF1318" t="s">
        <v>452</v>
      </c>
      <c r="BG1318" t="s">
        <v>453</v>
      </c>
      <c r="BH1318" s="1">
        <f t="shared" ca="1" si="62"/>
        <v>46123</v>
      </c>
    </row>
    <row r="1319" spans="2:60" ht="14.25" customHeight="1" x14ac:dyDescent="0.35">
      <c r="B1319" s="96" t="str">
        <f t="shared" si="60"/>
        <v>953225123</v>
      </c>
      <c r="C1319" s="96" t="str">
        <f t="shared" si="61"/>
        <v>9532251</v>
      </c>
      <c r="D1319">
        <v>22526</v>
      </c>
      <c r="E1319" t="s">
        <v>120</v>
      </c>
      <c r="F1319">
        <v>61</v>
      </c>
      <c r="G1319" t="s">
        <v>124</v>
      </c>
      <c r="H1319">
        <v>73</v>
      </c>
      <c r="I1319">
        <v>9532</v>
      </c>
      <c r="J1319" t="s">
        <v>1</v>
      </c>
      <c r="K1319">
        <v>251</v>
      </c>
      <c r="L1319">
        <v>23</v>
      </c>
      <c r="M1319">
        <v>1</v>
      </c>
      <c r="O1319">
        <v>4.87</v>
      </c>
      <c r="P1319">
        <v>0</v>
      </c>
      <c r="Q1319" t="s">
        <v>508</v>
      </c>
      <c r="R1319" t="s">
        <v>457</v>
      </c>
      <c r="S1319">
        <v>50</v>
      </c>
      <c r="T1319" t="s">
        <v>492</v>
      </c>
      <c r="U1319">
        <v>2</v>
      </c>
      <c r="V1319">
        <v>45733</v>
      </c>
      <c r="W1319">
        <v>356</v>
      </c>
      <c r="X1319" t="s">
        <v>447</v>
      </c>
      <c r="Y1319" s="2" t="s">
        <v>447</v>
      </c>
      <c r="Z1319" s="2"/>
      <c r="AB1319" t="s">
        <v>447</v>
      </c>
      <c r="AC1319" t="s">
        <v>448</v>
      </c>
      <c r="AD1319" t="s">
        <v>447</v>
      </c>
      <c r="AE1319" t="s">
        <v>447</v>
      </c>
      <c r="AF1319" t="s">
        <v>447</v>
      </c>
      <c r="AG1319">
        <v>2</v>
      </c>
      <c r="AH1319">
        <v>0</v>
      </c>
      <c r="AI1319">
        <v>59</v>
      </c>
      <c r="AJ1319">
        <v>0</v>
      </c>
      <c r="AK1319">
        <v>61</v>
      </c>
      <c r="AL1319" t="s">
        <v>518</v>
      </c>
      <c r="AM1319" t="s">
        <v>450</v>
      </c>
      <c r="BC1319" t="s">
        <v>493</v>
      </c>
      <c r="BF1319" t="s">
        <v>452</v>
      </c>
      <c r="BG1319" t="s">
        <v>453</v>
      </c>
      <c r="BH1319" s="1">
        <f t="shared" ca="1" si="62"/>
        <v>46123</v>
      </c>
    </row>
    <row r="1320" spans="2:60" ht="14.25" customHeight="1" x14ac:dyDescent="0.35">
      <c r="B1320" s="96" t="str">
        <f t="shared" si="60"/>
        <v>953225124</v>
      </c>
      <c r="C1320" s="96" t="str">
        <f t="shared" si="61"/>
        <v>9532251</v>
      </c>
      <c r="D1320">
        <v>22526</v>
      </c>
      <c r="E1320" t="s">
        <v>120</v>
      </c>
      <c r="F1320">
        <v>61</v>
      </c>
      <c r="G1320" t="s">
        <v>124</v>
      </c>
      <c r="H1320">
        <v>73</v>
      </c>
      <c r="I1320">
        <v>9532</v>
      </c>
      <c r="J1320" t="s">
        <v>1</v>
      </c>
      <c r="K1320">
        <v>251</v>
      </c>
      <c r="L1320">
        <v>24</v>
      </c>
      <c r="M1320">
        <v>1</v>
      </c>
      <c r="O1320">
        <v>5.51</v>
      </c>
      <c r="P1320">
        <v>0</v>
      </c>
      <c r="Q1320" t="s">
        <v>508</v>
      </c>
      <c r="R1320" t="s">
        <v>457</v>
      </c>
      <c r="S1320">
        <v>50</v>
      </c>
      <c r="T1320" t="s">
        <v>492</v>
      </c>
      <c r="U1320">
        <v>2</v>
      </c>
      <c r="V1320">
        <v>45733</v>
      </c>
      <c r="W1320">
        <v>356</v>
      </c>
      <c r="X1320" t="s">
        <v>447</v>
      </c>
      <c r="Y1320" s="2" t="s">
        <v>447</v>
      </c>
      <c r="Z1320" s="2"/>
      <c r="AB1320" t="s">
        <v>447</v>
      </c>
      <c r="AC1320" t="s">
        <v>448</v>
      </c>
      <c r="AD1320" t="s">
        <v>447</v>
      </c>
      <c r="AE1320" t="s">
        <v>447</v>
      </c>
      <c r="AF1320" t="s">
        <v>447</v>
      </c>
      <c r="AG1320">
        <v>2</v>
      </c>
      <c r="AH1320">
        <v>0</v>
      </c>
      <c r="AI1320">
        <v>59</v>
      </c>
      <c r="AJ1320">
        <v>0</v>
      </c>
      <c r="AK1320">
        <v>61</v>
      </c>
      <c r="AL1320" t="s">
        <v>518</v>
      </c>
      <c r="AM1320" t="s">
        <v>450</v>
      </c>
      <c r="BC1320" t="s">
        <v>493</v>
      </c>
      <c r="BF1320" t="s">
        <v>452</v>
      </c>
      <c r="BG1320" t="s">
        <v>453</v>
      </c>
      <c r="BH1320" s="1">
        <f t="shared" ca="1" si="62"/>
        <v>46123</v>
      </c>
    </row>
    <row r="1321" spans="2:60" ht="14.25" customHeight="1" x14ac:dyDescent="0.35">
      <c r="B1321" s="96" t="str">
        <f t="shared" si="60"/>
        <v>95322521</v>
      </c>
      <c r="C1321" s="96" t="str">
        <f t="shared" si="61"/>
        <v>9532252</v>
      </c>
      <c r="D1321">
        <v>22526</v>
      </c>
      <c r="E1321" t="s">
        <v>120</v>
      </c>
      <c r="F1321">
        <v>61</v>
      </c>
      <c r="G1321" t="s">
        <v>124</v>
      </c>
      <c r="H1321">
        <v>73</v>
      </c>
      <c r="I1321">
        <v>9532</v>
      </c>
      <c r="J1321" t="s">
        <v>1</v>
      </c>
      <c r="K1321">
        <v>252</v>
      </c>
      <c r="L1321">
        <v>1</v>
      </c>
      <c r="M1321">
        <v>1</v>
      </c>
      <c r="O1321">
        <v>2.94</v>
      </c>
      <c r="P1321">
        <v>0</v>
      </c>
      <c r="Q1321" t="s">
        <v>508</v>
      </c>
      <c r="R1321" t="s">
        <v>457</v>
      </c>
      <c r="S1321">
        <v>50</v>
      </c>
      <c r="T1321" t="s">
        <v>492</v>
      </c>
      <c r="U1321">
        <v>2</v>
      </c>
      <c r="V1321">
        <v>45744</v>
      </c>
      <c r="W1321">
        <v>356</v>
      </c>
      <c r="X1321" t="s">
        <v>447</v>
      </c>
      <c r="Y1321" s="2" t="s">
        <v>447</v>
      </c>
      <c r="Z1321" s="2"/>
      <c r="AB1321" t="s">
        <v>447</v>
      </c>
      <c r="AC1321" t="s">
        <v>448</v>
      </c>
      <c r="AD1321" t="s">
        <v>447</v>
      </c>
      <c r="AE1321" t="s">
        <v>447</v>
      </c>
      <c r="AF1321" t="s">
        <v>447</v>
      </c>
      <c r="AG1321">
        <v>2</v>
      </c>
      <c r="AH1321">
        <v>0</v>
      </c>
      <c r="AI1321">
        <v>59</v>
      </c>
      <c r="AJ1321">
        <v>0</v>
      </c>
      <c r="AK1321">
        <v>61</v>
      </c>
      <c r="AL1321" t="s">
        <v>518</v>
      </c>
      <c r="AM1321" t="s">
        <v>450</v>
      </c>
      <c r="BC1321" t="s">
        <v>493</v>
      </c>
      <c r="BF1321" t="s">
        <v>452</v>
      </c>
      <c r="BG1321" t="s">
        <v>453</v>
      </c>
      <c r="BH1321" s="1">
        <f t="shared" ca="1" si="62"/>
        <v>46123</v>
      </c>
    </row>
    <row r="1322" spans="2:60" ht="14.25" customHeight="1" x14ac:dyDescent="0.35">
      <c r="B1322" s="96" t="str">
        <f t="shared" si="60"/>
        <v>95322522</v>
      </c>
      <c r="C1322" s="96" t="str">
        <f t="shared" si="61"/>
        <v>9532252</v>
      </c>
      <c r="D1322">
        <v>22526</v>
      </c>
      <c r="E1322" t="s">
        <v>120</v>
      </c>
      <c r="F1322">
        <v>61</v>
      </c>
      <c r="G1322" t="s">
        <v>124</v>
      </c>
      <c r="H1322">
        <v>73</v>
      </c>
      <c r="I1322">
        <v>9532</v>
      </c>
      <c r="J1322" t="s">
        <v>1</v>
      </c>
      <c r="K1322">
        <v>252</v>
      </c>
      <c r="L1322">
        <v>2</v>
      </c>
      <c r="M1322">
        <v>1</v>
      </c>
      <c r="O1322">
        <v>2.2000000000000002</v>
      </c>
      <c r="P1322">
        <v>0</v>
      </c>
      <c r="Q1322" t="s">
        <v>508</v>
      </c>
      <c r="R1322" t="s">
        <v>457</v>
      </c>
      <c r="S1322">
        <v>50</v>
      </c>
      <c r="T1322" t="s">
        <v>492</v>
      </c>
      <c r="U1322">
        <v>2</v>
      </c>
      <c r="V1322">
        <v>45744</v>
      </c>
      <c r="W1322">
        <v>356</v>
      </c>
      <c r="X1322" t="s">
        <v>447</v>
      </c>
      <c r="Y1322" s="2" t="s">
        <v>447</v>
      </c>
      <c r="Z1322" s="2"/>
      <c r="AB1322" t="s">
        <v>447</v>
      </c>
      <c r="AC1322" t="s">
        <v>448</v>
      </c>
      <c r="AD1322" t="s">
        <v>447</v>
      </c>
      <c r="AE1322" t="s">
        <v>447</v>
      </c>
      <c r="AF1322" t="s">
        <v>447</v>
      </c>
      <c r="AG1322">
        <v>2</v>
      </c>
      <c r="AH1322">
        <v>0</v>
      </c>
      <c r="AI1322">
        <v>59</v>
      </c>
      <c r="AJ1322">
        <v>0</v>
      </c>
      <c r="AK1322">
        <v>61</v>
      </c>
      <c r="AL1322" t="s">
        <v>518</v>
      </c>
      <c r="AM1322" t="s">
        <v>450</v>
      </c>
      <c r="BC1322" t="s">
        <v>493</v>
      </c>
      <c r="BF1322" t="s">
        <v>452</v>
      </c>
      <c r="BG1322" t="s">
        <v>453</v>
      </c>
      <c r="BH1322" s="1">
        <f t="shared" ca="1" si="62"/>
        <v>46123</v>
      </c>
    </row>
    <row r="1323" spans="2:60" ht="14.25" customHeight="1" x14ac:dyDescent="0.35">
      <c r="B1323" s="96" t="str">
        <f t="shared" si="60"/>
        <v>95322523</v>
      </c>
      <c r="C1323" s="96" t="str">
        <f t="shared" si="61"/>
        <v>9532252</v>
      </c>
      <c r="D1323">
        <v>22526</v>
      </c>
      <c r="E1323" t="s">
        <v>120</v>
      </c>
      <c r="F1323">
        <v>61</v>
      </c>
      <c r="G1323" t="s">
        <v>124</v>
      </c>
      <c r="H1323">
        <v>73</v>
      </c>
      <c r="I1323">
        <v>9532</v>
      </c>
      <c r="J1323" t="s">
        <v>1</v>
      </c>
      <c r="K1323">
        <v>252</v>
      </c>
      <c r="L1323">
        <v>3</v>
      </c>
      <c r="M1323">
        <v>1</v>
      </c>
      <c r="O1323">
        <v>2.48</v>
      </c>
      <c r="P1323">
        <v>0</v>
      </c>
      <c r="Q1323" t="s">
        <v>508</v>
      </c>
      <c r="R1323" t="s">
        <v>457</v>
      </c>
      <c r="S1323">
        <v>50</v>
      </c>
      <c r="T1323" t="s">
        <v>492</v>
      </c>
      <c r="U1323">
        <v>2</v>
      </c>
      <c r="V1323">
        <v>45744</v>
      </c>
      <c r="W1323">
        <v>356</v>
      </c>
      <c r="X1323" t="s">
        <v>447</v>
      </c>
      <c r="Y1323" s="2" t="s">
        <v>447</v>
      </c>
      <c r="Z1323" s="2"/>
      <c r="AB1323" t="s">
        <v>447</v>
      </c>
      <c r="AC1323" t="s">
        <v>448</v>
      </c>
      <c r="AD1323" t="s">
        <v>447</v>
      </c>
      <c r="AE1323" t="s">
        <v>447</v>
      </c>
      <c r="AF1323" t="s">
        <v>447</v>
      </c>
      <c r="AG1323">
        <v>2</v>
      </c>
      <c r="AH1323">
        <v>0</v>
      </c>
      <c r="AI1323">
        <v>59</v>
      </c>
      <c r="AJ1323">
        <v>0</v>
      </c>
      <c r="AK1323">
        <v>61</v>
      </c>
      <c r="AL1323" t="s">
        <v>518</v>
      </c>
      <c r="AM1323" t="s">
        <v>450</v>
      </c>
      <c r="BC1323" t="s">
        <v>493</v>
      </c>
      <c r="BF1323" t="s">
        <v>452</v>
      </c>
      <c r="BG1323" t="s">
        <v>453</v>
      </c>
      <c r="BH1323" s="1">
        <f t="shared" ca="1" si="62"/>
        <v>46123</v>
      </c>
    </row>
    <row r="1324" spans="2:60" ht="14.25" customHeight="1" x14ac:dyDescent="0.35">
      <c r="B1324" s="96" t="str">
        <f t="shared" si="60"/>
        <v>95322524</v>
      </c>
      <c r="C1324" s="96" t="str">
        <f t="shared" si="61"/>
        <v>9532252</v>
      </c>
      <c r="D1324">
        <v>22526</v>
      </c>
      <c r="E1324" t="s">
        <v>120</v>
      </c>
      <c r="F1324">
        <v>61</v>
      </c>
      <c r="G1324" t="s">
        <v>124</v>
      </c>
      <c r="H1324">
        <v>73</v>
      </c>
      <c r="I1324">
        <v>9532</v>
      </c>
      <c r="J1324" t="s">
        <v>1</v>
      </c>
      <c r="K1324">
        <v>252</v>
      </c>
      <c r="L1324">
        <v>4</v>
      </c>
      <c r="M1324">
        <v>1</v>
      </c>
      <c r="O1324">
        <v>4.4400000000000004</v>
      </c>
      <c r="P1324">
        <v>0</v>
      </c>
      <c r="Q1324" t="s">
        <v>508</v>
      </c>
      <c r="R1324" t="s">
        <v>457</v>
      </c>
      <c r="S1324">
        <v>50</v>
      </c>
      <c r="T1324" t="s">
        <v>492</v>
      </c>
      <c r="U1324">
        <v>2</v>
      </c>
      <c r="V1324">
        <v>45744</v>
      </c>
      <c r="W1324">
        <v>356</v>
      </c>
      <c r="X1324" t="s">
        <v>447</v>
      </c>
      <c r="Y1324" t="s">
        <v>447</v>
      </c>
      <c r="Z1324" s="2"/>
      <c r="AB1324" t="s">
        <v>447</v>
      </c>
      <c r="AC1324" t="s">
        <v>448</v>
      </c>
      <c r="AD1324" t="s">
        <v>447</v>
      </c>
      <c r="AE1324" t="s">
        <v>447</v>
      </c>
      <c r="AF1324" t="s">
        <v>447</v>
      </c>
      <c r="AG1324">
        <v>2</v>
      </c>
      <c r="AH1324">
        <v>0</v>
      </c>
      <c r="AI1324">
        <v>59</v>
      </c>
      <c r="AJ1324">
        <v>0</v>
      </c>
      <c r="AK1324">
        <v>61</v>
      </c>
      <c r="AL1324" t="s">
        <v>518</v>
      </c>
      <c r="AM1324" t="s">
        <v>450</v>
      </c>
      <c r="BC1324" t="s">
        <v>493</v>
      </c>
      <c r="BF1324" t="s">
        <v>452</v>
      </c>
      <c r="BG1324" t="s">
        <v>453</v>
      </c>
      <c r="BH1324" s="1">
        <f t="shared" ca="1" si="62"/>
        <v>46123</v>
      </c>
    </row>
    <row r="1325" spans="2:60" ht="14.25" customHeight="1" x14ac:dyDescent="0.35">
      <c r="B1325" s="96" t="str">
        <f t="shared" si="60"/>
        <v>95322525</v>
      </c>
      <c r="C1325" s="96" t="str">
        <f t="shared" si="61"/>
        <v>9532252</v>
      </c>
      <c r="D1325">
        <v>22526</v>
      </c>
      <c r="E1325" t="s">
        <v>120</v>
      </c>
      <c r="F1325">
        <v>61</v>
      </c>
      <c r="G1325" t="s">
        <v>124</v>
      </c>
      <c r="H1325">
        <v>73</v>
      </c>
      <c r="I1325">
        <v>9532</v>
      </c>
      <c r="J1325" t="s">
        <v>1</v>
      </c>
      <c r="K1325">
        <v>252</v>
      </c>
      <c r="L1325">
        <v>5</v>
      </c>
      <c r="M1325">
        <v>1</v>
      </c>
      <c r="O1325">
        <v>1.22</v>
      </c>
      <c r="P1325">
        <v>0</v>
      </c>
      <c r="Q1325" t="s">
        <v>508</v>
      </c>
      <c r="R1325" t="s">
        <v>457</v>
      </c>
      <c r="S1325">
        <v>50</v>
      </c>
      <c r="T1325" t="s">
        <v>492</v>
      </c>
      <c r="U1325">
        <v>2</v>
      </c>
      <c r="V1325">
        <v>45744</v>
      </c>
      <c r="W1325">
        <v>356</v>
      </c>
      <c r="X1325" t="s">
        <v>447</v>
      </c>
      <c r="Y1325" s="2" t="s">
        <v>447</v>
      </c>
      <c r="Z1325" s="2"/>
      <c r="AB1325" t="s">
        <v>447</v>
      </c>
      <c r="AC1325" t="s">
        <v>448</v>
      </c>
      <c r="AD1325" t="s">
        <v>447</v>
      </c>
      <c r="AE1325" t="s">
        <v>447</v>
      </c>
      <c r="AF1325" t="s">
        <v>447</v>
      </c>
      <c r="AG1325">
        <v>2</v>
      </c>
      <c r="AH1325">
        <v>0</v>
      </c>
      <c r="AI1325">
        <v>59</v>
      </c>
      <c r="AJ1325">
        <v>0</v>
      </c>
      <c r="AK1325">
        <v>61</v>
      </c>
      <c r="AL1325" t="s">
        <v>518</v>
      </c>
      <c r="AM1325" t="s">
        <v>450</v>
      </c>
      <c r="BC1325" t="s">
        <v>493</v>
      </c>
      <c r="BF1325" t="s">
        <v>452</v>
      </c>
      <c r="BG1325" t="s">
        <v>453</v>
      </c>
      <c r="BH1325" s="1">
        <f t="shared" ca="1" si="62"/>
        <v>46123</v>
      </c>
    </row>
    <row r="1326" spans="2:60" ht="14.25" customHeight="1" x14ac:dyDescent="0.35">
      <c r="B1326" s="96" t="str">
        <f t="shared" si="60"/>
        <v>95322526</v>
      </c>
      <c r="C1326" s="96" t="str">
        <f t="shared" si="61"/>
        <v>9532252</v>
      </c>
      <c r="D1326">
        <v>22526</v>
      </c>
      <c r="E1326" t="s">
        <v>120</v>
      </c>
      <c r="F1326">
        <v>61</v>
      </c>
      <c r="G1326" t="s">
        <v>124</v>
      </c>
      <c r="H1326">
        <v>73</v>
      </c>
      <c r="I1326">
        <v>9532</v>
      </c>
      <c r="J1326" t="s">
        <v>1</v>
      </c>
      <c r="K1326">
        <v>252</v>
      </c>
      <c r="L1326">
        <v>6</v>
      </c>
      <c r="M1326">
        <v>1</v>
      </c>
      <c r="O1326">
        <v>0.85</v>
      </c>
      <c r="P1326">
        <v>0</v>
      </c>
      <c r="Q1326" t="s">
        <v>508</v>
      </c>
      <c r="R1326" t="s">
        <v>457</v>
      </c>
      <c r="S1326">
        <v>50</v>
      </c>
      <c r="T1326" t="s">
        <v>492</v>
      </c>
      <c r="U1326">
        <v>2</v>
      </c>
      <c r="V1326">
        <v>45744</v>
      </c>
      <c r="W1326">
        <v>356</v>
      </c>
      <c r="X1326" t="s">
        <v>447</v>
      </c>
      <c r="Y1326" s="2" t="s">
        <v>447</v>
      </c>
      <c r="Z1326" s="2"/>
      <c r="AB1326" t="s">
        <v>447</v>
      </c>
      <c r="AC1326" t="s">
        <v>448</v>
      </c>
      <c r="AD1326" t="s">
        <v>447</v>
      </c>
      <c r="AE1326" t="s">
        <v>447</v>
      </c>
      <c r="AF1326" t="s">
        <v>447</v>
      </c>
      <c r="AG1326">
        <v>2</v>
      </c>
      <c r="AH1326">
        <v>0</v>
      </c>
      <c r="AI1326">
        <v>59</v>
      </c>
      <c r="AJ1326">
        <v>0</v>
      </c>
      <c r="AK1326">
        <v>61</v>
      </c>
      <c r="AL1326" t="s">
        <v>518</v>
      </c>
      <c r="AM1326" t="s">
        <v>450</v>
      </c>
      <c r="BC1326" t="s">
        <v>493</v>
      </c>
      <c r="BF1326" t="s">
        <v>452</v>
      </c>
      <c r="BG1326" t="s">
        <v>453</v>
      </c>
      <c r="BH1326" s="1">
        <f t="shared" ca="1" si="62"/>
        <v>46123</v>
      </c>
    </row>
    <row r="1327" spans="2:60" ht="14.25" customHeight="1" x14ac:dyDescent="0.35">
      <c r="B1327" s="96" t="str">
        <f t="shared" si="60"/>
        <v>95322527</v>
      </c>
      <c r="C1327" s="96" t="str">
        <f t="shared" si="61"/>
        <v>9532252</v>
      </c>
      <c r="D1327">
        <v>22526</v>
      </c>
      <c r="E1327" t="s">
        <v>120</v>
      </c>
      <c r="F1327">
        <v>61</v>
      </c>
      <c r="G1327" t="s">
        <v>124</v>
      </c>
      <c r="H1327">
        <v>73</v>
      </c>
      <c r="I1327">
        <v>9532</v>
      </c>
      <c r="J1327" t="s">
        <v>1</v>
      </c>
      <c r="K1327">
        <v>252</v>
      </c>
      <c r="L1327">
        <v>7</v>
      </c>
      <c r="M1327">
        <v>1</v>
      </c>
      <c r="O1327">
        <v>2.78</v>
      </c>
      <c r="P1327">
        <v>0</v>
      </c>
      <c r="Q1327" t="s">
        <v>508</v>
      </c>
      <c r="R1327" t="s">
        <v>457</v>
      </c>
      <c r="S1327">
        <v>50</v>
      </c>
      <c r="T1327" t="s">
        <v>492</v>
      </c>
      <c r="U1327">
        <v>2</v>
      </c>
      <c r="V1327">
        <v>45744</v>
      </c>
      <c r="W1327">
        <v>356</v>
      </c>
      <c r="X1327" t="s">
        <v>447</v>
      </c>
      <c r="Y1327" s="2" t="s">
        <v>447</v>
      </c>
      <c r="Z1327" s="2"/>
      <c r="AB1327" t="s">
        <v>447</v>
      </c>
      <c r="AC1327" t="s">
        <v>448</v>
      </c>
      <c r="AD1327" t="s">
        <v>447</v>
      </c>
      <c r="AE1327" t="s">
        <v>447</v>
      </c>
      <c r="AF1327" t="s">
        <v>447</v>
      </c>
      <c r="AG1327">
        <v>2</v>
      </c>
      <c r="AH1327">
        <v>0</v>
      </c>
      <c r="AI1327">
        <v>59</v>
      </c>
      <c r="AJ1327">
        <v>0</v>
      </c>
      <c r="AK1327">
        <v>61</v>
      </c>
      <c r="AL1327" t="s">
        <v>518</v>
      </c>
      <c r="AM1327" t="s">
        <v>450</v>
      </c>
      <c r="BC1327" t="s">
        <v>493</v>
      </c>
      <c r="BF1327" t="s">
        <v>452</v>
      </c>
      <c r="BG1327" t="s">
        <v>453</v>
      </c>
      <c r="BH1327" s="1">
        <f t="shared" ca="1" si="62"/>
        <v>46123</v>
      </c>
    </row>
    <row r="1328" spans="2:60" ht="14.25" customHeight="1" x14ac:dyDescent="0.35">
      <c r="B1328" s="96" t="str">
        <f t="shared" si="60"/>
        <v>95322528</v>
      </c>
      <c r="C1328" s="96" t="str">
        <f t="shared" si="61"/>
        <v>9532252</v>
      </c>
      <c r="D1328">
        <v>22526</v>
      </c>
      <c r="E1328" t="s">
        <v>120</v>
      </c>
      <c r="F1328">
        <v>61</v>
      </c>
      <c r="G1328" t="s">
        <v>124</v>
      </c>
      <c r="H1328">
        <v>73</v>
      </c>
      <c r="I1328">
        <v>9532</v>
      </c>
      <c r="J1328" t="s">
        <v>1</v>
      </c>
      <c r="K1328">
        <v>252</v>
      </c>
      <c r="L1328">
        <v>8</v>
      </c>
      <c r="M1328">
        <v>1</v>
      </c>
      <c r="O1328">
        <v>1.1399999999999999</v>
      </c>
      <c r="P1328">
        <v>0</v>
      </c>
      <c r="Q1328" t="s">
        <v>508</v>
      </c>
      <c r="R1328" t="s">
        <v>457</v>
      </c>
      <c r="S1328">
        <v>50</v>
      </c>
      <c r="T1328" t="s">
        <v>492</v>
      </c>
      <c r="U1328">
        <v>2</v>
      </c>
      <c r="V1328">
        <v>45744</v>
      </c>
      <c r="W1328">
        <v>356</v>
      </c>
      <c r="X1328" t="s">
        <v>447</v>
      </c>
      <c r="Y1328" s="2" t="s">
        <v>447</v>
      </c>
      <c r="Z1328" s="2"/>
      <c r="AB1328" t="s">
        <v>447</v>
      </c>
      <c r="AC1328" t="s">
        <v>448</v>
      </c>
      <c r="AD1328" t="s">
        <v>447</v>
      </c>
      <c r="AE1328" t="s">
        <v>447</v>
      </c>
      <c r="AF1328" t="s">
        <v>447</v>
      </c>
      <c r="AG1328">
        <v>2</v>
      </c>
      <c r="AH1328">
        <v>0</v>
      </c>
      <c r="AI1328">
        <v>59</v>
      </c>
      <c r="AJ1328">
        <v>0</v>
      </c>
      <c r="AK1328">
        <v>61</v>
      </c>
      <c r="AL1328" t="s">
        <v>518</v>
      </c>
      <c r="AM1328" t="s">
        <v>450</v>
      </c>
      <c r="BC1328" t="s">
        <v>493</v>
      </c>
      <c r="BF1328" t="s">
        <v>452</v>
      </c>
      <c r="BG1328" t="s">
        <v>453</v>
      </c>
      <c r="BH1328" s="1">
        <f t="shared" ca="1" si="62"/>
        <v>46123</v>
      </c>
    </row>
    <row r="1329" spans="2:60" ht="14.25" customHeight="1" x14ac:dyDescent="0.35">
      <c r="B1329" s="96" t="str">
        <f t="shared" si="60"/>
        <v>95322529</v>
      </c>
      <c r="C1329" s="96" t="str">
        <f t="shared" si="61"/>
        <v>9532252</v>
      </c>
      <c r="D1329">
        <v>22526</v>
      </c>
      <c r="E1329" t="s">
        <v>120</v>
      </c>
      <c r="F1329">
        <v>61</v>
      </c>
      <c r="G1329" t="s">
        <v>124</v>
      </c>
      <c r="H1329">
        <v>73</v>
      </c>
      <c r="I1329">
        <v>9532</v>
      </c>
      <c r="J1329" t="s">
        <v>1</v>
      </c>
      <c r="K1329">
        <v>252</v>
      </c>
      <c r="L1329">
        <v>9</v>
      </c>
      <c r="M1329">
        <v>1</v>
      </c>
      <c r="O1329">
        <v>1.61</v>
      </c>
      <c r="P1329">
        <v>0</v>
      </c>
      <c r="Q1329" t="s">
        <v>508</v>
      </c>
      <c r="R1329" t="s">
        <v>457</v>
      </c>
      <c r="S1329">
        <v>50</v>
      </c>
      <c r="T1329" t="s">
        <v>492</v>
      </c>
      <c r="U1329">
        <v>2</v>
      </c>
      <c r="V1329">
        <v>45744</v>
      </c>
      <c r="W1329">
        <v>356</v>
      </c>
      <c r="X1329" t="s">
        <v>447</v>
      </c>
      <c r="Y1329" s="2" t="s">
        <v>447</v>
      </c>
      <c r="Z1329" s="2"/>
      <c r="AB1329" t="s">
        <v>447</v>
      </c>
      <c r="AC1329" t="s">
        <v>448</v>
      </c>
      <c r="AD1329" t="s">
        <v>447</v>
      </c>
      <c r="AE1329" t="s">
        <v>447</v>
      </c>
      <c r="AF1329" t="s">
        <v>447</v>
      </c>
      <c r="AG1329">
        <v>2</v>
      </c>
      <c r="AH1329">
        <v>0</v>
      </c>
      <c r="AI1329">
        <v>59</v>
      </c>
      <c r="AJ1329">
        <v>0</v>
      </c>
      <c r="AK1329">
        <v>61</v>
      </c>
      <c r="AL1329" t="s">
        <v>518</v>
      </c>
      <c r="AM1329" t="s">
        <v>450</v>
      </c>
      <c r="BC1329" t="s">
        <v>493</v>
      </c>
      <c r="BF1329" t="s">
        <v>452</v>
      </c>
      <c r="BG1329" t="s">
        <v>453</v>
      </c>
      <c r="BH1329" s="1">
        <f t="shared" ca="1" si="62"/>
        <v>46123</v>
      </c>
    </row>
    <row r="1330" spans="2:60" ht="14.25" customHeight="1" x14ac:dyDescent="0.35">
      <c r="B1330" s="96" t="str">
        <f t="shared" si="60"/>
        <v>953225210</v>
      </c>
      <c r="C1330" s="96" t="str">
        <f t="shared" si="61"/>
        <v>9532252</v>
      </c>
      <c r="D1330">
        <v>22526</v>
      </c>
      <c r="E1330" t="s">
        <v>120</v>
      </c>
      <c r="F1330">
        <v>61</v>
      </c>
      <c r="G1330" t="s">
        <v>124</v>
      </c>
      <c r="H1330">
        <v>73</v>
      </c>
      <c r="I1330">
        <v>9532</v>
      </c>
      <c r="J1330" t="s">
        <v>1</v>
      </c>
      <c r="K1330">
        <v>252</v>
      </c>
      <c r="L1330">
        <v>10</v>
      </c>
      <c r="M1330">
        <v>1</v>
      </c>
      <c r="O1330">
        <v>2.16</v>
      </c>
      <c r="P1330">
        <v>0</v>
      </c>
      <c r="Q1330" t="s">
        <v>508</v>
      </c>
      <c r="R1330" t="s">
        <v>457</v>
      </c>
      <c r="S1330">
        <v>50</v>
      </c>
      <c r="T1330" t="s">
        <v>492</v>
      </c>
      <c r="U1330">
        <v>2</v>
      </c>
      <c r="V1330">
        <v>45744</v>
      </c>
      <c r="W1330">
        <v>356</v>
      </c>
      <c r="X1330" t="s">
        <v>447</v>
      </c>
      <c r="Y1330" s="2" t="s">
        <v>447</v>
      </c>
      <c r="Z1330" s="2"/>
      <c r="AB1330" t="s">
        <v>447</v>
      </c>
      <c r="AC1330" t="s">
        <v>448</v>
      </c>
      <c r="AD1330" t="s">
        <v>447</v>
      </c>
      <c r="AE1330" t="s">
        <v>447</v>
      </c>
      <c r="AF1330" t="s">
        <v>447</v>
      </c>
      <c r="AG1330">
        <v>2</v>
      </c>
      <c r="AH1330">
        <v>0</v>
      </c>
      <c r="AI1330">
        <v>59</v>
      </c>
      <c r="AJ1330">
        <v>0</v>
      </c>
      <c r="AK1330">
        <v>61</v>
      </c>
      <c r="AL1330" t="s">
        <v>518</v>
      </c>
      <c r="AM1330" t="s">
        <v>450</v>
      </c>
      <c r="BC1330" t="s">
        <v>493</v>
      </c>
      <c r="BF1330" t="s">
        <v>452</v>
      </c>
      <c r="BG1330" t="s">
        <v>453</v>
      </c>
      <c r="BH1330" s="1">
        <f t="shared" ca="1" si="62"/>
        <v>46123</v>
      </c>
    </row>
    <row r="1331" spans="2:60" ht="14.25" customHeight="1" x14ac:dyDescent="0.35">
      <c r="B1331" s="96" t="str">
        <f t="shared" si="60"/>
        <v>953225211</v>
      </c>
      <c r="C1331" s="96" t="str">
        <f t="shared" si="61"/>
        <v>9532252</v>
      </c>
      <c r="D1331">
        <v>22526</v>
      </c>
      <c r="E1331" t="s">
        <v>120</v>
      </c>
      <c r="F1331">
        <v>61</v>
      </c>
      <c r="G1331" t="s">
        <v>124</v>
      </c>
      <c r="H1331">
        <v>73</v>
      </c>
      <c r="I1331">
        <v>9532</v>
      </c>
      <c r="J1331" t="s">
        <v>1</v>
      </c>
      <c r="K1331">
        <v>252</v>
      </c>
      <c r="L1331">
        <v>11</v>
      </c>
      <c r="M1331">
        <v>1</v>
      </c>
      <c r="O1331">
        <v>5.62</v>
      </c>
      <c r="P1331">
        <v>0</v>
      </c>
      <c r="Q1331" t="s">
        <v>508</v>
      </c>
      <c r="R1331" t="s">
        <v>457</v>
      </c>
      <c r="S1331">
        <v>50</v>
      </c>
      <c r="T1331" t="s">
        <v>492</v>
      </c>
      <c r="U1331">
        <v>2</v>
      </c>
      <c r="V1331">
        <v>45744</v>
      </c>
      <c r="W1331">
        <v>356</v>
      </c>
      <c r="X1331" t="s">
        <v>447</v>
      </c>
      <c r="Y1331" s="2" t="s">
        <v>447</v>
      </c>
      <c r="Z1331" s="2"/>
      <c r="AB1331" t="s">
        <v>447</v>
      </c>
      <c r="AC1331" t="s">
        <v>448</v>
      </c>
      <c r="AD1331" t="s">
        <v>447</v>
      </c>
      <c r="AE1331" t="s">
        <v>447</v>
      </c>
      <c r="AF1331" t="s">
        <v>447</v>
      </c>
      <c r="AG1331">
        <v>2</v>
      </c>
      <c r="AH1331">
        <v>0</v>
      </c>
      <c r="AI1331">
        <v>59</v>
      </c>
      <c r="AJ1331">
        <v>0</v>
      </c>
      <c r="AK1331">
        <v>61</v>
      </c>
      <c r="AL1331" t="s">
        <v>518</v>
      </c>
      <c r="AM1331" t="s">
        <v>450</v>
      </c>
      <c r="BC1331" t="s">
        <v>493</v>
      </c>
      <c r="BF1331" t="s">
        <v>452</v>
      </c>
      <c r="BG1331" t="s">
        <v>453</v>
      </c>
      <c r="BH1331" s="1">
        <f t="shared" ca="1" si="62"/>
        <v>46123</v>
      </c>
    </row>
    <row r="1332" spans="2:60" ht="14.25" customHeight="1" x14ac:dyDescent="0.35">
      <c r="B1332" s="96" t="str">
        <f t="shared" si="60"/>
        <v>95322531</v>
      </c>
      <c r="C1332" s="96" t="str">
        <f t="shared" si="61"/>
        <v>9532253</v>
      </c>
      <c r="D1332">
        <v>22526</v>
      </c>
      <c r="E1332" t="s">
        <v>120</v>
      </c>
      <c r="F1332">
        <v>61</v>
      </c>
      <c r="G1332" t="s">
        <v>124</v>
      </c>
      <c r="H1332">
        <v>73</v>
      </c>
      <c r="I1332">
        <v>9532</v>
      </c>
      <c r="J1332" t="s">
        <v>1</v>
      </c>
      <c r="K1332">
        <v>253</v>
      </c>
      <c r="L1332">
        <v>1</v>
      </c>
      <c r="M1332">
        <v>1</v>
      </c>
      <c r="O1332">
        <v>6.58</v>
      </c>
      <c r="P1332">
        <v>0</v>
      </c>
      <c r="Q1332" t="s">
        <v>508</v>
      </c>
      <c r="R1332" t="s">
        <v>457</v>
      </c>
      <c r="S1332">
        <v>50</v>
      </c>
      <c r="T1332" t="s">
        <v>492</v>
      </c>
      <c r="U1332">
        <v>2</v>
      </c>
      <c r="V1332">
        <v>45735</v>
      </c>
      <c r="W1332">
        <v>356</v>
      </c>
      <c r="X1332" t="s">
        <v>447</v>
      </c>
      <c r="Y1332" s="2" t="s">
        <v>447</v>
      </c>
      <c r="Z1332" s="2"/>
      <c r="AB1332" t="s">
        <v>447</v>
      </c>
      <c r="AC1332" t="s">
        <v>448</v>
      </c>
      <c r="AD1332" t="s">
        <v>447</v>
      </c>
      <c r="AE1332" t="s">
        <v>447</v>
      </c>
      <c r="AF1332" t="s">
        <v>447</v>
      </c>
      <c r="AG1332">
        <v>2</v>
      </c>
      <c r="AH1332">
        <v>0</v>
      </c>
      <c r="AI1332">
        <v>59</v>
      </c>
      <c r="AJ1332">
        <v>0</v>
      </c>
      <c r="AK1332">
        <v>61</v>
      </c>
      <c r="AL1332" t="s">
        <v>518</v>
      </c>
      <c r="AM1332" t="s">
        <v>450</v>
      </c>
      <c r="BC1332" t="s">
        <v>493</v>
      </c>
      <c r="BF1332" t="s">
        <v>452</v>
      </c>
      <c r="BG1332" t="s">
        <v>453</v>
      </c>
      <c r="BH1332" s="1">
        <f t="shared" ca="1" si="62"/>
        <v>46123</v>
      </c>
    </row>
    <row r="1333" spans="2:60" ht="14.25" customHeight="1" x14ac:dyDescent="0.35">
      <c r="B1333" s="96" t="str">
        <f t="shared" si="60"/>
        <v>95322532</v>
      </c>
      <c r="C1333" s="96" t="str">
        <f t="shared" si="61"/>
        <v>9532253</v>
      </c>
      <c r="D1333">
        <v>22526</v>
      </c>
      <c r="E1333" t="s">
        <v>120</v>
      </c>
      <c r="F1333">
        <v>61</v>
      </c>
      <c r="G1333" t="s">
        <v>124</v>
      </c>
      <c r="H1333">
        <v>73</v>
      </c>
      <c r="I1333">
        <v>9532</v>
      </c>
      <c r="J1333" t="s">
        <v>1</v>
      </c>
      <c r="K1333">
        <v>253</v>
      </c>
      <c r="L1333">
        <v>2</v>
      </c>
      <c r="M1333">
        <v>1</v>
      </c>
      <c r="O1333">
        <v>2.06</v>
      </c>
      <c r="P1333">
        <v>0</v>
      </c>
      <c r="Q1333" t="s">
        <v>508</v>
      </c>
      <c r="R1333" t="s">
        <v>457</v>
      </c>
      <c r="S1333">
        <v>50</v>
      </c>
      <c r="T1333" t="s">
        <v>492</v>
      </c>
      <c r="U1333">
        <v>2</v>
      </c>
      <c r="V1333">
        <v>45735</v>
      </c>
      <c r="W1333">
        <v>356</v>
      </c>
      <c r="X1333" t="s">
        <v>447</v>
      </c>
      <c r="Y1333" s="2" t="s">
        <v>447</v>
      </c>
      <c r="Z1333" s="2"/>
      <c r="AB1333" t="s">
        <v>447</v>
      </c>
      <c r="AC1333" t="s">
        <v>448</v>
      </c>
      <c r="AD1333" t="s">
        <v>447</v>
      </c>
      <c r="AE1333" t="s">
        <v>447</v>
      </c>
      <c r="AF1333" t="s">
        <v>447</v>
      </c>
      <c r="AG1333">
        <v>2</v>
      </c>
      <c r="AH1333">
        <v>0</v>
      </c>
      <c r="AI1333">
        <v>59</v>
      </c>
      <c r="AJ1333">
        <v>0</v>
      </c>
      <c r="AK1333">
        <v>61</v>
      </c>
      <c r="AL1333" t="s">
        <v>518</v>
      </c>
      <c r="AM1333" t="s">
        <v>450</v>
      </c>
      <c r="BC1333" t="s">
        <v>493</v>
      </c>
      <c r="BF1333" t="s">
        <v>452</v>
      </c>
      <c r="BG1333" t="s">
        <v>453</v>
      </c>
      <c r="BH1333" s="1">
        <f t="shared" ca="1" si="62"/>
        <v>46123</v>
      </c>
    </row>
    <row r="1334" spans="2:60" ht="14.25" customHeight="1" x14ac:dyDescent="0.35">
      <c r="B1334" s="96" t="str">
        <f t="shared" si="60"/>
        <v>95322533</v>
      </c>
      <c r="C1334" s="96" t="str">
        <f t="shared" si="61"/>
        <v>9532253</v>
      </c>
      <c r="D1334">
        <v>22526</v>
      </c>
      <c r="E1334" t="s">
        <v>120</v>
      </c>
      <c r="F1334">
        <v>61</v>
      </c>
      <c r="G1334" t="s">
        <v>124</v>
      </c>
      <c r="H1334">
        <v>73</v>
      </c>
      <c r="I1334">
        <v>9532</v>
      </c>
      <c r="J1334" t="s">
        <v>1</v>
      </c>
      <c r="K1334">
        <v>253</v>
      </c>
      <c r="L1334">
        <v>3</v>
      </c>
      <c r="M1334">
        <v>1</v>
      </c>
      <c r="O1334">
        <v>0.55000000000000004</v>
      </c>
      <c r="P1334">
        <v>0</v>
      </c>
      <c r="Q1334" t="s">
        <v>508</v>
      </c>
      <c r="R1334" t="s">
        <v>457</v>
      </c>
      <c r="S1334">
        <v>50</v>
      </c>
      <c r="T1334" t="s">
        <v>492</v>
      </c>
      <c r="U1334">
        <v>2</v>
      </c>
      <c r="V1334">
        <v>45735</v>
      </c>
      <c r="W1334">
        <v>356</v>
      </c>
      <c r="X1334" t="s">
        <v>447</v>
      </c>
      <c r="Y1334" s="2" t="s">
        <v>447</v>
      </c>
      <c r="Z1334" s="2"/>
      <c r="AB1334" t="s">
        <v>447</v>
      </c>
      <c r="AC1334" t="s">
        <v>448</v>
      </c>
      <c r="AD1334" t="s">
        <v>447</v>
      </c>
      <c r="AE1334" t="s">
        <v>447</v>
      </c>
      <c r="AF1334" t="s">
        <v>447</v>
      </c>
      <c r="AG1334">
        <v>2</v>
      </c>
      <c r="AH1334">
        <v>0</v>
      </c>
      <c r="AI1334">
        <v>59</v>
      </c>
      <c r="AJ1334">
        <v>0</v>
      </c>
      <c r="AK1334">
        <v>61</v>
      </c>
      <c r="AL1334" t="s">
        <v>518</v>
      </c>
      <c r="AM1334" t="s">
        <v>450</v>
      </c>
      <c r="BC1334" t="s">
        <v>493</v>
      </c>
      <c r="BF1334" t="s">
        <v>452</v>
      </c>
      <c r="BG1334" t="s">
        <v>453</v>
      </c>
      <c r="BH1334" s="1">
        <f t="shared" ca="1" si="62"/>
        <v>46123</v>
      </c>
    </row>
    <row r="1335" spans="2:60" ht="14.25" customHeight="1" x14ac:dyDescent="0.35">
      <c r="B1335" s="96" t="str">
        <f t="shared" si="60"/>
        <v>95322534</v>
      </c>
      <c r="C1335" s="96" t="str">
        <f t="shared" si="61"/>
        <v>9532253</v>
      </c>
      <c r="D1335">
        <v>22526</v>
      </c>
      <c r="E1335" t="s">
        <v>120</v>
      </c>
      <c r="F1335">
        <v>61</v>
      </c>
      <c r="G1335" t="s">
        <v>124</v>
      </c>
      <c r="H1335">
        <v>73</v>
      </c>
      <c r="I1335">
        <v>9532</v>
      </c>
      <c r="J1335" t="s">
        <v>1</v>
      </c>
      <c r="K1335">
        <v>253</v>
      </c>
      <c r="L1335">
        <v>4</v>
      </c>
      <c r="M1335">
        <v>1</v>
      </c>
      <c r="O1335">
        <v>0.88</v>
      </c>
      <c r="P1335">
        <v>0</v>
      </c>
      <c r="Q1335" t="s">
        <v>508</v>
      </c>
      <c r="R1335" t="s">
        <v>457</v>
      </c>
      <c r="S1335">
        <v>50</v>
      </c>
      <c r="T1335" t="s">
        <v>492</v>
      </c>
      <c r="U1335">
        <v>2</v>
      </c>
      <c r="V1335">
        <v>45735</v>
      </c>
      <c r="W1335">
        <v>356</v>
      </c>
      <c r="X1335" t="s">
        <v>447</v>
      </c>
      <c r="Y1335" s="2" t="s">
        <v>447</v>
      </c>
      <c r="Z1335" s="2"/>
      <c r="AB1335" t="s">
        <v>447</v>
      </c>
      <c r="AC1335" t="s">
        <v>448</v>
      </c>
      <c r="AD1335" t="s">
        <v>447</v>
      </c>
      <c r="AE1335" t="s">
        <v>447</v>
      </c>
      <c r="AF1335" t="s">
        <v>447</v>
      </c>
      <c r="AG1335">
        <v>2</v>
      </c>
      <c r="AH1335">
        <v>0</v>
      </c>
      <c r="AI1335">
        <v>59</v>
      </c>
      <c r="AJ1335">
        <v>0</v>
      </c>
      <c r="AK1335">
        <v>61</v>
      </c>
      <c r="AL1335" t="s">
        <v>518</v>
      </c>
      <c r="AM1335" t="s">
        <v>450</v>
      </c>
      <c r="BC1335" t="s">
        <v>493</v>
      </c>
      <c r="BF1335" t="s">
        <v>452</v>
      </c>
      <c r="BG1335" t="s">
        <v>453</v>
      </c>
      <c r="BH1335" s="1">
        <f t="shared" ca="1" si="62"/>
        <v>46123</v>
      </c>
    </row>
    <row r="1336" spans="2:60" ht="14.25" customHeight="1" x14ac:dyDescent="0.35">
      <c r="B1336" s="96" t="str">
        <f t="shared" si="60"/>
        <v>95322535</v>
      </c>
      <c r="C1336" s="96" t="str">
        <f t="shared" si="61"/>
        <v>9532253</v>
      </c>
      <c r="D1336">
        <v>22526</v>
      </c>
      <c r="E1336" t="s">
        <v>120</v>
      </c>
      <c r="F1336">
        <v>61</v>
      </c>
      <c r="G1336" t="s">
        <v>124</v>
      </c>
      <c r="H1336">
        <v>73</v>
      </c>
      <c r="I1336">
        <v>9532</v>
      </c>
      <c r="J1336" t="s">
        <v>1</v>
      </c>
      <c r="K1336">
        <v>253</v>
      </c>
      <c r="L1336">
        <v>5</v>
      </c>
      <c r="M1336">
        <v>1</v>
      </c>
      <c r="O1336">
        <v>4.16</v>
      </c>
      <c r="P1336">
        <v>0</v>
      </c>
      <c r="Q1336" t="s">
        <v>508</v>
      </c>
      <c r="R1336" t="s">
        <v>457</v>
      </c>
      <c r="S1336">
        <v>50</v>
      </c>
      <c r="T1336" t="s">
        <v>492</v>
      </c>
      <c r="U1336">
        <v>2</v>
      </c>
      <c r="V1336">
        <v>45735</v>
      </c>
      <c r="W1336">
        <v>356</v>
      </c>
      <c r="X1336" t="s">
        <v>447</v>
      </c>
      <c r="Y1336" s="2" t="s">
        <v>447</v>
      </c>
      <c r="Z1336" s="2"/>
      <c r="AB1336" t="s">
        <v>447</v>
      </c>
      <c r="AC1336" t="s">
        <v>448</v>
      </c>
      <c r="AD1336" t="s">
        <v>447</v>
      </c>
      <c r="AE1336" t="s">
        <v>447</v>
      </c>
      <c r="AF1336" t="s">
        <v>447</v>
      </c>
      <c r="AG1336">
        <v>2</v>
      </c>
      <c r="AH1336">
        <v>0</v>
      </c>
      <c r="AI1336">
        <v>59</v>
      </c>
      <c r="AJ1336">
        <v>0</v>
      </c>
      <c r="AK1336">
        <v>61</v>
      </c>
      <c r="AL1336" t="s">
        <v>518</v>
      </c>
      <c r="AM1336" t="s">
        <v>450</v>
      </c>
      <c r="BC1336" t="s">
        <v>493</v>
      </c>
      <c r="BF1336" t="s">
        <v>452</v>
      </c>
      <c r="BG1336" t="s">
        <v>453</v>
      </c>
      <c r="BH1336" s="1">
        <f t="shared" ca="1" si="62"/>
        <v>46123</v>
      </c>
    </row>
    <row r="1337" spans="2:60" ht="14.25" customHeight="1" x14ac:dyDescent="0.35">
      <c r="B1337" s="96" t="str">
        <f t="shared" si="60"/>
        <v>95322536</v>
      </c>
      <c r="C1337" s="96" t="str">
        <f t="shared" si="61"/>
        <v>9532253</v>
      </c>
      <c r="D1337">
        <v>22526</v>
      </c>
      <c r="E1337" t="s">
        <v>120</v>
      </c>
      <c r="F1337">
        <v>61</v>
      </c>
      <c r="G1337" t="s">
        <v>124</v>
      </c>
      <c r="H1337">
        <v>73</v>
      </c>
      <c r="I1337">
        <v>9532</v>
      </c>
      <c r="J1337" t="s">
        <v>1</v>
      </c>
      <c r="K1337">
        <v>253</v>
      </c>
      <c r="L1337">
        <v>6</v>
      </c>
      <c r="M1337">
        <v>1</v>
      </c>
      <c r="O1337">
        <v>1.91</v>
      </c>
      <c r="P1337">
        <v>0</v>
      </c>
      <c r="Q1337" t="s">
        <v>508</v>
      </c>
      <c r="R1337" t="s">
        <v>457</v>
      </c>
      <c r="S1337">
        <v>50</v>
      </c>
      <c r="T1337" t="s">
        <v>492</v>
      </c>
      <c r="U1337">
        <v>2</v>
      </c>
      <c r="V1337">
        <v>45735</v>
      </c>
      <c r="W1337">
        <v>356</v>
      </c>
      <c r="X1337" t="s">
        <v>447</v>
      </c>
      <c r="Y1337" s="2" t="s">
        <v>447</v>
      </c>
      <c r="Z1337" s="2"/>
      <c r="AB1337" t="s">
        <v>447</v>
      </c>
      <c r="AC1337" t="s">
        <v>448</v>
      </c>
      <c r="AD1337" t="s">
        <v>447</v>
      </c>
      <c r="AE1337" t="s">
        <v>447</v>
      </c>
      <c r="AF1337" t="s">
        <v>447</v>
      </c>
      <c r="AG1337">
        <v>2</v>
      </c>
      <c r="AH1337">
        <v>0</v>
      </c>
      <c r="AI1337">
        <v>59</v>
      </c>
      <c r="AJ1337">
        <v>0</v>
      </c>
      <c r="AK1337">
        <v>61</v>
      </c>
      <c r="AL1337" t="s">
        <v>518</v>
      </c>
      <c r="AM1337" t="s">
        <v>450</v>
      </c>
      <c r="BC1337" t="s">
        <v>493</v>
      </c>
      <c r="BF1337" t="s">
        <v>452</v>
      </c>
      <c r="BG1337" t="s">
        <v>453</v>
      </c>
      <c r="BH1337" s="1">
        <f t="shared" ca="1" si="62"/>
        <v>46123</v>
      </c>
    </row>
    <row r="1338" spans="2:60" ht="14.25" customHeight="1" x14ac:dyDescent="0.35">
      <c r="B1338" s="96" t="str">
        <f t="shared" si="60"/>
        <v>95502531</v>
      </c>
      <c r="C1338" s="96" t="str">
        <f t="shared" si="61"/>
        <v>9550253</v>
      </c>
      <c r="D1338">
        <v>22526</v>
      </c>
      <c r="E1338" t="s">
        <v>120</v>
      </c>
      <c r="F1338">
        <v>61</v>
      </c>
      <c r="G1338" t="s">
        <v>124</v>
      </c>
      <c r="H1338">
        <v>71</v>
      </c>
      <c r="I1338">
        <v>9550</v>
      </c>
      <c r="J1338" t="s">
        <v>70</v>
      </c>
      <c r="K1338">
        <v>253</v>
      </c>
      <c r="L1338">
        <v>1</v>
      </c>
      <c r="M1338">
        <v>91</v>
      </c>
      <c r="N1338">
        <v>1</v>
      </c>
      <c r="O1338">
        <v>8.8699999999999992</v>
      </c>
      <c r="P1338">
        <v>0</v>
      </c>
      <c r="Q1338" t="s">
        <v>454</v>
      </c>
      <c r="R1338" t="s">
        <v>471</v>
      </c>
      <c r="S1338">
        <v>5</v>
      </c>
      <c r="T1338" t="s">
        <v>446</v>
      </c>
      <c r="U1338">
        <v>2</v>
      </c>
      <c r="V1338">
        <v>44347</v>
      </c>
      <c r="W1338">
        <v>999</v>
      </c>
      <c r="X1338" t="s">
        <v>447</v>
      </c>
      <c r="Y1338" s="2" t="s">
        <v>447</v>
      </c>
      <c r="Z1338" s="2"/>
      <c r="AB1338" t="s">
        <v>447</v>
      </c>
      <c r="AC1338" t="s">
        <v>448</v>
      </c>
      <c r="AD1338" t="s">
        <v>447</v>
      </c>
      <c r="AE1338" t="s">
        <v>447</v>
      </c>
      <c r="AF1338" t="s">
        <v>447</v>
      </c>
      <c r="AG1338">
        <v>2</v>
      </c>
      <c r="AH1338">
        <v>0</v>
      </c>
      <c r="AI1338">
        <v>12</v>
      </c>
      <c r="AJ1338">
        <v>0</v>
      </c>
      <c r="AK1338">
        <v>61</v>
      </c>
      <c r="AL1338" t="s">
        <v>488</v>
      </c>
      <c r="AM1338" t="s">
        <v>450</v>
      </c>
      <c r="AN1338">
        <v>8.8699999999999992</v>
      </c>
      <c r="AO1338">
        <v>79.44</v>
      </c>
      <c r="AP1338">
        <v>704.63279999999997</v>
      </c>
      <c r="AQ1338">
        <v>8.8699999999999992</v>
      </c>
      <c r="AR1338">
        <v>75.069999999999993</v>
      </c>
      <c r="AS1338">
        <v>665.87090000000001</v>
      </c>
      <c r="AT1338">
        <v>8.8699999999999992</v>
      </c>
      <c r="AU1338">
        <v>80</v>
      </c>
      <c r="AV1338">
        <v>709.6</v>
      </c>
      <c r="BC1338" t="s">
        <v>451</v>
      </c>
      <c r="BD1338" s="2">
        <v>45959</v>
      </c>
      <c r="BE1338">
        <v>259.42</v>
      </c>
      <c r="BF1338" t="s">
        <v>452</v>
      </c>
      <c r="BG1338" t="s">
        <v>453</v>
      </c>
      <c r="BH1338" s="1">
        <f t="shared" ca="1" si="62"/>
        <v>164</v>
      </c>
    </row>
    <row r="1339" spans="2:60" ht="14.25" customHeight="1" x14ac:dyDescent="0.35">
      <c r="B1339" s="96" t="str">
        <f t="shared" si="60"/>
        <v>95502532</v>
      </c>
      <c r="C1339" s="96" t="str">
        <f t="shared" si="61"/>
        <v>9550253</v>
      </c>
      <c r="D1339">
        <v>22526</v>
      </c>
      <c r="E1339" t="s">
        <v>120</v>
      </c>
      <c r="F1339">
        <v>61</v>
      </c>
      <c r="G1339" t="s">
        <v>124</v>
      </c>
      <c r="H1339">
        <v>71</v>
      </c>
      <c r="I1339">
        <v>9550</v>
      </c>
      <c r="J1339" t="s">
        <v>70</v>
      </c>
      <c r="K1339">
        <v>253</v>
      </c>
      <c r="L1339">
        <v>2</v>
      </c>
      <c r="M1339">
        <v>2</v>
      </c>
      <c r="N1339">
        <v>1</v>
      </c>
      <c r="O1339">
        <v>14.88</v>
      </c>
      <c r="P1339">
        <v>0</v>
      </c>
      <c r="Q1339" t="s">
        <v>454</v>
      </c>
      <c r="R1339" t="s">
        <v>471</v>
      </c>
      <c r="S1339">
        <v>5</v>
      </c>
      <c r="T1339" t="s">
        <v>446</v>
      </c>
      <c r="U1339">
        <v>2</v>
      </c>
      <c r="V1339">
        <v>44347</v>
      </c>
      <c r="W1339">
        <v>352</v>
      </c>
      <c r="X1339" t="s">
        <v>447</v>
      </c>
      <c r="Y1339" s="2" t="s">
        <v>447</v>
      </c>
      <c r="Z1339" s="2"/>
      <c r="AB1339" t="s">
        <v>447</v>
      </c>
      <c r="AC1339" t="s">
        <v>448</v>
      </c>
      <c r="AD1339" t="s">
        <v>447</v>
      </c>
      <c r="AE1339" t="s">
        <v>447</v>
      </c>
      <c r="AF1339" t="s">
        <v>447</v>
      </c>
      <c r="AG1339">
        <v>2</v>
      </c>
      <c r="AH1339">
        <v>0</v>
      </c>
      <c r="AI1339">
        <v>12</v>
      </c>
      <c r="AJ1339">
        <v>0</v>
      </c>
      <c r="AK1339">
        <v>61</v>
      </c>
      <c r="AL1339" t="s">
        <v>488</v>
      </c>
      <c r="AM1339" t="s">
        <v>450</v>
      </c>
      <c r="AN1339">
        <v>14.88</v>
      </c>
      <c r="AO1339">
        <v>79.44</v>
      </c>
      <c r="AP1339">
        <v>1182.0672</v>
      </c>
      <c r="AQ1339">
        <v>14.88</v>
      </c>
      <c r="AR1339">
        <v>75.069999999999993</v>
      </c>
      <c r="AS1339">
        <v>1117.0416</v>
      </c>
      <c r="AT1339">
        <v>14.88</v>
      </c>
      <c r="AU1339">
        <v>80</v>
      </c>
      <c r="AV1339">
        <v>1190.4000000000001</v>
      </c>
      <c r="BC1339" t="s">
        <v>451</v>
      </c>
      <c r="BD1339" s="2">
        <v>45959</v>
      </c>
      <c r="BE1339">
        <v>980.72</v>
      </c>
      <c r="BF1339" t="s">
        <v>452</v>
      </c>
      <c r="BG1339" t="s">
        <v>453</v>
      </c>
      <c r="BH1339" s="1">
        <f t="shared" ca="1" si="62"/>
        <v>164</v>
      </c>
    </row>
    <row r="1340" spans="2:60" ht="14.25" customHeight="1" x14ac:dyDescent="0.35">
      <c r="B1340" s="96" t="str">
        <f t="shared" si="60"/>
        <v>95502533</v>
      </c>
      <c r="C1340" s="96" t="str">
        <f t="shared" si="61"/>
        <v>9550253</v>
      </c>
      <c r="D1340">
        <v>22526</v>
      </c>
      <c r="E1340" t="s">
        <v>120</v>
      </c>
      <c r="F1340">
        <v>61</v>
      </c>
      <c r="G1340" t="s">
        <v>124</v>
      </c>
      <c r="H1340">
        <v>71</v>
      </c>
      <c r="I1340">
        <v>9550</v>
      </c>
      <c r="J1340" t="s">
        <v>70</v>
      </c>
      <c r="K1340">
        <v>253</v>
      </c>
      <c r="L1340">
        <v>3</v>
      </c>
      <c r="M1340">
        <v>2</v>
      </c>
      <c r="N1340">
        <v>1</v>
      </c>
      <c r="O1340">
        <v>7.14</v>
      </c>
      <c r="P1340">
        <v>0</v>
      </c>
      <c r="Q1340" t="s">
        <v>454</v>
      </c>
      <c r="R1340" t="s">
        <v>471</v>
      </c>
      <c r="S1340">
        <v>5</v>
      </c>
      <c r="T1340" t="s">
        <v>446</v>
      </c>
      <c r="U1340">
        <v>2</v>
      </c>
      <c r="V1340">
        <v>44347</v>
      </c>
      <c r="W1340">
        <v>352</v>
      </c>
      <c r="X1340" t="s">
        <v>447</v>
      </c>
      <c r="Y1340" s="2" t="s">
        <v>447</v>
      </c>
      <c r="Z1340" s="2"/>
      <c r="AB1340" t="s">
        <v>447</v>
      </c>
      <c r="AC1340" t="s">
        <v>448</v>
      </c>
      <c r="AD1340" t="s">
        <v>447</v>
      </c>
      <c r="AE1340" t="s">
        <v>447</v>
      </c>
      <c r="AF1340" t="s">
        <v>447</v>
      </c>
      <c r="AG1340">
        <v>2</v>
      </c>
      <c r="AH1340">
        <v>0</v>
      </c>
      <c r="AI1340">
        <v>12</v>
      </c>
      <c r="AJ1340">
        <v>0</v>
      </c>
      <c r="AK1340">
        <v>61</v>
      </c>
      <c r="AL1340" t="s">
        <v>449</v>
      </c>
      <c r="AM1340" t="s">
        <v>450</v>
      </c>
      <c r="AN1340">
        <v>7.14</v>
      </c>
      <c r="AO1340">
        <v>79.44</v>
      </c>
      <c r="AP1340">
        <v>567.20159999999998</v>
      </c>
      <c r="AQ1340">
        <v>7.14</v>
      </c>
      <c r="AR1340">
        <v>75.069999999999993</v>
      </c>
      <c r="AS1340">
        <v>535.99980000000005</v>
      </c>
      <c r="AT1340">
        <v>7.14</v>
      </c>
      <c r="AU1340">
        <v>80</v>
      </c>
      <c r="AV1340">
        <v>571.20000000000005</v>
      </c>
      <c r="BC1340" t="s">
        <v>451</v>
      </c>
      <c r="BD1340" s="2">
        <v>45959</v>
      </c>
      <c r="BE1340">
        <v>336.58</v>
      </c>
      <c r="BF1340" t="s">
        <v>452</v>
      </c>
      <c r="BG1340" t="s">
        <v>453</v>
      </c>
      <c r="BH1340" s="1">
        <f t="shared" ca="1" si="62"/>
        <v>164</v>
      </c>
    </row>
    <row r="1341" spans="2:60" ht="14.25" customHeight="1" x14ac:dyDescent="0.35">
      <c r="B1341" s="96" t="str">
        <f t="shared" si="60"/>
        <v>95502534</v>
      </c>
      <c r="C1341" s="96" t="str">
        <f t="shared" si="61"/>
        <v>9550253</v>
      </c>
      <c r="D1341">
        <v>22526</v>
      </c>
      <c r="E1341" t="s">
        <v>120</v>
      </c>
      <c r="F1341">
        <v>61</v>
      </c>
      <c r="G1341" t="s">
        <v>124</v>
      </c>
      <c r="H1341">
        <v>71</v>
      </c>
      <c r="I1341">
        <v>9550</v>
      </c>
      <c r="J1341" t="s">
        <v>70</v>
      </c>
      <c r="K1341">
        <v>253</v>
      </c>
      <c r="L1341">
        <v>4</v>
      </c>
      <c r="M1341">
        <v>2</v>
      </c>
      <c r="N1341">
        <v>1</v>
      </c>
      <c r="O1341">
        <v>4.96</v>
      </c>
      <c r="P1341">
        <v>0</v>
      </c>
      <c r="Q1341" t="s">
        <v>454</v>
      </c>
      <c r="R1341" t="s">
        <v>471</v>
      </c>
      <c r="S1341">
        <v>5</v>
      </c>
      <c r="T1341" t="s">
        <v>446</v>
      </c>
      <c r="U1341">
        <v>2</v>
      </c>
      <c r="V1341">
        <v>44347</v>
      </c>
      <c r="W1341">
        <v>352</v>
      </c>
      <c r="X1341" t="s">
        <v>447</v>
      </c>
      <c r="Y1341" s="2" t="s">
        <v>447</v>
      </c>
      <c r="Z1341" s="2"/>
      <c r="AB1341" t="s">
        <v>447</v>
      </c>
      <c r="AC1341" t="s">
        <v>448</v>
      </c>
      <c r="AD1341" t="s">
        <v>447</v>
      </c>
      <c r="AE1341" t="s">
        <v>447</v>
      </c>
      <c r="AF1341" t="s">
        <v>447</v>
      </c>
      <c r="AG1341">
        <v>2</v>
      </c>
      <c r="AH1341">
        <v>0</v>
      </c>
      <c r="AI1341">
        <v>12</v>
      </c>
      <c r="AJ1341">
        <v>0</v>
      </c>
      <c r="AK1341">
        <v>61</v>
      </c>
      <c r="AL1341" t="s">
        <v>488</v>
      </c>
      <c r="AM1341" t="s">
        <v>450</v>
      </c>
      <c r="AN1341">
        <v>4.96</v>
      </c>
      <c r="AO1341">
        <v>79.44</v>
      </c>
      <c r="AP1341">
        <v>394.0224</v>
      </c>
      <c r="AQ1341">
        <v>4.96</v>
      </c>
      <c r="AR1341">
        <v>75.069999999999993</v>
      </c>
      <c r="AS1341">
        <v>372.34719999999999</v>
      </c>
      <c r="AT1341">
        <v>4.96</v>
      </c>
      <c r="AU1341">
        <v>80</v>
      </c>
      <c r="AV1341">
        <v>396.8</v>
      </c>
      <c r="BC1341" t="s">
        <v>451</v>
      </c>
      <c r="BD1341" s="2">
        <v>45959</v>
      </c>
      <c r="BE1341">
        <v>280.99</v>
      </c>
      <c r="BF1341" t="s">
        <v>452</v>
      </c>
      <c r="BG1341" t="s">
        <v>453</v>
      </c>
      <c r="BH1341" s="1">
        <f t="shared" ca="1" si="62"/>
        <v>164</v>
      </c>
    </row>
    <row r="1342" spans="2:60" ht="14.25" customHeight="1" x14ac:dyDescent="0.35">
      <c r="B1342" s="96" t="str">
        <f t="shared" si="60"/>
        <v>95502535</v>
      </c>
      <c r="C1342" s="96" t="str">
        <f t="shared" si="61"/>
        <v>9550253</v>
      </c>
      <c r="D1342">
        <v>22526</v>
      </c>
      <c r="E1342" t="s">
        <v>120</v>
      </c>
      <c r="F1342">
        <v>61</v>
      </c>
      <c r="G1342" t="s">
        <v>124</v>
      </c>
      <c r="H1342">
        <v>71</v>
      </c>
      <c r="I1342">
        <v>9550</v>
      </c>
      <c r="J1342" t="s">
        <v>70</v>
      </c>
      <c r="K1342">
        <v>253</v>
      </c>
      <c r="L1342">
        <v>5</v>
      </c>
      <c r="M1342">
        <v>2</v>
      </c>
      <c r="N1342">
        <v>1</v>
      </c>
      <c r="O1342">
        <v>1.08</v>
      </c>
      <c r="P1342">
        <v>0</v>
      </c>
      <c r="Q1342" t="s">
        <v>454</v>
      </c>
      <c r="R1342" t="s">
        <v>471</v>
      </c>
      <c r="S1342">
        <v>5</v>
      </c>
      <c r="T1342" t="s">
        <v>446</v>
      </c>
      <c r="U1342">
        <v>2</v>
      </c>
      <c r="V1342">
        <v>44279</v>
      </c>
      <c r="W1342">
        <v>352</v>
      </c>
      <c r="X1342" t="s">
        <v>447</v>
      </c>
      <c r="Y1342" s="2" t="s">
        <v>447</v>
      </c>
      <c r="Z1342" s="2"/>
      <c r="AB1342" t="s">
        <v>447</v>
      </c>
      <c r="AC1342" t="s">
        <v>448</v>
      </c>
      <c r="AD1342" t="s">
        <v>447</v>
      </c>
      <c r="AE1342" t="s">
        <v>447</v>
      </c>
      <c r="AF1342" t="s">
        <v>447</v>
      </c>
      <c r="AG1342">
        <v>2</v>
      </c>
      <c r="AH1342">
        <v>0</v>
      </c>
      <c r="AI1342">
        <v>12</v>
      </c>
      <c r="AJ1342">
        <v>0</v>
      </c>
      <c r="AK1342">
        <v>61</v>
      </c>
      <c r="AL1342" t="s">
        <v>488</v>
      </c>
      <c r="AM1342" t="s">
        <v>450</v>
      </c>
      <c r="AN1342">
        <v>1.08</v>
      </c>
      <c r="AO1342">
        <v>79.44</v>
      </c>
      <c r="AP1342">
        <v>85.795199999999994</v>
      </c>
      <c r="AQ1342">
        <v>1.08</v>
      </c>
      <c r="AR1342">
        <v>75.069999999999993</v>
      </c>
      <c r="AS1342">
        <v>81.075599999999994</v>
      </c>
      <c r="AT1342">
        <v>1.08</v>
      </c>
      <c r="AU1342">
        <v>80</v>
      </c>
      <c r="AV1342">
        <v>86.4</v>
      </c>
      <c r="BC1342" t="s">
        <v>451</v>
      </c>
      <c r="BD1342" s="2">
        <v>45959</v>
      </c>
      <c r="BE1342">
        <v>96.52</v>
      </c>
      <c r="BF1342" t="s">
        <v>452</v>
      </c>
      <c r="BG1342" t="s">
        <v>453</v>
      </c>
      <c r="BH1342" s="1">
        <f t="shared" ca="1" si="62"/>
        <v>164</v>
      </c>
    </row>
    <row r="1343" spans="2:60" ht="14.25" customHeight="1" x14ac:dyDescent="0.35">
      <c r="B1343" s="96" t="str">
        <f t="shared" si="60"/>
        <v>95502536</v>
      </c>
      <c r="C1343" s="96" t="str">
        <f t="shared" si="61"/>
        <v>9550253</v>
      </c>
      <c r="D1343">
        <v>22526</v>
      </c>
      <c r="E1343" t="s">
        <v>120</v>
      </c>
      <c r="F1343">
        <v>61</v>
      </c>
      <c r="G1343" t="s">
        <v>124</v>
      </c>
      <c r="H1343">
        <v>71</v>
      </c>
      <c r="I1343">
        <v>9550</v>
      </c>
      <c r="J1343" t="s">
        <v>70</v>
      </c>
      <c r="K1343">
        <v>253</v>
      </c>
      <c r="L1343">
        <v>6</v>
      </c>
      <c r="M1343">
        <v>2</v>
      </c>
      <c r="N1343">
        <v>1</v>
      </c>
      <c r="O1343">
        <v>6.1</v>
      </c>
      <c r="P1343">
        <v>0</v>
      </c>
      <c r="Q1343" t="s">
        <v>454</v>
      </c>
      <c r="R1343" t="s">
        <v>471</v>
      </c>
      <c r="S1343">
        <v>5</v>
      </c>
      <c r="T1343" t="s">
        <v>446</v>
      </c>
      <c r="U1343">
        <v>2</v>
      </c>
      <c r="V1343">
        <v>44279</v>
      </c>
      <c r="W1343">
        <v>352</v>
      </c>
      <c r="X1343" t="s">
        <v>447</v>
      </c>
      <c r="Y1343" s="2" t="s">
        <v>447</v>
      </c>
      <c r="Z1343" s="2"/>
      <c r="AB1343" t="s">
        <v>447</v>
      </c>
      <c r="AC1343" t="s">
        <v>448</v>
      </c>
      <c r="AD1343" t="s">
        <v>447</v>
      </c>
      <c r="AE1343" t="s">
        <v>447</v>
      </c>
      <c r="AF1343" t="s">
        <v>447</v>
      </c>
      <c r="AG1343">
        <v>2</v>
      </c>
      <c r="AH1343">
        <v>0</v>
      </c>
      <c r="AI1343">
        <v>12</v>
      </c>
      <c r="AJ1343">
        <v>0</v>
      </c>
      <c r="AK1343">
        <v>61</v>
      </c>
      <c r="AL1343" t="s">
        <v>449</v>
      </c>
      <c r="AM1343" t="s">
        <v>450</v>
      </c>
      <c r="AN1343">
        <v>6.1</v>
      </c>
      <c r="AO1343">
        <v>79.44</v>
      </c>
      <c r="AP1343">
        <v>484.584</v>
      </c>
      <c r="AQ1343">
        <v>6.1</v>
      </c>
      <c r="AR1343">
        <v>75.069999999999993</v>
      </c>
      <c r="AS1343">
        <v>457.92700000000002</v>
      </c>
      <c r="AT1343">
        <v>6.1</v>
      </c>
      <c r="AU1343">
        <v>80</v>
      </c>
      <c r="AV1343">
        <v>488</v>
      </c>
      <c r="BC1343" t="s">
        <v>451</v>
      </c>
      <c r="BD1343" s="2">
        <v>45959</v>
      </c>
      <c r="BE1343">
        <v>198.55</v>
      </c>
      <c r="BF1343" t="s">
        <v>452</v>
      </c>
      <c r="BG1343" t="s">
        <v>453</v>
      </c>
      <c r="BH1343" s="1">
        <f t="shared" ca="1" si="62"/>
        <v>164</v>
      </c>
    </row>
    <row r="1344" spans="2:60" ht="14.25" customHeight="1" x14ac:dyDescent="0.35">
      <c r="B1344" s="96" t="str">
        <f t="shared" si="60"/>
        <v>95502537</v>
      </c>
      <c r="C1344" s="96" t="str">
        <f t="shared" si="61"/>
        <v>9550253</v>
      </c>
      <c r="D1344">
        <v>22526</v>
      </c>
      <c r="E1344" t="s">
        <v>120</v>
      </c>
      <c r="F1344">
        <v>61</v>
      </c>
      <c r="G1344" t="s">
        <v>124</v>
      </c>
      <c r="H1344">
        <v>71</v>
      </c>
      <c r="I1344">
        <v>9550</v>
      </c>
      <c r="J1344" t="s">
        <v>70</v>
      </c>
      <c r="K1344">
        <v>253</v>
      </c>
      <c r="L1344">
        <v>7</v>
      </c>
      <c r="M1344">
        <v>2</v>
      </c>
      <c r="N1344">
        <v>1</v>
      </c>
      <c r="O1344">
        <v>7.69</v>
      </c>
      <c r="P1344">
        <v>0</v>
      </c>
      <c r="Q1344" t="s">
        <v>454</v>
      </c>
      <c r="R1344" t="s">
        <v>471</v>
      </c>
      <c r="S1344">
        <v>5</v>
      </c>
      <c r="T1344" t="s">
        <v>446</v>
      </c>
      <c r="U1344">
        <v>2</v>
      </c>
      <c r="V1344">
        <v>44279</v>
      </c>
      <c r="W1344">
        <v>352</v>
      </c>
      <c r="X1344" t="s">
        <v>447</v>
      </c>
      <c r="Y1344" t="s">
        <v>447</v>
      </c>
      <c r="Z1344" s="2"/>
      <c r="AB1344" t="s">
        <v>447</v>
      </c>
      <c r="AC1344" t="s">
        <v>448</v>
      </c>
      <c r="AD1344" t="s">
        <v>447</v>
      </c>
      <c r="AE1344" t="s">
        <v>447</v>
      </c>
      <c r="AF1344" t="s">
        <v>447</v>
      </c>
      <c r="AG1344">
        <v>2</v>
      </c>
      <c r="AH1344">
        <v>0</v>
      </c>
      <c r="AI1344">
        <v>12</v>
      </c>
      <c r="AJ1344">
        <v>0</v>
      </c>
      <c r="AK1344">
        <v>61</v>
      </c>
      <c r="AL1344" t="s">
        <v>459</v>
      </c>
      <c r="AM1344" t="s">
        <v>450</v>
      </c>
      <c r="AN1344">
        <v>7.69</v>
      </c>
      <c r="AO1344">
        <v>79.44</v>
      </c>
      <c r="AP1344">
        <v>610.89359999999999</v>
      </c>
      <c r="AQ1344">
        <v>7.69</v>
      </c>
      <c r="AR1344">
        <v>75.069999999999993</v>
      </c>
      <c r="AS1344">
        <v>577.28830000000005</v>
      </c>
      <c r="AT1344">
        <v>7.69</v>
      </c>
      <c r="AU1344">
        <v>80</v>
      </c>
      <c r="AV1344">
        <v>615.20000000000005</v>
      </c>
      <c r="BC1344" t="s">
        <v>451</v>
      </c>
      <c r="BD1344" s="2">
        <v>45959</v>
      </c>
      <c r="BE1344">
        <v>755.87</v>
      </c>
      <c r="BF1344" t="s">
        <v>452</v>
      </c>
      <c r="BG1344" t="s">
        <v>453</v>
      </c>
      <c r="BH1344" s="1">
        <f t="shared" ca="1" si="62"/>
        <v>164</v>
      </c>
    </row>
    <row r="1345" spans="2:60" ht="14.25" customHeight="1" x14ac:dyDescent="0.35">
      <c r="B1345" s="96" t="str">
        <f t="shared" si="60"/>
        <v>95502538</v>
      </c>
      <c r="C1345" s="96" t="str">
        <f t="shared" si="61"/>
        <v>9550253</v>
      </c>
      <c r="D1345">
        <v>22526</v>
      </c>
      <c r="E1345" t="s">
        <v>120</v>
      </c>
      <c r="F1345">
        <v>61</v>
      </c>
      <c r="G1345" t="s">
        <v>124</v>
      </c>
      <c r="H1345">
        <v>71</v>
      </c>
      <c r="I1345">
        <v>9550</v>
      </c>
      <c r="J1345" t="s">
        <v>70</v>
      </c>
      <c r="K1345">
        <v>253</v>
      </c>
      <c r="L1345">
        <v>8</v>
      </c>
      <c r="M1345">
        <v>2</v>
      </c>
      <c r="N1345">
        <v>1</v>
      </c>
      <c r="O1345">
        <v>4.7</v>
      </c>
      <c r="P1345">
        <v>0</v>
      </c>
      <c r="Q1345" t="s">
        <v>454</v>
      </c>
      <c r="R1345" t="s">
        <v>471</v>
      </c>
      <c r="S1345">
        <v>5</v>
      </c>
      <c r="T1345" t="s">
        <v>446</v>
      </c>
      <c r="U1345">
        <v>2</v>
      </c>
      <c r="V1345">
        <v>44279</v>
      </c>
      <c r="W1345">
        <v>352</v>
      </c>
      <c r="X1345" t="s">
        <v>447</v>
      </c>
      <c r="Y1345" t="s">
        <v>447</v>
      </c>
      <c r="Z1345" s="2"/>
      <c r="AB1345" t="s">
        <v>447</v>
      </c>
      <c r="AC1345" t="s">
        <v>448</v>
      </c>
      <c r="AD1345" t="s">
        <v>447</v>
      </c>
      <c r="AE1345" t="s">
        <v>447</v>
      </c>
      <c r="AF1345" t="s">
        <v>447</v>
      </c>
      <c r="AG1345">
        <v>2</v>
      </c>
      <c r="AH1345">
        <v>0</v>
      </c>
      <c r="AI1345">
        <v>12</v>
      </c>
      <c r="AJ1345">
        <v>0</v>
      </c>
      <c r="AK1345">
        <v>61</v>
      </c>
      <c r="AL1345" t="s">
        <v>449</v>
      </c>
      <c r="AM1345" t="s">
        <v>450</v>
      </c>
      <c r="AN1345">
        <v>4.7</v>
      </c>
      <c r="AO1345">
        <v>79.44</v>
      </c>
      <c r="AP1345">
        <v>373.36799999999999</v>
      </c>
      <c r="AQ1345">
        <v>4.7</v>
      </c>
      <c r="AR1345">
        <v>75.069999999999993</v>
      </c>
      <c r="AS1345">
        <v>352.82900000000001</v>
      </c>
      <c r="AT1345">
        <v>4.7</v>
      </c>
      <c r="AU1345">
        <v>80</v>
      </c>
      <c r="AV1345">
        <v>376</v>
      </c>
      <c r="BC1345" t="s">
        <v>451</v>
      </c>
      <c r="BD1345" s="2">
        <v>45959</v>
      </c>
      <c r="BE1345">
        <v>246.72</v>
      </c>
      <c r="BF1345" t="s">
        <v>452</v>
      </c>
      <c r="BG1345" t="s">
        <v>453</v>
      </c>
      <c r="BH1345" s="1">
        <f t="shared" ca="1" si="62"/>
        <v>164</v>
      </c>
    </row>
    <row r="1346" spans="2:60" ht="14.25" customHeight="1" x14ac:dyDescent="0.35">
      <c r="B1346" s="96" t="str">
        <f t="shared" ref="B1346:B1409" si="63">CONCATENATE(I1346,K1346,L1346)</f>
        <v>95502539</v>
      </c>
      <c r="C1346" s="96" t="str">
        <f t="shared" ref="C1346:C1409" si="64">CONCATENATE(I1346,K1346)</f>
        <v>9550253</v>
      </c>
      <c r="D1346">
        <v>22526</v>
      </c>
      <c r="E1346" t="s">
        <v>120</v>
      </c>
      <c r="F1346">
        <v>61</v>
      </c>
      <c r="G1346" t="s">
        <v>124</v>
      </c>
      <c r="H1346">
        <v>71</v>
      </c>
      <c r="I1346">
        <v>9550</v>
      </c>
      <c r="J1346" t="s">
        <v>70</v>
      </c>
      <c r="K1346">
        <v>253</v>
      </c>
      <c r="L1346">
        <v>9</v>
      </c>
      <c r="M1346">
        <v>2</v>
      </c>
      <c r="N1346">
        <v>1</v>
      </c>
      <c r="O1346">
        <v>0.54</v>
      </c>
      <c r="P1346">
        <v>0</v>
      </c>
      <c r="Q1346" t="s">
        <v>454</v>
      </c>
      <c r="R1346" t="s">
        <v>471</v>
      </c>
      <c r="S1346">
        <v>5</v>
      </c>
      <c r="T1346" t="s">
        <v>446</v>
      </c>
      <c r="U1346">
        <v>2</v>
      </c>
      <c r="V1346">
        <v>44279</v>
      </c>
      <c r="W1346">
        <v>352</v>
      </c>
      <c r="X1346" t="s">
        <v>447</v>
      </c>
      <c r="Y1346" t="s">
        <v>447</v>
      </c>
      <c r="Z1346" s="2"/>
      <c r="AB1346" t="s">
        <v>447</v>
      </c>
      <c r="AC1346" t="s">
        <v>448</v>
      </c>
      <c r="AD1346" t="s">
        <v>447</v>
      </c>
      <c r="AE1346" t="s">
        <v>447</v>
      </c>
      <c r="AF1346" t="s">
        <v>447</v>
      </c>
      <c r="AG1346">
        <v>2</v>
      </c>
      <c r="AH1346">
        <v>0</v>
      </c>
      <c r="AI1346">
        <v>12</v>
      </c>
      <c r="AJ1346">
        <v>0</v>
      </c>
      <c r="AK1346">
        <v>61</v>
      </c>
      <c r="AL1346" t="s">
        <v>459</v>
      </c>
      <c r="AM1346" t="s">
        <v>450</v>
      </c>
      <c r="AN1346">
        <v>0.54</v>
      </c>
      <c r="AO1346">
        <v>79.44</v>
      </c>
      <c r="AP1346">
        <v>42.897599999999997</v>
      </c>
      <c r="AQ1346">
        <v>0.54</v>
      </c>
      <c r="AR1346">
        <v>75.069999999999993</v>
      </c>
      <c r="AS1346">
        <v>40.537799999999997</v>
      </c>
      <c r="AT1346">
        <v>0.54</v>
      </c>
      <c r="AU1346">
        <v>80</v>
      </c>
      <c r="AV1346">
        <v>43.2</v>
      </c>
      <c r="BC1346" t="s">
        <v>451</v>
      </c>
      <c r="BD1346" s="2">
        <v>45959</v>
      </c>
      <c r="BF1346" t="s">
        <v>452</v>
      </c>
      <c r="BG1346" t="s">
        <v>453</v>
      </c>
      <c r="BH1346" s="1">
        <f t="shared" ref="BH1346:BH1409" ca="1" si="65">TODAY()-BD1346</f>
        <v>164</v>
      </c>
    </row>
    <row r="1347" spans="2:60" ht="14.25" customHeight="1" x14ac:dyDescent="0.35">
      <c r="B1347" s="96" t="str">
        <f t="shared" si="63"/>
        <v>955025310</v>
      </c>
      <c r="C1347" s="96" t="str">
        <f t="shared" si="64"/>
        <v>9550253</v>
      </c>
      <c r="D1347">
        <v>22526</v>
      </c>
      <c r="E1347" t="s">
        <v>120</v>
      </c>
      <c r="F1347">
        <v>61</v>
      </c>
      <c r="G1347" t="s">
        <v>124</v>
      </c>
      <c r="H1347">
        <v>71</v>
      </c>
      <c r="I1347">
        <v>9550</v>
      </c>
      <c r="J1347" t="s">
        <v>70</v>
      </c>
      <c r="K1347">
        <v>253</v>
      </c>
      <c r="L1347">
        <v>10</v>
      </c>
      <c r="M1347">
        <v>2</v>
      </c>
      <c r="N1347">
        <v>1</v>
      </c>
      <c r="O1347">
        <v>4.8499999999999996</v>
      </c>
      <c r="P1347">
        <v>0</v>
      </c>
      <c r="Q1347" t="s">
        <v>454</v>
      </c>
      <c r="R1347" t="s">
        <v>471</v>
      </c>
      <c r="S1347">
        <v>5</v>
      </c>
      <c r="T1347" t="s">
        <v>446</v>
      </c>
      <c r="U1347">
        <v>2</v>
      </c>
      <c r="V1347">
        <v>44279</v>
      </c>
      <c r="W1347">
        <v>352</v>
      </c>
      <c r="X1347" t="s">
        <v>447</v>
      </c>
      <c r="Y1347" s="2" t="s">
        <v>447</v>
      </c>
      <c r="Z1347" s="2"/>
      <c r="AB1347" t="s">
        <v>447</v>
      </c>
      <c r="AC1347" t="s">
        <v>448</v>
      </c>
      <c r="AD1347" t="s">
        <v>447</v>
      </c>
      <c r="AE1347" t="s">
        <v>447</v>
      </c>
      <c r="AF1347" t="s">
        <v>447</v>
      </c>
      <c r="AG1347">
        <v>2</v>
      </c>
      <c r="AH1347">
        <v>0</v>
      </c>
      <c r="AI1347">
        <v>12</v>
      </c>
      <c r="AJ1347">
        <v>0</v>
      </c>
      <c r="AK1347">
        <v>61</v>
      </c>
      <c r="AL1347" t="s">
        <v>459</v>
      </c>
      <c r="AM1347" t="s">
        <v>450</v>
      </c>
      <c r="AN1347">
        <v>4.8499999999999996</v>
      </c>
      <c r="AO1347">
        <v>79.44</v>
      </c>
      <c r="AP1347">
        <v>385.28399999999999</v>
      </c>
      <c r="AQ1347">
        <v>4.8499999999999996</v>
      </c>
      <c r="AR1347">
        <v>75.069999999999993</v>
      </c>
      <c r="AS1347">
        <v>364.08949999999999</v>
      </c>
      <c r="AT1347">
        <v>4.8499999999999996</v>
      </c>
      <c r="AU1347">
        <v>80</v>
      </c>
      <c r="AV1347">
        <v>388</v>
      </c>
      <c r="BC1347" t="s">
        <v>451</v>
      </c>
      <c r="BD1347" s="2">
        <v>45959</v>
      </c>
      <c r="BE1347">
        <v>139.84</v>
      </c>
      <c r="BF1347" t="s">
        <v>452</v>
      </c>
      <c r="BG1347" t="s">
        <v>453</v>
      </c>
      <c r="BH1347" s="1">
        <f t="shared" ca="1" si="65"/>
        <v>164</v>
      </c>
    </row>
    <row r="1348" spans="2:60" ht="14.25" customHeight="1" x14ac:dyDescent="0.35">
      <c r="B1348" s="96" t="str">
        <f t="shared" si="63"/>
        <v>955025311</v>
      </c>
      <c r="C1348" s="96" t="str">
        <f t="shared" si="64"/>
        <v>9550253</v>
      </c>
      <c r="D1348">
        <v>22526</v>
      </c>
      <c r="E1348" t="s">
        <v>120</v>
      </c>
      <c r="F1348">
        <v>61</v>
      </c>
      <c r="G1348" t="s">
        <v>124</v>
      </c>
      <c r="H1348">
        <v>71</v>
      </c>
      <c r="I1348">
        <v>9550</v>
      </c>
      <c r="J1348" t="s">
        <v>70</v>
      </c>
      <c r="K1348">
        <v>253</v>
      </c>
      <c r="L1348">
        <v>11</v>
      </c>
      <c r="M1348">
        <v>91</v>
      </c>
      <c r="O1348">
        <v>10.65</v>
      </c>
      <c r="P1348">
        <v>0</v>
      </c>
      <c r="Q1348" t="s">
        <v>454</v>
      </c>
      <c r="R1348" t="s">
        <v>471</v>
      </c>
      <c r="S1348">
        <v>5</v>
      </c>
      <c r="T1348" t="s">
        <v>446</v>
      </c>
      <c r="U1348">
        <v>2</v>
      </c>
      <c r="V1348">
        <v>44279</v>
      </c>
      <c r="W1348">
        <v>999</v>
      </c>
      <c r="X1348" t="s">
        <v>447</v>
      </c>
      <c r="Y1348" s="2" t="s">
        <v>447</v>
      </c>
      <c r="Z1348" s="2"/>
      <c r="AB1348" t="s">
        <v>447</v>
      </c>
      <c r="AC1348" t="s">
        <v>448</v>
      </c>
      <c r="AD1348" t="s">
        <v>447</v>
      </c>
      <c r="AE1348" t="s">
        <v>447</v>
      </c>
      <c r="AF1348" t="s">
        <v>447</v>
      </c>
      <c r="AG1348">
        <v>2</v>
      </c>
      <c r="AH1348">
        <v>0</v>
      </c>
      <c r="AI1348">
        <v>12</v>
      </c>
      <c r="AJ1348">
        <v>0</v>
      </c>
      <c r="AK1348">
        <v>61</v>
      </c>
      <c r="AL1348" t="s">
        <v>449</v>
      </c>
      <c r="AM1348" t="s">
        <v>450</v>
      </c>
      <c r="AN1348">
        <v>10.65</v>
      </c>
      <c r="AO1348">
        <v>79.44</v>
      </c>
      <c r="AP1348">
        <v>846.03599999999994</v>
      </c>
      <c r="AQ1348">
        <v>10.65</v>
      </c>
      <c r="AR1348">
        <v>75.069999999999993</v>
      </c>
      <c r="AS1348">
        <v>799.49549999999999</v>
      </c>
      <c r="AT1348">
        <v>10.65</v>
      </c>
      <c r="AU1348">
        <v>80</v>
      </c>
      <c r="AV1348">
        <v>852</v>
      </c>
      <c r="BC1348" t="s">
        <v>451</v>
      </c>
      <c r="BD1348" s="2">
        <v>45959</v>
      </c>
      <c r="BE1348">
        <v>716.27</v>
      </c>
      <c r="BF1348" t="s">
        <v>452</v>
      </c>
      <c r="BG1348" t="s">
        <v>453</v>
      </c>
      <c r="BH1348" s="1">
        <f t="shared" ca="1" si="65"/>
        <v>164</v>
      </c>
    </row>
    <row r="1349" spans="2:60" ht="14.25" customHeight="1" x14ac:dyDescent="0.35">
      <c r="B1349" s="96" t="str">
        <f t="shared" si="63"/>
        <v>955025312</v>
      </c>
      <c r="C1349" s="96" t="str">
        <f t="shared" si="64"/>
        <v>9550253</v>
      </c>
      <c r="D1349">
        <v>22526</v>
      </c>
      <c r="E1349" t="s">
        <v>120</v>
      </c>
      <c r="F1349">
        <v>61</v>
      </c>
      <c r="G1349" t="s">
        <v>124</v>
      </c>
      <c r="H1349">
        <v>71</v>
      </c>
      <c r="I1349">
        <v>9550</v>
      </c>
      <c r="J1349" t="s">
        <v>70</v>
      </c>
      <c r="K1349">
        <v>253</v>
      </c>
      <c r="L1349">
        <v>12</v>
      </c>
      <c r="M1349">
        <v>91</v>
      </c>
      <c r="O1349">
        <v>12.94</v>
      </c>
      <c r="P1349">
        <v>0</v>
      </c>
      <c r="Q1349" t="s">
        <v>454</v>
      </c>
      <c r="R1349" t="s">
        <v>471</v>
      </c>
      <c r="S1349">
        <v>5</v>
      </c>
      <c r="T1349" t="s">
        <v>446</v>
      </c>
      <c r="U1349">
        <v>2</v>
      </c>
      <c r="V1349">
        <v>44278</v>
      </c>
      <c r="W1349">
        <v>999</v>
      </c>
      <c r="X1349" t="s">
        <v>447</v>
      </c>
      <c r="Y1349" s="2" t="s">
        <v>447</v>
      </c>
      <c r="Z1349" s="2"/>
      <c r="AB1349" t="s">
        <v>447</v>
      </c>
      <c r="AC1349" t="s">
        <v>448</v>
      </c>
      <c r="AD1349" t="s">
        <v>447</v>
      </c>
      <c r="AE1349" t="s">
        <v>447</v>
      </c>
      <c r="AF1349" t="s">
        <v>447</v>
      </c>
      <c r="AG1349">
        <v>2</v>
      </c>
      <c r="AH1349">
        <v>0</v>
      </c>
      <c r="AI1349">
        <v>12</v>
      </c>
      <c r="AJ1349">
        <v>0</v>
      </c>
      <c r="AK1349">
        <v>61</v>
      </c>
      <c r="AL1349" t="s">
        <v>449</v>
      </c>
      <c r="AM1349" t="s">
        <v>450</v>
      </c>
      <c r="AN1349">
        <v>12.94</v>
      </c>
      <c r="AO1349">
        <v>79.44</v>
      </c>
      <c r="AP1349">
        <v>1027.9536000000001</v>
      </c>
      <c r="AQ1349">
        <v>12.94</v>
      </c>
      <c r="AR1349">
        <v>75.069999999999993</v>
      </c>
      <c r="AS1349">
        <v>971.4058</v>
      </c>
      <c r="AT1349">
        <v>12.94</v>
      </c>
      <c r="AU1349">
        <v>80</v>
      </c>
      <c r="AV1349">
        <v>1035.2</v>
      </c>
      <c r="BC1349" t="s">
        <v>451</v>
      </c>
      <c r="BD1349" s="2">
        <v>45959</v>
      </c>
      <c r="BE1349">
        <v>630.48</v>
      </c>
      <c r="BF1349" t="s">
        <v>452</v>
      </c>
      <c r="BG1349" t="s">
        <v>453</v>
      </c>
      <c r="BH1349" s="1">
        <f t="shared" ca="1" si="65"/>
        <v>164</v>
      </c>
    </row>
    <row r="1350" spans="2:60" ht="14.25" customHeight="1" x14ac:dyDescent="0.35">
      <c r="B1350" s="96" t="str">
        <f t="shared" si="63"/>
        <v>955025313</v>
      </c>
      <c r="C1350" s="96" t="str">
        <f t="shared" si="64"/>
        <v>9550253</v>
      </c>
      <c r="D1350">
        <v>22526</v>
      </c>
      <c r="E1350" t="s">
        <v>120</v>
      </c>
      <c r="F1350">
        <v>61</v>
      </c>
      <c r="G1350" t="s">
        <v>124</v>
      </c>
      <c r="H1350">
        <v>71</v>
      </c>
      <c r="I1350">
        <v>9550</v>
      </c>
      <c r="J1350" t="s">
        <v>70</v>
      </c>
      <c r="K1350">
        <v>253</v>
      </c>
      <c r="L1350">
        <v>13</v>
      </c>
      <c r="M1350">
        <v>91</v>
      </c>
      <c r="O1350">
        <v>6.21</v>
      </c>
      <c r="P1350">
        <v>0</v>
      </c>
      <c r="Q1350" t="s">
        <v>454</v>
      </c>
      <c r="R1350" t="s">
        <v>471</v>
      </c>
      <c r="S1350">
        <v>5</v>
      </c>
      <c r="T1350" t="s">
        <v>446</v>
      </c>
      <c r="U1350">
        <v>2</v>
      </c>
      <c r="V1350">
        <v>44278</v>
      </c>
      <c r="W1350">
        <v>999</v>
      </c>
      <c r="X1350" t="s">
        <v>447</v>
      </c>
      <c r="Y1350" s="2" t="s">
        <v>447</v>
      </c>
      <c r="Z1350" s="2"/>
      <c r="AB1350" t="s">
        <v>447</v>
      </c>
      <c r="AC1350" t="s">
        <v>448</v>
      </c>
      <c r="AD1350" t="s">
        <v>447</v>
      </c>
      <c r="AE1350" t="s">
        <v>447</v>
      </c>
      <c r="AF1350" t="s">
        <v>447</v>
      </c>
      <c r="AG1350">
        <v>2</v>
      </c>
      <c r="AH1350">
        <v>0</v>
      </c>
      <c r="AI1350">
        <v>12</v>
      </c>
      <c r="AJ1350">
        <v>0</v>
      </c>
      <c r="AK1350">
        <v>61</v>
      </c>
      <c r="AL1350" t="s">
        <v>449</v>
      </c>
      <c r="AM1350" t="s">
        <v>450</v>
      </c>
      <c r="AN1350">
        <v>6.21</v>
      </c>
      <c r="AO1350">
        <v>79.44</v>
      </c>
      <c r="AP1350">
        <v>493.32240000000002</v>
      </c>
      <c r="AQ1350">
        <v>6.21</v>
      </c>
      <c r="AR1350">
        <v>75.069999999999993</v>
      </c>
      <c r="AS1350">
        <v>466.18470000000002</v>
      </c>
      <c r="AT1350">
        <v>6.21</v>
      </c>
      <c r="AU1350">
        <v>80</v>
      </c>
      <c r="AV1350">
        <v>496.8</v>
      </c>
      <c r="BC1350" t="s">
        <v>451</v>
      </c>
      <c r="BD1350" s="2">
        <v>45959</v>
      </c>
      <c r="BE1350">
        <v>195.43</v>
      </c>
      <c r="BF1350" t="s">
        <v>452</v>
      </c>
      <c r="BG1350" t="s">
        <v>453</v>
      </c>
      <c r="BH1350" s="1">
        <f t="shared" ca="1" si="65"/>
        <v>164</v>
      </c>
    </row>
    <row r="1351" spans="2:60" ht="14.25" customHeight="1" x14ac:dyDescent="0.35">
      <c r="B1351" s="96" t="str">
        <f t="shared" si="63"/>
        <v>955025314</v>
      </c>
      <c r="C1351" s="96" t="str">
        <f t="shared" si="64"/>
        <v>9550253</v>
      </c>
      <c r="D1351">
        <v>22526</v>
      </c>
      <c r="E1351" t="s">
        <v>120</v>
      </c>
      <c r="F1351">
        <v>61</v>
      </c>
      <c r="G1351" t="s">
        <v>124</v>
      </c>
      <c r="H1351">
        <v>71</v>
      </c>
      <c r="I1351">
        <v>9550</v>
      </c>
      <c r="J1351" t="s">
        <v>70</v>
      </c>
      <c r="K1351">
        <v>253</v>
      </c>
      <c r="L1351">
        <v>14</v>
      </c>
      <c r="M1351">
        <v>91</v>
      </c>
      <c r="O1351">
        <v>0.42</v>
      </c>
      <c r="P1351">
        <v>0</v>
      </c>
      <c r="Q1351" t="s">
        <v>454</v>
      </c>
      <c r="R1351" t="s">
        <v>471</v>
      </c>
      <c r="S1351">
        <v>5</v>
      </c>
      <c r="T1351" t="s">
        <v>446</v>
      </c>
      <c r="U1351">
        <v>2</v>
      </c>
      <c r="V1351">
        <v>44278</v>
      </c>
      <c r="W1351">
        <v>999</v>
      </c>
      <c r="X1351" t="s">
        <v>447</v>
      </c>
      <c r="Y1351" s="2" t="s">
        <v>447</v>
      </c>
      <c r="Z1351" s="2"/>
      <c r="AB1351" t="s">
        <v>447</v>
      </c>
      <c r="AC1351" t="s">
        <v>448</v>
      </c>
      <c r="AD1351" t="s">
        <v>447</v>
      </c>
      <c r="AE1351" t="s">
        <v>447</v>
      </c>
      <c r="AF1351" t="s">
        <v>447</v>
      </c>
      <c r="AG1351">
        <v>2</v>
      </c>
      <c r="AH1351">
        <v>0</v>
      </c>
      <c r="AI1351">
        <v>12</v>
      </c>
      <c r="AJ1351">
        <v>0</v>
      </c>
      <c r="AK1351">
        <v>61</v>
      </c>
      <c r="AL1351" t="s">
        <v>465</v>
      </c>
      <c r="AM1351" t="s">
        <v>450</v>
      </c>
      <c r="AN1351">
        <v>0.42</v>
      </c>
      <c r="AO1351">
        <v>79.44</v>
      </c>
      <c r="AP1351">
        <v>33.364800000000002</v>
      </c>
      <c r="AQ1351">
        <v>0.42</v>
      </c>
      <c r="AR1351">
        <v>75.069999999999993</v>
      </c>
      <c r="AS1351">
        <v>31.529399999999999</v>
      </c>
      <c r="AT1351">
        <v>0.42</v>
      </c>
      <c r="AU1351">
        <v>80</v>
      </c>
      <c r="AV1351">
        <v>33.6</v>
      </c>
      <c r="BC1351" t="s">
        <v>451</v>
      </c>
      <c r="BD1351" s="2">
        <v>45959</v>
      </c>
      <c r="BF1351" t="s">
        <v>452</v>
      </c>
      <c r="BG1351" t="s">
        <v>453</v>
      </c>
      <c r="BH1351" s="1">
        <f t="shared" ca="1" si="65"/>
        <v>164</v>
      </c>
    </row>
    <row r="1352" spans="2:60" ht="14.25" customHeight="1" x14ac:dyDescent="0.35">
      <c r="B1352" s="96" t="str">
        <f t="shared" si="63"/>
        <v>955025315</v>
      </c>
      <c r="C1352" s="96" t="str">
        <f t="shared" si="64"/>
        <v>9550253</v>
      </c>
      <c r="D1352">
        <v>22526</v>
      </c>
      <c r="E1352" t="s">
        <v>120</v>
      </c>
      <c r="F1352">
        <v>61</v>
      </c>
      <c r="G1352" t="s">
        <v>124</v>
      </c>
      <c r="H1352">
        <v>71</v>
      </c>
      <c r="I1352">
        <v>9550</v>
      </c>
      <c r="J1352" t="s">
        <v>70</v>
      </c>
      <c r="K1352">
        <v>253</v>
      </c>
      <c r="L1352">
        <v>15</v>
      </c>
      <c r="M1352">
        <v>91</v>
      </c>
      <c r="O1352">
        <v>1.85</v>
      </c>
      <c r="P1352">
        <v>0</v>
      </c>
      <c r="Q1352" t="s">
        <v>454</v>
      </c>
      <c r="R1352" t="s">
        <v>471</v>
      </c>
      <c r="S1352">
        <v>5</v>
      </c>
      <c r="T1352" t="s">
        <v>446</v>
      </c>
      <c r="U1352">
        <v>2</v>
      </c>
      <c r="V1352">
        <v>44278</v>
      </c>
      <c r="W1352">
        <v>999</v>
      </c>
      <c r="X1352" t="s">
        <v>447</v>
      </c>
      <c r="Y1352" s="2" t="s">
        <v>447</v>
      </c>
      <c r="Z1352" s="2"/>
      <c r="AB1352" t="s">
        <v>447</v>
      </c>
      <c r="AC1352" t="s">
        <v>448</v>
      </c>
      <c r="AD1352" t="s">
        <v>447</v>
      </c>
      <c r="AE1352" t="s">
        <v>447</v>
      </c>
      <c r="AF1352" t="s">
        <v>447</v>
      </c>
      <c r="AG1352">
        <v>2</v>
      </c>
      <c r="AH1352">
        <v>0</v>
      </c>
      <c r="AI1352">
        <v>12</v>
      </c>
      <c r="AJ1352">
        <v>0</v>
      </c>
      <c r="AK1352">
        <v>61</v>
      </c>
      <c r="AL1352" t="s">
        <v>465</v>
      </c>
      <c r="AM1352" t="s">
        <v>450</v>
      </c>
      <c r="AN1352">
        <v>1.85</v>
      </c>
      <c r="AO1352">
        <v>79.44</v>
      </c>
      <c r="AP1352">
        <v>146.964</v>
      </c>
      <c r="AQ1352">
        <v>1.85</v>
      </c>
      <c r="AR1352">
        <v>75.069999999999993</v>
      </c>
      <c r="AS1352">
        <v>138.87950000000001</v>
      </c>
      <c r="AT1352">
        <v>1.85</v>
      </c>
      <c r="AU1352">
        <v>80</v>
      </c>
      <c r="AV1352">
        <v>148</v>
      </c>
      <c r="BC1352" t="s">
        <v>451</v>
      </c>
      <c r="BD1352" s="2">
        <v>45959</v>
      </c>
      <c r="BE1352">
        <v>173.76</v>
      </c>
      <c r="BF1352" t="s">
        <v>452</v>
      </c>
      <c r="BG1352" t="s">
        <v>453</v>
      </c>
      <c r="BH1352" s="1">
        <f t="shared" ca="1" si="65"/>
        <v>164</v>
      </c>
    </row>
    <row r="1353" spans="2:60" ht="14.25" customHeight="1" x14ac:dyDescent="0.35">
      <c r="B1353" s="96" t="str">
        <f t="shared" si="63"/>
        <v>955025316</v>
      </c>
      <c r="C1353" s="96" t="str">
        <f t="shared" si="64"/>
        <v>9550253</v>
      </c>
      <c r="D1353">
        <v>22526</v>
      </c>
      <c r="E1353" t="s">
        <v>120</v>
      </c>
      <c r="F1353">
        <v>61</v>
      </c>
      <c r="G1353" t="s">
        <v>124</v>
      </c>
      <c r="H1353">
        <v>71</v>
      </c>
      <c r="I1353">
        <v>9550</v>
      </c>
      <c r="J1353" t="s">
        <v>70</v>
      </c>
      <c r="K1353">
        <v>253</v>
      </c>
      <c r="L1353">
        <v>16</v>
      </c>
      <c r="M1353">
        <v>91</v>
      </c>
      <c r="O1353">
        <v>0.21</v>
      </c>
      <c r="P1353">
        <v>0</v>
      </c>
      <c r="Q1353" t="s">
        <v>454</v>
      </c>
      <c r="R1353" t="s">
        <v>471</v>
      </c>
      <c r="S1353">
        <v>5</v>
      </c>
      <c r="T1353" t="s">
        <v>446</v>
      </c>
      <c r="U1353">
        <v>2</v>
      </c>
      <c r="V1353">
        <v>44347</v>
      </c>
      <c r="W1353">
        <v>999</v>
      </c>
      <c r="X1353" t="s">
        <v>447</v>
      </c>
      <c r="Y1353" s="2" t="s">
        <v>447</v>
      </c>
      <c r="Z1353" s="2"/>
      <c r="AB1353" t="s">
        <v>447</v>
      </c>
      <c r="AC1353" t="s">
        <v>448</v>
      </c>
      <c r="AD1353" t="s">
        <v>447</v>
      </c>
      <c r="AE1353" t="s">
        <v>447</v>
      </c>
      <c r="AF1353" t="s">
        <v>447</v>
      </c>
      <c r="AG1353">
        <v>2</v>
      </c>
      <c r="AH1353">
        <v>0</v>
      </c>
      <c r="AI1353">
        <v>12</v>
      </c>
      <c r="AJ1353">
        <v>0</v>
      </c>
      <c r="AK1353">
        <v>61</v>
      </c>
      <c r="AL1353" t="s">
        <v>449</v>
      </c>
      <c r="AM1353" t="s">
        <v>450</v>
      </c>
      <c r="AN1353">
        <v>0.21</v>
      </c>
      <c r="AO1353">
        <v>79.44</v>
      </c>
      <c r="AP1353">
        <v>16.682400000000001</v>
      </c>
      <c r="AQ1353">
        <v>0.21</v>
      </c>
      <c r="AR1353">
        <v>75.069999999999993</v>
      </c>
      <c r="AS1353">
        <v>15.764699999999999</v>
      </c>
      <c r="AT1353">
        <v>0.21</v>
      </c>
      <c r="AU1353">
        <v>80</v>
      </c>
      <c r="AV1353">
        <v>16.8</v>
      </c>
      <c r="BC1353" t="s">
        <v>451</v>
      </c>
      <c r="BD1353" s="2">
        <v>45959</v>
      </c>
      <c r="BF1353" t="s">
        <v>452</v>
      </c>
      <c r="BG1353" t="s">
        <v>453</v>
      </c>
      <c r="BH1353" s="1">
        <f t="shared" ca="1" si="65"/>
        <v>164</v>
      </c>
    </row>
    <row r="1354" spans="2:60" ht="14.25" customHeight="1" x14ac:dyDescent="0.35">
      <c r="B1354" s="96" t="str">
        <f t="shared" si="63"/>
        <v>955025317</v>
      </c>
      <c r="C1354" s="96" t="str">
        <f t="shared" si="64"/>
        <v>9550253</v>
      </c>
      <c r="D1354">
        <v>22526</v>
      </c>
      <c r="E1354" t="s">
        <v>120</v>
      </c>
      <c r="F1354">
        <v>61</v>
      </c>
      <c r="G1354" t="s">
        <v>124</v>
      </c>
      <c r="H1354">
        <v>71</v>
      </c>
      <c r="I1354">
        <v>9550</v>
      </c>
      <c r="J1354" t="s">
        <v>70</v>
      </c>
      <c r="K1354">
        <v>253</v>
      </c>
      <c r="L1354">
        <v>17</v>
      </c>
      <c r="M1354">
        <v>91</v>
      </c>
      <c r="O1354">
        <v>2</v>
      </c>
      <c r="P1354">
        <v>0</v>
      </c>
      <c r="Q1354" t="s">
        <v>454</v>
      </c>
      <c r="R1354" t="s">
        <v>471</v>
      </c>
      <c r="S1354">
        <v>5</v>
      </c>
      <c r="T1354" t="s">
        <v>446</v>
      </c>
      <c r="U1354">
        <v>2</v>
      </c>
      <c r="V1354">
        <v>44278</v>
      </c>
      <c r="W1354">
        <v>999</v>
      </c>
      <c r="X1354" t="s">
        <v>447</v>
      </c>
      <c r="Y1354" s="2" t="s">
        <v>447</v>
      </c>
      <c r="Z1354" s="2"/>
      <c r="AB1354" t="s">
        <v>447</v>
      </c>
      <c r="AC1354" t="s">
        <v>448</v>
      </c>
      <c r="AD1354" t="s">
        <v>447</v>
      </c>
      <c r="AE1354" t="s">
        <v>447</v>
      </c>
      <c r="AF1354" t="s">
        <v>447</v>
      </c>
      <c r="AG1354">
        <v>2</v>
      </c>
      <c r="AH1354">
        <v>0</v>
      </c>
      <c r="AI1354">
        <v>12</v>
      </c>
      <c r="AJ1354">
        <v>0</v>
      </c>
      <c r="AK1354">
        <v>61</v>
      </c>
      <c r="AL1354" t="s">
        <v>459</v>
      </c>
      <c r="AM1354" t="s">
        <v>450</v>
      </c>
      <c r="AN1354">
        <v>2</v>
      </c>
      <c r="AO1354">
        <v>79.44</v>
      </c>
      <c r="AP1354">
        <v>158.88</v>
      </c>
      <c r="AQ1354">
        <v>2</v>
      </c>
      <c r="AR1354">
        <v>75.069999999999993</v>
      </c>
      <c r="AS1354">
        <v>150.13999999999999</v>
      </c>
      <c r="AT1354">
        <v>2</v>
      </c>
      <c r="AU1354">
        <v>80</v>
      </c>
      <c r="AV1354">
        <v>160</v>
      </c>
      <c r="BC1354" t="s">
        <v>451</v>
      </c>
      <c r="BD1354" s="2">
        <v>45959</v>
      </c>
      <c r="BE1354">
        <v>135.01</v>
      </c>
      <c r="BF1354" t="s">
        <v>452</v>
      </c>
      <c r="BG1354" t="s">
        <v>453</v>
      </c>
      <c r="BH1354" s="1">
        <f t="shared" ca="1" si="65"/>
        <v>164</v>
      </c>
    </row>
    <row r="1355" spans="2:60" ht="14.25" customHeight="1" x14ac:dyDescent="0.35">
      <c r="B1355" s="96" t="str">
        <f t="shared" si="63"/>
        <v>955025318</v>
      </c>
      <c r="C1355" s="96" t="str">
        <f t="shared" si="64"/>
        <v>9550253</v>
      </c>
      <c r="D1355">
        <v>22526</v>
      </c>
      <c r="E1355" t="s">
        <v>120</v>
      </c>
      <c r="F1355">
        <v>61</v>
      </c>
      <c r="G1355" t="s">
        <v>124</v>
      </c>
      <c r="H1355">
        <v>71</v>
      </c>
      <c r="I1355">
        <v>9550</v>
      </c>
      <c r="J1355" t="s">
        <v>70</v>
      </c>
      <c r="K1355">
        <v>253</v>
      </c>
      <c r="L1355">
        <v>18</v>
      </c>
      <c r="M1355">
        <v>91</v>
      </c>
      <c r="O1355">
        <v>1.0900000000000001</v>
      </c>
      <c r="P1355">
        <v>0</v>
      </c>
      <c r="Q1355" t="s">
        <v>454</v>
      </c>
      <c r="R1355" t="s">
        <v>471</v>
      </c>
      <c r="S1355">
        <v>5</v>
      </c>
      <c r="T1355" t="s">
        <v>446</v>
      </c>
      <c r="U1355">
        <v>2</v>
      </c>
      <c r="V1355">
        <v>44278</v>
      </c>
      <c r="W1355">
        <v>999</v>
      </c>
      <c r="X1355" t="s">
        <v>447</v>
      </c>
      <c r="Y1355" s="2" t="s">
        <v>447</v>
      </c>
      <c r="Z1355" s="2"/>
      <c r="AB1355" t="s">
        <v>447</v>
      </c>
      <c r="AC1355" t="s">
        <v>448</v>
      </c>
      <c r="AD1355" t="s">
        <v>447</v>
      </c>
      <c r="AE1355" t="s">
        <v>447</v>
      </c>
      <c r="AF1355" t="s">
        <v>447</v>
      </c>
      <c r="AG1355">
        <v>2</v>
      </c>
      <c r="AH1355">
        <v>0</v>
      </c>
      <c r="AI1355">
        <v>12</v>
      </c>
      <c r="AJ1355">
        <v>0</v>
      </c>
      <c r="AK1355">
        <v>61</v>
      </c>
      <c r="AL1355" t="s">
        <v>459</v>
      </c>
      <c r="AM1355" t="s">
        <v>450</v>
      </c>
      <c r="AN1355">
        <v>1.0900000000000001</v>
      </c>
      <c r="AO1355">
        <v>79.44</v>
      </c>
      <c r="AP1355">
        <v>86.589600000000004</v>
      </c>
      <c r="AQ1355">
        <v>1.0900000000000001</v>
      </c>
      <c r="AR1355">
        <v>75.069999999999993</v>
      </c>
      <c r="AS1355">
        <v>81.826300000000003</v>
      </c>
      <c r="AT1355">
        <v>1.0900000000000001</v>
      </c>
      <c r="AU1355">
        <v>80</v>
      </c>
      <c r="AV1355">
        <v>87.2</v>
      </c>
      <c r="BC1355" t="s">
        <v>451</v>
      </c>
      <c r="BD1355" s="2">
        <v>45959</v>
      </c>
      <c r="BE1355">
        <v>96.2</v>
      </c>
      <c r="BF1355" t="s">
        <v>452</v>
      </c>
      <c r="BG1355" t="s">
        <v>453</v>
      </c>
      <c r="BH1355" s="1">
        <f t="shared" ca="1" si="65"/>
        <v>164</v>
      </c>
    </row>
    <row r="1356" spans="2:60" ht="14.25" customHeight="1" x14ac:dyDescent="0.35">
      <c r="B1356" s="96" t="str">
        <f t="shared" si="63"/>
        <v>955025319</v>
      </c>
      <c r="C1356" s="96" t="str">
        <f t="shared" si="64"/>
        <v>9550253</v>
      </c>
      <c r="D1356">
        <v>22526</v>
      </c>
      <c r="E1356" t="s">
        <v>120</v>
      </c>
      <c r="F1356">
        <v>61</v>
      </c>
      <c r="G1356" t="s">
        <v>124</v>
      </c>
      <c r="H1356">
        <v>71</v>
      </c>
      <c r="I1356">
        <v>9550</v>
      </c>
      <c r="J1356" t="s">
        <v>70</v>
      </c>
      <c r="K1356">
        <v>253</v>
      </c>
      <c r="L1356">
        <v>19</v>
      </c>
      <c r="M1356">
        <v>91</v>
      </c>
      <c r="O1356">
        <v>1.99</v>
      </c>
      <c r="P1356">
        <v>0</v>
      </c>
      <c r="Q1356" t="s">
        <v>444</v>
      </c>
      <c r="R1356" t="s">
        <v>471</v>
      </c>
      <c r="S1356">
        <v>3</v>
      </c>
      <c r="T1356" t="s">
        <v>475</v>
      </c>
      <c r="U1356">
        <v>2</v>
      </c>
      <c r="V1356">
        <v>45062</v>
      </c>
      <c r="W1356">
        <v>999</v>
      </c>
      <c r="X1356" t="s">
        <v>447</v>
      </c>
      <c r="Y1356" s="2" t="s">
        <v>447</v>
      </c>
      <c r="Z1356" s="2"/>
      <c r="AB1356" t="s">
        <v>447</v>
      </c>
      <c r="AC1356" t="s">
        <v>448</v>
      </c>
      <c r="AD1356" t="s">
        <v>447</v>
      </c>
      <c r="AE1356" t="s">
        <v>447</v>
      </c>
      <c r="AF1356" t="s">
        <v>447</v>
      </c>
      <c r="AG1356">
        <v>2</v>
      </c>
      <c r="AH1356">
        <v>0</v>
      </c>
      <c r="AI1356">
        <v>12</v>
      </c>
      <c r="AJ1356">
        <v>0</v>
      </c>
      <c r="AK1356">
        <v>61</v>
      </c>
      <c r="AL1356" t="s">
        <v>488</v>
      </c>
      <c r="AM1356" t="s">
        <v>450</v>
      </c>
      <c r="AN1356">
        <v>1.99</v>
      </c>
      <c r="AO1356">
        <v>89.96</v>
      </c>
      <c r="AP1356">
        <v>179.0204</v>
      </c>
      <c r="AQ1356">
        <v>1.99</v>
      </c>
      <c r="AR1356">
        <v>90.07</v>
      </c>
      <c r="AS1356">
        <v>179.23929999999999</v>
      </c>
      <c r="AT1356">
        <v>1.99</v>
      </c>
      <c r="AU1356">
        <v>92</v>
      </c>
      <c r="AV1356">
        <v>183.08</v>
      </c>
      <c r="BC1356" t="s">
        <v>451</v>
      </c>
      <c r="BD1356" s="2">
        <v>45959</v>
      </c>
      <c r="BE1356">
        <v>31.51</v>
      </c>
      <c r="BF1356" t="s">
        <v>452</v>
      </c>
      <c r="BG1356" t="s">
        <v>453</v>
      </c>
      <c r="BH1356" s="1">
        <f t="shared" ca="1" si="65"/>
        <v>164</v>
      </c>
    </row>
    <row r="1357" spans="2:60" ht="14.25" customHeight="1" x14ac:dyDescent="0.35">
      <c r="B1357" s="96" t="str">
        <f t="shared" si="63"/>
        <v>95522541</v>
      </c>
      <c r="C1357" s="96" t="str">
        <f t="shared" si="64"/>
        <v>9552254</v>
      </c>
      <c r="D1357">
        <v>22526</v>
      </c>
      <c r="E1357" t="s">
        <v>120</v>
      </c>
      <c r="F1357">
        <v>61</v>
      </c>
      <c r="G1357" t="s">
        <v>124</v>
      </c>
      <c r="H1357">
        <v>71</v>
      </c>
      <c r="I1357">
        <v>9552</v>
      </c>
      <c r="J1357" t="s">
        <v>99</v>
      </c>
      <c r="K1357">
        <v>254</v>
      </c>
      <c r="L1357">
        <v>1</v>
      </c>
      <c r="M1357">
        <v>1</v>
      </c>
      <c r="N1357">
        <v>1</v>
      </c>
      <c r="O1357">
        <v>18.670000000000002</v>
      </c>
      <c r="P1357">
        <v>0</v>
      </c>
      <c r="Q1357" t="s">
        <v>516</v>
      </c>
      <c r="R1357" t="s">
        <v>471</v>
      </c>
      <c r="S1357">
        <v>5</v>
      </c>
      <c r="T1357" t="s">
        <v>446</v>
      </c>
      <c r="U1357">
        <v>2</v>
      </c>
      <c r="V1357">
        <v>44299</v>
      </c>
      <c r="W1357">
        <v>352</v>
      </c>
      <c r="X1357" t="s">
        <v>447</v>
      </c>
      <c r="Y1357" s="2" t="s">
        <v>447</v>
      </c>
      <c r="Z1357" s="2"/>
      <c r="AB1357" t="s">
        <v>447</v>
      </c>
      <c r="AC1357" t="s">
        <v>448</v>
      </c>
      <c r="AD1357" t="s">
        <v>447</v>
      </c>
      <c r="AE1357" t="s">
        <v>447</v>
      </c>
      <c r="AF1357" t="s">
        <v>447</v>
      </c>
      <c r="AG1357">
        <v>2</v>
      </c>
      <c r="AH1357">
        <v>0</v>
      </c>
      <c r="AI1357">
        <v>12</v>
      </c>
      <c r="AJ1357">
        <v>0</v>
      </c>
      <c r="AK1357">
        <v>61</v>
      </c>
      <c r="AL1357" t="s">
        <v>449</v>
      </c>
      <c r="AM1357" t="s">
        <v>450</v>
      </c>
      <c r="AN1357">
        <v>18.670000000000002</v>
      </c>
      <c r="AO1357">
        <v>90.03</v>
      </c>
      <c r="AP1357">
        <v>1680.8601000000001</v>
      </c>
      <c r="AQ1357">
        <v>18.670000000000002</v>
      </c>
      <c r="AR1357">
        <v>85.07</v>
      </c>
      <c r="AS1357">
        <v>1588.2569000000001</v>
      </c>
      <c r="AT1357">
        <v>18.670000000000002</v>
      </c>
      <c r="AU1357">
        <v>85</v>
      </c>
      <c r="AV1357">
        <v>1586.95</v>
      </c>
      <c r="BC1357" t="s">
        <v>451</v>
      </c>
      <c r="BD1357" s="2">
        <v>45921</v>
      </c>
      <c r="BE1357">
        <v>1730.92</v>
      </c>
      <c r="BF1357" t="s">
        <v>452</v>
      </c>
      <c r="BG1357" t="s">
        <v>453</v>
      </c>
      <c r="BH1357" s="1">
        <f t="shared" ca="1" si="65"/>
        <v>202</v>
      </c>
    </row>
    <row r="1358" spans="2:60" ht="14.25" customHeight="1" x14ac:dyDescent="0.35">
      <c r="B1358" s="96" t="str">
        <f t="shared" si="63"/>
        <v>95522542</v>
      </c>
      <c r="C1358" s="96" t="str">
        <f t="shared" si="64"/>
        <v>9552254</v>
      </c>
      <c r="D1358">
        <v>22526</v>
      </c>
      <c r="E1358" t="s">
        <v>120</v>
      </c>
      <c r="F1358">
        <v>61</v>
      </c>
      <c r="G1358" t="s">
        <v>124</v>
      </c>
      <c r="H1358">
        <v>71</v>
      </c>
      <c r="I1358">
        <v>9552</v>
      </c>
      <c r="J1358" t="s">
        <v>99</v>
      </c>
      <c r="K1358">
        <v>254</v>
      </c>
      <c r="L1358">
        <v>2</v>
      </c>
      <c r="M1358">
        <v>1</v>
      </c>
      <c r="N1358">
        <v>1</v>
      </c>
      <c r="O1358">
        <v>21.17</v>
      </c>
      <c r="P1358">
        <v>0</v>
      </c>
      <c r="Q1358" t="s">
        <v>516</v>
      </c>
      <c r="R1358" t="s">
        <v>471</v>
      </c>
      <c r="S1358">
        <v>5</v>
      </c>
      <c r="T1358" t="s">
        <v>446</v>
      </c>
      <c r="U1358">
        <v>2</v>
      </c>
      <c r="V1358">
        <v>44299</v>
      </c>
      <c r="W1358">
        <v>352</v>
      </c>
      <c r="X1358" t="s">
        <v>447</v>
      </c>
      <c r="Y1358" s="2" t="s">
        <v>447</v>
      </c>
      <c r="Z1358" s="2"/>
      <c r="AB1358" t="s">
        <v>447</v>
      </c>
      <c r="AC1358" t="s">
        <v>448</v>
      </c>
      <c r="AD1358" t="s">
        <v>447</v>
      </c>
      <c r="AE1358" t="s">
        <v>447</v>
      </c>
      <c r="AF1358" t="s">
        <v>447</v>
      </c>
      <c r="AG1358">
        <v>2</v>
      </c>
      <c r="AH1358">
        <v>0</v>
      </c>
      <c r="AI1358">
        <v>12</v>
      </c>
      <c r="AJ1358">
        <v>0</v>
      </c>
      <c r="AK1358">
        <v>61</v>
      </c>
      <c r="AL1358" t="s">
        <v>449</v>
      </c>
      <c r="AM1358" t="s">
        <v>450</v>
      </c>
      <c r="AN1358">
        <v>21.17</v>
      </c>
      <c r="AO1358">
        <v>90.03</v>
      </c>
      <c r="AP1358">
        <v>1905.9350999999999</v>
      </c>
      <c r="AQ1358">
        <v>21.17</v>
      </c>
      <c r="AR1358">
        <v>85.07</v>
      </c>
      <c r="AS1358">
        <v>1800.9319</v>
      </c>
      <c r="AT1358">
        <v>21.17</v>
      </c>
      <c r="AU1358">
        <v>85</v>
      </c>
      <c r="AV1358">
        <v>1799.45</v>
      </c>
      <c r="BC1358" t="s">
        <v>451</v>
      </c>
      <c r="BD1358" s="2">
        <v>45921</v>
      </c>
      <c r="BE1358">
        <v>1531.56</v>
      </c>
      <c r="BF1358" t="s">
        <v>452</v>
      </c>
      <c r="BG1358" t="s">
        <v>453</v>
      </c>
      <c r="BH1358" s="1">
        <f t="shared" ca="1" si="65"/>
        <v>202</v>
      </c>
    </row>
    <row r="1359" spans="2:60" ht="14.25" customHeight="1" x14ac:dyDescent="0.35">
      <c r="B1359" s="96" t="str">
        <f t="shared" si="63"/>
        <v>95522543</v>
      </c>
      <c r="C1359" s="96" t="str">
        <f t="shared" si="64"/>
        <v>9552254</v>
      </c>
      <c r="D1359">
        <v>22526</v>
      </c>
      <c r="E1359" t="s">
        <v>120</v>
      </c>
      <c r="F1359">
        <v>61</v>
      </c>
      <c r="G1359" t="s">
        <v>124</v>
      </c>
      <c r="H1359">
        <v>71</v>
      </c>
      <c r="I1359">
        <v>9552</v>
      </c>
      <c r="J1359" t="s">
        <v>99</v>
      </c>
      <c r="K1359">
        <v>254</v>
      </c>
      <c r="L1359">
        <v>3</v>
      </c>
      <c r="M1359">
        <v>1</v>
      </c>
      <c r="N1359">
        <v>1</v>
      </c>
      <c r="O1359">
        <v>18.72</v>
      </c>
      <c r="P1359">
        <v>0</v>
      </c>
      <c r="Q1359" t="s">
        <v>516</v>
      </c>
      <c r="R1359" t="s">
        <v>471</v>
      </c>
      <c r="S1359">
        <v>5</v>
      </c>
      <c r="T1359" t="s">
        <v>446</v>
      </c>
      <c r="U1359">
        <v>2</v>
      </c>
      <c r="V1359">
        <v>44272</v>
      </c>
      <c r="W1359">
        <v>352</v>
      </c>
      <c r="X1359" t="s">
        <v>447</v>
      </c>
      <c r="Y1359" s="2" t="s">
        <v>447</v>
      </c>
      <c r="Z1359" s="2"/>
      <c r="AB1359" t="s">
        <v>447</v>
      </c>
      <c r="AC1359" t="s">
        <v>448</v>
      </c>
      <c r="AD1359" t="s">
        <v>447</v>
      </c>
      <c r="AE1359" t="s">
        <v>447</v>
      </c>
      <c r="AF1359" t="s">
        <v>447</v>
      </c>
      <c r="AG1359">
        <v>2</v>
      </c>
      <c r="AH1359">
        <v>0</v>
      </c>
      <c r="AI1359">
        <v>12</v>
      </c>
      <c r="AJ1359">
        <v>0</v>
      </c>
      <c r="AK1359">
        <v>61</v>
      </c>
      <c r="AL1359" t="s">
        <v>449</v>
      </c>
      <c r="AM1359" t="s">
        <v>450</v>
      </c>
      <c r="AN1359">
        <v>18.72</v>
      </c>
      <c r="AO1359">
        <v>90.03</v>
      </c>
      <c r="AP1359">
        <v>1685.3616</v>
      </c>
      <c r="AQ1359">
        <v>18.72</v>
      </c>
      <c r="AR1359">
        <v>85.07</v>
      </c>
      <c r="AS1359">
        <v>1592.5103999999999</v>
      </c>
      <c r="AT1359">
        <v>18.72</v>
      </c>
      <c r="AU1359">
        <v>85</v>
      </c>
      <c r="AV1359">
        <v>1591.2</v>
      </c>
      <c r="BC1359" t="s">
        <v>451</v>
      </c>
      <c r="BD1359" s="2">
        <v>45921</v>
      </c>
      <c r="BE1359">
        <v>1214.3800000000001</v>
      </c>
      <c r="BF1359" t="s">
        <v>452</v>
      </c>
      <c r="BG1359" t="s">
        <v>453</v>
      </c>
      <c r="BH1359" s="1">
        <f t="shared" ca="1" si="65"/>
        <v>202</v>
      </c>
    </row>
    <row r="1360" spans="2:60" ht="14.25" customHeight="1" x14ac:dyDescent="0.35">
      <c r="B1360" s="96" t="str">
        <f t="shared" si="63"/>
        <v>95522544</v>
      </c>
      <c r="C1360" s="96" t="str">
        <f t="shared" si="64"/>
        <v>9552254</v>
      </c>
      <c r="D1360">
        <v>22526</v>
      </c>
      <c r="E1360" t="s">
        <v>120</v>
      </c>
      <c r="F1360">
        <v>61</v>
      </c>
      <c r="G1360" t="s">
        <v>124</v>
      </c>
      <c r="H1360">
        <v>71</v>
      </c>
      <c r="I1360">
        <v>9552</v>
      </c>
      <c r="J1360" t="s">
        <v>99</v>
      </c>
      <c r="K1360">
        <v>254</v>
      </c>
      <c r="L1360">
        <v>4</v>
      </c>
      <c r="M1360">
        <v>1</v>
      </c>
      <c r="N1360">
        <v>1</v>
      </c>
      <c r="O1360">
        <v>4.5999999999999996</v>
      </c>
      <c r="P1360">
        <v>0</v>
      </c>
      <c r="Q1360" t="s">
        <v>516</v>
      </c>
      <c r="R1360" t="s">
        <v>471</v>
      </c>
      <c r="S1360">
        <v>5</v>
      </c>
      <c r="T1360" t="s">
        <v>446</v>
      </c>
      <c r="U1360">
        <v>2</v>
      </c>
      <c r="V1360">
        <v>44272</v>
      </c>
      <c r="W1360">
        <v>352</v>
      </c>
      <c r="X1360" t="s">
        <v>447</v>
      </c>
      <c r="Y1360" s="2" t="s">
        <v>447</v>
      </c>
      <c r="Z1360" s="2"/>
      <c r="AB1360" t="s">
        <v>447</v>
      </c>
      <c r="AC1360" t="s">
        <v>448</v>
      </c>
      <c r="AD1360" t="s">
        <v>447</v>
      </c>
      <c r="AE1360" t="s">
        <v>447</v>
      </c>
      <c r="AF1360" t="s">
        <v>447</v>
      </c>
      <c r="AG1360">
        <v>2</v>
      </c>
      <c r="AH1360">
        <v>0</v>
      </c>
      <c r="AI1360">
        <v>12</v>
      </c>
      <c r="AJ1360">
        <v>0</v>
      </c>
      <c r="AK1360">
        <v>61</v>
      </c>
      <c r="AL1360" t="s">
        <v>449</v>
      </c>
      <c r="AM1360" t="s">
        <v>450</v>
      </c>
      <c r="AN1360">
        <v>4.5999999999999996</v>
      </c>
      <c r="AO1360">
        <v>90.03</v>
      </c>
      <c r="AP1360">
        <v>414.13799999999998</v>
      </c>
      <c r="AQ1360">
        <v>4.5999999999999996</v>
      </c>
      <c r="AR1360">
        <v>85.07</v>
      </c>
      <c r="AS1360">
        <v>391.322</v>
      </c>
      <c r="AT1360">
        <v>4.5999999999999996</v>
      </c>
      <c r="AU1360">
        <v>85</v>
      </c>
      <c r="AV1360">
        <v>391</v>
      </c>
      <c r="BC1360" t="s">
        <v>451</v>
      </c>
      <c r="BD1360" s="2">
        <v>45921</v>
      </c>
      <c r="BE1360">
        <v>131.43</v>
      </c>
      <c r="BF1360" t="s">
        <v>452</v>
      </c>
      <c r="BG1360" t="s">
        <v>453</v>
      </c>
      <c r="BH1360" s="1">
        <f t="shared" ca="1" si="65"/>
        <v>202</v>
      </c>
    </row>
    <row r="1361" spans="2:60" ht="14.25" customHeight="1" x14ac:dyDescent="0.35">
      <c r="B1361" s="96" t="str">
        <f t="shared" si="63"/>
        <v>95522545</v>
      </c>
      <c r="C1361" s="96" t="str">
        <f t="shared" si="64"/>
        <v>9552254</v>
      </c>
      <c r="D1361">
        <v>22526</v>
      </c>
      <c r="E1361" t="s">
        <v>120</v>
      </c>
      <c r="F1361">
        <v>61</v>
      </c>
      <c r="G1361" t="s">
        <v>124</v>
      </c>
      <c r="H1361">
        <v>71</v>
      </c>
      <c r="I1361">
        <v>9552</v>
      </c>
      <c r="J1361" t="s">
        <v>99</v>
      </c>
      <c r="K1361">
        <v>254</v>
      </c>
      <c r="L1361">
        <v>5</v>
      </c>
      <c r="M1361">
        <v>1</v>
      </c>
      <c r="N1361">
        <v>1</v>
      </c>
      <c r="O1361">
        <v>12.32</v>
      </c>
      <c r="P1361">
        <v>0</v>
      </c>
      <c r="Q1361" t="s">
        <v>516</v>
      </c>
      <c r="R1361" t="s">
        <v>471</v>
      </c>
      <c r="S1361">
        <v>5</v>
      </c>
      <c r="T1361" t="s">
        <v>446</v>
      </c>
      <c r="U1361">
        <v>2</v>
      </c>
      <c r="V1361">
        <v>44272</v>
      </c>
      <c r="W1361">
        <v>352</v>
      </c>
      <c r="X1361" t="s">
        <v>447</v>
      </c>
      <c r="Y1361" s="2" t="s">
        <v>447</v>
      </c>
      <c r="Z1361" s="2"/>
      <c r="AB1361" t="s">
        <v>447</v>
      </c>
      <c r="AC1361" t="s">
        <v>448</v>
      </c>
      <c r="AD1361" t="s">
        <v>447</v>
      </c>
      <c r="AE1361" t="s">
        <v>447</v>
      </c>
      <c r="AF1361" t="s">
        <v>447</v>
      </c>
      <c r="AG1361">
        <v>2</v>
      </c>
      <c r="AH1361">
        <v>0</v>
      </c>
      <c r="AI1361">
        <v>12</v>
      </c>
      <c r="AJ1361">
        <v>0</v>
      </c>
      <c r="AK1361">
        <v>61</v>
      </c>
      <c r="AL1361" t="s">
        <v>449</v>
      </c>
      <c r="AM1361" t="s">
        <v>450</v>
      </c>
      <c r="AN1361">
        <v>12.32</v>
      </c>
      <c r="AO1361">
        <v>90.03</v>
      </c>
      <c r="AP1361">
        <v>1109.1695999999999</v>
      </c>
      <c r="AQ1361">
        <v>12.32</v>
      </c>
      <c r="AR1361">
        <v>85.07</v>
      </c>
      <c r="AS1361">
        <v>1048.0624</v>
      </c>
      <c r="AT1361">
        <v>12.32</v>
      </c>
      <c r="AU1361">
        <v>85</v>
      </c>
      <c r="AV1361">
        <v>1047.2</v>
      </c>
      <c r="BC1361" t="s">
        <v>451</v>
      </c>
      <c r="BD1361" s="2">
        <v>45921</v>
      </c>
      <c r="BE1361">
        <v>1264.27</v>
      </c>
      <c r="BF1361" t="s">
        <v>452</v>
      </c>
      <c r="BG1361" t="s">
        <v>453</v>
      </c>
      <c r="BH1361" s="1">
        <f t="shared" ca="1" si="65"/>
        <v>202</v>
      </c>
    </row>
    <row r="1362" spans="2:60" ht="14.25" customHeight="1" x14ac:dyDescent="0.35">
      <c r="B1362" s="96" t="str">
        <f t="shared" si="63"/>
        <v>95522546</v>
      </c>
      <c r="C1362" s="96" t="str">
        <f t="shared" si="64"/>
        <v>9552254</v>
      </c>
      <c r="D1362">
        <v>22526</v>
      </c>
      <c r="E1362" t="s">
        <v>120</v>
      </c>
      <c r="F1362">
        <v>61</v>
      </c>
      <c r="G1362" t="s">
        <v>124</v>
      </c>
      <c r="H1362">
        <v>71</v>
      </c>
      <c r="I1362">
        <v>9552</v>
      </c>
      <c r="J1362" t="s">
        <v>99</v>
      </c>
      <c r="K1362">
        <v>254</v>
      </c>
      <c r="L1362">
        <v>6</v>
      </c>
      <c r="M1362">
        <v>1</v>
      </c>
      <c r="N1362">
        <v>1</v>
      </c>
      <c r="O1362">
        <v>5.62</v>
      </c>
      <c r="P1362">
        <v>0</v>
      </c>
      <c r="Q1362" t="s">
        <v>516</v>
      </c>
      <c r="R1362" t="s">
        <v>471</v>
      </c>
      <c r="S1362">
        <v>5</v>
      </c>
      <c r="T1362" t="s">
        <v>446</v>
      </c>
      <c r="U1362">
        <v>2</v>
      </c>
      <c r="V1362">
        <v>44271</v>
      </c>
      <c r="W1362">
        <v>352</v>
      </c>
      <c r="X1362" t="s">
        <v>447</v>
      </c>
      <c r="Y1362" s="2" t="s">
        <v>447</v>
      </c>
      <c r="Z1362" s="2"/>
      <c r="AB1362" t="s">
        <v>447</v>
      </c>
      <c r="AC1362" t="s">
        <v>448</v>
      </c>
      <c r="AD1362" t="s">
        <v>447</v>
      </c>
      <c r="AE1362" t="s">
        <v>447</v>
      </c>
      <c r="AF1362" t="s">
        <v>447</v>
      </c>
      <c r="AG1362">
        <v>2</v>
      </c>
      <c r="AH1362">
        <v>0</v>
      </c>
      <c r="AI1362">
        <v>12</v>
      </c>
      <c r="AJ1362">
        <v>0</v>
      </c>
      <c r="AK1362">
        <v>61</v>
      </c>
      <c r="AL1362" t="s">
        <v>449</v>
      </c>
      <c r="AM1362" t="s">
        <v>450</v>
      </c>
      <c r="AN1362">
        <v>5.62</v>
      </c>
      <c r="AO1362">
        <v>90.03</v>
      </c>
      <c r="AP1362">
        <v>505.96859999999998</v>
      </c>
      <c r="AQ1362">
        <v>5.62</v>
      </c>
      <c r="AR1362">
        <v>85.07</v>
      </c>
      <c r="AS1362">
        <v>478.09339999999997</v>
      </c>
      <c r="AT1362">
        <v>5.62</v>
      </c>
      <c r="AU1362">
        <v>85</v>
      </c>
      <c r="AV1362">
        <v>477.7</v>
      </c>
      <c r="BC1362" t="s">
        <v>451</v>
      </c>
      <c r="BD1362" s="2">
        <v>45921</v>
      </c>
      <c r="BE1362">
        <v>441.21</v>
      </c>
      <c r="BF1362" t="s">
        <v>452</v>
      </c>
      <c r="BG1362" t="s">
        <v>453</v>
      </c>
      <c r="BH1362" s="1">
        <f t="shared" ca="1" si="65"/>
        <v>202</v>
      </c>
    </row>
    <row r="1363" spans="2:60" ht="14.25" customHeight="1" x14ac:dyDescent="0.35">
      <c r="B1363" s="96" t="str">
        <f t="shared" si="63"/>
        <v>95522547</v>
      </c>
      <c r="C1363" s="96" t="str">
        <f t="shared" si="64"/>
        <v>9552254</v>
      </c>
      <c r="D1363">
        <v>22526</v>
      </c>
      <c r="E1363" t="s">
        <v>120</v>
      </c>
      <c r="F1363">
        <v>61</v>
      </c>
      <c r="G1363" t="s">
        <v>124</v>
      </c>
      <c r="H1363">
        <v>71</v>
      </c>
      <c r="I1363">
        <v>9552</v>
      </c>
      <c r="J1363" t="s">
        <v>99</v>
      </c>
      <c r="K1363">
        <v>254</v>
      </c>
      <c r="L1363">
        <v>7</v>
      </c>
      <c r="M1363">
        <v>1</v>
      </c>
      <c r="N1363">
        <v>1</v>
      </c>
      <c r="O1363">
        <v>2.92</v>
      </c>
      <c r="P1363">
        <v>0</v>
      </c>
      <c r="Q1363" t="s">
        <v>516</v>
      </c>
      <c r="R1363" t="s">
        <v>471</v>
      </c>
      <c r="S1363">
        <v>5</v>
      </c>
      <c r="T1363" t="s">
        <v>446</v>
      </c>
      <c r="U1363">
        <v>2</v>
      </c>
      <c r="V1363">
        <v>44299</v>
      </c>
      <c r="W1363">
        <v>352</v>
      </c>
      <c r="X1363" t="s">
        <v>447</v>
      </c>
      <c r="Y1363" s="2" t="s">
        <v>447</v>
      </c>
      <c r="Z1363" s="2"/>
      <c r="AB1363" t="s">
        <v>447</v>
      </c>
      <c r="AC1363" t="s">
        <v>448</v>
      </c>
      <c r="AD1363" t="s">
        <v>447</v>
      </c>
      <c r="AE1363" t="s">
        <v>447</v>
      </c>
      <c r="AF1363" t="s">
        <v>447</v>
      </c>
      <c r="AG1363">
        <v>2</v>
      </c>
      <c r="AH1363">
        <v>0</v>
      </c>
      <c r="AI1363">
        <v>12</v>
      </c>
      <c r="AJ1363">
        <v>0</v>
      </c>
      <c r="AK1363">
        <v>61</v>
      </c>
      <c r="AL1363" t="s">
        <v>449</v>
      </c>
      <c r="AM1363" t="s">
        <v>450</v>
      </c>
      <c r="AN1363">
        <v>2.92</v>
      </c>
      <c r="AO1363">
        <v>90.03</v>
      </c>
      <c r="AP1363">
        <v>262.88760000000002</v>
      </c>
      <c r="AQ1363">
        <v>2.92</v>
      </c>
      <c r="AR1363">
        <v>85.07</v>
      </c>
      <c r="AS1363">
        <v>248.40440000000001</v>
      </c>
      <c r="AT1363">
        <v>2.92</v>
      </c>
      <c r="AU1363">
        <v>85</v>
      </c>
      <c r="AV1363">
        <v>248.2</v>
      </c>
      <c r="BC1363" t="s">
        <v>451</v>
      </c>
      <c r="BD1363" s="2">
        <v>45921</v>
      </c>
      <c r="BE1363">
        <v>267.39</v>
      </c>
      <c r="BF1363" t="s">
        <v>452</v>
      </c>
      <c r="BG1363" t="s">
        <v>453</v>
      </c>
      <c r="BH1363" s="1">
        <f t="shared" ca="1" si="65"/>
        <v>202</v>
      </c>
    </row>
    <row r="1364" spans="2:60" ht="14.25" customHeight="1" x14ac:dyDescent="0.35">
      <c r="B1364" s="96" t="str">
        <f t="shared" si="63"/>
        <v>95522548</v>
      </c>
      <c r="C1364" s="96" t="str">
        <f t="shared" si="64"/>
        <v>9552254</v>
      </c>
      <c r="D1364">
        <v>22526</v>
      </c>
      <c r="E1364" t="s">
        <v>120</v>
      </c>
      <c r="F1364">
        <v>61</v>
      </c>
      <c r="G1364" t="s">
        <v>124</v>
      </c>
      <c r="H1364">
        <v>71</v>
      </c>
      <c r="I1364">
        <v>9552</v>
      </c>
      <c r="J1364" t="s">
        <v>99</v>
      </c>
      <c r="K1364">
        <v>254</v>
      </c>
      <c r="L1364">
        <v>8</v>
      </c>
      <c r="M1364">
        <v>1</v>
      </c>
      <c r="N1364">
        <v>1</v>
      </c>
      <c r="O1364">
        <v>3.23</v>
      </c>
      <c r="P1364">
        <v>0</v>
      </c>
      <c r="Q1364" t="s">
        <v>516</v>
      </c>
      <c r="R1364" t="s">
        <v>471</v>
      </c>
      <c r="S1364">
        <v>5</v>
      </c>
      <c r="T1364" t="s">
        <v>446</v>
      </c>
      <c r="U1364">
        <v>2</v>
      </c>
      <c r="V1364">
        <v>44293</v>
      </c>
      <c r="W1364">
        <v>352</v>
      </c>
      <c r="X1364" t="s">
        <v>447</v>
      </c>
      <c r="Y1364" s="2" t="s">
        <v>447</v>
      </c>
      <c r="Z1364" s="2"/>
      <c r="AB1364" t="s">
        <v>447</v>
      </c>
      <c r="AC1364" t="s">
        <v>448</v>
      </c>
      <c r="AD1364" t="s">
        <v>447</v>
      </c>
      <c r="AE1364" t="s">
        <v>447</v>
      </c>
      <c r="AF1364" t="s">
        <v>447</v>
      </c>
      <c r="AG1364">
        <v>2</v>
      </c>
      <c r="AH1364">
        <v>0</v>
      </c>
      <c r="AI1364">
        <v>12</v>
      </c>
      <c r="AJ1364">
        <v>0</v>
      </c>
      <c r="AK1364">
        <v>61</v>
      </c>
      <c r="AL1364" t="s">
        <v>449</v>
      </c>
      <c r="AM1364" t="s">
        <v>450</v>
      </c>
      <c r="AN1364">
        <v>3.23</v>
      </c>
      <c r="AO1364">
        <v>90.03</v>
      </c>
      <c r="AP1364">
        <v>290.79689999999999</v>
      </c>
      <c r="AQ1364">
        <v>3.23</v>
      </c>
      <c r="AR1364">
        <v>85.07</v>
      </c>
      <c r="AS1364">
        <v>274.77609999999999</v>
      </c>
      <c r="AT1364">
        <v>3.23</v>
      </c>
      <c r="AU1364">
        <v>85</v>
      </c>
      <c r="AV1364">
        <v>274.55</v>
      </c>
      <c r="BC1364" t="s">
        <v>451</v>
      </c>
      <c r="BD1364" s="2">
        <v>45921</v>
      </c>
      <c r="BE1364">
        <v>231.14</v>
      </c>
      <c r="BF1364" t="s">
        <v>452</v>
      </c>
      <c r="BG1364" t="s">
        <v>453</v>
      </c>
      <c r="BH1364" s="1">
        <f t="shared" ca="1" si="65"/>
        <v>202</v>
      </c>
    </row>
    <row r="1365" spans="2:60" ht="14.25" customHeight="1" x14ac:dyDescent="0.35">
      <c r="B1365" s="96" t="str">
        <f t="shared" si="63"/>
        <v>95522549</v>
      </c>
      <c r="C1365" s="96" t="str">
        <f t="shared" si="64"/>
        <v>9552254</v>
      </c>
      <c r="D1365">
        <v>22526</v>
      </c>
      <c r="E1365" t="s">
        <v>120</v>
      </c>
      <c r="F1365">
        <v>61</v>
      </c>
      <c r="G1365" t="s">
        <v>124</v>
      </c>
      <c r="H1365">
        <v>71</v>
      </c>
      <c r="I1365">
        <v>9552</v>
      </c>
      <c r="J1365" t="s">
        <v>99</v>
      </c>
      <c r="K1365">
        <v>254</v>
      </c>
      <c r="L1365">
        <v>9</v>
      </c>
      <c r="M1365">
        <v>1</v>
      </c>
      <c r="N1365">
        <v>1</v>
      </c>
      <c r="O1365">
        <v>1.67</v>
      </c>
      <c r="P1365">
        <v>0</v>
      </c>
      <c r="Q1365" t="s">
        <v>516</v>
      </c>
      <c r="R1365" t="s">
        <v>471</v>
      </c>
      <c r="S1365">
        <v>5</v>
      </c>
      <c r="T1365" t="s">
        <v>446</v>
      </c>
      <c r="U1365">
        <v>2</v>
      </c>
      <c r="V1365">
        <v>44299</v>
      </c>
      <c r="W1365">
        <v>352</v>
      </c>
      <c r="X1365" t="s">
        <v>447</v>
      </c>
      <c r="Y1365" s="2" t="s">
        <v>447</v>
      </c>
      <c r="Z1365" s="2"/>
      <c r="AB1365" t="s">
        <v>447</v>
      </c>
      <c r="AC1365" t="s">
        <v>448</v>
      </c>
      <c r="AD1365" t="s">
        <v>447</v>
      </c>
      <c r="AE1365" t="s">
        <v>447</v>
      </c>
      <c r="AF1365" t="s">
        <v>447</v>
      </c>
      <c r="AG1365">
        <v>2</v>
      </c>
      <c r="AH1365">
        <v>0</v>
      </c>
      <c r="AI1365">
        <v>12</v>
      </c>
      <c r="AJ1365">
        <v>0</v>
      </c>
      <c r="AK1365">
        <v>61</v>
      </c>
      <c r="AL1365" t="s">
        <v>449</v>
      </c>
      <c r="AM1365" t="s">
        <v>450</v>
      </c>
      <c r="AN1365">
        <v>1.67</v>
      </c>
      <c r="AO1365">
        <v>90.03</v>
      </c>
      <c r="AP1365">
        <v>150.3501</v>
      </c>
      <c r="AQ1365">
        <v>1.67</v>
      </c>
      <c r="AR1365">
        <v>85.07</v>
      </c>
      <c r="AS1365">
        <v>142.0669</v>
      </c>
      <c r="AT1365">
        <v>1.67</v>
      </c>
      <c r="AU1365">
        <v>85</v>
      </c>
      <c r="AV1365">
        <v>141.94999999999999</v>
      </c>
      <c r="BC1365" t="s">
        <v>451</v>
      </c>
      <c r="BD1365" s="2">
        <v>45921</v>
      </c>
      <c r="BE1365">
        <v>28.86</v>
      </c>
      <c r="BF1365" t="s">
        <v>452</v>
      </c>
      <c r="BG1365" t="s">
        <v>453</v>
      </c>
      <c r="BH1365" s="1">
        <f t="shared" ca="1" si="65"/>
        <v>202</v>
      </c>
    </row>
    <row r="1366" spans="2:60" ht="14.25" customHeight="1" x14ac:dyDescent="0.35">
      <c r="B1366" s="96" t="str">
        <f t="shared" si="63"/>
        <v>955225410</v>
      </c>
      <c r="C1366" s="96" t="str">
        <f t="shared" si="64"/>
        <v>9552254</v>
      </c>
      <c r="D1366">
        <v>22526</v>
      </c>
      <c r="E1366" t="s">
        <v>120</v>
      </c>
      <c r="F1366">
        <v>61</v>
      </c>
      <c r="G1366" t="s">
        <v>124</v>
      </c>
      <c r="H1366">
        <v>71</v>
      </c>
      <c r="I1366">
        <v>9552</v>
      </c>
      <c r="J1366" t="s">
        <v>99</v>
      </c>
      <c r="K1366">
        <v>254</v>
      </c>
      <c r="L1366">
        <v>10</v>
      </c>
      <c r="M1366">
        <v>1</v>
      </c>
      <c r="N1366">
        <v>1</v>
      </c>
      <c r="O1366">
        <v>4.54</v>
      </c>
      <c r="P1366">
        <v>0</v>
      </c>
      <c r="Q1366" t="s">
        <v>516</v>
      </c>
      <c r="R1366" t="s">
        <v>471</v>
      </c>
      <c r="S1366">
        <v>5</v>
      </c>
      <c r="T1366" t="s">
        <v>446</v>
      </c>
      <c r="U1366">
        <v>2</v>
      </c>
      <c r="V1366">
        <v>44293</v>
      </c>
      <c r="W1366">
        <v>352</v>
      </c>
      <c r="X1366" t="s">
        <v>447</v>
      </c>
      <c r="Y1366" s="2" t="s">
        <v>447</v>
      </c>
      <c r="Z1366" s="2"/>
      <c r="AB1366" t="s">
        <v>447</v>
      </c>
      <c r="AC1366" t="s">
        <v>448</v>
      </c>
      <c r="AD1366" t="s">
        <v>447</v>
      </c>
      <c r="AE1366" t="s">
        <v>447</v>
      </c>
      <c r="AF1366" t="s">
        <v>447</v>
      </c>
      <c r="AG1366">
        <v>2</v>
      </c>
      <c r="AH1366">
        <v>0</v>
      </c>
      <c r="AI1366">
        <v>12</v>
      </c>
      <c r="AJ1366">
        <v>0</v>
      </c>
      <c r="AK1366">
        <v>61</v>
      </c>
      <c r="AL1366" t="s">
        <v>449</v>
      </c>
      <c r="AM1366" t="s">
        <v>450</v>
      </c>
      <c r="AN1366">
        <v>4.54</v>
      </c>
      <c r="AO1366">
        <v>90.03</v>
      </c>
      <c r="AP1366">
        <v>408.7362</v>
      </c>
      <c r="AQ1366">
        <v>4.54</v>
      </c>
      <c r="AR1366">
        <v>85.07</v>
      </c>
      <c r="AS1366">
        <v>386.21780000000001</v>
      </c>
      <c r="AT1366">
        <v>4.54</v>
      </c>
      <c r="AU1366">
        <v>85</v>
      </c>
      <c r="AV1366">
        <v>385.9</v>
      </c>
      <c r="BC1366" t="s">
        <v>451</v>
      </c>
      <c r="BD1366" s="2">
        <v>45921</v>
      </c>
      <c r="BE1366">
        <v>210.03</v>
      </c>
      <c r="BF1366" t="s">
        <v>452</v>
      </c>
      <c r="BG1366" t="s">
        <v>453</v>
      </c>
      <c r="BH1366" s="1">
        <f t="shared" ca="1" si="65"/>
        <v>202</v>
      </c>
    </row>
    <row r="1367" spans="2:60" ht="14.25" customHeight="1" x14ac:dyDescent="0.35">
      <c r="B1367" s="96" t="str">
        <f t="shared" si="63"/>
        <v>955225411</v>
      </c>
      <c r="C1367" s="96" t="str">
        <f t="shared" si="64"/>
        <v>9552254</v>
      </c>
      <c r="D1367">
        <v>22526</v>
      </c>
      <c r="E1367" t="s">
        <v>120</v>
      </c>
      <c r="F1367">
        <v>61</v>
      </c>
      <c r="G1367" t="s">
        <v>124</v>
      </c>
      <c r="H1367">
        <v>71</v>
      </c>
      <c r="I1367">
        <v>9552</v>
      </c>
      <c r="J1367" t="s">
        <v>99</v>
      </c>
      <c r="K1367">
        <v>254</v>
      </c>
      <c r="L1367">
        <v>11</v>
      </c>
      <c r="M1367">
        <v>1</v>
      </c>
      <c r="N1367">
        <v>1</v>
      </c>
      <c r="O1367">
        <v>2.36</v>
      </c>
      <c r="P1367">
        <v>0</v>
      </c>
      <c r="Q1367" t="s">
        <v>454</v>
      </c>
      <c r="R1367" t="s">
        <v>471</v>
      </c>
      <c r="S1367">
        <v>5</v>
      </c>
      <c r="T1367" t="s">
        <v>446</v>
      </c>
      <c r="U1367">
        <v>2</v>
      </c>
      <c r="V1367">
        <v>44293</v>
      </c>
      <c r="W1367">
        <v>352</v>
      </c>
      <c r="X1367" t="s">
        <v>447</v>
      </c>
      <c r="Y1367" s="2" t="s">
        <v>447</v>
      </c>
      <c r="Z1367" s="2"/>
      <c r="AB1367" t="s">
        <v>447</v>
      </c>
      <c r="AC1367" t="s">
        <v>448</v>
      </c>
      <c r="AD1367" t="s">
        <v>447</v>
      </c>
      <c r="AE1367" t="s">
        <v>447</v>
      </c>
      <c r="AF1367" t="s">
        <v>447</v>
      </c>
      <c r="AG1367">
        <v>2</v>
      </c>
      <c r="AH1367">
        <v>0</v>
      </c>
      <c r="AI1367">
        <v>12</v>
      </c>
      <c r="AJ1367">
        <v>0</v>
      </c>
      <c r="AK1367">
        <v>61</v>
      </c>
      <c r="AL1367" t="s">
        <v>449</v>
      </c>
      <c r="AM1367" t="s">
        <v>450</v>
      </c>
      <c r="AN1367">
        <v>2.36</v>
      </c>
      <c r="AO1367">
        <v>90.03</v>
      </c>
      <c r="AP1367">
        <v>212.4708</v>
      </c>
      <c r="AQ1367">
        <v>2.36</v>
      </c>
      <c r="AR1367">
        <v>85.07</v>
      </c>
      <c r="AS1367">
        <v>200.76519999999999</v>
      </c>
      <c r="AT1367">
        <v>2.36</v>
      </c>
      <c r="AU1367">
        <v>85</v>
      </c>
      <c r="AV1367">
        <v>200.6</v>
      </c>
      <c r="BC1367" t="s">
        <v>451</v>
      </c>
      <c r="BD1367" s="2">
        <v>45921</v>
      </c>
      <c r="BE1367">
        <v>310.7</v>
      </c>
      <c r="BF1367" t="s">
        <v>452</v>
      </c>
      <c r="BG1367" t="s">
        <v>453</v>
      </c>
      <c r="BH1367" s="1">
        <f t="shared" ca="1" si="65"/>
        <v>202</v>
      </c>
    </row>
    <row r="1368" spans="2:60" ht="14.25" customHeight="1" x14ac:dyDescent="0.35">
      <c r="B1368" s="96" t="str">
        <f t="shared" si="63"/>
        <v>955225412</v>
      </c>
      <c r="C1368" s="96" t="str">
        <f t="shared" si="64"/>
        <v>9552254</v>
      </c>
      <c r="D1368">
        <v>22526</v>
      </c>
      <c r="E1368" t="s">
        <v>120</v>
      </c>
      <c r="F1368">
        <v>61</v>
      </c>
      <c r="G1368" t="s">
        <v>124</v>
      </c>
      <c r="H1368">
        <v>71</v>
      </c>
      <c r="I1368">
        <v>9552</v>
      </c>
      <c r="J1368" t="s">
        <v>99</v>
      </c>
      <c r="K1368">
        <v>254</v>
      </c>
      <c r="L1368">
        <v>12</v>
      </c>
      <c r="M1368">
        <v>1</v>
      </c>
      <c r="N1368">
        <v>1</v>
      </c>
      <c r="O1368">
        <v>3.13</v>
      </c>
      <c r="P1368">
        <v>0</v>
      </c>
      <c r="Q1368" t="s">
        <v>454</v>
      </c>
      <c r="R1368" t="s">
        <v>471</v>
      </c>
      <c r="S1368">
        <v>5</v>
      </c>
      <c r="T1368" t="s">
        <v>446</v>
      </c>
      <c r="U1368">
        <v>2</v>
      </c>
      <c r="V1368">
        <v>44293</v>
      </c>
      <c r="W1368">
        <v>352</v>
      </c>
      <c r="X1368" t="s">
        <v>447</v>
      </c>
      <c r="Y1368" s="2" t="s">
        <v>447</v>
      </c>
      <c r="Z1368" s="2"/>
      <c r="AB1368" t="s">
        <v>447</v>
      </c>
      <c r="AC1368" t="s">
        <v>448</v>
      </c>
      <c r="AD1368" t="s">
        <v>447</v>
      </c>
      <c r="AE1368" t="s">
        <v>447</v>
      </c>
      <c r="AF1368" t="s">
        <v>447</v>
      </c>
      <c r="AG1368">
        <v>2</v>
      </c>
      <c r="AH1368">
        <v>0</v>
      </c>
      <c r="AI1368">
        <v>12</v>
      </c>
      <c r="AJ1368">
        <v>0</v>
      </c>
      <c r="AK1368">
        <v>61</v>
      </c>
      <c r="AL1368" t="s">
        <v>449</v>
      </c>
      <c r="AM1368" t="s">
        <v>450</v>
      </c>
      <c r="AN1368">
        <v>3.13</v>
      </c>
      <c r="AO1368">
        <v>90.03</v>
      </c>
      <c r="AP1368">
        <v>281.79390000000001</v>
      </c>
      <c r="AQ1368">
        <v>3.13</v>
      </c>
      <c r="AR1368">
        <v>85.07</v>
      </c>
      <c r="AS1368">
        <v>266.26909999999998</v>
      </c>
      <c r="AT1368">
        <v>3.13</v>
      </c>
      <c r="AU1368">
        <v>85</v>
      </c>
      <c r="AV1368">
        <v>266.05</v>
      </c>
      <c r="BC1368" t="s">
        <v>451</v>
      </c>
      <c r="BD1368" s="2">
        <v>45921</v>
      </c>
      <c r="BE1368">
        <v>166.68</v>
      </c>
      <c r="BF1368" t="s">
        <v>452</v>
      </c>
      <c r="BG1368" t="s">
        <v>453</v>
      </c>
      <c r="BH1368" s="1">
        <f t="shared" ca="1" si="65"/>
        <v>202</v>
      </c>
    </row>
    <row r="1369" spans="2:60" ht="14.25" customHeight="1" x14ac:dyDescent="0.35">
      <c r="B1369" s="96" t="str">
        <f t="shared" si="63"/>
        <v>955225413</v>
      </c>
      <c r="C1369" s="96" t="str">
        <f t="shared" si="64"/>
        <v>9552254</v>
      </c>
      <c r="D1369">
        <v>22526</v>
      </c>
      <c r="E1369" t="s">
        <v>120</v>
      </c>
      <c r="F1369">
        <v>61</v>
      </c>
      <c r="G1369" t="s">
        <v>124</v>
      </c>
      <c r="H1369">
        <v>71</v>
      </c>
      <c r="I1369">
        <v>9552</v>
      </c>
      <c r="J1369" t="s">
        <v>99</v>
      </c>
      <c r="K1369">
        <v>254</v>
      </c>
      <c r="L1369">
        <v>13</v>
      </c>
      <c r="M1369">
        <v>1</v>
      </c>
      <c r="N1369">
        <v>1</v>
      </c>
      <c r="O1369">
        <v>1.23</v>
      </c>
      <c r="P1369">
        <v>0</v>
      </c>
      <c r="Q1369" t="s">
        <v>516</v>
      </c>
      <c r="R1369" t="s">
        <v>471</v>
      </c>
      <c r="S1369">
        <v>5</v>
      </c>
      <c r="T1369" t="s">
        <v>446</v>
      </c>
      <c r="U1369">
        <v>2</v>
      </c>
      <c r="V1369">
        <v>44293</v>
      </c>
      <c r="W1369">
        <v>352</v>
      </c>
      <c r="X1369" t="s">
        <v>447</v>
      </c>
      <c r="Y1369" s="2" t="s">
        <v>447</v>
      </c>
      <c r="Z1369" s="2"/>
      <c r="AB1369" t="s">
        <v>447</v>
      </c>
      <c r="AC1369" t="s">
        <v>448</v>
      </c>
      <c r="AD1369" t="s">
        <v>447</v>
      </c>
      <c r="AE1369" t="s">
        <v>447</v>
      </c>
      <c r="AF1369" t="s">
        <v>447</v>
      </c>
      <c r="AG1369">
        <v>2</v>
      </c>
      <c r="AH1369">
        <v>0</v>
      </c>
      <c r="AI1369">
        <v>12</v>
      </c>
      <c r="AJ1369">
        <v>0</v>
      </c>
      <c r="AK1369">
        <v>61</v>
      </c>
      <c r="AL1369" t="s">
        <v>449</v>
      </c>
      <c r="AM1369" t="s">
        <v>450</v>
      </c>
      <c r="AN1369">
        <v>1.23</v>
      </c>
      <c r="AO1369">
        <v>90.03</v>
      </c>
      <c r="AP1369">
        <v>110.73690000000001</v>
      </c>
      <c r="AQ1369">
        <v>1.23</v>
      </c>
      <c r="AR1369">
        <v>85.07</v>
      </c>
      <c r="AS1369">
        <v>104.6361</v>
      </c>
      <c r="AT1369">
        <v>1.23</v>
      </c>
      <c r="AU1369">
        <v>85</v>
      </c>
      <c r="AV1369">
        <v>104.55</v>
      </c>
      <c r="BC1369" t="s">
        <v>451</v>
      </c>
      <c r="BD1369" s="2">
        <v>45921</v>
      </c>
      <c r="BF1369" t="s">
        <v>452</v>
      </c>
      <c r="BG1369" t="s">
        <v>453</v>
      </c>
      <c r="BH1369" s="1">
        <f t="shared" ca="1" si="65"/>
        <v>202</v>
      </c>
    </row>
    <row r="1370" spans="2:60" ht="14.25" customHeight="1" x14ac:dyDescent="0.35">
      <c r="B1370" s="96" t="str">
        <f t="shared" si="63"/>
        <v>12570792999</v>
      </c>
      <c r="C1370" s="96" t="str">
        <f t="shared" si="64"/>
        <v>12570792</v>
      </c>
      <c r="D1370">
        <v>22526</v>
      </c>
      <c r="E1370" t="s">
        <v>120</v>
      </c>
      <c r="F1370">
        <v>61</v>
      </c>
      <c r="G1370" t="s">
        <v>124</v>
      </c>
      <c r="H1370">
        <v>71</v>
      </c>
      <c r="I1370">
        <v>12570</v>
      </c>
      <c r="J1370" t="s">
        <v>136</v>
      </c>
      <c r="K1370">
        <v>792</v>
      </c>
      <c r="L1370">
        <v>999</v>
      </c>
      <c r="O1370">
        <v>48.41</v>
      </c>
      <c r="P1370">
        <v>0</v>
      </c>
      <c r="Q1370" t="s">
        <v>483</v>
      </c>
      <c r="R1370" t="s">
        <v>521</v>
      </c>
      <c r="S1370">
        <v>37</v>
      </c>
      <c r="T1370" t="s">
        <v>484</v>
      </c>
      <c r="U1370">
        <v>2</v>
      </c>
      <c r="W1370">
        <v>999</v>
      </c>
      <c r="X1370" t="s">
        <v>447</v>
      </c>
      <c r="Y1370" s="2" t="s">
        <v>448</v>
      </c>
      <c r="Z1370" s="2" t="s">
        <v>502</v>
      </c>
      <c r="AA1370" t="s">
        <v>513</v>
      </c>
      <c r="AB1370" t="s">
        <v>447</v>
      </c>
      <c r="AC1370" t="s">
        <v>447</v>
      </c>
      <c r="AD1370" t="s">
        <v>447</v>
      </c>
      <c r="AE1370" t="s">
        <v>447</v>
      </c>
      <c r="AF1370" t="s">
        <v>447</v>
      </c>
      <c r="AG1370">
        <v>2</v>
      </c>
      <c r="AH1370">
        <v>0</v>
      </c>
      <c r="AI1370">
        <v>35</v>
      </c>
      <c r="AJ1370">
        <v>0</v>
      </c>
      <c r="AK1370">
        <v>61</v>
      </c>
      <c r="AL1370" t="s">
        <v>503</v>
      </c>
      <c r="AM1370" t="s">
        <v>513</v>
      </c>
      <c r="BC1370" t="s">
        <v>484</v>
      </c>
      <c r="BF1370" t="s">
        <v>452</v>
      </c>
      <c r="BG1370" t="s">
        <v>453</v>
      </c>
      <c r="BH1370" s="1">
        <f t="shared" ca="1" si="65"/>
        <v>46123</v>
      </c>
    </row>
    <row r="1371" spans="2:60" ht="14.25" customHeight="1" x14ac:dyDescent="0.35">
      <c r="B1371" s="96" t="str">
        <f t="shared" si="63"/>
        <v>190202631</v>
      </c>
      <c r="C1371" s="96" t="str">
        <f t="shared" si="64"/>
        <v>19020263</v>
      </c>
      <c r="D1371">
        <v>22526</v>
      </c>
      <c r="E1371" t="s">
        <v>120</v>
      </c>
      <c r="F1371">
        <v>61</v>
      </c>
      <c r="G1371" t="s">
        <v>124</v>
      </c>
      <c r="H1371">
        <v>73</v>
      </c>
      <c r="I1371">
        <v>19020</v>
      </c>
      <c r="J1371" t="s">
        <v>340</v>
      </c>
      <c r="K1371">
        <v>263</v>
      </c>
      <c r="L1371">
        <v>1</v>
      </c>
      <c r="M1371">
        <v>95</v>
      </c>
      <c r="N1371">
        <v>1</v>
      </c>
      <c r="O1371">
        <v>10</v>
      </c>
      <c r="P1371">
        <v>0</v>
      </c>
      <c r="Q1371" t="s">
        <v>509</v>
      </c>
      <c r="R1371" t="s">
        <v>471</v>
      </c>
      <c r="S1371">
        <v>6</v>
      </c>
      <c r="T1371" t="s">
        <v>466</v>
      </c>
      <c r="U1371">
        <v>2</v>
      </c>
      <c r="V1371">
        <v>43903</v>
      </c>
      <c r="W1371">
        <v>999</v>
      </c>
      <c r="X1371" t="s">
        <v>447</v>
      </c>
      <c r="Y1371" s="2" t="s">
        <v>447</v>
      </c>
      <c r="Z1371" s="2"/>
      <c r="AB1371" t="s">
        <v>447</v>
      </c>
      <c r="AC1371" t="s">
        <v>448</v>
      </c>
      <c r="AD1371" t="s">
        <v>447</v>
      </c>
      <c r="AE1371" t="s">
        <v>447</v>
      </c>
      <c r="AF1371" t="s">
        <v>447</v>
      </c>
      <c r="AG1371">
        <v>2</v>
      </c>
      <c r="AH1371">
        <v>0</v>
      </c>
      <c r="AI1371">
        <v>53</v>
      </c>
      <c r="AJ1371">
        <v>0</v>
      </c>
      <c r="AK1371">
        <v>61</v>
      </c>
      <c r="AL1371" t="s">
        <v>449</v>
      </c>
      <c r="AM1371" t="s">
        <v>450</v>
      </c>
      <c r="AN1371">
        <v>10</v>
      </c>
      <c r="AO1371">
        <v>47.57</v>
      </c>
      <c r="AP1371">
        <v>475.7</v>
      </c>
      <c r="AQ1371">
        <v>10</v>
      </c>
      <c r="AR1371">
        <v>50.07</v>
      </c>
      <c r="AS1371">
        <v>500.7</v>
      </c>
      <c r="AT1371">
        <v>10</v>
      </c>
      <c r="AU1371">
        <v>50</v>
      </c>
      <c r="AV1371">
        <v>500</v>
      </c>
      <c r="BC1371" t="s">
        <v>451</v>
      </c>
      <c r="BD1371" s="2">
        <v>45901</v>
      </c>
      <c r="BE1371">
        <v>696.64</v>
      </c>
      <c r="BF1371" t="s">
        <v>452</v>
      </c>
      <c r="BG1371" t="s">
        <v>453</v>
      </c>
      <c r="BH1371" s="1">
        <f t="shared" ca="1" si="65"/>
        <v>222</v>
      </c>
    </row>
    <row r="1372" spans="2:60" ht="14.25" customHeight="1" x14ac:dyDescent="0.35">
      <c r="B1372" s="96" t="str">
        <f t="shared" si="63"/>
        <v>190202632</v>
      </c>
      <c r="C1372" s="96" t="str">
        <f t="shared" si="64"/>
        <v>19020263</v>
      </c>
      <c r="D1372">
        <v>22526</v>
      </c>
      <c r="E1372" t="s">
        <v>120</v>
      </c>
      <c r="F1372">
        <v>61</v>
      </c>
      <c r="G1372" t="s">
        <v>124</v>
      </c>
      <c r="H1372">
        <v>73</v>
      </c>
      <c r="I1372">
        <v>19020</v>
      </c>
      <c r="J1372" t="s">
        <v>340</v>
      </c>
      <c r="K1372">
        <v>263</v>
      </c>
      <c r="L1372">
        <v>2</v>
      </c>
      <c r="M1372">
        <v>95</v>
      </c>
      <c r="N1372">
        <v>1</v>
      </c>
      <c r="O1372">
        <v>8.1999999999999993</v>
      </c>
      <c r="P1372">
        <v>0</v>
      </c>
      <c r="Q1372" t="s">
        <v>509</v>
      </c>
      <c r="R1372" t="s">
        <v>471</v>
      </c>
      <c r="S1372">
        <v>6</v>
      </c>
      <c r="T1372" t="s">
        <v>466</v>
      </c>
      <c r="U1372">
        <v>2</v>
      </c>
      <c r="V1372">
        <v>43903</v>
      </c>
      <c r="W1372">
        <v>999</v>
      </c>
      <c r="X1372" t="s">
        <v>447</v>
      </c>
      <c r="Y1372" s="2" t="s">
        <v>447</v>
      </c>
      <c r="Z1372" s="2"/>
      <c r="AB1372" t="s">
        <v>447</v>
      </c>
      <c r="AC1372" t="s">
        <v>448</v>
      </c>
      <c r="AD1372" t="s">
        <v>447</v>
      </c>
      <c r="AE1372" t="s">
        <v>447</v>
      </c>
      <c r="AF1372" t="s">
        <v>447</v>
      </c>
      <c r="AG1372">
        <v>2</v>
      </c>
      <c r="AH1372">
        <v>0</v>
      </c>
      <c r="AI1372">
        <v>53</v>
      </c>
      <c r="AJ1372">
        <v>0</v>
      </c>
      <c r="AK1372">
        <v>61</v>
      </c>
      <c r="AL1372" t="s">
        <v>449</v>
      </c>
      <c r="AM1372" t="s">
        <v>450</v>
      </c>
      <c r="AN1372">
        <v>8.1999999999999993</v>
      </c>
      <c r="AO1372">
        <v>47.57</v>
      </c>
      <c r="AP1372">
        <v>390.07400000000001</v>
      </c>
      <c r="AQ1372">
        <v>8.1999999999999993</v>
      </c>
      <c r="AR1372">
        <v>50.07</v>
      </c>
      <c r="AS1372">
        <v>410.57400000000001</v>
      </c>
      <c r="AT1372">
        <v>8.1999999999999993</v>
      </c>
      <c r="AU1372">
        <v>50</v>
      </c>
      <c r="AV1372">
        <v>410</v>
      </c>
      <c r="BC1372" t="s">
        <v>451</v>
      </c>
      <c r="BD1372" s="2">
        <v>45901</v>
      </c>
      <c r="BE1372">
        <v>204.69</v>
      </c>
      <c r="BF1372" t="s">
        <v>452</v>
      </c>
      <c r="BG1372" t="s">
        <v>453</v>
      </c>
      <c r="BH1372" s="1">
        <f t="shared" ca="1" si="65"/>
        <v>222</v>
      </c>
    </row>
    <row r="1373" spans="2:60" ht="14.25" customHeight="1" x14ac:dyDescent="0.35">
      <c r="B1373" s="96" t="str">
        <f t="shared" si="63"/>
        <v>190202633</v>
      </c>
      <c r="C1373" s="96" t="str">
        <f t="shared" si="64"/>
        <v>19020263</v>
      </c>
      <c r="D1373">
        <v>22526</v>
      </c>
      <c r="E1373" t="s">
        <v>120</v>
      </c>
      <c r="F1373">
        <v>61</v>
      </c>
      <c r="G1373" t="s">
        <v>124</v>
      </c>
      <c r="H1373">
        <v>73</v>
      </c>
      <c r="I1373">
        <v>19020</v>
      </c>
      <c r="J1373" t="s">
        <v>340</v>
      </c>
      <c r="K1373">
        <v>263</v>
      </c>
      <c r="L1373">
        <v>3</v>
      </c>
      <c r="M1373">
        <v>95</v>
      </c>
      <c r="N1373">
        <v>1</v>
      </c>
      <c r="O1373">
        <v>11.29</v>
      </c>
      <c r="P1373">
        <v>0</v>
      </c>
      <c r="Q1373" t="s">
        <v>509</v>
      </c>
      <c r="R1373" t="s">
        <v>471</v>
      </c>
      <c r="S1373">
        <v>6</v>
      </c>
      <c r="T1373" t="s">
        <v>466</v>
      </c>
      <c r="U1373">
        <v>2</v>
      </c>
      <c r="V1373">
        <v>43903</v>
      </c>
      <c r="W1373">
        <v>999</v>
      </c>
      <c r="X1373" t="s">
        <v>447</v>
      </c>
      <c r="Y1373" s="2" t="s">
        <v>447</v>
      </c>
      <c r="Z1373" s="2"/>
      <c r="AB1373" t="s">
        <v>447</v>
      </c>
      <c r="AC1373" t="s">
        <v>448</v>
      </c>
      <c r="AD1373" t="s">
        <v>447</v>
      </c>
      <c r="AE1373" t="s">
        <v>447</v>
      </c>
      <c r="AF1373" t="s">
        <v>447</v>
      </c>
      <c r="AG1373">
        <v>2</v>
      </c>
      <c r="AH1373">
        <v>0</v>
      </c>
      <c r="AI1373">
        <v>53</v>
      </c>
      <c r="AJ1373">
        <v>0</v>
      </c>
      <c r="AK1373">
        <v>61</v>
      </c>
      <c r="AL1373" t="s">
        <v>449</v>
      </c>
      <c r="AM1373" t="s">
        <v>450</v>
      </c>
      <c r="AN1373">
        <v>11.29</v>
      </c>
      <c r="AO1373">
        <v>47.57</v>
      </c>
      <c r="AP1373">
        <v>537.06529999999998</v>
      </c>
      <c r="AQ1373">
        <v>11.29</v>
      </c>
      <c r="AR1373">
        <v>50.07</v>
      </c>
      <c r="AS1373">
        <v>565.2903</v>
      </c>
      <c r="AT1373">
        <v>11.29</v>
      </c>
      <c r="AU1373">
        <v>50</v>
      </c>
      <c r="AV1373">
        <v>564.5</v>
      </c>
      <c r="BC1373" t="s">
        <v>451</v>
      </c>
      <c r="BD1373" s="2">
        <v>45901</v>
      </c>
      <c r="BE1373">
        <v>433.95</v>
      </c>
      <c r="BF1373" t="s">
        <v>452</v>
      </c>
      <c r="BG1373" t="s">
        <v>453</v>
      </c>
      <c r="BH1373" s="1">
        <f t="shared" ca="1" si="65"/>
        <v>222</v>
      </c>
    </row>
    <row r="1374" spans="2:60" ht="14.25" customHeight="1" x14ac:dyDescent="0.35">
      <c r="B1374" s="96" t="str">
        <f t="shared" si="63"/>
        <v>190202634</v>
      </c>
      <c r="C1374" s="96" t="str">
        <f t="shared" si="64"/>
        <v>19020263</v>
      </c>
      <c r="D1374">
        <v>22526</v>
      </c>
      <c r="E1374" t="s">
        <v>120</v>
      </c>
      <c r="F1374">
        <v>61</v>
      </c>
      <c r="G1374" t="s">
        <v>124</v>
      </c>
      <c r="H1374">
        <v>73</v>
      </c>
      <c r="I1374">
        <v>19020</v>
      </c>
      <c r="J1374" t="s">
        <v>340</v>
      </c>
      <c r="K1374">
        <v>263</v>
      </c>
      <c r="L1374">
        <v>4</v>
      </c>
      <c r="M1374">
        <v>95</v>
      </c>
      <c r="N1374">
        <v>1</v>
      </c>
      <c r="O1374">
        <v>14.11</v>
      </c>
      <c r="P1374">
        <v>0</v>
      </c>
      <c r="Q1374" t="s">
        <v>509</v>
      </c>
      <c r="R1374" t="s">
        <v>471</v>
      </c>
      <c r="S1374">
        <v>6</v>
      </c>
      <c r="T1374" t="s">
        <v>466</v>
      </c>
      <c r="U1374">
        <v>2</v>
      </c>
      <c r="V1374">
        <v>43904</v>
      </c>
      <c r="W1374">
        <v>999</v>
      </c>
      <c r="X1374" t="s">
        <v>447</v>
      </c>
      <c r="Y1374" s="2" t="s">
        <v>447</v>
      </c>
      <c r="Z1374" s="2"/>
      <c r="AB1374" t="s">
        <v>447</v>
      </c>
      <c r="AC1374" t="s">
        <v>448</v>
      </c>
      <c r="AD1374" t="s">
        <v>447</v>
      </c>
      <c r="AE1374" t="s">
        <v>447</v>
      </c>
      <c r="AF1374" t="s">
        <v>447</v>
      </c>
      <c r="AG1374">
        <v>2</v>
      </c>
      <c r="AH1374">
        <v>0</v>
      </c>
      <c r="AI1374">
        <v>53</v>
      </c>
      <c r="AJ1374">
        <v>0</v>
      </c>
      <c r="AK1374">
        <v>61</v>
      </c>
      <c r="AL1374" t="s">
        <v>449</v>
      </c>
      <c r="AM1374" t="s">
        <v>450</v>
      </c>
      <c r="AN1374">
        <v>14.11</v>
      </c>
      <c r="AO1374">
        <v>47.57</v>
      </c>
      <c r="AP1374">
        <v>671.21270000000004</v>
      </c>
      <c r="AQ1374">
        <v>14.11</v>
      </c>
      <c r="AR1374">
        <v>50.07</v>
      </c>
      <c r="AS1374">
        <v>706.48770000000002</v>
      </c>
      <c r="AT1374">
        <v>14.11</v>
      </c>
      <c r="AU1374">
        <v>50</v>
      </c>
      <c r="AV1374">
        <v>705.5</v>
      </c>
      <c r="BC1374" t="s">
        <v>451</v>
      </c>
      <c r="BD1374" s="2">
        <v>45901</v>
      </c>
      <c r="BE1374">
        <v>1136.6099999999999</v>
      </c>
      <c r="BF1374" t="s">
        <v>452</v>
      </c>
      <c r="BG1374" t="s">
        <v>453</v>
      </c>
      <c r="BH1374" s="1">
        <f t="shared" ca="1" si="65"/>
        <v>222</v>
      </c>
    </row>
    <row r="1375" spans="2:60" ht="14.25" customHeight="1" x14ac:dyDescent="0.35">
      <c r="B1375" s="96" t="str">
        <f t="shared" si="63"/>
        <v>190202635</v>
      </c>
      <c r="C1375" s="96" t="str">
        <f t="shared" si="64"/>
        <v>19020263</v>
      </c>
      <c r="D1375">
        <v>22526</v>
      </c>
      <c r="E1375" t="s">
        <v>120</v>
      </c>
      <c r="F1375">
        <v>61</v>
      </c>
      <c r="G1375" t="s">
        <v>124</v>
      </c>
      <c r="H1375">
        <v>73</v>
      </c>
      <c r="I1375">
        <v>19020</v>
      </c>
      <c r="J1375" t="s">
        <v>340</v>
      </c>
      <c r="K1375">
        <v>263</v>
      </c>
      <c r="L1375">
        <v>5</v>
      </c>
      <c r="M1375">
        <v>95</v>
      </c>
      <c r="N1375">
        <v>1</v>
      </c>
      <c r="O1375">
        <v>0.09</v>
      </c>
      <c r="P1375">
        <v>0</v>
      </c>
      <c r="Q1375" t="s">
        <v>509</v>
      </c>
      <c r="R1375" t="s">
        <v>471</v>
      </c>
      <c r="S1375">
        <v>6</v>
      </c>
      <c r="T1375" t="s">
        <v>466</v>
      </c>
      <c r="U1375">
        <v>2</v>
      </c>
      <c r="V1375">
        <v>43904</v>
      </c>
      <c r="W1375">
        <v>999</v>
      </c>
      <c r="X1375" t="s">
        <v>447</v>
      </c>
      <c r="Y1375" s="2" t="s">
        <v>447</v>
      </c>
      <c r="Z1375" s="2"/>
      <c r="AB1375" t="s">
        <v>447</v>
      </c>
      <c r="AC1375" t="s">
        <v>448</v>
      </c>
      <c r="AD1375" t="s">
        <v>447</v>
      </c>
      <c r="AE1375" t="s">
        <v>447</v>
      </c>
      <c r="AF1375" t="s">
        <v>447</v>
      </c>
      <c r="AG1375">
        <v>2</v>
      </c>
      <c r="AH1375">
        <v>0</v>
      </c>
      <c r="AI1375">
        <v>53</v>
      </c>
      <c r="AJ1375">
        <v>0</v>
      </c>
      <c r="AK1375">
        <v>61</v>
      </c>
      <c r="AL1375" t="s">
        <v>449</v>
      </c>
      <c r="AM1375" t="s">
        <v>450</v>
      </c>
      <c r="AN1375">
        <v>0.09</v>
      </c>
      <c r="AO1375">
        <v>47.57</v>
      </c>
      <c r="AP1375">
        <v>4.2812999999999999</v>
      </c>
      <c r="AQ1375">
        <v>0.09</v>
      </c>
      <c r="AR1375">
        <v>50.07</v>
      </c>
      <c r="AS1375">
        <v>4.5063000000000004</v>
      </c>
      <c r="AT1375">
        <v>0.09</v>
      </c>
      <c r="AU1375">
        <v>50</v>
      </c>
      <c r="AV1375">
        <v>4.5</v>
      </c>
      <c r="BC1375" t="s">
        <v>451</v>
      </c>
      <c r="BD1375" s="2">
        <v>45901</v>
      </c>
      <c r="BE1375">
        <v>66.34</v>
      </c>
      <c r="BF1375" t="s">
        <v>452</v>
      </c>
      <c r="BG1375" t="s">
        <v>453</v>
      </c>
      <c r="BH1375" s="1">
        <f t="shared" ca="1" si="65"/>
        <v>222</v>
      </c>
    </row>
    <row r="1376" spans="2:60" ht="14.25" customHeight="1" x14ac:dyDescent="0.35">
      <c r="B1376" s="96" t="str">
        <f t="shared" si="63"/>
        <v>190202636</v>
      </c>
      <c r="C1376" s="96" t="str">
        <f t="shared" si="64"/>
        <v>19020263</v>
      </c>
      <c r="D1376">
        <v>22526</v>
      </c>
      <c r="E1376" t="s">
        <v>120</v>
      </c>
      <c r="F1376">
        <v>61</v>
      </c>
      <c r="G1376" t="s">
        <v>124</v>
      </c>
      <c r="H1376">
        <v>73</v>
      </c>
      <c r="I1376">
        <v>19020</v>
      </c>
      <c r="J1376" t="s">
        <v>340</v>
      </c>
      <c r="K1376">
        <v>263</v>
      </c>
      <c r="L1376">
        <v>6</v>
      </c>
      <c r="M1376">
        <v>95</v>
      </c>
      <c r="N1376">
        <v>1</v>
      </c>
      <c r="O1376">
        <v>10.28</v>
      </c>
      <c r="P1376">
        <v>0</v>
      </c>
      <c r="Q1376" t="s">
        <v>509</v>
      </c>
      <c r="R1376" t="s">
        <v>471</v>
      </c>
      <c r="S1376">
        <v>6</v>
      </c>
      <c r="T1376" t="s">
        <v>466</v>
      </c>
      <c r="U1376">
        <v>2</v>
      </c>
      <c r="V1376">
        <v>43904</v>
      </c>
      <c r="W1376">
        <v>999</v>
      </c>
      <c r="X1376" t="s">
        <v>447</v>
      </c>
      <c r="Y1376" s="2" t="s">
        <v>447</v>
      </c>
      <c r="Z1376" s="2"/>
      <c r="AB1376" t="s">
        <v>447</v>
      </c>
      <c r="AC1376" t="s">
        <v>448</v>
      </c>
      <c r="AD1376" t="s">
        <v>447</v>
      </c>
      <c r="AE1376" t="s">
        <v>447</v>
      </c>
      <c r="AF1376" t="s">
        <v>447</v>
      </c>
      <c r="AG1376">
        <v>2</v>
      </c>
      <c r="AH1376">
        <v>0</v>
      </c>
      <c r="AI1376">
        <v>53</v>
      </c>
      <c r="AJ1376">
        <v>0</v>
      </c>
      <c r="AK1376">
        <v>61</v>
      </c>
      <c r="AL1376" t="s">
        <v>459</v>
      </c>
      <c r="AM1376" t="s">
        <v>450</v>
      </c>
      <c r="AN1376">
        <v>10.28</v>
      </c>
      <c r="AO1376">
        <v>47.57</v>
      </c>
      <c r="AP1376">
        <v>489.01960000000003</v>
      </c>
      <c r="AQ1376">
        <v>10.28</v>
      </c>
      <c r="AR1376">
        <v>50.07</v>
      </c>
      <c r="AS1376">
        <v>514.71960000000001</v>
      </c>
      <c r="AT1376">
        <v>10.28</v>
      </c>
      <c r="AU1376">
        <v>50</v>
      </c>
      <c r="AV1376">
        <v>514</v>
      </c>
      <c r="BC1376" t="s">
        <v>451</v>
      </c>
      <c r="BD1376" s="2">
        <v>45901</v>
      </c>
      <c r="BE1376">
        <v>649.95000000000005</v>
      </c>
      <c r="BF1376" t="s">
        <v>452</v>
      </c>
      <c r="BG1376" t="s">
        <v>453</v>
      </c>
      <c r="BH1376" s="1">
        <f t="shared" ca="1" si="65"/>
        <v>222</v>
      </c>
    </row>
    <row r="1377" spans="2:60" ht="14.25" customHeight="1" x14ac:dyDescent="0.35">
      <c r="B1377" s="96" t="str">
        <f t="shared" si="63"/>
        <v>190202637</v>
      </c>
      <c r="C1377" s="96" t="str">
        <f t="shared" si="64"/>
        <v>19020263</v>
      </c>
      <c r="D1377">
        <v>22526</v>
      </c>
      <c r="E1377" t="s">
        <v>120</v>
      </c>
      <c r="F1377">
        <v>61</v>
      </c>
      <c r="G1377" t="s">
        <v>124</v>
      </c>
      <c r="H1377">
        <v>73</v>
      </c>
      <c r="I1377">
        <v>19020</v>
      </c>
      <c r="J1377" t="s">
        <v>340</v>
      </c>
      <c r="K1377">
        <v>263</v>
      </c>
      <c r="L1377">
        <v>7</v>
      </c>
      <c r="M1377">
        <v>95</v>
      </c>
      <c r="N1377">
        <v>1</v>
      </c>
      <c r="O1377">
        <v>7.09</v>
      </c>
      <c r="P1377">
        <v>2</v>
      </c>
      <c r="Q1377" t="s">
        <v>509</v>
      </c>
      <c r="R1377" t="s">
        <v>471</v>
      </c>
      <c r="S1377">
        <v>6</v>
      </c>
      <c r="T1377" t="s">
        <v>466</v>
      </c>
      <c r="U1377">
        <v>2</v>
      </c>
      <c r="V1377">
        <v>43904</v>
      </c>
      <c r="W1377">
        <v>999</v>
      </c>
      <c r="X1377" t="s">
        <v>447</v>
      </c>
      <c r="Y1377" s="2" t="s">
        <v>447</v>
      </c>
      <c r="Z1377" s="2"/>
      <c r="AB1377" t="s">
        <v>447</v>
      </c>
      <c r="AC1377" t="s">
        <v>448</v>
      </c>
      <c r="AD1377" t="s">
        <v>447</v>
      </c>
      <c r="AE1377" t="s">
        <v>447</v>
      </c>
      <c r="AF1377" t="s">
        <v>447</v>
      </c>
      <c r="AG1377">
        <v>2</v>
      </c>
      <c r="AH1377">
        <v>0</v>
      </c>
      <c r="AI1377">
        <v>53</v>
      </c>
      <c r="AJ1377">
        <v>0</v>
      </c>
      <c r="AK1377">
        <v>61</v>
      </c>
      <c r="AL1377" t="s">
        <v>459</v>
      </c>
      <c r="AM1377" t="s">
        <v>450</v>
      </c>
      <c r="AN1377">
        <v>5.09</v>
      </c>
      <c r="AO1377">
        <v>47.57</v>
      </c>
      <c r="AP1377">
        <v>242.13130000000001</v>
      </c>
      <c r="AQ1377">
        <v>5.09</v>
      </c>
      <c r="AR1377">
        <v>50.07</v>
      </c>
      <c r="AS1377">
        <v>254.8563</v>
      </c>
      <c r="AT1377">
        <v>5.09</v>
      </c>
      <c r="AU1377">
        <v>50</v>
      </c>
      <c r="AV1377">
        <v>254.5</v>
      </c>
      <c r="BC1377" t="s">
        <v>451</v>
      </c>
      <c r="BD1377" s="2">
        <v>45901</v>
      </c>
      <c r="BE1377">
        <v>414.1</v>
      </c>
      <c r="BF1377" t="s">
        <v>452</v>
      </c>
      <c r="BG1377" t="s">
        <v>453</v>
      </c>
      <c r="BH1377" s="1">
        <f t="shared" ca="1" si="65"/>
        <v>222</v>
      </c>
    </row>
    <row r="1378" spans="2:60" ht="14.25" customHeight="1" x14ac:dyDescent="0.35">
      <c r="B1378" s="96" t="str">
        <f t="shared" si="63"/>
        <v>190202638</v>
      </c>
      <c r="C1378" s="96" t="str">
        <f t="shared" si="64"/>
        <v>19020263</v>
      </c>
      <c r="D1378">
        <v>22526</v>
      </c>
      <c r="E1378" t="s">
        <v>120</v>
      </c>
      <c r="F1378">
        <v>61</v>
      </c>
      <c r="G1378" t="s">
        <v>124</v>
      </c>
      <c r="H1378">
        <v>73</v>
      </c>
      <c r="I1378">
        <v>19020</v>
      </c>
      <c r="J1378" t="s">
        <v>340</v>
      </c>
      <c r="K1378">
        <v>263</v>
      </c>
      <c r="L1378">
        <v>8</v>
      </c>
      <c r="M1378">
        <v>2</v>
      </c>
      <c r="N1378">
        <v>1</v>
      </c>
      <c r="O1378">
        <v>1.71</v>
      </c>
      <c r="P1378">
        <v>0.5</v>
      </c>
      <c r="Q1378" t="s">
        <v>509</v>
      </c>
      <c r="R1378" t="s">
        <v>471</v>
      </c>
      <c r="S1378">
        <v>6</v>
      </c>
      <c r="T1378" t="s">
        <v>466</v>
      </c>
      <c r="U1378">
        <v>2</v>
      </c>
      <c r="V1378">
        <v>43904</v>
      </c>
      <c r="W1378">
        <v>356</v>
      </c>
      <c r="X1378" t="s">
        <v>447</v>
      </c>
      <c r="Y1378" t="s">
        <v>447</v>
      </c>
      <c r="Z1378" s="2"/>
      <c r="AB1378" t="s">
        <v>447</v>
      </c>
      <c r="AC1378" t="s">
        <v>448</v>
      </c>
      <c r="AD1378" t="s">
        <v>447</v>
      </c>
      <c r="AE1378" t="s">
        <v>447</v>
      </c>
      <c r="AF1378" t="s">
        <v>447</v>
      </c>
      <c r="AG1378">
        <v>2</v>
      </c>
      <c r="AH1378">
        <v>0</v>
      </c>
      <c r="AI1378">
        <v>53</v>
      </c>
      <c r="AJ1378">
        <v>0</v>
      </c>
      <c r="AK1378">
        <v>61</v>
      </c>
      <c r="AL1378" t="s">
        <v>459</v>
      </c>
      <c r="AM1378" t="s">
        <v>450</v>
      </c>
      <c r="AN1378">
        <v>1.21</v>
      </c>
      <c r="AO1378">
        <v>47.57</v>
      </c>
      <c r="AP1378">
        <v>57.559699999999999</v>
      </c>
      <c r="AQ1378">
        <v>1.21</v>
      </c>
      <c r="AR1378">
        <v>50.07</v>
      </c>
      <c r="AS1378">
        <v>60.584699999999998</v>
      </c>
      <c r="AT1378">
        <v>1.21</v>
      </c>
      <c r="AU1378">
        <v>50</v>
      </c>
      <c r="AV1378">
        <v>60.5</v>
      </c>
      <c r="BC1378" t="s">
        <v>451</v>
      </c>
      <c r="BD1378" s="2">
        <v>45901</v>
      </c>
      <c r="BE1378">
        <v>65.61</v>
      </c>
      <c r="BF1378" t="s">
        <v>452</v>
      </c>
      <c r="BG1378" t="s">
        <v>453</v>
      </c>
      <c r="BH1378" s="1">
        <f t="shared" ca="1" si="65"/>
        <v>222</v>
      </c>
    </row>
    <row r="1379" spans="2:60" ht="14.25" customHeight="1" x14ac:dyDescent="0.35">
      <c r="B1379" s="96" t="str">
        <f t="shared" si="63"/>
        <v>190202639</v>
      </c>
      <c r="C1379" s="96" t="str">
        <f t="shared" si="64"/>
        <v>19020263</v>
      </c>
      <c r="D1379">
        <v>22526</v>
      </c>
      <c r="E1379" t="s">
        <v>120</v>
      </c>
      <c r="F1379">
        <v>61</v>
      </c>
      <c r="G1379" t="s">
        <v>124</v>
      </c>
      <c r="H1379">
        <v>73</v>
      </c>
      <c r="I1379">
        <v>19020</v>
      </c>
      <c r="J1379" t="s">
        <v>340</v>
      </c>
      <c r="K1379">
        <v>263</v>
      </c>
      <c r="L1379">
        <v>9</v>
      </c>
      <c r="M1379">
        <v>95</v>
      </c>
      <c r="N1379">
        <v>1</v>
      </c>
      <c r="O1379">
        <v>1.1599999999999999</v>
      </c>
      <c r="P1379">
        <v>0.5</v>
      </c>
      <c r="Q1379" t="s">
        <v>509</v>
      </c>
      <c r="R1379" t="s">
        <v>471</v>
      </c>
      <c r="S1379">
        <v>6</v>
      </c>
      <c r="T1379" t="s">
        <v>466</v>
      </c>
      <c r="U1379">
        <v>2</v>
      </c>
      <c r="V1379">
        <v>43904</v>
      </c>
      <c r="W1379">
        <v>999</v>
      </c>
      <c r="X1379" t="s">
        <v>447</v>
      </c>
      <c r="Y1379" t="s">
        <v>447</v>
      </c>
      <c r="Z1379" s="2"/>
      <c r="AB1379" t="s">
        <v>447</v>
      </c>
      <c r="AC1379" t="s">
        <v>448</v>
      </c>
      <c r="AD1379" t="s">
        <v>447</v>
      </c>
      <c r="AE1379" t="s">
        <v>447</v>
      </c>
      <c r="AF1379" t="s">
        <v>447</v>
      </c>
      <c r="AG1379">
        <v>2</v>
      </c>
      <c r="AH1379">
        <v>0</v>
      </c>
      <c r="AI1379">
        <v>53</v>
      </c>
      <c r="AJ1379">
        <v>0</v>
      </c>
      <c r="AK1379">
        <v>61</v>
      </c>
      <c r="AL1379" t="s">
        <v>459</v>
      </c>
      <c r="AM1379" t="s">
        <v>450</v>
      </c>
      <c r="AN1379">
        <v>0.66</v>
      </c>
      <c r="AO1379">
        <v>47.57</v>
      </c>
      <c r="AP1379">
        <v>31.3962</v>
      </c>
      <c r="AQ1379">
        <v>0.66</v>
      </c>
      <c r="AR1379">
        <v>50.07</v>
      </c>
      <c r="AS1379">
        <v>33.046199999999999</v>
      </c>
      <c r="AT1379">
        <v>0.66</v>
      </c>
      <c r="AU1379">
        <v>50</v>
      </c>
      <c r="AV1379">
        <v>33</v>
      </c>
      <c r="BC1379" t="s">
        <v>451</v>
      </c>
      <c r="BD1379" s="2">
        <v>45901</v>
      </c>
      <c r="BE1379">
        <v>34.67</v>
      </c>
      <c r="BF1379" t="s">
        <v>452</v>
      </c>
      <c r="BG1379" t="s">
        <v>453</v>
      </c>
      <c r="BH1379" s="1">
        <f t="shared" ca="1" si="65"/>
        <v>222</v>
      </c>
    </row>
    <row r="1380" spans="2:60" ht="14.25" customHeight="1" x14ac:dyDescent="0.35">
      <c r="B1380" s="96" t="str">
        <f t="shared" si="63"/>
        <v>1902026310</v>
      </c>
      <c r="C1380" s="96" t="str">
        <f t="shared" si="64"/>
        <v>19020263</v>
      </c>
      <c r="D1380">
        <v>22526</v>
      </c>
      <c r="E1380" t="s">
        <v>120</v>
      </c>
      <c r="F1380">
        <v>61</v>
      </c>
      <c r="G1380" t="s">
        <v>124</v>
      </c>
      <c r="H1380">
        <v>73</v>
      </c>
      <c r="I1380">
        <v>19020</v>
      </c>
      <c r="J1380" t="s">
        <v>340</v>
      </c>
      <c r="K1380">
        <v>263</v>
      </c>
      <c r="L1380">
        <v>10</v>
      </c>
      <c r="M1380">
        <v>95</v>
      </c>
      <c r="N1380">
        <v>1</v>
      </c>
      <c r="O1380">
        <v>3.99</v>
      </c>
      <c r="P1380">
        <v>0</v>
      </c>
      <c r="Q1380" t="s">
        <v>509</v>
      </c>
      <c r="R1380" t="s">
        <v>471</v>
      </c>
      <c r="S1380">
        <v>6</v>
      </c>
      <c r="T1380" t="s">
        <v>466</v>
      </c>
      <c r="U1380">
        <v>2</v>
      </c>
      <c r="V1380">
        <v>43904</v>
      </c>
      <c r="W1380">
        <v>999</v>
      </c>
      <c r="X1380" t="s">
        <v>447</v>
      </c>
      <c r="Y1380" t="s">
        <v>447</v>
      </c>
      <c r="Z1380" s="2"/>
      <c r="AB1380" t="s">
        <v>447</v>
      </c>
      <c r="AC1380" t="s">
        <v>448</v>
      </c>
      <c r="AD1380" t="s">
        <v>447</v>
      </c>
      <c r="AE1380" t="s">
        <v>447</v>
      </c>
      <c r="AF1380" t="s">
        <v>447</v>
      </c>
      <c r="AG1380">
        <v>2</v>
      </c>
      <c r="AH1380">
        <v>0</v>
      </c>
      <c r="AI1380">
        <v>53</v>
      </c>
      <c r="AJ1380">
        <v>0</v>
      </c>
      <c r="AK1380">
        <v>61</v>
      </c>
      <c r="AL1380" t="s">
        <v>459</v>
      </c>
      <c r="AM1380" t="s">
        <v>450</v>
      </c>
      <c r="AN1380">
        <v>3.99</v>
      </c>
      <c r="AO1380">
        <v>47.57</v>
      </c>
      <c r="AP1380">
        <v>189.80430000000001</v>
      </c>
      <c r="AQ1380">
        <v>3.99</v>
      </c>
      <c r="AR1380">
        <v>50.07</v>
      </c>
      <c r="AS1380">
        <v>199.77930000000001</v>
      </c>
      <c r="AT1380">
        <v>3.99</v>
      </c>
      <c r="AU1380">
        <v>50</v>
      </c>
      <c r="AV1380">
        <v>199.5</v>
      </c>
      <c r="BC1380" t="s">
        <v>451</v>
      </c>
      <c r="BD1380" s="2">
        <v>45901</v>
      </c>
      <c r="BE1380">
        <v>316.04000000000002</v>
      </c>
      <c r="BF1380" t="s">
        <v>452</v>
      </c>
      <c r="BG1380" t="s">
        <v>453</v>
      </c>
      <c r="BH1380" s="1">
        <f t="shared" ca="1" si="65"/>
        <v>222</v>
      </c>
    </row>
    <row r="1381" spans="2:60" ht="14.25" customHeight="1" x14ac:dyDescent="0.35">
      <c r="B1381" s="96" t="str">
        <f t="shared" si="63"/>
        <v>1902026311</v>
      </c>
      <c r="C1381" s="96" t="str">
        <f t="shared" si="64"/>
        <v>19020263</v>
      </c>
      <c r="D1381">
        <v>22526</v>
      </c>
      <c r="E1381" t="s">
        <v>120</v>
      </c>
      <c r="F1381">
        <v>61</v>
      </c>
      <c r="G1381" t="s">
        <v>124</v>
      </c>
      <c r="H1381">
        <v>73</v>
      </c>
      <c r="I1381">
        <v>19020</v>
      </c>
      <c r="J1381" t="s">
        <v>340</v>
      </c>
      <c r="K1381">
        <v>263</v>
      </c>
      <c r="L1381">
        <v>11</v>
      </c>
      <c r="M1381">
        <v>95</v>
      </c>
      <c r="N1381">
        <v>1</v>
      </c>
      <c r="O1381">
        <v>5.92</v>
      </c>
      <c r="P1381">
        <v>0</v>
      </c>
      <c r="Q1381" t="s">
        <v>509</v>
      </c>
      <c r="R1381" t="s">
        <v>471</v>
      </c>
      <c r="S1381">
        <v>6</v>
      </c>
      <c r="T1381" t="s">
        <v>466</v>
      </c>
      <c r="U1381">
        <v>2</v>
      </c>
      <c r="V1381">
        <v>43904</v>
      </c>
      <c r="W1381">
        <v>999</v>
      </c>
      <c r="X1381" t="s">
        <v>447</v>
      </c>
      <c r="Y1381" s="2" t="s">
        <v>447</v>
      </c>
      <c r="Z1381" s="2"/>
      <c r="AB1381" t="s">
        <v>447</v>
      </c>
      <c r="AC1381" t="s">
        <v>448</v>
      </c>
      <c r="AD1381" t="s">
        <v>447</v>
      </c>
      <c r="AE1381" t="s">
        <v>447</v>
      </c>
      <c r="AF1381" t="s">
        <v>447</v>
      </c>
      <c r="AG1381">
        <v>2</v>
      </c>
      <c r="AH1381">
        <v>0</v>
      </c>
      <c r="AI1381">
        <v>53</v>
      </c>
      <c r="AJ1381">
        <v>0</v>
      </c>
      <c r="AK1381">
        <v>61</v>
      </c>
      <c r="AL1381" t="s">
        <v>459</v>
      </c>
      <c r="AM1381" t="s">
        <v>450</v>
      </c>
      <c r="AN1381">
        <v>5.92</v>
      </c>
      <c r="AO1381">
        <v>47.57</v>
      </c>
      <c r="AP1381">
        <v>281.61439999999999</v>
      </c>
      <c r="AQ1381">
        <v>5.92</v>
      </c>
      <c r="AR1381">
        <v>50.07</v>
      </c>
      <c r="AS1381">
        <v>296.4144</v>
      </c>
      <c r="AT1381">
        <v>5.92</v>
      </c>
      <c r="AU1381">
        <v>50</v>
      </c>
      <c r="AV1381">
        <v>296</v>
      </c>
      <c r="BC1381" t="s">
        <v>451</v>
      </c>
      <c r="BD1381" s="2">
        <v>45901</v>
      </c>
      <c r="BE1381">
        <v>339.29</v>
      </c>
      <c r="BF1381" t="s">
        <v>452</v>
      </c>
      <c r="BG1381" t="s">
        <v>453</v>
      </c>
      <c r="BH1381" s="1">
        <f t="shared" ca="1" si="65"/>
        <v>222</v>
      </c>
    </row>
    <row r="1382" spans="2:60" ht="14.25" customHeight="1" x14ac:dyDescent="0.35">
      <c r="B1382" s="96" t="str">
        <f t="shared" si="63"/>
        <v>1902026312</v>
      </c>
      <c r="C1382" s="96" t="str">
        <f t="shared" si="64"/>
        <v>19020263</v>
      </c>
      <c r="D1382">
        <v>22526</v>
      </c>
      <c r="E1382" t="s">
        <v>120</v>
      </c>
      <c r="F1382">
        <v>61</v>
      </c>
      <c r="G1382" t="s">
        <v>124</v>
      </c>
      <c r="H1382">
        <v>73</v>
      </c>
      <c r="I1382">
        <v>19020</v>
      </c>
      <c r="J1382" t="s">
        <v>340</v>
      </c>
      <c r="K1382">
        <v>263</v>
      </c>
      <c r="L1382">
        <v>12</v>
      </c>
      <c r="M1382">
        <v>95</v>
      </c>
      <c r="N1382">
        <v>1</v>
      </c>
      <c r="O1382">
        <v>3.01</v>
      </c>
      <c r="P1382">
        <v>0</v>
      </c>
      <c r="Q1382" t="s">
        <v>509</v>
      </c>
      <c r="R1382" t="s">
        <v>471</v>
      </c>
      <c r="S1382">
        <v>6</v>
      </c>
      <c r="T1382" t="s">
        <v>466</v>
      </c>
      <c r="U1382">
        <v>2</v>
      </c>
      <c r="V1382">
        <v>43905</v>
      </c>
      <c r="W1382">
        <v>999</v>
      </c>
      <c r="X1382" t="s">
        <v>447</v>
      </c>
      <c r="Y1382" s="2" t="s">
        <v>447</v>
      </c>
      <c r="Z1382" s="2"/>
      <c r="AB1382" t="s">
        <v>447</v>
      </c>
      <c r="AC1382" t="s">
        <v>448</v>
      </c>
      <c r="AD1382" t="s">
        <v>447</v>
      </c>
      <c r="AE1382" t="s">
        <v>447</v>
      </c>
      <c r="AF1382" t="s">
        <v>447</v>
      </c>
      <c r="AG1382">
        <v>2</v>
      </c>
      <c r="AH1382">
        <v>0</v>
      </c>
      <c r="AI1382">
        <v>53</v>
      </c>
      <c r="AJ1382">
        <v>0</v>
      </c>
      <c r="AK1382">
        <v>61</v>
      </c>
      <c r="AL1382" t="s">
        <v>465</v>
      </c>
      <c r="AM1382" t="s">
        <v>450</v>
      </c>
      <c r="AN1382">
        <v>3.01</v>
      </c>
      <c r="AO1382">
        <v>47.57</v>
      </c>
      <c r="AP1382">
        <v>143.1857</v>
      </c>
      <c r="AQ1382">
        <v>3.01</v>
      </c>
      <c r="AR1382">
        <v>50.07</v>
      </c>
      <c r="AS1382">
        <v>150.7107</v>
      </c>
      <c r="AT1382">
        <v>3.01</v>
      </c>
      <c r="AU1382">
        <v>50</v>
      </c>
      <c r="AV1382">
        <v>150.5</v>
      </c>
      <c r="BC1382" t="s">
        <v>451</v>
      </c>
      <c r="BD1382" s="2">
        <v>45901</v>
      </c>
      <c r="BE1382">
        <v>92.8</v>
      </c>
      <c r="BF1382" t="s">
        <v>452</v>
      </c>
      <c r="BG1382" t="s">
        <v>453</v>
      </c>
      <c r="BH1382" s="1">
        <f t="shared" ca="1" si="65"/>
        <v>222</v>
      </c>
    </row>
    <row r="1383" spans="2:60" ht="14.25" customHeight="1" x14ac:dyDescent="0.35">
      <c r="B1383" s="96" t="str">
        <f t="shared" si="63"/>
        <v>190312671</v>
      </c>
      <c r="C1383" s="96" t="str">
        <f t="shared" si="64"/>
        <v>19031267</v>
      </c>
      <c r="D1383">
        <v>22526</v>
      </c>
      <c r="E1383" t="s">
        <v>120</v>
      </c>
      <c r="F1383">
        <v>61</v>
      </c>
      <c r="G1383" t="s">
        <v>124</v>
      </c>
      <c r="H1383">
        <v>72</v>
      </c>
      <c r="I1383">
        <v>19031</v>
      </c>
      <c r="J1383" t="s">
        <v>339</v>
      </c>
      <c r="K1383">
        <v>267</v>
      </c>
      <c r="L1383">
        <v>1</v>
      </c>
      <c r="M1383">
        <v>1</v>
      </c>
      <c r="N1383">
        <v>3</v>
      </c>
      <c r="O1383">
        <v>5.92</v>
      </c>
      <c r="P1383">
        <v>0</v>
      </c>
      <c r="Q1383" t="s">
        <v>483</v>
      </c>
      <c r="R1383" t="s">
        <v>471</v>
      </c>
      <c r="S1383">
        <v>37</v>
      </c>
      <c r="T1383" t="s">
        <v>484</v>
      </c>
      <c r="U1383">
        <v>2</v>
      </c>
      <c r="V1383">
        <v>43389</v>
      </c>
      <c r="W1383">
        <v>353</v>
      </c>
      <c r="X1383" t="s">
        <v>447</v>
      </c>
      <c r="Y1383" s="2" t="s">
        <v>447</v>
      </c>
      <c r="Z1383" s="2"/>
      <c r="AB1383" t="s">
        <v>447</v>
      </c>
      <c r="AC1383" t="s">
        <v>448</v>
      </c>
      <c r="AD1383" t="s">
        <v>447</v>
      </c>
      <c r="AE1383" t="s">
        <v>447</v>
      </c>
      <c r="AF1383" t="s">
        <v>447</v>
      </c>
      <c r="AG1383">
        <v>2</v>
      </c>
      <c r="AH1383">
        <v>0</v>
      </c>
      <c r="AI1383">
        <v>29</v>
      </c>
      <c r="AJ1383">
        <v>0</v>
      </c>
      <c r="AK1383">
        <v>61</v>
      </c>
      <c r="AL1383" t="s">
        <v>449</v>
      </c>
      <c r="AM1383" t="s">
        <v>450</v>
      </c>
      <c r="BC1383" t="s">
        <v>484</v>
      </c>
      <c r="BF1383" t="s">
        <v>452</v>
      </c>
      <c r="BG1383" t="s">
        <v>453</v>
      </c>
      <c r="BH1383" s="1">
        <f t="shared" ca="1" si="65"/>
        <v>46123</v>
      </c>
    </row>
    <row r="1384" spans="2:60" ht="14.25" customHeight="1" x14ac:dyDescent="0.35">
      <c r="B1384" s="96" t="str">
        <f t="shared" si="63"/>
        <v>190312672</v>
      </c>
      <c r="C1384" s="96" t="str">
        <f t="shared" si="64"/>
        <v>19031267</v>
      </c>
      <c r="D1384">
        <v>22526</v>
      </c>
      <c r="E1384" t="s">
        <v>120</v>
      </c>
      <c r="F1384">
        <v>61</v>
      </c>
      <c r="G1384" t="s">
        <v>124</v>
      </c>
      <c r="H1384">
        <v>72</v>
      </c>
      <c r="I1384">
        <v>19031</v>
      </c>
      <c r="J1384" t="s">
        <v>339</v>
      </c>
      <c r="K1384">
        <v>267</v>
      </c>
      <c r="L1384">
        <v>2</v>
      </c>
      <c r="M1384">
        <v>1</v>
      </c>
      <c r="N1384">
        <v>3</v>
      </c>
      <c r="O1384">
        <v>1.81</v>
      </c>
      <c r="P1384">
        <v>0</v>
      </c>
      <c r="Q1384" t="s">
        <v>483</v>
      </c>
      <c r="R1384" t="s">
        <v>471</v>
      </c>
      <c r="S1384">
        <v>37</v>
      </c>
      <c r="T1384" t="s">
        <v>484</v>
      </c>
      <c r="U1384">
        <v>2</v>
      </c>
      <c r="V1384">
        <v>43396</v>
      </c>
      <c r="W1384">
        <v>353</v>
      </c>
      <c r="X1384" t="s">
        <v>447</v>
      </c>
      <c r="Y1384" s="2" t="s">
        <v>447</v>
      </c>
      <c r="Z1384" s="2"/>
      <c r="AB1384" t="s">
        <v>447</v>
      </c>
      <c r="AC1384" t="s">
        <v>448</v>
      </c>
      <c r="AD1384" t="s">
        <v>447</v>
      </c>
      <c r="AE1384" t="s">
        <v>447</v>
      </c>
      <c r="AF1384" t="s">
        <v>447</v>
      </c>
      <c r="AG1384">
        <v>2</v>
      </c>
      <c r="AH1384">
        <v>0</v>
      </c>
      <c r="AI1384">
        <v>29</v>
      </c>
      <c r="AJ1384">
        <v>0</v>
      </c>
      <c r="AK1384">
        <v>61</v>
      </c>
      <c r="AL1384" t="s">
        <v>449</v>
      </c>
      <c r="AM1384" t="s">
        <v>450</v>
      </c>
      <c r="BC1384" t="s">
        <v>484</v>
      </c>
      <c r="BF1384" t="s">
        <v>452</v>
      </c>
      <c r="BG1384" t="s">
        <v>453</v>
      </c>
      <c r="BH1384" s="1">
        <f t="shared" ca="1" si="65"/>
        <v>46123</v>
      </c>
    </row>
    <row r="1385" spans="2:60" ht="14.25" customHeight="1" x14ac:dyDescent="0.35">
      <c r="B1385" s="96" t="str">
        <f t="shared" si="63"/>
        <v>190312673</v>
      </c>
      <c r="C1385" s="96" t="str">
        <f t="shared" si="64"/>
        <v>19031267</v>
      </c>
      <c r="D1385">
        <v>22526</v>
      </c>
      <c r="E1385" t="s">
        <v>120</v>
      </c>
      <c r="F1385">
        <v>61</v>
      </c>
      <c r="G1385" t="s">
        <v>124</v>
      </c>
      <c r="H1385">
        <v>72</v>
      </c>
      <c r="I1385">
        <v>19031</v>
      </c>
      <c r="J1385" t="s">
        <v>339</v>
      </c>
      <c r="K1385">
        <v>267</v>
      </c>
      <c r="L1385">
        <v>3</v>
      </c>
      <c r="M1385">
        <v>1</v>
      </c>
      <c r="N1385">
        <v>3</v>
      </c>
      <c r="O1385">
        <v>8.25</v>
      </c>
      <c r="P1385">
        <v>0</v>
      </c>
      <c r="Q1385" t="s">
        <v>483</v>
      </c>
      <c r="R1385" t="s">
        <v>471</v>
      </c>
      <c r="S1385">
        <v>37</v>
      </c>
      <c r="T1385" t="s">
        <v>484</v>
      </c>
      <c r="U1385">
        <v>2</v>
      </c>
      <c r="V1385">
        <v>43396</v>
      </c>
      <c r="W1385">
        <v>353</v>
      </c>
      <c r="X1385" t="s">
        <v>447</v>
      </c>
      <c r="Y1385" s="2" t="s">
        <v>447</v>
      </c>
      <c r="Z1385" s="2"/>
      <c r="AB1385" t="s">
        <v>447</v>
      </c>
      <c r="AC1385" t="s">
        <v>448</v>
      </c>
      <c r="AD1385" t="s">
        <v>447</v>
      </c>
      <c r="AE1385" t="s">
        <v>447</v>
      </c>
      <c r="AF1385" t="s">
        <v>447</v>
      </c>
      <c r="AG1385">
        <v>2</v>
      </c>
      <c r="AH1385">
        <v>0</v>
      </c>
      <c r="AI1385">
        <v>29</v>
      </c>
      <c r="AJ1385">
        <v>0</v>
      </c>
      <c r="AK1385">
        <v>61</v>
      </c>
      <c r="AL1385" t="s">
        <v>449</v>
      </c>
      <c r="AM1385" t="s">
        <v>450</v>
      </c>
      <c r="BC1385" t="s">
        <v>484</v>
      </c>
      <c r="BF1385" t="s">
        <v>452</v>
      </c>
      <c r="BG1385" t="s">
        <v>453</v>
      </c>
      <c r="BH1385" s="1">
        <f t="shared" ca="1" si="65"/>
        <v>46123</v>
      </c>
    </row>
    <row r="1386" spans="2:60" ht="14.25" customHeight="1" x14ac:dyDescent="0.35">
      <c r="B1386" s="96" t="str">
        <f t="shared" si="63"/>
        <v>190312674</v>
      </c>
      <c r="C1386" s="96" t="str">
        <f t="shared" si="64"/>
        <v>19031267</v>
      </c>
      <c r="D1386">
        <v>22526</v>
      </c>
      <c r="E1386" t="s">
        <v>120</v>
      </c>
      <c r="F1386">
        <v>61</v>
      </c>
      <c r="G1386" t="s">
        <v>124</v>
      </c>
      <c r="H1386">
        <v>72</v>
      </c>
      <c r="I1386">
        <v>19031</v>
      </c>
      <c r="J1386" t="s">
        <v>339</v>
      </c>
      <c r="K1386">
        <v>267</v>
      </c>
      <c r="L1386">
        <v>4</v>
      </c>
      <c r="M1386">
        <v>1</v>
      </c>
      <c r="N1386">
        <v>3</v>
      </c>
      <c r="O1386">
        <v>2.31</v>
      </c>
      <c r="P1386">
        <v>0</v>
      </c>
      <c r="Q1386" t="s">
        <v>483</v>
      </c>
      <c r="R1386" t="s">
        <v>471</v>
      </c>
      <c r="S1386">
        <v>37</v>
      </c>
      <c r="T1386" t="s">
        <v>484</v>
      </c>
      <c r="U1386">
        <v>2</v>
      </c>
      <c r="V1386">
        <v>43396</v>
      </c>
      <c r="W1386">
        <v>353</v>
      </c>
      <c r="X1386" t="s">
        <v>447</v>
      </c>
      <c r="Y1386" s="2" t="s">
        <v>447</v>
      </c>
      <c r="Z1386" s="2"/>
      <c r="AB1386" t="s">
        <v>447</v>
      </c>
      <c r="AC1386" t="s">
        <v>448</v>
      </c>
      <c r="AD1386" t="s">
        <v>447</v>
      </c>
      <c r="AE1386" t="s">
        <v>447</v>
      </c>
      <c r="AF1386" t="s">
        <v>447</v>
      </c>
      <c r="AG1386">
        <v>2</v>
      </c>
      <c r="AH1386">
        <v>0</v>
      </c>
      <c r="AI1386">
        <v>29</v>
      </c>
      <c r="AJ1386">
        <v>0</v>
      </c>
      <c r="AK1386">
        <v>61</v>
      </c>
      <c r="AL1386" t="s">
        <v>449</v>
      </c>
      <c r="AM1386" t="s">
        <v>450</v>
      </c>
      <c r="BC1386" t="s">
        <v>484</v>
      </c>
      <c r="BF1386" t="s">
        <v>452</v>
      </c>
      <c r="BG1386" t="s">
        <v>453</v>
      </c>
      <c r="BH1386" s="1">
        <f t="shared" ca="1" si="65"/>
        <v>46123</v>
      </c>
    </row>
    <row r="1387" spans="2:60" ht="14.25" customHeight="1" x14ac:dyDescent="0.35">
      <c r="B1387" s="96" t="str">
        <f t="shared" si="63"/>
        <v>190312675</v>
      </c>
      <c r="C1387" s="96" t="str">
        <f t="shared" si="64"/>
        <v>19031267</v>
      </c>
      <c r="D1387">
        <v>22526</v>
      </c>
      <c r="E1387" t="s">
        <v>120</v>
      </c>
      <c r="F1387">
        <v>61</v>
      </c>
      <c r="G1387" t="s">
        <v>124</v>
      </c>
      <c r="H1387">
        <v>72</v>
      </c>
      <c r="I1387">
        <v>19031</v>
      </c>
      <c r="J1387" t="s">
        <v>339</v>
      </c>
      <c r="K1387">
        <v>267</v>
      </c>
      <c r="L1387">
        <v>5</v>
      </c>
      <c r="M1387">
        <v>1</v>
      </c>
      <c r="N1387">
        <v>3</v>
      </c>
      <c r="O1387">
        <v>4.6900000000000004</v>
      </c>
      <c r="P1387">
        <v>0</v>
      </c>
      <c r="Q1387" t="s">
        <v>483</v>
      </c>
      <c r="R1387" t="s">
        <v>471</v>
      </c>
      <c r="S1387">
        <v>37</v>
      </c>
      <c r="T1387" t="s">
        <v>484</v>
      </c>
      <c r="U1387">
        <v>2</v>
      </c>
      <c r="V1387">
        <v>43396</v>
      </c>
      <c r="W1387">
        <v>353</v>
      </c>
      <c r="X1387" t="s">
        <v>447</v>
      </c>
      <c r="Y1387" s="2" t="s">
        <v>447</v>
      </c>
      <c r="Z1387" s="2"/>
      <c r="AB1387" t="s">
        <v>447</v>
      </c>
      <c r="AC1387" t="s">
        <v>448</v>
      </c>
      <c r="AD1387" t="s">
        <v>447</v>
      </c>
      <c r="AE1387" t="s">
        <v>447</v>
      </c>
      <c r="AF1387" t="s">
        <v>447</v>
      </c>
      <c r="AG1387">
        <v>2</v>
      </c>
      <c r="AH1387">
        <v>0</v>
      </c>
      <c r="AI1387">
        <v>29</v>
      </c>
      <c r="AJ1387">
        <v>0</v>
      </c>
      <c r="AK1387">
        <v>61</v>
      </c>
      <c r="AL1387" t="s">
        <v>449</v>
      </c>
      <c r="AM1387" t="s">
        <v>450</v>
      </c>
      <c r="BC1387" t="s">
        <v>484</v>
      </c>
      <c r="BF1387" t="s">
        <v>452</v>
      </c>
      <c r="BG1387" t="s">
        <v>453</v>
      </c>
      <c r="BH1387" s="1">
        <f t="shared" ca="1" si="65"/>
        <v>46123</v>
      </c>
    </row>
    <row r="1388" spans="2:60" ht="14.25" customHeight="1" x14ac:dyDescent="0.35">
      <c r="B1388" s="96" t="str">
        <f t="shared" si="63"/>
        <v>190312676</v>
      </c>
      <c r="C1388" s="96" t="str">
        <f t="shared" si="64"/>
        <v>19031267</v>
      </c>
      <c r="D1388">
        <v>22526</v>
      </c>
      <c r="E1388" t="s">
        <v>120</v>
      </c>
      <c r="F1388">
        <v>61</v>
      </c>
      <c r="G1388" t="s">
        <v>124</v>
      </c>
      <c r="H1388">
        <v>72</v>
      </c>
      <c r="I1388">
        <v>19031</v>
      </c>
      <c r="J1388" t="s">
        <v>339</v>
      </c>
      <c r="K1388">
        <v>267</v>
      </c>
      <c r="L1388">
        <v>6</v>
      </c>
      <c r="M1388">
        <v>1</v>
      </c>
      <c r="N1388">
        <v>3</v>
      </c>
      <c r="O1388">
        <v>9.59</v>
      </c>
      <c r="P1388">
        <v>0</v>
      </c>
      <c r="Q1388" t="s">
        <v>483</v>
      </c>
      <c r="R1388" t="s">
        <v>471</v>
      </c>
      <c r="S1388">
        <v>37</v>
      </c>
      <c r="T1388" t="s">
        <v>484</v>
      </c>
      <c r="U1388">
        <v>2</v>
      </c>
      <c r="V1388">
        <v>43396</v>
      </c>
      <c r="W1388">
        <v>353</v>
      </c>
      <c r="X1388" t="s">
        <v>447</v>
      </c>
      <c r="Y1388" s="2" t="s">
        <v>447</v>
      </c>
      <c r="Z1388" s="2"/>
      <c r="AB1388" t="s">
        <v>447</v>
      </c>
      <c r="AC1388" t="s">
        <v>448</v>
      </c>
      <c r="AD1388" t="s">
        <v>447</v>
      </c>
      <c r="AE1388" t="s">
        <v>447</v>
      </c>
      <c r="AF1388" t="s">
        <v>447</v>
      </c>
      <c r="AG1388">
        <v>2</v>
      </c>
      <c r="AH1388">
        <v>0</v>
      </c>
      <c r="AI1388">
        <v>29</v>
      </c>
      <c r="AJ1388">
        <v>0</v>
      </c>
      <c r="AK1388">
        <v>61</v>
      </c>
      <c r="AL1388" t="s">
        <v>449</v>
      </c>
      <c r="AM1388" t="s">
        <v>450</v>
      </c>
      <c r="BC1388" t="s">
        <v>484</v>
      </c>
      <c r="BF1388" t="s">
        <v>452</v>
      </c>
      <c r="BG1388" t="s">
        <v>453</v>
      </c>
      <c r="BH1388" s="1">
        <f t="shared" ca="1" si="65"/>
        <v>46123</v>
      </c>
    </row>
    <row r="1389" spans="2:60" ht="14.25" customHeight="1" x14ac:dyDescent="0.35">
      <c r="B1389" s="96" t="str">
        <f t="shared" si="63"/>
        <v>190312677</v>
      </c>
      <c r="C1389" s="96" t="str">
        <f t="shared" si="64"/>
        <v>19031267</v>
      </c>
      <c r="D1389">
        <v>22526</v>
      </c>
      <c r="E1389" t="s">
        <v>120</v>
      </c>
      <c r="F1389">
        <v>61</v>
      </c>
      <c r="G1389" t="s">
        <v>124</v>
      </c>
      <c r="H1389">
        <v>72</v>
      </c>
      <c r="I1389">
        <v>19031</v>
      </c>
      <c r="J1389" t="s">
        <v>339</v>
      </c>
      <c r="K1389">
        <v>267</v>
      </c>
      <c r="L1389">
        <v>7</v>
      </c>
      <c r="M1389">
        <v>1</v>
      </c>
      <c r="N1389">
        <v>3</v>
      </c>
      <c r="O1389">
        <v>11.75</v>
      </c>
      <c r="P1389">
        <v>0</v>
      </c>
      <c r="Q1389" t="s">
        <v>483</v>
      </c>
      <c r="R1389" t="s">
        <v>471</v>
      </c>
      <c r="S1389">
        <v>37</v>
      </c>
      <c r="T1389" t="s">
        <v>484</v>
      </c>
      <c r="U1389">
        <v>2</v>
      </c>
      <c r="V1389">
        <v>43396</v>
      </c>
      <c r="W1389">
        <v>353</v>
      </c>
      <c r="X1389" t="s">
        <v>447</v>
      </c>
      <c r="Y1389" s="2" t="s">
        <v>447</v>
      </c>
      <c r="Z1389" s="2"/>
      <c r="AB1389" t="s">
        <v>447</v>
      </c>
      <c r="AC1389" t="s">
        <v>448</v>
      </c>
      <c r="AD1389" t="s">
        <v>447</v>
      </c>
      <c r="AE1389" t="s">
        <v>447</v>
      </c>
      <c r="AF1389" t="s">
        <v>447</v>
      </c>
      <c r="AG1389">
        <v>2</v>
      </c>
      <c r="AH1389">
        <v>0</v>
      </c>
      <c r="AI1389">
        <v>29</v>
      </c>
      <c r="AJ1389">
        <v>0</v>
      </c>
      <c r="AK1389">
        <v>61</v>
      </c>
      <c r="AL1389" t="s">
        <v>465</v>
      </c>
      <c r="AM1389" t="s">
        <v>450</v>
      </c>
      <c r="BC1389" t="s">
        <v>484</v>
      </c>
      <c r="BF1389" t="s">
        <v>452</v>
      </c>
      <c r="BG1389" t="s">
        <v>453</v>
      </c>
      <c r="BH1389" s="1">
        <f t="shared" ca="1" si="65"/>
        <v>46123</v>
      </c>
    </row>
    <row r="1390" spans="2:60" ht="14.25" customHeight="1" x14ac:dyDescent="0.35">
      <c r="B1390" s="96" t="str">
        <f t="shared" si="63"/>
        <v>190312679</v>
      </c>
      <c r="C1390" s="96" t="str">
        <f t="shared" si="64"/>
        <v>19031267</v>
      </c>
      <c r="D1390">
        <v>22526</v>
      </c>
      <c r="E1390" t="s">
        <v>120</v>
      </c>
      <c r="F1390">
        <v>61</v>
      </c>
      <c r="G1390" t="s">
        <v>124</v>
      </c>
      <c r="H1390">
        <v>72</v>
      </c>
      <c r="I1390">
        <v>19031</v>
      </c>
      <c r="J1390" t="s">
        <v>339</v>
      </c>
      <c r="K1390">
        <v>267</v>
      </c>
      <c r="L1390">
        <v>9</v>
      </c>
      <c r="M1390">
        <v>1</v>
      </c>
      <c r="N1390">
        <v>3</v>
      </c>
      <c r="O1390">
        <v>2.75</v>
      </c>
      <c r="P1390">
        <v>0</v>
      </c>
      <c r="Q1390" t="s">
        <v>483</v>
      </c>
      <c r="R1390" t="s">
        <v>471</v>
      </c>
      <c r="S1390">
        <v>37</v>
      </c>
      <c r="T1390" t="s">
        <v>484</v>
      </c>
      <c r="U1390">
        <v>2</v>
      </c>
      <c r="V1390">
        <v>43395</v>
      </c>
      <c r="W1390">
        <v>353</v>
      </c>
      <c r="X1390" t="s">
        <v>447</v>
      </c>
      <c r="Y1390" s="2" t="s">
        <v>447</v>
      </c>
      <c r="Z1390" s="2"/>
      <c r="AB1390" t="s">
        <v>447</v>
      </c>
      <c r="AC1390" t="s">
        <v>448</v>
      </c>
      <c r="AD1390" t="s">
        <v>447</v>
      </c>
      <c r="AE1390" t="s">
        <v>447</v>
      </c>
      <c r="AF1390" t="s">
        <v>447</v>
      </c>
      <c r="AG1390">
        <v>2</v>
      </c>
      <c r="AH1390">
        <v>0</v>
      </c>
      <c r="AI1390">
        <v>29</v>
      </c>
      <c r="AJ1390">
        <v>0</v>
      </c>
      <c r="AK1390">
        <v>61</v>
      </c>
      <c r="AL1390" t="s">
        <v>465</v>
      </c>
      <c r="AM1390" t="s">
        <v>450</v>
      </c>
      <c r="BC1390" t="s">
        <v>484</v>
      </c>
      <c r="BF1390" t="s">
        <v>452</v>
      </c>
      <c r="BG1390" t="s">
        <v>453</v>
      </c>
      <c r="BH1390" s="1">
        <f t="shared" ca="1" si="65"/>
        <v>46123</v>
      </c>
    </row>
    <row r="1391" spans="2:60" ht="14.25" customHeight="1" x14ac:dyDescent="0.35">
      <c r="B1391" s="96" t="str">
        <f t="shared" si="63"/>
        <v>1903126710</v>
      </c>
      <c r="C1391" s="96" t="str">
        <f t="shared" si="64"/>
        <v>19031267</v>
      </c>
      <c r="D1391">
        <v>22526</v>
      </c>
      <c r="E1391" t="s">
        <v>120</v>
      </c>
      <c r="F1391">
        <v>61</v>
      </c>
      <c r="G1391" t="s">
        <v>124</v>
      </c>
      <c r="H1391">
        <v>72</v>
      </c>
      <c r="I1391">
        <v>19031</v>
      </c>
      <c r="J1391" t="s">
        <v>339</v>
      </c>
      <c r="K1391">
        <v>267</v>
      </c>
      <c r="L1391">
        <v>10</v>
      </c>
      <c r="M1391">
        <v>1</v>
      </c>
      <c r="N1391">
        <v>3</v>
      </c>
      <c r="O1391">
        <v>5.18</v>
      </c>
      <c r="P1391">
        <v>0</v>
      </c>
      <c r="Q1391" t="s">
        <v>483</v>
      </c>
      <c r="R1391" t="s">
        <v>471</v>
      </c>
      <c r="S1391">
        <v>37</v>
      </c>
      <c r="T1391" t="s">
        <v>484</v>
      </c>
      <c r="U1391">
        <v>2</v>
      </c>
      <c r="V1391">
        <v>43395</v>
      </c>
      <c r="W1391">
        <v>353</v>
      </c>
      <c r="X1391" t="s">
        <v>447</v>
      </c>
      <c r="Y1391" s="2" t="s">
        <v>447</v>
      </c>
      <c r="Z1391" s="2"/>
      <c r="AB1391" t="s">
        <v>447</v>
      </c>
      <c r="AC1391" t="s">
        <v>448</v>
      </c>
      <c r="AD1391" t="s">
        <v>447</v>
      </c>
      <c r="AE1391" t="s">
        <v>447</v>
      </c>
      <c r="AF1391" t="s">
        <v>447</v>
      </c>
      <c r="AG1391">
        <v>2</v>
      </c>
      <c r="AH1391">
        <v>0</v>
      </c>
      <c r="AI1391">
        <v>29</v>
      </c>
      <c r="AJ1391">
        <v>0</v>
      </c>
      <c r="AK1391">
        <v>61</v>
      </c>
      <c r="AL1391" t="s">
        <v>465</v>
      </c>
      <c r="AM1391" t="s">
        <v>450</v>
      </c>
      <c r="BC1391" t="s">
        <v>484</v>
      </c>
      <c r="BF1391" t="s">
        <v>452</v>
      </c>
      <c r="BG1391" t="s">
        <v>453</v>
      </c>
      <c r="BH1391" s="1">
        <f t="shared" ca="1" si="65"/>
        <v>46123</v>
      </c>
    </row>
    <row r="1392" spans="2:60" ht="14.25" customHeight="1" x14ac:dyDescent="0.35">
      <c r="B1392" s="96" t="str">
        <f t="shared" si="63"/>
        <v>1903126711</v>
      </c>
      <c r="C1392" s="96" t="str">
        <f t="shared" si="64"/>
        <v>19031267</v>
      </c>
      <c r="D1392">
        <v>22526</v>
      </c>
      <c r="E1392" t="s">
        <v>120</v>
      </c>
      <c r="F1392">
        <v>61</v>
      </c>
      <c r="G1392" t="s">
        <v>124</v>
      </c>
      <c r="H1392">
        <v>72</v>
      </c>
      <c r="I1392">
        <v>19031</v>
      </c>
      <c r="J1392" t="s">
        <v>339</v>
      </c>
      <c r="K1392">
        <v>267</v>
      </c>
      <c r="L1392">
        <v>11</v>
      </c>
      <c r="M1392">
        <v>1</v>
      </c>
      <c r="N1392">
        <v>3</v>
      </c>
      <c r="O1392">
        <v>5.01</v>
      </c>
      <c r="P1392">
        <v>0</v>
      </c>
      <c r="Q1392" t="s">
        <v>483</v>
      </c>
      <c r="R1392" t="s">
        <v>471</v>
      </c>
      <c r="S1392">
        <v>37</v>
      </c>
      <c r="T1392" t="s">
        <v>484</v>
      </c>
      <c r="U1392">
        <v>2</v>
      </c>
      <c r="V1392">
        <v>43395</v>
      </c>
      <c r="W1392">
        <v>353</v>
      </c>
      <c r="X1392" t="s">
        <v>447</v>
      </c>
      <c r="Y1392" s="2" t="s">
        <v>447</v>
      </c>
      <c r="Z1392" s="2"/>
      <c r="AB1392" t="s">
        <v>447</v>
      </c>
      <c r="AC1392" t="s">
        <v>448</v>
      </c>
      <c r="AD1392" t="s">
        <v>447</v>
      </c>
      <c r="AE1392" t="s">
        <v>447</v>
      </c>
      <c r="AF1392" t="s">
        <v>447</v>
      </c>
      <c r="AG1392">
        <v>2</v>
      </c>
      <c r="AH1392">
        <v>0</v>
      </c>
      <c r="AI1392">
        <v>29</v>
      </c>
      <c r="AJ1392">
        <v>0</v>
      </c>
      <c r="AK1392">
        <v>61</v>
      </c>
      <c r="AL1392" t="s">
        <v>465</v>
      </c>
      <c r="AM1392" t="s">
        <v>450</v>
      </c>
      <c r="BC1392" t="s">
        <v>484</v>
      </c>
      <c r="BF1392" t="s">
        <v>452</v>
      </c>
      <c r="BG1392" t="s">
        <v>453</v>
      </c>
      <c r="BH1392" s="1">
        <f t="shared" ca="1" si="65"/>
        <v>46123</v>
      </c>
    </row>
    <row r="1393" spans="2:60" ht="14.25" customHeight="1" x14ac:dyDescent="0.35">
      <c r="B1393" s="96" t="str">
        <f t="shared" si="63"/>
        <v>1903126712</v>
      </c>
      <c r="C1393" s="96" t="str">
        <f t="shared" si="64"/>
        <v>19031267</v>
      </c>
      <c r="D1393">
        <v>22526</v>
      </c>
      <c r="E1393" t="s">
        <v>120</v>
      </c>
      <c r="F1393">
        <v>61</v>
      </c>
      <c r="G1393" t="s">
        <v>124</v>
      </c>
      <c r="H1393">
        <v>72</v>
      </c>
      <c r="I1393">
        <v>19031</v>
      </c>
      <c r="J1393" t="s">
        <v>339</v>
      </c>
      <c r="K1393">
        <v>267</v>
      </c>
      <c r="L1393">
        <v>12</v>
      </c>
      <c r="M1393">
        <v>1</v>
      </c>
      <c r="N1393">
        <v>3</v>
      </c>
      <c r="O1393">
        <v>4.22</v>
      </c>
      <c r="P1393">
        <v>0</v>
      </c>
      <c r="Q1393" t="s">
        <v>483</v>
      </c>
      <c r="R1393" t="s">
        <v>471</v>
      </c>
      <c r="S1393">
        <v>37</v>
      </c>
      <c r="T1393" t="s">
        <v>484</v>
      </c>
      <c r="U1393">
        <v>2</v>
      </c>
      <c r="V1393">
        <v>43395</v>
      </c>
      <c r="W1393">
        <v>353</v>
      </c>
      <c r="X1393" t="s">
        <v>447</v>
      </c>
      <c r="Y1393" s="2" t="s">
        <v>447</v>
      </c>
      <c r="Z1393" s="2"/>
      <c r="AB1393" t="s">
        <v>447</v>
      </c>
      <c r="AC1393" t="s">
        <v>448</v>
      </c>
      <c r="AD1393" t="s">
        <v>447</v>
      </c>
      <c r="AE1393" t="s">
        <v>447</v>
      </c>
      <c r="AF1393" t="s">
        <v>447</v>
      </c>
      <c r="AG1393">
        <v>2</v>
      </c>
      <c r="AH1393">
        <v>0</v>
      </c>
      <c r="AI1393">
        <v>29</v>
      </c>
      <c r="AJ1393">
        <v>0</v>
      </c>
      <c r="AK1393">
        <v>61</v>
      </c>
      <c r="AL1393" t="s">
        <v>465</v>
      </c>
      <c r="AM1393" t="s">
        <v>450</v>
      </c>
      <c r="BC1393" t="s">
        <v>484</v>
      </c>
      <c r="BF1393" t="s">
        <v>452</v>
      </c>
      <c r="BG1393" t="s">
        <v>453</v>
      </c>
      <c r="BH1393" s="1">
        <f t="shared" ca="1" si="65"/>
        <v>46123</v>
      </c>
    </row>
    <row r="1394" spans="2:60" ht="14.25" customHeight="1" x14ac:dyDescent="0.35">
      <c r="B1394" s="96" t="str">
        <f t="shared" si="63"/>
        <v>1903126713</v>
      </c>
      <c r="C1394" s="96" t="str">
        <f t="shared" si="64"/>
        <v>19031267</v>
      </c>
      <c r="D1394">
        <v>22526</v>
      </c>
      <c r="E1394" t="s">
        <v>120</v>
      </c>
      <c r="F1394">
        <v>61</v>
      </c>
      <c r="G1394" t="s">
        <v>124</v>
      </c>
      <c r="H1394">
        <v>72</v>
      </c>
      <c r="I1394">
        <v>19031</v>
      </c>
      <c r="J1394" t="s">
        <v>339</v>
      </c>
      <c r="K1394">
        <v>267</v>
      </c>
      <c r="L1394">
        <v>13</v>
      </c>
      <c r="M1394">
        <v>1</v>
      </c>
      <c r="N1394">
        <v>3</v>
      </c>
      <c r="O1394" s="3">
        <v>10.220000000000001</v>
      </c>
      <c r="P1394">
        <v>0</v>
      </c>
      <c r="Q1394" t="s">
        <v>483</v>
      </c>
      <c r="R1394" t="s">
        <v>471</v>
      </c>
      <c r="S1394">
        <v>37</v>
      </c>
      <c r="T1394" t="s">
        <v>484</v>
      </c>
      <c r="U1394">
        <v>2</v>
      </c>
      <c r="V1394">
        <v>41747</v>
      </c>
      <c r="W1394">
        <v>353</v>
      </c>
      <c r="X1394" t="s">
        <v>447</v>
      </c>
      <c r="Y1394" s="2" t="s">
        <v>447</v>
      </c>
      <c r="Z1394" s="2"/>
      <c r="AB1394" t="s">
        <v>447</v>
      </c>
      <c r="AC1394" t="s">
        <v>448</v>
      </c>
      <c r="AD1394" t="s">
        <v>447</v>
      </c>
      <c r="AE1394" t="s">
        <v>447</v>
      </c>
      <c r="AF1394" t="s">
        <v>447</v>
      </c>
      <c r="AG1394">
        <v>2</v>
      </c>
      <c r="AH1394">
        <v>0</v>
      </c>
      <c r="AI1394">
        <v>29</v>
      </c>
      <c r="AJ1394">
        <v>0</v>
      </c>
      <c r="AK1394">
        <v>61</v>
      </c>
      <c r="AL1394" t="s">
        <v>449</v>
      </c>
      <c r="AM1394" t="s">
        <v>450</v>
      </c>
      <c r="BC1394" t="s">
        <v>484</v>
      </c>
      <c r="BF1394" t="s">
        <v>452</v>
      </c>
      <c r="BG1394" t="s">
        <v>453</v>
      </c>
      <c r="BH1394" s="1">
        <f t="shared" ca="1" si="65"/>
        <v>46123</v>
      </c>
    </row>
    <row r="1395" spans="2:60" ht="14.25" customHeight="1" x14ac:dyDescent="0.35">
      <c r="B1395" s="96" t="str">
        <f t="shared" si="63"/>
        <v>1903126714</v>
      </c>
      <c r="C1395" s="96" t="str">
        <f t="shared" si="64"/>
        <v>19031267</v>
      </c>
      <c r="D1395">
        <v>22526</v>
      </c>
      <c r="E1395" t="s">
        <v>120</v>
      </c>
      <c r="F1395">
        <v>61</v>
      </c>
      <c r="G1395" t="s">
        <v>124</v>
      </c>
      <c r="H1395">
        <v>72</v>
      </c>
      <c r="I1395">
        <v>19031</v>
      </c>
      <c r="J1395" t="s">
        <v>339</v>
      </c>
      <c r="K1395">
        <v>267</v>
      </c>
      <c r="L1395">
        <v>14</v>
      </c>
      <c r="M1395">
        <v>1</v>
      </c>
      <c r="N1395">
        <v>3</v>
      </c>
      <c r="O1395" s="3">
        <v>0.36</v>
      </c>
      <c r="P1395">
        <v>0</v>
      </c>
      <c r="Q1395" t="s">
        <v>483</v>
      </c>
      <c r="R1395" t="s">
        <v>471</v>
      </c>
      <c r="S1395">
        <v>37</v>
      </c>
      <c r="T1395" t="s">
        <v>484</v>
      </c>
      <c r="U1395">
        <v>2</v>
      </c>
      <c r="V1395">
        <v>41747</v>
      </c>
      <c r="W1395">
        <v>353</v>
      </c>
      <c r="X1395" t="s">
        <v>447</v>
      </c>
      <c r="Y1395" s="2" t="s">
        <v>447</v>
      </c>
      <c r="Z1395" s="2"/>
      <c r="AB1395" t="s">
        <v>447</v>
      </c>
      <c r="AC1395" t="s">
        <v>448</v>
      </c>
      <c r="AD1395" t="s">
        <v>447</v>
      </c>
      <c r="AE1395" t="s">
        <v>447</v>
      </c>
      <c r="AF1395" t="s">
        <v>447</v>
      </c>
      <c r="AG1395">
        <v>2</v>
      </c>
      <c r="AH1395">
        <v>0</v>
      </c>
      <c r="AI1395">
        <v>29</v>
      </c>
      <c r="AJ1395">
        <v>0</v>
      </c>
      <c r="AK1395">
        <v>61</v>
      </c>
      <c r="AL1395" t="s">
        <v>449</v>
      </c>
      <c r="AM1395" t="s">
        <v>450</v>
      </c>
      <c r="BC1395" t="s">
        <v>484</v>
      </c>
      <c r="BF1395" t="s">
        <v>452</v>
      </c>
      <c r="BG1395" t="s">
        <v>453</v>
      </c>
      <c r="BH1395" s="1">
        <f t="shared" ca="1" si="65"/>
        <v>46123</v>
      </c>
    </row>
    <row r="1396" spans="2:60" ht="14.25" customHeight="1" x14ac:dyDescent="0.35">
      <c r="B1396" s="96" t="str">
        <f t="shared" si="63"/>
        <v>1903126715</v>
      </c>
      <c r="C1396" s="96" t="str">
        <f t="shared" si="64"/>
        <v>19031267</v>
      </c>
      <c r="D1396">
        <v>22526</v>
      </c>
      <c r="E1396" t="s">
        <v>120</v>
      </c>
      <c r="F1396">
        <v>61</v>
      </c>
      <c r="G1396" t="s">
        <v>124</v>
      </c>
      <c r="H1396">
        <v>72</v>
      </c>
      <c r="I1396">
        <v>19031</v>
      </c>
      <c r="J1396" t="s">
        <v>339</v>
      </c>
      <c r="K1396">
        <v>267</v>
      </c>
      <c r="L1396">
        <v>15</v>
      </c>
      <c r="M1396">
        <v>1</v>
      </c>
      <c r="N1396">
        <v>3</v>
      </c>
      <c r="O1396" s="3">
        <v>12.06</v>
      </c>
      <c r="P1396">
        <v>0</v>
      </c>
      <c r="Q1396" t="s">
        <v>483</v>
      </c>
      <c r="R1396" t="s">
        <v>471</v>
      </c>
      <c r="S1396">
        <v>37</v>
      </c>
      <c r="T1396" t="s">
        <v>484</v>
      </c>
      <c r="U1396">
        <v>2</v>
      </c>
      <c r="V1396">
        <v>41747</v>
      </c>
      <c r="W1396">
        <v>353</v>
      </c>
      <c r="X1396" t="s">
        <v>447</v>
      </c>
      <c r="Y1396" s="2" t="s">
        <v>447</v>
      </c>
      <c r="Z1396" s="2"/>
      <c r="AB1396" t="s">
        <v>447</v>
      </c>
      <c r="AC1396" t="s">
        <v>448</v>
      </c>
      <c r="AD1396" t="s">
        <v>447</v>
      </c>
      <c r="AE1396" t="s">
        <v>447</v>
      </c>
      <c r="AF1396" t="s">
        <v>447</v>
      </c>
      <c r="AG1396">
        <v>2</v>
      </c>
      <c r="AH1396">
        <v>0</v>
      </c>
      <c r="AI1396">
        <v>29</v>
      </c>
      <c r="AJ1396">
        <v>0</v>
      </c>
      <c r="AK1396">
        <v>61</v>
      </c>
      <c r="AL1396" t="s">
        <v>449</v>
      </c>
      <c r="AM1396" t="s">
        <v>450</v>
      </c>
      <c r="BC1396" t="s">
        <v>484</v>
      </c>
      <c r="BF1396" t="s">
        <v>452</v>
      </c>
      <c r="BG1396" t="s">
        <v>453</v>
      </c>
      <c r="BH1396" s="1">
        <f t="shared" ca="1" si="65"/>
        <v>46123</v>
      </c>
    </row>
    <row r="1397" spans="2:60" ht="14.25" customHeight="1" x14ac:dyDescent="0.35">
      <c r="B1397" s="96" t="str">
        <f t="shared" si="63"/>
        <v>1903126716</v>
      </c>
      <c r="C1397" s="96" t="str">
        <f t="shared" si="64"/>
        <v>19031267</v>
      </c>
      <c r="D1397">
        <v>22526</v>
      </c>
      <c r="E1397" t="s">
        <v>120</v>
      </c>
      <c r="F1397">
        <v>61</v>
      </c>
      <c r="G1397" t="s">
        <v>124</v>
      </c>
      <c r="H1397">
        <v>72</v>
      </c>
      <c r="I1397">
        <v>19031</v>
      </c>
      <c r="J1397" t="s">
        <v>339</v>
      </c>
      <c r="K1397">
        <v>267</v>
      </c>
      <c r="L1397">
        <v>16</v>
      </c>
      <c r="M1397">
        <v>1</v>
      </c>
      <c r="N1397">
        <v>3</v>
      </c>
      <c r="O1397" s="3">
        <v>6.3</v>
      </c>
      <c r="P1397">
        <v>0</v>
      </c>
      <c r="Q1397" t="s">
        <v>483</v>
      </c>
      <c r="R1397" t="s">
        <v>471</v>
      </c>
      <c r="S1397">
        <v>37</v>
      </c>
      <c r="T1397" t="s">
        <v>484</v>
      </c>
      <c r="U1397">
        <v>2</v>
      </c>
      <c r="V1397">
        <v>41747</v>
      </c>
      <c r="W1397">
        <v>353</v>
      </c>
      <c r="X1397" t="s">
        <v>447</v>
      </c>
      <c r="Y1397" s="2" t="s">
        <v>447</v>
      </c>
      <c r="Z1397" s="2"/>
      <c r="AB1397" t="s">
        <v>447</v>
      </c>
      <c r="AC1397" t="s">
        <v>448</v>
      </c>
      <c r="AD1397" t="s">
        <v>447</v>
      </c>
      <c r="AE1397" t="s">
        <v>447</v>
      </c>
      <c r="AF1397" t="s">
        <v>447</v>
      </c>
      <c r="AG1397">
        <v>2</v>
      </c>
      <c r="AH1397">
        <v>0</v>
      </c>
      <c r="AI1397">
        <v>29</v>
      </c>
      <c r="AJ1397">
        <v>0</v>
      </c>
      <c r="AK1397">
        <v>61</v>
      </c>
      <c r="AL1397" t="s">
        <v>449</v>
      </c>
      <c r="AM1397" t="s">
        <v>450</v>
      </c>
      <c r="BC1397" t="s">
        <v>484</v>
      </c>
      <c r="BF1397" t="s">
        <v>452</v>
      </c>
      <c r="BG1397" t="s">
        <v>453</v>
      </c>
      <c r="BH1397" s="1">
        <f t="shared" ca="1" si="65"/>
        <v>46123</v>
      </c>
    </row>
    <row r="1398" spans="2:60" ht="14.25" customHeight="1" x14ac:dyDescent="0.35">
      <c r="B1398" s="96" t="str">
        <f t="shared" si="63"/>
        <v>1903126717</v>
      </c>
      <c r="C1398" s="96" t="str">
        <f t="shared" si="64"/>
        <v>19031267</v>
      </c>
      <c r="D1398">
        <v>22526</v>
      </c>
      <c r="E1398" t="s">
        <v>120</v>
      </c>
      <c r="F1398">
        <v>61</v>
      </c>
      <c r="G1398" t="s">
        <v>124</v>
      </c>
      <c r="H1398">
        <v>72</v>
      </c>
      <c r="I1398">
        <v>19031</v>
      </c>
      <c r="J1398" t="s">
        <v>339</v>
      </c>
      <c r="K1398">
        <v>267</v>
      </c>
      <c r="L1398">
        <v>17</v>
      </c>
      <c r="M1398">
        <v>1</v>
      </c>
      <c r="N1398">
        <v>3</v>
      </c>
      <c r="O1398" s="3">
        <v>6.02</v>
      </c>
      <c r="P1398">
        <v>0</v>
      </c>
      <c r="Q1398" t="s">
        <v>483</v>
      </c>
      <c r="R1398" t="s">
        <v>471</v>
      </c>
      <c r="S1398">
        <v>37</v>
      </c>
      <c r="T1398" t="s">
        <v>484</v>
      </c>
      <c r="U1398">
        <v>2</v>
      </c>
      <c r="V1398">
        <v>41747</v>
      </c>
      <c r="W1398">
        <v>353</v>
      </c>
      <c r="X1398" t="s">
        <v>447</v>
      </c>
      <c r="Y1398" s="2" t="s">
        <v>447</v>
      </c>
      <c r="Z1398" s="2"/>
      <c r="AB1398" t="s">
        <v>447</v>
      </c>
      <c r="AC1398" t="s">
        <v>448</v>
      </c>
      <c r="AD1398" t="s">
        <v>447</v>
      </c>
      <c r="AE1398" t="s">
        <v>447</v>
      </c>
      <c r="AF1398" t="s">
        <v>447</v>
      </c>
      <c r="AG1398">
        <v>2</v>
      </c>
      <c r="AH1398">
        <v>0</v>
      </c>
      <c r="AI1398">
        <v>29</v>
      </c>
      <c r="AJ1398">
        <v>0</v>
      </c>
      <c r="AK1398">
        <v>61</v>
      </c>
      <c r="AL1398" t="s">
        <v>449</v>
      </c>
      <c r="AM1398" t="s">
        <v>450</v>
      </c>
      <c r="BC1398" t="s">
        <v>484</v>
      </c>
      <c r="BF1398" t="s">
        <v>452</v>
      </c>
      <c r="BG1398" t="s">
        <v>453</v>
      </c>
      <c r="BH1398" s="1">
        <f t="shared" ca="1" si="65"/>
        <v>46123</v>
      </c>
    </row>
    <row r="1399" spans="2:60" ht="14.25" customHeight="1" x14ac:dyDescent="0.35">
      <c r="B1399" s="96" t="str">
        <f t="shared" si="63"/>
        <v>1903126718</v>
      </c>
      <c r="C1399" s="96" t="str">
        <f t="shared" si="64"/>
        <v>19031267</v>
      </c>
      <c r="D1399">
        <v>22526</v>
      </c>
      <c r="E1399" t="s">
        <v>120</v>
      </c>
      <c r="F1399">
        <v>61</v>
      </c>
      <c r="G1399" t="s">
        <v>124</v>
      </c>
      <c r="H1399">
        <v>72</v>
      </c>
      <c r="I1399">
        <v>19031</v>
      </c>
      <c r="J1399" t="s">
        <v>339</v>
      </c>
      <c r="K1399">
        <v>267</v>
      </c>
      <c r="L1399">
        <v>18</v>
      </c>
      <c r="M1399">
        <v>1</v>
      </c>
      <c r="N1399">
        <v>3</v>
      </c>
      <c r="O1399" s="3">
        <v>5.94</v>
      </c>
      <c r="P1399">
        <v>0</v>
      </c>
      <c r="Q1399" t="s">
        <v>483</v>
      </c>
      <c r="R1399" t="s">
        <v>471</v>
      </c>
      <c r="S1399">
        <v>37</v>
      </c>
      <c r="T1399" t="s">
        <v>484</v>
      </c>
      <c r="U1399">
        <v>2</v>
      </c>
      <c r="V1399">
        <v>41747</v>
      </c>
      <c r="W1399">
        <v>353</v>
      </c>
      <c r="X1399" t="s">
        <v>447</v>
      </c>
      <c r="Y1399" s="2" t="s">
        <v>447</v>
      </c>
      <c r="Z1399" s="2"/>
      <c r="AB1399" t="s">
        <v>447</v>
      </c>
      <c r="AC1399" t="s">
        <v>448</v>
      </c>
      <c r="AD1399" t="s">
        <v>447</v>
      </c>
      <c r="AE1399" t="s">
        <v>447</v>
      </c>
      <c r="AF1399" t="s">
        <v>447</v>
      </c>
      <c r="AG1399">
        <v>2</v>
      </c>
      <c r="AH1399">
        <v>0</v>
      </c>
      <c r="AI1399">
        <v>29</v>
      </c>
      <c r="AJ1399">
        <v>0</v>
      </c>
      <c r="AK1399">
        <v>61</v>
      </c>
      <c r="AL1399" t="s">
        <v>459</v>
      </c>
      <c r="AM1399" t="s">
        <v>450</v>
      </c>
      <c r="BC1399" t="s">
        <v>484</v>
      </c>
      <c r="BF1399" t="s">
        <v>452</v>
      </c>
      <c r="BG1399" t="s">
        <v>453</v>
      </c>
      <c r="BH1399" s="1">
        <f t="shared" ca="1" si="65"/>
        <v>46123</v>
      </c>
    </row>
    <row r="1400" spans="2:60" ht="14.25" customHeight="1" x14ac:dyDescent="0.35">
      <c r="B1400" s="96" t="str">
        <f t="shared" si="63"/>
        <v>1903126719</v>
      </c>
      <c r="C1400" s="96" t="str">
        <f t="shared" si="64"/>
        <v>19031267</v>
      </c>
      <c r="D1400">
        <v>22526</v>
      </c>
      <c r="E1400" t="s">
        <v>120</v>
      </c>
      <c r="F1400">
        <v>61</v>
      </c>
      <c r="G1400" t="s">
        <v>124</v>
      </c>
      <c r="H1400">
        <v>72</v>
      </c>
      <c r="I1400">
        <v>19031</v>
      </c>
      <c r="J1400" t="s">
        <v>339</v>
      </c>
      <c r="K1400">
        <v>267</v>
      </c>
      <c r="L1400">
        <v>19</v>
      </c>
      <c r="M1400">
        <v>1</v>
      </c>
      <c r="N1400">
        <v>3</v>
      </c>
      <c r="O1400" s="3">
        <v>4.53</v>
      </c>
      <c r="P1400">
        <v>0</v>
      </c>
      <c r="Q1400" t="s">
        <v>483</v>
      </c>
      <c r="R1400" t="s">
        <v>471</v>
      </c>
      <c r="S1400">
        <v>37</v>
      </c>
      <c r="T1400" t="s">
        <v>484</v>
      </c>
      <c r="U1400">
        <v>2</v>
      </c>
      <c r="V1400">
        <v>41747</v>
      </c>
      <c r="W1400">
        <v>353</v>
      </c>
      <c r="X1400" t="s">
        <v>447</v>
      </c>
      <c r="Y1400" s="2" t="s">
        <v>447</v>
      </c>
      <c r="Z1400" s="2"/>
      <c r="AB1400" t="s">
        <v>447</v>
      </c>
      <c r="AC1400" t="s">
        <v>448</v>
      </c>
      <c r="AD1400" t="s">
        <v>447</v>
      </c>
      <c r="AE1400" t="s">
        <v>447</v>
      </c>
      <c r="AF1400" t="s">
        <v>447</v>
      </c>
      <c r="AG1400">
        <v>2</v>
      </c>
      <c r="AH1400">
        <v>0</v>
      </c>
      <c r="AI1400">
        <v>29</v>
      </c>
      <c r="AJ1400">
        <v>0</v>
      </c>
      <c r="AK1400">
        <v>61</v>
      </c>
      <c r="AL1400" t="s">
        <v>459</v>
      </c>
      <c r="AM1400" t="s">
        <v>450</v>
      </c>
      <c r="BC1400" t="s">
        <v>484</v>
      </c>
      <c r="BF1400" t="s">
        <v>452</v>
      </c>
      <c r="BG1400" t="s">
        <v>453</v>
      </c>
      <c r="BH1400" s="1">
        <f t="shared" ca="1" si="65"/>
        <v>46123</v>
      </c>
    </row>
    <row r="1401" spans="2:60" ht="14.25" customHeight="1" x14ac:dyDescent="0.35">
      <c r="B1401" s="96" t="str">
        <f t="shared" si="63"/>
        <v>1903126720</v>
      </c>
      <c r="C1401" s="96" t="str">
        <f t="shared" si="64"/>
        <v>19031267</v>
      </c>
      <c r="D1401">
        <v>22526</v>
      </c>
      <c r="E1401" t="s">
        <v>120</v>
      </c>
      <c r="F1401">
        <v>61</v>
      </c>
      <c r="G1401" t="s">
        <v>124</v>
      </c>
      <c r="H1401">
        <v>72</v>
      </c>
      <c r="I1401">
        <v>19031</v>
      </c>
      <c r="J1401" t="s">
        <v>339</v>
      </c>
      <c r="K1401">
        <v>267</v>
      </c>
      <c r="L1401">
        <v>20</v>
      </c>
      <c r="M1401">
        <v>1</v>
      </c>
      <c r="O1401" s="3">
        <v>5.25</v>
      </c>
      <c r="P1401">
        <v>0</v>
      </c>
      <c r="Q1401" t="s">
        <v>483</v>
      </c>
      <c r="R1401" t="s">
        <v>471</v>
      </c>
      <c r="S1401">
        <v>37</v>
      </c>
      <c r="T1401" t="s">
        <v>484</v>
      </c>
      <c r="U1401">
        <v>2</v>
      </c>
      <c r="V1401">
        <v>41747</v>
      </c>
      <c r="W1401">
        <v>353</v>
      </c>
      <c r="X1401" t="s">
        <v>447</v>
      </c>
      <c r="Y1401" s="2" t="s">
        <v>447</v>
      </c>
      <c r="Z1401" s="2"/>
      <c r="AB1401" t="s">
        <v>447</v>
      </c>
      <c r="AC1401" t="s">
        <v>448</v>
      </c>
      <c r="AD1401" t="s">
        <v>447</v>
      </c>
      <c r="AE1401" t="s">
        <v>447</v>
      </c>
      <c r="AF1401" t="s">
        <v>447</v>
      </c>
      <c r="AG1401">
        <v>2</v>
      </c>
      <c r="AH1401">
        <v>0</v>
      </c>
      <c r="AI1401">
        <v>29</v>
      </c>
      <c r="AJ1401">
        <v>0</v>
      </c>
      <c r="AK1401">
        <v>61</v>
      </c>
      <c r="AL1401" t="s">
        <v>459</v>
      </c>
      <c r="AM1401" t="s">
        <v>450</v>
      </c>
      <c r="BC1401" t="s">
        <v>484</v>
      </c>
      <c r="BF1401" t="s">
        <v>452</v>
      </c>
      <c r="BG1401" t="s">
        <v>453</v>
      </c>
      <c r="BH1401" s="1">
        <f t="shared" ca="1" si="65"/>
        <v>46123</v>
      </c>
    </row>
    <row r="1402" spans="2:60" ht="14.25" customHeight="1" x14ac:dyDescent="0.35">
      <c r="B1402" s="96" t="str">
        <f t="shared" si="63"/>
        <v>1903126721</v>
      </c>
      <c r="C1402" s="96" t="str">
        <f t="shared" si="64"/>
        <v>19031267</v>
      </c>
      <c r="D1402">
        <v>22526</v>
      </c>
      <c r="E1402" t="s">
        <v>120</v>
      </c>
      <c r="F1402">
        <v>61</v>
      </c>
      <c r="G1402" t="s">
        <v>124</v>
      </c>
      <c r="H1402">
        <v>72</v>
      </c>
      <c r="I1402">
        <v>19031</v>
      </c>
      <c r="J1402" t="s">
        <v>339</v>
      </c>
      <c r="K1402">
        <v>267</v>
      </c>
      <c r="L1402">
        <v>21</v>
      </c>
      <c r="M1402">
        <v>1</v>
      </c>
      <c r="N1402">
        <v>3</v>
      </c>
      <c r="O1402" s="3">
        <v>4.3899999999999997</v>
      </c>
      <c r="P1402">
        <v>0</v>
      </c>
      <c r="Q1402" t="s">
        <v>483</v>
      </c>
      <c r="R1402" t="s">
        <v>471</v>
      </c>
      <c r="S1402">
        <v>37</v>
      </c>
      <c r="T1402" t="s">
        <v>484</v>
      </c>
      <c r="U1402">
        <v>2</v>
      </c>
      <c r="V1402">
        <v>41747</v>
      </c>
      <c r="W1402">
        <v>353</v>
      </c>
      <c r="X1402" t="s">
        <v>447</v>
      </c>
      <c r="Y1402" s="2" t="s">
        <v>447</v>
      </c>
      <c r="Z1402" s="2"/>
      <c r="AB1402" t="s">
        <v>447</v>
      </c>
      <c r="AC1402" t="s">
        <v>448</v>
      </c>
      <c r="AD1402" t="s">
        <v>447</v>
      </c>
      <c r="AE1402" t="s">
        <v>447</v>
      </c>
      <c r="AF1402" t="s">
        <v>447</v>
      </c>
      <c r="AG1402">
        <v>2</v>
      </c>
      <c r="AH1402">
        <v>0</v>
      </c>
      <c r="AI1402">
        <v>29</v>
      </c>
      <c r="AJ1402">
        <v>0</v>
      </c>
      <c r="AK1402">
        <v>61</v>
      </c>
      <c r="AL1402" t="s">
        <v>459</v>
      </c>
      <c r="AM1402" t="s">
        <v>450</v>
      </c>
      <c r="BC1402" t="s">
        <v>484</v>
      </c>
      <c r="BF1402" t="s">
        <v>452</v>
      </c>
      <c r="BG1402" t="s">
        <v>453</v>
      </c>
      <c r="BH1402" s="1">
        <f t="shared" ca="1" si="65"/>
        <v>46123</v>
      </c>
    </row>
    <row r="1403" spans="2:60" ht="14.25" customHeight="1" x14ac:dyDescent="0.35">
      <c r="B1403" s="96" t="str">
        <f t="shared" si="63"/>
        <v>1903126722</v>
      </c>
      <c r="C1403" s="96" t="str">
        <f t="shared" si="64"/>
        <v>19031267</v>
      </c>
      <c r="D1403">
        <v>22526</v>
      </c>
      <c r="E1403" t="s">
        <v>120</v>
      </c>
      <c r="F1403">
        <v>61</v>
      </c>
      <c r="G1403" t="s">
        <v>124</v>
      </c>
      <c r="H1403">
        <v>72</v>
      </c>
      <c r="I1403">
        <v>19031</v>
      </c>
      <c r="J1403" t="s">
        <v>339</v>
      </c>
      <c r="K1403">
        <v>267</v>
      </c>
      <c r="L1403">
        <v>22</v>
      </c>
      <c r="M1403">
        <v>1</v>
      </c>
      <c r="N1403">
        <v>3</v>
      </c>
      <c r="O1403" s="3">
        <v>0.19</v>
      </c>
      <c r="P1403">
        <v>0</v>
      </c>
      <c r="Q1403" t="s">
        <v>483</v>
      </c>
      <c r="R1403" t="s">
        <v>471</v>
      </c>
      <c r="S1403">
        <v>37</v>
      </c>
      <c r="T1403" t="s">
        <v>484</v>
      </c>
      <c r="U1403">
        <v>2</v>
      </c>
      <c r="V1403">
        <v>41748</v>
      </c>
      <c r="W1403">
        <v>353</v>
      </c>
      <c r="X1403" t="s">
        <v>447</v>
      </c>
      <c r="Y1403" s="2" t="s">
        <v>447</v>
      </c>
      <c r="Z1403" s="2"/>
      <c r="AB1403" t="s">
        <v>447</v>
      </c>
      <c r="AC1403" t="s">
        <v>448</v>
      </c>
      <c r="AD1403" t="s">
        <v>447</v>
      </c>
      <c r="AE1403" t="s">
        <v>447</v>
      </c>
      <c r="AF1403" t="s">
        <v>447</v>
      </c>
      <c r="AG1403">
        <v>2</v>
      </c>
      <c r="AH1403">
        <v>0</v>
      </c>
      <c r="AI1403">
        <v>29</v>
      </c>
      <c r="AJ1403">
        <v>0</v>
      </c>
      <c r="AK1403">
        <v>61</v>
      </c>
      <c r="AL1403" t="s">
        <v>449</v>
      </c>
      <c r="AM1403" t="s">
        <v>450</v>
      </c>
      <c r="BC1403" t="s">
        <v>484</v>
      </c>
      <c r="BF1403" t="s">
        <v>452</v>
      </c>
      <c r="BG1403" t="s">
        <v>453</v>
      </c>
      <c r="BH1403" s="1">
        <f t="shared" ca="1" si="65"/>
        <v>46123</v>
      </c>
    </row>
    <row r="1404" spans="2:60" ht="14.25" customHeight="1" x14ac:dyDescent="0.35">
      <c r="B1404" s="96" t="str">
        <f t="shared" si="63"/>
        <v>191192651</v>
      </c>
      <c r="C1404" s="96" t="str">
        <f t="shared" si="64"/>
        <v>19119265</v>
      </c>
      <c r="D1404">
        <v>22526</v>
      </c>
      <c r="E1404" t="s">
        <v>120</v>
      </c>
      <c r="F1404">
        <v>61</v>
      </c>
      <c r="G1404" t="s">
        <v>124</v>
      </c>
      <c r="H1404">
        <v>73</v>
      </c>
      <c r="I1404">
        <v>19119</v>
      </c>
      <c r="J1404" t="s">
        <v>137</v>
      </c>
      <c r="K1404">
        <v>265</v>
      </c>
      <c r="L1404">
        <v>1</v>
      </c>
      <c r="M1404">
        <v>91</v>
      </c>
      <c r="N1404">
        <v>1</v>
      </c>
      <c r="O1404" s="3">
        <v>3.62</v>
      </c>
      <c r="P1404">
        <v>0</v>
      </c>
      <c r="Q1404" t="s">
        <v>506</v>
      </c>
      <c r="R1404" t="s">
        <v>471</v>
      </c>
      <c r="S1404">
        <v>4</v>
      </c>
      <c r="T1404" t="s">
        <v>458</v>
      </c>
      <c r="U1404">
        <v>2</v>
      </c>
      <c r="V1404">
        <v>44692</v>
      </c>
      <c r="W1404">
        <v>999</v>
      </c>
      <c r="X1404" t="s">
        <v>447</v>
      </c>
      <c r="Y1404" s="2" t="s">
        <v>447</v>
      </c>
      <c r="Z1404" s="2"/>
      <c r="AB1404" t="s">
        <v>447</v>
      </c>
      <c r="AC1404" t="s">
        <v>448</v>
      </c>
      <c r="AD1404" t="s">
        <v>447</v>
      </c>
      <c r="AE1404" t="s">
        <v>447</v>
      </c>
      <c r="AF1404" t="s">
        <v>447</v>
      </c>
      <c r="AG1404">
        <v>2</v>
      </c>
      <c r="AH1404">
        <v>0</v>
      </c>
      <c r="AI1404">
        <v>52</v>
      </c>
      <c r="AJ1404">
        <v>0</v>
      </c>
      <c r="AK1404">
        <v>61</v>
      </c>
      <c r="AL1404" t="s">
        <v>465</v>
      </c>
      <c r="AM1404" t="s">
        <v>450</v>
      </c>
      <c r="AN1404">
        <v>3.62</v>
      </c>
      <c r="AO1404">
        <v>100.64</v>
      </c>
      <c r="AP1404">
        <v>364.3168</v>
      </c>
      <c r="AQ1404">
        <v>3.62</v>
      </c>
      <c r="AR1404">
        <v>100.07</v>
      </c>
      <c r="AS1404">
        <v>362.2534</v>
      </c>
      <c r="AT1404">
        <v>3.62</v>
      </c>
      <c r="AU1404">
        <v>110</v>
      </c>
      <c r="AV1404">
        <v>398.2</v>
      </c>
      <c r="BC1404" t="s">
        <v>451</v>
      </c>
      <c r="BD1404" s="2">
        <v>45903</v>
      </c>
      <c r="BE1404">
        <v>241.52</v>
      </c>
      <c r="BF1404" t="s">
        <v>452</v>
      </c>
      <c r="BG1404" t="s">
        <v>453</v>
      </c>
      <c r="BH1404" s="1">
        <f t="shared" ca="1" si="65"/>
        <v>220</v>
      </c>
    </row>
    <row r="1405" spans="2:60" ht="14.25" customHeight="1" x14ac:dyDescent="0.35">
      <c r="B1405" s="96" t="str">
        <f t="shared" si="63"/>
        <v>191192652</v>
      </c>
      <c r="C1405" s="96" t="str">
        <f t="shared" si="64"/>
        <v>19119265</v>
      </c>
      <c r="D1405">
        <v>22526</v>
      </c>
      <c r="E1405" t="s">
        <v>120</v>
      </c>
      <c r="F1405">
        <v>61</v>
      </c>
      <c r="G1405" t="s">
        <v>124</v>
      </c>
      <c r="H1405">
        <v>73</v>
      </c>
      <c r="I1405">
        <v>19119</v>
      </c>
      <c r="J1405" t="s">
        <v>137</v>
      </c>
      <c r="K1405">
        <v>265</v>
      </c>
      <c r="L1405">
        <v>2</v>
      </c>
      <c r="M1405">
        <v>91</v>
      </c>
      <c r="N1405">
        <v>1</v>
      </c>
      <c r="O1405" s="3">
        <v>3.62</v>
      </c>
      <c r="P1405">
        <v>0</v>
      </c>
      <c r="Q1405" t="s">
        <v>456</v>
      </c>
      <c r="R1405" t="s">
        <v>471</v>
      </c>
      <c r="S1405">
        <v>4</v>
      </c>
      <c r="T1405" t="s">
        <v>458</v>
      </c>
      <c r="U1405">
        <v>2</v>
      </c>
      <c r="V1405">
        <v>44692</v>
      </c>
      <c r="W1405">
        <v>999</v>
      </c>
      <c r="X1405" t="s">
        <v>447</v>
      </c>
      <c r="Y1405" s="2" t="s">
        <v>447</v>
      </c>
      <c r="Z1405" s="2"/>
      <c r="AB1405" t="s">
        <v>447</v>
      </c>
      <c r="AC1405" t="s">
        <v>448</v>
      </c>
      <c r="AD1405" t="s">
        <v>447</v>
      </c>
      <c r="AE1405" t="s">
        <v>447</v>
      </c>
      <c r="AF1405" t="s">
        <v>447</v>
      </c>
      <c r="AG1405">
        <v>2</v>
      </c>
      <c r="AH1405">
        <v>0</v>
      </c>
      <c r="AI1405">
        <v>52</v>
      </c>
      <c r="AJ1405">
        <v>0</v>
      </c>
      <c r="AK1405">
        <v>61</v>
      </c>
      <c r="AL1405" t="s">
        <v>465</v>
      </c>
      <c r="AM1405" t="s">
        <v>450</v>
      </c>
      <c r="AN1405">
        <v>3.62</v>
      </c>
      <c r="AO1405">
        <v>100.64</v>
      </c>
      <c r="AP1405">
        <v>364.3168</v>
      </c>
      <c r="AQ1405">
        <v>3.62</v>
      </c>
      <c r="AR1405">
        <v>100.07</v>
      </c>
      <c r="AS1405">
        <v>362.2534</v>
      </c>
      <c r="AT1405">
        <v>3.62</v>
      </c>
      <c r="AU1405">
        <v>110</v>
      </c>
      <c r="AV1405">
        <v>398.2</v>
      </c>
      <c r="BC1405" t="s">
        <v>451</v>
      </c>
      <c r="BD1405" s="2">
        <v>45903</v>
      </c>
      <c r="BE1405">
        <v>356.13</v>
      </c>
      <c r="BF1405" t="s">
        <v>452</v>
      </c>
      <c r="BG1405" t="s">
        <v>453</v>
      </c>
      <c r="BH1405" s="1">
        <f t="shared" ca="1" si="65"/>
        <v>220</v>
      </c>
    </row>
    <row r="1406" spans="2:60" ht="14.25" customHeight="1" x14ac:dyDescent="0.35">
      <c r="B1406" s="96" t="str">
        <f t="shared" si="63"/>
        <v>191192653</v>
      </c>
      <c r="C1406" s="96" t="str">
        <f t="shared" si="64"/>
        <v>19119265</v>
      </c>
      <c r="D1406">
        <v>22526</v>
      </c>
      <c r="E1406" t="s">
        <v>120</v>
      </c>
      <c r="F1406">
        <v>61</v>
      </c>
      <c r="G1406" t="s">
        <v>124</v>
      </c>
      <c r="H1406">
        <v>73</v>
      </c>
      <c r="I1406">
        <v>19119</v>
      </c>
      <c r="J1406" t="s">
        <v>137</v>
      </c>
      <c r="K1406">
        <v>265</v>
      </c>
      <c r="L1406">
        <v>3</v>
      </c>
      <c r="M1406">
        <v>91</v>
      </c>
      <c r="N1406">
        <v>1</v>
      </c>
      <c r="O1406" s="3">
        <v>3.62</v>
      </c>
      <c r="P1406">
        <v>0</v>
      </c>
      <c r="Q1406" t="s">
        <v>506</v>
      </c>
      <c r="R1406" t="s">
        <v>471</v>
      </c>
      <c r="S1406">
        <v>4</v>
      </c>
      <c r="T1406" t="s">
        <v>458</v>
      </c>
      <c r="U1406">
        <v>2</v>
      </c>
      <c r="V1406">
        <v>44692</v>
      </c>
      <c r="W1406">
        <v>999</v>
      </c>
      <c r="X1406" t="s">
        <v>447</v>
      </c>
      <c r="Y1406" s="2" t="s">
        <v>447</v>
      </c>
      <c r="Z1406" s="2"/>
      <c r="AB1406" t="s">
        <v>447</v>
      </c>
      <c r="AC1406" t="s">
        <v>448</v>
      </c>
      <c r="AD1406" t="s">
        <v>447</v>
      </c>
      <c r="AE1406" t="s">
        <v>447</v>
      </c>
      <c r="AF1406" t="s">
        <v>447</v>
      </c>
      <c r="AG1406">
        <v>2</v>
      </c>
      <c r="AH1406">
        <v>0</v>
      </c>
      <c r="AI1406">
        <v>52</v>
      </c>
      <c r="AJ1406">
        <v>0</v>
      </c>
      <c r="AK1406">
        <v>61</v>
      </c>
      <c r="AL1406" t="s">
        <v>465</v>
      </c>
      <c r="AM1406" t="s">
        <v>450</v>
      </c>
      <c r="AN1406">
        <v>3.62</v>
      </c>
      <c r="AO1406">
        <v>100.64</v>
      </c>
      <c r="AP1406">
        <v>364.3168</v>
      </c>
      <c r="AQ1406">
        <v>3.62</v>
      </c>
      <c r="AR1406">
        <v>100.07</v>
      </c>
      <c r="AS1406">
        <v>362.2534</v>
      </c>
      <c r="AT1406">
        <v>3.62</v>
      </c>
      <c r="AU1406">
        <v>110</v>
      </c>
      <c r="AV1406">
        <v>398.2</v>
      </c>
      <c r="BC1406" t="s">
        <v>451</v>
      </c>
      <c r="BD1406" s="2">
        <v>45903</v>
      </c>
      <c r="BE1406">
        <v>170.34</v>
      </c>
      <c r="BF1406" t="s">
        <v>452</v>
      </c>
      <c r="BG1406" t="s">
        <v>453</v>
      </c>
      <c r="BH1406" s="1">
        <f t="shared" ca="1" si="65"/>
        <v>220</v>
      </c>
    </row>
    <row r="1407" spans="2:60" ht="14.25" customHeight="1" x14ac:dyDescent="0.35">
      <c r="B1407" s="96" t="str">
        <f t="shared" si="63"/>
        <v>191192654</v>
      </c>
      <c r="C1407" s="96" t="str">
        <f t="shared" si="64"/>
        <v>19119265</v>
      </c>
      <c r="D1407">
        <v>22526</v>
      </c>
      <c r="E1407" t="s">
        <v>120</v>
      </c>
      <c r="F1407">
        <v>61</v>
      </c>
      <c r="G1407" t="s">
        <v>124</v>
      </c>
      <c r="H1407">
        <v>73</v>
      </c>
      <c r="I1407">
        <v>19119</v>
      </c>
      <c r="J1407" t="s">
        <v>137</v>
      </c>
      <c r="K1407">
        <v>265</v>
      </c>
      <c r="L1407">
        <v>4</v>
      </c>
      <c r="M1407">
        <v>91</v>
      </c>
      <c r="N1407">
        <v>1</v>
      </c>
      <c r="O1407" s="3">
        <v>11.05</v>
      </c>
      <c r="P1407">
        <v>0</v>
      </c>
      <c r="Q1407" t="s">
        <v>508</v>
      </c>
      <c r="R1407" t="s">
        <v>471</v>
      </c>
      <c r="S1407">
        <v>4</v>
      </c>
      <c r="T1407" t="s">
        <v>458</v>
      </c>
      <c r="U1407">
        <v>2</v>
      </c>
      <c r="V1407">
        <v>44692</v>
      </c>
      <c r="W1407">
        <v>999</v>
      </c>
      <c r="X1407" t="s">
        <v>447</v>
      </c>
      <c r="Y1407" s="2" t="s">
        <v>447</v>
      </c>
      <c r="Z1407" s="2"/>
      <c r="AB1407" t="s">
        <v>447</v>
      </c>
      <c r="AC1407" t="s">
        <v>448</v>
      </c>
      <c r="AD1407" t="s">
        <v>447</v>
      </c>
      <c r="AE1407" t="s">
        <v>447</v>
      </c>
      <c r="AF1407" t="s">
        <v>447</v>
      </c>
      <c r="AG1407">
        <v>2</v>
      </c>
      <c r="AH1407">
        <v>0</v>
      </c>
      <c r="AI1407">
        <v>52</v>
      </c>
      <c r="AJ1407">
        <v>0</v>
      </c>
      <c r="AK1407">
        <v>61</v>
      </c>
      <c r="AL1407" t="s">
        <v>488</v>
      </c>
      <c r="AM1407" t="s">
        <v>450</v>
      </c>
      <c r="AN1407">
        <v>11.05</v>
      </c>
      <c r="AO1407">
        <v>100.64</v>
      </c>
      <c r="AP1407">
        <v>1112.0719999999999</v>
      </c>
      <c r="AQ1407">
        <v>11.05</v>
      </c>
      <c r="AR1407">
        <v>100.07</v>
      </c>
      <c r="AS1407">
        <v>1105.7735</v>
      </c>
      <c r="AT1407">
        <v>11.05</v>
      </c>
      <c r="AU1407">
        <v>110</v>
      </c>
      <c r="AV1407">
        <v>1215.5</v>
      </c>
      <c r="BC1407" t="s">
        <v>451</v>
      </c>
      <c r="BD1407" s="2">
        <v>45903</v>
      </c>
      <c r="BE1407">
        <v>1468.45</v>
      </c>
      <c r="BF1407" t="s">
        <v>452</v>
      </c>
      <c r="BG1407" t="s">
        <v>453</v>
      </c>
      <c r="BH1407" s="1">
        <f t="shared" ca="1" si="65"/>
        <v>220</v>
      </c>
    </row>
    <row r="1408" spans="2:60" ht="14.25" customHeight="1" x14ac:dyDescent="0.35">
      <c r="B1408" s="96" t="str">
        <f t="shared" si="63"/>
        <v>191192655</v>
      </c>
      <c r="C1408" s="96" t="str">
        <f t="shared" si="64"/>
        <v>19119265</v>
      </c>
      <c r="D1408">
        <v>22526</v>
      </c>
      <c r="E1408" t="s">
        <v>120</v>
      </c>
      <c r="F1408">
        <v>61</v>
      </c>
      <c r="G1408" t="s">
        <v>124</v>
      </c>
      <c r="H1408">
        <v>73</v>
      </c>
      <c r="I1408">
        <v>19119</v>
      </c>
      <c r="J1408" t="s">
        <v>137</v>
      </c>
      <c r="K1408">
        <v>265</v>
      </c>
      <c r="L1408">
        <v>5</v>
      </c>
      <c r="M1408">
        <v>91</v>
      </c>
      <c r="N1408">
        <v>1</v>
      </c>
      <c r="O1408" s="3">
        <v>5.31</v>
      </c>
      <c r="P1408">
        <v>0</v>
      </c>
      <c r="Q1408" t="s">
        <v>508</v>
      </c>
      <c r="R1408" t="s">
        <v>471</v>
      </c>
      <c r="S1408">
        <v>4</v>
      </c>
      <c r="T1408" t="s">
        <v>458</v>
      </c>
      <c r="U1408">
        <v>2</v>
      </c>
      <c r="V1408">
        <v>44692</v>
      </c>
      <c r="W1408">
        <v>999</v>
      </c>
      <c r="X1408" t="s">
        <v>447</v>
      </c>
      <c r="Y1408" s="2" t="s">
        <v>447</v>
      </c>
      <c r="Z1408" s="2"/>
      <c r="AB1408" t="s">
        <v>447</v>
      </c>
      <c r="AC1408" t="s">
        <v>448</v>
      </c>
      <c r="AD1408" t="s">
        <v>447</v>
      </c>
      <c r="AE1408" t="s">
        <v>447</v>
      </c>
      <c r="AF1408" t="s">
        <v>447</v>
      </c>
      <c r="AG1408">
        <v>2</v>
      </c>
      <c r="AH1408">
        <v>0</v>
      </c>
      <c r="AI1408">
        <v>52</v>
      </c>
      <c r="AJ1408">
        <v>0</v>
      </c>
      <c r="AK1408">
        <v>61</v>
      </c>
      <c r="AL1408" t="s">
        <v>488</v>
      </c>
      <c r="AM1408" t="s">
        <v>450</v>
      </c>
      <c r="AN1408">
        <v>5.31</v>
      </c>
      <c r="AO1408">
        <v>100.64</v>
      </c>
      <c r="AP1408">
        <v>534.39840000000004</v>
      </c>
      <c r="AQ1408">
        <v>5.31</v>
      </c>
      <c r="AR1408">
        <v>100.07</v>
      </c>
      <c r="AS1408">
        <v>531.37170000000003</v>
      </c>
      <c r="AT1408">
        <v>5.31</v>
      </c>
      <c r="AU1408">
        <v>110</v>
      </c>
      <c r="AV1408">
        <v>584.1</v>
      </c>
      <c r="BC1408" t="s">
        <v>451</v>
      </c>
      <c r="BD1408" s="2">
        <v>45903</v>
      </c>
      <c r="BE1408">
        <v>778.57</v>
      </c>
      <c r="BF1408" t="s">
        <v>452</v>
      </c>
      <c r="BG1408" t="s">
        <v>453</v>
      </c>
      <c r="BH1408" s="1">
        <f t="shared" ca="1" si="65"/>
        <v>220</v>
      </c>
    </row>
    <row r="1409" spans="2:60" ht="14.25" customHeight="1" x14ac:dyDescent="0.35">
      <c r="B1409" s="96" t="str">
        <f t="shared" si="63"/>
        <v>191192656</v>
      </c>
      <c r="C1409" s="96" t="str">
        <f t="shared" si="64"/>
        <v>19119265</v>
      </c>
      <c r="D1409">
        <v>22526</v>
      </c>
      <c r="E1409" t="s">
        <v>120</v>
      </c>
      <c r="F1409">
        <v>61</v>
      </c>
      <c r="G1409" t="s">
        <v>124</v>
      </c>
      <c r="H1409">
        <v>73</v>
      </c>
      <c r="I1409">
        <v>19119</v>
      </c>
      <c r="J1409" t="s">
        <v>137</v>
      </c>
      <c r="K1409">
        <v>265</v>
      </c>
      <c r="L1409">
        <v>6</v>
      </c>
      <c r="M1409">
        <v>91</v>
      </c>
      <c r="N1409">
        <v>1</v>
      </c>
      <c r="O1409" s="3">
        <v>6.98</v>
      </c>
      <c r="P1409">
        <v>0</v>
      </c>
      <c r="Q1409" t="s">
        <v>506</v>
      </c>
      <c r="R1409" t="s">
        <v>471</v>
      </c>
      <c r="S1409">
        <v>4</v>
      </c>
      <c r="T1409" t="s">
        <v>458</v>
      </c>
      <c r="U1409">
        <v>2</v>
      </c>
      <c r="V1409">
        <v>44688</v>
      </c>
      <c r="W1409">
        <v>999</v>
      </c>
      <c r="X1409" t="s">
        <v>447</v>
      </c>
      <c r="Y1409" s="2" t="s">
        <v>447</v>
      </c>
      <c r="Z1409" s="2"/>
      <c r="AB1409" t="s">
        <v>447</v>
      </c>
      <c r="AC1409" t="s">
        <v>448</v>
      </c>
      <c r="AD1409" t="s">
        <v>447</v>
      </c>
      <c r="AE1409" t="s">
        <v>447</v>
      </c>
      <c r="AF1409" t="s">
        <v>447</v>
      </c>
      <c r="AG1409">
        <v>2</v>
      </c>
      <c r="AH1409">
        <v>0</v>
      </c>
      <c r="AI1409">
        <v>52</v>
      </c>
      <c r="AJ1409">
        <v>0</v>
      </c>
      <c r="AK1409">
        <v>61</v>
      </c>
      <c r="AL1409" t="s">
        <v>459</v>
      </c>
      <c r="AM1409" t="s">
        <v>450</v>
      </c>
      <c r="AN1409">
        <v>6.98</v>
      </c>
      <c r="AO1409">
        <v>100.64</v>
      </c>
      <c r="AP1409">
        <v>702.46720000000005</v>
      </c>
      <c r="AQ1409">
        <v>6.98</v>
      </c>
      <c r="AR1409">
        <v>100.07</v>
      </c>
      <c r="AS1409">
        <v>698.48860000000002</v>
      </c>
      <c r="AT1409">
        <v>6.98</v>
      </c>
      <c r="AU1409">
        <v>110</v>
      </c>
      <c r="AV1409">
        <v>767.8</v>
      </c>
      <c r="BC1409" t="s">
        <v>451</v>
      </c>
      <c r="BD1409" s="2">
        <v>45901</v>
      </c>
      <c r="BE1409">
        <v>312.13</v>
      </c>
      <c r="BF1409" t="s">
        <v>452</v>
      </c>
      <c r="BG1409" t="s">
        <v>453</v>
      </c>
      <c r="BH1409" s="1">
        <f t="shared" ca="1" si="65"/>
        <v>222</v>
      </c>
    </row>
    <row r="1410" spans="2:60" ht="14.25" customHeight="1" x14ac:dyDescent="0.35">
      <c r="B1410" s="96" t="str">
        <f t="shared" ref="B1410:B1473" si="66">CONCATENATE(I1410,K1410,L1410)</f>
        <v>191192657</v>
      </c>
      <c r="C1410" s="96" t="str">
        <f t="shared" ref="C1410:C1473" si="67">CONCATENATE(I1410,K1410)</f>
        <v>19119265</v>
      </c>
      <c r="D1410">
        <v>22526</v>
      </c>
      <c r="E1410" t="s">
        <v>120</v>
      </c>
      <c r="F1410">
        <v>61</v>
      </c>
      <c r="G1410" t="s">
        <v>124</v>
      </c>
      <c r="H1410">
        <v>73</v>
      </c>
      <c r="I1410">
        <v>19119</v>
      </c>
      <c r="J1410" t="s">
        <v>137</v>
      </c>
      <c r="K1410">
        <v>265</v>
      </c>
      <c r="L1410">
        <v>7</v>
      </c>
      <c r="M1410">
        <v>91</v>
      </c>
      <c r="N1410">
        <v>1</v>
      </c>
      <c r="O1410" s="3">
        <v>10.38</v>
      </c>
      <c r="P1410">
        <v>0</v>
      </c>
      <c r="Q1410" t="s">
        <v>506</v>
      </c>
      <c r="R1410" t="s">
        <v>471</v>
      </c>
      <c r="S1410">
        <v>4</v>
      </c>
      <c r="T1410" t="s">
        <v>458</v>
      </c>
      <c r="U1410">
        <v>2</v>
      </c>
      <c r="V1410">
        <v>44688</v>
      </c>
      <c r="W1410">
        <v>999</v>
      </c>
      <c r="X1410" t="s">
        <v>447</v>
      </c>
      <c r="Y1410" s="2" t="s">
        <v>447</v>
      </c>
      <c r="Z1410" s="2"/>
      <c r="AB1410" t="s">
        <v>447</v>
      </c>
      <c r="AC1410" t="s">
        <v>448</v>
      </c>
      <c r="AD1410" t="s">
        <v>447</v>
      </c>
      <c r="AE1410" t="s">
        <v>447</v>
      </c>
      <c r="AF1410" t="s">
        <v>447</v>
      </c>
      <c r="AG1410">
        <v>2</v>
      </c>
      <c r="AH1410">
        <v>0</v>
      </c>
      <c r="AI1410">
        <v>52</v>
      </c>
      <c r="AJ1410">
        <v>0</v>
      </c>
      <c r="AK1410">
        <v>61</v>
      </c>
      <c r="AL1410" t="s">
        <v>459</v>
      </c>
      <c r="AM1410" t="s">
        <v>450</v>
      </c>
      <c r="AN1410">
        <v>10.38</v>
      </c>
      <c r="AO1410">
        <v>100.64</v>
      </c>
      <c r="AP1410">
        <v>1044.6432</v>
      </c>
      <c r="AQ1410">
        <v>10.38</v>
      </c>
      <c r="AR1410">
        <v>100.07</v>
      </c>
      <c r="AS1410">
        <v>1038.7266</v>
      </c>
      <c r="AT1410">
        <v>10.38</v>
      </c>
      <c r="AU1410">
        <v>110</v>
      </c>
      <c r="AV1410">
        <v>1141.8</v>
      </c>
      <c r="BC1410" t="s">
        <v>451</v>
      </c>
      <c r="BD1410" s="2">
        <v>45903</v>
      </c>
      <c r="BE1410">
        <v>1054.47</v>
      </c>
      <c r="BF1410" t="s">
        <v>452</v>
      </c>
      <c r="BG1410" t="s">
        <v>453</v>
      </c>
      <c r="BH1410" s="1">
        <f t="shared" ref="BH1410:BH1473" ca="1" si="68">TODAY()-BD1410</f>
        <v>220</v>
      </c>
    </row>
    <row r="1411" spans="2:60" ht="14.25" customHeight="1" x14ac:dyDescent="0.35">
      <c r="B1411" s="96" t="str">
        <f t="shared" si="66"/>
        <v>191192658</v>
      </c>
      <c r="C1411" s="96" t="str">
        <f t="shared" si="67"/>
        <v>19119265</v>
      </c>
      <c r="D1411">
        <v>22526</v>
      </c>
      <c r="E1411" t="s">
        <v>120</v>
      </c>
      <c r="F1411">
        <v>61</v>
      </c>
      <c r="G1411" t="s">
        <v>124</v>
      </c>
      <c r="H1411">
        <v>73</v>
      </c>
      <c r="I1411">
        <v>19119</v>
      </c>
      <c r="J1411" t="s">
        <v>137</v>
      </c>
      <c r="K1411">
        <v>265</v>
      </c>
      <c r="L1411">
        <v>8</v>
      </c>
      <c r="M1411">
        <v>91</v>
      </c>
      <c r="N1411">
        <v>1</v>
      </c>
      <c r="O1411" s="3">
        <v>18.38</v>
      </c>
      <c r="P1411">
        <v>0</v>
      </c>
      <c r="Q1411" t="s">
        <v>456</v>
      </c>
      <c r="R1411" t="s">
        <v>471</v>
      </c>
      <c r="S1411">
        <v>4</v>
      </c>
      <c r="T1411" t="s">
        <v>458</v>
      </c>
      <c r="U1411">
        <v>2</v>
      </c>
      <c r="V1411">
        <v>44690</v>
      </c>
      <c r="W1411">
        <v>999</v>
      </c>
      <c r="X1411" t="s">
        <v>447</v>
      </c>
      <c r="Y1411" s="2" t="s">
        <v>447</v>
      </c>
      <c r="Z1411" s="2"/>
      <c r="AB1411" t="s">
        <v>447</v>
      </c>
      <c r="AC1411" t="s">
        <v>448</v>
      </c>
      <c r="AD1411" t="s">
        <v>447</v>
      </c>
      <c r="AE1411" t="s">
        <v>447</v>
      </c>
      <c r="AF1411" t="s">
        <v>447</v>
      </c>
      <c r="AG1411">
        <v>2</v>
      </c>
      <c r="AH1411">
        <v>0</v>
      </c>
      <c r="AI1411">
        <v>52</v>
      </c>
      <c r="AJ1411">
        <v>0</v>
      </c>
      <c r="AK1411">
        <v>61</v>
      </c>
      <c r="AL1411" t="s">
        <v>486</v>
      </c>
      <c r="AM1411" t="s">
        <v>450</v>
      </c>
      <c r="AN1411">
        <v>18.38</v>
      </c>
      <c r="AO1411">
        <v>100.64</v>
      </c>
      <c r="AP1411">
        <v>1849.7632000000001</v>
      </c>
      <c r="AQ1411">
        <v>18.38</v>
      </c>
      <c r="AR1411">
        <v>100.07</v>
      </c>
      <c r="AS1411">
        <v>1839.2865999999999</v>
      </c>
      <c r="AT1411">
        <v>18.38</v>
      </c>
      <c r="AU1411">
        <v>110</v>
      </c>
      <c r="AV1411">
        <v>2021.8</v>
      </c>
      <c r="BC1411" t="s">
        <v>451</v>
      </c>
      <c r="BD1411" s="2">
        <v>45903</v>
      </c>
      <c r="BE1411">
        <v>2217.25</v>
      </c>
      <c r="BF1411" t="s">
        <v>452</v>
      </c>
      <c r="BG1411" t="s">
        <v>453</v>
      </c>
      <c r="BH1411" s="1">
        <f t="shared" ca="1" si="68"/>
        <v>220</v>
      </c>
    </row>
    <row r="1412" spans="2:60" ht="14.25" customHeight="1" x14ac:dyDescent="0.35">
      <c r="B1412" s="96" t="str">
        <f t="shared" si="66"/>
        <v>191192659</v>
      </c>
      <c r="C1412" s="96" t="str">
        <f t="shared" si="67"/>
        <v>19119265</v>
      </c>
      <c r="D1412">
        <v>22526</v>
      </c>
      <c r="E1412" t="s">
        <v>120</v>
      </c>
      <c r="F1412">
        <v>61</v>
      </c>
      <c r="G1412" t="s">
        <v>124</v>
      </c>
      <c r="H1412">
        <v>73</v>
      </c>
      <c r="I1412">
        <v>19119</v>
      </c>
      <c r="J1412" t="s">
        <v>137</v>
      </c>
      <c r="K1412">
        <v>265</v>
      </c>
      <c r="L1412">
        <v>9</v>
      </c>
      <c r="M1412">
        <v>91</v>
      </c>
      <c r="N1412">
        <v>1</v>
      </c>
      <c r="O1412" s="3">
        <v>17.010000000000002</v>
      </c>
      <c r="P1412">
        <v>0</v>
      </c>
      <c r="Q1412" t="s">
        <v>456</v>
      </c>
      <c r="R1412" t="s">
        <v>471</v>
      </c>
      <c r="S1412">
        <v>4</v>
      </c>
      <c r="T1412" t="s">
        <v>458</v>
      </c>
      <c r="U1412">
        <v>2</v>
      </c>
      <c r="V1412">
        <v>44686</v>
      </c>
      <c r="W1412">
        <v>999</v>
      </c>
      <c r="X1412" t="s">
        <v>447</v>
      </c>
      <c r="Y1412" s="2" t="s">
        <v>447</v>
      </c>
      <c r="Z1412" s="2"/>
      <c r="AB1412" t="s">
        <v>447</v>
      </c>
      <c r="AC1412" t="s">
        <v>448</v>
      </c>
      <c r="AD1412" t="s">
        <v>447</v>
      </c>
      <c r="AE1412" t="s">
        <v>447</v>
      </c>
      <c r="AF1412" t="s">
        <v>447</v>
      </c>
      <c r="AG1412">
        <v>2</v>
      </c>
      <c r="AH1412">
        <v>0</v>
      </c>
      <c r="AI1412">
        <v>52</v>
      </c>
      <c r="AJ1412">
        <v>0</v>
      </c>
      <c r="AK1412">
        <v>61</v>
      </c>
      <c r="AL1412" t="s">
        <v>486</v>
      </c>
      <c r="AM1412" t="s">
        <v>450</v>
      </c>
      <c r="AN1412">
        <v>17.010000000000002</v>
      </c>
      <c r="AO1412">
        <v>100.64</v>
      </c>
      <c r="AP1412">
        <v>1711.8864000000001</v>
      </c>
      <c r="AQ1412">
        <v>17.010000000000002</v>
      </c>
      <c r="AR1412">
        <v>100.07</v>
      </c>
      <c r="AS1412">
        <v>1702.1907000000001</v>
      </c>
      <c r="AT1412">
        <v>17.010000000000002</v>
      </c>
      <c r="AU1412">
        <v>110</v>
      </c>
      <c r="AV1412">
        <v>1871.1</v>
      </c>
      <c r="BC1412" t="s">
        <v>451</v>
      </c>
      <c r="BD1412" s="2">
        <v>45903</v>
      </c>
      <c r="BE1412">
        <v>1675.56</v>
      </c>
      <c r="BF1412" t="s">
        <v>452</v>
      </c>
      <c r="BG1412" t="s">
        <v>453</v>
      </c>
      <c r="BH1412" s="1">
        <f t="shared" ca="1" si="68"/>
        <v>220</v>
      </c>
    </row>
    <row r="1413" spans="2:60" ht="14.25" customHeight="1" x14ac:dyDescent="0.35">
      <c r="B1413" s="96" t="str">
        <f t="shared" si="66"/>
        <v>191212661</v>
      </c>
      <c r="C1413" s="96" t="str">
        <f t="shared" si="67"/>
        <v>19121266</v>
      </c>
      <c r="D1413">
        <v>22526</v>
      </c>
      <c r="E1413" t="s">
        <v>120</v>
      </c>
      <c r="F1413">
        <v>61</v>
      </c>
      <c r="G1413" t="s">
        <v>124</v>
      </c>
      <c r="H1413">
        <v>73</v>
      </c>
      <c r="I1413">
        <v>19121</v>
      </c>
      <c r="J1413" t="s">
        <v>14</v>
      </c>
      <c r="K1413">
        <v>266</v>
      </c>
      <c r="L1413">
        <v>1</v>
      </c>
      <c r="M1413">
        <v>91</v>
      </c>
      <c r="N1413">
        <v>2</v>
      </c>
      <c r="O1413" s="3">
        <v>0.81</v>
      </c>
      <c r="P1413">
        <v>0</v>
      </c>
      <c r="Q1413" t="s">
        <v>517</v>
      </c>
      <c r="R1413" t="s">
        <v>471</v>
      </c>
      <c r="S1413">
        <v>3</v>
      </c>
      <c r="T1413" t="s">
        <v>475</v>
      </c>
      <c r="U1413">
        <v>2</v>
      </c>
      <c r="V1413">
        <v>45026</v>
      </c>
      <c r="W1413">
        <v>999</v>
      </c>
      <c r="X1413" t="s">
        <v>447</v>
      </c>
      <c r="Y1413" s="2" t="s">
        <v>447</v>
      </c>
      <c r="Z1413" s="2"/>
      <c r="AB1413" t="s">
        <v>447</v>
      </c>
      <c r="AC1413" t="s">
        <v>448</v>
      </c>
      <c r="AD1413" t="s">
        <v>447</v>
      </c>
      <c r="AE1413" t="s">
        <v>447</v>
      </c>
      <c r="AF1413" t="s">
        <v>447</v>
      </c>
      <c r="AG1413">
        <v>2</v>
      </c>
      <c r="AH1413">
        <v>0</v>
      </c>
      <c r="AI1413">
        <v>56</v>
      </c>
      <c r="AJ1413">
        <v>0</v>
      </c>
      <c r="AK1413">
        <v>61</v>
      </c>
      <c r="AL1413" t="s">
        <v>486</v>
      </c>
      <c r="AM1413" t="s">
        <v>450</v>
      </c>
      <c r="AN1413">
        <v>0.81</v>
      </c>
      <c r="AO1413">
        <v>99.95</v>
      </c>
      <c r="AP1413">
        <v>80.959500000000006</v>
      </c>
      <c r="AQ1413">
        <v>0.81</v>
      </c>
      <c r="AR1413">
        <v>100.07</v>
      </c>
      <c r="AS1413">
        <v>81.056700000000006</v>
      </c>
      <c r="AT1413">
        <v>0.81</v>
      </c>
      <c r="AU1413">
        <v>105</v>
      </c>
      <c r="AV1413">
        <v>85.05</v>
      </c>
      <c r="BC1413" t="s">
        <v>451</v>
      </c>
      <c r="BD1413" s="2">
        <v>45894</v>
      </c>
      <c r="BE1413">
        <v>71.98</v>
      </c>
      <c r="BF1413" t="s">
        <v>452</v>
      </c>
      <c r="BG1413" t="s">
        <v>453</v>
      </c>
      <c r="BH1413" s="1">
        <f t="shared" ca="1" si="68"/>
        <v>229</v>
      </c>
    </row>
    <row r="1414" spans="2:60" ht="14.25" customHeight="1" x14ac:dyDescent="0.35">
      <c r="B1414" s="96" t="str">
        <f t="shared" si="66"/>
        <v>191212662</v>
      </c>
      <c r="C1414" s="96" t="str">
        <f t="shared" si="67"/>
        <v>19121266</v>
      </c>
      <c r="D1414">
        <v>22526</v>
      </c>
      <c r="E1414" t="s">
        <v>120</v>
      </c>
      <c r="F1414">
        <v>61</v>
      </c>
      <c r="G1414" t="s">
        <v>124</v>
      </c>
      <c r="H1414">
        <v>73</v>
      </c>
      <c r="I1414">
        <v>19121</v>
      </c>
      <c r="J1414" t="s">
        <v>14</v>
      </c>
      <c r="K1414">
        <v>266</v>
      </c>
      <c r="L1414">
        <v>2</v>
      </c>
      <c r="M1414">
        <v>91</v>
      </c>
      <c r="N1414">
        <v>2</v>
      </c>
      <c r="O1414" s="3">
        <v>7.79</v>
      </c>
      <c r="P1414">
        <v>0</v>
      </c>
      <c r="Q1414" t="s">
        <v>456</v>
      </c>
      <c r="R1414" t="s">
        <v>471</v>
      </c>
      <c r="S1414">
        <v>3</v>
      </c>
      <c r="T1414" t="s">
        <v>475</v>
      </c>
      <c r="U1414">
        <v>2</v>
      </c>
      <c r="V1414">
        <v>45026</v>
      </c>
      <c r="W1414">
        <v>999</v>
      </c>
      <c r="X1414" t="s">
        <v>447</v>
      </c>
      <c r="Y1414" s="2" t="s">
        <v>447</v>
      </c>
      <c r="Z1414" s="2"/>
      <c r="AB1414" t="s">
        <v>447</v>
      </c>
      <c r="AC1414" t="s">
        <v>448</v>
      </c>
      <c r="AD1414" t="s">
        <v>447</v>
      </c>
      <c r="AE1414" t="s">
        <v>447</v>
      </c>
      <c r="AF1414" t="s">
        <v>447</v>
      </c>
      <c r="AG1414">
        <v>2</v>
      </c>
      <c r="AH1414">
        <v>0</v>
      </c>
      <c r="AI1414">
        <v>56</v>
      </c>
      <c r="AJ1414">
        <v>0</v>
      </c>
      <c r="AK1414">
        <v>61</v>
      </c>
      <c r="AL1414" t="s">
        <v>486</v>
      </c>
      <c r="AM1414" t="s">
        <v>450</v>
      </c>
      <c r="AN1414">
        <v>7.79</v>
      </c>
      <c r="AO1414">
        <v>99.95</v>
      </c>
      <c r="AP1414">
        <v>778.6105</v>
      </c>
      <c r="AQ1414">
        <v>7.79</v>
      </c>
      <c r="AR1414">
        <v>100.07</v>
      </c>
      <c r="AS1414">
        <v>779.5453</v>
      </c>
      <c r="AT1414">
        <v>7.79</v>
      </c>
      <c r="AU1414">
        <v>105</v>
      </c>
      <c r="AV1414">
        <v>817.95</v>
      </c>
      <c r="BC1414" t="s">
        <v>451</v>
      </c>
      <c r="BD1414" s="2">
        <v>45894</v>
      </c>
      <c r="BE1414">
        <v>801.1</v>
      </c>
      <c r="BF1414" t="s">
        <v>452</v>
      </c>
      <c r="BG1414" t="s">
        <v>453</v>
      </c>
      <c r="BH1414" s="1">
        <f t="shared" ca="1" si="68"/>
        <v>229</v>
      </c>
    </row>
    <row r="1415" spans="2:60" ht="14.25" customHeight="1" x14ac:dyDescent="0.35">
      <c r="B1415" s="96" t="str">
        <f t="shared" si="66"/>
        <v>191212663</v>
      </c>
      <c r="C1415" s="96" t="str">
        <f t="shared" si="67"/>
        <v>19121266</v>
      </c>
      <c r="D1415">
        <v>22526</v>
      </c>
      <c r="E1415" t="s">
        <v>120</v>
      </c>
      <c r="F1415">
        <v>61</v>
      </c>
      <c r="G1415" t="s">
        <v>124</v>
      </c>
      <c r="H1415">
        <v>73</v>
      </c>
      <c r="I1415">
        <v>19121</v>
      </c>
      <c r="J1415" t="s">
        <v>14</v>
      </c>
      <c r="K1415">
        <v>266</v>
      </c>
      <c r="L1415">
        <v>3</v>
      </c>
      <c r="M1415">
        <v>91</v>
      </c>
      <c r="N1415">
        <v>2</v>
      </c>
      <c r="O1415" s="3">
        <v>17.78</v>
      </c>
      <c r="P1415">
        <v>0</v>
      </c>
      <c r="Q1415" t="s">
        <v>506</v>
      </c>
      <c r="R1415" t="s">
        <v>471</v>
      </c>
      <c r="S1415">
        <v>3</v>
      </c>
      <c r="T1415" t="s">
        <v>475</v>
      </c>
      <c r="U1415">
        <v>2</v>
      </c>
      <c r="V1415">
        <v>45027</v>
      </c>
      <c r="W1415">
        <v>999</v>
      </c>
      <c r="X1415" t="s">
        <v>447</v>
      </c>
      <c r="Y1415" s="2" t="s">
        <v>447</v>
      </c>
      <c r="Z1415" s="2"/>
      <c r="AB1415" t="s">
        <v>447</v>
      </c>
      <c r="AC1415" t="s">
        <v>448</v>
      </c>
      <c r="AD1415" t="s">
        <v>447</v>
      </c>
      <c r="AE1415" t="s">
        <v>447</v>
      </c>
      <c r="AF1415" t="s">
        <v>447</v>
      </c>
      <c r="AG1415">
        <v>2</v>
      </c>
      <c r="AH1415">
        <v>0</v>
      </c>
      <c r="AI1415">
        <v>56</v>
      </c>
      <c r="AJ1415">
        <v>0</v>
      </c>
      <c r="AK1415">
        <v>61</v>
      </c>
      <c r="AL1415" t="s">
        <v>465</v>
      </c>
      <c r="AM1415" t="s">
        <v>450</v>
      </c>
      <c r="AN1415">
        <v>17.78</v>
      </c>
      <c r="AO1415">
        <v>99</v>
      </c>
      <c r="AP1415">
        <v>1760.22</v>
      </c>
      <c r="AQ1415">
        <v>17.78</v>
      </c>
      <c r="AR1415">
        <v>100.07</v>
      </c>
      <c r="AS1415">
        <v>1779.2446</v>
      </c>
      <c r="AT1415">
        <v>17.78</v>
      </c>
      <c r="AU1415">
        <v>105</v>
      </c>
      <c r="AV1415">
        <v>1866.9</v>
      </c>
      <c r="BC1415" t="s">
        <v>451</v>
      </c>
      <c r="BD1415" s="2">
        <v>45894</v>
      </c>
      <c r="BE1415">
        <v>2067.38</v>
      </c>
      <c r="BF1415" t="s">
        <v>452</v>
      </c>
      <c r="BG1415" t="s">
        <v>453</v>
      </c>
      <c r="BH1415" s="1">
        <f t="shared" ca="1" si="68"/>
        <v>229</v>
      </c>
    </row>
    <row r="1416" spans="2:60" ht="14.25" customHeight="1" x14ac:dyDescent="0.35">
      <c r="B1416" s="96" t="str">
        <f t="shared" si="66"/>
        <v>191212664</v>
      </c>
      <c r="C1416" s="96" t="str">
        <f t="shared" si="67"/>
        <v>19121266</v>
      </c>
      <c r="D1416">
        <v>22526</v>
      </c>
      <c r="E1416" t="s">
        <v>120</v>
      </c>
      <c r="F1416">
        <v>61</v>
      </c>
      <c r="G1416" t="s">
        <v>124</v>
      </c>
      <c r="H1416">
        <v>73</v>
      </c>
      <c r="I1416">
        <v>19121</v>
      </c>
      <c r="J1416" t="s">
        <v>14</v>
      </c>
      <c r="K1416">
        <v>266</v>
      </c>
      <c r="L1416">
        <v>4</v>
      </c>
      <c r="M1416">
        <v>91</v>
      </c>
      <c r="N1416">
        <v>1</v>
      </c>
      <c r="O1416" s="3">
        <v>22.47</v>
      </c>
      <c r="P1416">
        <v>0</v>
      </c>
      <c r="Q1416" t="s">
        <v>506</v>
      </c>
      <c r="R1416" t="s">
        <v>471</v>
      </c>
      <c r="S1416">
        <v>3</v>
      </c>
      <c r="T1416" t="s">
        <v>475</v>
      </c>
      <c r="U1416">
        <v>2</v>
      </c>
      <c r="V1416">
        <v>45026</v>
      </c>
      <c r="W1416">
        <v>999</v>
      </c>
      <c r="X1416" t="s">
        <v>447</v>
      </c>
      <c r="Y1416" s="2" t="s">
        <v>447</v>
      </c>
      <c r="Z1416" s="2"/>
      <c r="AB1416" t="s">
        <v>447</v>
      </c>
      <c r="AC1416" t="s">
        <v>448</v>
      </c>
      <c r="AD1416" t="s">
        <v>447</v>
      </c>
      <c r="AE1416" t="s">
        <v>447</v>
      </c>
      <c r="AF1416" t="s">
        <v>447</v>
      </c>
      <c r="AG1416">
        <v>2</v>
      </c>
      <c r="AH1416">
        <v>0</v>
      </c>
      <c r="AI1416">
        <v>56</v>
      </c>
      <c r="AJ1416">
        <v>0</v>
      </c>
      <c r="AK1416">
        <v>61</v>
      </c>
      <c r="AL1416" t="s">
        <v>486</v>
      </c>
      <c r="AM1416" t="s">
        <v>450</v>
      </c>
      <c r="AN1416">
        <v>22.47</v>
      </c>
      <c r="AO1416">
        <v>99</v>
      </c>
      <c r="AP1416">
        <v>2224.5300000000002</v>
      </c>
      <c r="AQ1416">
        <v>22.47</v>
      </c>
      <c r="AR1416">
        <v>100.07</v>
      </c>
      <c r="AS1416">
        <v>2248.5729000000001</v>
      </c>
      <c r="AT1416">
        <v>22.47</v>
      </c>
      <c r="AU1416">
        <v>105</v>
      </c>
      <c r="AV1416">
        <v>2359.35</v>
      </c>
      <c r="BC1416" t="s">
        <v>451</v>
      </c>
      <c r="BD1416" s="2">
        <v>45894</v>
      </c>
      <c r="BE1416">
        <v>2910.29</v>
      </c>
      <c r="BF1416" t="s">
        <v>452</v>
      </c>
      <c r="BG1416" t="s">
        <v>453</v>
      </c>
      <c r="BH1416" s="1">
        <f t="shared" ca="1" si="68"/>
        <v>229</v>
      </c>
    </row>
    <row r="1417" spans="2:60" ht="14.25" customHeight="1" x14ac:dyDescent="0.35">
      <c r="B1417" s="96" t="str">
        <f t="shared" si="66"/>
        <v>191212665</v>
      </c>
      <c r="C1417" s="96" t="str">
        <f t="shared" si="67"/>
        <v>19121266</v>
      </c>
      <c r="D1417">
        <v>22526</v>
      </c>
      <c r="E1417" t="s">
        <v>120</v>
      </c>
      <c r="F1417">
        <v>61</v>
      </c>
      <c r="G1417" t="s">
        <v>124</v>
      </c>
      <c r="H1417">
        <v>73</v>
      </c>
      <c r="I1417">
        <v>19121</v>
      </c>
      <c r="J1417" t="s">
        <v>14</v>
      </c>
      <c r="K1417">
        <v>266</v>
      </c>
      <c r="L1417">
        <v>5</v>
      </c>
      <c r="M1417">
        <v>91</v>
      </c>
      <c r="N1417">
        <v>2</v>
      </c>
      <c r="O1417" s="3">
        <v>10.43</v>
      </c>
      <c r="P1417">
        <v>0</v>
      </c>
      <c r="Q1417" t="s">
        <v>506</v>
      </c>
      <c r="R1417" t="s">
        <v>471</v>
      </c>
      <c r="S1417">
        <v>3</v>
      </c>
      <c r="T1417" t="s">
        <v>475</v>
      </c>
      <c r="U1417">
        <v>2</v>
      </c>
      <c r="V1417">
        <v>45026</v>
      </c>
      <c r="W1417">
        <v>999</v>
      </c>
      <c r="X1417" t="s">
        <v>447</v>
      </c>
      <c r="Y1417" s="2" t="s">
        <v>447</v>
      </c>
      <c r="Z1417" s="2"/>
      <c r="AB1417" t="s">
        <v>447</v>
      </c>
      <c r="AC1417" t="s">
        <v>448</v>
      </c>
      <c r="AD1417" t="s">
        <v>447</v>
      </c>
      <c r="AE1417" t="s">
        <v>447</v>
      </c>
      <c r="AF1417" t="s">
        <v>447</v>
      </c>
      <c r="AG1417">
        <v>2</v>
      </c>
      <c r="AH1417">
        <v>0</v>
      </c>
      <c r="AI1417">
        <v>56</v>
      </c>
      <c r="AJ1417">
        <v>0</v>
      </c>
      <c r="AK1417">
        <v>61</v>
      </c>
      <c r="AL1417" t="s">
        <v>518</v>
      </c>
      <c r="AM1417" t="s">
        <v>450</v>
      </c>
      <c r="AZ1417">
        <v>10.43</v>
      </c>
      <c r="BA1417">
        <v>70</v>
      </c>
      <c r="BB1417">
        <v>730.1</v>
      </c>
      <c r="BC1417" t="s">
        <v>451</v>
      </c>
      <c r="BD1417" s="2">
        <v>45716</v>
      </c>
      <c r="BF1417" t="s">
        <v>452</v>
      </c>
      <c r="BG1417" t="s">
        <v>453</v>
      </c>
      <c r="BH1417" s="1">
        <f t="shared" ca="1" si="68"/>
        <v>407</v>
      </c>
    </row>
    <row r="1418" spans="2:60" ht="14.25" customHeight="1" x14ac:dyDescent="0.35">
      <c r="B1418" s="96" t="str">
        <f t="shared" si="66"/>
        <v>191212666</v>
      </c>
      <c r="C1418" s="96" t="str">
        <f t="shared" si="67"/>
        <v>19121266</v>
      </c>
      <c r="D1418">
        <v>22526</v>
      </c>
      <c r="E1418" t="s">
        <v>120</v>
      </c>
      <c r="F1418">
        <v>61</v>
      </c>
      <c r="G1418" t="s">
        <v>124</v>
      </c>
      <c r="H1418">
        <v>73</v>
      </c>
      <c r="I1418">
        <v>19121</v>
      </c>
      <c r="J1418" t="s">
        <v>14</v>
      </c>
      <c r="K1418">
        <v>266</v>
      </c>
      <c r="L1418">
        <v>6</v>
      </c>
      <c r="M1418">
        <v>91</v>
      </c>
      <c r="N1418">
        <v>2</v>
      </c>
      <c r="O1418" s="3">
        <v>16.88</v>
      </c>
      <c r="P1418">
        <v>0</v>
      </c>
      <c r="Q1418" t="s">
        <v>456</v>
      </c>
      <c r="R1418" t="s">
        <v>471</v>
      </c>
      <c r="S1418">
        <v>3</v>
      </c>
      <c r="T1418" t="s">
        <v>475</v>
      </c>
      <c r="U1418">
        <v>2</v>
      </c>
      <c r="V1418">
        <v>45024</v>
      </c>
      <c r="W1418">
        <v>999</v>
      </c>
      <c r="X1418" t="s">
        <v>447</v>
      </c>
      <c r="Y1418" s="2" t="s">
        <v>447</v>
      </c>
      <c r="Z1418" s="2"/>
      <c r="AB1418" t="s">
        <v>447</v>
      </c>
      <c r="AC1418" t="s">
        <v>448</v>
      </c>
      <c r="AD1418" t="s">
        <v>447</v>
      </c>
      <c r="AE1418" t="s">
        <v>447</v>
      </c>
      <c r="AF1418" t="s">
        <v>447</v>
      </c>
      <c r="AG1418">
        <v>2</v>
      </c>
      <c r="AH1418">
        <v>0</v>
      </c>
      <c r="AI1418">
        <v>56</v>
      </c>
      <c r="AJ1418">
        <v>0</v>
      </c>
      <c r="AK1418">
        <v>61</v>
      </c>
      <c r="AL1418" t="s">
        <v>518</v>
      </c>
      <c r="AM1418" t="s">
        <v>450</v>
      </c>
      <c r="AN1418">
        <v>16.88</v>
      </c>
      <c r="AO1418">
        <v>99.95</v>
      </c>
      <c r="AP1418">
        <v>1687.1559999999999</v>
      </c>
      <c r="AQ1418">
        <v>16.88</v>
      </c>
      <c r="AR1418">
        <v>100.07</v>
      </c>
      <c r="AS1418">
        <v>1689.1815999999999</v>
      </c>
      <c r="AT1418">
        <v>16.88</v>
      </c>
      <c r="AU1418">
        <v>105</v>
      </c>
      <c r="AV1418">
        <v>1772.4</v>
      </c>
      <c r="BC1418" t="s">
        <v>451</v>
      </c>
      <c r="BD1418" s="2">
        <v>45894</v>
      </c>
      <c r="BE1418">
        <v>1817.91</v>
      </c>
      <c r="BF1418" t="s">
        <v>452</v>
      </c>
      <c r="BG1418" t="s">
        <v>453</v>
      </c>
      <c r="BH1418" s="1">
        <f t="shared" ca="1" si="68"/>
        <v>229</v>
      </c>
    </row>
    <row r="1419" spans="2:60" ht="14.25" customHeight="1" x14ac:dyDescent="0.35">
      <c r="B1419" s="96" t="str">
        <f t="shared" si="66"/>
        <v>191212667</v>
      </c>
      <c r="C1419" s="96" t="str">
        <f t="shared" si="67"/>
        <v>19121266</v>
      </c>
      <c r="D1419">
        <v>22526</v>
      </c>
      <c r="E1419" t="s">
        <v>120</v>
      </c>
      <c r="F1419">
        <v>61</v>
      </c>
      <c r="G1419" t="s">
        <v>124</v>
      </c>
      <c r="H1419">
        <v>73</v>
      </c>
      <c r="I1419">
        <v>19121</v>
      </c>
      <c r="J1419" t="s">
        <v>14</v>
      </c>
      <c r="K1419">
        <v>266</v>
      </c>
      <c r="L1419">
        <v>7</v>
      </c>
      <c r="M1419">
        <v>91</v>
      </c>
      <c r="N1419">
        <v>2</v>
      </c>
      <c r="O1419" s="3">
        <v>24.08</v>
      </c>
      <c r="P1419">
        <v>0</v>
      </c>
      <c r="Q1419" t="s">
        <v>456</v>
      </c>
      <c r="R1419" t="s">
        <v>471</v>
      </c>
      <c r="S1419">
        <v>3</v>
      </c>
      <c r="T1419" t="s">
        <v>475</v>
      </c>
      <c r="U1419">
        <v>2</v>
      </c>
      <c r="V1419">
        <v>45024</v>
      </c>
      <c r="W1419">
        <v>999</v>
      </c>
      <c r="X1419" t="s">
        <v>447</v>
      </c>
      <c r="Y1419" s="2" t="s">
        <v>447</v>
      </c>
      <c r="Z1419" s="2"/>
      <c r="AB1419" t="s">
        <v>447</v>
      </c>
      <c r="AC1419" t="s">
        <v>448</v>
      </c>
      <c r="AD1419" t="s">
        <v>447</v>
      </c>
      <c r="AE1419" t="s">
        <v>447</v>
      </c>
      <c r="AF1419" t="s">
        <v>447</v>
      </c>
      <c r="AG1419">
        <v>2</v>
      </c>
      <c r="AH1419">
        <v>0</v>
      </c>
      <c r="AI1419">
        <v>56</v>
      </c>
      <c r="AJ1419">
        <v>0</v>
      </c>
      <c r="AK1419">
        <v>61</v>
      </c>
      <c r="AL1419" t="s">
        <v>486</v>
      </c>
      <c r="AM1419" t="s">
        <v>450</v>
      </c>
      <c r="AN1419">
        <v>24.08</v>
      </c>
      <c r="AO1419">
        <v>99.95</v>
      </c>
      <c r="AP1419">
        <v>2406.7959999999998</v>
      </c>
      <c r="AQ1419">
        <v>24.08</v>
      </c>
      <c r="AR1419">
        <v>100.07</v>
      </c>
      <c r="AS1419">
        <v>2409.6855999999998</v>
      </c>
      <c r="AT1419">
        <v>24.08</v>
      </c>
      <c r="AU1419">
        <v>105</v>
      </c>
      <c r="AV1419">
        <v>2528.4</v>
      </c>
      <c r="BC1419" t="s">
        <v>451</v>
      </c>
      <c r="BD1419" s="2">
        <v>45894</v>
      </c>
      <c r="BE1419">
        <v>2702.77</v>
      </c>
      <c r="BF1419" t="s">
        <v>452</v>
      </c>
      <c r="BG1419" t="s">
        <v>453</v>
      </c>
      <c r="BH1419" s="1">
        <f t="shared" ca="1" si="68"/>
        <v>229</v>
      </c>
    </row>
    <row r="1420" spans="2:60" ht="14.25" customHeight="1" x14ac:dyDescent="0.35">
      <c r="B1420" s="96" t="str">
        <f t="shared" si="66"/>
        <v>191212668</v>
      </c>
      <c r="C1420" s="96" t="str">
        <f t="shared" si="67"/>
        <v>19121266</v>
      </c>
      <c r="D1420">
        <v>22526</v>
      </c>
      <c r="E1420" t="s">
        <v>120</v>
      </c>
      <c r="F1420">
        <v>61</v>
      </c>
      <c r="G1420" t="s">
        <v>124</v>
      </c>
      <c r="H1420">
        <v>73</v>
      </c>
      <c r="I1420">
        <v>19121</v>
      </c>
      <c r="J1420" t="s">
        <v>14</v>
      </c>
      <c r="K1420">
        <v>266</v>
      </c>
      <c r="L1420">
        <v>8</v>
      </c>
      <c r="M1420">
        <v>91</v>
      </c>
      <c r="N1420">
        <v>2</v>
      </c>
      <c r="O1420" s="3">
        <v>28.95</v>
      </c>
      <c r="P1420">
        <v>0</v>
      </c>
      <c r="Q1420" t="s">
        <v>456</v>
      </c>
      <c r="R1420" t="s">
        <v>471</v>
      </c>
      <c r="S1420">
        <v>3</v>
      </c>
      <c r="T1420" t="s">
        <v>475</v>
      </c>
      <c r="U1420">
        <v>2</v>
      </c>
      <c r="V1420">
        <v>45024</v>
      </c>
      <c r="W1420">
        <v>999</v>
      </c>
      <c r="X1420" t="s">
        <v>447</v>
      </c>
      <c r="Y1420" s="2" t="s">
        <v>447</v>
      </c>
      <c r="Z1420" s="2"/>
      <c r="AB1420" t="s">
        <v>447</v>
      </c>
      <c r="AC1420" t="s">
        <v>448</v>
      </c>
      <c r="AD1420" t="s">
        <v>447</v>
      </c>
      <c r="AE1420" t="s">
        <v>447</v>
      </c>
      <c r="AF1420" t="s">
        <v>447</v>
      </c>
      <c r="AG1420">
        <v>2</v>
      </c>
      <c r="AH1420">
        <v>0</v>
      </c>
      <c r="AI1420">
        <v>56</v>
      </c>
      <c r="AJ1420">
        <v>0</v>
      </c>
      <c r="AK1420">
        <v>61</v>
      </c>
      <c r="AL1420" t="s">
        <v>486</v>
      </c>
      <c r="AM1420" t="s">
        <v>450</v>
      </c>
      <c r="AN1420">
        <v>28.95</v>
      </c>
      <c r="AO1420">
        <v>99.95</v>
      </c>
      <c r="AP1420">
        <v>2893.5524999999998</v>
      </c>
      <c r="AQ1420">
        <v>28.95</v>
      </c>
      <c r="AR1420">
        <v>100.07</v>
      </c>
      <c r="AS1420">
        <v>2897.0264999999999</v>
      </c>
      <c r="AT1420">
        <v>28.95</v>
      </c>
      <c r="AU1420">
        <v>105</v>
      </c>
      <c r="AV1420">
        <v>3039.75</v>
      </c>
      <c r="BC1420" t="s">
        <v>451</v>
      </c>
      <c r="BD1420" s="2">
        <v>45894</v>
      </c>
      <c r="BE1420">
        <v>2955.07</v>
      </c>
      <c r="BF1420" t="s">
        <v>452</v>
      </c>
      <c r="BG1420" t="s">
        <v>453</v>
      </c>
      <c r="BH1420" s="1">
        <f t="shared" ca="1" si="68"/>
        <v>229</v>
      </c>
    </row>
    <row r="1421" spans="2:60" ht="14.25" customHeight="1" x14ac:dyDescent="0.35">
      <c r="B1421" s="96" t="str">
        <f t="shared" si="66"/>
        <v>191212669</v>
      </c>
      <c r="C1421" s="96" t="str">
        <f t="shared" si="67"/>
        <v>19121266</v>
      </c>
      <c r="D1421">
        <v>22526</v>
      </c>
      <c r="E1421" t="s">
        <v>120</v>
      </c>
      <c r="F1421">
        <v>61</v>
      </c>
      <c r="G1421" t="s">
        <v>124</v>
      </c>
      <c r="H1421">
        <v>73</v>
      </c>
      <c r="I1421">
        <v>19121</v>
      </c>
      <c r="J1421" t="s">
        <v>14</v>
      </c>
      <c r="K1421">
        <v>266</v>
      </c>
      <c r="L1421">
        <v>9</v>
      </c>
      <c r="M1421">
        <v>91</v>
      </c>
      <c r="N1421">
        <v>2</v>
      </c>
      <c r="O1421" s="3">
        <v>11.7</v>
      </c>
      <c r="P1421">
        <v>0</v>
      </c>
      <c r="Q1421" t="s">
        <v>506</v>
      </c>
      <c r="R1421" t="s">
        <v>471</v>
      </c>
      <c r="S1421">
        <v>3</v>
      </c>
      <c r="T1421" t="s">
        <v>475</v>
      </c>
      <c r="U1421">
        <v>2</v>
      </c>
      <c r="V1421">
        <v>45024</v>
      </c>
      <c r="W1421">
        <v>999</v>
      </c>
      <c r="X1421" t="s">
        <v>447</v>
      </c>
      <c r="Y1421" s="2" t="s">
        <v>447</v>
      </c>
      <c r="Z1421" s="2"/>
      <c r="AB1421" t="s">
        <v>447</v>
      </c>
      <c r="AC1421" t="s">
        <v>448</v>
      </c>
      <c r="AD1421" t="s">
        <v>447</v>
      </c>
      <c r="AE1421" t="s">
        <v>447</v>
      </c>
      <c r="AF1421" t="s">
        <v>447</v>
      </c>
      <c r="AG1421">
        <v>2</v>
      </c>
      <c r="AH1421">
        <v>0</v>
      </c>
      <c r="AI1421">
        <v>56</v>
      </c>
      <c r="AJ1421">
        <v>0</v>
      </c>
      <c r="AK1421">
        <v>61</v>
      </c>
      <c r="AL1421" t="s">
        <v>486</v>
      </c>
      <c r="AM1421" t="s">
        <v>450</v>
      </c>
      <c r="AN1421">
        <v>3.7</v>
      </c>
      <c r="AO1421">
        <v>99.95</v>
      </c>
      <c r="AP1421">
        <v>369.815</v>
      </c>
      <c r="AQ1421">
        <v>3.7</v>
      </c>
      <c r="AR1421">
        <v>100.07</v>
      </c>
      <c r="AS1421">
        <v>370.25900000000001</v>
      </c>
      <c r="AT1421">
        <v>3.7</v>
      </c>
      <c r="AU1421">
        <v>105</v>
      </c>
      <c r="AV1421">
        <v>388.5</v>
      </c>
      <c r="AZ1421">
        <v>8</v>
      </c>
      <c r="BA1421">
        <v>70</v>
      </c>
      <c r="BB1421">
        <v>560</v>
      </c>
      <c r="BC1421" t="s">
        <v>451</v>
      </c>
      <c r="BD1421" s="2">
        <v>45894</v>
      </c>
      <c r="BE1421">
        <v>371.5</v>
      </c>
      <c r="BF1421" t="s">
        <v>452</v>
      </c>
      <c r="BG1421" t="s">
        <v>453</v>
      </c>
      <c r="BH1421" s="1">
        <f t="shared" ca="1" si="68"/>
        <v>229</v>
      </c>
    </row>
    <row r="1422" spans="2:60" ht="14.25" customHeight="1" x14ac:dyDescent="0.35">
      <c r="B1422" s="96" t="str">
        <f t="shared" si="66"/>
        <v>1912126610</v>
      </c>
      <c r="C1422" s="96" t="str">
        <f t="shared" si="67"/>
        <v>19121266</v>
      </c>
      <c r="D1422">
        <v>22526</v>
      </c>
      <c r="E1422" t="s">
        <v>120</v>
      </c>
      <c r="F1422">
        <v>61</v>
      </c>
      <c r="G1422" t="s">
        <v>124</v>
      </c>
      <c r="H1422">
        <v>73</v>
      </c>
      <c r="I1422">
        <v>19121</v>
      </c>
      <c r="J1422" t="s">
        <v>14</v>
      </c>
      <c r="K1422">
        <v>266</v>
      </c>
      <c r="L1422">
        <v>10</v>
      </c>
      <c r="M1422">
        <v>91</v>
      </c>
      <c r="N1422">
        <v>2</v>
      </c>
      <c r="O1422" s="3">
        <v>10.06</v>
      </c>
      <c r="P1422">
        <v>0</v>
      </c>
      <c r="Q1422" t="s">
        <v>506</v>
      </c>
      <c r="R1422" t="s">
        <v>471</v>
      </c>
      <c r="S1422">
        <v>3</v>
      </c>
      <c r="T1422" t="s">
        <v>475</v>
      </c>
      <c r="U1422">
        <v>2</v>
      </c>
      <c r="V1422">
        <v>45024</v>
      </c>
      <c r="W1422">
        <v>999</v>
      </c>
      <c r="X1422" t="s">
        <v>447</v>
      </c>
      <c r="Y1422" s="2" t="s">
        <v>447</v>
      </c>
      <c r="Z1422" s="2"/>
      <c r="AB1422" t="s">
        <v>447</v>
      </c>
      <c r="AC1422" t="s">
        <v>448</v>
      </c>
      <c r="AD1422" t="s">
        <v>447</v>
      </c>
      <c r="AE1422" t="s">
        <v>447</v>
      </c>
      <c r="AF1422" t="s">
        <v>447</v>
      </c>
      <c r="AG1422">
        <v>2</v>
      </c>
      <c r="AH1422">
        <v>0</v>
      </c>
      <c r="AI1422">
        <v>56</v>
      </c>
      <c r="AJ1422">
        <v>0</v>
      </c>
      <c r="AK1422">
        <v>61</v>
      </c>
      <c r="AL1422" t="s">
        <v>486</v>
      </c>
      <c r="AM1422" t="s">
        <v>450</v>
      </c>
      <c r="AN1422">
        <v>1.71</v>
      </c>
      <c r="AO1422">
        <v>99.95</v>
      </c>
      <c r="AP1422">
        <v>170.9145</v>
      </c>
      <c r="AQ1422">
        <v>1.71</v>
      </c>
      <c r="AR1422">
        <v>100.07</v>
      </c>
      <c r="AS1422">
        <v>171.11969999999999</v>
      </c>
      <c r="AT1422">
        <v>1.71</v>
      </c>
      <c r="AU1422">
        <v>105</v>
      </c>
      <c r="AV1422">
        <v>179.55</v>
      </c>
      <c r="AZ1422">
        <v>8.35</v>
      </c>
      <c r="BA1422">
        <v>70</v>
      </c>
      <c r="BB1422">
        <v>584.5</v>
      </c>
      <c r="BC1422" t="s">
        <v>451</v>
      </c>
      <c r="BD1422" s="2">
        <v>45894</v>
      </c>
      <c r="BE1422">
        <v>208.68</v>
      </c>
      <c r="BF1422" t="s">
        <v>452</v>
      </c>
      <c r="BG1422" t="s">
        <v>453</v>
      </c>
      <c r="BH1422" s="1">
        <f t="shared" ca="1" si="68"/>
        <v>229</v>
      </c>
    </row>
    <row r="1423" spans="2:60" ht="14.25" customHeight="1" x14ac:dyDescent="0.35">
      <c r="B1423" s="96" t="str">
        <f t="shared" si="66"/>
        <v>1912126611</v>
      </c>
      <c r="C1423" s="96" t="str">
        <f t="shared" si="67"/>
        <v>19121266</v>
      </c>
      <c r="D1423">
        <v>22526</v>
      </c>
      <c r="E1423" t="s">
        <v>120</v>
      </c>
      <c r="F1423">
        <v>61</v>
      </c>
      <c r="G1423" t="s">
        <v>124</v>
      </c>
      <c r="H1423">
        <v>73</v>
      </c>
      <c r="I1423">
        <v>19121</v>
      </c>
      <c r="J1423" t="s">
        <v>14</v>
      </c>
      <c r="K1423">
        <v>266</v>
      </c>
      <c r="L1423">
        <v>11</v>
      </c>
      <c r="M1423">
        <v>91</v>
      </c>
      <c r="N1423">
        <v>2</v>
      </c>
      <c r="O1423" s="3">
        <v>3.43</v>
      </c>
      <c r="P1423">
        <v>0</v>
      </c>
      <c r="Q1423" t="s">
        <v>506</v>
      </c>
      <c r="R1423" t="s">
        <v>471</v>
      </c>
      <c r="S1423">
        <v>3</v>
      </c>
      <c r="T1423" t="s">
        <v>475</v>
      </c>
      <c r="U1423">
        <v>2</v>
      </c>
      <c r="V1423">
        <v>45024</v>
      </c>
      <c r="W1423">
        <v>999</v>
      </c>
      <c r="X1423" t="s">
        <v>447</v>
      </c>
      <c r="Y1423" s="2" t="s">
        <v>447</v>
      </c>
      <c r="Z1423" s="2"/>
      <c r="AB1423" t="s">
        <v>447</v>
      </c>
      <c r="AC1423" t="s">
        <v>448</v>
      </c>
      <c r="AD1423" t="s">
        <v>447</v>
      </c>
      <c r="AE1423" t="s">
        <v>447</v>
      </c>
      <c r="AF1423" t="s">
        <v>447</v>
      </c>
      <c r="AG1423">
        <v>2</v>
      </c>
      <c r="AH1423">
        <v>0</v>
      </c>
      <c r="AI1423">
        <v>56</v>
      </c>
      <c r="AJ1423">
        <v>0</v>
      </c>
      <c r="AK1423">
        <v>61</v>
      </c>
      <c r="AL1423" t="s">
        <v>486</v>
      </c>
      <c r="AM1423" t="s">
        <v>450</v>
      </c>
      <c r="AN1423">
        <v>3.43</v>
      </c>
      <c r="AO1423">
        <v>99.95</v>
      </c>
      <c r="AP1423">
        <v>342.82850000000002</v>
      </c>
      <c r="AQ1423">
        <v>3.43</v>
      </c>
      <c r="AR1423">
        <v>100.07</v>
      </c>
      <c r="AS1423">
        <v>343.24009999999998</v>
      </c>
      <c r="AT1423">
        <v>3.43</v>
      </c>
      <c r="AU1423">
        <v>105</v>
      </c>
      <c r="AV1423">
        <v>360.15</v>
      </c>
      <c r="BC1423" t="s">
        <v>451</v>
      </c>
      <c r="BD1423" s="2">
        <v>45894</v>
      </c>
      <c r="BE1423">
        <v>224.81</v>
      </c>
      <c r="BF1423" t="s">
        <v>452</v>
      </c>
      <c r="BG1423" t="s">
        <v>453</v>
      </c>
      <c r="BH1423" s="1">
        <f t="shared" ca="1" si="68"/>
        <v>229</v>
      </c>
    </row>
    <row r="1424" spans="2:60" ht="14.25" customHeight="1" x14ac:dyDescent="0.35">
      <c r="B1424" s="96" t="str">
        <f t="shared" si="66"/>
        <v>1912126612</v>
      </c>
      <c r="C1424" s="96" t="str">
        <f t="shared" si="67"/>
        <v>19121266</v>
      </c>
      <c r="D1424">
        <v>22526</v>
      </c>
      <c r="E1424" t="s">
        <v>120</v>
      </c>
      <c r="F1424">
        <v>61</v>
      </c>
      <c r="G1424" t="s">
        <v>124</v>
      </c>
      <c r="H1424">
        <v>73</v>
      </c>
      <c r="I1424">
        <v>19121</v>
      </c>
      <c r="J1424" t="s">
        <v>14</v>
      </c>
      <c r="K1424">
        <v>266</v>
      </c>
      <c r="L1424">
        <v>12</v>
      </c>
      <c r="M1424">
        <v>91</v>
      </c>
      <c r="N1424">
        <v>2</v>
      </c>
      <c r="O1424" s="3">
        <v>5.56</v>
      </c>
      <c r="P1424">
        <v>0</v>
      </c>
      <c r="Q1424" t="s">
        <v>506</v>
      </c>
      <c r="R1424" t="s">
        <v>471</v>
      </c>
      <c r="S1424">
        <v>3</v>
      </c>
      <c r="T1424" t="s">
        <v>475</v>
      </c>
      <c r="U1424">
        <v>2</v>
      </c>
      <c r="V1424">
        <v>45025</v>
      </c>
      <c r="W1424">
        <v>999</v>
      </c>
      <c r="X1424" t="s">
        <v>447</v>
      </c>
      <c r="Y1424" s="2" t="s">
        <v>447</v>
      </c>
      <c r="Z1424" s="2"/>
      <c r="AB1424" t="s">
        <v>447</v>
      </c>
      <c r="AC1424" t="s">
        <v>448</v>
      </c>
      <c r="AD1424" t="s">
        <v>447</v>
      </c>
      <c r="AE1424" t="s">
        <v>447</v>
      </c>
      <c r="AF1424" t="s">
        <v>447</v>
      </c>
      <c r="AG1424">
        <v>2</v>
      </c>
      <c r="AH1424">
        <v>0</v>
      </c>
      <c r="AI1424">
        <v>56</v>
      </c>
      <c r="AJ1424">
        <v>0</v>
      </c>
      <c r="AK1424">
        <v>61</v>
      </c>
      <c r="AL1424" t="s">
        <v>486</v>
      </c>
      <c r="AM1424" t="s">
        <v>450</v>
      </c>
      <c r="AN1424">
        <v>5.56</v>
      </c>
      <c r="AO1424">
        <v>99.95</v>
      </c>
      <c r="AP1424">
        <v>555.72199999999998</v>
      </c>
      <c r="AQ1424">
        <v>5.56</v>
      </c>
      <c r="AR1424">
        <v>100.07</v>
      </c>
      <c r="AS1424">
        <v>556.38919999999996</v>
      </c>
      <c r="AT1424">
        <v>5.56</v>
      </c>
      <c r="AU1424">
        <v>105</v>
      </c>
      <c r="AV1424">
        <v>583.79999999999995</v>
      </c>
      <c r="BC1424" t="s">
        <v>451</v>
      </c>
      <c r="BD1424" s="2">
        <v>45894</v>
      </c>
      <c r="BE1424">
        <v>513.77</v>
      </c>
      <c r="BF1424" t="s">
        <v>452</v>
      </c>
      <c r="BG1424" t="s">
        <v>453</v>
      </c>
      <c r="BH1424" s="1">
        <f t="shared" ca="1" si="68"/>
        <v>229</v>
      </c>
    </row>
    <row r="1425" spans="2:60" ht="14.25" customHeight="1" x14ac:dyDescent="0.35">
      <c r="B1425" s="96" t="str">
        <f t="shared" si="66"/>
        <v>1912126613</v>
      </c>
      <c r="C1425" s="96" t="str">
        <f t="shared" si="67"/>
        <v>19121266</v>
      </c>
      <c r="D1425">
        <v>22526</v>
      </c>
      <c r="E1425" t="s">
        <v>120</v>
      </c>
      <c r="F1425">
        <v>61</v>
      </c>
      <c r="G1425" t="s">
        <v>124</v>
      </c>
      <c r="H1425">
        <v>73</v>
      </c>
      <c r="I1425">
        <v>19121</v>
      </c>
      <c r="J1425" t="s">
        <v>14</v>
      </c>
      <c r="K1425">
        <v>266</v>
      </c>
      <c r="L1425">
        <v>13</v>
      </c>
      <c r="M1425">
        <v>91</v>
      </c>
      <c r="N1425">
        <v>2</v>
      </c>
      <c r="O1425" s="3">
        <v>6.33</v>
      </c>
      <c r="P1425">
        <v>0</v>
      </c>
      <c r="Q1425" t="s">
        <v>506</v>
      </c>
      <c r="R1425" t="s">
        <v>471</v>
      </c>
      <c r="S1425">
        <v>3</v>
      </c>
      <c r="T1425" t="s">
        <v>475</v>
      </c>
      <c r="U1425">
        <v>2</v>
      </c>
      <c r="V1425">
        <v>45024</v>
      </c>
      <c r="W1425">
        <v>999</v>
      </c>
      <c r="X1425" t="s">
        <v>447</v>
      </c>
      <c r="Y1425" s="2" t="s">
        <v>447</v>
      </c>
      <c r="Z1425" s="2"/>
      <c r="AB1425" t="s">
        <v>447</v>
      </c>
      <c r="AC1425" t="s">
        <v>448</v>
      </c>
      <c r="AD1425" t="s">
        <v>447</v>
      </c>
      <c r="AE1425" t="s">
        <v>447</v>
      </c>
      <c r="AF1425" t="s">
        <v>447</v>
      </c>
      <c r="AG1425">
        <v>2</v>
      </c>
      <c r="AH1425">
        <v>0</v>
      </c>
      <c r="AI1425">
        <v>56</v>
      </c>
      <c r="AJ1425">
        <v>0</v>
      </c>
      <c r="AK1425">
        <v>61</v>
      </c>
      <c r="AL1425" t="s">
        <v>486</v>
      </c>
      <c r="AM1425" t="s">
        <v>450</v>
      </c>
      <c r="AN1425">
        <v>6.33</v>
      </c>
      <c r="AO1425">
        <v>99.95</v>
      </c>
      <c r="AP1425">
        <v>632.68349999999998</v>
      </c>
      <c r="AQ1425">
        <v>6.33</v>
      </c>
      <c r="AR1425">
        <v>100.07</v>
      </c>
      <c r="AS1425">
        <v>633.44309999999996</v>
      </c>
      <c r="AT1425">
        <v>6.33</v>
      </c>
      <c r="AU1425">
        <v>105</v>
      </c>
      <c r="AV1425">
        <v>664.65</v>
      </c>
      <c r="BC1425" t="s">
        <v>451</v>
      </c>
      <c r="BD1425" s="2">
        <v>45894</v>
      </c>
      <c r="BE1425">
        <v>757.11</v>
      </c>
      <c r="BF1425" t="s">
        <v>452</v>
      </c>
      <c r="BG1425" t="s">
        <v>453</v>
      </c>
      <c r="BH1425" s="1">
        <f t="shared" ca="1" si="68"/>
        <v>229</v>
      </c>
    </row>
    <row r="1426" spans="2:60" ht="14.25" customHeight="1" x14ac:dyDescent="0.35">
      <c r="B1426" s="96" t="str">
        <f t="shared" si="66"/>
        <v>1912126614</v>
      </c>
      <c r="C1426" s="96" t="str">
        <f t="shared" si="67"/>
        <v>19121266</v>
      </c>
      <c r="D1426">
        <v>22526</v>
      </c>
      <c r="E1426" t="s">
        <v>120</v>
      </c>
      <c r="F1426">
        <v>61</v>
      </c>
      <c r="G1426" t="s">
        <v>124</v>
      </c>
      <c r="H1426">
        <v>73</v>
      </c>
      <c r="I1426">
        <v>19121</v>
      </c>
      <c r="J1426" t="s">
        <v>14</v>
      </c>
      <c r="K1426">
        <v>266</v>
      </c>
      <c r="L1426">
        <v>14</v>
      </c>
      <c r="M1426">
        <v>91</v>
      </c>
      <c r="N1426">
        <v>2</v>
      </c>
      <c r="O1426" s="3">
        <v>5.61</v>
      </c>
      <c r="P1426">
        <v>0</v>
      </c>
      <c r="Q1426" t="s">
        <v>506</v>
      </c>
      <c r="R1426" t="s">
        <v>471</v>
      </c>
      <c r="S1426">
        <v>3</v>
      </c>
      <c r="T1426" t="s">
        <v>475</v>
      </c>
      <c r="U1426">
        <v>2</v>
      </c>
      <c r="V1426">
        <v>45024</v>
      </c>
      <c r="W1426">
        <v>999</v>
      </c>
      <c r="X1426" t="s">
        <v>447</v>
      </c>
      <c r="Y1426" s="2" t="s">
        <v>447</v>
      </c>
      <c r="Z1426" s="2"/>
      <c r="AB1426" t="s">
        <v>447</v>
      </c>
      <c r="AC1426" t="s">
        <v>448</v>
      </c>
      <c r="AD1426" t="s">
        <v>447</v>
      </c>
      <c r="AE1426" t="s">
        <v>447</v>
      </c>
      <c r="AF1426" t="s">
        <v>447</v>
      </c>
      <c r="AG1426">
        <v>2</v>
      </c>
      <c r="AH1426">
        <v>0</v>
      </c>
      <c r="AI1426">
        <v>56</v>
      </c>
      <c r="AJ1426">
        <v>0</v>
      </c>
      <c r="AK1426">
        <v>61</v>
      </c>
      <c r="AL1426" t="s">
        <v>486</v>
      </c>
      <c r="AM1426" t="s">
        <v>450</v>
      </c>
      <c r="AN1426">
        <v>5.61</v>
      </c>
      <c r="AO1426">
        <v>99.95</v>
      </c>
      <c r="AP1426">
        <v>560.71950000000004</v>
      </c>
      <c r="AQ1426">
        <v>5.61</v>
      </c>
      <c r="AR1426">
        <v>100.07</v>
      </c>
      <c r="AS1426">
        <v>561.39269999999999</v>
      </c>
      <c r="AT1426">
        <v>5.61</v>
      </c>
      <c r="AU1426">
        <v>105</v>
      </c>
      <c r="AV1426">
        <v>589.04999999999995</v>
      </c>
      <c r="BC1426" t="s">
        <v>451</v>
      </c>
      <c r="BD1426" s="2">
        <v>45894</v>
      </c>
      <c r="BE1426">
        <v>858.43</v>
      </c>
      <c r="BF1426" t="s">
        <v>452</v>
      </c>
      <c r="BG1426" t="s">
        <v>453</v>
      </c>
      <c r="BH1426" s="1">
        <f t="shared" ca="1" si="68"/>
        <v>229</v>
      </c>
    </row>
    <row r="1427" spans="2:60" ht="14.25" customHeight="1" x14ac:dyDescent="0.35">
      <c r="B1427" s="96" t="str">
        <f t="shared" si="66"/>
        <v>1912126615</v>
      </c>
      <c r="C1427" s="96" t="str">
        <f t="shared" si="67"/>
        <v>19121266</v>
      </c>
      <c r="D1427">
        <v>22526</v>
      </c>
      <c r="E1427" t="s">
        <v>120</v>
      </c>
      <c r="F1427">
        <v>61</v>
      </c>
      <c r="G1427" t="s">
        <v>124</v>
      </c>
      <c r="H1427">
        <v>73</v>
      </c>
      <c r="I1427">
        <v>19121</v>
      </c>
      <c r="J1427" t="s">
        <v>14</v>
      </c>
      <c r="K1427">
        <v>266</v>
      </c>
      <c r="L1427">
        <v>15</v>
      </c>
      <c r="M1427">
        <v>91</v>
      </c>
      <c r="N1427">
        <v>2</v>
      </c>
      <c r="O1427" s="3">
        <v>0.46</v>
      </c>
      <c r="P1427">
        <v>0</v>
      </c>
      <c r="Q1427" t="s">
        <v>506</v>
      </c>
      <c r="R1427" t="s">
        <v>471</v>
      </c>
      <c r="S1427">
        <v>3</v>
      </c>
      <c r="T1427" t="s">
        <v>475</v>
      </c>
      <c r="U1427">
        <v>2</v>
      </c>
      <c r="V1427">
        <v>45025</v>
      </c>
      <c r="W1427">
        <v>999</v>
      </c>
      <c r="X1427" t="s">
        <v>447</v>
      </c>
      <c r="Y1427" s="2" t="s">
        <v>447</v>
      </c>
      <c r="Z1427" s="2"/>
      <c r="AB1427" t="s">
        <v>447</v>
      </c>
      <c r="AC1427" t="s">
        <v>448</v>
      </c>
      <c r="AD1427" t="s">
        <v>447</v>
      </c>
      <c r="AE1427" t="s">
        <v>447</v>
      </c>
      <c r="AF1427" t="s">
        <v>447</v>
      </c>
      <c r="AG1427">
        <v>2</v>
      </c>
      <c r="AH1427">
        <v>0</v>
      </c>
      <c r="AI1427">
        <v>56</v>
      </c>
      <c r="AJ1427">
        <v>0</v>
      </c>
      <c r="AK1427">
        <v>61</v>
      </c>
      <c r="AL1427" t="s">
        <v>486</v>
      </c>
      <c r="AM1427" t="s">
        <v>450</v>
      </c>
      <c r="AN1427">
        <v>0.46</v>
      </c>
      <c r="AO1427">
        <v>99.95</v>
      </c>
      <c r="AP1427">
        <v>45.976999999999997</v>
      </c>
      <c r="AQ1427">
        <v>0.46</v>
      </c>
      <c r="AR1427">
        <v>100.07</v>
      </c>
      <c r="AS1427">
        <v>46.032200000000003</v>
      </c>
      <c r="AT1427">
        <v>0.46</v>
      </c>
      <c r="AU1427">
        <v>105</v>
      </c>
      <c r="AV1427">
        <v>48.3</v>
      </c>
      <c r="BC1427" t="s">
        <v>451</v>
      </c>
      <c r="BD1427" s="2">
        <v>45894</v>
      </c>
      <c r="BE1427">
        <v>73.349999999999994</v>
      </c>
      <c r="BF1427" t="s">
        <v>452</v>
      </c>
      <c r="BG1427" t="s">
        <v>453</v>
      </c>
      <c r="BH1427" s="1">
        <f t="shared" ca="1" si="68"/>
        <v>229</v>
      </c>
    </row>
    <row r="1428" spans="2:60" ht="14.25" customHeight="1" x14ac:dyDescent="0.35">
      <c r="B1428" s="96" t="str">
        <f t="shared" si="66"/>
        <v>1912126616</v>
      </c>
      <c r="C1428" s="96" t="str">
        <f t="shared" si="67"/>
        <v>19121266</v>
      </c>
      <c r="D1428">
        <v>22526</v>
      </c>
      <c r="E1428" t="s">
        <v>120</v>
      </c>
      <c r="F1428">
        <v>61</v>
      </c>
      <c r="G1428" t="s">
        <v>124</v>
      </c>
      <c r="H1428">
        <v>73</v>
      </c>
      <c r="I1428">
        <v>19121</v>
      </c>
      <c r="J1428" t="s">
        <v>14</v>
      </c>
      <c r="K1428">
        <v>266</v>
      </c>
      <c r="L1428">
        <v>16</v>
      </c>
      <c r="M1428">
        <v>91</v>
      </c>
      <c r="N1428">
        <v>2</v>
      </c>
      <c r="O1428" s="3">
        <v>9.41</v>
      </c>
      <c r="P1428">
        <v>0</v>
      </c>
      <c r="Q1428" t="s">
        <v>506</v>
      </c>
      <c r="R1428" t="s">
        <v>471</v>
      </c>
      <c r="S1428">
        <v>3</v>
      </c>
      <c r="T1428" t="s">
        <v>475</v>
      </c>
      <c r="U1428">
        <v>2</v>
      </c>
      <c r="V1428">
        <v>45025</v>
      </c>
      <c r="W1428">
        <v>999</v>
      </c>
      <c r="X1428" t="s">
        <v>447</v>
      </c>
      <c r="Y1428" s="2" t="s">
        <v>447</v>
      </c>
      <c r="Z1428" s="2"/>
      <c r="AB1428" t="s">
        <v>447</v>
      </c>
      <c r="AC1428" t="s">
        <v>448</v>
      </c>
      <c r="AD1428" t="s">
        <v>447</v>
      </c>
      <c r="AE1428" t="s">
        <v>447</v>
      </c>
      <c r="AF1428" t="s">
        <v>447</v>
      </c>
      <c r="AG1428">
        <v>2</v>
      </c>
      <c r="AH1428">
        <v>0</v>
      </c>
      <c r="AI1428">
        <v>56</v>
      </c>
      <c r="AJ1428">
        <v>0</v>
      </c>
      <c r="AK1428">
        <v>61</v>
      </c>
      <c r="AL1428" t="s">
        <v>486</v>
      </c>
      <c r="AM1428" t="s">
        <v>450</v>
      </c>
      <c r="AN1428">
        <v>9.41</v>
      </c>
      <c r="AO1428">
        <v>99.95</v>
      </c>
      <c r="AP1428">
        <v>940.52949999999998</v>
      </c>
      <c r="AQ1428">
        <v>9.41</v>
      </c>
      <c r="AR1428">
        <v>100.07</v>
      </c>
      <c r="AS1428">
        <v>941.65869999999995</v>
      </c>
      <c r="AT1428">
        <v>9.41</v>
      </c>
      <c r="AU1428">
        <v>105</v>
      </c>
      <c r="AV1428">
        <v>988.05</v>
      </c>
      <c r="BC1428" t="s">
        <v>451</v>
      </c>
      <c r="BD1428" s="2">
        <v>45894</v>
      </c>
      <c r="BE1428">
        <v>1215.17</v>
      </c>
      <c r="BF1428" t="s">
        <v>452</v>
      </c>
      <c r="BG1428" t="s">
        <v>453</v>
      </c>
      <c r="BH1428" s="1">
        <f t="shared" ca="1" si="68"/>
        <v>229</v>
      </c>
    </row>
    <row r="1429" spans="2:60" ht="14.25" customHeight="1" x14ac:dyDescent="0.35">
      <c r="B1429" s="96" t="str">
        <f t="shared" si="66"/>
        <v>1912126617</v>
      </c>
      <c r="C1429" s="96" t="str">
        <f t="shared" si="67"/>
        <v>19121266</v>
      </c>
      <c r="D1429">
        <v>22526</v>
      </c>
      <c r="E1429" t="s">
        <v>120</v>
      </c>
      <c r="F1429">
        <v>61</v>
      </c>
      <c r="G1429" t="s">
        <v>124</v>
      </c>
      <c r="H1429">
        <v>73</v>
      </c>
      <c r="I1429">
        <v>19121</v>
      </c>
      <c r="J1429" t="s">
        <v>14</v>
      </c>
      <c r="K1429">
        <v>266</v>
      </c>
      <c r="L1429">
        <v>17</v>
      </c>
      <c r="M1429">
        <v>91</v>
      </c>
      <c r="N1429">
        <v>2</v>
      </c>
      <c r="O1429" s="3">
        <v>7.6</v>
      </c>
      <c r="P1429">
        <v>0</v>
      </c>
      <c r="Q1429" t="s">
        <v>506</v>
      </c>
      <c r="R1429" t="s">
        <v>471</v>
      </c>
      <c r="S1429">
        <v>3</v>
      </c>
      <c r="T1429" t="s">
        <v>475</v>
      </c>
      <c r="U1429">
        <v>2</v>
      </c>
      <c r="V1429">
        <v>45025</v>
      </c>
      <c r="W1429">
        <v>999</v>
      </c>
      <c r="X1429" t="s">
        <v>447</v>
      </c>
      <c r="Y1429" t="s">
        <v>447</v>
      </c>
      <c r="Z1429" s="2"/>
      <c r="AB1429" t="s">
        <v>447</v>
      </c>
      <c r="AC1429" t="s">
        <v>448</v>
      </c>
      <c r="AD1429" t="s">
        <v>447</v>
      </c>
      <c r="AE1429" t="s">
        <v>447</v>
      </c>
      <c r="AF1429" t="s">
        <v>447</v>
      </c>
      <c r="AG1429">
        <v>2</v>
      </c>
      <c r="AH1429">
        <v>0</v>
      </c>
      <c r="AI1429">
        <v>56</v>
      </c>
      <c r="AJ1429">
        <v>0</v>
      </c>
      <c r="AK1429">
        <v>61</v>
      </c>
      <c r="AL1429" t="s">
        <v>486</v>
      </c>
      <c r="AM1429" t="s">
        <v>450</v>
      </c>
      <c r="AN1429">
        <v>7.6</v>
      </c>
      <c r="AO1429">
        <v>99.95</v>
      </c>
      <c r="AP1429">
        <v>759.62</v>
      </c>
      <c r="AQ1429">
        <v>7.6</v>
      </c>
      <c r="AR1429">
        <v>100.07</v>
      </c>
      <c r="AS1429">
        <v>760.53200000000004</v>
      </c>
      <c r="AT1429">
        <v>7.6</v>
      </c>
      <c r="AU1429">
        <v>105</v>
      </c>
      <c r="AV1429">
        <v>798</v>
      </c>
      <c r="BC1429" t="s">
        <v>451</v>
      </c>
      <c r="BD1429" s="2">
        <v>45894</v>
      </c>
      <c r="BE1429">
        <v>798.09</v>
      </c>
      <c r="BF1429" t="s">
        <v>452</v>
      </c>
      <c r="BG1429" t="s">
        <v>453</v>
      </c>
      <c r="BH1429" s="1">
        <f t="shared" ca="1" si="68"/>
        <v>229</v>
      </c>
    </row>
    <row r="1430" spans="2:60" ht="14.25" customHeight="1" x14ac:dyDescent="0.35">
      <c r="B1430" s="96" t="str">
        <f t="shared" si="66"/>
        <v>192232691</v>
      </c>
      <c r="C1430" s="96" t="str">
        <f t="shared" si="67"/>
        <v>19223269</v>
      </c>
      <c r="D1430">
        <v>22526</v>
      </c>
      <c r="E1430" t="s">
        <v>120</v>
      </c>
      <c r="F1430">
        <v>61</v>
      </c>
      <c r="G1430" t="s">
        <v>124</v>
      </c>
      <c r="H1430">
        <v>73</v>
      </c>
      <c r="I1430">
        <v>19223</v>
      </c>
      <c r="J1430" t="s">
        <v>54</v>
      </c>
      <c r="K1430">
        <v>269</v>
      </c>
      <c r="L1430">
        <v>1</v>
      </c>
      <c r="M1430">
        <v>1</v>
      </c>
      <c r="N1430">
        <v>1</v>
      </c>
      <c r="O1430" s="3">
        <v>25.93</v>
      </c>
      <c r="P1430">
        <v>0</v>
      </c>
      <c r="Q1430" t="s">
        <v>506</v>
      </c>
      <c r="R1430" t="s">
        <v>471</v>
      </c>
      <c r="S1430">
        <v>50</v>
      </c>
      <c r="T1430" t="s">
        <v>492</v>
      </c>
      <c r="U1430">
        <v>2</v>
      </c>
      <c r="V1430">
        <v>45705</v>
      </c>
      <c r="W1430">
        <v>356</v>
      </c>
      <c r="X1430" t="s">
        <v>447</v>
      </c>
      <c r="Y1430" t="s">
        <v>447</v>
      </c>
      <c r="Z1430" s="2"/>
      <c r="AB1430" t="s">
        <v>447</v>
      </c>
      <c r="AC1430" t="s">
        <v>448</v>
      </c>
      <c r="AD1430" t="s">
        <v>447</v>
      </c>
      <c r="AE1430" t="s">
        <v>447</v>
      </c>
      <c r="AF1430" t="s">
        <v>447</v>
      </c>
      <c r="AG1430">
        <v>2</v>
      </c>
      <c r="AH1430">
        <v>0</v>
      </c>
      <c r="AI1430">
        <v>61</v>
      </c>
      <c r="AJ1430">
        <v>0</v>
      </c>
      <c r="AK1430">
        <v>61</v>
      </c>
      <c r="AL1430" t="s">
        <v>518</v>
      </c>
      <c r="AM1430" t="s">
        <v>450</v>
      </c>
      <c r="BC1430" t="s">
        <v>493</v>
      </c>
      <c r="BF1430" t="s">
        <v>452</v>
      </c>
      <c r="BG1430" t="s">
        <v>453</v>
      </c>
      <c r="BH1430" s="1">
        <f t="shared" ca="1" si="68"/>
        <v>46123</v>
      </c>
    </row>
    <row r="1431" spans="2:60" ht="14.25" customHeight="1" x14ac:dyDescent="0.35">
      <c r="B1431" s="96" t="str">
        <f t="shared" si="66"/>
        <v>192232692</v>
      </c>
      <c r="C1431" s="96" t="str">
        <f t="shared" si="67"/>
        <v>19223269</v>
      </c>
      <c r="D1431">
        <v>22526</v>
      </c>
      <c r="E1431" t="s">
        <v>120</v>
      </c>
      <c r="F1431">
        <v>61</v>
      </c>
      <c r="G1431" t="s">
        <v>124</v>
      </c>
      <c r="H1431">
        <v>73</v>
      </c>
      <c r="I1431">
        <v>19223</v>
      </c>
      <c r="J1431" t="s">
        <v>54</v>
      </c>
      <c r="K1431">
        <v>269</v>
      </c>
      <c r="L1431">
        <v>2</v>
      </c>
      <c r="M1431">
        <v>1</v>
      </c>
      <c r="N1431">
        <v>1</v>
      </c>
      <c r="O1431" s="3">
        <v>1.97</v>
      </c>
      <c r="P1431">
        <v>0</v>
      </c>
      <c r="Q1431" t="s">
        <v>506</v>
      </c>
      <c r="R1431" t="s">
        <v>471</v>
      </c>
      <c r="S1431">
        <v>50</v>
      </c>
      <c r="T1431" t="s">
        <v>492</v>
      </c>
      <c r="U1431">
        <v>2</v>
      </c>
      <c r="V1431">
        <v>45705</v>
      </c>
      <c r="W1431">
        <v>356</v>
      </c>
      <c r="X1431" t="s">
        <v>447</v>
      </c>
      <c r="Y1431" s="2" t="s">
        <v>447</v>
      </c>
      <c r="Z1431" s="2"/>
      <c r="AB1431" t="s">
        <v>447</v>
      </c>
      <c r="AC1431" t="s">
        <v>448</v>
      </c>
      <c r="AD1431" t="s">
        <v>447</v>
      </c>
      <c r="AE1431" t="s">
        <v>447</v>
      </c>
      <c r="AF1431" t="s">
        <v>447</v>
      </c>
      <c r="AG1431">
        <v>2</v>
      </c>
      <c r="AH1431">
        <v>0</v>
      </c>
      <c r="AI1431">
        <v>61</v>
      </c>
      <c r="AJ1431">
        <v>0</v>
      </c>
      <c r="AK1431">
        <v>61</v>
      </c>
      <c r="AL1431" t="s">
        <v>518</v>
      </c>
      <c r="AM1431" t="s">
        <v>450</v>
      </c>
      <c r="BC1431" t="s">
        <v>493</v>
      </c>
      <c r="BF1431" t="s">
        <v>452</v>
      </c>
      <c r="BG1431" t="s">
        <v>453</v>
      </c>
      <c r="BH1431" s="1">
        <f t="shared" ca="1" si="68"/>
        <v>46123</v>
      </c>
    </row>
    <row r="1432" spans="2:60" ht="14.25" customHeight="1" x14ac:dyDescent="0.35">
      <c r="B1432" s="96" t="str">
        <f t="shared" si="66"/>
        <v>192232693</v>
      </c>
      <c r="C1432" s="96" t="str">
        <f t="shared" si="67"/>
        <v>19223269</v>
      </c>
      <c r="D1432">
        <v>22526</v>
      </c>
      <c r="E1432" t="s">
        <v>120</v>
      </c>
      <c r="F1432">
        <v>61</v>
      </c>
      <c r="G1432" t="s">
        <v>124</v>
      </c>
      <c r="H1432">
        <v>73</v>
      </c>
      <c r="I1432">
        <v>19223</v>
      </c>
      <c r="J1432" t="s">
        <v>54</v>
      </c>
      <c r="K1432">
        <v>269</v>
      </c>
      <c r="L1432">
        <v>3</v>
      </c>
      <c r="M1432">
        <v>1</v>
      </c>
      <c r="N1432">
        <v>1</v>
      </c>
      <c r="O1432" s="3">
        <v>7.27</v>
      </c>
      <c r="P1432">
        <v>0</v>
      </c>
      <c r="Q1432" t="s">
        <v>506</v>
      </c>
      <c r="R1432" t="s">
        <v>471</v>
      </c>
      <c r="S1432">
        <v>50</v>
      </c>
      <c r="T1432" t="s">
        <v>492</v>
      </c>
      <c r="U1432">
        <v>2</v>
      </c>
      <c r="V1432">
        <v>45705</v>
      </c>
      <c r="W1432">
        <v>356</v>
      </c>
      <c r="X1432" t="s">
        <v>447</v>
      </c>
      <c r="Y1432" s="2" t="s">
        <v>447</v>
      </c>
      <c r="Z1432" s="2"/>
      <c r="AB1432" t="s">
        <v>447</v>
      </c>
      <c r="AC1432" t="s">
        <v>448</v>
      </c>
      <c r="AD1432" t="s">
        <v>447</v>
      </c>
      <c r="AE1432" t="s">
        <v>447</v>
      </c>
      <c r="AF1432" t="s">
        <v>447</v>
      </c>
      <c r="AG1432">
        <v>2</v>
      </c>
      <c r="AH1432">
        <v>0</v>
      </c>
      <c r="AI1432">
        <v>61</v>
      </c>
      <c r="AJ1432">
        <v>0</v>
      </c>
      <c r="AK1432">
        <v>61</v>
      </c>
      <c r="AL1432" t="s">
        <v>518</v>
      </c>
      <c r="AM1432" t="s">
        <v>450</v>
      </c>
      <c r="BC1432" t="s">
        <v>493</v>
      </c>
      <c r="BF1432" t="s">
        <v>452</v>
      </c>
      <c r="BG1432" t="s">
        <v>453</v>
      </c>
      <c r="BH1432" s="1">
        <f t="shared" ca="1" si="68"/>
        <v>46123</v>
      </c>
    </row>
    <row r="1433" spans="2:60" ht="14.25" customHeight="1" x14ac:dyDescent="0.35">
      <c r="B1433" s="96" t="str">
        <f t="shared" si="66"/>
        <v>192232694</v>
      </c>
      <c r="C1433" s="96" t="str">
        <f t="shared" si="67"/>
        <v>19223269</v>
      </c>
      <c r="D1433">
        <v>22526</v>
      </c>
      <c r="E1433" t="s">
        <v>120</v>
      </c>
      <c r="F1433">
        <v>61</v>
      </c>
      <c r="G1433" t="s">
        <v>124</v>
      </c>
      <c r="H1433">
        <v>73</v>
      </c>
      <c r="I1433">
        <v>19223</v>
      </c>
      <c r="J1433" t="s">
        <v>54</v>
      </c>
      <c r="K1433">
        <v>269</v>
      </c>
      <c r="L1433">
        <v>4</v>
      </c>
      <c r="M1433">
        <v>1</v>
      </c>
      <c r="N1433">
        <v>1</v>
      </c>
      <c r="O1433" s="3">
        <v>2.2999999999999998</v>
      </c>
      <c r="P1433">
        <v>0</v>
      </c>
      <c r="Q1433" t="s">
        <v>506</v>
      </c>
      <c r="R1433" t="s">
        <v>471</v>
      </c>
      <c r="S1433">
        <v>50</v>
      </c>
      <c r="T1433" t="s">
        <v>492</v>
      </c>
      <c r="U1433">
        <v>2</v>
      </c>
      <c r="V1433">
        <v>45705</v>
      </c>
      <c r="W1433">
        <v>356</v>
      </c>
      <c r="X1433" t="s">
        <v>447</v>
      </c>
      <c r="Y1433" s="2" t="s">
        <v>447</v>
      </c>
      <c r="Z1433" s="2"/>
      <c r="AB1433" t="s">
        <v>447</v>
      </c>
      <c r="AC1433" t="s">
        <v>448</v>
      </c>
      <c r="AD1433" t="s">
        <v>447</v>
      </c>
      <c r="AE1433" t="s">
        <v>447</v>
      </c>
      <c r="AF1433" t="s">
        <v>447</v>
      </c>
      <c r="AG1433">
        <v>2</v>
      </c>
      <c r="AH1433">
        <v>0</v>
      </c>
      <c r="AI1433">
        <v>61</v>
      </c>
      <c r="AJ1433">
        <v>0</v>
      </c>
      <c r="AK1433">
        <v>61</v>
      </c>
      <c r="AL1433" t="s">
        <v>518</v>
      </c>
      <c r="AM1433" t="s">
        <v>450</v>
      </c>
      <c r="BC1433" t="s">
        <v>493</v>
      </c>
      <c r="BF1433" t="s">
        <v>452</v>
      </c>
      <c r="BG1433" t="s">
        <v>453</v>
      </c>
      <c r="BH1433" s="1">
        <f t="shared" ca="1" si="68"/>
        <v>46123</v>
      </c>
    </row>
    <row r="1434" spans="2:60" ht="14.25" customHeight="1" x14ac:dyDescent="0.35">
      <c r="B1434" s="96" t="str">
        <f t="shared" si="66"/>
        <v>192232695</v>
      </c>
      <c r="C1434" s="96" t="str">
        <f t="shared" si="67"/>
        <v>19223269</v>
      </c>
      <c r="D1434">
        <v>22526</v>
      </c>
      <c r="E1434" t="s">
        <v>120</v>
      </c>
      <c r="F1434">
        <v>61</v>
      </c>
      <c r="G1434" t="s">
        <v>124</v>
      </c>
      <c r="H1434">
        <v>73</v>
      </c>
      <c r="I1434">
        <v>19223</v>
      </c>
      <c r="J1434" t="s">
        <v>54</v>
      </c>
      <c r="K1434">
        <v>269</v>
      </c>
      <c r="L1434">
        <v>5</v>
      </c>
      <c r="M1434">
        <v>1</v>
      </c>
      <c r="N1434">
        <v>1</v>
      </c>
      <c r="O1434" s="3">
        <v>4.13</v>
      </c>
      <c r="P1434">
        <v>0</v>
      </c>
      <c r="Q1434" t="s">
        <v>506</v>
      </c>
      <c r="R1434" t="s">
        <v>471</v>
      </c>
      <c r="S1434">
        <v>50</v>
      </c>
      <c r="T1434" t="s">
        <v>492</v>
      </c>
      <c r="U1434">
        <v>2</v>
      </c>
      <c r="V1434">
        <v>45716</v>
      </c>
      <c r="W1434">
        <v>356</v>
      </c>
      <c r="X1434" t="s">
        <v>447</v>
      </c>
      <c r="Y1434" s="2" t="s">
        <v>447</v>
      </c>
      <c r="Z1434" s="2"/>
      <c r="AB1434" t="s">
        <v>447</v>
      </c>
      <c r="AC1434" t="s">
        <v>448</v>
      </c>
      <c r="AD1434" t="s">
        <v>447</v>
      </c>
      <c r="AE1434" t="s">
        <v>447</v>
      </c>
      <c r="AF1434" t="s">
        <v>447</v>
      </c>
      <c r="AG1434">
        <v>2</v>
      </c>
      <c r="AH1434">
        <v>0</v>
      </c>
      <c r="AI1434">
        <v>61</v>
      </c>
      <c r="AJ1434">
        <v>0</v>
      </c>
      <c r="AK1434">
        <v>61</v>
      </c>
      <c r="AL1434" t="s">
        <v>518</v>
      </c>
      <c r="AM1434" t="s">
        <v>450</v>
      </c>
      <c r="BC1434" t="s">
        <v>493</v>
      </c>
      <c r="BF1434" t="s">
        <v>452</v>
      </c>
      <c r="BG1434" t="s">
        <v>453</v>
      </c>
      <c r="BH1434" s="1">
        <f t="shared" ca="1" si="68"/>
        <v>46123</v>
      </c>
    </row>
    <row r="1435" spans="2:60" ht="14.25" customHeight="1" x14ac:dyDescent="0.35">
      <c r="B1435" s="96" t="str">
        <f t="shared" si="66"/>
        <v>192232696</v>
      </c>
      <c r="C1435" s="96" t="str">
        <f t="shared" si="67"/>
        <v>19223269</v>
      </c>
      <c r="D1435">
        <v>22526</v>
      </c>
      <c r="E1435" t="s">
        <v>120</v>
      </c>
      <c r="F1435">
        <v>61</v>
      </c>
      <c r="G1435" t="s">
        <v>124</v>
      </c>
      <c r="H1435">
        <v>73</v>
      </c>
      <c r="I1435">
        <v>19223</v>
      </c>
      <c r="J1435" t="s">
        <v>54</v>
      </c>
      <c r="K1435">
        <v>269</v>
      </c>
      <c r="L1435">
        <v>6</v>
      </c>
      <c r="M1435">
        <v>1</v>
      </c>
      <c r="N1435">
        <v>1</v>
      </c>
      <c r="O1435" s="3">
        <v>20.69</v>
      </c>
      <c r="P1435">
        <v>0</v>
      </c>
      <c r="Q1435" t="s">
        <v>506</v>
      </c>
      <c r="R1435" t="s">
        <v>471</v>
      </c>
      <c r="S1435">
        <v>50</v>
      </c>
      <c r="T1435" t="s">
        <v>492</v>
      </c>
      <c r="U1435">
        <v>2</v>
      </c>
      <c r="V1435">
        <v>45716</v>
      </c>
      <c r="W1435">
        <v>356</v>
      </c>
      <c r="X1435" t="s">
        <v>447</v>
      </c>
      <c r="Y1435" s="2" t="s">
        <v>447</v>
      </c>
      <c r="Z1435" s="2"/>
      <c r="AB1435" t="s">
        <v>447</v>
      </c>
      <c r="AC1435" t="s">
        <v>448</v>
      </c>
      <c r="AD1435" t="s">
        <v>447</v>
      </c>
      <c r="AE1435" t="s">
        <v>447</v>
      </c>
      <c r="AF1435" t="s">
        <v>447</v>
      </c>
      <c r="AG1435">
        <v>2</v>
      </c>
      <c r="AH1435">
        <v>0</v>
      </c>
      <c r="AI1435">
        <v>61</v>
      </c>
      <c r="AJ1435">
        <v>0</v>
      </c>
      <c r="AK1435">
        <v>61</v>
      </c>
      <c r="AL1435" t="s">
        <v>465</v>
      </c>
      <c r="AM1435" t="s">
        <v>450</v>
      </c>
      <c r="BC1435" t="s">
        <v>493</v>
      </c>
      <c r="BF1435" t="s">
        <v>452</v>
      </c>
      <c r="BG1435" t="s">
        <v>453</v>
      </c>
      <c r="BH1435" s="1">
        <f t="shared" ca="1" si="68"/>
        <v>46123</v>
      </c>
    </row>
    <row r="1436" spans="2:60" ht="14.25" customHeight="1" x14ac:dyDescent="0.35">
      <c r="B1436" s="96" t="str">
        <f t="shared" si="66"/>
        <v>192232697</v>
      </c>
      <c r="C1436" s="96" t="str">
        <f t="shared" si="67"/>
        <v>19223269</v>
      </c>
      <c r="D1436">
        <v>22526</v>
      </c>
      <c r="E1436" t="s">
        <v>120</v>
      </c>
      <c r="F1436">
        <v>61</v>
      </c>
      <c r="G1436" t="s">
        <v>124</v>
      </c>
      <c r="H1436">
        <v>73</v>
      </c>
      <c r="I1436">
        <v>19223</v>
      </c>
      <c r="J1436" t="s">
        <v>54</v>
      </c>
      <c r="K1436">
        <v>269</v>
      </c>
      <c r="L1436">
        <v>7</v>
      </c>
      <c r="M1436">
        <v>1</v>
      </c>
      <c r="N1436">
        <v>1</v>
      </c>
      <c r="O1436" s="3">
        <v>15.17</v>
      </c>
      <c r="P1436">
        <v>0</v>
      </c>
      <c r="Q1436" t="s">
        <v>506</v>
      </c>
      <c r="R1436" t="s">
        <v>471</v>
      </c>
      <c r="S1436">
        <v>50</v>
      </c>
      <c r="T1436" t="s">
        <v>492</v>
      </c>
      <c r="U1436">
        <v>2</v>
      </c>
      <c r="V1436">
        <v>45716</v>
      </c>
      <c r="W1436">
        <v>356</v>
      </c>
      <c r="X1436" t="s">
        <v>447</v>
      </c>
      <c r="Y1436" s="2" t="s">
        <v>447</v>
      </c>
      <c r="Z1436" s="2"/>
      <c r="AB1436" t="s">
        <v>447</v>
      </c>
      <c r="AC1436" t="s">
        <v>448</v>
      </c>
      <c r="AD1436" t="s">
        <v>447</v>
      </c>
      <c r="AE1436" t="s">
        <v>447</v>
      </c>
      <c r="AF1436" t="s">
        <v>447</v>
      </c>
      <c r="AG1436">
        <v>2</v>
      </c>
      <c r="AH1436">
        <v>0</v>
      </c>
      <c r="AI1436">
        <v>61</v>
      </c>
      <c r="AJ1436">
        <v>0</v>
      </c>
      <c r="AK1436">
        <v>61</v>
      </c>
      <c r="AL1436" t="s">
        <v>459</v>
      </c>
      <c r="AM1436" t="s">
        <v>450</v>
      </c>
      <c r="BC1436" t="s">
        <v>493</v>
      </c>
      <c r="BF1436" t="s">
        <v>452</v>
      </c>
      <c r="BG1436" t="s">
        <v>453</v>
      </c>
      <c r="BH1436" s="1">
        <f t="shared" ca="1" si="68"/>
        <v>46123</v>
      </c>
    </row>
    <row r="1437" spans="2:60" ht="14.25" customHeight="1" x14ac:dyDescent="0.35">
      <c r="B1437" s="96" t="str">
        <f t="shared" si="66"/>
        <v>192232698</v>
      </c>
      <c r="C1437" s="96" t="str">
        <f t="shared" si="67"/>
        <v>19223269</v>
      </c>
      <c r="D1437">
        <v>22526</v>
      </c>
      <c r="E1437" t="s">
        <v>120</v>
      </c>
      <c r="F1437">
        <v>61</v>
      </c>
      <c r="G1437" t="s">
        <v>124</v>
      </c>
      <c r="H1437">
        <v>73</v>
      </c>
      <c r="I1437">
        <v>19223</v>
      </c>
      <c r="J1437" t="s">
        <v>54</v>
      </c>
      <c r="K1437">
        <v>269</v>
      </c>
      <c r="L1437">
        <v>8</v>
      </c>
      <c r="M1437">
        <v>1</v>
      </c>
      <c r="N1437">
        <v>1</v>
      </c>
      <c r="O1437" s="3">
        <v>3.23</v>
      </c>
      <c r="P1437">
        <v>0</v>
      </c>
      <c r="Q1437" t="s">
        <v>506</v>
      </c>
      <c r="R1437" t="s">
        <v>471</v>
      </c>
      <c r="S1437">
        <v>50</v>
      </c>
      <c r="T1437" t="s">
        <v>492</v>
      </c>
      <c r="U1437">
        <v>2</v>
      </c>
      <c r="V1437">
        <v>45716</v>
      </c>
      <c r="W1437">
        <v>356</v>
      </c>
      <c r="X1437" t="s">
        <v>447</v>
      </c>
      <c r="Y1437" s="2" t="s">
        <v>447</v>
      </c>
      <c r="Z1437" s="2"/>
      <c r="AB1437" t="s">
        <v>447</v>
      </c>
      <c r="AC1437" t="s">
        <v>448</v>
      </c>
      <c r="AD1437" t="s">
        <v>447</v>
      </c>
      <c r="AE1437" t="s">
        <v>447</v>
      </c>
      <c r="AF1437" t="s">
        <v>447</v>
      </c>
      <c r="AG1437">
        <v>2</v>
      </c>
      <c r="AH1437">
        <v>0</v>
      </c>
      <c r="AI1437">
        <v>61</v>
      </c>
      <c r="AJ1437">
        <v>0</v>
      </c>
      <c r="AK1437">
        <v>61</v>
      </c>
      <c r="AL1437" t="s">
        <v>465</v>
      </c>
      <c r="AM1437" t="s">
        <v>450</v>
      </c>
      <c r="BC1437" t="s">
        <v>493</v>
      </c>
      <c r="BF1437" t="s">
        <v>452</v>
      </c>
      <c r="BG1437" t="s">
        <v>453</v>
      </c>
      <c r="BH1437" s="1">
        <f t="shared" ca="1" si="68"/>
        <v>46123</v>
      </c>
    </row>
    <row r="1438" spans="2:60" ht="14.25" customHeight="1" x14ac:dyDescent="0.35">
      <c r="B1438" s="96" t="str">
        <f t="shared" si="66"/>
        <v>192232699</v>
      </c>
      <c r="C1438" s="96" t="str">
        <f t="shared" si="67"/>
        <v>19223269</v>
      </c>
      <c r="D1438">
        <v>22526</v>
      </c>
      <c r="E1438" t="s">
        <v>120</v>
      </c>
      <c r="F1438">
        <v>61</v>
      </c>
      <c r="G1438" t="s">
        <v>124</v>
      </c>
      <c r="H1438">
        <v>73</v>
      </c>
      <c r="I1438">
        <v>19223</v>
      </c>
      <c r="J1438" t="s">
        <v>54</v>
      </c>
      <c r="K1438">
        <v>269</v>
      </c>
      <c r="L1438">
        <v>9</v>
      </c>
      <c r="M1438">
        <v>1</v>
      </c>
      <c r="N1438">
        <v>1</v>
      </c>
      <c r="O1438" s="3">
        <v>2.83</v>
      </c>
      <c r="P1438">
        <v>0</v>
      </c>
      <c r="Q1438" t="s">
        <v>506</v>
      </c>
      <c r="R1438" t="s">
        <v>471</v>
      </c>
      <c r="S1438">
        <v>50</v>
      </c>
      <c r="T1438" t="s">
        <v>492</v>
      </c>
      <c r="U1438">
        <v>2</v>
      </c>
      <c r="V1438">
        <v>45716</v>
      </c>
      <c r="W1438">
        <v>356</v>
      </c>
      <c r="X1438" t="s">
        <v>447</v>
      </c>
      <c r="Y1438" s="2" t="s">
        <v>447</v>
      </c>
      <c r="Z1438" s="2"/>
      <c r="AB1438" t="s">
        <v>447</v>
      </c>
      <c r="AC1438" t="s">
        <v>448</v>
      </c>
      <c r="AD1438" t="s">
        <v>447</v>
      </c>
      <c r="AE1438" t="s">
        <v>447</v>
      </c>
      <c r="AF1438" t="s">
        <v>447</v>
      </c>
      <c r="AG1438">
        <v>2</v>
      </c>
      <c r="AH1438">
        <v>0</v>
      </c>
      <c r="AI1438">
        <v>61</v>
      </c>
      <c r="AJ1438">
        <v>0</v>
      </c>
      <c r="AK1438">
        <v>61</v>
      </c>
      <c r="AL1438" t="s">
        <v>486</v>
      </c>
      <c r="AM1438" t="s">
        <v>450</v>
      </c>
      <c r="BC1438" t="s">
        <v>493</v>
      </c>
      <c r="BF1438" t="s">
        <v>452</v>
      </c>
      <c r="BG1438" t="s">
        <v>453</v>
      </c>
      <c r="BH1438" s="1">
        <f t="shared" ca="1" si="68"/>
        <v>46123</v>
      </c>
    </row>
    <row r="1439" spans="2:60" ht="14.25" customHeight="1" x14ac:dyDescent="0.35">
      <c r="B1439" s="96" t="str">
        <f t="shared" si="66"/>
        <v>1922326910</v>
      </c>
      <c r="C1439" s="96" t="str">
        <f t="shared" si="67"/>
        <v>19223269</v>
      </c>
      <c r="D1439">
        <v>22526</v>
      </c>
      <c r="E1439" t="s">
        <v>120</v>
      </c>
      <c r="F1439">
        <v>61</v>
      </c>
      <c r="G1439" t="s">
        <v>124</v>
      </c>
      <c r="H1439">
        <v>73</v>
      </c>
      <c r="I1439">
        <v>19223</v>
      </c>
      <c r="J1439" t="s">
        <v>54</v>
      </c>
      <c r="K1439">
        <v>269</v>
      </c>
      <c r="L1439">
        <v>10</v>
      </c>
      <c r="M1439">
        <v>1</v>
      </c>
      <c r="N1439">
        <v>1</v>
      </c>
      <c r="O1439" s="3">
        <v>16.21</v>
      </c>
      <c r="P1439">
        <v>0</v>
      </c>
      <c r="Q1439" t="s">
        <v>519</v>
      </c>
      <c r="R1439" t="s">
        <v>471</v>
      </c>
      <c r="S1439">
        <v>1</v>
      </c>
      <c r="T1439" t="s">
        <v>496</v>
      </c>
      <c r="U1439">
        <v>2</v>
      </c>
      <c r="V1439">
        <v>45583</v>
      </c>
      <c r="W1439">
        <v>356</v>
      </c>
      <c r="X1439" t="s">
        <v>447</v>
      </c>
      <c r="Y1439" s="2" t="s">
        <v>447</v>
      </c>
      <c r="Z1439" s="2"/>
      <c r="AB1439" t="s">
        <v>447</v>
      </c>
      <c r="AC1439" t="s">
        <v>448</v>
      </c>
      <c r="AD1439" t="s">
        <v>447</v>
      </c>
      <c r="AE1439" t="s">
        <v>447</v>
      </c>
      <c r="AF1439" t="s">
        <v>447</v>
      </c>
      <c r="AG1439">
        <v>2</v>
      </c>
      <c r="AH1439">
        <v>0</v>
      </c>
      <c r="AI1439">
        <v>61</v>
      </c>
      <c r="AJ1439">
        <v>0</v>
      </c>
      <c r="AK1439">
        <v>61</v>
      </c>
      <c r="AL1439" t="s">
        <v>486</v>
      </c>
      <c r="AM1439" t="s">
        <v>450</v>
      </c>
      <c r="AZ1439">
        <v>16.21</v>
      </c>
      <c r="BA1439">
        <v>75</v>
      </c>
      <c r="BB1439">
        <v>1215.75</v>
      </c>
      <c r="BC1439" t="s">
        <v>451</v>
      </c>
      <c r="BD1439" s="2">
        <v>45952</v>
      </c>
      <c r="BF1439" t="s">
        <v>452</v>
      </c>
      <c r="BG1439" t="s">
        <v>453</v>
      </c>
      <c r="BH1439" s="1">
        <f t="shared" ca="1" si="68"/>
        <v>171</v>
      </c>
    </row>
    <row r="1440" spans="2:60" ht="14.25" customHeight="1" x14ac:dyDescent="0.35">
      <c r="B1440" s="96" t="str">
        <f t="shared" si="66"/>
        <v>1922326911</v>
      </c>
      <c r="C1440" s="96" t="str">
        <f t="shared" si="67"/>
        <v>19223269</v>
      </c>
      <c r="D1440">
        <v>22526</v>
      </c>
      <c r="E1440" t="s">
        <v>120</v>
      </c>
      <c r="F1440">
        <v>61</v>
      </c>
      <c r="G1440" t="s">
        <v>124</v>
      </c>
      <c r="H1440">
        <v>73</v>
      </c>
      <c r="I1440">
        <v>19223</v>
      </c>
      <c r="J1440" t="s">
        <v>54</v>
      </c>
      <c r="K1440">
        <v>269</v>
      </c>
      <c r="L1440">
        <v>11</v>
      </c>
      <c r="M1440">
        <v>1</v>
      </c>
      <c r="N1440">
        <v>1</v>
      </c>
      <c r="O1440" s="3">
        <v>0.73</v>
      </c>
      <c r="P1440">
        <v>0</v>
      </c>
      <c r="Q1440" t="s">
        <v>519</v>
      </c>
      <c r="R1440" t="s">
        <v>471</v>
      </c>
      <c r="S1440">
        <v>1</v>
      </c>
      <c r="T1440" t="s">
        <v>496</v>
      </c>
      <c r="U1440">
        <v>2</v>
      </c>
      <c r="V1440">
        <v>45581</v>
      </c>
      <c r="W1440">
        <v>356</v>
      </c>
      <c r="X1440" t="s">
        <v>447</v>
      </c>
      <c r="Y1440" s="2" t="s">
        <v>447</v>
      </c>
      <c r="Z1440" s="2"/>
      <c r="AB1440" t="s">
        <v>447</v>
      </c>
      <c r="AC1440" t="s">
        <v>448</v>
      </c>
      <c r="AD1440" t="s">
        <v>447</v>
      </c>
      <c r="AE1440" t="s">
        <v>447</v>
      </c>
      <c r="AF1440" t="s">
        <v>447</v>
      </c>
      <c r="AG1440">
        <v>2</v>
      </c>
      <c r="AH1440">
        <v>0</v>
      </c>
      <c r="AI1440">
        <v>54</v>
      </c>
      <c r="AJ1440">
        <v>0</v>
      </c>
      <c r="AK1440">
        <v>61</v>
      </c>
      <c r="AL1440" t="s">
        <v>486</v>
      </c>
      <c r="AM1440" t="s">
        <v>450</v>
      </c>
      <c r="AZ1440">
        <v>0.73</v>
      </c>
      <c r="BA1440">
        <v>65</v>
      </c>
      <c r="BB1440">
        <v>47.45</v>
      </c>
      <c r="BC1440" t="s">
        <v>451</v>
      </c>
      <c r="BD1440" s="2">
        <v>45780</v>
      </c>
      <c r="BF1440" t="s">
        <v>452</v>
      </c>
      <c r="BG1440" t="s">
        <v>453</v>
      </c>
      <c r="BH1440" s="1">
        <f t="shared" ca="1" si="68"/>
        <v>343</v>
      </c>
    </row>
    <row r="1441" spans="2:60" ht="14.25" customHeight="1" x14ac:dyDescent="0.35">
      <c r="B1441" s="96" t="str">
        <f t="shared" si="66"/>
        <v>1922326912</v>
      </c>
      <c r="C1441" s="96" t="str">
        <f t="shared" si="67"/>
        <v>19223269</v>
      </c>
      <c r="D1441">
        <v>22526</v>
      </c>
      <c r="E1441" t="s">
        <v>120</v>
      </c>
      <c r="F1441">
        <v>61</v>
      </c>
      <c r="G1441" t="s">
        <v>124</v>
      </c>
      <c r="H1441">
        <v>73</v>
      </c>
      <c r="I1441">
        <v>19223</v>
      </c>
      <c r="J1441" t="s">
        <v>54</v>
      </c>
      <c r="K1441">
        <v>269</v>
      </c>
      <c r="L1441">
        <v>12</v>
      </c>
      <c r="M1441">
        <v>1</v>
      </c>
      <c r="N1441">
        <v>1</v>
      </c>
      <c r="O1441" s="3">
        <v>4.29</v>
      </c>
      <c r="P1441">
        <v>0</v>
      </c>
      <c r="Q1441" t="s">
        <v>506</v>
      </c>
      <c r="R1441" t="s">
        <v>471</v>
      </c>
      <c r="S1441">
        <v>50</v>
      </c>
      <c r="T1441" t="s">
        <v>492</v>
      </c>
      <c r="U1441">
        <v>2</v>
      </c>
      <c r="V1441">
        <v>45716</v>
      </c>
      <c r="W1441">
        <v>356</v>
      </c>
      <c r="X1441" t="s">
        <v>447</v>
      </c>
      <c r="Y1441" s="2" t="s">
        <v>447</v>
      </c>
      <c r="Z1441" s="2"/>
      <c r="AB1441" t="s">
        <v>447</v>
      </c>
      <c r="AC1441" t="s">
        <v>448</v>
      </c>
      <c r="AD1441" t="s">
        <v>447</v>
      </c>
      <c r="AE1441" t="s">
        <v>447</v>
      </c>
      <c r="AF1441" t="s">
        <v>447</v>
      </c>
      <c r="AG1441">
        <v>2</v>
      </c>
      <c r="AH1441">
        <v>0</v>
      </c>
      <c r="AI1441">
        <v>61</v>
      </c>
      <c r="AJ1441">
        <v>0</v>
      </c>
      <c r="AK1441">
        <v>61</v>
      </c>
      <c r="AL1441" t="s">
        <v>518</v>
      </c>
      <c r="AM1441" t="s">
        <v>450</v>
      </c>
      <c r="BC1441" t="s">
        <v>493</v>
      </c>
      <c r="BF1441" t="s">
        <v>452</v>
      </c>
      <c r="BG1441" t="s">
        <v>453</v>
      </c>
      <c r="BH1441" s="1">
        <f t="shared" ca="1" si="68"/>
        <v>46123</v>
      </c>
    </row>
    <row r="1442" spans="2:60" ht="14.25" customHeight="1" x14ac:dyDescent="0.35">
      <c r="B1442" s="96" t="str">
        <f t="shared" si="66"/>
        <v>1922326913</v>
      </c>
      <c r="C1442" s="96" t="str">
        <f t="shared" si="67"/>
        <v>19223269</v>
      </c>
      <c r="D1442">
        <v>22526</v>
      </c>
      <c r="E1442" t="s">
        <v>120</v>
      </c>
      <c r="F1442">
        <v>61</v>
      </c>
      <c r="G1442" t="s">
        <v>124</v>
      </c>
      <c r="H1442">
        <v>73</v>
      </c>
      <c r="I1442">
        <v>19223</v>
      </c>
      <c r="J1442" t="s">
        <v>54</v>
      </c>
      <c r="K1442">
        <v>269</v>
      </c>
      <c r="L1442">
        <v>13</v>
      </c>
      <c r="M1442">
        <v>1</v>
      </c>
      <c r="N1442">
        <v>1</v>
      </c>
      <c r="O1442" s="3">
        <v>21.71</v>
      </c>
      <c r="P1442">
        <v>0</v>
      </c>
      <c r="Q1442" t="s">
        <v>506</v>
      </c>
      <c r="R1442" t="s">
        <v>471</v>
      </c>
      <c r="S1442">
        <v>50</v>
      </c>
      <c r="T1442" t="s">
        <v>492</v>
      </c>
      <c r="U1442">
        <v>2</v>
      </c>
      <c r="V1442">
        <v>45716</v>
      </c>
      <c r="W1442">
        <v>356</v>
      </c>
      <c r="X1442" t="s">
        <v>447</v>
      </c>
      <c r="Y1442" s="2" t="s">
        <v>447</v>
      </c>
      <c r="Z1442" s="2"/>
      <c r="AB1442" t="s">
        <v>447</v>
      </c>
      <c r="AC1442" t="s">
        <v>448</v>
      </c>
      <c r="AD1442" t="s">
        <v>447</v>
      </c>
      <c r="AE1442" t="s">
        <v>447</v>
      </c>
      <c r="AF1442" t="s">
        <v>447</v>
      </c>
      <c r="AG1442">
        <v>2</v>
      </c>
      <c r="AH1442">
        <v>0</v>
      </c>
      <c r="AI1442">
        <v>61</v>
      </c>
      <c r="AJ1442">
        <v>0</v>
      </c>
      <c r="AK1442">
        <v>61</v>
      </c>
      <c r="AL1442" t="s">
        <v>518</v>
      </c>
      <c r="AM1442" t="s">
        <v>450</v>
      </c>
      <c r="BC1442" t="s">
        <v>493</v>
      </c>
      <c r="BF1442" t="s">
        <v>452</v>
      </c>
      <c r="BG1442" t="s">
        <v>453</v>
      </c>
      <c r="BH1442" s="1">
        <f t="shared" ca="1" si="68"/>
        <v>46123</v>
      </c>
    </row>
    <row r="1443" spans="2:60" ht="14.25" customHeight="1" x14ac:dyDescent="0.35">
      <c r="B1443" s="96" t="str">
        <f t="shared" si="66"/>
        <v>192652741</v>
      </c>
      <c r="C1443" s="96" t="str">
        <f t="shared" si="67"/>
        <v>19265274</v>
      </c>
      <c r="D1443">
        <v>22526</v>
      </c>
      <c r="E1443" t="s">
        <v>120</v>
      </c>
      <c r="F1443">
        <v>61</v>
      </c>
      <c r="G1443" t="s">
        <v>124</v>
      </c>
      <c r="H1443">
        <v>73</v>
      </c>
      <c r="I1443">
        <v>19265</v>
      </c>
      <c r="J1443" t="s">
        <v>72</v>
      </c>
      <c r="K1443">
        <v>274</v>
      </c>
      <c r="L1443">
        <v>1</v>
      </c>
      <c r="M1443">
        <v>1</v>
      </c>
      <c r="O1443" s="3">
        <v>2.09</v>
      </c>
      <c r="P1443">
        <v>0</v>
      </c>
      <c r="Q1443" t="s">
        <v>509</v>
      </c>
      <c r="R1443" t="s">
        <v>467</v>
      </c>
      <c r="S1443">
        <v>4</v>
      </c>
      <c r="T1443" t="s">
        <v>458</v>
      </c>
      <c r="U1443">
        <v>2</v>
      </c>
      <c r="V1443">
        <v>44675</v>
      </c>
      <c r="W1443">
        <v>356</v>
      </c>
      <c r="X1443" t="s">
        <v>447</v>
      </c>
      <c r="Y1443" s="2" t="s">
        <v>447</v>
      </c>
      <c r="Z1443" s="2"/>
      <c r="AB1443" t="s">
        <v>447</v>
      </c>
      <c r="AC1443" t="s">
        <v>448</v>
      </c>
      <c r="AD1443" t="s">
        <v>447</v>
      </c>
      <c r="AE1443" t="s">
        <v>447</v>
      </c>
      <c r="AF1443" t="s">
        <v>447</v>
      </c>
      <c r="AG1443">
        <v>2</v>
      </c>
      <c r="AH1443">
        <v>0</v>
      </c>
      <c r="AI1443">
        <v>41</v>
      </c>
      <c r="AJ1443">
        <v>0</v>
      </c>
      <c r="AK1443">
        <v>61</v>
      </c>
      <c r="AL1443" t="s">
        <v>518</v>
      </c>
      <c r="AM1443" t="s">
        <v>450</v>
      </c>
      <c r="AN1443">
        <v>2.09</v>
      </c>
      <c r="AO1443">
        <v>60.39</v>
      </c>
      <c r="AP1443">
        <v>126.21510000000001</v>
      </c>
      <c r="AQ1443">
        <v>2.09</v>
      </c>
      <c r="AR1443">
        <v>60.07</v>
      </c>
      <c r="AS1443">
        <v>125.5463</v>
      </c>
      <c r="AT1443">
        <v>2.09</v>
      </c>
      <c r="AU1443">
        <v>60</v>
      </c>
      <c r="AV1443">
        <v>125.4</v>
      </c>
      <c r="BC1443" t="s">
        <v>451</v>
      </c>
      <c r="BD1443" s="2">
        <v>45923</v>
      </c>
      <c r="BE1443">
        <v>310.26</v>
      </c>
      <c r="BF1443" t="s">
        <v>452</v>
      </c>
      <c r="BG1443" t="s">
        <v>453</v>
      </c>
      <c r="BH1443" s="1">
        <f t="shared" ca="1" si="68"/>
        <v>200</v>
      </c>
    </row>
    <row r="1444" spans="2:60" ht="14.25" customHeight="1" x14ac:dyDescent="0.35">
      <c r="B1444" s="96" t="str">
        <f t="shared" si="66"/>
        <v>192652742</v>
      </c>
      <c r="C1444" s="96" t="str">
        <f t="shared" si="67"/>
        <v>19265274</v>
      </c>
      <c r="D1444">
        <v>22526</v>
      </c>
      <c r="E1444" t="s">
        <v>120</v>
      </c>
      <c r="F1444">
        <v>61</v>
      </c>
      <c r="G1444" t="s">
        <v>124</v>
      </c>
      <c r="H1444">
        <v>73</v>
      </c>
      <c r="I1444">
        <v>19265</v>
      </c>
      <c r="J1444" t="s">
        <v>72</v>
      </c>
      <c r="K1444">
        <v>274</v>
      </c>
      <c r="L1444">
        <v>2</v>
      </c>
      <c r="M1444">
        <v>1</v>
      </c>
      <c r="O1444" s="3">
        <v>0.95</v>
      </c>
      <c r="P1444">
        <v>0</v>
      </c>
      <c r="Q1444" t="s">
        <v>509</v>
      </c>
      <c r="R1444" t="s">
        <v>467</v>
      </c>
      <c r="S1444">
        <v>4</v>
      </c>
      <c r="T1444" t="s">
        <v>458</v>
      </c>
      <c r="U1444">
        <v>2</v>
      </c>
      <c r="V1444">
        <v>44675</v>
      </c>
      <c r="W1444">
        <v>356</v>
      </c>
      <c r="X1444" t="s">
        <v>447</v>
      </c>
      <c r="Y1444" s="2" t="s">
        <v>447</v>
      </c>
      <c r="Z1444" s="2"/>
      <c r="AB1444" t="s">
        <v>447</v>
      </c>
      <c r="AC1444" t="s">
        <v>448</v>
      </c>
      <c r="AD1444" t="s">
        <v>447</v>
      </c>
      <c r="AE1444" t="s">
        <v>447</v>
      </c>
      <c r="AF1444" t="s">
        <v>447</v>
      </c>
      <c r="AG1444">
        <v>2</v>
      </c>
      <c r="AH1444">
        <v>0</v>
      </c>
      <c r="AI1444">
        <v>41</v>
      </c>
      <c r="AJ1444">
        <v>0</v>
      </c>
      <c r="AK1444">
        <v>61</v>
      </c>
      <c r="AL1444" t="s">
        <v>518</v>
      </c>
      <c r="AM1444" t="s">
        <v>450</v>
      </c>
      <c r="AN1444">
        <v>0.95</v>
      </c>
      <c r="AO1444">
        <v>60.39</v>
      </c>
      <c r="AP1444">
        <v>57.3705</v>
      </c>
      <c r="AQ1444">
        <v>0.95</v>
      </c>
      <c r="AR1444">
        <v>60.07</v>
      </c>
      <c r="AS1444">
        <v>57.066499999999998</v>
      </c>
      <c r="AT1444">
        <v>0.95</v>
      </c>
      <c r="AU1444">
        <v>60</v>
      </c>
      <c r="AV1444">
        <v>57</v>
      </c>
      <c r="BC1444" t="s">
        <v>451</v>
      </c>
      <c r="BD1444" s="2">
        <v>45923</v>
      </c>
      <c r="BE1444">
        <v>33.92</v>
      </c>
      <c r="BF1444" t="s">
        <v>452</v>
      </c>
      <c r="BG1444" t="s">
        <v>453</v>
      </c>
      <c r="BH1444" s="1">
        <f t="shared" ca="1" si="68"/>
        <v>200</v>
      </c>
    </row>
    <row r="1445" spans="2:60" ht="14.25" customHeight="1" x14ac:dyDescent="0.35">
      <c r="B1445" s="96" t="str">
        <f t="shared" si="66"/>
        <v>192652743</v>
      </c>
      <c r="C1445" s="96" t="str">
        <f t="shared" si="67"/>
        <v>19265274</v>
      </c>
      <c r="D1445">
        <v>22526</v>
      </c>
      <c r="E1445" t="s">
        <v>120</v>
      </c>
      <c r="F1445">
        <v>61</v>
      </c>
      <c r="G1445" t="s">
        <v>124</v>
      </c>
      <c r="H1445">
        <v>73</v>
      </c>
      <c r="I1445">
        <v>19265</v>
      </c>
      <c r="J1445" t="s">
        <v>72</v>
      </c>
      <c r="K1445">
        <v>274</v>
      </c>
      <c r="L1445">
        <v>3</v>
      </c>
      <c r="M1445">
        <v>1</v>
      </c>
      <c r="O1445" s="3">
        <v>0.36</v>
      </c>
      <c r="P1445">
        <v>0</v>
      </c>
      <c r="Q1445" t="s">
        <v>509</v>
      </c>
      <c r="R1445" t="s">
        <v>467</v>
      </c>
      <c r="S1445">
        <v>4</v>
      </c>
      <c r="T1445" t="s">
        <v>458</v>
      </c>
      <c r="U1445">
        <v>2</v>
      </c>
      <c r="V1445">
        <v>44675</v>
      </c>
      <c r="W1445">
        <v>356</v>
      </c>
      <c r="X1445" t="s">
        <v>447</v>
      </c>
      <c r="Y1445" s="2" t="s">
        <v>447</v>
      </c>
      <c r="Z1445" s="2"/>
      <c r="AB1445" t="s">
        <v>447</v>
      </c>
      <c r="AC1445" t="s">
        <v>448</v>
      </c>
      <c r="AD1445" t="s">
        <v>447</v>
      </c>
      <c r="AE1445" t="s">
        <v>447</v>
      </c>
      <c r="AF1445" t="s">
        <v>447</v>
      </c>
      <c r="AG1445">
        <v>2</v>
      </c>
      <c r="AH1445">
        <v>0</v>
      </c>
      <c r="AI1445">
        <v>41</v>
      </c>
      <c r="AJ1445">
        <v>0</v>
      </c>
      <c r="AK1445">
        <v>61</v>
      </c>
      <c r="AL1445" t="s">
        <v>518</v>
      </c>
      <c r="AM1445" t="s">
        <v>450</v>
      </c>
      <c r="AN1445">
        <v>0.36</v>
      </c>
      <c r="AO1445">
        <v>60.39</v>
      </c>
      <c r="AP1445">
        <v>21.740400000000001</v>
      </c>
      <c r="AQ1445">
        <v>0.36</v>
      </c>
      <c r="AR1445">
        <v>60.07</v>
      </c>
      <c r="AS1445">
        <v>21.6252</v>
      </c>
      <c r="AT1445">
        <v>0.36</v>
      </c>
      <c r="AU1445">
        <v>60</v>
      </c>
      <c r="AV1445">
        <v>21.6</v>
      </c>
      <c r="BC1445" t="s">
        <v>451</v>
      </c>
      <c r="BD1445" s="2">
        <v>45923</v>
      </c>
      <c r="BF1445" t="s">
        <v>452</v>
      </c>
      <c r="BG1445" t="s">
        <v>453</v>
      </c>
      <c r="BH1445" s="1">
        <f t="shared" ca="1" si="68"/>
        <v>200</v>
      </c>
    </row>
    <row r="1446" spans="2:60" ht="14.25" customHeight="1" x14ac:dyDescent="0.35">
      <c r="B1446" s="96" t="str">
        <f t="shared" si="66"/>
        <v>192652744</v>
      </c>
      <c r="C1446" s="96" t="str">
        <f t="shared" si="67"/>
        <v>19265274</v>
      </c>
      <c r="D1446">
        <v>22526</v>
      </c>
      <c r="E1446" t="s">
        <v>120</v>
      </c>
      <c r="F1446">
        <v>61</v>
      </c>
      <c r="G1446" t="s">
        <v>124</v>
      </c>
      <c r="H1446">
        <v>73</v>
      </c>
      <c r="I1446">
        <v>19265</v>
      </c>
      <c r="J1446" t="s">
        <v>72</v>
      </c>
      <c r="K1446">
        <v>274</v>
      </c>
      <c r="L1446">
        <v>4</v>
      </c>
      <c r="M1446">
        <v>1</v>
      </c>
      <c r="O1446" s="3">
        <v>0.13</v>
      </c>
      <c r="P1446">
        <v>0</v>
      </c>
      <c r="Q1446" t="s">
        <v>509</v>
      </c>
      <c r="R1446" t="s">
        <v>467</v>
      </c>
      <c r="S1446">
        <v>4</v>
      </c>
      <c r="T1446" t="s">
        <v>458</v>
      </c>
      <c r="U1446">
        <v>2</v>
      </c>
      <c r="V1446">
        <v>44675</v>
      </c>
      <c r="W1446">
        <v>356</v>
      </c>
      <c r="X1446" t="s">
        <v>447</v>
      </c>
      <c r="Y1446" s="2" t="s">
        <v>447</v>
      </c>
      <c r="Z1446" s="2"/>
      <c r="AB1446" t="s">
        <v>447</v>
      </c>
      <c r="AC1446" t="s">
        <v>448</v>
      </c>
      <c r="AD1446" t="s">
        <v>447</v>
      </c>
      <c r="AE1446" t="s">
        <v>447</v>
      </c>
      <c r="AF1446" t="s">
        <v>447</v>
      </c>
      <c r="AG1446">
        <v>2</v>
      </c>
      <c r="AH1446">
        <v>0</v>
      </c>
      <c r="AI1446">
        <v>41</v>
      </c>
      <c r="AJ1446">
        <v>0</v>
      </c>
      <c r="AK1446">
        <v>61</v>
      </c>
      <c r="AL1446" t="s">
        <v>518</v>
      </c>
      <c r="AM1446" t="s">
        <v>450</v>
      </c>
      <c r="AN1446">
        <v>0.13</v>
      </c>
      <c r="AO1446">
        <v>60.39</v>
      </c>
      <c r="AP1446">
        <v>7.8506999999999998</v>
      </c>
      <c r="AQ1446">
        <v>0.13</v>
      </c>
      <c r="AR1446">
        <v>60.07</v>
      </c>
      <c r="AS1446">
        <v>7.8090999999999999</v>
      </c>
      <c r="AT1446">
        <v>0.13</v>
      </c>
      <c r="AU1446">
        <v>60</v>
      </c>
      <c r="AV1446">
        <v>7.8</v>
      </c>
      <c r="BC1446" t="s">
        <v>451</v>
      </c>
      <c r="BD1446" s="2">
        <v>45923</v>
      </c>
      <c r="BE1446">
        <v>31.7</v>
      </c>
      <c r="BF1446" t="s">
        <v>452</v>
      </c>
      <c r="BG1446" t="s">
        <v>453</v>
      </c>
      <c r="BH1446" s="1">
        <f t="shared" ca="1" si="68"/>
        <v>200</v>
      </c>
    </row>
    <row r="1447" spans="2:60" ht="14.25" customHeight="1" x14ac:dyDescent="0.35">
      <c r="B1447" s="96" t="str">
        <f t="shared" si="66"/>
        <v>192652745</v>
      </c>
      <c r="C1447" s="96" t="str">
        <f t="shared" si="67"/>
        <v>19265274</v>
      </c>
      <c r="D1447">
        <v>22526</v>
      </c>
      <c r="E1447" t="s">
        <v>120</v>
      </c>
      <c r="F1447">
        <v>61</v>
      </c>
      <c r="G1447" t="s">
        <v>124</v>
      </c>
      <c r="H1447">
        <v>73</v>
      </c>
      <c r="I1447">
        <v>19265</v>
      </c>
      <c r="J1447" t="s">
        <v>72</v>
      </c>
      <c r="K1447">
        <v>274</v>
      </c>
      <c r="L1447">
        <v>5</v>
      </c>
      <c r="M1447">
        <v>1</v>
      </c>
      <c r="O1447" s="3">
        <v>14.15</v>
      </c>
      <c r="P1447">
        <v>0</v>
      </c>
      <c r="Q1447" t="s">
        <v>506</v>
      </c>
      <c r="R1447" t="s">
        <v>467</v>
      </c>
      <c r="S1447">
        <v>4</v>
      </c>
      <c r="T1447" t="s">
        <v>458</v>
      </c>
      <c r="U1447">
        <v>2</v>
      </c>
      <c r="V1447">
        <v>44675</v>
      </c>
      <c r="W1447">
        <v>356</v>
      </c>
      <c r="X1447" t="s">
        <v>447</v>
      </c>
      <c r="Y1447" s="2" t="s">
        <v>447</v>
      </c>
      <c r="Z1447" s="2"/>
      <c r="AB1447" t="s">
        <v>447</v>
      </c>
      <c r="AC1447" t="s">
        <v>448</v>
      </c>
      <c r="AD1447" t="s">
        <v>447</v>
      </c>
      <c r="AE1447" t="s">
        <v>447</v>
      </c>
      <c r="AF1447" t="s">
        <v>447</v>
      </c>
      <c r="AG1447">
        <v>2</v>
      </c>
      <c r="AH1447">
        <v>0</v>
      </c>
      <c r="AI1447">
        <v>41</v>
      </c>
      <c r="AJ1447">
        <v>0</v>
      </c>
      <c r="AK1447">
        <v>61</v>
      </c>
      <c r="AL1447" t="s">
        <v>518</v>
      </c>
      <c r="AM1447" t="s">
        <v>450</v>
      </c>
      <c r="AN1447">
        <v>14.15</v>
      </c>
      <c r="AO1447">
        <v>60.39</v>
      </c>
      <c r="AP1447">
        <v>854.51850000000002</v>
      </c>
      <c r="AQ1447">
        <v>14.15</v>
      </c>
      <c r="AR1447">
        <v>60.07</v>
      </c>
      <c r="AS1447">
        <v>849.9905</v>
      </c>
      <c r="AT1447">
        <v>14.15</v>
      </c>
      <c r="AU1447">
        <v>60</v>
      </c>
      <c r="AV1447">
        <v>849</v>
      </c>
      <c r="BC1447" t="s">
        <v>451</v>
      </c>
      <c r="BD1447" s="2">
        <v>45923</v>
      </c>
      <c r="BE1447">
        <v>1155</v>
      </c>
      <c r="BF1447" t="s">
        <v>452</v>
      </c>
      <c r="BG1447" t="s">
        <v>453</v>
      </c>
      <c r="BH1447" s="1">
        <f t="shared" ca="1" si="68"/>
        <v>200</v>
      </c>
    </row>
    <row r="1448" spans="2:60" ht="14.25" customHeight="1" x14ac:dyDescent="0.35">
      <c r="B1448" s="96" t="str">
        <f t="shared" si="66"/>
        <v>192652746</v>
      </c>
      <c r="C1448" s="96" t="str">
        <f t="shared" si="67"/>
        <v>19265274</v>
      </c>
      <c r="D1448">
        <v>22526</v>
      </c>
      <c r="E1448" t="s">
        <v>120</v>
      </c>
      <c r="F1448">
        <v>61</v>
      </c>
      <c r="G1448" t="s">
        <v>124</v>
      </c>
      <c r="H1448">
        <v>73</v>
      </c>
      <c r="I1448">
        <v>19265</v>
      </c>
      <c r="J1448" t="s">
        <v>72</v>
      </c>
      <c r="K1448">
        <v>274</v>
      </c>
      <c r="L1448">
        <v>6</v>
      </c>
      <c r="M1448">
        <v>1</v>
      </c>
      <c r="O1448" s="3">
        <v>0.47</v>
      </c>
      <c r="P1448">
        <v>0</v>
      </c>
      <c r="Q1448" t="s">
        <v>509</v>
      </c>
      <c r="R1448" t="s">
        <v>467</v>
      </c>
      <c r="S1448">
        <v>4</v>
      </c>
      <c r="T1448" t="s">
        <v>458</v>
      </c>
      <c r="U1448">
        <v>2</v>
      </c>
      <c r="V1448">
        <v>44675</v>
      </c>
      <c r="W1448">
        <v>356</v>
      </c>
      <c r="X1448" t="s">
        <v>447</v>
      </c>
      <c r="Y1448" s="2" t="s">
        <v>447</v>
      </c>
      <c r="Z1448" s="2"/>
      <c r="AB1448" t="s">
        <v>447</v>
      </c>
      <c r="AC1448" t="s">
        <v>448</v>
      </c>
      <c r="AD1448" t="s">
        <v>447</v>
      </c>
      <c r="AE1448" t="s">
        <v>447</v>
      </c>
      <c r="AF1448" t="s">
        <v>447</v>
      </c>
      <c r="AG1448">
        <v>2</v>
      </c>
      <c r="AH1448">
        <v>0</v>
      </c>
      <c r="AI1448">
        <v>41</v>
      </c>
      <c r="AJ1448">
        <v>0</v>
      </c>
      <c r="AK1448">
        <v>61</v>
      </c>
      <c r="AL1448" t="s">
        <v>518</v>
      </c>
      <c r="AM1448" t="s">
        <v>450</v>
      </c>
      <c r="AN1448">
        <v>0.47</v>
      </c>
      <c r="AO1448">
        <v>60.39</v>
      </c>
      <c r="AP1448">
        <v>28.383299999999998</v>
      </c>
      <c r="AQ1448">
        <v>0.47</v>
      </c>
      <c r="AR1448">
        <v>60.07</v>
      </c>
      <c r="AS1448">
        <v>28.232900000000001</v>
      </c>
      <c r="AT1448">
        <v>0.47</v>
      </c>
      <c r="AU1448">
        <v>60</v>
      </c>
      <c r="AV1448">
        <v>28.2</v>
      </c>
      <c r="BC1448" t="s">
        <v>451</v>
      </c>
      <c r="BD1448" s="2">
        <v>45923</v>
      </c>
      <c r="BE1448">
        <v>33.840000000000003</v>
      </c>
      <c r="BF1448" t="s">
        <v>452</v>
      </c>
      <c r="BG1448" t="s">
        <v>453</v>
      </c>
      <c r="BH1448" s="1">
        <f t="shared" ca="1" si="68"/>
        <v>200</v>
      </c>
    </row>
    <row r="1449" spans="2:60" ht="14.25" customHeight="1" x14ac:dyDescent="0.35">
      <c r="B1449" s="96" t="str">
        <f t="shared" si="66"/>
        <v>192652747</v>
      </c>
      <c r="C1449" s="96" t="str">
        <f t="shared" si="67"/>
        <v>19265274</v>
      </c>
      <c r="D1449">
        <v>22526</v>
      </c>
      <c r="E1449" t="s">
        <v>120</v>
      </c>
      <c r="F1449">
        <v>61</v>
      </c>
      <c r="G1449" t="s">
        <v>124</v>
      </c>
      <c r="H1449">
        <v>73</v>
      </c>
      <c r="I1449">
        <v>19265</v>
      </c>
      <c r="J1449" t="s">
        <v>72</v>
      </c>
      <c r="K1449">
        <v>274</v>
      </c>
      <c r="L1449">
        <v>7</v>
      </c>
      <c r="M1449">
        <v>1</v>
      </c>
      <c r="O1449" s="3">
        <v>0.28000000000000003</v>
      </c>
      <c r="P1449">
        <v>0</v>
      </c>
      <c r="Q1449" t="s">
        <v>509</v>
      </c>
      <c r="R1449" t="s">
        <v>467</v>
      </c>
      <c r="S1449">
        <v>4</v>
      </c>
      <c r="T1449" t="s">
        <v>458</v>
      </c>
      <c r="U1449">
        <v>2</v>
      </c>
      <c r="V1449">
        <v>44675</v>
      </c>
      <c r="W1449">
        <v>356</v>
      </c>
      <c r="X1449" t="s">
        <v>447</v>
      </c>
      <c r="Y1449" s="2" t="s">
        <v>447</v>
      </c>
      <c r="Z1449" s="2"/>
      <c r="AB1449" t="s">
        <v>447</v>
      </c>
      <c r="AC1449" t="s">
        <v>448</v>
      </c>
      <c r="AD1449" t="s">
        <v>447</v>
      </c>
      <c r="AE1449" t="s">
        <v>447</v>
      </c>
      <c r="AF1449" t="s">
        <v>447</v>
      </c>
      <c r="AG1449">
        <v>2</v>
      </c>
      <c r="AH1449">
        <v>0</v>
      </c>
      <c r="AI1449">
        <v>41</v>
      </c>
      <c r="AJ1449">
        <v>0</v>
      </c>
      <c r="AK1449">
        <v>61</v>
      </c>
      <c r="AL1449" t="s">
        <v>518</v>
      </c>
      <c r="AM1449" t="s">
        <v>450</v>
      </c>
      <c r="AN1449">
        <v>0.28000000000000003</v>
      </c>
      <c r="AO1449">
        <v>60.39</v>
      </c>
      <c r="AP1449">
        <v>16.909199999999998</v>
      </c>
      <c r="AQ1449">
        <v>0.28000000000000003</v>
      </c>
      <c r="AR1449">
        <v>60.07</v>
      </c>
      <c r="AS1449">
        <v>16.819600000000001</v>
      </c>
      <c r="AT1449">
        <v>0.28000000000000003</v>
      </c>
      <c r="AU1449">
        <v>60</v>
      </c>
      <c r="AV1449">
        <v>16.8</v>
      </c>
      <c r="BC1449" t="s">
        <v>451</v>
      </c>
      <c r="BD1449" s="2">
        <v>45923</v>
      </c>
      <c r="BE1449">
        <v>64.28</v>
      </c>
      <c r="BF1449" t="s">
        <v>452</v>
      </c>
      <c r="BG1449" t="s">
        <v>453</v>
      </c>
      <c r="BH1449" s="1">
        <f t="shared" ca="1" si="68"/>
        <v>200</v>
      </c>
    </row>
    <row r="1450" spans="2:60" ht="14.25" customHeight="1" x14ac:dyDescent="0.35">
      <c r="B1450" s="96" t="str">
        <f t="shared" si="66"/>
        <v>192652748</v>
      </c>
      <c r="C1450" s="96" t="str">
        <f t="shared" si="67"/>
        <v>19265274</v>
      </c>
      <c r="D1450">
        <v>22526</v>
      </c>
      <c r="E1450" t="s">
        <v>120</v>
      </c>
      <c r="F1450">
        <v>61</v>
      </c>
      <c r="G1450" t="s">
        <v>124</v>
      </c>
      <c r="H1450">
        <v>73</v>
      </c>
      <c r="I1450">
        <v>19265</v>
      </c>
      <c r="J1450" t="s">
        <v>72</v>
      </c>
      <c r="K1450">
        <v>274</v>
      </c>
      <c r="L1450">
        <v>8</v>
      </c>
      <c r="M1450">
        <v>1</v>
      </c>
      <c r="O1450" s="3">
        <v>1.34</v>
      </c>
      <c r="P1450">
        <v>0</v>
      </c>
      <c r="Q1450" t="s">
        <v>509</v>
      </c>
      <c r="R1450" t="s">
        <v>467</v>
      </c>
      <c r="S1450">
        <v>4</v>
      </c>
      <c r="T1450" t="s">
        <v>458</v>
      </c>
      <c r="U1450">
        <v>2</v>
      </c>
      <c r="V1450">
        <v>44675</v>
      </c>
      <c r="W1450">
        <v>356</v>
      </c>
      <c r="X1450" t="s">
        <v>447</v>
      </c>
      <c r="Y1450" s="2" t="s">
        <v>447</v>
      </c>
      <c r="Z1450" s="2"/>
      <c r="AB1450" t="s">
        <v>447</v>
      </c>
      <c r="AC1450" t="s">
        <v>448</v>
      </c>
      <c r="AD1450" t="s">
        <v>447</v>
      </c>
      <c r="AE1450" t="s">
        <v>447</v>
      </c>
      <c r="AF1450" t="s">
        <v>447</v>
      </c>
      <c r="AG1450">
        <v>2</v>
      </c>
      <c r="AH1450">
        <v>0</v>
      </c>
      <c r="AI1450">
        <v>41</v>
      </c>
      <c r="AJ1450">
        <v>0</v>
      </c>
      <c r="AK1450">
        <v>61</v>
      </c>
      <c r="AL1450" t="s">
        <v>518</v>
      </c>
      <c r="AM1450" t="s">
        <v>450</v>
      </c>
      <c r="AN1450">
        <v>1.34</v>
      </c>
      <c r="AO1450">
        <v>60.39</v>
      </c>
      <c r="AP1450">
        <v>80.922600000000003</v>
      </c>
      <c r="AQ1450">
        <v>1.34</v>
      </c>
      <c r="AR1450">
        <v>60.07</v>
      </c>
      <c r="AS1450">
        <v>80.493799999999993</v>
      </c>
      <c r="AT1450">
        <v>1.34</v>
      </c>
      <c r="AU1450">
        <v>60</v>
      </c>
      <c r="AV1450">
        <v>80.400000000000006</v>
      </c>
      <c r="BC1450" t="s">
        <v>451</v>
      </c>
      <c r="BD1450" s="2">
        <v>45923</v>
      </c>
      <c r="BE1450">
        <v>39.51</v>
      </c>
      <c r="BF1450" t="s">
        <v>452</v>
      </c>
      <c r="BG1450" t="s">
        <v>453</v>
      </c>
      <c r="BH1450" s="1">
        <f t="shared" ca="1" si="68"/>
        <v>200</v>
      </c>
    </row>
    <row r="1451" spans="2:60" ht="14.25" customHeight="1" x14ac:dyDescent="0.35">
      <c r="B1451" s="96" t="str">
        <f t="shared" si="66"/>
        <v>192652749</v>
      </c>
      <c r="C1451" s="96" t="str">
        <f t="shared" si="67"/>
        <v>19265274</v>
      </c>
      <c r="D1451">
        <v>22526</v>
      </c>
      <c r="E1451" t="s">
        <v>120</v>
      </c>
      <c r="F1451">
        <v>61</v>
      </c>
      <c r="G1451" t="s">
        <v>124</v>
      </c>
      <c r="H1451">
        <v>73</v>
      </c>
      <c r="I1451">
        <v>19265</v>
      </c>
      <c r="J1451" t="s">
        <v>72</v>
      </c>
      <c r="K1451">
        <v>274</v>
      </c>
      <c r="L1451">
        <v>9</v>
      </c>
      <c r="M1451">
        <v>1</v>
      </c>
      <c r="O1451" s="3">
        <v>5.76</v>
      </c>
      <c r="P1451">
        <v>0</v>
      </c>
      <c r="Q1451" t="s">
        <v>509</v>
      </c>
      <c r="R1451" t="s">
        <v>467</v>
      </c>
      <c r="S1451">
        <v>4</v>
      </c>
      <c r="T1451" t="s">
        <v>458</v>
      </c>
      <c r="U1451">
        <v>2</v>
      </c>
      <c r="V1451">
        <v>44675</v>
      </c>
      <c r="W1451">
        <v>356</v>
      </c>
      <c r="X1451" t="s">
        <v>447</v>
      </c>
      <c r="Y1451" s="2" t="s">
        <v>447</v>
      </c>
      <c r="Z1451" s="2"/>
      <c r="AB1451" t="s">
        <v>447</v>
      </c>
      <c r="AC1451" t="s">
        <v>448</v>
      </c>
      <c r="AD1451" t="s">
        <v>447</v>
      </c>
      <c r="AE1451" t="s">
        <v>447</v>
      </c>
      <c r="AF1451" t="s">
        <v>447</v>
      </c>
      <c r="AG1451">
        <v>2</v>
      </c>
      <c r="AH1451">
        <v>0</v>
      </c>
      <c r="AI1451">
        <v>41</v>
      </c>
      <c r="AJ1451">
        <v>0</v>
      </c>
      <c r="AK1451">
        <v>61</v>
      </c>
      <c r="AL1451" t="s">
        <v>518</v>
      </c>
      <c r="AM1451" t="s">
        <v>450</v>
      </c>
      <c r="AN1451">
        <v>5.76</v>
      </c>
      <c r="AO1451">
        <v>60.39</v>
      </c>
      <c r="AP1451">
        <v>347.84640000000002</v>
      </c>
      <c r="AQ1451">
        <v>5.76</v>
      </c>
      <c r="AR1451">
        <v>60.07</v>
      </c>
      <c r="AS1451">
        <v>346.00319999999999</v>
      </c>
      <c r="AT1451">
        <v>5.76</v>
      </c>
      <c r="AU1451">
        <v>60</v>
      </c>
      <c r="AV1451">
        <v>345.6</v>
      </c>
      <c r="BC1451" t="s">
        <v>451</v>
      </c>
      <c r="BD1451" s="2">
        <v>45923</v>
      </c>
      <c r="BE1451">
        <v>310.36</v>
      </c>
      <c r="BF1451" t="s">
        <v>452</v>
      </c>
      <c r="BG1451" t="s">
        <v>453</v>
      </c>
      <c r="BH1451" s="1">
        <f t="shared" ca="1" si="68"/>
        <v>200</v>
      </c>
    </row>
    <row r="1452" spans="2:60" ht="14.25" customHeight="1" x14ac:dyDescent="0.35">
      <c r="B1452" s="96" t="str">
        <f t="shared" si="66"/>
        <v>1926527410</v>
      </c>
      <c r="C1452" s="96" t="str">
        <f t="shared" si="67"/>
        <v>19265274</v>
      </c>
      <c r="D1452">
        <v>22526</v>
      </c>
      <c r="E1452" t="s">
        <v>120</v>
      </c>
      <c r="F1452">
        <v>61</v>
      </c>
      <c r="G1452" t="s">
        <v>124</v>
      </c>
      <c r="H1452">
        <v>73</v>
      </c>
      <c r="I1452">
        <v>19265</v>
      </c>
      <c r="J1452" t="s">
        <v>72</v>
      </c>
      <c r="K1452">
        <v>274</v>
      </c>
      <c r="L1452">
        <v>10</v>
      </c>
      <c r="M1452">
        <v>1</v>
      </c>
      <c r="O1452">
        <v>5.07</v>
      </c>
      <c r="P1452">
        <v>0</v>
      </c>
      <c r="Q1452" t="s">
        <v>509</v>
      </c>
      <c r="R1452" t="s">
        <v>467</v>
      </c>
      <c r="S1452">
        <v>4</v>
      </c>
      <c r="T1452" t="s">
        <v>458</v>
      </c>
      <c r="U1452">
        <v>2</v>
      </c>
      <c r="V1452">
        <v>44675</v>
      </c>
      <c r="W1452">
        <v>356</v>
      </c>
      <c r="X1452" t="s">
        <v>447</v>
      </c>
      <c r="Y1452" s="2" t="s">
        <v>447</v>
      </c>
      <c r="Z1452" s="2"/>
      <c r="AB1452" t="s">
        <v>447</v>
      </c>
      <c r="AC1452" t="s">
        <v>448</v>
      </c>
      <c r="AD1452" t="s">
        <v>447</v>
      </c>
      <c r="AE1452" t="s">
        <v>447</v>
      </c>
      <c r="AF1452" t="s">
        <v>447</v>
      </c>
      <c r="AG1452">
        <v>2</v>
      </c>
      <c r="AH1452">
        <v>0</v>
      </c>
      <c r="AI1452">
        <v>41</v>
      </c>
      <c r="AJ1452">
        <v>0</v>
      </c>
      <c r="AK1452">
        <v>61</v>
      </c>
      <c r="AL1452" t="s">
        <v>449</v>
      </c>
      <c r="AM1452" t="s">
        <v>450</v>
      </c>
      <c r="AN1452">
        <v>5.07</v>
      </c>
      <c r="AO1452">
        <v>60.39</v>
      </c>
      <c r="AP1452">
        <v>306.1773</v>
      </c>
      <c r="AQ1452">
        <v>5.07</v>
      </c>
      <c r="AR1452">
        <v>60.07</v>
      </c>
      <c r="AS1452">
        <v>304.55489999999998</v>
      </c>
      <c r="AT1452">
        <v>5.07</v>
      </c>
      <c r="AU1452">
        <v>60</v>
      </c>
      <c r="AV1452">
        <v>304.2</v>
      </c>
      <c r="BC1452" t="s">
        <v>451</v>
      </c>
      <c r="BD1452" s="2">
        <v>45923</v>
      </c>
      <c r="BE1452">
        <v>333.93</v>
      </c>
      <c r="BF1452" t="s">
        <v>452</v>
      </c>
      <c r="BG1452" t="s">
        <v>453</v>
      </c>
      <c r="BH1452" s="1">
        <f t="shared" ca="1" si="68"/>
        <v>200</v>
      </c>
    </row>
    <row r="1453" spans="2:60" ht="14.25" customHeight="1" x14ac:dyDescent="0.35">
      <c r="B1453" s="96" t="str">
        <f t="shared" si="66"/>
        <v>1926527411</v>
      </c>
      <c r="C1453" s="96" t="str">
        <f t="shared" si="67"/>
        <v>19265274</v>
      </c>
      <c r="D1453">
        <v>22526</v>
      </c>
      <c r="E1453" t="s">
        <v>120</v>
      </c>
      <c r="F1453">
        <v>61</v>
      </c>
      <c r="G1453" t="s">
        <v>124</v>
      </c>
      <c r="H1453">
        <v>73</v>
      </c>
      <c r="I1453">
        <v>19265</v>
      </c>
      <c r="J1453" t="s">
        <v>72</v>
      </c>
      <c r="K1453">
        <v>274</v>
      </c>
      <c r="L1453">
        <v>11</v>
      </c>
      <c r="M1453">
        <v>1</v>
      </c>
      <c r="O1453">
        <v>3.19</v>
      </c>
      <c r="P1453">
        <v>0</v>
      </c>
      <c r="Q1453" t="s">
        <v>509</v>
      </c>
      <c r="R1453" t="s">
        <v>467</v>
      </c>
      <c r="S1453">
        <v>4</v>
      </c>
      <c r="T1453" t="s">
        <v>458</v>
      </c>
      <c r="U1453">
        <v>2</v>
      </c>
      <c r="V1453">
        <v>44676</v>
      </c>
      <c r="W1453">
        <v>356</v>
      </c>
      <c r="X1453" t="s">
        <v>447</v>
      </c>
      <c r="Y1453" s="2" t="s">
        <v>447</v>
      </c>
      <c r="Z1453" s="2"/>
      <c r="AB1453" t="s">
        <v>447</v>
      </c>
      <c r="AC1453" t="s">
        <v>448</v>
      </c>
      <c r="AD1453" t="s">
        <v>447</v>
      </c>
      <c r="AE1453" t="s">
        <v>447</v>
      </c>
      <c r="AF1453" t="s">
        <v>447</v>
      </c>
      <c r="AG1453">
        <v>2</v>
      </c>
      <c r="AH1453">
        <v>0</v>
      </c>
      <c r="AI1453">
        <v>41</v>
      </c>
      <c r="AJ1453">
        <v>0</v>
      </c>
      <c r="AK1453">
        <v>61</v>
      </c>
      <c r="AL1453" t="s">
        <v>449</v>
      </c>
      <c r="AM1453" t="s">
        <v>450</v>
      </c>
      <c r="AN1453">
        <v>3.19</v>
      </c>
      <c r="AO1453">
        <v>60.39</v>
      </c>
      <c r="AP1453">
        <v>192.64410000000001</v>
      </c>
      <c r="AQ1453">
        <v>3.19</v>
      </c>
      <c r="AR1453">
        <v>60.07</v>
      </c>
      <c r="AS1453">
        <v>191.6233</v>
      </c>
      <c r="AT1453">
        <v>3.19</v>
      </c>
      <c r="AU1453">
        <v>60</v>
      </c>
      <c r="AV1453">
        <v>191.4</v>
      </c>
      <c r="BC1453" t="s">
        <v>451</v>
      </c>
      <c r="BD1453" s="2">
        <v>45923</v>
      </c>
      <c r="BE1453">
        <v>35.51</v>
      </c>
      <c r="BF1453" t="s">
        <v>452</v>
      </c>
      <c r="BG1453" t="s">
        <v>453</v>
      </c>
      <c r="BH1453" s="1">
        <f t="shared" ca="1" si="68"/>
        <v>200</v>
      </c>
    </row>
    <row r="1454" spans="2:60" ht="14.25" customHeight="1" x14ac:dyDescent="0.35">
      <c r="B1454" s="96" t="str">
        <f t="shared" si="66"/>
        <v>1926527412</v>
      </c>
      <c r="C1454" s="96" t="str">
        <f t="shared" si="67"/>
        <v>19265274</v>
      </c>
      <c r="D1454">
        <v>22526</v>
      </c>
      <c r="E1454" t="s">
        <v>120</v>
      </c>
      <c r="F1454">
        <v>61</v>
      </c>
      <c r="G1454" t="s">
        <v>124</v>
      </c>
      <c r="H1454">
        <v>73</v>
      </c>
      <c r="I1454">
        <v>19265</v>
      </c>
      <c r="J1454" t="s">
        <v>72</v>
      </c>
      <c r="K1454">
        <v>274</v>
      </c>
      <c r="L1454">
        <v>12</v>
      </c>
      <c r="M1454">
        <v>1</v>
      </c>
      <c r="O1454">
        <v>4.0999999999999996</v>
      </c>
      <c r="P1454">
        <v>0</v>
      </c>
      <c r="Q1454" t="s">
        <v>509</v>
      </c>
      <c r="R1454" t="s">
        <v>467</v>
      </c>
      <c r="S1454">
        <v>4</v>
      </c>
      <c r="T1454" t="s">
        <v>458</v>
      </c>
      <c r="U1454">
        <v>2</v>
      </c>
      <c r="V1454">
        <v>44676</v>
      </c>
      <c r="W1454">
        <v>356</v>
      </c>
      <c r="X1454" t="s">
        <v>447</v>
      </c>
      <c r="Y1454" s="2" t="s">
        <v>447</v>
      </c>
      <c r="Z1454" s="2"/>
      <c r="AB1454" t="s">
        <v>447</v>
      </c>
      <c r="AC1454" t="s">
        <v>448</v>
      </c>
      <c r="AD1454" t="s">
        <v>447</v>
      </c>
      <c r="AE1454" t="s">
        <v>447</v>
      </c>
      <c r="AF1454" t="s">
        <v>447</v>
      </c>
      <c r="AG1454">
        <v>2</v>
      </c>
      <c r="AH1454">
        <v>0</v>
      </c>
      <c r="AI1454">
        <v>41</v>
      </c>
      <c r="AJ1454">
        <v>0</v>
      </c>
      <c r="AK1454">
        <v>61</v>
      </c>
      <c r="AL1454" t="s">
        <v>449</v>
      </c>
      <c r="AM1454" t="s">
        <v>450</v>
      </c>
      <c r="AN1454">
        <v>4.0999999999999996</v>
      </c>
      <c r="AO1454">
        <v>60.39</v>
      </c>
      <c r="AP1454">
        <v>247.59899999999999</v>
      </c>
      <c r="AQ1454">
        <v>4.0999999999999996</v>
      </c>
      <c r="AR1454">
        <v>60.07</v>
      </c>
      <c r="AS1454">
        <v>246.28700000000001</v>
      </c>
      <c r="AT1454">
        <v>4.0999999999999996</v>
      </c>
      <c r="AU1454">
        <v>60</v>
      </c>
      <c r="AV1454">
        <v>246</v>
      </c>
      <c r="BC1454" t="s">
        <v>451</v>
      </c>
      <c r="BD1454" s="2">
        <v>45923</v>
      </c>
      <c r="BE1454">
        <v>137</v>
      </c>
      <c r="BF1454" t="s">
        <v>452</v>
      </c>
      <c r="BG1454" t="s">
        <v>453</v>
      </c>
      <c r="BH1454" s="1">
        <f t="shared" ca="1" si="68"/>
        <v>200</v>
      </c>
    </row>
    <row r="1455" spans="2:60" ht="14.25" customHeight="1" x14ac:dyDescent="0.35">
      <c r="B1455" s="96" t="str">
        <f t="shared" si="66"/>
        <v>1926527413</v>
      </c>
      <c r="C1455" s="96" t="str">
        <f t="shared" si="67"/>
        <v>19265274</v>
      </c>
      <c r="D1455">
        <v>22526</v>
      </c>
      <c r="E1455" t="s">
        <v>120</v>
      </c>
      <c r="F1455">
        <v>61</v>
      </c>
      <c r="G1455" t="s">
        <v>124</v>
      </c>
      <c r="H1455">
        <v>73</v>
      </c>
      <c r="I1455">
        <v>19265</v>
      </c>
      <c r="J1455" t="s">
        <v>72</v>
      </c>
      <c r="K1455">
        <v>274</v>
      </c>
      <c r="L1455">
        <v>13</v>
      </c>
      <c r="M1455">
        <v>1</v>
      </c>
      <c r="O1455">
        <v>4.16</v>
      </c>
      <c r="P1455">
        <v>0</v>
      </c>
      <c r="Q1455" t="s">
        <v>509</v>
      </c>
      <c r="R1455" t="s">
        <v>467</v>
      </c>
      <c r="S1455">
        <v>4</v>
      </c>
      <c r="T1455" t="s">
        <v>458</v>
      </c>
      <c r="U1455">
        <v>2</v>
      </c>
      <c r="V1455">
        <v>44676</v>
      </c>
      <c r="W1455">
        <v>356</v>
      </c>
      <c r="X1455" t="s">
        <v>447</v>
      </c>
      <c r="Y1455" s="2" t="s">
        <v>447</v>
      </c>
      <c r="Z1455" s="2"/>
      <c r="AB1455" t="s">
        <v>447</v>
      </c>
      <c r="AC1455" t="s">
        <v>448</v>
      </c>
      <c r="AD1455" t="s">
        <v>447</v>
      </c>
      <c r="AE1455" t="s">
        <v>447</v>
      </c>
      <c r="AF1455" t="s">
        <v>447</v>
      </c>
      <c r="AG1455">
        <v>2</v>
      </c>
      <c r="AH1455">
        <v>0</v>
      </c>
      <c r="AI1455">
        <v>41</v>
      </c>
      <c r="AJ1455">
        <v>0</v>
      </c>
      <c r="AK1455">
        <v>61</v>
      </c>
      <c r="AL1455" t="s">
        <v>449</v>
      </c>
      <c r="AM1455" t="s">
        <v>450</v>
      </c>
      <c r="AN1455">
        <v>4.16</v>
      </c>
      <c r="AO1455">
        <v>60.39</v>
      </c>
      <c r="AP1455">
        <v>251.22239999999999</v>
      </c>
      <c r="AQ1455">
        <v>4.16</v>
      </c>
      <c r="AR1455">
        <v>60.07</v>
      </c>
      <c r="AS1455">
        <v>249.8912</v>
      </c>
      <c r="AT1455">
        <v>4.16</v>
      </c>
      <c r="AU1455">
        <v>60</v>
      </c>
      <c r="AV1455">
        <v>249.6</v>
      </c>
      <c r="BC1455" t="s">
        <v>451</v>
      </c>
      <c r="BD1455" s="2">
        <v>45923</v>
      </c>
      <c r="BE1455">
        <v>182.18</v>
      </c>
      <c r="BF1455" t="s">
        <v>452</v>
      </c>
      <c r="BG1455" t="s">
        <v>453</v>
      </c>
      <c r="BH1455" s="1">
        <f t="shared" ca="1" si="68"/>
        <v>200</v>
      </c>
    </row>
    <row r="1456" spans="2:60" ht="14.25" customHeight="1" x14ac:dyDescent="0.35">
      <c r="B1456" s="96" t="str">
        <f t="shared" si="66"/>
        <v>1926527414</v>
      </c>
      <c r="C1456" s="96" t="str">
        <f t="shared" si="67"/>
        <v>19265274</v>
      </c>
      <c r="D1456">
        <v>22526</v>
      </c>
      <c r="E1456" t="s">
        <v>120</v>
      </c>
      <c r="F1456">
        <v>61</v>
      </c>
      <c r="G1456" t="s">
        <v>124</v>
      </c>
      <c r="H1456">
        <v>73</v>
      </c>
      <c r="I1456">
        <v>19265</v>
      </c>
      <c r="J1456" t="s">
        <v>72</v>
      </c>
      <c r="K1456">
        <v>274</v>
      </c>
      <c r="L1456">
        <v>14</v>
      </c>
      <c r="M1456">
        <v>1</v>
      </c>
      <c r="O1456">
        <v>6.45</v>
      </c>
      <c r="P1456">
        <v>0</v>
      </c>
      <c r="Q1456" t="s">
        <v>509</v>
      </c>
      <c r="R1456" t="s">
        <v>467</v>
      </c>
      <c r="S1456">
        <v>4</v>
      </c>
      <c r="T1456" t="s">
        <v>458</v>
      </c>
      <c r="U1456">
        <v>2</v>
      </c>
      <c r="V1456">
        <v>44677</v>
      </c>
      <c r="W1456">
        <v>356</v>
      </c>
      <c r="X1456" t="s">
        <v>447</v>
      </c>
      <c r="Y1456" s="2" t="s">
        <v>447</v>
      </c>
      <c r="Z1456" s="2"/>
      <c r="AB1456" t="s">
        <v>447</v>
      </c>
      <c r="AC1456" t="s">
        <v>448</v>
      </c>
      <c r="AD1456" t="s">
        <v>447</v>
      </c>
      <c r="AE1456" t="s">
        <v>447</v>
      </c>
      <c r="AF1456" t="s">
        <v>447</v>
      </c>
      <c r="AG1456">
        <v>2</v>
      </c>
      <c r="AH1456">
        <v>0</v>
      </c>
      <c r="AI1456">
        <v>41</v>
      </c>
      <c r="AJ1456">
        <v>0</v>
      </c>
      <c r="AK1456">
        <v>61</v>
      </c>
      <c r="AL1456" t="s">
        <v>449</v>
      </c>
      <c r="AM1456" t="s">
        <v>450</v>
      </c>
      <c r="AN1456">
        <v>6.45</v>
      </c>
      <c r="AO1456">
        <v>60.39</v>
      </c>
      <c r="AP1456">
        <v>389.51549999999997</v>
      </c>
      <c r="AQ1456">
        <v>6.45</v>
      </c>
      <c r="AR1456">
        <v>60.07</v>
      </c>
      <c r="AS1456">
        <v>387.45150000000001</v>
      </c>
      <c r="AT1456">
        <v>6.45</v>
      </c>
      <c r="AU1456">
        <v>60</v>
      </c>
      <c r="AV1456">
        <v>387</v>
      </c>
      <c r="BC1456" t="s">
        <v>451</v>
      </c>
      <c r="BD1456" s="2">
        <v>45923</v>
      </c>
      <c r="BE1456">
        <v>291.39</v>
      </c>
      <c r="BF1456" t="s">
        <v>452</v>
      </c>
      <c r="BG1456" t="s">
        <v>453</v>
      </c>
      <c r="BH1456" s="1">
        <f t="shared" ca="1" si="68"/>
        <v>200</v>
      </c>
    </row>
    <row r="1457" spans="2:60" ht="14.25" customHeight="1" x14ac:dyDescent="0.35">
      <c r="B1457" s="96" t="str">
        <f t="shared" si="66"/>
        <v>1926527415</v>
      </c>
      <c r="C1457" s="96" t="str">
        <f t="shared" si="67"/>
        <v>19265274</v>
      </c>
      <c r="D1457">
        <v>22526</v>
      </c>
      <c r="E1457" t="s">
        <v>120</v>
      </c>
      <c r="F1457">
        <v>61</v>
      </c>
      <c r="G1457" t="s">
        <v>124</v>
      </c>
      <c r="H1457">
        <v>73</v>
      </c>
      <c r="I1457">
        <v>19265</v>
      </c>
      <c r="J1457" t="s">
        <v>72</v>
      </c>
      <c r="K1457">
        <v>274</v>
      </c>
      <c r="L1457">
        <v>15</v>
      </c>
      <c r="M1457">
        <v>1</v>
      </c>
      <c r="O1457">
        <v>2.4</v>
      </c>
      <c r="P1457">
        <v>0</v>
      </c>
      <c r="Q1457" t="s">
        <v>509</v>
      </c>
      <c r="R1457" t="s">
        <v>467</v>
      </c>
      <c r="S1457">
        <v>4</v>
      </c>
      <c r="T1457" t="s">
        <v>458</v>
      </c>
      <c r="U1457">
        <v>2</v>
      </c>
      <c r="V1457">
        <v>44676</v>
      </c>
      <c r="W1457">
        <v>356</v>
      </c>
      <c r="X1457" t="s">
        <v>447</v>
      </c>
      <c r="Y1457" s="2" t="s">
        <v>447</v>
      </c>
      <c r="Z1457" s="2"/>
      <c r="AB1457" t="s">
        <v>447</v>
      </c>
      <c r="AC1457" t="s">
        <v>448</v>
      </c>
      <c r="AD1457" t="s">
        <v>447</v>
      </c>
      <c r="AE1457" t="s">
        <v>447</v>
      </c>
      <c r="AF1457" t="s">
        <v>447</v>
      </c>
      <c r="AG1457">
        <v>2</v>
      </c>
      <c r="AH1457">
        <v>0</v>
      </c>
      <c r="AI1457">
        <v>41</v>
      </c>
      <c r="AJ1457">
        <v>0</v>
      </c>
      <c r="AK1457">
        <v>61</v>
      </c>
      <c r="AL1457" t="s">
        <v>449</v>
      </c>
      <c r="AM1457" t="s">
        <v>450</v>
      </c>
      <c r="AN1457">
        <v>2.4</v>
      </c>
      <c r="AO1457">
        <v>60.39</v>
      </c>
      <c r="AP1457">
        <v>144.93600000000001</v>
      </c>
      <c r="AQ1457">
        <v>2.4</v>
      </c>
      <c r="AR1457">
        <v>60.07</v>
      </c>
      <c r="AS1457">
        <v>144.16800000000001</v>
      </c>
      <c r="AT1457">
        <v>2.4</v>
      </c>
      <c r="AU1457">
        <v>60</v>
      </c>
      <c r="AV1457">
        <v>144</v>
      </c>
      <c r="BC1457" t="s">
        <v>451</v>
      </c>
      <c r="BD1457" s="2">
        <v>45923</v>
      </c>
      <c r="BE1457">
        <v>106.57</v>
      </c>
      <c r="BF1457" t="s">
        <v>452</v>
      </c>
      <c r="BG1457" t="s">
        <v>453</v>
      </c>
      <c r="BH1457" s="1">
        <f t="shared" ca="1" si="68"/>
        <v>200</v>
      </c>
    </row>
    <row r="1458" spans="2:60" ht="14.25" customHeight="1" x14ac:dyDescent="0.35">
      <c r="B1458" s="96" t="str">
        <f t="shared" si="66"/>
        <v>1926527416</v>
      </c>
      <c r="C1458" s="96" t="str">
        <f t="shared" si="67"/>
        <v>19265274</v>
      </c>
      <c r="D1458">
        <v>22526</v>
      </c>
      <c r="E1458" t="s">
        <v>120</v>
      </c>
      <c r="F1458">
        <v>61</v>
      </c>
      <c r="G1458" t="s">
        <v>124</v>
      </c>
      <c r="H1458">
        <v>73</v>
      </c>
      <c r="I1458">
        <v>19265</v>
      </c>
      <c r="J1458" t="s">
        <v>72</v>
      </c>
      <c r="K1458">
        <v>274</v>
      </c>
      <c r="L1458">
        <v>16</v>
      </c>
      <c r="M1458">
        <v>1</v>
      </c>
      <c r="O1458">
        <v>7.13</v>
      </c>
      <c r="P1458">
        <v>0</v>
      </c>
      <c r="Q1458" t="s">
        <v>509</v>
      </c>
      <c r="R1458" t="s">
        <v>467</v>
      </c>
      <c r="S1458">
        <v>4</v>
      </c>
      <c r="T1458" t="s">
        <v>458</v>
      </c>
      <c r="U1458">
        <v>2</v>
      </c>
      <c r="V1458">
        <v>44676</v>
      </c>
      <c r="W1458">
        <v>356</v>
      </c>
      <c r="X1458" t="s">
        <v>447</v>
      </c>
      <c r="Y1458" s="2" t="s">
        <v>447</v>
      </c>
      <c r="Z1458" s="2"/>
      <c r="AB1458" t="s">
        <v>447</v>
      </c>
      <c r="AC1458" t="s">
        <v>448</v>
      </c>
      <c r="AD1458" t="s">
        <v>447</v>
      </c>
      <c r="AE1458" t="s">
        <v>447</v>
      </c>
      <c r="AF1458" t="s">
        <v>447</v>
      </c>
      <c r="AG1458">
        <v>2</v>
      </c>
      <c r="AH1458">
        <v>0</v>
      </c>
      <c r="AI1458">
        <v>41</v>
      </c>
      <c r="AJ1458">
        <v>0</v>
      </c>
      <c r="AK1458">
        <v>61</v>
      </c>
      <c r="AL1458" t="s">
        <v>449</v>
      </c>
      <c r="AM1458" t="s">
        <v>450</v>
      </c>
      <c r="AN1458">
        <v>7.13</v>
      </c>
      <c r="AO1458">
        <v>60.39</v>
      </c>
      <c r="AP1458">
        <v>430.58069999999998</v>
      </c>
      <c r="AQ1458">
        <v>7.13</v>
      </c>
      <c r="AR1458">
        <v>60.07</v>
      </c>
      <c r="AS1458">
        <v>428.29910000000001</v>
      </c>
      <c r="AT1458">
        <v>7.13</v>
      </c>
      <c r="AU1458">
        <v>60</v>
      </c>
      <c r="AV1458">
        <v>427.8</v>
      </c>
      <c r="BC1458" t="s">
        <v>451</v>
      </c>
      <c r="BD1458" s="2">
        <v>45923</v>
      </c>
      <c r="BE1458">
        <v>351.07</v>
      </c>
      <c r="BF1458" t="s">
        <v>452</v>
      </c>
      <c r="BG1458" t="s">
        <v>453</v>
      </c>
      <c r="BH1458" s="1">
        <f t="shared" ca="1" si="68"/>
        <v>200</v>
      </c>
    </row>
    <row r="1459" spans="2:60" ht="14.25" customHeight="1" x14ac:dyDescent="0.35">
      <c r="B1459" s="96" t="str">
        <f t="shared" si="66"/>
        <v>1926527417</v>
      </c>
      <c r="C1459" s="96" t="str">
        <f t="shared" si="67"/>
        <v>19265274</v>
      </c>
      <c r="D1459">
        <v>22526</v>
      </c>
      <c r="E1459" t="s">
        <v>120</v>
      </c>
      <c r="F1459">
        <v>61</v>
      </c>
      <c r="G1459" t="s">
        <v>124</v>
      </c>
      <c r="H1459">
        <v>73</v>
      </c>
      <c r="I1459">
        <v>19265</v>
      </c>
      <c r="J1459" t="s">
        <v>72</v>
      </c>
      <c r="K1459">
        <v>274</v>
      </c>
      <c r="L1459">
        <v>17</v>
      </c>
      <c r="M1459">
        <v>1</v>
      </c>
      <c r="O1459">
        <v>1.37</v>
      </c>
      <c r="P1459">
        <v>0</v>
      </c>
      <c r="Q1459" t="s">
        <v>509</v>
      </c>
      <c r="R1459" t="s">
        <v>467</v>
      </c>
      <c r="S1459">
        <v>4</v>
      </c>
      <c r="T1459" t="s">
        <v>458</v>
      </c>
      <c r="U1459">
        <v>2</v>
      </c>
      <c r="V1459">
        <v>44676</v>
      </c>
      <c r="W1459">
        <v>356</v>
      </c>
      <c r="X1459" t="s">
        <v>447</v>
      </c>
      <c r="Y1459" s="2" t="s">
        <v>447</v>
      </c>
      <c r="Z1459" s="2"/>
      <c r="AB1459" t="s">
        <v>447</v>
      </c>
      <c r="AC1459" t="s">
        <v>448</v>
      </c>
      <c r="AD1459" t="s">
        <v>447</v>
      </c>
      <c r="AE1459" t="s">
        <v>447</v>
      </c>
      <c r="AF1459" t="s">
        <v>447</v>
      </c>
      <c r="AG1459">
        <v>2</v>
      </c>
      <c r="AH1459">
        <v>0</v>
      </c>
      <c r="AI1459">
        <v>41</v>
      </c>
      <c r="AJ1459">
        <v>0</v>
      </c>
      <c r="AK1459">
        <v>61</v>
      </c>
      <c r="AL1459" t="s">
        <v>449</v>
      </c>
      <c r="AM1459" t="s">
        <v>450</v>
      </c>
      <c r="AN1459">
        <v>1.37</v>
      </c>
      <c r="AO1459">
        <v>60.39</v>
      </c>
      <c r="AP1459">
        <v>82.734300000000005</v>
      </c>
      <c r="AQ1459">
        <v>1.37</v>
      </c>
      <c r="AR1459">
        <v>60.07</v>
      </c>
      <c r="AS1459">
        <v>82.295900000000003</v>
      </c>
      <c r="AT1459">
        <v>1.37</v>
      </c>
      <c r="AU1459">
        <v>60</v>
      </c>
      <c r="AV1459">
        <v>82.2</v>
      </c>
      <c r="BC1459" t="s">
        <v>451</v>
      </c>
      <c r="BD1459" s="2">
        <v>45923</v>
      </c>
      <c r="BE1459">
        <v>103.6</v>
      </c>
      <c r="BF1459" t="s">
        <v>452</v>
      </c>
      <c r="BG1459" t="s">
        <v>453</v>
      </c>
      <c r="BH1459" s="1">
        <f t="shared" ca="1" si="68"/>
        <v>200</v>
      </c>
    </row>
    <row r="1460" spans="2:60" ht="14.25" customHeight="1" x14ac:dyDescent="0.35">
      <c r="B1460" s="96" t="str">
        <f t="shared" si="66"/>
        <v>1926527418</v>
      </c>
      <c r="C1460" s="96" t="str">
        <f t="shared" si="67"/>
        <v>19265274</v>
      </c>
      <c r="D1460">
        <v>22526</v>
      </c>
      <c r="E1460" t="s">
        <v>120</v>
      </c>
      <c r="F1460">
        <v>61</v>
      </c>
      <c r="G1460" t="s">
        <v>124</v>
      </c>
      <c r="H1460">
        <v>73</v>
      </c>
      <c r="I1460">
        <v>19265</v>
      </c>
      <c r="J1460" t="s">
        <v>72</v>
      </c>
      <c r="K1460">
        <v>274</v>
      </c>
      <c r="L1460">
        <v>18</v>
      </c>
      <c r="M1460">
        <v>1</v>
      </c>
      <c r="O1460">
        <v>2.7</v>
      </c>
      <c r="P1460">
        <v>1</v>
      </c>
      <c r="Q1460" t="s">
        <v>509</v>
      </c>
      <c r="R1460" t="s">
        <v>467</v>
      </c>
      <c r="S1460">
        <v>4</v>
      </c>
      <c r="T1460" t="s">
        <v>458</v>
      </c>
      <c r="U1460">
        <v>2</v>
      </c>
      <c r="V1460">
        <v>44676</v>
      </c>
      <c r="W1460">
        <v>356</v>
      </c>
      <c r="X1460" t="s">
        <v>447</v>
      </c>
      <c r="Y1460" s="2" t="s">
        <v>447</v>
      </c>
      <c r="Z1460" s="2"/>
      <c r="AB1460" t="s">
        <v>447</v>
      </c>
      <c r="AC1460" t="s">
        <v>448</v>
      </c>
      <c r="AD1460" t="s">
        <v>447</v>
      </c>
      <c r="AE1460" t="s">
        <v>447</v>
      </c>
      <c r="AF1460" t="s">
        <v>447</v>
      </c>
      <c r="AG1460">
        <v>2</v>
      </c>
      <c r="AH1460">
        <v>0</v>
      </c>
      <c r="AI1460">
        <v>41</v>
      </c>
      <c r="AJ1460">
        <v>0</v>
      </c>
      <c r="AK1460">
        <v>61</v>
      </c>
      <c r="AL1460" t="s">
        <v>449</v>
      </c>
      <c r="AM1460" t="s">
        <v>450</v>
      </c>
      <c r="AN1460">
        <v>1.7</v>
      </c>
      <c r="AO1460">
        <v>60.39</v>
      </c>
      <c r="AP1460">
        <v>102.663</v>
      </c>
      <c r="AQ1460">
        <v>1.7</v>
      </c>
      <c r="AR1460">
        <v>60.07</v>
      </c>
      <c r="AS1460">
        <v>102.119</v>
      </c>
      <c r="AT1460">
        <v>1.7</v>
      </c>
      <c r="AU1460">
        <v>60</v>
      </c>
      <c r="AV1460">
        <v>102</v>
      </c>
      <c r="BC1460" t="s">
        <v>451</v>
      </c>
      <c r="BD1460" s="2">
        <v>45923</v>
      </c>
      <c r="BE1460">
        <v>35.97</v>
      </c>
      <c r="BF1460" t="s">
        <v>452</v>
      </c>
      <c r="BG1460" t="s">
        <v>453</v>
      </c>
      <c r="BH1460" s="1">
        <f t="shared" ca="1" si="68"/>
        <v>200</v>
      </c>
    </row>
    <row r="1461" spans="2:60" ht="14.25" customHeight="1" x14ac:dyDescent="0.35">
      <c r="B1461" s="96" t="str">
        <f t="shared" si="66"/>
        <v>1926527419</v>
      </c>
      <c r="C1461" s="96" t="str">
        <f t="shared" si="67"/>
        <v>19265274</v>
      </c>
      <c r="D1461">
        <v>22526</v>
      </c>
      <c r="E1461" t="s">
        <v>120</v>
      </c>
      <c r="F1461">
        <v>61</v>
      </c>
      <c r="G1461" t="s">
        <v>124</v>
      </c>
      <c r="H1461">
        <v>73</v>
      </c>
      <c r="I1461">
        <v>19265</v>
      </c>
      <c r="J1461" t="s">
        <v>72</v>
      </c>
      <c r="K1461">
        <v>274</v>
      </c>
      <c r="L1461">
        <v>19</v>
      </c>
      <c r="M1461">
        <v>1</v>
      </c>
      <c r="O1461">
        <v>5.86</v>
      </c>
      <c r="P1461">
        <v>2</v>
      </c>
      <c r="Q1461" t="s">
        <v>509</v>
      </c>
      <c r="R1461" t="s">
        <v>467</v>
      </c>
      <c r="S1461">
        <v>4</v>
      </c>
      <c r="T1461" t="s">
        <v>458</v>
      </c>
      <c r="U1461">
        <v>2</v>
      </c>
      <c r="V1461">
        <v>44676</v>
      </c>
      <c r="W1461">
        <v>356</v>
      </c>
      <c r="X1461" t="s">
        <v>447</v>
      </c>
      <c r="Y1461" s="2" t="s">
        <v>447</v>
      </c>
      <c r="Z1461" s="2"/>
      <c r="AB1461" t="s">
        <v>447</v>
      </c>
      <c r="AC1461" t="s">
        <v>448</v>
      </c>
      <c r="AD1461" t="s">
        <v>447</v>
      </c>
      <c r="AE1461" t="s">
        <v>447</v>
      </c>
      <c r="AF1461" t="s">
        <v>447</v>
      </c>
      <c r="AG1461">
        <v>2</v>
      </c>
      <c r="AH1461">
        <v>0</v>
      </c>
      <c r="AI1461">
        <v>41</v>
      </c>
      <c r="AJ1461">
        <v>0</v>
      </c>
      <c r="AK1461">
        <v>61</v>
      </c>
      <c r="AL1461" t="s">
        <v>449</v>
      </c>
      <c r="AM1461" t="s">
        <v>450</v>
      </c>
      <c r="AN1461">
        <v>3.86</v>
      </c>
      <c r="AO1461">
        <v>60.39</v>
      </c>
      <c r="AP1461">
        <v>233.1054</v>
      </c>
      <c r="AQ1461">
        <v>3.86</v>
      </c>
      <c r="AR1461">
        <v>60.07</v>
      </c>
      <c r="AS1461">
        <v>231.87020000000001</v>
      </c>
      <c r="AT1461">
        <v>3.86</v>
      </c>
      <c r="AU1461">
        <v>60</v>
      </c>
      <c r="AV1461">
        <v>231.6</v>
      </c>
      <c r="BC1461" t="s">
        <v>451</v>
      </c>
      <c r="BD1461" s="2">
        <v>45923</v>
      </c>
      <c r="BE1461">
        <v>382.94</v>
      </c>
      <c r="BF1461" t="s">
        <v>452</v>
      </c>
      <c r="BG1461" t="s">
        <v>453</v>
      </c>
      <c r="BH1461" s="1">
        <f t="shared" ca="1" si="68"/>
        <v>200</v>
      </c>
    </row>
    <row r="1462" spans="2:60" ht="14.25" customHeight="1" x14ac:dyDescent="0.35">
      <c r="B1462" s="96" t="str">
        <f t="shared" si="66"/>
        <v>1926527420</v>
      </c>
      <c r="C1462" s="96" t="str">
        <f t="shared" si="67"/>
        <v>19265274</v>
      </c>
      <c r="D1462">
        <v>22526</v>
      </c>
      <c r="E1462" t="s">
        <v>120</v>
      </c>
      <c r="F1462">
        <v>61</v>
      </c>
      <c r="G1462" t="s">
        <v>124</v>
      </c>
      <c r="H1462">
        <v>73</v>
      </c>
      <c r="I1462">
        <v>19265</v>
      </c>
      <c r="J1462" t="s">
        <v>72</v>
      </c>
      <c r="K1462">
        <v>274</v>
      </c>
      <c r="L1462">
        <v>20</v>
      </c>
      <c r="M1462">
        <v>1</v>
      </c>
      <c r="O1462">
        <v>0.33</v>
      </c>
      <c r="P1462">
        <v>0.18</v>
      </c>
      <c r="Q1462" t="s">
        <v>509</v>
      </c>
      <c r="R1462" t="s">
        <v>467</v>
      </c>
      <c r="S1462">
        <v>4</v>
      </c>
      <c r="T1462" t="s">
        <v>458</v>
      </c>
      <c r="U1462">
        <v>2</v>
      </c>
      <c r="V1462">
        <v>44676</v>
      </c>
      <c r="W1462">
        <v>356</v>
      </c>
      <c r="X1462" t="s">
        <v>447</v>
      </c>
      <c r="Y1462" s="2" t="s">
        <v>447</v>
      </c>
      <c r="Z1462" s="2"/>
      <c r="AB1462" t="s">
        <v>447</v>
      </c>
      <c r="AC1462" t="s">
        <v>448</v>
      </c>
      <c r="AD1462" t="s">
        <v>447</v>
      </c>
      <c r="AE1462" t="s">
        <v>447</v>
      </c>
      <c r="AF1462" t="s">
        <v>447</v>
      </c>
      <c r="AG1462">
        <v>2</v>
      </c>
      <c r="AH1462">
        <v>0</v>
      </c>
      <c r="AI1462">
        <v>41</v>
      </c>
      <c r="AJ1462">
        <v>0</v>
      </c>
      <c r="AK1462">
        <v>61</v>
      </c>
      <c r="AL1462" t="s">
        <v>449</v>
      </c>
      <c r="AM1462" t="s">
        <v>450</v>
      </c>
      <c r="AN1462">
        <v>0.15</v>
      </c>
      <c r="AO1462">
        <v>40</v>
      </c>
      <c r="AP1462">
        <v>6</v>
      </c>
      <c r="AQ1462">
        <v>0.15</v>
      </c>
      <c r="AR1462">
        <v>40</v>
      </c>
      <c r="AS1462">
        <v>6</v>
      </c>
      <c r="AT1462">
        <v>0.15</v>
      </c>
      <c r="AU1462">
        <v>60</v>
      </c>
      <c r="AV1462">
        <v>9</v>
      </c>
      <c r="BC1462" t="s">
        <v>451</v>
      </c>
      <c r="BD1462" s="2">
        <v>45923</v>
      </c>
      <c r="BE1462">
        <v>33.54</v>
      </c>
      <c r="BF1462" t="s">
        <v>452</v>
      </c>
      <c r="BG1462" t="s">
        <v>453</v>
      </c>
      <c r="BH1462" s="1">
        <f t="shared" ca="1" si="68"/>
        <v>200</v>
      </c>
    </row>
    <row r="1463" spans="2:60" ht="14.25" customHeight="1" x14ac:dyDescent="0.35">
      <c r="B1463" s="96" t="str">
        <f t="shared" si="66"/>
        <v>192652742013</v>
      </c>
      <c r="C1463" s="96" t="str">
        <f t="shared" si="67"/>
        <v>19265274</v>
      </c>
      <c r="D1463">
        <v>22526</v>
      </c>
      <c r="E1463" t="s">
        <v>120</v>
      </c>
      <c r="F1463">
        <v>61</v>
      </c>
      <c r="G1463" t="s">
        <v>124</v>
      </c>
      <c r="H1463">
        <v>73</v>
      </c>
      <c r="I1463">
        <v>19265</v>
      </c>
      <c r="J1463" t="s">
        <v>72</v>
      </c>
      <c r="K1463">
        <v>274</v>
      </c>
      <c r="L1463">
        <v>2013</v>
      </c>
      <c r="M1463">
        <v>1</v>
      </c>
      <c r="O1463">
        <v>0.56000000000000005</v>
      </c>
      <c r="P1463">
        <v>0</v>
      </c>
      <c r="Q1463" t="s">
        <v>483</v>
      </c>
      <c r="R1463" t="s">
        <v>467</v>
      </c>
      <c r="S1463">
        <v>37</v>
      </c>
      <c r="T1463" t="s">
        <v>484</v>
      </c>
      <c r="U1463">
        <v>2</v>
      </c>
      <c r="W1463">
        <v>356</v>
      </c>
      <c r="X1463" t="s">
        <v>447</v>
      </c>
      <c r="Y1463" s="2" t="s">
        <v>448</v>
      </c>
      <c r="Z1463" s="2" t="s">
        <v>512</v>
      </c>
      <c r="AA1463" t="s">
        <v>485</v>
      </c>
      <c r="AB1463" t="s">
        <v>447</v>
      </c>
      <c r="AC1463" t="s">
        <v>447</v>
      </c>
      <c r="AD1463" t="s">
        <v>447</v>
      </c>
      <c r="AE1463" t="s">
        <v>447</v>
      </c>
      <c r="AF1463" t="s">
        <v>447</v>
      </c>
      <c r="AG1463">
        <v>2</v>
      </c>
      <c r="AH1463">
        <v>0</v>
      </c>
      <c r="AI1463">
        <v>44</v>
      </c>
      <c r="AJ1463">
        <v>0</v>
      </c>
      <c r="AK1463">
        <v>61</v>
      </c>
      <c r="AL1463" t="s">
        <v>449</v>
      </c>
      <c r="AM1463" t="s">
        <v>450</v>
      </c>
      <c r="BC1463" t="s">
        <v>484</v>
      </c>
      <c r="BF1463" t="s">
        <v>452</v>
      </c>
      <c r="BG1463" t="s">
        <v>453</v>
      </c>
      <c r="BH1463" s="1">
        <f t="shared" ca="1" si="68"/>
        <v>46123</v>
      </c>
    </row>
    <row r="1464" spans="2:60" ht="14.25" customHeight="1" x14ac:dyDescent="0.35">
      <c r="B1464" s="96" t="str">
        <f t="shared" si="66"/>
        <v>192652742014</v>
      </c>
      <c r="C1464" s="96" t="str">
        <f t="shared" si="67"/>
        <v>19265274</v>
      </c>
      <c r="D1464">
        <v>22526</v>
      </c>
      <c r="E1464" t="s">
        <v>120</v>
      </c>
      <c r="F1464">
        <v>61</v>
      </c>
      <c r="G1464" t="s">
        <v>124</v>
      </c>
      <c r="H1464">
        <v>73</v>
      </c>
      <c r="I1464">
        <v>19265</v>
      </c>
      <c r="J1464" t="s">
        <v>72</v>
      </c>
      <c r="K1464">
        <v>274</v>
      </c>
      <c r="L1464">
        <v>2014</v>
      </c>
      <c r="M1464">
        <v>1</v>
      </c>
      <c r="O1464">
        <v>0.4</v>
      </c>
      <c r="P1464">
        <v>0</v>
      </c>
      <c r="Q1464" t="s">
        <v>483</v>
      </c>
      <c r="R1464" t="s">
        <v>467</v>
      </c>
      <c r="S1464">
        <v>37</v>
      </c>
      <c r="T1464" t="s">
        <v>484</v>
      </c>
      <c r="U1464">
        <v>2</v>
      </c>
      <c r="W1464">
        <v>356</v>
      </c>
      <c r="X1464" t="s">
        <v>447</v>
      </c>
      <c r="Y1464" s="2" t="s">
        <v>447</v>
      </c>
      <c r="Z1464" s="2"/>
      <c r="AB1464" t="s">
        <v>447</v>
      </c>
      <c r="AC1464" t="s">
        <v>448</v>
      </c>
      <c r="AD1464" t="s">
        <v>447</v>
      </c>
      <c r="AE1464" t="s">
        <v>447</v>
      </c>
      <c r="AF1464" t="s">
        <v>447</v>
      </c>
      <c r="AG1464">
        <v>2</v>
      </c>
      <c r="AH1464">
        <v>0</v>
      </c>
      <c r="AI1464">
        <v>44</v>
      </c>
      <c r="AJ1464">
        <v>0</v>
      </c>
      <c r="AK1464">
        <v>61</v>
      </c>
      <c r="AL1464" t="s">
        <v>449</v>
      </c>
      <c r="AM1464" t="s">
        <v>450</v>
      </c>
      <c r="BC1464" t="s">
        <v>484</v>
      </c>
      <c r="BF1464" t="s">
        <v>452</v>
      </c>
      <c r="BG1464" t="s">
        <v>453</v>
      </c>
      <c r="BH1464" s="1">
        <f t="shared" ca="1" si="68"/>
        <v>46123</v>
      </c>
    </row>
    <row r="1465" spans="2:60" ht="14.25" customHeight="1" x14ac:dyDescent="0.35">
      <c r="B1465" s="96" t="str">
        <f t="shared" si="66"/>
        <v>192652742017</v>
      </c>
      <c r="C1465" s="96" t="str">
        <f t="shared" si="67"/>
        <v>19265274</v>
      </c>
      <c r="D1465">
        <v>22526</v>
      </c>
      <c r="E1465" t="s">
        <v>120</v>
      </c>
      <c r="F1465">
        <v>61</v>
      </c>
      <c r="G1465" t="s">
        <v>124</v>
      </c>
      <c r="H1465">
        <v>73</v>
      </c>
      <c r="I1465">
        <v>19265</v>
      </c>
      <c r="J1465" t="s">
        <v>72</v>
      </c>
      <c r="K1465">
        <v>274</v>
      </c>
      <c r="L1465">
        <v>2017</v>
      </c>
      <c r="M1465">
        <v>1</v>
      </c>
      <c r="O1465">
        <v>0.21</v>
      </c>
      <c r="P1465">
        <v>0</v>
      </c>
      <c r="Q1465" t="s">
        <v>483</v>
      </c>
      <c r="R1465" t="s">
        <v>467</v>
      </c>
      <c r="S1465">
        <v>37</v>
      </c>
      <c r="T1465" t="s">
        <v>484</v>
      </c>
      <c r="U1465">
        <v>2</v>
      </c>
      <c r="W1465">
        <v>356</v>
      </c>
      <c r="X1465" t="s">
        <v>447</v>
      </c>
      <c r="Y1465" s="2" t="s">
        <v>448</v>
      </c>
      <c r="Z1465" s="2" t="s">
        <v>512</v>
      </c>
      <c r="AA1465" t="s">
        <v>485</v>
      </c>
      <c r="AB1465" t="s">
        <v>447</v>
      </c>
      <c r="AC1465" t="s">
        <v>447</v>
      </c>
      <c r="AD1465" t="s">
        <v>447</v>
      </c>
      <c r="AE1465" t="s">
        <v>447</v>
      </c>
      <c r="AF1465" t="s">
        <v>447</v>
      </c>
      <c r="AG1465">
        <v>2</v>
      </c>
      <c r="AH1465">
        <v>0</v>
      </c>
      <c r="AI1465">
        <v>44</v>
      </c>
      <c r="AJ1465">
        <v>0</v>
      </c>
      <c r="AK1465">
        <v>61</v>
      </c>
      <c r="AL1465" t="s">
        <v>449</v>
      </c>
      <c r="AM1465" t="s">
        <v>450</v>
      </c>
      <c r="BC1465" t="s">
        <v>484</v>
      </c>
      <c r="BF1465" t="s">
        <v>452</v>
      </c>
      <c r="BG1465" t="s">
        <v>453</v>
      </c>
      <c r="BH1465" s="1">
        <f t="shared" ca="1" si="68"/>
        <v>46123</v>
      </c>
    </row>
    <row r="1466" spans="2:60" ht="14.25" customHeight="1" x14ac:dyDescent="0.35">
      <c r="B1466" s="96" t="str">
        <f t="shared" si="66"/>
        <v>192652742019</v>
      </c>
      <c r="C1466" s="96" t="str">
        <f t="shared" si="67"/>
        <v>19265274</v>
      </c>
      <c r="D1466">
        <v>22526</v>
      </c>
      <c r="E1466" t="s">
        <v>120</v>
      </c>
      <c r="F1466">
        <v>61</v>
      </c>
      <c r="G1466" t="s">
        <v>124</v>
      </c>
      <c r="H1466">
        <v>73</v>
      </c>
      <c r="I1466">
        <v>19265</v>
      </c>
      <c r="J1466" t="s">
        <v>72</v>
      </c>
      <c r="K1466">
        <v>274</v>
      </c>
      <c r="L1466">
        <v>2019</v>
      </c>
      <c r="M1466">
        <v>1</v>
      </c>
      <c r="O1466">
        <v>7.0000000000000007E-2</v>
      </c>
      <c r="P1466">
        <v>0</v>
      </c>
      <c r="Q1466" t="s">
        <v>483</v>
      </c>
      <c r="R1466" t="s">
        <v>467</v>
      </c>
      <c r="S1466">
        <v>37</v>
      </c>
      <c r="T1466" t="s">
        <v>484</v>
      </c>
      <c r="U1466">
        <v>2</v>
      </c>
      <c r="W1466">
        <v>356</v>
      </c>
      <c r="X1466" t="s">
        <v>447</v>
      </c>
      <c r="Y1466" s="2" t="s">
        <v>447</v>
      </c>
      <c r="Z1466" s="2"/>
      <c r="AB1466" t="s">
        <v>447</v>
      </c>
      <c r="AC1466" t="s">
        <v>448</v>
      </c>
      <c r="AD1466" t="s">
        <v>447</v>
      </c>
      <c r="AE1466" t="s">
        <v>447</v>
      </c>
      <c r="AF1466" t="s">
        <v>447</v>
      </c>
      <c r="AG1466">
        <v>2</v>
      </c>
      <c r="AH1466">
        <v>0</v>
      </c>
      <c r="AI1466">
        <v>44</v>
      </c>
      <c r="AJ1466">
        <v>0</v>
      </c>
      <c r="AK1466">
        <v>61</v>
      </c>
      <c r="AL1466" t="s">
        <v>449</v>
      </c>
      <c r="AM1466" t="s">
        <v>450</v>
      </c>
      <c r="BC1466" t="s">
        <v>484</v>
      </c>
      <c r="BF1466" t="s">
        <v>452</v>
      </c>
      <c r="BG1466" t="s">
        <v>453</v>
      </c>
      <c r="BH1466" s="1">
        <f t="shared" ca="1" si="68"/>
        <v>46123</v>
      </c>
    </row>
    <row r="1467" spans="2:60" ht="14.25" customHeight="1" x14ac:dyDescent="0.35">
      <c r="B1467" s="96" t="str">
        <f t="shared" si="66"/>
        <v>192712751</v>
      </c>
      <c r="C1467" s="96" t="str">
        <f t="shared" si="67"/>
        <v>19271275</v>
      </c>
      <c r="D1467">
        <v>22526</v>
      </c>
      <c r="E1467" t="s">
        <v>120</v>
      </c>
      <c r="F1467">
        <v>61</v>
      </c>
      <c r="G1467" t="s">
        <v>124</v>
      </c>
      <c r="H1467">
        <v>73</v>
      </c>
      <c r="I1467">
        <v>19271</v>
      </c>
      <c r="J1467" t="s">
        <v>52</v>
      </c>
      <c r="K1467">
        <v>275</v>
      </c>
      <c r="L1467">
        <v>1</v>
      </c>
      <c r="M1467">
        <v>1</v>
      </c>
      <c r="O1467">
        <v>4.95</v>
      </c>
      <c r="P1467">
        <v>0</v>
      </c>
      <c r="Q1467" t="s">
        <v>487</v>
      </c>
      <c r="R1467" t="s">
        <v>467</v>
      </c>
      <c r="S1467">
        <v>3</v>
      </c>
      <c r="T1467" t="s">
        <v>475</v>
      </c>
      <c r="U1467">
        <v>2</v>
      </c>
      <c r="V1467">
        <v>45005</v>
      </c>
      <c r="W1467">
        <v>356</v>
      </c>
      <c r="X1467" t="s">
        <v>447</v>
      </c>
      <c r="Y1467" t="s">
        <v>447</v>
      </c>
      <c r="Z1467" s="2"/>
      <c r="AB1467" t="s">
        <v>447</v>
      </c>
      <c r="AC1467" t="s">
        <v>448</v>
      </c>
      <c r="AD1467" t="s">
        <v>448</v>
      </c>
      <c r="AE1467" t="s">
        <v>447</v>
      </c>
      <c r="AF1467" t="s">
        <v>447</v>
      </c>
      <c r="AG1467">
        <v>2</v>
      </c>
      <c r="AH1467">
        <v>0</v>
      </c>
      <c r="AI1467">
        <v>42</v>
      </c>
      <c r="AJ1467">
        <v>0</v>
      </c>
      <c r="AK1467">
        <v>61</v>
      </c>
      <c r="AL1467" t="s">
        <v>518</v>
      </c>
      <c r="AM1467" t="s">
        <v>450</v>
      </c>
      <c r="AZ1467">
        <v>4.95</v>
      </c>
      <c r="BA1467">
        <v>65</v>
      </c>
      <c r="BB1467">
        <v>321.75</v>
      </c>
      <c r="BC1467" t="s">
        <v>451</v>
      </c>
      <c r="BD1467" s="2">
        <v>45740</v>
      </c>
      <c r="BF1467" t="s">
        <v>452</v>
      </c>
      <c r="BG1467" t="s">
        <v>453</v>
      </c>
      <c r="BH1467" s="1">
        <f t="shared" ca="1" si="68"/>
        <v>383</v>
      </c>
    </row>
    <row r="1468" spans="2:60" ht="14.25" customHeight="1" x14ac:dyDescent="0.35">
      <c r="B1468" s="96" t="str">
        <f t="shared" si="66"/>
        <v>192712753</v>
      </c>
      <c r="C1468" s="96" t="str">
        <f t="shared" si="67"/>
        <v>19271275</v>
      </c>
      <c r="D1468">
        <v>22526</v>
      </c>
      <c r="E1468" t="s">
        <v>120</v>
      </c>
      <c r="F1468">
        <v>61</v>
      </c>
      <c r="G1468" t="s">
        <v>124</v>
      </c>
      <c r="H1468">
        <v>73</v>
      </c>
      <c r="I1468">
        <v>19271</v>
      </c>
      <c r="J1468" t="s">
        <v>52</v>
      </c>
      <c r="K1468">
        <v>275</v>
      </c>
      <c r="L1468">
        <v>3</v>
      </c>
      <c r="M1468">
        <v>1</v>
      </c>
      <c r="O1468">
        <v>10.67</v>
      </c>
      <c r="P1468">
        <v>0</v>
      </c>
      <c r="Q1468" t="s">
        <v>487</v>
      </c>
      <c r="R1468" t="s">
        <v>467</v>
      </c>
      <c r="S1468">
        <v>3</v>
      </c>
      <c r="T1468" t="s">
        <v>475</v>
      </c>
      <c r="U1468">
        <v>2</v>
      </c>
      <c r="V1468">
        <v>45005</v>
      </c>
      <c r="W1468">
        <v>356</v>
      </c>
      <c r="X1468" t="s">
        <v>447</v>
      </c>
      <c r="Y1468" t="s">
        <v>447</v>
      </c>
      <c r="Z1468" s="2"/>
      <c r="AB1468" t="s">
        <v>447</v>
      </c>
      <c r="AC1468" t="s">
        <v>448</v>
      </c>
      <c r="AD1468" t="s">
        <v>447</v>
      </c>
      <c r="AE1468" t="s">
        <v>447</v>
      </c>
      <c r="AF1468" t="s">
        <v>447</v>
      </c>
      <c r="AG1468">
        <v>2</v>
      </c>
      <c r="AH1468">
        <v>0</v>
      </c>
      <c r="AI1468">
        <v>42</v>
      </c>
      <c r="AJ1468">
        <v>0</v>
      </c>
      <c r="AK1468">
        <v>61</v>
      </c>
      <c r="AL1468" t="s">
        <v>504</v>
      </c>
      <c r="AM1468" t="s">
        <v>450</v>
      </c>
      <c r="AN1468">
        <v>4.16</v>
      </c>
      <c r="AO1468">
        <v>70</v>
      </c>
      <c r="AP1468">
        <v>291.2</v>
      </c>
      <c r="AQ1468">
        <v>4.16</v>
      </c>
      <c r="AR1468">
        <v>80.069999999999993</v>
      </c>
      <c r="AS1468">
        <v>333.09120000000001</v>
      </c>
      <c r="AT1468">
        <v>4.16</v>
      </c>
      <c r="AU1468">
        <v>80</v>
      </c>
      <c r="AV1468">
        <v>332.8</v>
      </c>
      <c r="AZ1468">
        <v>6.51</v>
      </c>
      <c r="BA1468">
        <v>65</v>
      </c>
      <c r="BB1468">
        <v>423.15</v>
      </c>
      <c r="BC1468" t="s">
        <v>451</v>
      </c>
      <c r="BD1468" s="2">
        <v>45880</v>
      </c>
      <c r="BE1468">
        <v>259.12</v>
      </c>
      <c r="BF1468" t="s">
        <v>452</v>
      </c>
      <c r="BG1468" t="s">
        <v>453</v>
      </c>
      <c r="BH1468" s="1">
        <f t="shared" ca="1" si="68"/>
        <v>243</v>
      </c>
    </row>
    <row r="1469" spans="2:60" ht="14.25" customHeight="1" x14ac:dyDescent="0.35">
      <c r="B1469" s="96" t="str">
        <f t="shared" si="66"/>
        <v>192712754</v>
      </c>
      <c r="C1469" s="96" t="str">
        <f t="shared" si="67"/>
        <v>19271275</v>
      </c>
      <c r="D1469">
        <v>22526</v>
      </c>
      <c r="E1469" t="s">
        <v>120</v>
      </c>
      <c r="F1469">
        <v>61</v>
      </c>
      <c r="G1469" t="s">
        <v>124</v>
      </c>
      <c r="H1469">
        <v>73</v>
      </c>
      <c r="I1469">
        <v>19271</v>
      </c>
      <c r="J1469" t="s">
        <v>52</v>
      </c>
      <c r="K1469">
        <v>275</v>
      </c>
      <c r="L1469">
        <v>4</v>
      </c>
      <c r="M1469">
        <v>1</v>
      </c>
      <c r="O1469">
        <v>1.56</v>
      </c>
      <c r="P1469">
        <v>0</v>
      </c>
      <c r="Q1469" t="s">
        <v>487</v>
      </c>
      <c r="R1469" t="s">
        <v>467</v>
      </c>
      <c r="S1469">
        <v>3</v>
      </c>
      <c r="T1469" t="s">
        <v>475</v>
      </c>
      <c r="U1469">
        <v>2</v>
      </c>
      <c r="V1469">
        <v>45018</v>
      </c>
      <c r="W1469">
        <v>356</v>
      </c>
      <c r="X1469" t="s">
        <v>447</v>
      </c>
      <c r="Y1469" t="s">
        <v>447</v>
      </c>
      <c r="Z1469" s="2"/>
      <c r="AB1469" t="s">
        <v>447</v>
      </c>
      <c r="AC1469" t="s">
        <v>448</v>
      </c>
      <c r="AD1469" t="s">
        <v>448</v>
      </c>
      <c r="AE1469" t="s">
        <v>447</v>
      </c>
      <c r="AF1469" t="s">
        <v>447</v>
      </c>
      <c r="AG1469">
        <v>2</v>
      </c>
      <c r="AH1469">
        <v>0</v>
      </c>
      <c r="AI1469">
        <v>38</v>
      </c>
      <c r="AJ1469">
        <v>0</v>
      </c>
      <c r="AK1469">
        <v>61</v>
      </c>
      <c r="AL1469" t="s">
        <v>518</v>
      </c>
      <c r="AM1469" t="s">
        <v>450</v>
      </c>
      <c r="AN1469">
        <v>1.56</v>
      </c>
      <c r="AO1469">
        <v>70</v>
      </c>
      <c r="AP1469">
        <v>109.2</v>
      </c>
      <c r="AQ1469">
        <v>1.56</v>
      </c>
      <c r="AR1469">
        <v>80.069999999999993</v>
      </c>
      <c r="AS1469">
        <v>124.9092</v>
      </c>
      <c r="AT1469">
        <v>1.56</v>
      </c>
      <c r="AU1469">
        <v>80</v>
      </c>
      <c r="AV1469">
        <v>124.8</v>
      </c>
      <c r="BC1469" t="s">
        <v>451</v>
      </c>
      <c r="BD1469" s="2">
        <v>45880</v>
      </c>
      <c r="BE1469">
        <v>120.37</v>
      </c>
      <c r="BF1469" t="s">
        <v>452</v>
      </c>
      <c r="BG1469" t="s">
        <v>453</v>
      </c>
      <c r="BH1469" s="1">
        <f t="shared" ca="1" si="68"/>
        <v>243</v>
      </c>
    </row>
    <row r="1470" spans="2:60" ht="14.25" customHeight="1" x14ac:dyDescent="0.35">
      <c r="B1470" s="96" t="str">
        <f t="shared" si="66"/>
        <v>192892761</v>
      </c>
      <c r="C1470" s="96" t="str">
        <f t="shared" si="67"/>
        <v>19289276</v>
      </c>
      <c r="D1470">
        <v>22526</v>
      </c>
      <c r="E1470" t="s">
        <v>120</v>
      </c>
      <c r="F1470">
        <v>61</v>
      </c>
      <c r="G1470" t="s">
        <v>124</v>
      </c>
      <c r="H1470">
        <v>71</v>
      </c>
      <c r="I1470">
        <v>19289</v>
      </c>
      <c r="J1470" t="s">
        <v>326</v>
      </c>
      <c r="K1470">
        <v>276</v>
      </c>
      <c r="L1470">
        <v>1</v>
      </c>
      <c r="M1470">
        <v>1</v>
      </c>
      <c r="N1470">
        <v>1</v>
      </c>
      <c r="O1470">
        <v>10.61</v>
      </c>
      <c r="P1470">
        <v>0</v>
      </c>
      <c r="Q1470" t="s">
        <v>454</v>
      </c>
      <c r="R1470" t="s">
        <v>445</v>
      </c>
      <c r="S1470">
        <v>6</v>
      </c>
      <c r="T1470" t="s">
        <v>466</v>
      </c>
      <c r="U1470">
        <v>2</v>
      </c>
      <c r="V1470">
        <v>43879</v>
      </c>
      <c r="W1470">
        <v>353</v>
      </c>
      <c r="X1470" t="s">
        <v>447</v>
      </c>
      <c r="Y1470" s="2" t="s">
        <v>447</v>
      </c>
      <c r="Z1470" s="2"/>
      <c r="AB1470" t="s">
        <v>447</v>
      </c>
      <c r="AC1470" t="s">
        <v>448</v>
      </c>
      <c r="AD1470" t="s">
        <v>448</v>
      </c>
      <c r="AE1470" t="s">
        <v>447</v>
      </c>
      <c r="AF1470" t="s">
        <v>447</v>
      </c>
      <c r="AG1470">
        <v>2</v>
      </c>
      <c r="AH1470">
        <v>0</v>
      </c>
      <c r="AI1470">
        <v>21</v>
      </c>
      <c r="AJ1470">
        <v>0</v>
      </c>
      <c r="AK1470">
        <v>61</v>
      </c>
      <c r="AL1470" t="s">
        <v>449</v>
      </c>
      <c r="AM1470" t="s">
        <v>450</v>
      </c>
      <c r="AN1470">
        <v>10.61</v>
      </c>
      <c r="AO1470">
        <v>62.43</v>
      </c>
      <c r="AP1470">
        <v>662.38229999999999</v>
      </c>
      <c r="AQ1470">
        <v>10.61</v>
      </c>
      <c r="AR1470">
        <v>60.07</v>
      </c>
      <c r="AS1470">
        <v>637.34270000000004</v>
      </c>
      <c r="BC1470" t="s">
        <v>451</v>
      </c>
      <c r="BD1470" s="2">
        <v>45810</v>
      </c>
      <c r="BE1470">
        <v>185.73</v>
      </c>
      <c r="BF1470" t="s">
        <v>452</v>
      </c>
      <c r="BG1470" t="s">
        <v>453</v>
      </c>
      <c r="BH1470" s="1">
        <f t="shared" ca="1" si="68"/>
        <v>313</v>
      </c>
    </row>
    <row r="1471" spans="2:60" ht="14.25" customHeight="1" x14ac:dyDescent="0.35">
      <c r="B1471" s="96" t="str">
        <f t="shared" si="66"/>
        <v>192892762</v>
      </c>
      <c r="C1471" s="96" t="str">
        <f t="shared" si="67"/>
        <v>19289276</v>
      </c>
      <c r="D1471">
        <v>22526</v>
      </c>
      <c r="E1471" t="s">
        <v>120</v>
      </c>
      <c r="F1471">
        <v>61</v>
      </c>
      <c r="G1471" t="s">
        <v>124</v>
      </c>
      <c r="H1471">
        <v>71</v>
      </c>
      <c r="I1471">
        <v>19289</v>
      </c>
      <c r="J1471" t="s">
        <v>326</v>
      </c>
      <c r="K1471">
        <v>276</v>
      </c>
      <c r="L1471">
        <v>2</v>
      </c>
      <c r="M1471">
        <v>1</v>
      </c>
      <c r="N1471">
        <v>1</v>
      </c>
      <c r="O1471">
        <v>6.2</v>
      </c>
      <c r="P1471">
        <v>0</v>
      </c>
      <c r="Q1471" t="s">
        <v>454</v>
      </c>
      <c r="R1471" t="s">
        <v>445</v>
      </c>
      <c r="S1471">
        <v>6</v>
      </c>
      <c r="T1471" t="s">
        <v>466</v>
      </c>
      <c r="U1471">
        <v>2</v>
      </c>
      <c r="V1471">
        <v>43878</v>
      </c>
      <c r="W1471">
        <v>353</v>
      </c>
      <c r="X1471" t="s">
        <v>447</v>
      </c>
      <c r="Y1471" s="2" t="s">
        <v>447</v>
      </c>
      <c r="Z1471" s="2"/>
      <c r="AB1471" t="s">
        <v>447</v>
      </c>
      <c r="AC1471" t="s">
        <v>448</v>
      </c>
      <c r="AD1471" t="s">
        <v>448</v>
      </c>
      <c r="AE1471" t="s">
        <v>447</v>
      </c>
      <c r="AF1471" t="s">
        <v>447</v>
      </c>
      <c r="AG1471">
        <v>2</v>
      </c>
      <c r="AH1471">
        <v>0</v>
      </c>
      <c r="AI1471">
        <v>21</v>
      </c>
      <c r="AJ1471">
        <v>0</v>
      </c>
      <c r="AK1471">
        <v>61</v>
      </c>
      <c r="AL1471" t="s">
        <v>449</v>
      </c>
      <c r="AM1471" t="s">
        <v>450</v>
      </c>
      <c r="AN1471">
        <v>6.2</v>
      </c>
      <c r="AO1471">
        <v>62.43</v>
      </c>
      <c r="AP1471">
        <v>387.06599999999997</v>
      </c>
      <c r="AQ1471">
        <v>6.2</v>
      </c>
      <c r="AR1471">
        <v>60.07</v>
      </c>
      <c r="AS1471">
        <v>372.43400000000003</v>
      </c>
      <c r="BC1471" t="s">
        <v>451</v>
      </c>
      <c r="BD1471" s="2">
        <v>45810</v>
      </c>
      <c r="BE1471">
        <v>281.45</v>
      </c>
      <c r="BF1471" t="s">
        <v>452</v>
      </c>
      <c r="BG1471" t="s">
        <v>453</v>
      </c>
      <c r="BH1471" s="1">
        <f t="shared" ca="1" si="68"/>
        <v>313</v>
      </c>
    </row>
    <row r="1472" spans="2:60" ht="14.25" customHeight="1" x14ac:dyDescent="0.35">
      <c r="B1472" s="96" t="str">
        <f t="shared" si="66"/>
        <v>192912771</v>
      </c>
      <c r="C1472" s="96" t="str">
        <f t="shared" si="67"/>
        <v>19291277</v>
      </c>
      <c r="D1472">
        <v>22526</v>
      </c>
      <c r="E1472" t="s">
        <v>120</v>
      </c>
      <c r="F1472">
        <v>61</v>
      </c>
      <c r="G1472" t="s">
        <v>124</v>
      </c>
      <c r="H1472">
        <v>71</v>
      </c>
      <c r="I1472">
        <v>19291</v>
      </c>
      <c r="J1472" t="s">
        <v>74</v>
      </c>
      <c r="K1472">
        <v>277</v>
      </c>
      <c r="L1472">
        <v>1</v>
      </c>
      <c r="M1472">
        <v>1</v>
      </c>
      <c r="N1472">
        <v>1</v>
      </c>
      <c r="O1472">
        <v>13.76</v>
      </c>
      <c r="P1472">
        <v>0</v>
      </c>
      <c r="Q1472" t="s">
        <v>472</v>
      </c>
      <c r="R1472" t="s">
        <v>467</v>
      </c>
      <c r="S1472">
        <v>2</v>
      </c>
      <c r="T1472" t="s">
        <v>478</v>
      </c>
      <c r="U1472">
        <v>2</v>
      </c>
      <c r="V1472">
        <v>45261</v>
      </c>
      <c r="W1472">
        <v>353</v>
      </c>
      <c r="X1472" t="s">
        <v>447</v>
      </c>
      <c r="Y1472" s="2" t="s">
        <v>447</v>
      </c>
      <c r="Z1472" s="2"/>
      <c r="AB1472" t="s">
        <v>447</v>
      </c>
      <c r="AC1472" t="s">
        <v>448</v>
      </c>
      <c r="AD1472" t="s">
        <v>447</v>
      </c>
      <c r="AE1472" t="s">
        <v>447</v>
      </c>
      <c r="AF1472" t="s">
        <v>447</v>
      </c>
      <c r="AG1472">
        <v>2</v>
      </c>
      <c r="AH1472">
        <v>0</v>
      </c>
      <c r="AI1472">
        <v>16</v>
      </c>
      <c r="AJ1472">
        <v>0</v>
      </c>
      <c r="AK1472">
        <v>61</v>
      </c>
      <c r="AL1472" t="s">
        <v>449</v>
      </c>
      <c r="AM1472" t="s">
        <v>450</v>
      </c>
      <c r="AN1472">
        <v>10.97</v>
      </c>
      <c r="AO1472">
        <v>50</v>
      </c>
      <c r="AP1472">
        <v>548.5</v>
      </c>
      <c r="AQ1472">
        <v>10.97</v>
      </c>
      <c r="AR1472">
        <v>50</v>
      </c>
      <c r="AS1472">
        <v>548.5</v>
      </c>
      <c r="AT1472">
        <v>10.97</v>
      </c>
      <c r="AU1472">
        <v>50</v>
      </c>
      <c r="AV1472">
        <v>548.5</v>
      </c>
      <c r="AZ1472">
        <v>2.79</v>
      </c>
      <c r="BA1472">
        <v>70</v>
      </c>
      <c r="BB1472">
        <v>195.3</v>
      </c>
      <c r="BC1472" t="s">
        <v>451</v>
      </c>
      <c r="BD1472" s="2">
        <v>45941</v>
      </c>
      <c r="BE1472">
        <v>1090.76</v>
      </c>
      <c r="BF1472" t="s">
        <v>452</v>
      </c>
      <c r="BG1472" t="s">
        <v>453</v>
      </c>
      <c r="BH1472" s="1">
        <f t="shared" ca="1" si="68"/>
        <v>182</v>
      </c>
    </row>
    <row r="1473" spans="2:60" ht="14.25" customHeight="1" x14ac:dyDescent="0.35">
      <c r="B1473" s="96" t="str">
        <f t="shared" si="66"/>
        <v>192912772</v>
      </c>
      <c r="C1473" s="96" t="str">
        <f t="shared" si="67"/>
        <v>19291277</v>
      </c>
      <c r="D1473">
        <v>22526</v>
      </c>
      <c r="E1473" t="s">
        <v>120</v>
      </c>
      <c r="F1473">
        <v>61</v>
      </c>
      <c r="G1473" t="s">
        <v>124</v>
      </c>
      <c r="H1473">
        <v>71</v>
      </c>
      <c r="I1473">
        <v>19291</v>
      </c>
      <c r="J1473" t="s">
        <v>74</v>
      </c>
      <c r="K1473">
        <v>277</v>
      </c>
      <c r="L1473">
        <v>2</v>
      </c>
      <c r="M1473">
        <v>1</v>
      </c>
      <c r="N1473">
        <v>1</v>
      </c>
      <c r="O1473">
        <v>16.45</v>
      </c>
      <c r="P1473">
        <v>0</v>
      </c>
      <c r="Q1473" t="s">
        <v>472</v>
      </c>
      <c r="R1473" t="s">
        <v>467</v>
      </c>
      <c r="S1473">
        <v>2</v>
      </c>
      <c r="T1473" t="s">
        <v>478</v>
      </c>
      <c r="U1473">
        <v>2</v>
      </c>
      <c r="V1473">
        <v>45262</v>
      </c>
      <c r="W1473">
        <v>353</v>
      </c>
      <c r="X1473" t="s">
        <v>447</v>
      </c>
      <c r="Y1473" s="2" t="s">
        <v>447</v>
      </c>
      <c r="Z1473" s="2"/>
      <c r="AB1473" t="s">
        <v>447</v>
      </c>
      <c r="AC1473" t="s">
        <v>448</v>
      </c>
      <c r="AD1473" t="s">
        <v>447</v>
      </c>
      <c r="AE1473" t="s">
        <v>447</v>
      </c>
      <c r="AF1473" t="s">
        <v>447</v>
      </c>
      <c r="AG1473">
        <v>2</v>
      </c>
      <c r="AH1473">
        <v>0</v>
      </c>
      <c r="AI1473">
        <v>16</v>
      </c>
      <c r="AJ1473">
        <v>0</v>
      </c>
      <c r="AK1473">
        <v>61</v>
      </c>
      <c r="AL1473" t="s">
        <v>449</v>
      </c>
      <c r="AM1473" t="s">
        <v>450</v>
      </c>
      <c r="AN1473">
        <v>14.03</v>
      </c>
      <c r="AO1473">
        <v>50</v>
      </c>
      <c r="AP1473">
        <v>701.5</v>
      </c>
      <c r="AQ1473">
        <v>14.03</v>
      </c>
      <c r="AR1473">
        <v>50</v>
      </c>
      <c r="AS1473">
        <v>701.5</v>
      </c>
      <c r="AT1473">
        <v>14.03</v>
      </c>
      <c r="AU1473">
        <v>50</v>
      </c>
      <c r="AV1473">
        <v>701.5</v>
      </c>
      <c r="AZ1473">
        <v>2.42</v>
      </c>
      <c r="BA1473">
        <v>70</v>
      </c>
      <c r="BB1473">
        <v>169.4</v>
      </c>
      <c r="BC1473" t="s">
        <v>451</v>
      </c>
      <c r="BD1473" s="2">
        <v>45941</v>
      </c>
      <c r="BE1473">
        <v>1441.14</v>
      </c>
      <c r="BF1473" t="s">
        <v>452</v>
      </c>
      <c r="BG1473" t="s">
        <v>453</v>
      </c>
      <c r="BH1473" s="1">
        <f t="shared" ca="1" si="68"/>
        <v>182</v>
      </c>
    </row>
    <row r="1474" spans="2:60" ht="14.25" customHeight="1" x14ac:dyDescent="0.35">
      <c r="B1474" s="96" t="str">
        <f t="shared" ref="B1474:B1537" si="69">CONCATENATE(I1474,K1474,L1474)</f>
        <v>193012811</v>
      </c>
      <c r="C1474" s="96" t="str">
        <f t="shared" ref="C1474:C1537" si="70">CONCATENATE(I1474,K1474)</f>
        <v>19301281</v>
      </c>
      <c r="D1474">
        <v>22526</v>
      </c>
      <c r="E1474" t="s">
        <v>120</v>
      </c>
      <c r="F1474">
        <v>61</v>
      </c>
      <c r="G1474" t="s">
        <v>124</v>
      </c>
      <c r="H1474">
        <v>72</v>
      </c>
      <c r="I1474">
        <v>19301</v>
      </c>
      <c r="J1474" t="s">
        <v>325</v>
      </c>
      <c r="K1474">
        <v>281</v>
      </c>
      <c r="L1474">
        <v>1</v>
      </c>
      <c r="M1474">
        <v>1</v>
      </c>
      <c r="N1474">
        <v>1</v>
      </c>
      <c r="O1474">
        <v>7.99</v>
      </c>
      <c r="P1474">
        <v>0</v>
      </c>
      <c r="Q1474" t="s">
        <v>454</v>
      </c>
      <c r="R1474" t="s">
        <v>445</v>
      </c>
      <c r="S1474">
        <v>6</v>
      </c>
      <c r="T1474" t="s">
        <v>466</v>
      </c>
      <c r="U1474">
        <v>2</v>
      </c>
      <c r="V1474">
        <v>43830</v>
      </c>
      <c r="W1474">
        <v>351</v>
      </c>
      <c r="X1474" t="s">
        <v>447</v>
      </c>
      <c r="Y1474" s="2" t="s">
        <v>447</v>
      </c>
      <c r="Z1474" s="2"/>
      <c r="AB1474" t="s">
        <v>447</v>
      </c>
      <c r="AC1474" t="s">
        <v>448</v>
      </c>
      <c r="AD1474" t="s">
        <v>447</v>
      </c>
      <c r="AE1474" t="s">
        <v>447</v>
      </c>
      <c r="AF1474" t="s">
        <v>447</v>
      </c>
      <c r="AG1474">
        <v>2</v>
      </c>
      <c r="AH1474">
        <v>0</v>
      </c>
      <c r="AI1474">
        <v>45</v>
      </c>
      <c r="AJ1474">
        <v>0</v>
      </c>
      <c r="AK1474">
        <v>61</v>
      </c>
      <c r="AL1474" t="s">
        <v>465</v>
      </c>
      <c r="AM1474" t="s">
        <v>450</v>
      </c>
      <c r="AN1474">
        <v>7.99</v>
      </c>
      <c r="AO1474">
        <v>37.659999999999997</v>
      </c>
      <c r="AP1474">
        <v>300.90339999999998</v>
      </c>
      <c r="AQ1474">
        <v>7.99</v>
      </c>
      <c r="AR1474">
        <v>38.07</v>
      </c>
      <c r="AS1474">
        <v>304.17930000000001</v>
      </c>
      <c r="AT1474">
        <v>7.99</v>
      </c>
      <c r="AU1474">
        <v>35</v>
      </c>
      <c r="AV1474">
        <v>279.64999999999998</v>
      </c>
      <c r="BC1474" t="s">
        <v>451</v>
      </c>
      <c r="BD1474" s="2">
        <v>45881</v>
      </c>
      <c r="BE1474">
        <v>30.2</v>
      </c>
      <c r="BF1474" t="s">
        <v>452</v>
      </c>
      <c r="BG1474" t="s">
        <v>453</v>
      </c>
      <c r="BH1474" s="1">
        <f t="shared" ref="BH1474:BH1537" ca="1" si="71">TODAY()-BD1474</f>
        <v>242</v>
      </c>
    </row>
    <row r="1475" spans="2:60" ht="14.25" customHeight="1" x14ac:dyDescent="0.35">
      <c r="B1475" s="96" t="str">
        <f t="shared" si="69"/>
        <v>193012812</v>
      </c>
      <c r="C1475" s="96" t="str">
        <f t="shared" si="70"/>
        <v>19301281</v>
      </c>
      <c r="D1475">
        <v>22526</v>
      </c>
      <c r="E1475" t="s">
        <v>120</v>
      </c>
      <c r="F1475">
        <v>61</v>
      </c>
      <c r="G1475" t="s">
        <v>124</v>
      </c>
      <c r="H1475">
        <v>72</v>
      </c>
      <c r="I1475">
        <v>19301</v>
      </c>
      <c r="J1475" t="s">
        <v>325</v>
      </c>
      <c r="K1475">
        <v>281</v>
      </c>
      <c r="L1475">
        <v>2</v>
      </c>
      <c r="M1475">
        <v>1</v>
      </c>
      <c r="N1475">
        <v>1</v>
      </c>
      <c r="O1475">
        <v>6.24</v>
      </c>
      <c r="P1475">
        <v>0</v>
      </c>
      <c r="Q1475" t="s">
        <v>477</v>
      </c>
      <c r="R1475" t="s">
        <v>445</v>
      </c>
      <c r="S1475">
        <v>2</v>
      </c>
      <c r="T1475" t="s">
        <v>478</v>
      </c>
      <c r="U1475">
        <v>2</v>
      </c>
      <c r="V1475">
        <v>45356</v>
      </c>
      <c r="W1475">
        <v>351</v>
      </c>
      <c r="X1475" t="s">
        <v>447</v>
      </c>
      <c r="Y1475" s="2" t="s">
        <v>447</v>
      </c>
      <c r="Z1475" s="2"/>
      <c r="AB1475" t="s">
        <v>447</v>
      </c>
      <c r="AC1475" t="s">
        <v>448</v>
      </c>
      <c r="AD1475" t="s">
        <v>447</v>
      </c>
      <c r="AE1475" t="s">
        <v>447</v>
      </c>
      <c r="AF1475" t="s">
        <v>447</v>
      </c>
      <c r="AG1475">
        <v>2</v>
      </c>
      <c r="AH1475">
        <v>0</v>
      </c>
      <c r="AI1475">
        <v>45.3</v>
      </c>
      <c r="AJ1475">
        <v>0</v>
      </c>
      <c r="AK1475">
        <v>61</v>
      </c>
      <c r="AL1475" t="s">
        <v>449</v>
      </c>
      <c r="AM1475" t="s">
        <v>450</v>
      </c>
      <c r="AN1475">
        <v>6.24</v>
      </c>
      <c r="AO1475">
        <v>126.53</v>
      </c>
      <c r="AP1475">
        <v>789.54719999999998</v>
      </c>
      <c r="AQ1475">
        <v>6.24</v>
      </c>
      <c r="AR1475">
        <v>130.07</v>
      </c>
      <c r="AS1475">
        <v>811.63679999999999</v>
      </c>
      <c r="AT1475">
        <v>6.24</v>
      </c>
      <c r="AU1475">
        <v>130</v>
      </c>
      <c r="AV1475">
        <v>811.2</v>
      </c>
      <c r="BC1475" t="s">
        <v>451</v>
      </c>
      <c r="BD1475" s="2">
        <v>45881</v>
      </c>
      <c r="BE1475">
        <v>519.84</v>
      </c>
      <c r="BF1475" t="s">
        <v>452</v>
      </c>
      <c r="BG1475" t="s">
        <v>453</v>
      </c>
      <c r="BH1475" s="1">
        <f t="shared" ca="1" si="71"/>
        <v>242</v>
      </c>
    </row>
    <row r="1476" spans="2:60" ht="14.25" customHeight="1" x14ac:dyDescent="0.35">
      <c r="B1476" s="96" t="str">
        <f t="shared" si="69"/>
        <v>193012813</v>
      </c>
      <c r="C1476" s="96" t="str">
        <f t="shared" si="70"/>
        <v>19301281</v>
      </c>
      <c r="D1476">
        <v>22526</v>
      </c>
      <c r="E1476" t="s">
        <v>120</v>
      </c>
      <c r="F1476">
        <v>61</v>
      </c>
      <c r="G1476" t="s">
        <v>124</v>
      </c>
      <c r="H1476">
        <v>72</v>
      </c>
      <c r="I1476">
        <v>19301</v>
      </c>
      <c r="J1476" t="s">
        <v>325</v>
      </c>
      <c r="K1476">
        <v>281</v>
      </c>
      <c r="L1476">
        <v>3</v>
      </c>
      <c r="M1476">
        <v>1</v>
      </c>
      <c r="N1476">
        <v>1</v>
      </c>
      <c r="O1476">
        <v>9.5299999999999994</v>
      </c>
      <c r="P1476">
        <v>0</v>
      </c>
      <c r="Q1476" t="s">
        <v>454</v>
      </c>
      <c r="R1476" t="s">
        <v>445</v>
      </c>
      <c r="S1476">
        <v>6</v>
      </c>
      <c r="T1476" t="s">
        <v>466</v>
      </c>
      <c r="U1476">
        <v>2</v>
      </c>
      <c r="V1476">
        <v>43830</v>
      </c>
      <c r="W1476">
        <v>351</v>
      </c>
      <c r="X1476" t="s">
        <v>447</v>
      </c>
      <c r="Y1476" s="2" t="s">
        <v>447</v>
      </c>
      <c r="Z1476" s="2"/>
      <c r="AB1476" t="s">
        <v>447</v>
      </c>
      <c r="AC1476" t="s">
        <v>448</v>
      </c>
      <c r="AD1476" t="s">
        <v>447</v>
      </c>
      <c r="AE1476" t="s">
        <v>447</v>
      </c>
      <c r="AF1476" t="s">
        <v>447</v>
      </c>
      <c r="AG1476">
        <v>2</v>
      </c>
      <c r="AH1476">
        <v>0</v>
      </c>
      <c r="AI1476">
        <v>45</v>
      </c>
      <c r="AJ1476">
        <v>0</v>
      </c>
      <c r="AK1476">
        <v>61</v>
      </c>
      <c r="AL1476" t="s">
        <v>465</v>
      </c>
      <c r="AM1476" t="s">
        <v>450</v>
      </c>
      <c r="AN1476">
        <v>9.5299999999999994</v>
      </c>
      <c r="AO1476">
        <v>37.659999999999997</v>
      </c>
      <c r="AP1476">
        <v>358.89980000000003</v>
      </c>
      <c r="AQ1476">
        <v>9.5299999999999994</v>
      </c>
      <c r="AR1476">
        <v>38.07</v>
      </c>
      <c r="AS1476">
        <v>362.80709999999999</v>
      </c>
      <c r="AT1476">
        <v>9.5299999999999994</v>
      </c>
      <c r="AU1476">
        <v>35</v>
      </c>
      <c r="AV1476">
        <v>333.55</v>
      </c>
      <c r="BC1476" t="s">
        <v>451</v>
      </c>
      <c r="BD1476" s="2">
        <v>45881</v>
      </c>
      <c r="BE1476">
        <v>63.04</v>
      </c>
      <c r="BF1476" t="s">
        <v>452</v>
      </c>
      <c r="BG1476" t="s">
        <v>453</v>
      </c>
      <c r="BH1476" s="1">
        <f t="shared" ca="1" si="71"/>
        <v>242</v>
      </c>
    </row>
    <row r="1477" spans="2:60" ht="14.25" customHeight="1" x14ac:dyDescent="0.35">
      <c r="B1477" s="96" t="str">
        <f t="shared" si="69"/>
        <v>193012814</v>
      </c>
      <c r="C1477" s="96" t="str">
        <f t="shared" si="70"/>
        <v>19301281</v>
      </c>
      <c r="D1477">
        <v>22526</v>
      </c>
      <c r="E1477" t="s">
        <v>120</v>
      </c>
      <c r="F1477">
        <v>61</v>
      </c>
      <c r="G1477" t="s">
        <v>124</v>
      </c>
      <c r="H1477">
        <v>72</v>
      </c>
      <c r="I1477">
        <v>19301</v>
      </c>
      <c r="J1477" t="s">
        <v>325</v>
      </c>
      <c r="K1477">
        <v>281</v>
      </c>
      <c r="L1477">
        <v>4</v>
      </c>
      <c r="M1477">
        <v>2</v>
      </c>
      <c r="N1477">
        <v>1</v>
      </c>
      <c r="O1477">
        <v>2.5099999999999998</v>
      </c>
      <c r="P1477">
        <v>0</v>
      </c>
      <c r="Q1477" t="s">
        <v>477</v>
      </c>
      <c r="R1477" t="s">
        <v>445</v>
      </c>
      <c r="S1477">
        <v>2</v>
      </c>
      <c r="T1477" t="s">
        <v>478</v>
      </c>
      <c r="U1477">
        <v>2</v>
      </c>
      <c r="V1477">
        <v>45356</v>
      </c>
      <c r="W1477">
        <v>351</v>
      </c>
      <c r="X1477" t="s">
        <v>447</v>
      </c>
      <c r="Y1477" s="2" t="s">
        <v>447</v>
      </c>
      <c r="Z1477" s="2"/>
      <c r="AB1477" t="s">
        <v>447</v>
      </c>
      <c r="AC1477" t="s">
        <v>448</v>
      </c>
      <c r="AD1477" t="s">
        <v>447</v>
      </c>
      <c r="AE1477" t="s">
        <v>447</v>
      </c>
      <c r="AF1477" t="s">
        <v>447</v>
      </c>
      <c r="AG1477">
        <v>2</v>
      </c>
      <c r="AH1477">
        <v>0</v>
      </c>
      <c r="AI1477">
        <v>45.3</v>
      </c>
      <c r="AJ1477">
        <v>0</v>
      </c>
      <c r="AK1477">
        <v>61</v>
      </c>
      <c r="AL1477" t="s">
        <v>449</v>
      </c>
      <c r="AM1477" t="s">
        <v>450</v>
      </c>
      <c r="AN1477">
        <v>2.5099999999999998</v>
      </c>
      <c r="AO1477">
        <v>126.53</v>
      </c>
      <c r="AP1477">
        <v>317.59030000000001</v>
      </c>
      <c r="AQ1477">
        <v>2.5099999999999998</v>
      </c>
      <c r="AR1477">
        <v>130.07</v>
      </c>
      <c r="AS1477">
        <v>326.47570000000002</v>
      </c>
      <c r="AT1477">
        <v>2.5099999999999998</v>
      </c>
      <c r="AU1477">
        <v>130</v>
      </c>
      <c r="AV1477">
        <v>326.3</v>
      </c>
      <c r="BC1477" t="s">
        <v>451</v>
      </c>
      <c r="BD1477" s="2">
        <v>45881</v>
      </c>
      <c r="BE1477">
        <v>306.04000000000002</v>
      </c>
      <c r="BF1477" t="s">
        <v>452</v>
      </c>
      <c r="BG1477" t="s">
        <v>453</v>
      </c>
      <c r="BH1477" s="1">
        <f t="shared" ca="1" si="71"/>
        <v>242</v>
      </c>
    </row>
    <row r="1478" spans="2:60" ht="14.25" customHeight="1" x14ac:dyDescent="0.35">
      <c r="B1478" s="96" t="str">
        <f t="shared" si="69"/>
        <v>193012815</v>
      </c>
      <c r="C1478" s="96" t="str">
        <f t="shared" si="70"/>
        <v>19301281</v>
      </c>
      <c r="D1478">
        <v>22526</v>
      </c>
      <c r="E1478" t="s">
        <v>120</v>
      </c>
      <c r="F1478">
        <v>61</v>
      </c>
      <c r="G1478" t="s">
        <v>124</v>
      </c>
      <c r="H1478">
        <v>72</v>
      </c>
      <c r="I1478">
        <v>19301</v>
      </c>
      <c r="J1478" t="s">
        <v>325</v>
      </c>
      <c r="K1478">
        <v>281</v>
      </c>
      <c r="L1478">
        <v>5</v>
      </c>
      <c r="M1478">
        <v>1</v>
      </c>
      <c r="N1478">
        <v>1</v>
      </c>
      <c r="O1478">
        <v>16.7</v>
      </c>
      <c r="P1478">
        <v>0</v>
      </c>
      <c r="Q1478" t="s">
        <v>454</v>
      </c>
      <c r="R1478" t="s">
        <v>445</v>
      </c>
      <c r="S1478">
        <v>6</v>
      </c>
      <c r="T1478" t="s">
        <v>466</v>
      </c>
      <c r="U1478">
        <v>2</v>
      </c>
      <c r="V1478">
        <v>43830</v>
      </c>
      <c r="W1478">
        <v>351</v>
      </c>
      <c r="X1478" t="s">
        <v>447</v>
      </c>
      <c r="Y1478" t="s">
        <v>447</v>
      </c>
      <c r="Z1478" s="2"/>
      <c r="AB1478" t="s">
        <v>447</v>
      </c>
      <c r="AC1478" t="s">
        <v>448</v>
      </c>
      <c r="AD1478" t="s">
        <v>447</v>
      </c>
      <c r="AE1478" t="s">
        <v>447</v>
      </c>
      <c r="AF1478" t="s">
        <v>447</v>
      </c>
      <c r="AG1478">
        <v>2</v>
      </c>
      <c r="AH1478">
        <v>0</v>
      </c>
      <c r="AI1478">
        <v>45</v>
      </c>
      <c r="AJ1478">
        <v>0</v>
      </c>
      <c r="AK1478">
        <v>61</v>
      </c>
      <c r="AL1478" t="s">
        <v>465</v>
      </c>
      <c r="AM1478" t="s">
        <v>450</v>
      </c>
      <c r="AN1478">
        <v>16.7</v>
      </c>
      <c r="AO1478">
        <v>37.659999999999997</v>
      </c>
      <c r="AP1478">
        <v>628.92200000000003</v>
      </c>
      <c r="AQ1478">
        <v>16.7</v>
      </c>
      <c r="AR1478">
        <v>38.07</v>
      </c>
      <c r="AS1478">
        <v>635.76900000000001</v>
      </c>
      <c r="AT1478">
        <v>16.7</v>
      </c>
      <c r="AU1478">
        <v>35</v>
      </c>
      <c r="AV1478">
        <v>584.5</v>
      </c>
      <c r="BC1478" t="s">
        <v>451</v>
      </c>
      <c r="BD1478" s="2">
        <v>45881</v>
      </c>
      <c r="BE1478">
        <v>451.62</v>
      </c>
      <c r="BF1478" t="s">
        <v>452</v>
      </c>
      <c r="BG1478" t="s">
        <v>453</v>
      </c>
      <c r="BH1478" s="1">
        <f t="shared" ca="1" si="71"/>
        <v>242</v>
      </c>
    </row>
    <row r="1479" spans="2:60" ht="14.25" customHeight="1" x14ac:dyDescent="0.35">
      <c r="B1479" s="96" t="str">
        <f t="shared" si="69"/>
        <v>193012821</v>
      </c>
      <c r="C1479" s="96" t="str">
        <f t="shared" si="70"/>
        <v>19301282</v>
      </c>
      <c r="D1479">
        <v>22526</v>
      </c>
      <c r="E1479" t="s">
        <v>120</v>
      </c>
      <c r="F1479">
        <v>61</v>
      </c>
      <c r="G1479" t="s">
        <v>124</v>
      </c>
      <c r="H1479">
        <v>72</v>
      </c>
      <c r="I1479">
        <v>19301</v>
      </c>
      <c r="J1479" t="s">
        <v>325</v>
      </c>
      <c r="K1479">
        <v>282</v>
      </c>
      <c r="L1479">
        <v>1</v>
      </c>
      <c r="M1479">
        <v>1</v>
      </c>
      <c r="N1479">
        <v>2</v>
      </c>
      <c r="O1479" s="3">
        <v>6.28</v>
      </c>
      <c r="P1479">
        <v>0</v>
      </c>
      <c r="Q1479" t="s">
        <v>454</v>
      </c>
      <c r="R1479" t="s">
        <v>445</v>
      </c>
      <c r="S1479">
        <v>6</v>
      </c>
      <c r="T1479" t="s">
        <v>466</v>
      </c>
      <c r="U1479">
        <v>2</v>
      </c>
      <c r="V1479">
        <v>43837</v>
      </c>
      <c r="W1479">
        <v>351</v>
      </c>
      <c r="X1479" t="s">
        <v>447</v>
      </c>
      <c r="Y1479" t="s">
        <v>447</v>
      </c>
      <c r="Z1479" s="2"/>
      <c r="AB1479" t="s">
        <v>447</v>
      </c>
      <c r="AC1479" t="s">
        <v>448</v>
      </c>
      <c r="AD1479" t="s">
        <v>447</v>
      </c>
      <c r="AE1479" t="s">
        <v>447</v>
      </c>
      <c r="AF1479" t="s">
        <v>447</v>
      </c>
      <c r="AG1479">
        <v>2</v>
      </c>
      <c r="AH1479">
        <v>0</v>
      </c>
      <c r="AI1479">
        <v>43</v>
      </c>
      <c r="AJ1479">
        <v>0</v>
      </c>
      <c r="AK1479">
        <v>61</v>
      </c>
      <c r="AL1479" t="s">
        <v>465</v>
      </c>
      <c r="AM1479" t="s">
        <v>450</v>
      </c>
      <c r="AN1479">
        <v>6.28</v>
      </c>
      <c r="AO1479">
        <v>37.659999999999997</v>
      </c>
      <c r="AP1479">
        <v>236.50479999999999</v>
      </c>
      <c r="AQ1479">
        <v>6.28</v>
      </c>
      <c r="AR1479">
        <v>38.07</v>
      </c>
      <c r="AS1479">
        <v>239.0796</v>
      </c>
      <c r="AT1479">
        <v>6.28</v>
      </c>
      <c r="AU1479">
        <v>38</v>
      </c>
      <c r="AV1479">
        <v>238.64</v>
      </c>
      <c r="BC1479" t="s">
        <v>451</v>
      </c>
      <c r="BD1479" s="2">
        <v>45881</v>
      </c>
      <c r="BE1479">
        <v>171.77</v>
      </c>
      <c r="BF1479" t="s">
        <v>452</v>
      </c>
      <c r="BG1479" t="s">
        <v>453</v>
      </c>
      <c r="BH1479" s="1">
        <f t="shared" ca="1" si="71"/>
        <v>242</v>
      </c>
    </row>
    <row r="1480" spans="2:60" ht="14.25" customHeight="1" x14ac:dyDescent="0.35">
      <c r="B1480" s="96" t="str">
        <f t="shared" si="69"/>
        <v>193012822</v>
      </c>
      <c r="C1480" s="96" t="str">
        <f t="shared" si="70"/>
        <v>19301282</v>
      </c>
      <c r="D1480">
        <v>22526</v>
      </c>
      <c r="E1480" t="s">
        <v>120</v>
      </c>
      <c r="F1480">
        <v>61</v>
      </c>
      <c r="G1480" t="s">
        <v>124</v>
      </c>
      <c r="H1480">
        <v>72</v>
      </c>
      <c r="I1480">
        <v>19301</v>
      </c>
      <c r="J1480" t="s">
        <v>325</v>
      </c>
      <c r="K1480">
        <v>282</v>
      </c>
      <c r="L1480">
        <v>2</v>
      </c>
      <c r="M1480">
        <v>2</v>
      </c>
      <c r="N1480">
        <v>2</v>
      </c>
      <c r="O1480" s="3">
        <v>17.55</v>
      </c>
      <c r="P1480">
        <v>0</v>
      </c>
      <c r="Q1480" t="s">
        <v>454</v>
      </c>
      <c r="R1480" t="s">
        <v>445</v>
      </c>
      <c r="S1480">
        <v>6</v>
      </c>
      <c r="T1480" t="s">
        <v>466</v>
      </c>
      <c r="U1480">
        <v>2</v>
      </c>
      <c r="V1480">
        <v>43837</v>
      </c>
      <c r="W1480">
        <v>351</v>
      </c>
      <c r="X1480" t="s">
        <v>447</v>
      </c>
      <c r="Y1480" t="s">
        <v>447</v>
      </c>
      <c r="Z1480" s="2"/>
      <c r="AB1480" t="s">
        <v>447</v>
      </c>
      <c r="AC1480" t="s">
        <v>448</v>
      </c>
      <c r="AD1480" t="s">
        <v>447</v>
      </c>
      <c r="AE1480" t="s">
        <v>447</v>
      </c>
      <c r="AF1480" t="s">
        <v>447</v>
      </c>
      <c r="AG1480">
        <v>2</v>
      </c>
      <c r="AH1480">
        <v>0</v>
      </c>
      <c r="AI1480">
        <v>43</v>
      </c>
      <c r="AJ1480">
        <v>0</v>
      </c>
      <c r="AK1480">
        <v>61</v>
      </c>
      <c r="AL1480" t="s">
        <v>465</v>
      </c>
      <c r="AM1480" t="s">
        <v>450</v>
      </c>
      <c r="AN1480">
        <v>17.55</v>
      </c>
      <c r="AO1480">
        <v>37.659999999999997</v>
      </c>
      <c r="AP1480">
        <v>660.93299999999999</v>
      </c>
      <c r="AQ1480">
        <v>17.55</v>
      </c>
      <c r="AR1480">
        <v>38.07</v>
      </c>
      <c r="AS1480">
        <v>668.12850000000003</v>
      </c>
      <c r="AT1480">
        <v>17.55</v>
      </c>
      <c r="AU1480">
        <v>38</v>
      </c>
      <c r="AV1480">
        <v>666.9</v>
      </c>
      <c r="BC1480" t="s">
        <v>451</v>
      </c>
      <c r="BD1480" s="2">
        <v>45881</v>
      </c>
      <c r="BE1480">
        <v>387.12</v>
      </c>
      <c r="BF1480" t="s">
        <v>452</v>
      </c>
      <c r="BG1480" t="s">
        <v>453</v>
      </c>
      <c r="BH1480" s="1">
        <f t="shared" ca="1" si="71"/>
        <v>242</v>
      </c>
    </row>
    <row r="1481" spans="2:60" ht="14.25" customHeight="1" x14ac:dyDescent="0.35">
      <c r="B1481" s="96" t="str">
        <f t="shared" si="69"/>
        <v>193012823</v>
      </c>
      <c r="C1481" s="96" t="str">
        <f t="shared" si="70"/>
        <v>19301282</v>
      </c>
      <c r="D1481">
        <v>22526</v>
      </c>
      <c r="E1481" t="s">
        <v>120</v>
      </c>
      <c r="F1481">
        <v>61</v>
      </c>
      <c r="G1481" t="s">
        <v>124</v>
      </c>
      <c r="H1481">
        <v>72</v>
      </c>
      <c r="I1481">
        <v>19301</v>
      </c>
      <c r="J1481" t="s">
        <v>325</v>
      </c>
      <c r="K1481">
        <v>282</v>
      </c>
      <c r="L1481">
        <v>3</v>
      </c>
      <c r="M1481">
        <v>2</v>
      </c>
      <c r="N1481">
        <v>2</v>
      </c>
      <c r="O1481" s="3">
        <v>9.02</v>
      </c>
      <c r="P1481">
        <v>0</v>
      </c>
      <c r="Q1481" t="s">
        <v>454</v>
      </c>
      <c r="R1481" t="s">
        <v>445</v>
      </c>
      <c r="S1481">
        <v>6</v>
      </c>
      <c r="T1481" t="s">
        <v>466</v>
      </c>
      <c r="U1481">
        <v>2</v>
      </c>
      <c r="V1481">
        <v>43837</v>
      </c>
      <c r="W1481">
        <v>351</v>
      </c>
      <c r="X1481" t="s">
        <v>447</v>
      </c>
      <c r="Y1481" t="s">
        <v>447</v>
      </c>
      <c r="Z1481" s="2"/>
      <c r="AB1481" t="s">
        <v>447</v>
      </c>
      <c r="AC1481" t="s">
        <v>448</v>
      </c>
      <c r="AD1481" t="s">
        <v>447</v>
      </c>
      <c r="AE1481" t="s">
        <v>447</v>
      </c>
      <c r="AF1481" t="s">
        <v>447</v>
      </c>
      <c r="AG1481">
        <v>2</v>
      </c>
      <c r="AH1481">
        <v>0</v>
      </c>
      <c r="AI1481">
        <v>43</v>
      </c>
      <c r="AJ1481">
        <v>0</v>
      </c>
      <c r="AK1481">
        <v>61</v>
      </c>
      <c r="AL1481" t="s">
        <v>465</v>
      </c>
      <c r="AM1481" t="s">
        <v>450</v>
      </c>
      <c r="AN1481">
        <v>9.02</v>
      </c>
      <c r="AO1481">
        <v>37.659999999999997</v>
      </c>
      <c r="AP1481">
        <v>339.69319999999999</v>
      </c>
      <c r="AQ1481">
        <v>9.02</v>
      </c>
      <c r="AR1481">
        <v>38.07</v>
      </c>
      <c r="AS1481">
        <v>343.39139999999998</v>
      </c>
      <c r="AT1481">
        <v>9.02</v>
      </c>
      <c r="AU1481">
        <v>38</v>
      </c>
      <c r="AV1481">
        <v>342.76</v>
      </c>
      <c r="BC1481" t="s">
        <v>451</v>
      </c>
      <c r="BD1481" s="2">
        <v>45881</v>
      </c>
      <c r="BE1481">
        <v>93.64</v>
      </c>
      <c r="BF1481" t="s">
        <v>452</v>
      </c>
      <c r="BG1481" t="s">
        <v>453</v>
      </c>
      <c r="BH1481" s="1">
        <f t="shared" ca="1" si="71"/>
        <v>242</v>
      </c>
    </row>
    <row r="1482" spans="2:60" ht="14.25" customHeight="1" x14ac:dyDescent="0.35">
      <c r="B1482" s="96" t="str">
        <f t="shared" si="69"/>
        <v>193012824</v>
      </c>
      <c r="C1482" s="96" t="str">
        <f t="shared" si="70"/>
        <v>19301282</v>
      </c>
      <c r="D1482">
        <v>22526</v>
      </c>
      <c r="E1482" t="s">
        <v>120</v>
      </c>
      <c r="F1482">
        <v>61</v>
      </c>
      <c r="G1482" t="s">
        <v>124</v>
      </c>
      <c r="H1482">
        <v>72</v>
      </c>
      <c r="I1482">
        <v>19301</v>
      </c>
      <c r="J1482" t="s">
        <v>325</v>
      </c>
      <c r="K1482">
        <v>282</v>
      </c>
      <c r="L1482">
        <v>4</v>
      </c>
      <c r="M1482">
        <v>2</v>
      </c>
      <c r="N1482">
        <v>2</v>
      </c>
      <c r="O1482" s="3">
        <v>14.5</v>
      </c>
      <c r="P1482">
        <v>0</v>
      </c>
      <c r="Q1482" t="s">
        <v>454</v>
      </c>
      <c r="R1482" t="s">
        <v>445</v>
      </c>
      <c r="S1482">
        <v>6</v>
      </c>
      <c r="T1482" t="s">
        <v>466</v>
      </c>
      <c r="U1482">
        <v>2</v>
      </c>
      <c r="V1482">
        <v>43837</v>
      </c>
      <c r="W1482">
        <v>351</v>
      </c>
      <c r="X1482" t="s">
        <v>447</v>
      </c>
      <c r="Y1482" t="s">
        <v>447</v>
      </c>
      <c r="Z1482" s="2"/>
      <c r="AB1482" t="s">
        <v>447</v>
      </c>
      <c r="AC1482" t="s">
        <v>448</v>
      </c>
      <c r="AD1482" t="s">
        <v>447</v>
      </c>
      <c r="AE1482" t="s">
        <v>447</v>
      </c>
      <c r="AF1482" t="s">
        <v>447</v>
      </c>
      <c r="AG1482">
        <v>2</v>
      </c>
      <c r="AH1482">
        <v>0</v>
      </c>
      <c r="AI1482">
        <v>43</v>
      </c>
      <c r="AJ1482">
        <v>0</v>
      </c>
      <c r="AK1482">
        <v>61</v>
      </c>
      <c r="AL1482" t="s">
        <v>465</v>
      </c>
      <c r="AM1482" t="s">
        <v>450</v>
      </c>
      <c r="AN1482">
        <v>14.5</v>
      </c>
      <c r="AO1482">
        <v>37.659999999999997</v>
      </c>
      <c r="AP1482">
        <v>546.07000000000005</v>
      </c>
      <c r="AQ1482">
        <v>14.5</v>
      </c>
      <c r="AR1482">
        <v>38.07</v>
      </c>
      <c r="AS1482">
        <v>552.01499999999999</v>
      </c>
      <c r="AT1482">
        <v>14.5</v>
      </c>
      <c r="AU1482">
        <v>38</v>
      </c>
      <c r="AV1482">
        <v>551</v>
      </c>
      <c r="BC1482" t="s">
        <v>451</v>
      </c>
      <c r="BD1482" s="2">
        <v>45881</v>
      </c>
      <c r="BE1482">
        <v>514.76</v>
      </c>
      <c r="BF1482" t="s">
        <v>452</v>
      </c>
      <c r="BG1482" t="s">
        <v>453</v>
      </c>
      <c r="BH1482" s="1">
        <f t="shared" ca="1" si="71"/>
        <v>242</v>
      </c>
    </row>
    <row r="1483" spans="2:60" ht="14.25" customHeight="1" x14ac:dyDescent="0.35">
      <c r="B1483" s="96" t="str">
        <f t="shared" si="69"/>
        <v>193012825</v>
      </c>
      <c r="C1483" s="96" t="str">
        <f t="shared" si="70"/>
        <v>19301282</v>
      </c>
      <c r="D1483">
        <v>22526</v>
      </c>
      <c r="E1483" t="s">
        <v>120</v>
      </c>
      <c r="F1483">
        <v>61</v>
      </c>
      <c r="G1483" t="s">
        <v>124</v>
      </c>
      <c r="H1483">
        <v>72</v>
      </c>
      <c r="I1483">
        <v>19301</v>
      </c>
      <c r="J1483" t="s">
        <v>325</v>
      </c>
      <c r="K1483">
        <v>282</v>
      </c>
      <c r="L1483">
        <v>5</v>
      </c>
      <c r="M1483">
        <v>2</v>
      </c>
      <c r="N1483">
        <v>2</v>
      </c>
      <c r="O1483" s="3">
        <v>6.61</v>
      </c>
      <c r="P1483">
        <v>0</v>
      </c>
      <c r="Q1483" t="s">
        <v>454</v>
      </c>
      <c r="R1483" t="s">
        <v>445</v>
      </c>
      <c r="S1483">
        <v>6</v>
      </c>
      <c r="T1483" t="s">
        <v>466</v>
      </c>
      <c r="U1483">
        <v>2</v>
      </c>
      <c r="V1483">
        <v>43833</v>
      </c>
      <c r="W1483">
        <v>351</v>
      </c>
      <c r="X1483" t="s">
        <v>447</v>
      </c>
      <c r="Y1483" t="s">
        <v>447</v>
      </c>
      <c r="Z1483" s="2"/>
      <c r="AB1483" t="s">
        <v>447</v>
      </c>
      <c r="AC1483" t="s">
        <v>448</v>
      </c>
      <c r="AD1483" t="s">
        <v>447</v>
      </c>
      <c r="AE1483" t="s">
        <v>447</v>
      </c>
      <c r="AF1483" t="s">
        <v>447</v>
      </c>
      <c r="AG1483">
        <v>2</v>
      </c>
      <c r="AH1483">
        <v>0</v>
      </c>
      <c r="AI1483">
        <v>43</v>
      </c>
      <c r="AJ1483">
        <v>0</v>
      </c>
      <c r="AK1483">
        <v>61</v>
      </c>
      <c r="AL1483" t="s">
        <v>465</v>
      </c>
      <c r="AM1483" t="s">
        <v>450</v>
      </c>
      <c r="AN1483">
        <v>6.61</v>
      </c>
      <c r="AO1483">
        <v>37.659999999999997</v>
      </c>
      <c r="AP1483">
        <v>248.93260000000001</v>
      </c>
      <c r="AQ1483">
        <v>6.61</v>
      </c>
      <c r="AR1483">
        <v>38.07</v>
      </c>
      <c r="AS1483">
        <v>251.64269999999999</v>
      </c>
      <c r="AT1483">
        <v>6.61</v>
      </c>
      <c r="AU1483">
        <v>38</v>
      </c>
      <c r="AV1483">
        <v>251.18</v>
      </c>
      <c r="BC1483" t="s">
        <v>451</v>
      </c>
      <c r="BD1483" s="2">
        <v>45881</v>
      </c>
      <c r="BE1483">
        <v>87.42</v>
      </c>
      <c r="BF1483" t="s">
        <v>452</v>
      </c>
      <c r="BG1483" t="s">
        <v>453</v>
      </c>
      <c r="BH1483" s="1">
        <f t="shared" ca="1" si="71"/>
        <v>242</v>
      </c>
    </row>
    <row r="1484" spans="2:60" ht="14.25" customHeight="1" x14ac:dyDescent="0.35">
      <c r="B1484" s="96" t="str">
        <f t="shared" si="69"/>
        <v>193012826</v>
      </c>
      <c r="C1484" s="96" t="str">
        <f t="shared" si="70"/>
        <v>19301282</v>
      </c>
      <c r="D1484">
        <v>22526</v>
      </c>
      <c r="E1484" t="s">
        <v>120</v>
      </c>
      <c r="F1484">
        <v>61</v>
      </c>
      <c r="G1484" t="s">
        <v>124</v>
      </c>
      <c r="H1484">
        <v>72</v>
      </c>
      <c r="I1484">
        <v>19301</v>
      </c>
      <c r="J1484" t="s">
        <v>325</v>
      </c>
      <c r="K1484">
        <v>282</v>
      </c>
      <c r="L1484">
        <v>6</v>
      </c>
      <c r="M1484">
        <v>1</v>
      </c>
      <c r="N1484">
        <v>2</v>
      </c>
      <c r="O1484" s="3">
        <v>5.24</v>
      </c>
      <c r="P1484">
        <v>0</v>
      </c>
      <c r="Q1484" t="s">
        <v>454</v>
      </c>
      <c r="R1484" t="s">
        <v>445</v>
      </c>
      <c r="S1484">
        <v>6</v>
      </c>
      <c r="T1484" t="s">
        <v>466</v>
      </c>
      <c r="U1484">
        <v>2</v>
      </c>
      <c r="V1484">
        <v>43834</v>
      </c>
      <c r="W1484">
        <v>351</v>
      </c>
      <c r="X1484" t="s">
        <v>447</v>
      </c>
      <c r="Y1484" t="s">
        <v>447</v>
      </c>
      <c r="Z1484" s="2"/>
      <c r="AB1484" t="s">
        <v>447</v>
      </c>
      <c r="AC1484" t="s">
        <v>448</v>
      </c>
      <c r="AD1484" t="s">
        <v>447</v>
      </c>
      <c r="AE1484" t="s">
        <v>447</v>
      </c>
      <c r="AF1484" t="s">
        <v>447</v>
      </c>
      <c r="AG1484">
        <v>2</v>
      </c>
      <c r="AH1484">
        <v>0</v>
      </c>
      <c r="AI1484">
        <v>43</v>
      </c>
      <c r="AJ1484">
        <v>0</v>
      </c>
      <c r="AK1484">
        <v>61</v>
      </c>
      <c r="AL1484" t="s">
        <v>504</v>
      </c>
      <c r="AM1484" t="s">
        <v>450</v>
      </c>
      <c r="AN1484">
        <v>5.24</v>
      </c>
      <c r="AO1484">
        <v>37.659999999999997</v>
      </c>
      <c r="AP1484">
        <v>197.33840000000001</v>
      </c>
      <c r="AQ1484">
        <v>5.24</v>
      </c>
      <c r="AR1484">
        <v>38.07</v>
      </c>
      <c r="AS1484">
        <v>199.48679999999999</v>
      </c>
      <c r="AT1484">
        <v>5.24</v>
      </c>
      <c r="AU1484">
        <v>38</v>
      </c>
      <c r="AV1484">
        <v>199.12</v>
      </c>
      <c r="BC1484" t="s">
        <v>451</v>
      </c>
      <c r="BD1484" s="2">
        <v>45881</v>
      </c>
      <c r="BE1484">
        <v>143.1</v>
      </c>
      <c r="BF1484" t="s">
        <v>452</v>
      </c>
      <c r="BG1484" t="s">
        <v>453</v>
      </c>
      <c r="BH1484" s="1">
        <f t="shared" ca="1" si="71"/>
        <v>242</v>
      </c>
    </row>
    <row r="1485" spans="2:60" ht="14.25" customHeight="1" x14ac:dyDescent="0.35">
      <c r="B1485" s="96" t="str">
        <f t="shared" si="69"/>
        <v>193012827</v>
      </c>
      <c r="C1485" s="96" t="str">
        <f t="shared" si="70"/>
        <v>19301282</v>
      </c>
      <c r="D1485">
        <v>22526</v>
      </c>
      <c r="E1485" t="s">
        <v>120</v>
      </c>
      <c r="F1485">
        <v>61</v>
      </c>
      <c r="G1485" t="s">
        <v>124</v>
      </c>
      <c r="H1485">
        <v>72</v>
      </c>
      <c r="I1485">
        <v>19301</v>
      </c>
      <c r="J1485" t="s">
        <v>325</v>
      </c>
      <c r="K1485">
        <v>282</v>
      </c>
      <c r="L1485">
        <v>7</v>
      </c>
      <c r="M1485">
        <v>1</v>
      </c>
      <c r="N1485">
        <v>2</v>
      </c>
      <c r="O1485" s="3">
        <v>3.82</v>
      </c>
      <c r="P1485">
        <v>0</v>
      </c>
      <c r="Q1485" t="s">
        <v>454</v>
      </c>
      <c r="R1485" t="s">
        <v>445</v>
      </c>
      <c r="S1485">
        <v>6</v>
      </c>
      <c r="T1485" t="s">
        <v>466</v>
      </c>
      <c r="U1485">
        <v>2</v>
      </c>
      <c r="V1485">
        <v>43832</v>
      </c>
      <c r="W1485">
        <v>351</v>
      </c>
      <c r="X1485" t="s">
        <v>447</v>
      </c>
      <c r="Y1485" t="s">
        <v>447</v>
      </c>
      <c r="Z1485" s="2"/>
      <c r="AB1485" t="s">
        <v>447</v>
      </c>
      <c r="AC1485" t="s">
        <v>448</v>
      </c>
      <c r="AD1485" t="s">
        <v>447</v>
      </c>
      <c r="AE1485" t="s">
        <v>447</v>
      </c>
      <c r="AF1485" t="s">
        <v>447</v>
      </c>
      <c r="AG1485">
        <v>2</v>
      </c>
      <c r="AH1485">
        <v>0</v>
      </c>
      <c r="AI1485">
        <v>43</v>
      </c>
      <c r="AJ1485">
        <v>0</v>
      </c>
      <c r="AK1485">
        <v>61</v>
      </c>
      <c r="AL1485" t="s">
        <v>504</v>
      </c>
      <c r="AM1485" t="s">
        <v>450</v>
      </c>
      <c r="AN1485">
        <v>3.82</v>
      </c>
      <c r="AO1485">
        <v>37.659999999999997</v>
      </c>
      <c r="AP1485">
        <v>143.8612</v>
      </c>
      <c r="AQ1485">
        <v>3.82</v>
      </c>
      <c r="AR1485">
        <v>38.07</v>
      </c>
      <c r="AS1485">
        <v>145.42740000000001</v>
      </c>
      <c r="AT1485">
        <v>3.82</v>
      </c>
      <c r="AU1485">
        <v>38</v>
      </c>
      <c r="AV1485">
        <v>145.16</v>
      </c>
      <c r="BC1485" t="s">
        <v>451</v>
      </c>
      <c r="BD1485" s="2">
        <v>45881</v>
      </c>
      <c r="BE1485">
        <v>30.01</v>
      </c>
      <c r="BF1485" t="s">
        <v>452</v>
      </c>
      <c r="BG1485" t="s">
        <v>453</v>
      </c>
      <c r="BH1485" s="1">
        <f t="shared" ca="1" si="71"/>
        <v>242</v>
      </c>
    </row>
    <row r="1486" spans="2:60" ht="14.25" customHeight="1" x14ac:dyDescent="0.35">
      <c r="B1486" s="96" t="str">
        <f t="shared" si="69"/>
        <v>193012828</v>
      </c>
      <c r="C1486" s="96" t="str">
        <f t="shared" si="70"/>
        <v>19301282</v>
      </c>
      <c r="D1486">
        <v>22526</v>
      </c>
      <c r="E1486" t="s">
        <v>120</v>
      </c>
      <c r="F1486">
        <v>61</v>
      </c>
      <c r="G1486" t="s">
        <v>124</v>
      </c>
      <c r="H1486">
        <v>72</v>
      </c>
      <c r="I1486">
        <v>19301</v>
      </c>
      <c r="J1486" t="s">
        <v>325</v>
      </c>
      <c r="K1486">
        <v>282</v>
      </c>
      <c r="L1486">
        <v>8</v>
      </c>
      <c r="M1486">
        <v>91</v>
      </c>
      <c r="N1486">
        <v>2</v>
      </c>
      <c r="O1486" s="3">
        <v>8.5399999999999991</v>
      </c>
      <c r="P1486">
        <v>0</v>
      </c>
      <c r="Q1486" t="s">
        <v>454</v>
      </c>
      <c r="R1486" t="s">
        <v>445</v>
      </c>
      <c r="S1486">
        <v>6</v>
      </c>
      <c r="T1486" t="s">
        <v>466</v>
      </c>
      <c r="U1486">
        <v>2</v>
      </c>
      <c r="V1486">
        <v>43834</v>
      </c>
      <c r="W1486">
        <v>999</v>
      </c>
      <c r="X1486" t="s">
        <v>447</v>
      </c>
      <c r="Y1486" t="s">
        <v>447</v>
      </c>
      <c r="Z1486" s="2"/>
      <c r="AB1486" t="s">
        <v>447</v>
      </c>
      <c r="AC1486" t="s">
        <v>448</v>
      </c>
      <c r="AD1486" t="s">
        <v>447</v>
      </c>
      <c r="AE1486" t="s">
        <v>447</v>
      </c>
      <c r="AF1486" t="s">
        <v>447</v>
      </c>
      <c r="AG1486">
        <v>2</v>
      </c>
      <c r="AH1486">
        <v>0</v>
      </c>
      <c r="AI1486">
        <v>43</v>
      </c>
      <c r="AJ1486">
        <v>0</v>
      </c>
      <c r="AK1486">
        <v>61</v>
      </c>
      <c r="AL1486" t="s">
        <v>504</v>
      </c>
      <c r="AM1486" t="s">
        <v>450</v>
      </c>
      <c r="AN1486">
        <v>8.5399999999999991</v>
      </c>
      <c r="AO1486">
        <v>37.659999999999997</v>
      </c>
      <c r="AP1486">
        <v>321.6164</v>
      </c>
      <c r="AQ1486">
        <v>8.5399999999999991</v>
      </c>
      <c r="AR1486">
        <v>38.07</v>
      </c>
      <c r="AS1486">
        <v>325.11779999999999</v>
      </c>
      <c r="AT1486">
        <v>8.5399999999999991</v>
      </c>
      <c r="AU1486">
        <v>38</v>
      </c>
      <c r="AV1486">
        <v>324.52</v>
      </c>
      <c r="BC1486" t="s">
        <v>451</v>
      </c>
      <c r="BD1486" s="2">
        <v>45881</v>
      </c>
      <c r="BE1486">
        <v>191.1</v>
      </c>
      <c r="BF1486" t="s">
        <v>452</v>
      </c>
      <c r="BG1486" t="s">
        <v>453</v>
      </c>
      <c r="BH1486" s="1">
        <f t="shared" ca="1" si="71"/>
        <v>242</v>
      </c>
    </row>
    <row r="1487" spans="2:60" ht="14.25" customHeight="1" x14ac:dyDescent="0.35">
      <c r="B1487" s="96" t="str">
        <f t="shared" si="69"/>
        <v>193012829</v>
      </c>
      <c r="C1487" s="96" t="str">
        <f t="shared" si="70"/>
        <v>19301282</v>
      </c>
      <c r="D1487">
        <v>22526</v>
      </c>
      <c r="E1487" t="s">
        <v>120</v>
      </c>
      <c r="F1487">
        <v>61</v>
      </c>
      <c r="G1487" t="s">
        <v>124</v>
      </c>
      <c r="H1487">
        <v>72</v>
      </c>
      <c r="I1487">
        <v>19301</v>
      </c>
      <c r="J1487" t="s">
        <v>325</v>
      </c>
      <c r="K1487">
        <v>282</v>
      </c>
      <c r="L1487">
        <v>9</v>
      </c>
      <c r="M1487">
        <v>91</v>
      </c>
      <c r="N1487">
        <v>2</v>
      </c>
      <c r="O1487" s="3">
        <v>6.27</v>
      </c>
      <c r="P1487">
        <v>0</v>
      </c>
      <c r="Q1487" t="s">
        <v>454</v>
      </c>
      <c r="R1487" t="s">
        <v>445</v>
      </c>
      <c r="S1487">
        <v>6</v>
      </c>
      <c r="T1487" t="s">
        <v>466</v>
      </c>
      <c r="U1487">
        <v>2</v>
      </c>
      <c r="V1487">
        <v>43834</v>
      </c>
      <c r="W1487">
        <v>999</v>
      </c>
      <c r="X1487" t="s">
        <v>447</v>
      </c>
      <c r="Y1487" t="s">
        <v>447</v>
      </c>
      <c r="Z1487" s="2"/>
      <c r="AB1487" t="s">
        <v>447</v>
      </c>
      <c r="AC1487" t="s">
        <v>448</v>
      </c>
      <c r="AD1487" t="s">
        <v>447</v>
      </c>
      <c r="AE1487" t="s">
        <v>447</v>
      </c>
      <c r="AF1487" t="s">
        <v>447</v>
      </c>
      <c r="AG1487">
        <v>2</v>
      </c>
      <c r="AH1487">
        <v>0</v>
      </c>
      <c r="AI1487">
        <v>43</v>
      </c>
      <c r="AJ1487">
        <v>0</v>
      </c>
      <c r="AK1487">
        <v>61</v>
      </c>
      <c r="AL1487" t="s">
        <v>465</v>
      </c>
      <c r="AM1487" t="s">
        <v>450</v>
      </c>
      <c r="AN1487">
        <v>6.27</v>
      </c>
      <c r="AO1487">
        <v>37.659999999999997</v>
      </c>
      <c r="AP1487">
        <v>236.12819999999999</v>
      </c>
      <c r="AQ1487">
        <v>6.27</v>
      </c>
      <c r="AR1487">
        <v>38.07</v>
      </c>
      <c r="AS1487">
        <v>238.69890000000001</v>
      </c>
      <c r="AT1487">
        <v>6.27</v>
      </c>
      <c r="AU1487">
        <v>38</v>
      </c>
      <c r="AV1487">
        <v>238.26</v>
      </c>
      <c r="BC1487" t="s">
        <v>451</v>
      </c>
      <c r="BD1487" s="2">
        <v>45881</v>
      </c>
      <c r="BE1487">
        <v>90.75</v>
      </c>
      <c r="BF1487" t="s">
        <v>452</v>
      </c>
      <c r="BG1487" t="s">
        <v>453</v>
      </c>
      <c r="BH1487" s="1">
        <f t="shared" ca="1" si="71"/>
        <v>242</v>
      </c>
    </row>
    <row r="1488" spans="2:60" ht="14.25" customHeight="1" x14ac:dyDescent="0.35">
      <c r="B1488" s="96" t="str">
        <f t="shared" si="69"/>
        <v>1930128210</v>
      </c>
      <c r="C1488" s="96" t="str">
        <f t="shared" si="70"/>
        <v>19301282</v>
      </c>
      <c r="D1488">
        <v>22526</v>
      </c>
      <c r="E1488" t="s">
        <v>120</v>
      </c>
      <c r="F1488">
        <v>61</v>
      </c>
      <c r="G1488" t="s">
        <v>124</v>
      </c>
      <c r="H1488">
        <v>72</v>
      </c>
      <c r="I1488">
        <v>19301</v>
      </c>
      <c r="J1488" t="s">
        <v>325</v>
      </c>
      <c r="K1488">
        <v>282</v>
      </c>
      <c r="L1488">
        <v>10</v>
      </c>
      <c r="M1488">
        <v>91</v>
      </c>
      <c r="N1488">
        <v>2</v>
      </c>
      <c r="O1488" s="3">
        <v>3.37</v>
      </c>
      <c r="P1488">
        <v>0</v>
      </c>
      <c r="Q1488" t="s">
        <v>454</v>
      </c>
      <c r="R1488" t="s">
        <v>445</v>
      </c>
      <c r="S1488">
        <v>6</v>
      </c>
      <c r="T1488" t="s">
        <v>466</v>
      </c>
      <c r="U1488">
        <v>2</v>
      </c>
      <c r="V1488">
        <v>43834</v>
      </c>
      <c r="W1488">
        <v>999</v>
      </c>
      <c r="X1488" t="s">
        <v>447</v>
      </c>
      <c r="Y1488" s="2" t="s">
        <v>447</v>
      </c>
      <c r="Z1488" s="2"/>
      <c r="AB1488" t="s">
        <v>447</v>
      </c>
      <c r="AC1488" t="s">
        <v>448</v>
      </c>
      <c r="AD1488" t="s">
        <v>447</v>
      </c>
      <c r="AE1488" t="s">
        <v>447</v>
      </c>
      <c r="AF1488" t="s">
        <v>447</v>
      </c>
      <c r="AG1488">
        <v>2</v>
      </c>
      <c r="AH1488">
        <v>0</v>
      </c>
      <c r="AI1488">
        <v>43</v>
      </c>
      <c r="AJ1488">
        <v>0</v>
      </c>
      <c r="AK1488">
        <v>61</v>
      </c>
      <c r="AL1488" t="s">
        <v>465</v>
      </c>
      <c r="AM1488" t="s">
        <v>450</v>
      </c>
      <c r="AN1488">
        <v>3.37</v>
      </c>
      <c r="AO1488">
        <v>37.659999999999997</v>
      </c>
      <c r="AP1488">
        <v>126.91419999999999</v>
      </c>
      <c r="AQ1488">
        <v>3.37</v>
      </c>
      <c r="AR1488">
        <v>38.07</v>
      </c>
      <c r="AS1488">
        <v>128.29589999999999</v>
      </c>
      <c r="AT1488">
        <v>3.37</v>
      </c>
      <c r="AU1488">
        <v>38</v>
      </c>
      <c r="AV1488">
        <v>128.06</v>
      </c>
      <c r="BC1488" t="s">
        <v>451</v>
      </c>
      <c r="BD1488" s="2">
        <v>45881</v>
      </c>
      <c r="BE1488">
        <v>101.31</v>
      </c>
      <c r="BF1488" t="s">
        <v>452</v>
      </c>
      <c r="BG1488" t="s">
        <v>453</v>
      </c>
      <c r="BH1488" s="1">
        <f t="shared" ca="1" si="71"/>
        <v>242</v>
      </c>
    </row>
    <row r="1489" spans="2:60" ht="14.25" customHeight="1" x14ac:dyDescent="0.35">
      <c r="B1489" s="96" t="str">
        <f t="shared" si="69"/>
        <v>1930128211</v>
      </c>
      <c r="C1489" s="96" t="str">
        <f t="shared" si="70"/>
        <v>19301282</v>
      </c>
      <c r="D1489">
        <v>22526</v>
      </c>
      <c r="E1489" t="s">
        <v>120</v>
      </c>
      <c r="F1489">
        <v>61</v>
      </c>
      <c r="G1489" t="s">
        <v>124</v>
      </c>
      <c r="H1489">
        <v>72</v>
      </c>
      <c r="I1489">
        <v>19301</v>
      </c>
      <c r="J1489" t="s">
        <v>325</v>
      </c>
      <c r="K1489">
        <v>282</v>
      </c>
      <c r="L1489">
        <v>11</v>
      </c>
      <c r="M1489">
        <v>91</v>
      </c>
      <c r="N1489">
        <v>2</v>
      </c>
      <c r="O1489" s="3">
        <v>5.74</v>
      </c>
      <c r="P1489">
        <v>0</v>
      </c>
      <c r="Q1489" t="s">
        <v>454</v>
      </c>
      <c r="R1489" t="s">
        <v>445</v>
      </c>
      <c r="S1489">
        <v>6</v>
      </c>
      <c r="T1489" t="s">
        <v>466</v>
      </c>
      <c r="U1489">
        <v>2</v>
      </c>
      <c r="V1489">
        <v>43834</v>
      </c>
      <c r="W1489">
        <v>999</v>
      </c>
      <c r="X1489" t="s">
        <v>447</v>
      </c>
      <c r="Y1489" s="2" t="s">
        <v>447</v>
      </c>
      <c r="Z1489" s="2"/>
      <c r="AB1489" t="s">
        <v>447</v>
      </c>
      <c r="AC1489" t="s">
        <v>448</v>
      </c>
      <c r="AD1489" t="s">
        <v>447</v>
      </c>
      <c r="AE1489" t="s">
        <v>447</v>
      </c>
      <c r="AF1489" t="s">
        <v>447</v>
      </c>
      <c r="AG1489">
        <v>2</v>
      </c>
      <c r="AH1489">
        <v>0</v>
      </c>
      <c r="AI1489">
        <v>43</v>
      </c>
      <c r="AJ1489">
        <v>0</v>
      </c>
      <c r="AK1489">
        <v>61</v>
      </c>
      <c r="AL1489" t="s">
        <v>504</v>
      </c>
      <c r="AM1489" t="s">
        <v>450</v>
      </c>
      <c r="AN1489">
        <v>5.74</v>
      </c>
      <c r="AO1489">
        <v>37.659999999999997</v>
      </c>
      <c r="AP1489">
        <v>216.16839999999999</v>
      </c>
      <c r="AQ1489">
        <v>5.74</v>
      </c>
      <c r="AR1489">
        <v>38.07</v>
      </c>
      <c r="AS1489">
        <v>218.52180000000001</v>
      </c>
      <c r="AT1489">
        <v>5.74</v>
      </c>
      <c r="AU1489">
        <v>38</v>
      </c>
      <c r="AV1489">
        <v>218.12</v>
      </c>
      <c r="BC1489" t="s">
        <v>451</v>
      </c>
      <c r="BD1489" s="2">
        <v>45881</v>
      </c>
      <c r="BE1489">
        <v>163.1</v>
      </c>
      <c r="BF1489" t="s">
        <v>452</v>
      </c>
      <c r="BG1489" t="s">
        <v>453</v>
      </c>
      <c r="BH1489" s="1">
        <f t="shared" ca="1" si="71"/>
        <v>242</v>
      </c>
    </row>
    <row r="1490" spans="2:60" ht="14.25" customHeight="1" x14ac:dyDescent="0.35">
      <c r="B1490" s="96" t="str">
        <f t="shared" si="69"/>
        <v>1930128212</v>
      </c>
      <c r="C1490" s="96" t="str">
        <f t="shared" si="70"/>
        <v>19301282</v>
      </c>
      <c r="D1490">
        <v>22526</v>
      </c>
      <c r="E1490" t="s">
        <v>120</v>
      </c>
      <c r="F1490">
        <v>61</v>
      </c>
      <c r="G1490" t="s">
        <v>124</v>
      </c>
      <c r="H1490">
        <v>72</v>
      </c>
      <c r="I1490">
        <v>19301</v>
      </c>
      <c r="J1490" t="s">
        <v>325</v>
      </c>
      <c r="K1490">
        <v>282</v>
      </c>
      <c r="L1490">
        <v>12</v>
      </c>
      <c r="M1490">
        <v>91</v>
      </c>
      <c r="N1490">
        <v>2</v>
      </c>
      <c r="O1490" s="3">
        <v>5.59</v>
      </c>
      <c r="P1490">
        <v>0</v>
      </c>
      <c r="Q1490" t="s">
        <v>454</v>
      </c>
      <c r="R1490" t="s">
        <v>445</v>
      </c>
      <c r="S1490">
        <v>6</v>
      </c>
      <c r="T1490" t="s">
        <v>466</v>
      </c>
      <c r="U1490">
        <v>2</v>
      </c>
      <c r="V1490">
        <v>43834</v>
      </c>
      <c r="W1490">
        <v>999</v>
      </c>
      <c r="X1490" t="s">
        <v>447</v>
      </c>
      <c r="Y1490" s="2" t="s">
        <v>447</v>
      </c>
      <c r="Z1490" s="2"/>
      <c r="AB1490" t="s">
        <v>447</v>
      </c>
      <c r="AC1490" t="s">
        <v>448</v>
      </c>
      <c r="AD1490" t="s">
        <v>447</v>
      </c>
      <c r="AE1490" t="s">
        <v>447</v>
      </c>
      <c r="AF1490" t="s">
        <v>447</v>
      </c>
      <c r="AG1490">
        <v>2</v>
      </c>
      <c r="AH1490">
        <v>0</v>
      </c>
      <c r="AI1490">
        <v>43</v>
      </c>
      <c r="AJ1490">
        <v>0</v>
      </c>
      <c r="AK1490">
        <v>61</v>
      </c>
      <c r="AL1490" t="s">
        <v>504</v>
      </c>
      <c r="AM1490" t="s">
        <v>450</v>
      </c>
      <c r="AN1490">
        <v>5.59</v>
      </c>
      <c r="AO1490">
        <v>37.659999999999997</v>
      </c>
      <c r="AP1490">
        <v>210.51939999999999</v>
      </c>
      <c r="AQ1490">
        <v>5.59</v>
      </c>
      <c r="AR1490">
        <v>38.07</v>
      </c>
      <c r="AS1490">
        <v>212.81129999999999</v>
      </c>
      <c r="AT1490">
        <v>5.59</v>
      </c>
      <c r="AU1490">
        <v>38</v>
      </c>
      <c r="AV1490">
        <v>212.42</v>
      </c>
      <c r="BC1490" t="s">
        <v>451</v>
      </c>
      <c r="BD1490" s="2">
        <v>45881</v>
      </c>
      <c r="BE1490">
        <v>61.37</v>
      </c>
      <c r="BF1490" t="s">
        <v>452</v>
      </c>
      <c r="BG1490" t="s">
        <v>453</v>
      </c>
      <c r="BH1490" s="1">
        <f t="shared" ca="1" si="71"/>
        <v>242</v>
      </c>
    </row>
    <row r="1491" spans="2:60" ht="14.25" customHeight="1" x14ac:dyDescent="0.35">
      <c r="B1491" s="96" t="str">
        <f t="shared" si="69"/>
        <v>1930128213</v>
      </c>
      <c r="C1491" s="96" t="str">
        <f t="shared" si="70"/>
        <v>19301282</v>
      </c>
      <c r="D1491">
        <v>22526</v>
      </c>
      <c r="E1491" t="s">
        <v>120</v>
      </c>
      <c r="F1491">
        <v>61</v>
      </c>
      <c r="G1491" t="s">
        <v>124</v>
      </c>
      <c r="H1491">
        <v>72</v>
      </c>
      <c r="I1491">
        <v>19301</v>
      </c>
      <c r="J1491" t="s">
        <v>325</v>
      </c>
      <c r="K1491">
        <v>282</v>
      </c>
      <c r="L1491">
        <v>13</v>
      </c>
      <c r="M1491">
        <v>91</v>
      </c>
      <c r="N1491">
        <v>2</v>
      </c>
      <c r="O1491" s="3">
        <v>2.36</v>
      </c>
      <c r="P1491">
        <v>0</v>
      </c>
      <c r="Q1491" t="s">
        <v>454</v>
      </c>
      <c r="R1491" t="s">
        <v>445</v>
      </c>
      <c r="S1491">
        <v>6</v>
      </c>
      <c r="T1491" t="s">
        <v>466</v>
      </c>
      <c r="U1491">
        <v>2</v>
      </c>
      <c r="V1491">
        <v>43834</v>
      </c>
      <c r="W1491">
        <v>999</v>
      </c>
      <c r="X1491" t="s">
        <v>447</v>
      </c>
      <c r="Y1491" s="2" t="s">
        <v>447</v>
      </c>
      <c r="Z1491" s="2"/>
      <c r="AB1491" t="s">
        <v>447</v>
      </c>
      <c r="AC1491" t="s">
        <v>448</v>
      </c>
      <c r="AD1491" t="s">
        <v>447</v>
      </c>
      <c r="AE1491" t="s">
        <v>447</v>
      </c>
      <c r="AF1491" t="s">
        <v>447</v>
      </c>
      <c r="AG1491">
        <v>2</v>
      </c>
      <c r="AH1491">
        <v>0</v>
      </c>
      <c r="AI1491">
        <v>43</v>
      </c>
      <c r="AJ1491">
        <v>0</v>
      </c>
      <c r="AK1491">
        <v>61</v>
      </c>
      <c r="AL1491" t="s">
        <v>504</v>
      </c>
      <c r="AM1491" t="s">
        <v>450</v>
      </c>
      <c r="AN1491">
        <v>2.36</v>
      </c>
      <c r="AO1491">
        <v>37.659999999999997</v>
      </c>
      <c r="AP1491">
        <v>88.877600000000001</v>
      </c>
      <c r="AQ1491">
        <v>2.36</v>
      </c>
      <c r="AR1491">
        <v>38.07</v>
      </c>
      <c r="AS1491">
        <v>89.845200000000006</v>
      </c>
      <c r="AT1491">
        <v>2.36</v>
      </c>
      <c r="AU1491">
        <v>38</v>
      </c>
      <c r="AV1491">
        <v>89.68</v>
      </c>
      <c r="BC1491" t="s">
        <v>451</v>
      </c>
      <c r="BD1491" s="2">
        <v>45881</v>
      </c>
      <c r="BE1491">
        <v>36.43</v>
      </c>
      <c r="BF1491" t="s">
        <v>452</v>
      </c>
      <c r="BG1491" t="s">
        <v>453</v>
      </c>
      <c r="BH1491" s="1">
        <f t="shared" ca="1" si="71"/>
        <v>242</v>
      </c>
    </row>
    <row r="1492" spans="2:60" ht="14.25" customHeight="1" x14ac:dyDescent="0.35">
      <c r="B1492" s="96" t="str">
        <f t="shared" si="69"/>
        <v>1930128214</v>
      </c>
      <c r="C1492" s="96" t="str">
        <f t="shared" si="70"/>
        <v>19301282</v>
      </c>
      <c r="D1492">
        <v>22526</v>
      </c>
      <c r="E1492" t="s">
        <v>120</v>
      </c>
      <c r="F1492">
        <v>61</v>
      </c>
      <c r="G1492" t="s">
        <v>124</v>
      </c>
      <c r="H1492">
        <v>72</v>
      </c>
      <c r="I1492">
        <v>19301</v>
      </c>
      <c r="J1492" t="s">
        <v>325</v>
      </c>
      <c r="K1492">
        <v>282</v>
      </c>
      <c r="L1492">
        <v>14</v>
      </c>
      <c r="M1492">
        <v>91</v>
      </c>
      <c r="N1492">
        <v>2</v>
      </c>
      <c r="O1492" s="3">
        <v>3</v>
      </c>
      <c r="P1492">
        <v>0</v>
      </c>
      <c r="Q1492" t="s">
        <v>454</v>
      </c>
      <c r="R1492" t="s">
        <v>445</v>
      </c>
      <c r="S1492">
        <v>6</v>
      </c>
      <c r="T1492" t="s">
        <v>466</v>
      </c>
      <c r="U1492">
        <v>2</v>
      </c>
      <c r="V1492">
        <v>43836</v>
      </c>
      <c r="W1492">
        <v>999</v>
      </c>
      <c r="X1492" t="s">
        <v>447</v>
      </c>
      <c r="Y1492" s="2" t="s">
        <v>447</v>
      </c>
      <c r="Z1492" s="2"/>
      <c r="AB1492" t="s">
        <v>447</v>
      </c>
      <c r="AC1492" t="s">
        <v>448</v>
      </c>
      <c r="AD1492" t="s">
        <v>447</v>
      </c>
      <c r="AE1492" t="s">
        <v>447</v>
      </c>
      <c r="AF1492" t="s">
        <v>447</v>
      </c>
      <c r="AG1492">
        <v>2</v>
      </c>
      <c r="AH1492">
        <v>0</v>
      </c>
      <c r="AI1492">
        <v>43</v>
      </c>
      <c r="AJ1492">
        <v>0</v>
      </c>
      <c r="AK1492">
        <v>61</v>
      </c>
      <c r="AL1492" t="s">
        <v>504</v>
      </c>
      <c r="AM1492" t="s">
        <v>450</v>
      </c>
      <c r="AN1492">
        <v>3</v>
      </c>
      <c r="AO1492">
        <v>37.659999999999997</v>
      </c>
      <c r="AP1492">
        <v>112.98</v>
      </c>
      <c r="AQ1492">
        <v>3</v>
      </c>
      <c r="AR1492">
        <v>38.07</v>
      </c>
      <c r="AS1492">
        <v>114.21</v>
      </c>
      <c r="AT1492">
        <v>3</v>
      </c>
      <c r="AU1492">
        <v>38</v>
      </c>
      <c r="AV1492">
        <v>114</v>
      </c>
      <c r="BC1492" t="s">
        <v>451</v>
      </c>
      <c r="BD1492" s="2">
        <v>45881</v>
      </c>
      <c r="BE1492">
        <v>239.93</v>
      </c>
      <c r="BF1492" t="s">
        <v>452</v>
      </c>
      <c r="BG1492" t="s">
        <v>453</v>
      </c>
      <c r="BH1492" s="1">
        <f t="shared" ca="1" si="71"/>
        <v>242</v>
      </c>
    </row>
    <row r="1493" spans="2:60" ht="14.25" customHeight="1" x14ac:dyDescent="0.35">
      <c r="B1493" s="96" t="str">
        <f t="shared" si="69"/>
        <v>193012822003</v>
      </c>
      <c r="C1493" s="96" t="str">
        <f t="shared" si="70"/>
        <v>19301282</v>
      </c>
      <c r="D1493">
        <v>22526</v>
      </c>
      <c r="E1493" t="s">
        <v>120</v>
      </c>
      <c r="F1493">
        <v>61</v>
      </c>
      <c r="G1493" t="s">
        <v>124</v>
      </c>
      <c r="H1493">
        <v>72</v>
      </c>
      <c r="I1493">
        <v>19301</v>
      </c>
      <c r="J1493" t="s">
        <v>325</v>
      </c>
      <c r="K1493">
        <v>282</v>
      </c>
      <c r="L1493">
        <v>2003</v>
      </c>
      <c r="M1493">
        <v>1</v>
      </c>
      <c r="O1493" s="3">
        <v>0.56999999999999995</v>
      </c>
      <c r="P1493">
        <v>0</v>
      </c>
      <c r="Q1493" t="s">
        <v>483</v>
      </c>
      <c r="R1493" t="s">
        <v>471</v>
      </c>
      <c r="S1493">
        <v>37</v>
      </c>
      <c r="T1493" t="s">
        <v>484</v>
      </c>
      <c r="U1493">
        <v>2</v>
      </c>
      <c r="W1493">
        <v>351</v>
      </c>
      <c r="X1493" t="s">
        <v>447</v>
      </c>
      <c r="Y1493" s="2" t="s">
        <v>447</v>
      </c>
      <c r="Z1493" s="2"/>
      <c r="AB1493" t="s">
        <v>447</v>
      </c>
      <c r="AC1493" t="s">
        <v>448</v>
      </c>
      <c r="AD1493" t="s">
        <v>447</v>
      </c>
      <c r="AE1493" t="s">
        <v>447</v>
      </c>
      <c r="AF1493" t="s">
        <v>447</v>
      </c>
      <c r="AG1493">
        <v>2</v>
      </c>
      <c r="AH1493">
        <v>0</v>
      </c>
      <c r="AI1493">
        <v>43.5</v>
      </c>
      <c r="AJ1493">
        <v>0</v>
      </c>
      <c r="AK1493">
        <v>61</v>
      </c>
      <c r="AL1493" t="s">
        <v>465</v>
      </c>
      <c r="AM1493" t="s">
        <v>450</v>
      </c>
      <c r="BC1493" t="s">
        <v>484</v>
      </c>
      <c r="BF1493" t="s">
        <v>452</v>
      </c>
      <c r="BG1493" t="s">
        <v>453</v>
      </c>
      <c r="BH1493" s="1">
        <f t="shared" ca="1" si="71"/>
        <v>46123</v>
      </c>
    </row>
    <row r="1494" spans="2:60" ht="14.25" customHeight="1" x14ac:dyDescent="0.35">
      <c r="B1494" s="96" t="str">
        <f t="shared" si="69"/>
        <v>193012822006</v>
      </c>
      <c r="C1494" s="96" t="str">
        <f t="shared" si="70"/>
        <v>19301282</v>
      </c>
      <c r="D1494">
        <v>22526</v>
      </c>
      <c r="E1494" t="s">
        <v>120</v>
      </c>
      <c r="F1494">
        <v>61</v>
      </c>
      <c r="G1494" t="s">
        <v>124</v>
      </c>
      <c r="H1494">
        <v>72</v>
      </c>
      <c r="I1494">
        <v>19301</v>
      </c>
      <c r="J1494" t="s">
        <v>325</v>
      </c>
      <c r="K1494">
        <v>282</v>
      </c>
      <c r="L1494">
        <v>2006</v>
      </c>
      <c r="M1494">
        <v>1</v>
      </c>
      <c r="O1494">
        <v>0.35</v>
      </c>
      <c r="P1494">
        <v>0</v>
      </c>
      <c r="Q1494" t="s">
        <v>483</v>
      </c>
      <c r="R1494" t="s">
        <v>471</v>
      </c>
      <c r="S1494">
        <v>37</v>
      </c>
      <c r="T1494" t="s">
        <v>484</v>
      </c>
      <c r="U1494">
        <v>2</v>
      </c>
      <c r="W1494">
        <v>351</v>
      </c>
      <c r="X1494" t="s">
        <v>447</v>
      </c>
      <c r="Y1494" t="s">
        <v>447</v>
      </c>
      <c r="Z1494" s="2"/>
      <c r="AB1494" t="s">
        <v>447</v>
      </c>
      <c r="AC1494" t="s">
        <v>448</v>
      </c>
      <c r="AD1494" t="s">
        <v>447</v>
      </c>
      <c r="AE1494" t="s">
        <v>447</v>
      </c>
      <c r="AF1494" t="s">
        <v>447</v>
      </c>
      <c r="AG1494">
        <v>2</v>
      </c>
      <c r="AH1494">
        <v>0</v>
      </c>
      <c r="AI1494">
        <v>43.5</v>
      </c>
      <c r="AJ1494">
        <v>0</v>
      </c>
      <c r="AK1494">
        <v>61</v>
      </c>
      <c r="AL1494" t="s">
        <v>504</v>
      </c>
      <c r="AM1494" t="s">
        <v>450</v>
      </c>
      <c r="BC1494" t="s">
        <v>484</v>
      </c>
      <c r="BF1494" t="s">
        <v>452</v>
      </c>
      <c r="BG1494" t="s">
        <v>453</v>
      </c>
      <c r="BH1494" s="1">
        <f t="shared" ca="1" si="71"/>
        <v>46123</v>
      </c>
    </row>
    <row r="1495" spans="2:60" ht="14.25" customHeight="1" x14ac:dyDescent="0.35">
      <c r="B1495" s="96" t="str">
        <f t="shared" si="69"/>
        <v>193012831</v>
      </c>
      <c r="C1495" s="96" t="str">
        <f t="shared" si="70"/>
        <v>19301283</v>
      </c>
      <c r="D1495">
        <v>22526</v>
      </c>
      <c r="E1495" t="s">
        <v>120</v>
      </c>
      <c r="F1495">
        <v>61</v>
      </c>
      <c r="G1495" t="s">
        <v>124</v>
      </c>
      <c r="H1495">
        <v>72</v>
      </c>
      <c r="I1495">
        <v>19301</v>
      </c>
      <c r="J1495" t="s">
        <v>325</v>
      </c>
      <c r="K1495">
        <v>283</v>
      </c>
      <c r="L1495">
        <v>1</v>
      </c>
      <c r="M1495">
        <v>91</v>
      </c>
      <c r="N1495">
        <v>3</v>
      </c>
      <c r="O1495">
        <v>2.06</v>
      </c>
      <c r="P1495">
        <v>0</v>
      </c>
      <c r="Q1495" t="s">
        <v>454</v>
      </c>
      <c r="R1495" t="s">
        <v>445</v>
      </c>
      <c r="S1495">
        <v>6</v>
      </c>
      <c r="T1495" t="s">
        <v>466</v>
      </c>
      <c r="U1495">
        <v>2</v>
      </c>
      <c r="V1495">
        <v>43834</v>
      </c>
      <c r="W1495">
        <v>999</v>
      </c>
      <c r="X1495" t="s">
        <v>447</v>
      </c>
      <c r="Y1495" t="s">
        <v>447</v>
      </c>
      <c r="Z1495" s="2"/>
      <c r="AB1495" t="s">
        <v>447</v>
      </c>
      <c r="AC1495" t="s">
        <v>448</v>
      </c>
      <c r="AD1495" t="s">
        <v>447</v>
      </c>
      <c r="AE1495" t="s">
        <v>447</v>
      </c>
      <c r="AF1495" t="s">
        <v>447</v>
      </c>
      <c r="AG1495">
        <v>2</v>
      </c>
      <c r="AH1495">
        <v>0</v>
      </c>
      <c r="AI1495">
        <v>41</v>
      </c>
      <c r="AJ1495">
        <v>0</v>
      </c>
      <c r="AK1495">
        <v>61</v>
      </c>
      <c r="AL1495" t="s">
        <v>465</v>
      </c>
      <c r="AM1495" t="s">
        <v>450</v>
      </c>
      <c r="AN1495">
        <v>2.06</v>
      </c>
      <c r="AO1495">
        <v>47.57</v>
      </c>
      <c r="AP1495">
        <v>97.994200000000006</v>
      </c>
      <c r="AQ1495">
        <v>2.06</v>
      </c>
      <c r="AR1495">
        <v>48.07</v>
      </c>
      <c r="AS1495">
        <v>99.024199999999993</v>
      </c>
      <c r="AT1495">
        <v>2.06</v>
      </c>
      <c r="AU1495">
        <v>45</v>
      </c>
      <c r="AV1495">
        <v>92.7</v>
      </c>
      <c r="BC1495" t="s">
        <v>451</v>
      </c>
      <c r="BD1495" s="2">
        <v>45879</v>
      </c>
      <c r="BE1495">
        <v>89.7</v>
      </c>
      <c r="BF1495" t="s">
        <v>452</v>
      </c>
      <c r="BG1495" t="s">
        <v>453</v>
      </c>
      <c r="BH1495" s="1">
        <f t="shared" ca="1" si="71"/>
        <v>244</v>
      </c>
    </row>
    <row r="1496" spans="2:60" ht="14.25" customHeight="1" x14ac:dyDescent="0.35">
      <c r="B1496" s="96" t="str">
        <f t="shared" si="69"/>
        <v>193012832</v>
      </c>
      <c r="C1496" s="96" t="str">
        <f t="shared" si="70"/>
        <v>19301283</v>
      </c>
      <c r="D1496">
        <v>22526</v>
      </c>
      <c r="E1496" t="s">
        <v>120</v>
      </c>
      <c r="F1496">
        <v>61</v>
      </c>
      <c r="G1496" t="s">
        <v>124</v>
      </c>
      <c r="H1496">
        <v>72</v>
      </c>
      <c r="I1496">
        <v>19301</v>
      </c>
      <c r="J1496" t="s">
        <v>325</v>
      </c>
      <c r="K1496">
        <v>283</v>
      </c>
      <c r="L1496">
        <v>2</v>
      </c>
      <c r="M1496">
        <v>91</v>
      </c>
      <c r="N1496">
        <v>3</v>
      </c>
      <c r="O1496">
        <v>6.99</v>
      </c>
      <c r="P1496">
        <v>0</v>
      </c>
      <c r="Q1496" t="s">
        <v>454</v>
      </c>
      <c r="R1496" t="s">
        <v>445</v>
      </c>
      <c r="S1496">
        <v>6</v>
      </c>
      <c r="T1496" t="s">
        <v>466</v>
      </c>
      <c r="U1496">
        <v>2</v>
      </c>
      <c r="V1496">
        <v>43834</v>
      </c>
      <c r="W1496">
        <v>999</v>
      </c>
      <c r="X1496" t="s">
        <v>447</v>
      </c>
      <c r="Y1496" s="2" t="s">
        <v>447</v>
      </c>
      <c r="Z1496" s="2"/>
      <c r="AB1496" t="s">
        <v>447</v>
      </c>
      <c r="AC1496" t="s">
        <v>448</v>
      </c>
      <c r="AD1496" t="s">
        <v>447</v>
      </c>
      <c r="AE1496" t="s">
        <v>447</v>
      </c>
      <c r="AF1496" t="s">
        <v>447</v>
      </c>
      <c r="AG1496">
        <v>2</v>
      </c>
      <c r="AH1496">
        <v>0</v>
      </c>
      <c r="AI1496">
        <v>41</v>
      </c>
      <c r="AJ1496">
        <v>0</v>
      </c>
      <c r="AK1496">
        <v>61</v>
      </c>
      <c r="AL1496" t="s">
        <v>465</v>
      </c>
      <c r="AM1496" t="s">
        <v>450</v>
      </c>
      <c r="AN1496">
        <v>6.99</v>
      </c>
      <c r="AO1496">
        <v>47.57</v>
      </c>
      <c r="AP1496">
        <v>332.51429999999999</v>
      </c>
      <c r="AQ1496">
        <v>6.99</v>
      </c>
      <c r="AR1496">
        <v>48.07</v>
      </c>
      <c r="AS1496">
        <v>336.0093</v>
      </c>
      <c r="AT1496">
        <v>6.99</v>
      </c>
      <c r="AU1496">
        <v>45</v>
      </c>
      <c r="AV1496">
        <v>314.55</v>
      </c>
      <c r="BC1496" t="s">
        <v>451</v>
      </c>
      <c r="BD1496" s="2">
        <v>45879</v>
      </c>
      <c r="BE1496">
        <v>371.56</v>
      </c>
      <c r="BF1496" t="s">
        <v>452</v>
      </c>
      <c r="BG1496" t="s">
        <v>453</v>
      </c>
      <c r="BH1496" s="1">
        <f t="shared" ca="1" si="71"/>
        <v>244</v>
      </c>
    </row>
    <row r="1497" spans="2:60" ht="14.25" customHeight="1" x14ac:dyDescent="0.35">
      <c r="B1497" s="96" t="str">
        <f t="shared" si="69"/>
        <v>193012833</v>
      </c>
      <c r="C1497" s="96" t="str">
        <f t="shared" si="70"/>
        <v>19301283</v>
      </c>
      <c r="D1497">
        <v>22526</v>
      </c>
      <c r="E1497" t="s">
        <v>120</v>
      </c>
      <c r="F1497">
        <v>61</v>
      </c>
      <c r="G1497" t="s">
        <v>124</v>
      </c>
      <c r="H1497">
        <v>72</v>
      </c>
      <c r="I1497">
        <v>19301</v>
      </c>
      <c r="J1497" t="s">
        <v>325</v>
      </c>
      <c r="K1497">
        <v>283</v>
      </c>
      <c r="L1497">
        <v>3</v>
      </c>
      <c r="M1497">
        <v>91</v>
      </c>
      <c r="N1497">
        <v>3</v>
      </c>
      <c r="O1497">
        <v>1.41</v>
      </c>
      <c r="P1497">
        <v>0</v>
      </c>
      <c r="Q1497" t="s">
        <v>454</v>
      </c>
      <c r="R1497" t="s">
        <v>445</v>
      </c>
      <c r="S1497">
        <v>6</v>
      </c>
      <c r="T1497" t="s">
        <v>466</v>
      </c>
      <c r="U1497">
        <v>2</v>
      </c>
      <c r="V1497">
        <v>43834</v>
      </c>
      <c r="W1497">
        <v>999</v>
      </c>
      <c r="X1497" t="s">
        <v>447</v>
      </c>
      <c r="Y1497" s="2" t="s">
        <v>447</v>
      </c>
      <c r="Z1497" s="2"/>
      <c r="AB1497" t="s">
        <v>447</v>
      </c>
      <c r="AC1497" t="s">
        <v>448</v>
      </c>
      <c r="AD1497" t="s">
        <v>447</v>
      </c>
      <c r="AE1497" t="s">
        <v>447</v>
      </c>
      <c r="AF1497" t="s">
        <v>447</v>
      </c>
      <c r="AG1497">
        <v>2</v>
      </c>
      <c r="AH1497">
        <v>0</v>
      </c>
      <c r="AI1497">
        <v>41</v>
      </c>
      <c r="AJ1497">
        <v>0</v>
      </c>
      <c r="AK1497">
        <v>61</v>
      </c>
      <c r="AL1497" t="s">
        <v>465</v>
      </c>
      <c r="AM1497" t="s">
        <v>450</v>
      </c>
      <c r="AN1497">
        <v>1.41</v>
      </c>
      <c r="AO1497">
        <v>47.57</v>
      </c>
      <c r="AP1497">
        <v>67.073700000000002</v>
      </c>
      <c r="AQ1497">
        <v>1.41</v>
      </c>
      <c r="AR1497">
        <v>48.07</v>
      </c>
      <c r="AS1497">
        <v>67.778700000000001</v>
      </c>
      <c r="AT1497">
        <v>1.41</v>
      </c>
      <c r="AU1497">
        <v>45</v>
      </c>
      <c r="AV1497">
        <v>63.45</v>
      </c>
      <c r="BC1497" t="s">
        <v>451</v>
      </c>
      <c r="BD1497" s="2">
        <v>45879</v>
      </c>
      <c r="BE1497">
        <v>63.48</v>
      </c>
      <c r="BF1497" t="s">
        <v>452</v>
      </c>
      <c r="BG1497" t="s">
        <v>453</v>
      </c>
      <c r="BH1497" s="1">
        <f t="shared" ca="1" si="71"/>
        <v>244</v>
      </c>
    </row>
    <row r="1498" spans="2:60" ht="14.25" customHeight="1" x14ac:dyDescent="0.35">
      <c r="B1498" s="96" t="str">
        <f t="shared" si="69"/>
        <v>193012834</v>
      </c>
      <c r="C1498" s="96" t="str">
        <f t="shared" si="70"/>
        <v>19301283</v>
      </c>
      <c r="D1498">
        <v>22526</v>
      </c>
      <c r="E1498" t="s">
        <v>120</v>
      </c>
      <c r="F1498">
        <v>61</v>
      </c>
      <c r="G1498" t="s">
        <v>124</v>
      </c>
      <c r="H1498">
        <v>72</v>
      </c>
      <c r="I1498">
        <v>19301</v>
      </c>
      <c r="J1498" t="s">
        <v>325</v>
      </c>
      <c r="K1498">
        <v>283</v>
      </c>
      <c r="L1498">
        <v>4</v>
      </c>
      <c r="M1498">
        <v>91</v>
      </c>
      <c r="N1498">
        <v>3</v>
      </c>
      <c r="O1498">
        <v>5.29</v>
      </c>
      <c r="P1498">
        <v>0</v>
      </c>
      <c r="Q1498" t="s">
        <v>454</v>
      </c>
      <c r="R1498" t="s">
        <v>445</v>
      </c>
      <c r="S1498">
        <v>6</v>
      </c>
      <c r="T1498" t="s">
        <v>466</v>
      </c>
      <c r="U1498">
        <v>2</v>
      </c>
      <c r="V1498">
        <v>43834</v>
      </c>
      <c r="W1498">
        <v>999</v>
      </c>
      <c r="X1498" t="s">
        <v>447</v>
      </c>
      <c r="Y1498" s="2" t="s">
        <v>447</v>
      </c>
      <c r="Z1498" s="2"/>
      <c r="AB1498" t="s">
        <v>447</v>
      </c>
      <c r="AC1498" t="s">
        <v>448</v>
      </c>
      <c r="AD1498" t="s">
        <v>447</v>
      </c>
      <c r="AE1498" t="s">
        <v>447</v>
      </c>
      <c r="AF1498" t="s">
        <v>447</v>
      </c>
      <c r="AG1498">
        <v>2</v>
      </c>
      <c r="AH1498">
        <v>0</v>
      </c>
      <c r="AI1498">
        <v>41</v>
      </c>
      <c r="AJ1498">
        <v>0</v>
      </c>
      <c r="AK1498">
        <v>61</v>
      </c>
      <c r="AL1498" t="s">
        <v>465</v>
      </c>
      <c r="AM1498" t="s">
        <v>450</v>
      </c>
      <c r="AN1498">
        <v>5.29</v>
      </c>
      <c r="AO1498">
        <v>47.57</v>
      </c>
      <c r="AP1498">
        <v>251.64529999999999</v>
      </c>
      <c r="AQ1498">
        <v>5.29</v>
      </c>
      <c r="AR1498">
        <v>48.07</v>
      </c>
      <c r="AS1498">
        <v>254.2903</v>
      </c>
      <c r="AT1498">
        <v>5.29</v>
      </c>
      <c r="AU1498">
        <v>45</v>
      </c>
      <c r="AV1498">
        <v>238.05</v>
      </c>
      <c r="BC1498" t="s">
        <v>451</v>
      </c>
      <c r="BD1498" s="2">
        <v>45879</v>
      </c>
      <c r="BE1498">
        <v>275.02999999999997</v>
      </c>
      <c r="BF1498" t="s">
        <v>452</v>
      </c>
      <c r="BG1498" t="s">
        <v>453</v>
      </c>
      <c r="BH1498" s="1">
        <f t="shared" ca="1" si="71"/>
        <v>244</v>
      </c>
    </row>
    <row r="1499" spans="2:60" ht="14.25" customHeight="1" x14ac:dyDescent="0.35">
      <c r="B1499" s="96" t="str">
        <f t="shared" si="69"/>
        <v>193012835</v>
      </c>
      <c r="C1499" s="96" t="str">
        <f t="shared" si="70"/>
        <v>19301283</v>
      </c>
      <c r="D1499">
        <v>22526</v>
      </c>
      <c r="E1499" t="s">
        <v>120</v>
      </c>
      <c r="F1499">
        <v>61</v>
      </c>
      <c r="G1499" t="s">
        <v>124</v>
      </c>
      <c r="H1499">
        <v>72</v>
      </c>
      <c r="I1499">
        <v>19301</v>
      </c>
      <c r="J1499" t="s">
        <v>325</v>
      </c>
      <c r="K1499">
        <v>283</v>
      </c>
      <c r="L1499">
        <v>5</v>
      </c>
      <c r="M1499">
        <v>91</v>
      </c>
      <c r="N1499">
        <v>3</v>
      </c>
      <c r="O1499">
        <v>3.24</v>
      </c>
      <c r="P1499">
        <v>0</v>
      </c>
      <c r="Q1499" t="s">
        <v>454</v>
      </c>
      <c r="R1499" t="s">
        <v>445</v>
      </c>
      <c r="S1499">
        <v>6</v>
      </c>
      <c r="T1499" t="s">
        <v>466</v>
      </c>
      <c r="U1499">
        <v>2</v>
      </c>
      <c r="V1499">
        <v>43834</v>
      </c>
      <c r="W1499">
        <v>999</v>
      </c>
      <c r="X1499" t="s">
        <v>447</v>
      </c>
      <c r="Y1499" s="2" t="s">
        <v>447</v>
      </c>
      <c r="Z1499" s="2"/>
      <c r="AB1499" t="s">
        <v>447</v>
      </c>
      <c r="AC1499" t="s">
        <v>448</v>
      </c>
      <c r="AD1499" t="s">
        <v>447</v>
      </c>
      <c r="AE1499" t="s">
        <v>447</v>
      </c>
      <c r="AF1499" t="s">
        <v>447</v>
      </c>
      <c r="AG1499">
        <v>2</v>
      </c>
      <c r="AH1499">
        <v>0</v>
      </c>
      <c r="AI1499">
        <v>41</v>
      </c>
      <c r="AJ1499">
        <v>0</v>
      </c>
      <c r="AK1499">
        <v>61</v>
      </c>
      <c r="AL1499" t="s">
        <v>465</v>
      </c>
      <c r="AM1499" t="s">
        <v>450</v>
      </c>
      <c r="AN1499">
        <v>3.24</v>
      </c>
      <c r="AO1499">
        <v>47.57</v>
      </c>
      <c r="AP1499">
        <v>154.1268</v>
      </c>
      <c r="AQ1499">
        <v>3.24</v>
      </c>
      <c r="AR1499">
        <v>48.07</v>
      </c>
      <c r="AS1499">
        <v>155.74680000000001</v>
      </c>
      <c r="AT1499">
        <v>3.24</v>
      </c>
      <c r="AU1499">
        <v>45</v>
      </c>
      <c r="AV1499">
        <v>145.80000000000001</v>
      </c>
      <c r="BC1499" t="s">
        <v>451</v>
      </c>
      <c r="BD1499" s="2">
        <v>45879</v>
      </c>
      <c r="BE1499">
        <v>96.49</v>
      </c>
      <c r="BF1499" t="s">
        <v>452</v>
      </c>
      <c r="BG1499" t="s">
        <v>453</v>
      </c>
      <c r="BH1499" s="1">
        <f t="shared" ca="1" si="71"/>
        <v>244</v>
      </c>
    </row>
    <row r="1500" spans="2:60" ht="14.25" customHeight="1" x14ac:dyDescent="0.35">
      <c r="B1500" s="96" t="str">
        <f t="shared" si="69"/>
        <v>193012836</v>
      </c>
      <c r="C1500" s="96" t="str">
        <f t="shared" si="70"/>
        <v>19301283</v>
      </c>
      <c r="D1500">
        <v>22526</v>
      </c>
      <c r="E1500" t="s">
        <v>120</v>
      </c>
      <c r="F1500">
        <v>61</v>
      </c>
      <c r="G1500" t="s">
        <v>124</v>
      </c>
      <c r="H1500">
        <v>72</v>
      </c>
      <c r="I1500">
        <v>19301</v>
      </c>
      <c r="J1500" t="s">
        <v>325</v>
      </c>
      <c r="K1500">
        <v>283</v>
      </c>
      <c r="L1500">
        <v>6</v>
      </c>
      <c r="M1500">
        <v>91</v>
      </c>
      <c r="N1500">
        <v>3</v>
      </c>
      <c r="O1500">
        <v>3.07</v>
      </c>
      <c r="P1500">
        <v>0</v>
      </c>
      <c r="Q1500" t="s">
        <v>454</v>
      </c>
      <c r="R1500" t="s">
        <v>445</v>
      </c>
      <c r="S1500">
        <v>6</v>
      </c>
      <c r="T1500" t="s">
        <v>466</v>
      </c>
      <c r="U1500">
        <v>2</v>
      </c>
      <c r="V1500">
        <v>43837</v>
      </c>
      <c r="W1500">
        <v>999</v>
      </c>
      <c r="X1500" t="s">
        <v>447</v>
      </c>
      <c r="Y1500" s="2" t="s">
        <v>447</v>
      </c>
      <c r="Z1500" s="2"/>
      <c r="AB1500" t="s">
        <v>447</v>
      </c>
      <c r="AC1500" t="s">
        <v>448</v>
      </c>
      <c r="AD1500" t="s">
        <v>447</v>
      </c>
      <c r="AE1500" t="s">
        <v>447</v>
      </c>
      <c r="AF1500" t="s">
        <v>447</v>
      </c>
      <c r="AG1500">
        <v>2</v>
      </c>
      <c r="AH1500">
        <v>0</v>
      </c>
      <c r="AI1500">
        <v>41</v>
      </c>
      <c r="AJ1500">
        <v>0</v>
      </c>
      <c r="AK1500">
        <v>61</v>
      </c>
      <c r="AL1500" t="s">
        <v>465</v>
      </c>
      <c r="AM1500" t="s">
        <v>450</v>
      </c>
      <c r="AN1500">
        <v>3.07</v>
      </c>
      <c r="AO1500">
        <v>47.57</v>
      </c>
      <c r="AP1500">
        <v>146.03989999999999</v>
      </c>
      <c r="AQ1500">
        <v>3.07</v>
      </c>
      <c r="AR1500">
        <v>48.07</v>
      </c>
      <c r="AS1500">
        <v>147.57490000000001</v>
      </c>
      <c r="AT1500">
        <v>3.07</v>
      </c>
      <c r="AU1500">
        <v>45</v>
      </c>
      <c r="AV1500">
        <v>138.15</v>
      </c>
      <c r="BC1500" t="s">
        <v>451</v>
      </c>
      <c r="BD1500" s="2">
        <v>45879</v>
      </c>
      <c r="BE1500">
        <v>30.02</v>
      </c>
      <c r="BF1500" t="s">
        <v>452</v>
      </c>
      <c r="BG1500" t="s">
        <v>453</v>
      </c>
      <c r="BH1500" s="1">
        <f t="shared" ca="1" si="71"/>
        <v>244</v>
      </c>
    </row>
    <row r="1501" spans="2:60" ht="14.25" customHeight="1" x14ac:dyDescent="0.35">
      <c r="B1501" s="96" t="str">
        <f t="shared" si="69"/>
        <v>193012837</v>
      </c>
      <c r="C1501" s="96" t="str">
        <f t="shared" si="70"/>
        <v>19301283</v>
      </c>
      <c r="D1501">
        <v>22526</v>
      </c>
      <c r="E1501" t="s">
        <v>120</v>
      </c>
      <c r="F1501">
        <v>61</v>
      </c>
      <c r="G1501" t="s">
        <v>124</v>
      </c>
      <c r="H1501">
        <v>72</v>
      </c>
      <c r="I1501">
        <v>19301</v>
      </c>
      <c r="J1501" t="s">
        <v>325</v>
      </c>
      <c r="K1501">
        <v>283</v>
      </c>
      <c r="L1501">
        <v>7</v>
      </c>
      <c r="M1501">
        <v>91</v>
      </c>
      <c r="N1501">
        <v>3</v>
      </c>
      <c r="O1501">
        <v>3.32</v>
      </c>
      <c r="P1501">
        <v>0</v>
      </c>
      <c r="Q1501" t="s">
        <v>454</v>
      </c>
      <c r="R1501" t="s">
        <v>445</v>
      </c>
      <c r="S1501">
        <v>6</v>
      </c>
      <c r="T1501" t="s">
        <v>466</v>
      </c>
      <c r="U1501">
        <v>2</v>
      </c>
      <c r="V1501">
        <v>43837</v>
      </c>
      <c r="W1501">
        <v>999</v>
      </c>
      <c r="X1501" t="s">
        <v>447</v>
      </c>
      <c r="Y1501" s="2" t="s">
        <v>447</v>
      </c>
      <c r="Z1501" s="2"/>
      <c r="AB1501" t="s">
        <v>447</v>
      </c>
      <c r="AC1501" t="s">
        <v>448</v>
      </c>
      <c r="AD1501" t="s">
        <v>447</v>
      </c>
      <c r="AE1501" t="s">
        <v>447</v>
      </c>
      <c r="AF1501" t="s">
        <v>447</v>
      </c>
      <c r="AG1501">
        <v>2</v>
      </c>
      <c r="AH1501">
        <v>0</v>
      </c>
      <c r="AI1501">
        <v>41</v>
      </c>
      <c r="AJ1501">
        <v>0</v>
      </c>
      <c r="AK1501">
        <v>61</v>
      </c>
      <c r="AL1501" t="s">
        <v>465</v>
      </c>
      <c r="AM1501" t="s">
        <v>450</v>
      </c>
      <c r="AN1501">
        <v>3.32</v>
      </c>
      <c r="AO1501">
        <v>47.57</v>
      </c>
      <c r="AP1501">
        <v>157.9324</v>
      </c>
      <c r="AQ1501">
        <v>3.32</v>
      </c>
      <c r="AR1501">
        <v>48.07</v>
      </c>
      <c r="AS1501">
        <v>159.5924</v>
      </c>
      <c r="AT1501">
        <v>3.32</v>
      </c>
      <c r="AU1501">
        <v>45</v>
      </c>
      <c r="AV1501">
        <v>149.4</v>
      </c>
      <c r="BC1501" t="s">
        <v>451</v>
      </c>
      <c r="BD1501" s="2">
        <v>45879</v>
      </c>
      <c r="BE1501">
        <v>97.14</v>
      </c>
      <c r="BF1501" t="s">
        <v>452</v>
      </c>
      <c r="BG1501" t="s">
        <v>453</v>
      </c>
      <c r="BH1501" s="1">
        <f t="shared" ca="1" si="71"/>
        <v>244</v>
      </c>
    </row>
    <row r="1502" spans="2:60" ht="14.25" customHeight="1" x14ac:dyDescent="0.35">
      <c r="B1502" s="96" t="str">
        <f t="shared" si="69"/>
        <v>193012838</v>
      </c>
      <c r="C1502" s="96" t="str">
        <f t="shared" si="70"/>
        <v>19301283</v>
      </c>
      <c r="D1502">
        <v>22526</v>
      </c>
      <c r="E1502" t="s">
        <v>120</v>
      </c>
      <c r="F1502">
        <v>61</v>
      </c>
      <c r="G1502" t="s">
        <v>124</v>
      </c>
      <c r="H1502">
        <v>72</v>
      </c>
      <c r="I1502">
        <v>19301</v>
      </c>
      <c r="J1502" t="s">
        <v>325</v>
      </c>
      <c r="K1502">
        <v>283</v>
      </c>
      <c r="L1502">
        <v>8</v>
      </c>
      <c r="M1502">
        <v>91</v>
      </c>
      <c r="N1502">
        <v>3</v>
      </c>
      <c r="O1502">
        <v>5.42</v>
      </c>
      <c r="P1502">
        <v>0</v>
      </c>
      <c r="Q1502" t="s">
        <v>454</v>
      </c>
      <c r="R1502" t="s">
        <v>445</v>
      </c>
      <c r="S1502">
        <v>6</v>
      </c>
      <c r="T1502" t="s">
        <v>466</v>
      </c>
      <c r="U1502">
        <v>2</v>
      </c>
      <c r="V1502">
        <v>43834</v>
      </c>
      <c r="W1502">
        <v>999</v>
      </c>
      <c r="X1502" t="s">
        <v>447</v>
      </c>
      <c r="Y1502" t="s">
        <v>447</v>
      </c>
      <c r="Z1502" s="2"/>
      <c r="AB1502" t="s">
        <v>447</v>
      </c>
      <c r="AC1502" t="s">
        <v>448</v>
      </c>
      <c r="AD1502" t="s">
        <v>447</v>
      </c>
      <c r="AE1502" t="s">
        <v>447</v>
      </c>
      <c r="AF1502" t="s">
        <v>447</v>
      </c>
      <c r="AG1502">
        <v>2</v>
      </c>
      <c r="AH1502">
        <v>0</v>
      </c>
      <c r="AI1502">
        <v>41</v>
      </c>
      <c r="AJ1502">
        <v>0</v>
      </c>
      <c r="AK1502">
        <v>61</v>
      </c>
      <c r="AL1502" t="s">
        <v>465</v>
      </c>
      <c r="AM1502" t="s">
        <v>450</v>
      </c>
      <c r="AN1502">
        <v>5.42</v>
      </c>
      <c r="AO1502">
        <v>47.57</v>
      </c>
      <c r="AP1502">
        <v>257.82940000000002</v>
      </c>
      <c r="AQ1502">
        <v>5.42</v>
      </c>
      <c r="AR1502">
        <v>48.07</v>
      </c>
      <c r="AS1502">
        <v>260.5394</v>
      </c>
      <c r="AT1502">
        <v>5.42</v>
      </c>
      <c r="AU1502">
        <v>45</v>
      </c>
      <c r="AV1502">
        <v>243.9</v>
      </c>
      <c r="BC1502" t="s">
        <v>451</v>
      </c>
      <c r="BD1502" s="2">
        <v>45879</v>
      </c>
      <c r="BE1502">
        <v>192.16</v>
      </c>
      <c r="BF1502" t="s">
        <v>452</v>
      </c>
      <c r="BG1502" t="s">
        <v>453</v>
      </c>
      <c r="BH1502" s="1">
        <f t="shared" ca="1" si="71"/>
        <v>244</v>
      </c>
    </row>
    <row r="1503" spans="2:60" ht="14.25" customHeight="1" x14ac:dyDescent="0.35">
      <c r="B1503" s="96" t="str">
        <f t="shared" si="69"/>
        <v>193012839</v>
      </c>
      <c r="C1503" s="96" t="str">
        <f t="shared" si="70"/>
        <v>19301283</v>
      </c>
      <c r="D1503">
        <v>22526</v>
      </c>
      <c r="E1503" t="s">
        <v>120</v>
      </c>
      <c r="F1503">
        <v>61</v>
      </c>
      <c r="G1503" t="s">
        <v>124</v>
      </c>
      <c r="H1503">
        <v>72</v>
      </c>
      <c r="I1503">
        <v>19301</v>
      </c>
      <c r="J1503" t="s">
        <v>325</v>
      </c>
      <c r="K1503">
        <v>283</v>
      </c>
      <c r="L1503">
        <v>9</v>
      </c>
      <c r="M1503">
        <v>91</v>
      </c>
      <c r="N1503">
        <v>3</v>
      </c>
      <c r="O1503">
        <v>1.44</v>
      </c>
      <c r="P1503">
        <v>0</v>
      </c>
      <c r="Q1503" t="s">
        <v>454</v>
      </c>
      <c r="R1503" t="s">
        <v>445</v>
      </c>
      <c r="S1503">
        <v>6</v>
      </c>
      <c r="T1503" t="s">
        <v>466</v>
      </c>
      <c r="U1503">
        <v>2</v>
      </c>
      <c r="V1503">
        <v>43837</v>
      </c>
      <c r="W1503">
        <v>999</v>
      </c>
      <c r="X1503" t="s">
        <v>447</v>
      </c>
      <c r="Y1503" t="s">
        <v>447</v>
      </c>
      <c r="Z1503" s="2"/>
      <c r="AB1503" t="s">
        <v>447</v>
      </c>
      <c r="AC1503" t="s">
        <v>448</v>
      </c>
      <c r="AD1503" t="s">
        <v>447</v>
      </c>
      <c r="AE1503" t="s">
        <v>447</v>
      </c>
      <c r="AF1503" t="s">
        <v>447</v>
      </c>
      <c r="AG1503">
        <v>2</v>
      </c>
      <c r="AH1503">
        <v>0</v>
      </c>
      <c r="AI1503">
        <v>41</v>
      </c>
      <c r="AJ1503">
        <v>0</v>
      </c>
      <c r="AK1503">
        <v>61</v>
      </c>
      <c r="AL1503" t="s">
        <v>465</v>
      </c>
      <c r="AM1503" t="s">
        <v>450</v>
      </c>
      <c r="AN1503">
        <v>1.44</v>
      </c>
      <c r="AO1503">
        <v>47.57</v>
      </c>
      <c r="AP1503">
        <v>68.500799999999998</v>
      </c>
      <c r="AQ1503">
        <v>1.44</v>
      </c>
      <c r="AR1503">
        <v>48.07</v>
      </c>
      <c r="AS1503">
        <v>69.220799999999997</v>
      </c>
      <c r="AT1503">
        <v>1.44</v>
      </c>
      <c r="AU1503">
        <v>45</v>
      </c>
      <c r="AV1503">
        <v>64.8</v>
      </c>
      <c r="BC1503" t="s">
        <v>451</v>
      </c>
      <c r="BD1503" s="2">
        <v>45879</v>
      </c>
      <c r="BE1503">
        <v>33.42</v>
      </c>
      <c r="BF1503" t="s">
        <v>452</v>
      </c>
      <c r="BG1503" t="s">
        <v>453</v>
      </c>
      <c r="BH1503" s="1">
        <f t="shared" ca="1" si="71"/>
        <v>244</v>
      </c>
    </row>
    <row r="1504" spans="2:60" ht="14.25" customHeight="1" x14ac:dyDescent="0.35">
      <c r="B1504" s="96" t="str">
        <f t="shared" si="69"/>
        <v>1930128310</v>
      </c>
      <c r="C1504" s="96" t="str">
        <f t="shared" si="70"/>
        <v>19301283</v>
      </c>
      <c r="D1504">
        <v>22526</v>
      </c>
      <c r="E1504" t="s">
        <v>120</v>
      </c>
      <c r="F1504">
        <v>61</v>
      </c>
      <c r="G1504" t="s">
        <v>124</v>
      </c>
      <c r="H1504">
        <v>72</v>
      </c>
      <c r="I1504">
        <v>19301</v>
      </c>
      <c r="J1504" t="s">
        <v>325</v>
      </c>
      <c r="K1504">
        <v>283</v>
      </c>
      <c r="L1504">
        <v>10</v>
      </c>
      <c r="M1504">
        <v>91</v>
      </c>
      <c r="N1504">
        <v>3</v>
      </c>
      <c r="O1504">
        <v>8.3800000000000008</v>
      </c>
      <c r="P1504">
        <v>0</v>
      </c>
      <c r="Q1504" t="s">
        <v>454</v>
      </c>
      <c r="R1504" t="s">
        <v>445</v>
      </c>
      <c r="S1504">
        <v>6</v>
      </c>
      <c r="T1504" t="s">
        <v>466</v>
      </c>
      <c r="U1504">
        <v>2</v>
      </c>
      <c r="V1504">
        <v>43833</v>
      </c>
      <c r="W1504">
        <v>999</v>
      </c>
      <c r="X1504" t="s">
        <v>447</v>
      </c>
      <c r="Y1504" t="s">
        <v>447</v>
      </c>
      <c r="Z1504" s="2"/>
      <c r="AB1504" t="s">
        <v>447</v>
      </c>
      <c r="AC1504" t="s">
        <v>448</v>
      </c>
      <c r="AD1504" t="s">
        <v>447</v>
      </c>
      <c r="AE1504" t="s">
        <v>447</v>
      </c>
      <c r="AF1504" t="s">
        <v>447</v>
      </c>
      <c r="AG1504">
        <v>2</v>
      </c>
      <c r="AH1504">
        <v>0</v>
      </c>
      <c r="AI1504">
        <v>41</v>
      </c>
      <c r="AJ1504">
        <v>0</v>
      </c>
      <c r="AK1504">
        <v>61</v>
      </c>
      <c r="AL1504" t="s">
        <v>465</v>
      </c>
      <c r="AM1504" t="s">
        <v>450</v>
      </c>
      <c r="AN1504">
        <v>8.3800000000000008</v>
      </c>
      <c r="AO1504">
        <v>47.57</v>
      </c>
      <c r="AP1504">
        <v>398.63659999999999</v>
      </c>
      <c r="AQ1504">
        <v>8.3800000000000008</v>
      </c>
      <c r="AR1504">
        <v>48.07</v>
      </c>
      <c r="AS1504">
        <v>402.82659999999998</v>
      </c>
      <c r="AT1504">
        <v>8.3800000000000008</v>
      </c>
      <c r="AU1504">
        <v>45</v>
      </c>
      <c r="AV1504">
        <v>377.1</v>
      </c>
      <c r="BC1504" t="s">
        <v>451</v>
      </c>
      <c r="BD1504" s="2">
        <v>45879</v>
      </c>
      <c r="BE1504">
        <v>295.01</v>
      </c>
      <c r="BF1504" t="s">
        <v>452</v>
      </c>
      <c r="BG1504" t="s">
        <v>453</v>
      </c>
      <c r="BH1504" s="1">
        <f t="shared" ca="1" si="71"/>
        <v>244</v>
      </c>
    </row>
    <row r="1505" spans="2:60" ht="14.25" customHeight="1" x14ac:dyDescent="0.35">
      <c r="B1505" s="96" t="str">
        <f t="shared" si="69"/>
        <v>193014251</v>
      </c>
      <c r="C1505" s="96" t="str">
        <f t="shared" si="70"/>
        <v>19301425</v>
      </c>
      <c r="D1505">
        <v>22526</v>
      </c>
      <c r="E1505" t="s">
        <v>120</v>
      </c>
      <c r="F1505">
        <v>61</v>
      </c>
      <c r="G1505" t="s">
        <v>124</v>
      </c>
      <c r="H1505">
        <v>72</v>
      </c>
      <c r="I1505">
        <v>19301</v>
      </c>
      <c r="J1505" t="s">
        <v>325</v>
      </c>
      <c r="K1505">
        <v>425</v>
      </c>
      <c r="L1505">
        <v>1</v>
      </c>
      <c r="M1505">
        <v>1</v>
      </c>
      <c r="N1505">
        <v>4</v>
      </c>
      <c r="O1505">
        <v>11.73</v>
      </c>
      <c r="P1505">
        <v>0</v>
      </c>
      <c r="Q1505" t="s">
        <v>472</v>
      </c>
      <c r="R1505" t="s">
        <v>445</v>
      </c>
      <c r="S1505">
        <v>2</v>
      </c>
      <c r="T1505" t="s">
        <v>478</v>
      </c>
      <c r="U1505">
        <v>2</v>
      </c>
      <c r="V1505">
        <v>45357</v>
      </c>
      <c r="W1505">
        <v>351</v>
      </c>
      <c r="X1505" t="s">
        <v>447</v>
      </c>
      <c r="Y1505" t="s">
        <v>447</v>
      </c>
      <c r="Z1505" s="2"/>
      <c r="AB1505" t="s">
        <v>447</v>
      </c>
      <c r="AC1505" t="s">
        <v>448</v>
      </c>
      <c r="AD1505" t="s">
        <v>447</v>
      </c>
      <c r="AE1505" t="s">
        <v>447</v>
      </c>
      <c r="AF1505" t="s">
        <v>447</v>
      </c>
      <c r="AG1505">
        <v>2</v>
      </c>
      <c r="AH1505">
        <v>0</v>
      </c>
      <c r="AI1505">
        <v>43.5</v>
      </c>
      <c r="AJ1505">
        <v>0</v>
      </c>
      <c r="AK1505">
        <v>61</v>
      </c>
      <c r="AL1505" t="s">
        <v>465</v>
      </c>
      <c r="AM1505" t="s">
        <v>450</v>
      </c>
      <c r="AN1505">
        <v>11.73</v>
      </c>
      <c r="AO1505">
        <v>141.13</v>
      </c>
      <c r="AP1505">
        <v>1655.4549</v>
      </c>
      <c r="AQ1505">
        <v>11.73</v>
      </c>
      <c r="AR1505">
        <v>145.07</v>
      </c>
      <c r="AS1505">
        <v>1701.6711</v>
      </c>
      <c r="AT1505">
        <v>11.73</v>
      </c>
      <c r="AU1505">
        <v>150</v>
      </c>
      <c r="AV1505">
        <v>1759.5</v>
      </c>
      <c r="BC1505" t="s">
        <v>451</v>
      </c>
      <c r="BD1505" s="2">
        <v>45884</v>
      </c>
      <c r="BE1505">
        <v>1338.7</v>
      </c>
      <c r="BF1505" t="s">
        <v>452</v>
      </c>
      <c r="BG1505" t="s">
        <v>453</v>
      </c>
      <c r="BH1505" s="1">
        <f t="shared" ca="1" si="71"/>
        <v>239</v>
      </c>
    </row>
    <row r="1506" spans="2:60" ht="14.25" customHeight="1" x14ac:dyDescent="0.35">
      <c r="B1506" s="96" t="str">
        <f t="shared" si="69"/>
        <v>193014252</v>
      </c>
      <c r="C1506" s="96" t="str">
        <f t="shared" si="70"/>
        <v>19301425</v>
      </c>
      <c r="D1506">
        <v>22526</v>
      </c>
      <c r="E1506" t="s">
        <v>120</v>
      </c>
      <c r="F1506">
        <v>61</v>
      </c>
      <c r="G1506" t="s">
        <v>124</v>
      </c>
      <c r="H1506">
        <v>72</v>
      </c>
      <c r="I1506">
        <v>19301</v>
      </c>
      <c r="J1506" t="s">
        <v>325</v>
      </c>
      <c r="K1506">
        <v>425</v>
      </c>
      <c r="L1506">
        <v>2</v>
      </c>
      <c r="M1506">
        <v>1</v>
      </c>
      <c r="N1506">
        <v>4</v>
      </c>
      <c r="O1506">
        <v>19.82</v>
      </c>
      <c r="P1506">
        <v>0</v>
      </c>
      <c r="Q1506" t="s">
        <v>472</v>
      </c>
      <c r="R1506" t="s">
        <v>445</v>
      </c>
      <c r="S1506">
        <v>2</v>
      </c>
      <c r="T1506" t="s">
        <v>478</v>
      </c>
      <c r="U1506">
        <v>2</v>
      </c>
      <c r="V1506">
        <v>45358</v>
      </c>
      <c r="W1506">
        <v>351</v>
      </c>
      <c r="X1506" t="s">
        <v>447</v>
      </c>
      <c r="Y1506" s="2" t="s">
        <v>447</v>
      </c>
      <c r="Z1506" s="2"/>
      <c r="AB1506" t="s">
        <v>447</v>
      </c>
      <c r="AC1506" t="s">
        <v>448</v>
      </c>
      <c r="AD1506" t="s">
        <v>447</v>
      </c>
      <c r="AE1506" t="s">
        <v>447</v>
      </c>
      <c r="AF1506" t="s">
        <v>447</v>
      </c>
      <c r="AG1506">
        <v>2</v>
      </c>
      <c r="AH1506">
        <v>0</v>
      </c>
      <c r="AI1506">
        <v>43.5</v>
      </c>
      <c r="AJ1506">
        <v>0</v>
      </c>
      <c r="AK1506">
        <v>61</v>
      </c>
      <c r="AL1506" t="s">
        <v>465</v>
      </c>
      <c r="AM1506" t="s">
        <v>450</v>
      </c>
      <c r="AN1506">
        <v>19.82</v>
      </c>
      <c r="AO1506">
        <v>141.13</v>
      </c>
      <c r="AP1506">
        <v>2797.1966000000002</v>
      </c>
      <c r="AQ1506">
        <v>19.82</v>
      </c>
      <c r="AR1506">
        <v>145.07</v>
      </c>
      <c r="AS1506">
        <v>2875.2874000000002</v>
      </c>
      <c r="AT1506">
        <v>19.82</v>
      </c>
      <c r="AU1506">
        <v>150</v>
      </c>
      <c r="AV1506">
        <v>2973</v>
      </c>
      <c r="BC1506" t="s">
        <v>451</v>
      </c>
      <c r="BD1506" s="2">
        <v>45884</v>
      </c>
      <c r="BE1506">
        <v>2253.75</v>
      </c>
      <c r="BF1506" t="s">
        <v>452</v>
      </c>
      <c r="BG1506" t="s">
        <v>453</v>
      </c>
      <c r="BH1506" s="1">
        <f t="shared" ca="1" si="71"/>
        <v>239</v>
      </c>
    </row>
    <row r="1507" spans="2:60" ht="14.25" customHeight="1" x14ac:dyDescent="0.35">
      <c r="B1507" s="96" t="str">
        <f t="shared" si="69"/>
        <v>193014253</v>
      </c>
      <c r="C1507" s="96" t="str">
        <f t="shared" si="70"/>
        <v>19301425</v>
      </c>
      <c r="D1507">
        <v>22526</v>
      </c>
      <c r="E1507" t="s">
        <v>120</v>
      </c>
      <c r="F1507">
        <v>61</v>
      </c>
      <c r="G1507" t="s">
        <v>124</v>
      </c>
      <c r="H1507">
        <v>72</v>
      </c>
      <c r="I1507">
        <v>19301</v>
      </c>
      <c r="J1507" t="s">
        <v>325</v>
      </c>
      <c r="K1507">
        <v>425</v>
      </c>
      <c r="L1507">
        <v>3</v>
      </c>
      <c r="M1507">
        <v>1</v>
      </c>
      <c r="N1507">
        <v>4</v>
      </c>
      <c r="O1507">
        <v>25.14</v>
      </c>
      <c r="P1507">
        <v>0</v>
      </c>
      <c r="Q1507" t="s">
        <v>472</v>
      </c>
      <c r="R1507" t="s">
        <v>445</v>
      </c>
      <c r="S1507">
        <v>2</v>
      </c>
      <c r="T1507" t="s">
        <v>478</v>
      </c>
      <c r="U1507">
        <v>2</v>
      </c>
      <c r="V1507">
        <v>45359</v>
      </c>
      <c r="W1507">
        <v>351</v>
      </c>
      <c r="X1507" t="s">
        <v>447</v>
      </c>
      <c r="Y1507" s="2" t="s">
        <v>447</v>
      </c>
      <c r="Z1507" s="2"/>
      <c r="AB1507" t="s">
        <v>447</v>
      </c>
      <c r="AC1507" t="s">
        <v>448</v>
      </c>
      <c r="AD1507" t="s">
        <v>447</v>
      </c>
      <c r="AE1507" t="s">
        <v>447</v>
      </c>
      <c r="AF1507" t="s">
        <v>447</v>
      </c>
      <c r="AG1507">
        <v>2</v>
      </c>
      <c r="AH1507">
        <v>0</v>
      </c>
      <c r="AI1507">
        <v>43.5</v>
      </c>
      <c r="AJ1507">
        <v>0</v>
      </c>
      <c r="AK1507">
        <v>61</v>
      </c>
      <c r="AL1507" t="s">
        <v>465</v>
      </c>
      <c r="AM1507" t="s">
        <v>450</v>
      </c>
      <c r="AN1507">
        <v>25.14</v>
      </c>
      <c r="AO1507">
        <v>141.13</v>
      </c>
      <c r="AP1507">
        <v>3548.0082000000002</v>
      </c>
      <c r="AQ1507">
        <v>25.14</v>
      </c>
      <c r="AR1507">
        <v>145.07</v>
      </c>
      <c r="AS1507">
        <v>3647.0598</v>
      </c>
      <c r="AT1507">
        <v>25.14</v>
      </c>
      <c r="AU1507">
        <v>150</v>
      </c>
      <c r="AV1507">
        <v>3771</v>
      </c>
      <c r="BC1507" t="s">
        <v>451</v>
      </c>
      <c r="BD1507" s="2">
        <v>45884</v>
      </c>
      <c r="BE1507">
        <v>3122.04</v>
      </c>
      <c r="BF1507" t="s">
        <v>452</v>
      </c>
      <c r="BG1507" t="s">
        <v>453</v>
      </c>
      <c r="BH1507" s="1">
        <f t="shared" ca="1" si="71"/>
        <v>239</v>
      </c>
    </row>
    <row r="1508" spans="2:60" ht="14.25" customHeight="1" x14ac:dyDescent="0.35">
      <c r="B1508" s="96" t="str">
        <f t="shared" si="69"/>
        <v>193014254</v>
      </c>
      <c r="C1508" s="96" t="str">
        <f t="shared" si="70"/>
        <v>19301425</v>
      </c>
      <c r="D1508">
        <v>22526</v>
      </c>
      <c r="E1508" t="s">
        <v>120</v>
      </c>
      <c r="F1508">
        <v>61</v>
      </c>
      <c r="G1508" t="s">
        <v>124</v>
      </c>
      <c r="H1508">
        <v>72</v>
      </c>
      <c r="I1508">
        <v>19301</v>
      </c>
      <c r="J1508" t="s">
        <v>325</v>
      </c>
      <c r="K1508">
        <v>425</v>
      </c>
      <c r="L1508">
        <v>4</v>
      </c>
      <c r="M1508">
        <v>1</v>
      </c>
      <c r="N1508">
        <v>4</v>
      </c>
      <c r="O1508">
        <v>14.19</v>
      </c>
      <c r="P1508">
        <v>0</v>
      </c>
      <c r="Q1508" t="s">
        <v>472</v>
      </c>
      <c r="R1508" t="s">
        <v>445</v>
      </c>
      <c r="S1508">
        <v>2</v>
      </c>
      <c r="T1508" t="s">
        <v>478</v>
      </c>
      <c r="U1508">
        <v>2</v>
      </c>
      <c r="V1508">
        <v>45359</v>
      </c>
      <c r="W1508">
        <v>351</v>
      </c>
      <c r="X1508" t="s">
        <v>447</v>
      </c>
      <c r="Y1508" s="2" t="s">
        <v>447</v>
      </c>
      <c r="Z1508" s="2"/>
      <c r="AB1508" t="s">
        <v>447</v>
      </c>
      <c r="AC1508" t="s">
        <v>448</v>
      </c>
      <c r="AD1508" t="s">
        <v>447</v>
      </c>
      <c r="AE1508" t="s">
        <v>447</v>
      </c>
      <c r="AF1508" t="s">
        <v>447</v>
      </c>
      <c r="AG1508">
        <v>2</v>
      </c>
      <c r="AH1508">
        <v>0</v>
      </c>
      <c r="AI1508">
        <v>43.5</v>
      </c>
      <c r="AJ1508">
        <v>0</v>
      </c>
      <c r="AK1508">
        <v>61</v>
      </c>
      <c r="AL1508" t="s">
        <v>465</v>
      </c>
      <c r="AM1508" t="s">
        <v>450</v>
      </c>
      <c r="AN1508">
        <v>14.19</v>
      </c>
      <c r="AO1508">
        <v>141.13</v>
      </c>
      <c r="AP1508">
        <v>2002.6347000000001</v>
      </c>
      <c r="AQ1508">
        <v>14.19</v>
      </c>
      <c r="AR1508">
        <v>145.07</v>
      </c>
      <c r="AS1508">
        <v>2058.5432999999998</v>
      </c>
      <c r="AT1508">
        <v>14.19</v>
      </c>
      <c r="AU1508">
        <v>150</v>
      </c>
      <c r="AV1508">
        <v>2128.5</v>
      </c>
      <c r="BC1508" t="s">
        <v>451</v>
      </c>
      <c r="BD1508" s="2">
        <v>45884</v>
      </c>
      <c r="BE1508">
        <v>1511.43</v>
      </c>
      <c r="BF1508" t="s">
        <v>452</v>
      </c>
      <c r="BG1508" t="s">
        <v>453</v>
      </c>
      <c r="BH1508" s="1">
        <f t="shared" ca="1" si="71"/>
        <v>239</v>
      </c>
    </row>
    <row r="1509" spans="2:60" ht="14.25" customHeight="1" x14ac:dyDescent="0.35">
      <c r="B1509" s="96" t="str">
        <f t="shared" si="69"/>
        <v>193014255</v>
      </c>
      <c r="C1509" s="96" t="str">
        <f t="shared" si="70"/>
        <v>19301425</v>
      </c>
      <c r="D1509">
        <v>22526</v>
      </c>
      <c r="E1509" t="s">
        <v>120</v>
      </c>
      <c r="F1509">
        <v>61</v>
      </c>
      <c r="G1509" t="s">
        <v>124</v>
      </c>
      <c r="H1509">
        <v>72</v>
      </c>
      <c r="I1509">
        <v>19301</v>
      </c>
      <c r="J1509" t="s">
        <v>325</v>
      </c>
      <c r="K1509">
        <v>425</v>
      </c>
      <c r="L1509">
        <v>5</v>
      </c>
      <c r="M1509">
        <v>1</v>
      </c>
      <c r="N1509">
        <v>4</v>
      </c>
      <c r="O1509">
        <v>9.61</v>
      </c>
      <c r="P1509">
        <v>0</v>
      </c>
      <c r="Q1509" t="s">
        <v>501</v>
      </c>
      <c r="R1509" t="s">
        <v>445</v>
      </c>
      <c r="S1509">
        <v>2</v>
      </c>
      <c r="T1509" t="s">
        <v>478</v>
      </c>
      <c r="U1509">
        <v>2</v>
      </c>
      <c r="V1509">
        <v>45225</v>
      </c>
      <c r="W1509">
        <v>351</v>
      </c>
      <c r="X1509" t="s">
        <v>447</v>
      </c>
      <c r="Y1509" s="2" t="s">
        <v>447</v>
      </c>
      <c r="Z1509" s="2"/>
      <c r="AB1509" t="s">
        <v>447</v>
      </c>
      <c r="AC1509" t="s">
        <v>448</v>
      </c>
      <c r="AD1509" t="s">
        <v>447</v>
      </c>
      <c r="AE1509" t="s">
        <v>447</v>
      </c>
      <c r="AF1509" t="s">
        <v>447</v>
      </c>
      <c r="AG1509">
        <v>2</v>
      </c>
      <c r="AH1509">
        <v>0</v>
      </c>
      <c r="AI1509">
        <v>43.5</v>
      </c>
      <c r="AJ1509">
        <v>0</v>
      </c>
      <c r="AK1509">
        <v>61</v>
      </c>
      <c r="AL1509" t="s">
        <v>465</v>
      </c>
      <c r="AM1509" t="s">
        <v>450</v>
      </c>
      <c r="AN1509">
        <v>9.61</v>
      </c>
      <c r="AO1509">
        <v>155.72999999999999</v>
      </c>
      <c r="AP1509">
        <v>1496.5653</v>
      </c>
      <c r="AQ1509">
        <v>9.61</v>
      </c>
      <c r="AR1509">
        <v>145.07</v>
      </c>
      <c r="AS1509">
        <v>1394.1226999999999</v>
      </c>
      <c r="AT1509">
        <v>9.61</v>
      </c>
      <c r="AU1509">
        <v>150</v>
      </c>
      <c r="AV1509">
        <v>1441.5</v>
      </c>
      <c r="BC1509" t="s">
        <v>451</v>
      </c>
      <c r="BD1509" s="2">
        <v>45884</v>
      </c>
      <c r="BE1509">
        <v>1656.48</v>
      </c>
      <c r="BF1509" t="s">
        <v>452</v>
      </c>
      <c r="BG1509" t="s">
        <v>453</v>
      </c>
      <c r="BH1509" s="1">
        <f t="shared" ca="1" si="71"/>
        <v>239</v>
      </c>
    </row>
    <row r="1510" spans="2:60" ht="14.25" customHeight="1" x14ac:dyDescent="0.35">
      <c r="B1510" s="96" t="str">
        <f t="shared" si="69"/>
        <v>193014256</v>
      </c>
      <c r="C1510" s="96" t="str">
        <f t="shared" si="70"/>
        <v>19301425</v>
      </c>
      <c r="D1510">
        <v>22526</v>
      </c>
      <c r="E1510" t="s">
        <v>120</v>
      </c>
      <c r="F1510">
        <v>61</v>
      </c>
      <c r="G1510" t="s">
        <v>124</v>
      </c>
      <c r="H1510">
        <v>72</v>
      </c>
      <c r="I1510">
        <v>19301</v>
      </c>
      <c r="J1510" t="s">
        <v>325</v>
      </c>
      <c r="K1510">
        <v>425</v>
      </c>
      <c r="L1510">
        <v>6</v>
      </c>
      <c r="M1510">
        <v>2</v>
      </c>
      <c r="N1510">
        <v>4</v>
      </c>
      <c r="O1510">
        <v>9.2899999999999991</v>
      </c>
      <c r="P1510">
        <v>0</v>
      </c>
      <c r="Q1510" t="s">
        <v>456</v>
      </c>
      <c r="R1510" t="s">
        <v>445</v>
      </c>
      <c r="S1510">
        <v>2</v>
      </c>
      <c r="T1510" t="s">
        <v>478</v>
      </c>
      <c r="U1510">
        <v>2</v>
      </c>
      <c r="V1510">
        <v>45227</v>
      </c>
      <c r="W1510">
        <v>351</v>
      </c>
      <c r="X1510" t="s">
        <v>447</v>
      </c>
      <c r="Y1510" s="2" t="s">
        <v>447</v>
      </c>
      <c r="Z1510" s="2"/>
      <c r="AB1510" t="s">
        <v>447</v>
      </c>
      <c r="AC1510" t="s">
        <v>448</v>
      </c>
      <c r="AD1510" t="s">
        <v>447</v>
      </c>
      <c r="AE1510" t="s">
        <v>447</v>
      </c>
      <c r="AF1510" t="s">
        <v>447</v>
      </c>
      <c r="AG1510">
        <v>2</v>
      </c>
      <c r="AH1510">
        <v>0</v>
      </c>
      <c r="AI1510">
        <v>43.5</v>
      </c>
      <c r="AJ1510">
        <v>0</v>
      </c>
      <c r="AK1510">
        <v>61</v>
      </c>
      <c r="AL1510" t="s">
        <v>465</v>
      </c>
      <c r="AM1510" t="s">
        <v>450</v>
      </c>
      <c r="AN1510">
        <v>9.2899999999999991</v>
      </c>
      <c r="AO1510">
        <v>155.72999999999999</v>
      </c>
      <c r="AP1510">
        <v>1446.7317</v>
      </c>
      <c r="AQ1510">
        <v>9.2899999999999991</v>
      </c>
      <c r="AR1510">
        <v>145.07</v>
      </c>
      <c r="AS1510">
        <v>1347.7003</v>
      </c>
      <c r="AT1510">
        <v>9.2899999999999991</v>
      </c>
      <c r="AU1510">
        <v>150</v>
      </c>
      <c r="AV1510">
        <v>1393.5</v>
      </c>
      <c r="BC1510" t="s">
        <v>451</v>
      </c>
      <c r="BD1510" s="2">
        <v>45884</v>
      </c>
      <c r="BE1510">
        <v>1741.83</v>
      </c>
      <c r="BF1510" t="s">
        <v>452</v>
      </c>
      <c r="BG1510" t="s">
        <v>453</v>
      </c>
      <c r="BH1510" s="1">
        <f t="shared" ca="1" si="71"/>
        <v>239</v>
      </c>
    </row>
    <row r="1511" spans="2:60" ht="14.25" customHeight="1" x14ac:dyDescent="0.35">
      <c r="B1511" s="96" t="str">
        <f t="shared" si="69"/>
        <v>193092781</v>
      </c>
      <c r="C1511" s="96" t="str">
        <f t="shared" si="70"/>
        <v>19309278</v>
      </c>
      <c r="D1511">
        <v>22526</v>
      </c>
      <c r="E1511" t="s">
        <v>120</v>
      </c>
      <c r="F1511">
        <v>61</v>
      </c>
      <c r="G1511" t="s">
        <v>124</v>
      </c>
      <c r="H1511">
        <v>71</v>
      </c>
      <c r="I1511">
        <v>19309</v>
      </c>
      <c r="J1511" t="s">
        <v>76</v>
      </c>
      <c r="K1511">
        <v>278</v>
      </c>
      <c r="L1511">
        <v>1</v>
      </c>
      <c r="M1511">
        <v>1</v>
      </c>
      <c r="O1511">
        <v>2.64</v>
      </c>
      <c r="P1511">
        <v>0</v>
      </c>
      <c r="Q1511" t="s">
        <v>472</v>
      </c>
      <c r="R1511" t="s">
        <v>471</v>
      </c>
      <c r="S1511">
        <v>56</v>
      </c>
      <c r="T1511" t="s">
        <v>479</v>
      </c>
      <c r="U1511">
        <v>2</v>
      </c>
      <c r="V1511">
        <v>45757</v>
      </c>
      <c r="W1511">
        <v>354</v>
      </c>
      <c r="X1511" t="s">
        <v>447</v>
      </c>
      <c r="Y1511" s="2" t="s">
        <v>448</v>
      </c>
      <c r="Z1511" s="2" t="s">
        <v>512</v>
      </c>
      <c r="AA1511" t="s">
        <v>485</v>
      </c>
      <c r="AB1511" t="s">
        <v>447</v>
      </c>
      <c r="AC1511" t="s">
        <v>447</v>
      </c>
      <c r="AD1511" t="s">
        <v>447</v>
      </c>
      <c r="AE1511" t="s">
        <v>447</v>
      </c>
      <c r="AF1511" t="s">
        <v>447</v>
      </c>
      <c r="AG1511">
        <v>2</v>
      </c>
      <c r="AH1511">
        <v>0</v>
      </c>
      <c r="AI1511">
        <v>31</v>
      </c>
      <c r="AJ1511">
        <v>0</v>
      </c>
      <c r="AK1511">
        <v>61</v>
      </c>
      <c r="AL1511" t="s">
        <v>459</v>
      </c>
      <c r="AM1511" t="s">
        <v>450</v>
      </c>
      <c r="BC1511" t="s">
        <v>474</v>
      </c>
      <c r="BF1511" t="s">
        <v>452</v>
      </c>
      <c r="BG1511" t="s">
        <v>453</v>
      </c>
      <c r="BH1511" s="1">
        <f t="shared" ca="1" si="71"/>
        <v>46123</v>
      </c>
    </row>
    <row r="1512" spans="2:60" ht="14.25" customHeight="1" x14ac:dyDescent="0.35">
      <c r="B1512" s="96" t="str">
        <f t="shared" si="69"/>
        <v>193092782</v>
      </c>
      <c r="C1512" s="96" t="str">
        <f t="shared" si="70"/>
        <v>19309278</v>
      </c>
      <c r="D1512">
        <v>22526</v>
      </c>
      <c r="E1512" t="s">
        <v>120</v>
      </c>
      <c r="F1512">
        <v>61</v>
      </c>
      <c r="G1512" t="s">
        <v>124</v>
      </c>
      <c r="H1512">
        <v>71</v>
      </c>
      <c r="I1512">
        <v>19309</v>
      </c>
      <c r="J1512" t="s">
        <v>76</v>
      </c>
      <c r="K1512">
        <v>278</v>
      </c>
      <c r="L1512">
        <v>2</v>
      </c>
      <c r="M1512">
        <v>1</v>
      </c>
      <c r="O1512" s="3">
        <v>2.42</v>
      </c>
      <c r="P1512">
        <v>0</v>
      </c>
      <c r="Q1512" t="s">
        <v>472</v>
      </c>
      <c r="R1512" t="s">
        <v>471</v>
      </c>
      <c r="S1512">
        <v>56</v>
      </c>
      <c r="T1512" t="s">
        <v>479</v>
      </c>
      <c r="U1512">
        <v>2</v>
      </c>
      <c r="V1512">
        <v>45757</v>
      </c>
      <c r="W1512">
        <v>354</v>
      </c>
      <c r="X1512" t="s">
        <v>447</v>
      </c>
      <c r="Y1512" s="2" t="s">
        <v>448</v>
      </c>
      <c r="Z1512" s="2" t="s">
        <v>512</v>
      </c>
      <c r="AA1512" t="s">
        <v>485</v>
      </c>
      <c r="AB1512" t="s">
        <v>447</v>
      </c>
      <c r="AC1512" t="s">
        <v>447</v>
      </c>
      <c r="AD1512" t="s">
        <v>447</v>
      </c>
      <c r="AE1512" t="s">
        <v>447</v>
      </c>
      <c r="AF1512" t="s">
        <v>447</v>
      </c>
      <c r="AG1512">
        <v>2</v>
      </c>
      <c r="AH1512">
        <v>0</v>
      </c>
      <c r="AI1512">
        <v>31</v>
      </c>
      <c r="AJ1512">
        <v>0</v>
      </c>
      <c r="AK1512">
        <v>61</v>
      </c>
      <c r="AL1512" t="s">
        <v>459</v>
      </c>
      <c r="AM1512" t="s">
        <v>450</v>
      </c>
      <c r="BC1512" t="s">
        <v>474</v>
      </c>
      <c r="BF1512" t="s">
        <v>452</v>
      </c>
      <c r="BG1512" t="s">
        <v>453</v>
      </c>
      <c r="BH1512" s="1">
        <f t="shared" ca="1" si="71"/>
        <v>46123</v>
      </c>
    </row>
    <row r="1513" spans="2:60" ht="14.25" customHeight="1" x14ac:dyDescent="0.35">
      <c r="B1513" s="96" t="str">
        <f t="shared" si="69"/>
        <v>193092783</v>
      </c>
      <c r="C1513" s="96" t="str">
        <f t="shared" si="70"/>
        <v>19309278</v>
      </c>
      <c r="D1513">
        <v>22526</v>
      </c>
      <c r="E1513" t="s">
        <v>120</v>
      </c>
      <c r="F1513">
        <v>61</v>
      </c>
      <c r="G1513" t="s">
        <v>124</v>
      </c>
      <c r="H1513">
        <v>71</v>
      </c>
      <c r="I1513">
        <v>19309</v>
      </c>
      <c r="J1513" t="s">
        <v>76</v>
      </c>
      <c r="K1513">
        <v>278</v>
      </c>
      <c r="L1513">
        <v>3</v>
      </c>
      <c r="M1513">
        <v>1</v>
      </c>
      <c r="O1513" s="3">
        <v>2.0299999999999998</v>
      </c>
      <c r="P1513">
        <v>0</v>
      </c>
      <c r="Q1513" t="s">
        <v>454</v>
      </c>
      <c r="R1513" t="s">
        <v>471</v>
      </c>
      <c r="S1513">
        <v>4</v>
      </c>
      <c r="T1513" t="s">
        <v>458</v>
      </c>
      <c r="U1513">
        <v>2</v>
      </c>
      <c r="V1513">
        <v>44643</v>
      </c>
      <c r="W1513">
        <v>354</v>
      </c>
      <c r="X1513" t="s">
        <v>447</v>
      </c>
      <c r="Y1513" s="2" t="s">
        <v>447</v>
      </c>
      <c r="Z1513" s="2"/>
      <c r="AB1513" t="s">
        <v>447</v>
      </c>
      <c r="AC1513" t="s">
        <v>448</v>
      </c>
      <c r="AD1513" t="s">
        <v>447</v>
      </c>
      <c r="AE1513" t="s">
        <v>447</v>
      </c>
      <c r="AF1513" t="s">
        <v>447</v>
      </c>
      <c r="AG1513">
        <v>2</v>
      </c>
      <c r="AH1513">
        <v>0</v>
      </c>
      <c r="AI1513">
        <v>31</v>
      </c>
      <c r="AJ1513">
        <v>0</v>
      </c>
      <c r="AK1513">
        <v>61</v>
      </c>
      <c r="AL1513" t="s">
        <v>459</v>
      </c>
      <c r="AM1513" t="s">
        <v>450</v>
      </c>
      <c r="AN1513">
        <v>2.0299999999999998</v>
      </c>
      <c r="AO1513">
        <v>80.52</v>
      </c>
      <c r="AP1513">
        <v>163.4556</v>
      </c>
      <c r="AQ1513">
        <v>2.0299999999999998</v>
      </c>
      <c r="AR1513">
        <v>75.069999999999993</v>
      </c>
      <c r="AS1513">
        <v>152.3921</v>
      </c>
      <c r="BC1513" t="s">
        <v>451</v>
      </c>
      <c r="BD1513" s="2">
        <v>45848</v>
      </c>
      <c r="BE1513">
        <v>210.08</v>
      </c>
      <c r="BF1513" t="s">
        <v>452</v>
      </c>
      <c r="BG1513" t="s">
        <v>453</v>
      </c>
      <c r="BH1513" s="1">
        <f t="shared" ca="1" si="71"/>
        <v>275</v>
      </c>
    </row>
    <row r="1514" spans="2:60" ht="14.25" customHeight="1" x14ac:dyDescent="0.35">
      <c r="B1514" s="96" t="str">
        <f t="shared" si="69"/>
        <v>193092784</v>
      </c>
      <c r="C1514" s="96" t="str">
        <f t="shared" si="70"/>
        <v>19309278</v>
      </c>
      <c r="D1514">
        <v>22526</v>
      </c>
      <c r="E1514" t="s">
        <v>120</v>
      </c>
      <c r="F1514">
        <v>61</v>
      </c>
      <c r="G1514" t="s">
        <v>124</v>
      </c>
      <c r="H1514">
        <v>71</v>
      </c>
      <c r="I1514">
        <v>19309</v>
      </c>
      <c r="J1514" t="s">
        <v>76</v>
      </c>
      <c r="K1514">
        <v>278</v>
      </c>
      <c r="L1514">
        <v>4</v>
      </c>
      <c r="M1514">
        <v>1</v>
      </c>
      <c r="O1514" s="3">
        <v>15.95</v>
      </c>
      <c r="P1514">
        <v>0</v>
      </c>
      <c r="Q1514" t="s">
        <v>454</v>
      </c>
      <c r="R1514" t="s">
        <v>471</v>
      </c>
      <c r="S1514">
        <v>4</v>
      </c>
      <c r="T1514" t="s">
        <v>458</v>
      </c>
      <c r="U1514">
        <v>2</v>
      </c>
      <c r="V1514">
        <v>44643</v>
      </c>
      <c r="W1514">
        <v>354</v>
      </c>
      <c r="X1514" t="s">
        <v>447</v>
      </c>
      <c r="Y1514" s="2" t="s">
        <v>447</v>
      </c>
      <c r="Z1514" s="2"/>
      <c r="AB1514" t="s">
        <v>447</v>
      </c>
      <c r="AC1514" t="s">
        <v>448</v>
      </c>
      <c r="AD1514" t="s">
        <v>447</v>
      </c>
      <c r="AE1514" t="s">
        <v>447</v>
      </c>
      <c r="AF1514" t="s">
        <v>447</v>
      </c>
      <c r="AG1514">
        <v>2</v>
      </c>
      <c r="AH1514">
        <v>0</v>
      </c>
      <c r="AI1514">
        <v>31</v>
      </c>
      <c r="AJ1514">
        <v>0</v>
      </c>
      <c r="AK1514">
        <v>61</v>
      </c>
      <c r="AL1514" t="s">
        <v>465</v>
      </c>
      <c r="AM1514" t="s">
        <v>450</v>
      </c>
      <c r="AN1514">
        <v>15.95</v>
      </c>
      <c r="AO1514">
        <v>80.52</v>
      </c>
      <c r="AP1514">
        <v>1284.2940000000001</v>
      </c>
      <c r="AQ1514">
        <v>15.95</v>
      </c>
      <c r="AR1514">
        <v>75.069999999999993</v>
      </c>
      <c r="AS1514">
        <v>1197.3665000000001</v>
      </c>
      <c r="AT1514">
        <v>15.95</v>
      </c>
      <c r="AU1514">
        <v>70</v>
      </c>
      <c r="AV1514">
        <v>1116.5</v>
      </c>
      <c r="BC1514" t="s">
        <v>451</v>
      </c>
      <c r="BD1514" s="2">
        <v>45937</v>
      </c>
      <c r="BE1514">
        <v>696.24</v>
      </c>
      <c r="BF1514" t="s">
        <v>452</v>
      </c>
      <c r="BG1514" t="s">
        <v>453</v>
      </c>
      <c r="BH1514" s="1">
        <f t="shared" ca="1" si="71"/>
        <v>186</v>
      </c>
    </row>
    <row r="1515" spans="2:60" ht="14.25" customHeight="1" x14ac:dyDescent="0.35">
      <c r="B1515" s="96" t="str">
        <f t="shared" si="69"/>
        <v>193092785</v>
      </c>
      <c r="C1515" s="96" t="str">
        <f t="shared" si="70"/>
        <v>19309278</v>
      </c>
      <c r="D1515">
        <v>22526</v>
      </c>
      <c r="E1515" t="s">
        <v>120</v>
      </c>
      <c r="F1515">
        <v>61</v>
      </c>
      <c r="G1515" t="s">
        <v>124</v>
      </c>
      <c r="H1515">
        <v>71</v>
      </c>
      <c r="I1515">
        <v>19309</v>
      </c>
      <c r="J1515" t="s">
        <v>76</v>
      </c>
      <c r="K1515">
        <v>278</v>
      </c>
      <c r="L1515">
        <v>5</v>
      </c>
      <c r="M1515">
        <v>1</v>
      </c>
      <c r="O1515" s="3">
        <v>11.32</v>
      </c>
      <c r="P1515">
        <v>0</v>
      </c>
      <c r="Q1515" t="s">
        <v>454</v>
      </c>
      <c r="R1515" t="s">
        <v>471</v>
      </c>
      <c r="S1515">
        <v>4</v>
      </c>
      <c r="T1515" t="s">
        <v>458</v>
      </c>
      <c r="U1515">
        <v>2</v>
      </c>
      <c r="V1515">
        <v>44643</v>
      </c>
      <c r="W1515">
        <v>354</v>
      </c>
      <c r="X1515" t="s">
        <v>447</v>
      </c>
      <c r="Y1515" s="2" t="s">
        <v>447</v>
      </c>
      <c r="Z1515" s="2"/>
      <c r="AB1515" t="s">
        <v>447</v>
      </c>
      <c r="AC1515" t="s">
        <v>448</v>
      </c>
      <c r="AD1515" t="s">
        <v>447</v>
      </c>
      <c r="AE1515" t="s">
        <v>447</v>
      </c>
      <c r="AF1515" t="s">
        <v>447</v>
      </c>
      <c r="AG1515">
        <v>2</v>
      </c>
      <c r="AH1515">
        <v>0</v>
      </c>
      <c r="AI1515">
        <v>31</v>
      </c>
      <c r="AJ1515">
        <v>0</v>
      </c>
      <c r="AK1515">
        <v>61</v>
      </c>
      <c r="AL1515" t="s">
        <v>459</v>
      </c>
      <c r="AM1515" t="s">
        <v>450</v>
      </c>
      <c r="AN1515">
        <v>11.32</v>
      </c>
      <c r="AO1515">
        <v>80.52</v>
      </c>
      <c r="AP1515">
        <v>911.4864</v>
      </c>
      <c r="AQ1515">
        <v>11.32</v>
      </c>
      <c r="AR1515">
        <v>75.069999999999993</v>
      </c>
      <c r="AS1515">
        <v>849.79240000000004</v>
      </c>
      <c r="AT1515">
        <v>11.32</v>
      </c>
      <c r="AU1515">
        <v>70</v>
      </c>
      <c r="AV1515">
        <v>792.4</v>
      </c>
      <c r="BC1515" t="s">
        <v>451</v>
      </c>
      <c r="BD1515" s="2">
        <v>45937</v>
      </c>
      <c r="BE1515">
        <v>830.4</v>
      </c>
      <c r="BF1515" t="s">
        <v>452</v>
      </c>
      <c r="BG1515" t="s">
        <v>453</v>
      </c>
      <c r="BH1515" s="1">
        <f t="shared" ca="1" si="71"/>
        <v>186</v>
      </c>
    </row>
    <row r="1516" spans="2:60" ht="14.25" customHeight="1" x14ac:dyDescent="0.35">
      <c r="B1516" s="96" t="str">
        <f t="shared" si="69"/>
        <v>193092786</v>
      </c>
      <c r="C1516" s="96" t="str">
        <f t="shared" si="70"/>
        <v>19309278</v>
      </c>
      <c r="D1516">
        <v>22526</v>
      </c>
      <c r="E1516" t="s">
        <v>120</v>
      </c>
      <c r="F1516">
        <v>61</v>
      </c>
      <c r="G1516" t="s">
        <v>124</v>
      </c>
      <c r="H1516">
        <v>71</v>
      </c>
      <c r="I1516">
        <v>19309</v>
      </c>
      <c r="J1516" t="s">
        <v>76</v>
      </c>
      <c r="K1516">
        <v>278</v>
      </c>
      <c r="L1516">
        <v>6</v>
      </c>
      <c r="M1516">
        <v>1</v>
      </c>
      <c r="O1516" s="3">
        <v>8.44</v>
      </c>
      <c r="P1516">
        <v>0</v>
      </c>
      <c r="Q1516" t="s">
        <v>472</v>
      </c>
      <c r="R1516" t="s">
        <v>471</v>
      </c>
      <c r="S1516">
        <v>56</v>
      </c>
      <c r="T1516" t="s">
        <v>479</v>
      </c>
      <c r="U1516">
        <v>2</v>
      </c>
      <c r="V1516">
        <v>45757</v>
      </c>
      <c r="W1516">
        <v>354</v>
      </c>
      <c r="X1516" t="s">
        <v>447</v>
      </c>
      <c r="Y1516" s="2" t="s">
        <v>448</v>
      </c>
      <c r="Z1516" s="2" t="s">
        <v>512</v>
      </c>
      <c r="AA1516" t="s">
        <v>485</v>
      </c>
      <c r="AB1516" t="s">
        <v>447</v>
      </c>
      <c r="AC1516" t="s">
        <v>447</v>
      </c>
      <c r="AD1516" t="s">
        <v>447</v>
      </c>
      <c r="AE1516" t="s">
        <v>447</v>
      </c>
      <c r="AF1516" t="s">
        <v>447</v>
      </c>
      <c r="AG1516">
        <v>2</v>
      </c>
      <c r="AH1516">
        <v>0</v>
      </c>
      <c r="AI1516">
        <v>31</v>
      </c>
      <c r="AJ1516">
        <v>0</v>
      </c>
      <c r="AK1516">
        <v>61</v>
      </c>
      <c r="AL1516" t="s">
        <v>465</v>
      </c>
      <c r="AM1516" t="s">
        <v>450</v>
      </c>
      <c r="BC1516" t="s">
        <v>474</v>
      </c>
      <c r="BF1516" t="s">
        <v>452</v>
      </c>
      <c r="BG1516" t="s">
        <v>453</v>
      </c>
      <c r="BH1516" s="1">
        <f t="shared" ca="1" si="71"/>
        <v>46123</v>
      </c>
    </row>
    <row r="1517" spans="2:60" ht="14.25" customHeight="1" x14ac:dyDescent="0.35">
      <c r="B1517" s="96" t="str">
        <f t="shared" si="69"/>
        <v>193092787</v>
      </c>
      <c r="C1517" s="96" t="str">
        <f t="shared" si="70"/>
        <v>19309278</v>
      </c>
      <c r="D1517">
        <v>22526</v>
      </c>
      <c r="E1517" t="s">
        <v>120</v>
      </c>
      <c r="F1517">
        <v>61</v>
      </c>
      <c r="G1517" t="s">
        <v>124</v>
      </c>
      <c r="H1517">
        <v>71</v>
      </c>
      <c r="I1517">
        <v>19309</v>
      </c>
      <c r="J1517" t="s">
        <v>76</v>
      </c>
      <c r="K1517">
        <v>278</v>
      </c>
      <c r="L1517">
        <v>7</v>
      </c>
      <c r="M1517">
        <v>1</v>
      </c>
      <c r="O1517" s="3">
        <v>2.02</v>
      </c>
      <c r="P1517">
        <v>0</v>
      </c>
      <c r="Q1517" t="s">
        <v>472</v>
      </c>
      <c r="R1517" t="s">
        <v>471</v>
      </c>
      <c r="S1517">
        <v>56</v>
      </c>
      <c r="T1517" t="s">
        <v>479</v>
      </c>
      <c r="U1517">
        <v>2</v>
      </c>
      <c r="V1517">
        <v>45757</v>
      </c>
      <c r="W1517">
        <v>354</v>
      </c>
      <c r="X1517" t="s">
        <v>447</v>
      </c>
      <c r="Y1517" s="2" t="s">
        <v>448</v>
      </c>
      <c r="Z1517" s="2" t="s">
        <v>512</v>
      </c>
      <c r="AA1517" t="s">
        <v>485</v>
      </c>
      <c r="AB1517" t="s">
        <v>447</v>
      </c>
      <c r="AC1517" t="s">
        <v>447</v>
      </c>
      <c r="AD1517" t="s">
        <v>447</v>
      </c>
      <c r="AE1517" t="s">
        <v>447</v>
      </c>
      <c r="AF1517" t="s">
        <v>447</v>
      </c>
      <c r="AG1517">
        <v>2</v>
      </c>
      <c r="AH1517">
        <v>0</v>
      </c>
      <c r="AI1517">
        <v>31</v>
      </c>
      <c r="AJ1517">
        <v>0</v>
      </c>
      <c r="AK1517">
        <v>61</v>
      </c>
      <c r="AL1517" t="s">
        <v>459</v>
      </c>
      <c r="AM1517" t="s">
        <v>450</v>
      </c>
      <c r="BC1517" t="s">
        <v>474</v>
      </c>
      <c r="BF1517" t="s">
        <v>452</v>
      </c>
      <c r="BG1517" t="s">
        <v>453</v>
      </c>
      <c r="BH1517" s="1">
        <f t="shared" ca="1" si="71"/>
        <v>46123</v>
      </c>
    </row>
    <row r="1518" spans="2:60" ht="14.25" customHeight="1" x14ac:dyDescent="0.35">
      <c r="B1518" s="96" t="str">
        <f t="shared" si="69"/>
        <v>193092788</v>
      </c>
      <c r="C1518" s="96" t="str">
        <f t="shared" si="70"/>
        <v>19309278</v>
      </c>
      <c r="D1518">
        <v>22526</v>
      </c>
      <c r="E1518" t="s">
        <v>120</v>
      </c>
      <c r="F1518">
        <v>61</v>
      </c>
      <c r="G1518" t="s">
        <v>124</v>
      </c>
      <c r="H1518">
        <v>71</v>
      </c>
      <c r="I1518">
        <v>19309</v>
      </c>
      <c r="J1518" t="s">
        <v>76</v>
      </c>
      <c r="K1518">
        <v>278</v>
      </c>
      <c r="L1518">
        <v>8</v>
      </c>
      <c r="M1518">
        <v>1</v>
      </c>
      <c r="O1518" s="3">
        <v>3.4</v>
      </c>
      <c r="P1518">
        <v>0</v>
      </c>
      <c r="Q1518" t="s">
        <v>472</v>
      </c>
      <c r="R1518" t="s">
        <v>471</v>
      </c>
      <c r="S1518">
        <v>56</v>
      </c>
      <c r="T1518" t="s">
        <v>479</v>
      </c>
      <c r="U1518">
        <v>2</v>
      </c>
      <c r="V1518">
        <v>45757</v>
      </c>
      <c r="W1518">
        <v>354</v>
      </c>
      <c r="X1518" t="s">
        <v>447</v>
      </c>
      <c r="Y1518" s="2" t="s">
        <v>448</v>
      </c>
      <c r="Z1518" s="2" t="s">
        <v>512</v>
      </c>
      <c r="AA1518" t="s">
        <v>485</v>
      </c>
      <c r="AB1518" t="s">
        <v>447</v>
      </c>
      <c r="AC1518" t="s">
        <v>447</v>
      </c>
      <c r="AD1518" t="s">
        <v>447</v>
      </c>
      <c r="AE1518" t="s">
        <v>447</v>
      </c>
      <c r="AF1518" t="s">
        <v>447</v>
      </c>
      <c r="AG1518">
        <v>2</v>
      </c>
      <c r="AH1518">
        <v>0</v>
      </c>
      <c r="AI1518">
        <v>31</v>
      </c>
      <c r="AJ1518">
        <v>0</v>
      </c>
      <c r="AK1518">
        <v>61</v>
      </c>
      <c r="AL1518" t="s">
        <v>465</v>
      </c>
      <c r="AM1518" t="s">
        <v>450</v>
      </c>
      <c r="BC1518" t="s">
        <v>474</v>
      </c>
      <c r="BF1518" t="s">
        <v>452</v>
      </c>
      <c r="BG1518" t="s">
        <v>453</v>
      </c>
      <c r="BH1518" s="1">
        <f t="shared" ca="1" si="71"/>
        <v>46123</v>
      </c>
    </row>
    <row r="1519" spans="2:60" ht="14.25" customHeight="1" x14ac:dyDescent="0.35">
      <c r="B1519" s="96" t="str">
        <f t="shared" si="69"/>
        <v>193092789</v>
      </c>
      <c r="C1519" s="96" t="str">
        <f t="shared" si="70"/>
        <v>19309278</v>
      </c>
      <c r="D1519">
        <v>22526</v>
      </c>
      <c r="E1519" t="s">
        <v>120</v>
      </c>
      <c r="F1519">
        <v>61</v>
      </c>
      <c r="G1519" t="s">
        <v>124</v>
      </c>
      <c r="H1519">
        <v>71</v>
      </c>
      <c r="I1519">
        <v>19309</v>
      </c>
      <c r="J1519" t="s">
        <v>76</v>
      </c>
      <c r="K1519">
        <v>278</v>
      </c>
      <c r="L1519">
        <v>9</v>
      </c>
      <c r="M1519">
        <v>1</v>
      </c>
      <c r="O1519" s="3">
        <v>2.8</v>
      </c>
      <c r="P1519">
        <v>0</v>
      </c>
      <c r="Q1519" t="s">
        <v>454</v>
      </c>
      <c r="R1519" t="s">
        <v>471</v>
      </c>
      <c r="S1519">
        <v>4</v>
      </c>
      <c r="T1519" t="s">
        <v>458</v>
      </c>
      <c r="U1519">
        <v>2</v>
      </c>
      <c r="V1519">
        <v>44643</v>
      </c>
      <c r="W1519">
        <v>354</v>
      </c>
      <c r="X1519" t="s">
        <v>447</v>
      </c>
      <c r="Y1519" s="2" t="s">
        <v>447</v>
      </c>
      <c r="Z1519" s="2"/>
      <c r="AB1519" t="s">
        <v>447</v>
      </c>
      <c r="AC1519" t="s">
        <v>448</v>
      </c>
      <c r="AD1519" t="s">
        <v>447</v>
      </c>
      <c r="AE1519" t="s">
        <v>447</v>
      </c>
      <c r="AF1519" t="s">
        <v>447</v>
      </c>
      <c r="AG1519">
        <v>2</v>
      </c>
      <c r="AH1519">
        <v>0</v>
      </c>
      <c r="AI1519">
        <v>31</v>
      </c>
      <c r="AJ1519">
        <v>0</v>
      </c>
      <c r="AK1519">
        <v>61</v>
      </c>
      <c r="AL1519" t="s">
        <v>459</v>
      </c>
      <c r="AM1519" t="s">
        <v>450</v>
      </c>
      <c r="AN1519">
        <v>2.8</v>
      </c>
      <c r="AO1519">
        <v>80.52</v>
      </c>
      <c r="AP1519">
        <v>225.45599999999999</v>
      </c>
      <c r="AQ1519">
        <v>2.8</v>
      </c>
      <c r="AR1519">
        <v>75.069999999999993</v>
      </c>
      <c r="AS1519">
        <v>210.196</v>
      </c>
      <c r="BC1519" t="s">
        <v>451</v>
      </c>
      <c r="BD1519" s="2">
        <v>45848</v>
      </c>
      <c r="BE1519">
        <v>67.72</v>
      </c>
      <c r="BF1519" t="s">
        <v>452</v>
      </c>
      <c r="BG1519" t="s">
        <v>453</v>
      </c>
      <c r="BH1519" s="1">
        <f t="shared" ca="1" si="71"/>
        <v>275</v>
      </c>
    </row>
    <row r="1520" spans="2:60" ht="14.25" customHeight="1" x14ac:dyDescent="0.35">
      <c r="B1520" s="96" t="str">
        <f t="shared" si="69"/>
        <v>1930927810</v>
      </c>
      <c r="C1520" s="96" t="str">
        <f t="shared" si="70"/>
        <v>19309278</v>
      </c>
      <c r="D1520">
        <v>22526</v>
      </c>
      <c r="E1520" t="s">
        <v>120</v>
      </c>
      <c r="F1520">
        <v>61</v>
      </c>
      <c r="G1520" t="s">
        <v>124</v>
      </c>
      <c r="H1520">
        <v>71</v>
      </c>
      <c r="I1520">
        <v>19309</v>
      </c>
      <c r="J1520" t="s">
        <v>76</v>
      </c>
      <c r="K1520">
        <v>278</v>
      </c>
      <c r="L1520">
        <v>10</v>
      </c>
      <c r="M1520">
        <v>1</v>
      </c>
      <c r="O1520" s="3">
        <v>3.53</v>
      </c>
      <c r="P1520">
        <v>0</v>
      </c>
      <c r="Q1520" t="s">
        <v>454</v>
      </c>
      <c r="R1520" t="s">
        <v>471</v>
      </c>
      <c r="S1520">
        <v>4</v>
      </c>
      <c r="T1520" t="s">
        <v>458</v>
      </c>
      <c r="U1520">
        <v>2</v>
      </c>
      <c r="V1520">
        <v>44643</v>
      </c>
      <c r="W1520">
        <v>354</v>
      </c>
      <c r="X1520" t="s">
        <v>447</v>
      </c>
      <c r="Y1520" s="2" t="s">
        <v>447</v>
      </c>
      <c r="Z1520" s="2"/>
      <c r="AB1520" t="s">
        <v>447</v>
      </c>
      <c r="AC1520" t="s">
        <v>448</v>
      </c>
      <c r="AD1520" t="s">
        <v>447</v>
      </c>
      <c r="AE1520" t="s">
        <v>447</v>
      </c>
      <c r="AF1520" t="s">
        <v>447</v>
      </c>
      <c r="AG1520">
        <v>2</v>
      </c>
      <c r="AH1520">
        <v>0</v>
      </c>
      <c r="AI1520">
        <v>31</v>
      </c>
      <c r="AJ1520">
        <v>0</v>
      </c>
      <c r="AK1520">
        <v>61</v>
      </c>
      <c r="AL1520" t="s">
        <v>459</v>
      </c>
      <c r="AM1520" t="s">
        <v>450</v>
      </c>
      <c r="AN1520">
        <v>3.53</v>
      </c>
      <c r="AO1520">
        <v>80.52</v>
      </c>
      <c r="AP1520">
        <v>284.23559999999998</v>
      </c>
      <c r="AQ1520">
        <v>3.53</v>
      </c>
      <c r="AR1520">
        <v>75.069999999999993</v>
      </c>
      <c r="AS1520">
        <v>264.99709999999999</v>
      </c>
      <c r="BC1520" t="s">
        <v>451</v>
      </c>
      <c r="BD1520" s="2">
        <v>45848</v>
      </c>
      <c r="BE1520">
        <v>236.31</v>
      </c>
      <c r="BF1520" t="s">
        <v>452</v>
      </c>
      <c r="BG1520" t="s">
        <v>453</v>
      </c>
      <c r="BH1520" s="1">
        <f t="shared" ca="1" si="71"/>
        <v>275</v>
      </c>
    </row>
    <row r="1521" spans="2:60" ht="14.25" customHeight="1" x14ac:dyDescent="0.35">
      <c r="B1521" s="96" t="str">
        <f t="shared" si="69"/>
        <v>1930927811</v>
      </c>
      <c r="C1521" s="96" t="str">
        <f t="shared" si="70"/>
        <v>19309278</v>
      </c>
      <c r="D1521">
        <v>22526</v>
      </c>
      <c r="E1521" t="s">
        <v>120</v>
      </c>
      <c r="F1521">
        <v>61</v>
      </c>
      <c r="G1521" t="s">
        <v>124</v>
      </c>
      <c r="H1521">
        <v>71</v>
      </c>
      <c r="I1521">
        <v>19309</v>
      </c>
      <c r="J1521" t="s">
        <v>76</v>
      </c>
      <c r="K1521">
        <v>278</v>
      </c>
      <c r="L1521">
        <v>11</v>
      </c>
      <c r="M1521">
        <v>1</v>
      </c>
      <c r="O1521" s="3">
        <v>3.41</v>
      </c>
      <c r="P1521">
        <v>0</v>
      </c>
      <c r="Q1521" t="s">
        <v>454</v>
      </c>
      <c r="R1521" t="s">
        <v>471</v>
      </c>
      <c r="S1521">
        <v>4</v>
      </c>
      <c r="T1521" t="s">
        <v>458</v>
      </c>
      <c r="U1521">
        <v>2</v>
      </c>
      <c r="V1521">
        <v>44643</v>
      </c>
      <c r="W1521">
        <v>354</v>
      </c>
      <c r="X1521" t="s">
        <v>447</v>
      </c>
      <c r="Y1521" s="2" t="s">
        <v>447</v>
      </c>
      <c r="Z1521" s="2"/>
      <c r="AB1521" t="s">
        <v>447</v>
      </c>
      <c r="AC1521" t="s">
        <v>448</v>
      </c>
      <c r="AD1521" t="s">
        <v>447</v>
      </c>
      <c r="AE1521" t="s">
        <v>447</v>
      </c>
      <c r="AF1521" t="s">
        <v>447</v>
      </c>
      <c r="AG1521">
        <v>2</v>
      </c>
      <c r="AH1521">
        <v>0</v>
      </c>
      <c r="AI1521">
        <v>31</v>
      </c>
      <c r="AJ1521">
        <v>0</v>
      </c>
      <c r="AK1521">
        <v>61</v>
      </c>
      <c r="AL1521" t="s">
        <v>459</v>
      </c>
      <c r="AM1521" t="s">
        <v>450</v>
      </c>
      <c r="AN1521">
        <v>3.41</v>
      </c>
      <c r="AO1521">
        <v>80.52</v>
      </c>
      <c r="AP1521">
        <v>274.57319999999999</v>
      </c>
      <c r="AQ1521">
        <v>3.41</v>
      </c>
      <c r="AR1521">
        <v>75.069999999999993</v>
      </c>
      <c r="AS1521">
        <v>255.98869999999999</v>
      </c>
      <c r="BC1521" t="s">
        <v>451</v>
      </c>
      <c r="BD1521" s="2">
        <v>45848</v>
      </c>
      <c r="BE1521">
        <v>170.55</v>
      </c>
      <c r="BF1521" t="s">
        <v>452</v>
      </c>
      <c r="BG1521" t="s">
        <v>453</v>
      </c>
      <c r="BH1521" s="1">
        <f t="shared" ca="1" si="71"/>
        <v>275</v>
      </c>
    </row>
    <row r="1522" spans="2:60" ht="14.25" customHeight="1" x14ac:dyDescent="0.35">
      <c r="B1522" s="96" t="str">
        <f t="shared" si="69"/>
        <v>1930927812</v>
      </c>
      <c r="C1522" s="96" t="str">
        <f t="shared" si="70"/>
        <v>19309278</v>
      </c>
      <c r="D1522">
        <v>22526</v>
      </c>
      <c r="E1522" t="s">
        <v>120</v>
      </c>
      <c r="F1522">
        <v>61</v>
      </c>
      <c r="G1522" t="s">
        <v>124</v>
      </c>
      <c r="H1522">
        <v>71</v>
      </c>
      <c r="I1522">
        <v>19309</v>
      </c>
      <c r="J1522" t="s">
        <v>76</v>
      </c>
      <c r="K1522">
        <v>278</v>
      </c>
      <c r="L1522">
        <v>12</v>
      </c>
      <c r="M1522">
        <v>1</v>
      </c>
      <c r="O1522" s="3">
        <v>4.74</v>
      </c>
      <c r="P1522">
        <v>0</v>
      </c>
      <c r="Q1522" t="s">
        <v>487</v>
      </c>
      <c r="R1522" t="s">
        <v>471</v>
      </c>
      <c r="S1522">
        <v>56</v>
      </c>
      <c r="T1522" t="s">
        <v>479</v>
      </c>
      <c r="U1522">
        <v>2</v>
      </c>
      <c r="V1522">
        <v>45757</v>
      </c>
      <c r="W1522">
        <v>354</v>
      </c>
      <c r="X1522" t="s">
        <v>447</v>
      </c>
      <c r="Y1522" s="2" t="s">
        <v>448</v>
      </c>
      <c r="Z1522" s="2" t="s">
        <v>512</v>
      </c>
      <c r="AA1522" t="s">
        <v>485</v>
      </c>
      <c r="AB1522" t="s">
        <v>447</v>
      </c>
      <c r="AC1522" t="s">
        <v>447</v>
      </c>
      <c r="AD1522" t="s">
        <v>447</v>
      </c>
      <c r="AE1522" t="s">
        <v>447</v>
      </c>
      <c r="AF1522" t="s">
        <v>447</v>
      </c>
      <c r="AG1522">
        <v>2</v>
      </c>
      <c r="AH1522">
        <v>0</v>
      </c>
      <c r="AI1522">
        <v>31</v>
      </c>
      <c r="AJ1522">
        <v>0</v>
      </c>
      <c r="AK1522">
        <v>61</v>
      </c>
      <c r="AL1522" t="s">
        <v>465</v>
      </c>
      <c r="AM1522" t="s">
        <v>450</v>
      </c>
      <c r="BC1522" t="s">
        <v>474</v>
      </c>
      <c r="BF1522" t="s">
        <v>452</v>
      </c>
      <c r="BG1522" t="s">
        <v>453</v>
      </c>
      <c r="BH1522" s="1">
        <f t="shared" ca="1" si="71"/>
        <v>46123</v>
      </c>
    </row>
    <row r="1523" spans="2:60" ht="14.25" customHeight="1" x14ac:dyDescent="0.35">
      <c r="B1523" s="96" t="str">
        <f t="shared" si="69"/>
        <v>1930927813</v>
      </c>
      <c r="C1523" s="96" t="str">
        <f t="shared" si="70"/>
        <v>19309278</v>
      </c>
      <c r="D1523">
        <v>22526</v>
      </c>
      <c r="E1523" t="s">
        <v>120</v>
      </c>
      <c r="F1523">
        <v>61</v>
      </c>
      <c r="G1523" t="s">
        <v>124</v>
      </c>
      <c r="H1523">
        <v>71</v>
      </c>
      <c r="I1523">
        <v>19309</v>
      </c>
      <c r="J1523" t="s">
        <v>76</v>
      </c>
      <c r="K1523">
        <v>278</v>
      </c>
      <c r="L1523">
        <v>13</v>
      </c>
      <c r="M1523">
        <v>1</v>
      </c>
      <c r="O1523" s="3">
        <v>4.84</v>
      </c>
      <c r="P1523">
        <v>0</v>
      </c>
      <c r="Q1523" t="s">
        <v>472</v>
      </c>
      <c r="R1523" t="s">
        <v>471</v>
      </c>
      <c r="S1523">
        <v>56</v>
      </c>
      <c r="T1523" t="s">
        <v>479</v>
      </c>
      <c r="U1523">
        <v>2</v>
      </c>
      <c r="V1523">
        <v>45757</v>
      </c>
      <c r="W1523">
        <v>354</v>
      </c>
      <c r="X1523" t="s">
        <v>447</v>
      </c>
      <c r="Y1523" s="2" t="s">
        <v>448</v>
      </c>
      <c r="Z1523" s="2" t="s">
        <v>512</v>
      </c>
      <c r="AA1523" t="s">
        <v>485</v>
      </c>
      <c r="AB1523" t="s">
        <v>447</v>
      </c>
      <c r="AC1523" t="s">
        <v>447</v>
      </c>
      <c r="AD1523" t="s">
        <v>447</v>
      </c>
      <c r="AE1523" t="s">
        <v>447</v>
      </c>
      <c r="AF1523" t="s">
        <v>447</v>
      </c>
      <c r="AG1523">
        <v>2</v>
      </c>
      <c r="AH1523">
        <v>0</v>
      </c>
      <c r="AI1523">
        <v>31</v>
      </c>
      <c r="AJ1523">
        <v>0</v>
      </c>
      <c r="AK1523">
        <v>61</v>
      </c>
      <c r="AL1523" t="s">
        <v>465</v>
      </c>
      <c r="AM1523" t="s">
        <v>450</v>
      </c>
      <c r="BC1523" t="s">
        <v>474</v>
      </c>
      <c r="BF1523" t="s">
        <v>452</v>
      </c>
      <c r="BG1523" t="s">
        <v>453</v>
      </c>
      <c r="BH1523" s="1">
        <f t="shared" ca="1" si="71"/>
        <v>46123</v>
      </c>
    </row>
    <row r="1524" spans="2:60" ht="14.25" customHeight="1" x14ac:dyDescent="0.35">
      <c r="B1524" s="96" t="str">
        <f t="shared" si="69"/>
        <v>1930927814</v>
      </c>
      <c r="C1524" s="96" t="str">
        <f t="shared" si="70"/>
        <v>19309278</v>
      </c>
      <c r="D1524">
        <v>22526</v>
      </c>
      <c r="E1524" t="s">
        <v>120</v>
      </c>
      <c r="F1524">
        <v>61</v>
      </c>
      <c r="G1524" t="s">
        <v>124</v>
      </c>
      <c r="H1524">
        <v>71</v>
      </c>
      <c r="I1524">
        <v>19309</v>
      </c>
      <c r="J1524" t="s">
        <v>76</v>
      </c>
      <c r="K1524">
        <v>278</v>
      </c>
      <c r="L1524">
        <v>14</v>
      </c>
      <c r="M1524">
        <v>1</v>
      </c>
      <c r="O1524" s="3">
        <v>20.46</v>
      </c>
      <c r="P1524">
        <v>0</v>
      </c>
      <c r="Q1524" t="s">
        <v>487</v>
      </c>
      <c r="R1524" t="s">
        <v>471</v>
      </c>
      <c r="S1524">
        <v>56</v>
      </c>
      <c r="T1524" t="s">
        <v>479</v>
      </c>
      <c r="U1524">
        <v>2</v>
      </c>
      <c r="V1524">
        <v>45757</v>
      </c>
      <c r="W1524">
        <v>354</v>
      </c>
      <c r="X1524" t="s">
        <v>447</v>
      </c>
      <c r="Y1524" s="2" t="s">
        <v>448</v>
      </c>
      <c r="Z1524" s="2" t="s">
        <v>512</v>
      </c>
      <c r="AA1524" t="s">
        <v>485</v>
      </c>
      <c r="AB1524" t="s">
        <v>447</v>
      </c>
      <c r="AC1524" t="s">
        <v>447</v>
      </c>
      <c r="AD1524" t="s">
        <v>447</v>
      </c>
      <c r="AE1524" t="s">
        <v>447</v>
      </c>
      <c r="AF1524" t="s">
        <v>447</v>
      </c>
      <c r="AG1524">
        <v>2</v>
      </c>
      <c r="AH1524">
        <v>0</v>
      </c>
      <c r="AI1524">
        <v>31</v>
      </c>
      <c r="AJ1524">
        <v>0</v>
      </c>
      <c r="AK1524">
        <v>61</v>
      </c>
      <c r="AL1524" t="s">
        <v>449</v>
      </c>
      <c r="AM1524" t="s">
        <v>450</v>
      </c>
      <c r="BC1524" t="s">
        <v>474</v>
      </c>
      <c r="BF1524" t="s">
        <v>452</v>
      </c>
      <c r="BG1524" t="s">
        <v>453</v>
      </c>
      <c r="BH1524" s="1">
        <f t="shared" ca="1" si="71"/>
        <v>46123</v>
      </c>
    </row>
    <row r="1525" spans="2:60" ht="14.25" customHeight="1" x14ac:dyDescent="0.35">
      <c r="B1525" s="96" t="str">
        <f t="shared" si="69"/>
        <v>1930927815</v>
      </c>
      <c r="C1525" s="96" t="str">
        <f t="shared" si="70"/>
        <v>19309278</v>
      </c>
      <c r="D1525">
        <v>22526</v>
      </c>
      <c r="E1525" t="s">
        <v>120</v>
      </c>
      <c r="F1525">
        <v>61</v>
      </c>
      <c r="G1525" t="s">
        <v>124</v>
      </c>
      <c r="H1525">
        <v>71</v>
      </c>
      <c r="I1525">
        <v>19309</v>
      </c>
      <c r="J1525" t="s">
        <v>76</v>
      </c>
      <c r="K1525">
        <v>278</v>
      </c>
      <c r="L1525">
        <v>15</v>
      </c>
      <c r="M1525">
        <v>1</v>
      </c>
      <c r="O1525" s="3">
        <v>3.18</v>
      </c>
      <c r="P1525">
        <v>0</v>
      </c>
      <c r="Q1525" t="s">
        <v>487</v>
      </c>
      <c r="R1525" t="s">
        <v>471</v>
      </c>
      <c r="S1525">
        <v>56</v>
      </c>
      <c r="T1525" t="s">
        <v>479</v>
      </c>
      <c r="U1525">
        <v>2</v>
      </c>
      <c r="V1525">
        <v>45757</v>
      </c>
      <c r="W1525">
        <v>354</v>
      </c>
      <c r="X1525" t="s">
        <v>447</v>
      </c>
      <c r="Y1525" s="2" t="s">
        <v>448</v>
      </c>
      <c r="Z1525" s="2" t="s">
        <v>512</v>
      </c>
      <c r="AA1525" t="s">
        <v>485</v>
      </c>
      <c r="AB1525" t="s">
        <v>447</v>
      </c>
      <c r="AC1525" t="s">
        <v>447</v>
      </c>
      <c r="AD1525" t="s">
        <v>447</v>
      </c>
      <c r="AE1525" t="s">
        <v>447</v>
      </c>
      <c r="AF1525" t="s">
        <v>447</v>
      </c>
      <c r="AG1525">
        <v>2</v>
      </c>
      <c r="AH1525">
        <v>0</v>
      </c>
      <c r="AI1525">
        <v>31</v>
      </c>
      <c r="AJ1525">
        <v>0</v>
      </c>
      <c r="AK1525">
        <v>61</v>
      </c>
      <c r="AL1525" t="s">
        <v>465</v>
      </c>
      <c r="AM1525" t="s">
        <v>450</v>
      </c>
      <c r="BC1525" t="s">
        <v>474</v>
      </c>
      <c r="BF1525" t="s">
        <v>452</v>
      </c>
      <c r="BG1525" t="s">
        <v>453</v>
      </c>
      <c r="BH1525" s="1">
        <f t="shared" ca="1" si="71"/>
        <v>46123</v>
      </c>
    </row>
    <row r="1526" spans="2:60" ht="14.25" customHeight="1" x14ac:dyDescent="0.35">
      <c r="B1526" s="96" t="str">
        <f t="shared" si="69"/>
        <v>1930927816</v>
      </c>
      <c r="C1526" s="96" t="str">
        <f t="shared" si="70"/>
        <v>19309278</v>
      </c>
      <c r="D1526">
        <v>22526</v>
      </c>
      <c r="E1526" t="s">
        <v>120</v>
      </c>
      <c r="F1526">
        <v>61</v>
      </c>
      <c r="G1526" t="s">
        <v>124</v>
      </c>
      <c r="H1526">
        <v>71</v>
      </c>
      <c r="I1526">
        <v>19309</v>
      </c>
      <c r="J1526" t="s">
        <v>76</v>
      </c>
      <c r="K1526">
        <v>278</v>
      </c>
      <c r="L1526">
        <v>16</v>
      </c>
      <c r="M1526">
        <v>1</v>
      </c>
      <c r="O1526">
        <v>18.329999999999998</v>
      </c>
      <c r="P1526">
        <v>0</v>
      </c>
      <c r="Q1526" t="s">
        <v>460</v>
      </c>
      <c r="R1526" t="s">
        <v>471</v>
      </c>
      <c r="S1526">
        <v>4</v>
      </c>
      <c r="T1526" t="s">
        <v>458</v>
      </c>
      <c r="U1526">
        <v>2</v>
      </c>
      <c r="V1526">
        <v>44643</v>
      </c>
      <c r="W1526">
        <v>354</v>
      </c>
      <c r="X1526" t="s">
        <v>447</v>
      </c>
      <c r="Y1526" s="2" t="s">
        <v>447</v>
      </c>
      <c r="Z1526" s="2"/>
      <c r="AB1526" t="s">
        <v>447</v>
      </c>
      <c r="AC1526" t="s">
        <v>448</v>
      </c>
      <c r="AD1526" t="s">
        <v>447</v>
      </c>
      <c r="AE1526" t="s">
        <v>447</v>
      </c>
      <c r="AF1526" t="s">
        <v>447</v>
      </c>
      <c r="AG1526">
        <v>2</v>
      </c>
      <c r="AH1526">
        <v>0</v>
      </c>
      <c r="AI1526">
        <v>31</v>
      </c>
      <c r="AJ1526">
        <v>0</v>
      </c>
      <c r="AK1526">
        <v>61</v>
      </c>
      <c r="AL1526" t="s">
        <v>465</v>
      </c>
      <c r="AM1526" t="s">
        <v>450</v>
      </c>
      <c r="AN1526">
        <v>18.329999999999998</v>
      </c>
      <c r="AO1526">
        <v>80.52</v>
      </c>
      <c r="AP1526">
        <v>1475.9315999999999</v>
      </c>
      <c r="AQ1526">
        <v>18.329999999999998</v>
      </c>
      <c r="AR1526">
        <v>75.069999999999993</v>
      </c>
      <c r="AS1526">
        <v>1376.0331000000001</v>
      </c>
      <c r="AT1526">
        <v>18.329999999999998</v>
      </c>
      <c r="AU1526">
        <v>70</v>
      </c>
      <c r="AV1526">
        <v>1283.0999999999999</v>
      </c>
      <c r="BC1526" t="s">
        <v>451</v>
      </c>
      <c r="BD1526" s="2">
        <v>45937</v>
      </c>
      <c r="BE1526">
        <v>1084.97</v>
      </c>
      <c r="BF1526" t="s">
        <v>452</v>
      </c>
      <c r="BG1526" t="s">
        <v>453</v>
      </c>
      <c r="BH1526" s="1">
        <f t="shared" ca="1" si="71"/>
        <v>186</v>
      </c>
    </row>
    <row r="1527" spans="2:60" ht="14.25" customHeight="1" x14ac:dyDescent="0.35">
      <c r="B1527" s="96" t="str">
        <f t="shared" si="69"/>
        <v>1930927817</v>
      </c>
      <c r="C1527" s="96" t="str">
        <f t="shared" si="70"/>
        <v>19309278</v>
      </c>
      <c r="D1527">
        <v>22526</v>
      </c>
      <c r="E1527" t="s">
        <v>120</v>
      </c>
      <c r="F1527">
        <v>61</v>
      </c>
      <c r="G1527" t="s">
        <v>124</v>
      </c>
      <c r="H1527">
        <v>71</v>
      </c>
      <c r="I1527">
        <v>19309</v>
      </c>
      <c r="J1527" t="s">
        <v>76</v>
      </c>
      <c r="K1527">
        <v>278</v>
      </c>
      <c r="L1527">
        <v>17</v>
      </c>
      <c r="M1527">
        <v>1</v>
      </c>
      <c r="O1527">
        <v>6.76</v>
      </c>
      <c r="P1527">
        <v>0</v>
      </c>
      <c r="Q1527" t="s">
        <v>460</v>
      </c>
      <c r="R1527" t="s">
        <v>471</v>
      </c>
      <c r="S1527">
        <v>4</v>
      </c>
      <c r="T1527" t="s">
        <v>458</v>
      </c>
      <c r="U1527">
        <v>2</v>
      </c>
      <c r="V1527">
        <v>44644</v>
      </c>
      <c r="W1527">
        <v>354</v>
      </c>
      <c r="X1527" t="s">
        <v>447</v>
      </c>
      <c r="Y1527" s="2" t="s">
        <v>447</v>
      </c>
      <c r="Z1527" s="2"/>
      <c r="AB1527" t="s">
        <v>447</v>
      </c>
      <c r="AC1527" t="s">
        <v>448</v>
      </c>
      <c r="AD1527" t="s">
        <v>447</v>
      </c>
      <c r="AE1527" t="s">
        <v>447</v>
      </c>
      <c r="AF1527" t="s">
        <v>447</v>
      </c>
      <c r="AG1527">
        <v>2</v>
      </c>
      <c r="AH1527">
        <v>0</v>
      </c>
      <c r="AI1527">
        <v>31</v>
      </c>
      <c r="AJ1527">
        <v>0</v>
      </c>
      <c r="AK1527">
        <v>61</v>
      </c>
      <c r="AL1527" t="s">
        <v>465</v>
      </c>
      <c r="AM1527" t="s">
        <v>450</v>
      </c>
      <c r="AN1527">
        <v>6.76</v>
      </c>
      <c r="AO1527">
        <v>80.52</v>
      </c>
      <c r="AP1527">
        <v>544.3152</v>
      </c>
      <c r="AQ1527">
        <v>6.76</v>
      </c>
      <c r="AR1527">
        <v>75.069999999999993</v>
      </c>
      <c r="AS1527">
        <v>507.47320000000002</v>
      </c>
      <c r="AT1527">
        <v>6.76</v>
      </c>
      <c r="AU1527">
        <v>70</v>
      </c>
      <c r="AV1527">
        <v>473.2</v>
      </c>
      <c r="BC1527" t="s">
        <v>451</v>
      </c>
      <c r="BD1527" s="2">
        <v>45937</v>
      </c>
      <c r="BE1527">
        <v>329.93</v>
      </c>
      <c r="BF1527" t="s">
        <v>452</v>
      </c>
      <c r="BG1527" t="s">
        <v>453</v>
      </c>
      <c r="BH1527" s="1">
        <f t="shared" ca="1" si="71"/>
        <v>186</v>
      </c>
    </row>
    <row r="1528" spans="2:60" ht="14.25" customHeight="1" x14ac:dyDescent="0.35">
      <c r="B1528" s="96" t="str">
        <f t="shared" si="69"/>
        <v>1930927818</v>
      </c>
      <c r="C1528" s="96" t="str">
        <f t="shared" si="70"/>
        <v>19309278</v>
      </c>
      <c r="D1528">
        <v>22526</v>
      </c>
      <c r="E1528" t="s">
        <v>120</v>
      </c>
      <c r="F1528">
        <v>61</v>
      </c>
      <c r="G1528" t="s">
        <v>124</v>
      </c>
      <c r="H1528">
        <v>71</v>
      </c>
      <c r="I1528">
        <v>19309</v>
      </c>
      <c r="J1528" t="s">
        <v>76</v>
      </c>
      <c r="K1528">
        <v>278</v>
      </c>
      <c r="L1528">
        <v>18</v>
      </c>
      <c r="M1528">
        <v>1</v>
      </c>
      <c r="O1528">
        <v>9.68</v>
      </c>
      <c r="P1528">
        <v>0</v>
      </c>
      <c r="Q1528" t="s">
        <v>460</v>
      </c>
      <c r="R1528" t="s">
        <v>471</v>
      </c>
      <c r="S1528">
        <v>4</v>
      </c>
      <c r="T1528" t="s">
        <v>458</v>
      </c>
      <c r="U1528">
        <v>2</v>
      </c>
      <c r="V1528">
        <v>44643</v>
      </c>
      <c r="W1528">
        <v>354</v>
      </c>
      <c r="X1528" t="s">
        <v>447</v>
      </c>
      <c r="Y1528" s="2" t="s">
        <v>447</v>
      </c>
      <c r="Z1528" s="2"/>
      <c r="AB1528" t="s">
        <v>447</v>
      </c>
      <c r="AC1528" t="s">
        <v>448</v>
      </c>
      <c r="AD1528" t="s">
        <v>447</v>
      </c>
      <c r="AE1528" t="s">
        <v>447</v>
      </c>
      <c r="AF1528" t="s">
        <v>447</v>
      </c>
      <c r="AG1528">
        <v>2</v>
      </c>
      <c r="AH1528">
        <v>0</v>
      </c>
      <c r="AI1528">
        <v>31</v>
      </c>
      <c r="AJ1528">
        <v>0</v>
      </c>
      <c r="AK1528">
        <v>61</v>
      </c>
      <c r="AL1528" t="s">
        <v>459</v>
      </c>
      <c r="AM1528" t="s">
        <v>450</v>
      </c>
      <c r="AN1528">
        <v>9.68</v>
      </c>
      <c r="AO1528">
        <v>80.52</v>
      </c>
      <c r="AP1528">
        <v>779.43359999999996</v>
      </c>
      <c r="AQ1528">
        <v>9.68</v>
      </c>
      <c r="AR1528">
        <v>75.069999999999993</v>
      </c>
      <c r="AS1528">
        <v>726.67759999999998</v>
      </c>
      <c r="AT1528">
        <v>9.68</v>
      </c>
      <c r="AU1528">
        <v>70</v>
      </c>
      <c r="AV1528">
        <v>677.6</v>
      </c>
      <c r="BC1528" t="s">
        <v>451</v>
      </c>
      <c r="BD1528" s="2">
        <v>45937</v>
      </c>
      <c r="BE1528">
        <v>458.67</v>
      </c>
      <c r="BF1528" t="s">
        <v>452</v>
      </c>
      <c r="BG1528" t="s">
        <v>453</v>
      </c>
      <c r="BH1528" s="1">
        <f t="shared" ca="1" si="71"/>
        <v>186</v>
      </c>
    </row>
    <row r="1529" spans="2:60" ht="14.25" customHeight="1" x14ac:dyDescent="0.35">
      <c r="B1529" s="96" t="str">
        <f t="shared" si="69"/>
        <v>1930927819</v>
      </c>
      <c r="C1529" s="96" t="str">
        <f t="shared" si="70"/>
        <v>19309278</v>
      </c>
      <c r="D1529">
        <v>22526</v>
      </c>
      <c r="E1529" t="s">
        <v>120</v>
      </c>
      <c r="F1529">
        <v>61</v>
      </c>
      <c r="G1529" t="s">
        <v>124</v>
      </c>
      <c r="H1529">
        <v>71</v>
      </c>
      <c r="I1529">
        <v>19309</v>
      </c>
      <c r="J1529" t="s">
        <v>76</v>
      </c>
      <c r="K1529">
        <v>278</v>
      </c>
      <c r="L1529">
        <v>19</v>
      </c>
      <c r="M1529">
        <v>1</v>
      </c>
      <c r="O1529">
        <v>1.02</v>
      </c>
      <c r="P1529">
        <v>0</v>
      </c>
      <c r="Q1529" t="s">
        <v>487</v>
      </c>
      <c r="R1529" t="s">
        <v>471</v>
      </c>
      <c r="S1529">
        <v>56</v>
      </c>
      <c r="T1529" t="s">
        <v>479</v>
      </c>
      <c r="U1529">
        <v>2</v>
      </c>
      <c r="V1529">
        <v>45757</v>
      </c>
      <c r="W1529">
        <v>354</v>
      </c>
      <c r="X1529" t="s">
        <v>447</v>
      </c>
      <c r="Y1529" s="2" t="s">
        <v>448</v>
      </c>
      <c r="Z1529" s="2" t="s">
        <v>512</v>
      </c>
      <c r="AA1529" t="s">
        <v>485</v>
      </c>
      <c r="AB1529" t="s">
        <v>447</v>
      </c>
      <c r="AC1529" t="s">
        <v>447</v>
      </c>
      <c r="AD1529" t="s">
        <v>447</v>
      </c>
      <c r="AE1529" t="s">
        <v>447</v>
      </c>
      <c r="AF1529" t="s">
        <v>447</v>
      </c>
      <c r="AG1529">
        <v>2</v>
      </c>
      <c r="AH1529">
        <v>0</v>
      </c>
      <c r="AI1529">
        <v>31</v>
      </c>
      <c r="AJ1529">
        <v>0</v>
      </c>
      <c r="AK1529">
        <v>61</v>
      </c>
      <c r="AL1529" t="s">
        <v>459</v>
      </c>
      <c r="AM1529" t="s">
        <v>450</v>
      </c>
      <c r="BC1529" t="s">
        <v>474</v>
      </c>
      <c r="BF1529" t="s">
        <v>452</v>
      </c>
      <c r="BG1529" t="s">
        <v>453</v>
      </c>
      <c r="BH1529" s="1">
        <f t="shared" ca="1" si="71"/>
        <v>46123</v>
      </c>
    </row>
    <row r="1530" spans="2:60" ht="14.25" customHeight="1" x14ac:dyDescent="0.35">
      <c r="B1530" s="96" t="str">
        <f t="shared" si="69"/>
        <v>193092782005</v>
      </c>
      <c r="C1530" s="96" t="str">
        <f t="shared" si="70"/>
        <v>19309278</v>
      </c>
      <c r="D1530">
        <v>22526</v>
      </c>
      <c r="E1530" t="s">
        <v>120</v>
      </c>
      <c r="F1530">
        <v>61</v>
      </c>
      <c r="G1530" t="s">
        <v>124</v>
      </c>
      <c r="H1530">
        <v>71</v>
      </c>
      <c r="I1530">
        <v>19309</v>
      </c>
      <c r="J1530" t="s">
        <v>76</v>
      </c>
      <c r="K1530">
        <v>278</v>
      </c>
      <c r="L1530">
        <v>2005</v>
      </c>
      <c r="M1530">
        <v>1</v>
      </c>
      <c r="O1530">
        <v>0.24</v>
      </c>
      <c r="P1530">
        <v>0</v>
      </c>
      <c r="Q1530" t="s">
        <v>483</v>
      </c>
      <c r="R1530" t="s">
        <v>471</v>
      </c>
      <c r="S1530">
        <v>37</v>
      </c>
      <c r="T1530" t="s">
        <v>484</v>
      </c>
      <c r="U1530">
        <v>2</v>
      </c>
      <c r="W1530">
        <v>354</v>
      </c>
      <c r="X1530" t="s">
        <v>447</v>
      </c>
      <c r="Y1530" s="2" t="s">
        <v>447</v>
      </c>
      <c r="Z1530" s="2"/>
      <c r="AB1530" t="s">
        <v>447</v>
      </c>
      <c r="AC1530" t="s">
        <v>448</v>
      </c>
      <c r="AD1530" t="s">
        <v>447</v>
      </c>
      <c r="AE1530" t="s">
        <v>447</v>
      </c>
      <c r="AF1530" t="s">
        <v>447</v>
      </c>
      <c r="AG1530">
        <v>2</v>
      </c>
      <c r="AH1530">
        <v>0</v>
      </c>
      <c r="AI1530">
        <v>31</v>
      </c>
      <c r="AJ1530">
        <v>0</v>
      </c>
      <c r="AK1530">
        <v>61</v>
      </c>
      <c r="AL1530" t="s">
        <v>459</v>
      </c>
      <c r="AM1530" t="s">
        <v>450</v>
      </c>
      <c r="BC1530" t="s">
        <v>484</v>
      </c>
      <c r="BF1530" t="s">
        <v>452</v>
      </c>
      <c r="BG1530" t="s">
        <v>453</v>
      </c>
      <c r="BH1530" s="1">
        <f t="shared" ca="1" si="71"/>
        <v>46123</v>
      </c>
    </row>
    <row r="1531" spans="2:60" ht="14.25" customHeight="1" x14ac:dyDescent="0.35">
      <c r="B1531" s="96" t="str">
        <f t="shared" si="69"/>
        <v>193152791</v>
      </c>
      <c r="C1531" s="96" t="str">
        <f t="shared" si="70"/>
        <v>19315279</v>
      </c>
      <c r="D1531">
        <v>22526</v>
      </c>
      <c r="E1531" t="s">
        <v>120</v>
      </c>
      <c r="F1531">
        <v>61</v>
      </c>
      <c r="G1531" t="s">
        <v>124</v>
      </c>
      <c r="H1531">
        <v>74</v>
      </c>
      <c r="I1531">
        <v>19315</v>
      </c>
      <c r="J1531" t="s">
        <v>3</v>
      </c>
      <c r="K1531">
        <v>279</v>
      </c>
      <c r="L1531">
        <v>1</v>
      </c>
      <c r="M1531">
        <v>1</v>
      </c>
      <c r="N1531">
        <v>1</v>
      </c>
      <c r="O1531">
        <v>10.53</v>
      </c>
      <c r="P1531">
        <v>0</v>
      </c>
      <c r="Q1531" t="s">
        <v>522</v>
      </c>
      <c r="R1531" t="s">
        <v>445</v>
      </c>
      <c r="S1531">
        <v>50</v>
      </c>
      <c r="T1531" t="s">
        <v>492</v>
      </c>
      <c r="U1531">
        <v>2</v>
      </c>
      <c r="V1531">
        <v>45725</v>
      </c>
      <c r="W1531">
        <v>353</v>
      </c>
      <c r="X1531" t="s">
        <v>447</v>
      </c>
      <c r="Y1531" s="2" t="s">
        <v>447</v>
      </c>
      <c r="Z1531" s="2"/>
      <c r="AB1531" t="s">
        <v>447</v>
      </c>
      <c r="AC1531" t="s">
        <v>448</v>
      </c>
      <c r="AD1531" t="s">
        <v>447</v>
      </c>
      <c r="AE1531" t="s">
        <v>447</v>
      </c>
      <c r="AF1531" t="s">
        <v>447</v>
      </c>
      <c r="AG1531">
        <v>2</v>
      </c>
      <c r="AH1531">
        <v>0</v>
      </c>
      <c r="AI1531">
        <v>27</v>
      </c>
      <c r="AJ1531">
        <v>0</v>
      </c>
      <c r="AK1531">
        <v>61</v>
      </c>
      <c r="AL1531" t="s">
        <v>465</v>
      </c>
      <c r="AM1531" t="s">
        <v>450</v>
      </c>
      <c r="BC1531" t="s">
        <v>493</v>
      </c>
      <c r="BF1531" t="s">
        <v>452</v>
      </c>
      <c r="BG1531" t="s">
        <v>453</v>
      </c>
      <c r="BH1531" s="1">
        <f t="shared" ca="1" si="71"/>
        <v>46123</v>
      </c>
    </row>
    <row r="1532" spans="2:60" ht="14.25" customHeight="1" x14ac:dyDescent="0.35">
      <c r="B1532" s="96" t="str">
        <f t="shared" si="69"/>
        <v>193152792</v>
      </c>
      <c r="C1532" s="96" t="str">
        <f t="shared" si="70"/>
        <v>19315279</v>
      </c>
      <c r="D1532">
        <v>22526</v>
      </c>
      <c r="E1532" t="s">
        <v>120</v>
      </c>
      <c r="F1532">
        <v>61</v>
      </c>
      <c r="G1532" t="s">
        <v>124</v>
      </c>
      <c r="H1532">
        <v>74</v>
      </c>
      <c r="I1532">
        <v>19315</v>
      </c>
      <c r="J1532" t="s">
        <v>3</v>
      </c>
      <c r="K1532">
        <v>279</v>
      </c>
      <c r="L1532">
        <v>2</v>
      </c>
      <c r="M1532">
        <v>1</v>
      </c>
      <c r="N1532">
        <v>1</v>
      </c>
      <c r="O1532">
        <v>63.85</v>
      </c>
      <c r="P1532">
        <v>0</v>
      </c>
      <c r="Q1532" t="s">
        <v>476</v>
      </c>
      <c r="R1532" t="s">
        <v>445</v>
      </c>
      <c r="S1532">
        <v>9</v>
      </c>
      <c r="T1532" t="s">
        <v>461</v>
      </c>
      <c r="U1532">
        <v>2</v>
      </c>
      <c r="V1532">
        <v>42824</v>
      </c>
      <c r="W1532">
        <v>353</v>
      </c>
      <c r="X1532" t="s">
        <v>447</v>
      </c>
      <c r="Y1532" s="2" t="s">
        <v>447</v>
      </c>
      <c r="Z1532" s="2"/>
      <c r="AB1532" t="s">
        <v>447</v>
      </c>
      <c r="AC1532" t="s">
        <v>448</v>
      </c>
      <c r="AD1532" t="s">
        <v>447</v>
      </c>
      <c r="AE1532" t="s">
        <v>447</v>
      </c>
      <c r="AF1532" t="s">
        <v>447</v>
      </c>
      <c r="AG1532">
        <v>2</v>
      </c>
      <c r="AH1532">
        <v>0</v>
      </c>
      <c r="AI1532">
        <v>27</v>
      </c>
      <c r="AJ1532">
        <v>0</v>
      </c>
      <c r="AK1532">
        <v>61</v>
      </c>
      <c r="AL1532" t="s">
        <v>449</v>
      </c>
      <c r="AM1532" t="s">
        <v>450</v>
      </c>
      <c r="AN1532">
        <v>63.85</v>
      </c>
      <c r="AO1532">
        <v>45.69</v>
      </c>
      <c r="AP1532">
        <v>2917.3065000000001</v>
      </c>
      <c r="AQ1532">
        <v>63.85</v>
      </c>
      <c r="AR1532">
        <v>35.07</v>
      </c>
      <c r="AS1532">
        <v>2239.2195000000002</v>
      </c>
      <c r="AT1532">
        <v>63.85</v>
      </c>
      <c r="AU1532">
        <v>30</v>
      </c>
      <c r="AV1532">
        <v>1915.5</v>
      </c>
      <c r="BC1532" t="s">
        <v>451</v>
      </c>
      <c r="BD1532" s="2">
        <v>45899</v>
      </c>
      <c r="BE1532">
        <v>2805.55</v>
      </c>
      <c r="BF1532" t="s">
        <v>452</v>
      </c>
      <c r="BG1532" t="s">
        <v>453</v>
      </c>
      <c r="BH1532" s="1">
        <f t="shared" ca="1" si="71"/>
        <v>224</v>
      </c>
    </row>
    <row r="1533" spans="2:60" ht="14.25" customHeight="1" x14ac:dyDescent="0.35">
      <c r="B1533" s="96" t="str">
        <f t="shared" si="69"/>
        <v>193152793</v>
      </c>
      <c r="C1533" s="96" t="str">
        <f t="shared" si="70"/>
        <v>19315279</v>
      </c>
      <c r="D1533">
        <v>22526</v>
      </c>
      <c r="E1533" t="s">
        <v>120</v>
      </c>
      <c r="F1533">
        <v>61</v>
      </c>
      <c r="G1533" t="s">
        <v>124</v>
      </c>
      <c r="H1533">
        <v>74</v>
      </c>
      <c r="I1533">
        <v>19315</v>
      </c>
      <c r="J1533" t="s">
        <v>3</v>
      </c>
      <c r="K1533">
        <v>279</v>
      </c>
      <c r="L1533">
        <v>3</v>
      </c>
      <c r="M1533">
        <v>1</v>
      </c>
      <c r="N1533">
        <v>1</v>
      </c>
      <c r="O1533">
        <v>44.23</v>
      </c>
      <c r="P1533">
        <v>0</v>
      </c>
      <c r="Q1533" t="s">
        <v>476</v>
      </c>
      <c r="R1533" t="s">
        <v>445</v>
      </c>
      <c r="S1533">
        <v>9</v>
      </c>
      <c r="T1533" t="s">
        <v>461</v>
      </c>
      <c r="U1533">
        <v>2</v>
      </c>
      <c r="V1533">
        <v>42824</v>
      </c>
      <c r="W1533">
        <v>353</v>
      </c>
      <c r="X1533" t="s">
        <v>447</v>
      </c>
      <c r="Y1533" s="2" t="s">
        <v>447</v>
      </c>
      <c r="Z1533" s="2"/>
      <c r="AB1533" t="s">
        <v>447</v>
      </c>
      <c r="AC1533" t="s">
        <v>448</v>
      </c>
      <c r="AD1533" t="s">
        <v>447</v>
      </c>
      <c r="AE1533" t="s">
        <v>447</v>
      </c>
      <c r="AF1533" t="s">
        <v>447</v>
      </c>
      <c r="AG1533">
        <v>2</v>
      </c>
      <c r="AH1533">
        <v>0</v>
      </c>
      <c r="AI1533">
        <v>27</v>
      </c>
      <c r="AJ1533">
        <v>0</v>
      </c>
      <c r="AK1533">
        <v>61</v>
      </c>
      <c r="AL1533" t="s">
        <v>449</v>
      </c>
      <c r="AM1533" t="s">
        <v>450</v>
      </c>
      <c r="AN1533">
        <v>44.23</v>
      </c>
      <c r="AO1533">
        <v>45.69</v>
      </c>
      <c r="AP1533">
        <v>2020.8687</v>
      </c>
      <c r="AQ1533">
        <v>44.23</v>
      </c>
      <c r="AR1533">
        <v>35.07</v>
      </c>
      <c r="AS1533">
        <v>1551.1460999999999</v>
      </c>
      <c r="AT1533">
        <v>44.23</v>
      </c>
      <c r="AU1533">
        <v>30</v>
      </c>
      <c r="AV1533">
        <v>1326.9</v>
      </c>
      <c r="BC1533" t="s">
        <v>451</v>
      </c>
      <c r="BD1533" s="2">
        <v>45899</v>
      </c>
      <c r="BE1533">
        <v>1998.49</v>
      </c>
      <c r="BF1533" t="s">
        <v>452</v>
      </c>
      <c r="BG1533" t="s">
        <v>453</v>
      </c>
      <c r="BH1533" s="1">
        <f t="shared" ca="1" si="71"/>
        <v>224</v>
      </c>
    </row>
    <row r="1534" spans="2:60" ht="14.25" customHeight="1" x14ac:dyDescent="0.35">
      <c r="B1534" s="96" t="str">
        <f t="shared" si="69"/>
        <v>193152794</v>
      </c>
      <c r="C1534" s="96" t="str">
        <f t="shared" si="70"/>
        <v>19315279</v>
      </c>
      <c r="D1534">
        <v>22526</v>
      </c>
      <c r="E1534" t="s">
        <v>120</v>
      </c>
      <c r="F1534">
        <v>61</v>
      </c>
      <c r="G1534" t="s">
        <v>124</v>
      </c>
      <c r="H1534">
        <v>74</v>
      </c>
      <c r="I1534">
        <v>19315</v>
      </c>
      <c r="J1534" t="s">
        <v>3</v>
      </c>
      <c r="K1534">
        <v>279</v>
      </c>
      <c r="L1534">
        <v>4</v>
      </c>
      <c r="M1534">
        <v>1</v>
      </c>
      <c r="N1534">
        <v>1</v>
      </c>
      <c r="O1534">
        <v>5.68</v>
      </c>
      <c r="P1534">
        <v>0</v>
      </c>
      <c r="Q1534" t="s">
        <v>522</v>
      </c>
      <c r="R1534" t="s">
        <v>445</v>
      </c>
      <c r="S1534">
        <v>50</v>
      </c>
      <c r="T1534" t="s">
        <v>492</v>
      </c>
      <c r="U1534">
        <v>2</v>
      </c>
      <c r="V1534">
        <v>45725</v>
      </c>
      <c r="W1534">
        <v>353</v>
      </c>
      <c r="X1534" t="s">
        <v>447</v>
      </c>
      <c r="Y1534" s="2" t="s">
        <v>447</v>
      </c>
      <c r="Z1534" s="2"/>
      <c r="AB1534" t="s">
        <v>447</v>
      </c>
      <c r="AC1534" t="s">
        <v>448</v>
      </c>
      <c r="AD1534" t="s">
        <v>447</v>
      </c>
      <c r="AE1534" t="s">
        <v>447</v>
      </c>
      <c r="AF1534" t="s">
        <v>447</v>
      </c>
      <c r="AG1534">
        <v>2</v>
      </c>
      <c r="AH1534">
        <v>0</v>
      </c>
      <c r="AI1534">
        <v>27</v>
      </c>
      <c r="AJ1534">
        <v>0</v>
      </c>
      <c r="AK1534">
        <v>61</v>
      </c>
      <c r="AL1534" t="s">
        <v>459</v>
      </c>
      <c r="AM1534" t="s">
        <v>450</v>
      </c>
      <c r="BC1534" t="s">
        <v>493</v>
      </c>
      <c r="BF1534" t="s">
        <v>452</v>
      </c>
      <c r="BG1534" t="s">
        <v>453</v>
      </c>
      <c r="BH1534" s="1">
        <f t="shared" ca="1" si="71"/>
        <v>46123</v>
      </c>
    </row>
    <row r="1535" spans="2:60" ht="14.25" customHeight="1" x14ac:dyDescent="0.35">
      <c r="B1535" s="96" t="str">
        <f t="shared" si="69"/>
        <v>193152795</v>
      </c>
      <c r="C1535" s="96" t="str">
        <f t="shared" si="70"/>
        <v>19315279</v>
      </c>
      <c r="D1535">
        <v>22526</v>
      </c>
      <c r="E1535" t="s">
        <v>120</v>
      </c>
      <c r="F1535">
        <v>61</v>
      </c>
      <c r="G1535" t="s">
        <v>124</v>
      </c>
      <c r="H1535">
        <v>74</v>
      </c>
      <c r="I1535">
        <v>19315</v>
      </c>
      <c r="J1535" t="s">
        <v>3</v>
      </c>
      <c r="K1535">
        <v>279</v>
      </c>
      <c r="L1535">
        <v>5</v>
      </c>
      <c r="M1535">
        <v>1</v>
      </c>
      <c r="N1535">
        <v>1</v>
      </c>
      <c r="O1535">
        <v>25.31</v>
      </c>
      <c r="P1535">
        <v>0</v>
      </c>
      <c r="Q1535" t="s">
        <v>523</v>
      </c>
      <c r="R1535" t="s">
        <v>445</v>
      </c>
      <c r="S1535">
        <v>50</v>
      </c>
      <c r="T1535" t="s">
        <v>492</v>
      </c>
      <c r="U1535">
        <v>2</v>
      </c>
      <c r="V1535">
        <v>45725</v>
      </c>
      <c r="W1535">
        <v>140</v>
      </c>
      <c r="X1535" t="s">
        <v>447</v>
      </c>
      <c r="Y1535" s="2" t="s">
        <v>447</v>
      </c>
      <c r="Z1535" s="2"/>
      <c r="AB1535" t="s">
        <v>447</v>
      </c>
      <c r="AC1535" t="s">
        <v>448</v>
      </c>
      <c r="AD1535" t="s">
        <v>447</v>
      </c>
      <c r="AE1535" t="s">
        <v>447</v>
      </c>
      <c r="AF1535" t="s">
        <v>447</v>
      </c>
      <c r="AG1535">
        <v>2</v>
      </c>
      <c r="AH1535">
        <v>0</v>
      </c>
      <c r="AI1535">
        <v>27</v>
      </c>
      <c r="AJ1535">
        <v>0</v>
      </c>
      <c r="AK1535">
        <v>61</v>
      </c>
      <c r="AL1535" t="s">
        <v>459</v>
      </c>
      <c r="AM1535" t="s">
        <v>450</v>
      </c>
      <c r="BC1535" t="s">
        <v>493</v>
      </c>
      <c r="BF1535" t="s">
        <v>452</v>
      </c>
      <c r="BG1535" t="s">
        <v>453</v>
      </c>
      <c r="BH1535" s="1">
        <f t="shared" ca="1" si="71"/>
        <v>46123</v>
      </c>
    </row>
    <row r="1536" spans="2:60" ht="14.25" customHeight="1" x14ac:dyDescent="0.35">
      <c r="B1536" s="96" t="str">
        <f t="shared" si="69"/>
        <v>193152796</v>
      </c>
      <c r="C1536" s="96" t="str">
        <f t="shared" si="70"/>
        <v>19315279</v>
      </c>
      <c r="D1536">
        <v>22526</v>
      </c>
      <c r="E1536" t="s">
        <v>120</v>
      </c>
      <c r="F1536">
        <v>61</v>
      </c>
      <c r="G1536" t="s">
        <v>124</v>
      </c>
      <c r="H1536">
        <v>74</v>
      </c>
      <c r="I1536">
        <v>19315</v>
      </c>
      <c r="J1536" t="s">
        <v>3</v>
      </c>
      <c r="K1536">
        <v>279</v>
      </c>
      <c r="L1536">
        <v>6</v>
      </c>
      <c r="M1536">
        <v>1</v>
      </c>
      <c r="N1536">
        <v>1</v>
      </c>
      <c r="O1536">
        <v>5.38</v>
      </c>
      <c r="P1536">
        <v>0</v>
      </c>
      <c r="Q1536" t="s">
        <v>522</v>
      </c>
      <c r="R1536" t="s">
        <v>445</v>
      </c>
      <c r="S1536">
        <v>50</v>
      </c>
      <c r="T1536" t="s">
        <v>492</v>
      </c>
      <c r="U1536">
        <v>2</v>
      </c>
      <c r="V1536">
        <v>45725</v>
      </c>
      <c r="W1536">
        <v>353</v>
      </c>
      <c r="X1536" t="s">
        <v>447</v>
      </c>
      <c r="Y1536" t="s">
        <v>447</v>
      </c>
      <c r="Z1536" s="2"/>
      <c r="AB1536" t="s">
        <v>447</v>
      </c>
      <c r="AC1536" t="s">
        <v>448</v>
      </c>
      <c r="AD1536" t="s">
        <v>447</v>
      </c>
      <c r="AE1536" t="s">
        <v>447</v>
      </c>
      <c r="AF1536" t="s">
        <v>447</v>
      </c>
      <c r="AG1536">
        <v>2</v>
      </c>
      <c r="AH1536">
        <v>0</v>
      </c>
      <c r="AI1536">
        <v>27</v>
      </c>
      <c r="AJ1536">
        <v>0</v>
      </c>
      <c r="AK1536">
        <v>61</v>
      </c>
      <c r="AL1536" t="s">
        <v>465</v>
      </c>
      <c r="AM1536" t="s">
        <v>450</v>
      </c>
      <c r="BC1536" t="s">
        <v>493</v>
      </c>
      <c r="BF1536" t="s">
        <v>452</v>
      </c>
      <c r="BG1536" t="s">
        <v>453</v>
      </c>
      <c r="BH1536" s="1">
        <f t="shared" ca="1" si="71"/>
        <v>46123</v>
      </c>
    </row>
    <row r="1537" spans="2:60" ht="14.25" customHeight="1" x14ac:dyDescent="0.35">
      <c r="B1537" s="96" t="str">
        <f t="shared" si="69"/>
        <v>193152797</v>
      </c>
      <c r="C1537" s="96" t="str">
        <f t="shared" si="70"/>
        <v>19315279</v>
      </c>
      <c r="D1537">
        <v>22526</v>
      </c>
      <c r="E1537" t="s">
        <v>120</v>
      </c>
      <c r="F1537">
        <v>61</v>
      </c>
      <c r="G1537" t="s">
        <v>124</v>
      </c>
      <c r="H1537">
        <v>74</v>
      </c>
      <c r="I1537">
        <v>19315</v>
      </c>
      <c r="J1537" t="s">
        <v>3</v>
      </c>
      <c r="K1537">
        <v>279</v>
      </c>
      <c r="L1537">
        <v>7</v>
      </c>
      <c r="M1537">
        <v>1</v>
      </c>
      <c r="N1537">
        <v>1</v>
      </c>
      <c r="O1537">
        <v>13.44</v>
      </c>
      <c r="P1537">
        <v>0</v>
      </c>
      <c r="Q1537" t="s">
        <v>522</v>
      </c>
      <c r="R1537" t="s">
        <v>445</v>
      </c>
      <c r="S1537">
        <v>50</v>
      </c>
      <c r="T1537" t="s">
        <v>492</v>
      </c>
      <c r="U1537">
        <v>2</v>
      </c>
      <c r="V1537">
        <v>45725</v>
      </c>
      <c r="W1537">
        <v>353</v>
      </c>
      <c r="X1537" t="s">
        <v>447</v>
      </c>
      <c r="Y1537" t="s">
        <v>447</v>
      </c>
      <c r="Z1537" s="2"/>
      <c r="AB1537" t="s">
        <v>447</v>
      </c>
      <c r="AC1537" t="s">
        <v>448</v>
      </c>
      <c r="AD1537" t="s">
        <v>447</v>
      </c>
      <c r="AE1537" t="s">
        <v>447</v>
      </c>
      <c r="AF1537" t="s">
        <v>447</v>
      </c>
      <c r="AG1537">
        <v>2</v>
      </c>
      <c r="AH1537">
        <v>0</v>
      </c>
      <c r="AI1537">
        <v>27</v>
      </c>
      <c r="AJ1537">
        <v>0</v>
      </c>
      <c r="AK1537">
        <v>61</v>
      </c>
      <c r="AL1537" t="s">
        <v>465</v>
      </c>
      <c r="AM1537" t="s">
        <v>450</v>
      </c>
      <c r="BC1537" t="s">
        <v>493</v>
      </c>
      <c r="BF1537" t="s">
        <v>452</v>
      </c>
      <c r="BG1537" t="s">
        <v>453</v>
      </c>
      <c r="BH1537" s="1">
        <f t="shared" ca="1" si="71"/>
        <v>46123</v>
      </c>
    </row>
    <row r="1538" spans="2:60" ht="14.25" customHeight="1" x14ac:dyDescent="0.35">
      <c r="B1538" s="96" t="str">
        <f t="shared" ref="B1538:B1601" si="72">CONCATENATE(I1538,K1538,L1538)</f>
        <v>193152798</v>
      </c>
      <c r="C1538" s="96" t="str">
        <f t="shared" ref="C1538:C1601" si="73">CONCATENATE(I1538,K1538)</f>
        <v>19315279</v>
      </c>
      <c r="D1538">
        <v>22526</v>
      </c>
      <c r="E1538" t="s">
        <v>120</v>
      </c>
      <c r="F1538">
        <v>61</v>
      </c>
      <c r="G1538" t="s">
        <v>124</v>
      </c>
      <c r="H1538">
        <v>74</v>
      </c>
      <c r="I1538">
        <v>19315</v>
      </c>
      <c r="J1538" t="s">
        <v>3</v>
      </c>
      <c r="K1538">
        <v>279</v>
      </c>
      <c r="L1538">
        <v>8</v>
      </c>
      <c r="M1538">
        <v>1</v>
      </c>
      <c r="N1538">
        <v>1</v>
      </c>
      <c r="O1538">
        <v>7.4</v>
      </c>
      <c r="P1538">
        <v>0</v>
      </c>
      <c r="Q1538" t="s">
        <v>522</v>
      </c>
      <c r="R1538" t="s">
        <v>445</v>
      </c>
      <c r="S1538">
        <v>50</v>
      </c>
      <c r="T1538" t="s">
        <v>492</v>
      </c>
      <c r="U1538">
        <v>2</v>
      </c>
      <c r="V1538">
        <v>45725</v>
      </c>
      <c r="W1538">
        <v>353</v>
      </c>
      <c r="X1538" t="s">
        <v>447</v>
      </c>
      <c r="Y1538" t="s">
        <v>447</v>
      </c>
      <c r="Z1538" s="2"/>
      <c r="AB1538" t="s">
        <v>447</v>
      </c>
      <c r="AC1538" t="s">
        <v>448</v>
      </c>
      <c r="AD1538" t="s">
        <v>447</v>
      </c>
      <c r="AE1538" t="s">
        <v>447</v>
      </c>
      <c r="AF1538" t="s">
        <v>447</v>
      </c>
      <c r="AG1538">
        <v>2</v>
      </c>
      <c r="AH1538">
        <v>0</v>
      </c>
      <c r="AI1538">
        <v>27</v>
      </c>
      <c r="AJ1538">
        <v>0</v>
      </c>
      <c r="AK1538">
        <v>61</v>
      </c>
      <c r="AL1538" t="s">
        <v>465</v>
      </c>
      <c r="AM1538" t="s">
        <v>450</v>
      </c>
      <c r="BC1538" t="s">
        <v>493</v>
      </c>
      <c r="BF1538" t="s">
        <v>452</v>
      </c>
      <c r="BG1538" t="s">
        <v>453</v>
      </c>
      <c r="BH1538" s="1">
        <f t="shared" ref="BH1538:BH1601" ca="1" si="74">TODAY()-BD1538</f>
        <v>46123</v>
      </c>
    </row>
    <row r="1539" spans="2:60" ht="14.25" customHeight="1" x14ac:dyDescent="0.35">
      <c r="B1539" s="96" t="str">
        <f t="shared" si="72"/>
        <v>193152799</v>
      </c>
      <c r="C1539" s="96" t="str">
        <f t="shared" si="73"/>
        <v>19315279</v>
      </c>
      <c r="D1539">
        <v>22526</v>
      </c>
      <c r="E1539" t="s">
        <v>120</v>
      </c>
      <c r="F1539">
        <v>61</v>
      </c>
      <c r="G1539" t="s">
        <v>124</v>
      </c>
      <c r="H1539">
        <v>74</v>
      </c>
      <c r="I1539">
        <v>19315</v>
      </c>
      <c r="J1539" t="s">
        <v>3</v>
      </c>
      <c r="K1539">
        <v>279</v>
      </c>
      <c r="L1539">
        <v>9</v>
      </c>
      <c r="M1539">
        <v>1</v>
      </c>
      <c r="N1539">
        <v>1</v>
      </c>
      <c r="O1539">
        <v>8.49</v>
      </c>
      <c r="P1539">
        <v>0</v>
      </c>
      <c r="Q1539" t="s">
        <v>522</v>
      </c>
      <c r="R1539" t="s">
        <v>445</v>
      </c>
      <c r="S1539">
        <v>50</v>
      </c>
      <c r="T1539" t="s">
        <v>492</v>
      </c>
      <c r="U1539">
        <v>2</v>
      </c>
      <c r="V1539">
        <v>45725</v>
      </c>
      <c r="W1539">
        <v>353</v>
      </c>
      <c r="X1539" t="s">
        <v>447</v>
      </c>
      <c r="Y1539" t="s">
        <v>447</v>
      </c>
      <c r="Z1539" s="2"/>
      <c r="AB1539" t="s">
        <v>447</v>
      </c>
      <c r="AC1539" t="s">
        <v>448</v>
      </c>
      <c r="AD1539" t="s">
        <v>447</v>
      </c>
      <c r="AE1539" t="s">
        <v>447</v>
      </c>
      <c r="AF1539" t="s">
        <v>447</v>
      </c>
      <c r="AG1539">
        <v>2</v>
      </c>
      <c r="AH1539">
        <v>0</v>
      </c>
      <c r="AI1539">
        <v>27</v>
      </c>
      <c r="AJ1539">
        <v>0</v>
      </c>
      <c r="AK1539">
        <v>61</v>
      </c>
      <c r="AL1539" t="s">
        <v>465</v>
      </c>
      <c r="AM1539" t="s">
        <v>450</v>
      </c>
      <c r="BC1539" t="s">
        <v>493</v>
      </c>
      <c r="BF1539" t="s">
        <v>452</v>
      </c>
      <c r="BG1539" t="s">
        <v>453</v>
      </c>
      <c r="BH1539" s="1">
        <f t="shared" ca="1" si="74"/>
        <v>46123</v>
      </c>
    </row>
    <row r="1540" spans="2:60" ht="14.25" customHeight="1" x14ac:dyDescent="0.35">
      <c r="B1540" s="96" t="str">
        <f t="shared" si="72"/>
        <v>1931527910</v>
      </c>
      <c r="C1540" s="96" t="str">
        <f t="shared" si="73"/>
        <v>19315279</v>
      </c>
      <c r="D1540">
        <v>22526</v>
      </c>
      <c r="E1540" t="s">
        <v>120</v>
      </c>
      <c r="F1540">
        <v>61</v>
      </c>
      <c r="G1540" t="s">
        <v>124</v>
      </c>
      <c r="H1540">
        <v>74</v>
      </c>
      <c r="I1540">
        <v>19315</v>
      </c>
      <c r="J1540" t="s">
        <v>3</v>
      </c>
      <c r="K1540">
        <v>279</v>
      </c>
      <c r="L1540">
        <v>10</v>
      </c>
      <c r="M1540">
        <v>1</v>
      </c>
      <c r="N1540">
        <v>1</v>
      </c>
      <c r="O1540">
        <v>6.53</v>
      </c>
      <c r="P1540">
        <v>0</v>
      </c>
      <c r="Q1540" t="s">
        <v>522</v>
      </c>
      <c r="R1540" t="s">
        <v>445</v>
      </c>
      <c r="S1540">
        <v>50</v>
      </c>
      <c r="T1540" t="s">
        <v>492</v>
      </c>
      <c r="U1540">
        <v>2</v>
      </c>
      <c r="V1540">
        <v>45725</v>
      </c>
      <c r="W1540">
        <v>353</v>
      </c>
      <c r="X1540" t="s">
        <v>447</v>
      </c>
      <c r="Y1540" s="2" t="s">
        <v>447</v>
      </c>
      <c r="Z1540" s="2"/>
      <c r="AB1540" t="s">
        <v>447</v>
      </c>
      <c r="AC1540" t="s">
        <v>448</v>
      </c>
      <c r="AD1540" t="s">
        <v>447</v>
      </c>
      <c r="AE1540" t="s">
        <v>447</v>
      </c>
      <c r="AF1540" t="s">
        <v>447</v>
      </c>
      <c r="AG1540">
        <v>2</v>
      </c>
      <c r="AH1540">
        <v>0</v>
      </c>
      <c r="AI1540">
        <v>27</v>
      </c>
      <c r="AJ1540">
        <v>0</v>
      </c>
      <c r="AK1540">
        <v>61</v>
      </c>
      <c r="AL1540" t="s">
        <v>465</v>
      </c>
      <c r="AM1540" t="s">
        <v>450</v>
      </c>
      <c r="BC1540" t="s">
        <v>493</v>
      </c>
      <c r="BF1540" t="s">
        <v>452</v>
      </c>
      <c r="BG1540" t="s">
        <v>453</v>
      </c>
      <c r="BH1540" s="1">
        <f t="shared" ca="1" si="74"/>
        <v>46123</v>
      </c>
    </row>
    <row r="1541" spans="2:60" ht="14.25" customHeight="1" x14ac:dyDescent="0.35">
      <c r="B1541" s="96" t="str">
        <f t="shared" si="72"/>
        <v>1931527911</v>
      </c>
      <c r="C1541" s="96" t="str">
        <f t="shared" si="73"/>
        <v>19315279</v>
      </c>
      <c r="D1541">
        <v>22526</v>
      </c>
      <c r="E1541" t="s">
        <v>120</v>
      </c>
      <c r="F1541">
        <v>61</v>
      </c>
      <c r="G1541" t="s">
        <v>124</v>
      </c>
      <c r="H1541">
        <v>74</v>
      </c>
      <c r="I1541">
        <v>19315</v>
      </c>
      <c r="J1541" t="s">
        <v>3</v>
      </c>
      <c r="K1541">
        <v>279</v>
      </c>
      <c r="L1541">
        <v>11</v>
      </c>
      <c r="M1541">
        <v>1</v>
      </c>
      <c r="N1541">
        <v>1</v>
      </c>
      <c r="O1541">
        <v>10.34</v>
      </c>
      <c r="P1541">
        <v>0</v>
      </c>
      <c r="Q1541" t="s">
        <v>522</v>
      </c>
      <c r="R1541" t="s">
        <v>445</v>
      </c>
      <c r="S1541">
        <v>50</v>
      </c>
      <c r="T1541" t="s">
        <v>492</v>
      </c>
      <c r="U1541">
        <v>2</v>
      </c>
      <c r="V1541">
        <v>45725</v>
      </c>
      <c r="W1541">
        <v>353</v>
      </c>
      <c r="X1541" t="s">
        <v>447</v>
      </c>
      <c r="Y1541" s="2" t="s">
        <v>447</v>
      </c>
      <c r="Z1541" s="2"/>
      <c r="AB1541" t="s">
        <v>447</v>
      </c>
      <c r="AC1541" t="s">
        <v>448</v>
      </c>
      <c r="AD1541" t="s">
        <v>447</v>
      </c>
      <c r="AE1541" t="s">
        <v>447</v>
      </c>
      <c r="AF1541" t="s">
        <v>447</v>
      </c>
      <c r="AG1541">
        <v>2</v>
      </c>
      <c r="AH1541">
        <v>0</v>
      </c>
      <c r="AI1541">
        <v>27</v>
      </c>
      <c r="AJ1541">
        <v>0</v>
      </c>
      <c r="AK1541">
        <v>61</v>
      </c>
      <c r="AL1541" t="s">
        <v>465</v>
      </c>
      <c r="AM1541" t="s">
        <v>450</v>
      </c>
      <c r="BC1541" t="s">
        <v>493</v>
      </c>
      <c r="BF1541" t="s">
        <v>452</v>
      </c>
      <c r="BG1541" t="s">
        <v>453</v>
      </c>
      <c r="BH1541" s="1">
        <f t="shared" ca="1" si="74"/>
        <v>46123</v>
      </c>
    </row>
    <row r="1542" spans="2:60" ht="14.25" customHeight="1" x14ac:dyDescent="0.35">
      <c r="B1542" s="96" t="str">
        <f t="shared" si="72"/>
        <v>193432841</v>
      </c>
      <c r="C1542" s="96" t="str">
        <f t="shared" si="73"/>
        <v>19343284</v>
      </c>
      <c r="D1542">
        <v>22526</v>
      </c>
      <c r="E1542" t="s">
        <v>120</v>
      </c>
      <c r="F1542">
        <v>61</v>
      </c>
      <c r="G1542" t="s">
        <v>124</v>
      </c>
      <c r="H1542">
        <v>71</v>
      </c>
      <c r="I1542">
        <v>19343</v>
      </c>
      <c r="J1542" t="s">
        <v>42</v>
      </c>
      <c r="K1542">
        <v>284</v>
      </c>
      <c r="L1542">
        <v>1</v>
      </c>
      <c r="M1542">
        <v>1</v>
      </c>
      <c r="N1542">
        <v>1</v>
      </c>
      <c r="O1542">
        <v>22.03</v>
      </c>
      <c r="P1542">
        <v>0</v>
      </c>
      <c r="Q1542" t="s">
        <v>511</v>
      </c>
      <c r="R1542" t="s">
        <v>445</v>
      </c>
      <c r="S1542">
        <v>7</v>
      </c>
      <c r="T1542" t="s">
        <v>469</v>
      </c>
      <c r="U1542">
        <v>2</v>
      </c>
      <c r="V1542">
        <v>43531</v>
      </c>
      <c r="W1542">
        <v>351</v>
      </c>
      <c r="X1542" t="s">
        <v>447</v>
      </c>
      <c r="Y1542" s="2" t="s">
        <v>447</v>
      </c>
      <c r="Z1542" s="2"/>
      <c r="AB1542" t="s">
        <v>447</v>
      </c>
      <c r="AC1542" t="s">
        <v>448</v>
      </c>
      <c r="AD1542" t="s">
        <v>447</v>
      </c>
      <c r="AE1542" t="s">
        <v>447</v>
      </c>
      <c r="AF1542" t="s">
        <v>447</v>
      </c>
      <c r="AG1542">
        <v>2</v>
      </c>
      <c r="AH1542">
        <v>0</v>
      </c>
      <c r="AI1542">
        <v>17</v>
      </c>
      <c r="AJ1542">
        <v>0</v>
      </c>
      <c r="AK1542">
        <v>61</v>
      </c>
      <c r="AL1542" t="s">
        <v>459</v>
      </c>
      <c r="AM1542" t="s">
        <v>450</v>
      </c>
      <c r="AN1542">
        <v>22.03</v>
      </c>
      <c r="AO1542">
        <v>35.35</v>
      </c>
      <c r="AP1542">
        <v>778.76049999999998</v>
      </c>
      <c r="AQ1542">
        <v>22.03</v>
      </c>
      <c r="AR1542">
        <v>55.07</v>
      </c>
      <c r="AS1542">
        <v>1213.1921</v>
      </c>
      <c r="AT1542">
        <v>22.03</v>
      </c>
      <c r="AU1542">
        <v>55</v>
      </c>
      <c r="AV1542">
        <v>1211.6500000000001</v>
      </c>
      <c r="BC1542" t="s">
        <v>451</v>
      </c>
      <c r="BD1542" s="2">
        <v>45888</v>
      </c>
      <c r="BE1542">
        <v>922.1</v>
      </c>
      <c r="BF1542" t="s">
        <v>452</v>
      </c>
      <c r="BG1542" t="s">
        <v>453</v>
      </c>
      <c r="BH1542" s="1">
        <f t="shared" ca="1" si="74"/>
        <v>235</v>
      </c>
    </row>
    <row r="1543" spans="2:60" ht="14.25" customHeight="1" x14ac:dyDescent="0.35">
      <c r="B1543" s="96" t="str">
        <f t="shared" si="72"/>
        <v>193692851</v>
      </c>
      <c r="C1543" s="96" t="str">
        <f t="shared" si="73"/>
        <v>19369285</v>
      </c>
      <c r="D1543">
        <v>22526</v>
      </c>
      <c r="E1543" t="s">
        <v>120</v>
      </c>
      <c r="F1543">
        <v>61</v>
      </c>
      <c r="G1543" t="s">
        <v>124</v>
      </c>
      <c r="H1543">
        <v>71</v>
      </c>
      <c r="I1543">
        <v>19369</v>
      </c>
      <c r="J1543" t="s">
        <v>67</v>
      </c>
      <c r="K1543">
        <v>285</v>
      </c>
      <c r="L1543">
        <v>1</v>
      </c>
      <c r="M1543">
        <v>2</v>
      </c>
      <c r="N1543">
        <v>2</v>
      </c>
      <c r="O1543" s="3">
        <v>0.34</v>
      </c>
      <c r="P1543">
        <v>0</v>
      </c>
      <c r="Q1543" t="s">
        <v>477</v>
      </c>
      <c r="R1543" t="s">
        <v>467</v>
      </c>
      <c r="S1543">
        <v>40</v>
      </c>
      <c r="T1543" t="s">
        <v>473</v>
      </c>
      <c r="U1543">
        <v>2</v>
      </c>
      <c r="V1543">
        <v>45616</v>
      </c>
      <c r="W1543">
        <v>353</v>
      </c>
      <c r="X1543" t="s">
        <v>447</v>
      </c>
      <c r="Y1543" s="2" t="s">
        <v>447</v>
      </c>
      <c r="Z1543" s="2"/>
      <c r="AB1543" t="s">
        <v>447</v>
      </c>
      <c r="AC1543" t="s">
        <v>448</v>
      </c>
      <c r="AD1543" t="s">
        <v>447</v>
      </c>
      <c r="AE1543" t="s">
        <v>447</v>
      </c>
      <c r="AF1543" t="s">
        <v>447</v>
      </c>
      <c r="AG1543">
        <v>2</v>
      </c>
      <c r="AH1543">
        <v>0</v>
      </c>
      <c r="AI1543">
        <v>15</v>
      </c>
      <c r="AJ1543">
        <v>0</v>
      </c>
      <c r="AK1543">
        <v>61</v>
      </c>
      <c r="AL1543" t="s">
        <v>449</v>
      </c>
      <c r="AM1543" t="s">
        <v>450</v>
      </c>
      <c r="BC1543" t="s">
        <v>474</v>
      </c>
      <c r="BF1543" t="s">
        <v>452</v>
      </c>
      <c r="BG1543" t="s">
        <v>453</v>
      </c>
      <c r="BH1543" s="1">
        <f t="shared" ca="1" si="74"/>
        <v>46123</v>
      </c>
    </row>
    <row r="1544" spans="2:60" ht="14.25" customHeight="1" x14ac:dyDescent="0.35">
      <c r="B1544" s="96" t="str">
        <f t="shared" si="72"/>
        <v>193692852</v>
      </c>
      <c r="C1544" s="96" t="str">
        <f t="shared" si="73"/>
        <v>19369285</v>
      </c>
      <c r="D1544">
        <v>22526</v>
      </c>
      <c r="E1544" t="s">
        <v>120</v>
      </c>
      <c r="F1544">
        <v>61</v>
      </c>
      <c r="G1544" t="s">
        <v>124</v>
      </c>
      <c r="H1544">
        <v>71</v>
      </c>
      <c r="I1544">
        <v>19369</v>
      </c>
      <c r="J1544" t="s">
        <v>67</v>
      </c>
      <c r="K1544">
        <v>285</v>
      </c>
      <c r="L1544">
        <v>2</v>
      </c>
      <c r="M1544">
        <v>2</v>
      </c>
      <c r="N1544">
        <v>2</v>
      </c>
      <c r="O1544" s="3">
        <v>5.42</v>
      </c>
      <c r="P1544">
        <v>0</v>
      </c>
      <c r="Q1544" t="s">
        <v>477</v>
      </c>
      <c r="R1544" t="s">
        <v>467</v>
      </c>
      <c r="S1544">
        <v>40</v>
      </c>
      <c r="T1544" t="s">
        <v>473</v>
      </c>
      <c r="U1544">
        <v>2</v>
      </c>
      <c r="V1544">
        <v>45616</v>
      </c>
      <c r="W1544">
        <v>353</v>
      </c>
      <c r="X1544" t="s">
        <v>447</v>
      </c>
      <c r="Y1544" s="2" t="s">
        <v>447</v>
      </c>
      <c r="Z1544" s="2"/>
      <c r="AB1544" t="s">
        <v>447</v>
      </c>
      <c r="AC1544" t="s">
        <v>448</v>
      </c>
      <c r="AD1544" t="s">
        <v>447</v>
      </c>
      <c r="AE1544" t="s">
        <v>447</v>
      </c>
      <c r="AF1544" t="s">
        <v>447</v>
      </c>
      <c r="AG1544">
        <v>2</v>
      </c>
      <c r="AH1544">
        <v>0</v>
      </c>
      <c r="AI1544">
        <v>15</v>
      </c>
      <c r="AJ1544">
        <v>0</v>
      </c>
      <c r="AK1544">
        <v>61</v>
      </c>
      <c r="AL1544" t="s">
        <v>449</v>
      </c>
      <c r="AM1544" t="s">
        <v>450</v>
      </c>
      <c r="BC1544" t="s">
        <v>474</v>
      </c>
      <c r="BF1544" t="s">
        <v>452</v>
      </c>
      <c r="BG1544" t="s">
        <v>453</v>
      </c>
      <c r="BH1544" s="1">
        <f t="shared" ca="1" si="74"/>
        <v>46123</v>
      </c>
    </row>
    <row r="1545" spans="2:60" ht="14.25" customHeight="1" x14ac:dyDescent="0.35">
      <c r="B1545" s="96" t="str">
        <f t="shared" si="72"/>
        <v>193692853</v>
      </c>
      <c r="C1545" s="96" t="str">
        <f t="shared" si="73"/>
        <v>19369285</v>
      </c>
      <c r="D1545">
        <v>22526</v>
      </c>
      <c r="E1545" t="s">
        <v>120</v>
      </c>
      <c r="F1545">
        <v>61</v>
      </c>
      <c r="G1545" t="s">
        <v>124</v>
      </c>
      <c r="H1545">
        <v>71</v>
      </c>
      <c r="I1545">
        <v>19369</v>
      </c>
      <c r="J1545" t="s">
        <v>67</v>
      </c>
      <c r="K1545">
        <v>285</v>
      </c>
      <c r="L1545">
        <v>3</v>
      </c>
      <c r="M1545">
        <v>2</v>
      </c>
      <c r="N1545">
        <v>2</v>
      </c>
      <c r="O1545" s="3">
        <v>18.95</v>
      </c>
      <c r="P1545">
        <v>0</v>
      </c>
      <c r="Q1545" t="s">
        <v>477</v>
      </c>
      <c r="R1545" t="s">
        <v>467</v>
      </c>
      <c r="S1545">
        <v>40</v>
      </c>
      <c r="T1545" t="s">
        <v>473</v>
      </c>
      <c r="U1545">
        <v>2</v>
      </c>
      <c r="V1545">
        <v>45616</v>
      </c>
      <c r="W1545">
        <v>353</v>
      </c>
      <c r="X1545" t="s">
        <v>447</v>
      </c>
      <c r="Y1545" s="2" t="s">
        <v>447</v>
      </c>
      <c r="Z1545" s="2"/>
      <c r="AB1545" t="s">
        <v>447</v>
      </c>
      <c r="AC1545" t="s">
        <v>448</v>
      </c>
      <c r="AD1545" t="s">
        <v>447</v>
      </c>
      <c r="AE1545" t="s">
        <v>447</v>
      </c>
      <c r="AF1545" t="s">
        <v>447</v>
      </c>
      <c r="AG1545">
        <v>2</v>
      </c>
      <c r="AH1545">
        <v>0</v>
      </c>
      <c r="AI1545">
        <v>15</v>
      </c>
      <c r="AJ1545">
        <v>0</v>
      </c>
      <c r="AK1545">
        <v>61</v>
      </c>
      <c r="AL1545" t="s">
        <v>449</v>
      </c>
      <c r="AM1545" t="s">
        <v>450</v>
      </c>
      <c r="BC1545" t="s">
        <v>474</v>
      </c>
      <c r="BF1545" t="s">
        <v>452</v>
      </c>
      <c r="BG1545" t="s">
        <v>453</v>
      </c>
      <c r="BH1545" s="1">
        <f t="shared" ca="1" si="74"/>
        <v>46123</v>
      </c>
    </row>
    <row r="1546" spans="2:60" ht="14.25" customHeight="1" x14ac:dyDescent="0.35">
      <c r="B1546" s="96" t="str">
        <f t="shared" si="72"/>
        <v>193692854</v>
      </c>
      <c r="C1546" s="96" t="str">
        <f t="shared" si="73"/>
        <v>19369285</v>
      </c>
      <c r="D1546">
        <v>22526</v>
      </c>
      <c r="E1546" t="s">
        <v>120</v>
      </c>
      <c r="F1546">
        <v>61</v>
      </c>
      <c r="G1546" t="s">
        <v>124</v>
      </c>
      <c r="H1546">
        <v>71</v>
      </c>
      <c r="I1546">
        <v>19369</v>
      </c>
      <c r="J1546" t="s">
        <v>67</v>
      </c>
      <c r="K1546">
        <v>285</v>
      </c>
      <c r="L1546">
        <v>4</v>
      </c>
      <c r="M1546">
        <v>2</v>
      </c>
      <c r="N1546">
        <v>2</v>
      </c>
      <c r="O1546" s="3">
        <v>12.19</v>
      </c>
      <c r="P1546">
        <v>0</v>
      </c>
      <c r="Q1546" t="s">
        <v>519</v>
      </c>
      <c r="R1546" t="s">
        <v>467</v>
      </c>
      <c r="S1546">
        <v>58</v>
      </c>
      <c r="T1546" t="s">
        <v>491</v>
      </c>
      <c r="U1546">
        <v>2</v>
      </c>
      <c r="V1546">
        <v>45616</v>
      </c>
      <c r="W1546">
        <v>353</v>
      </c>
      <c r="X1546" t="s">
        <v>447</v>
      </c>
      <c r="Y1546" s="2" t="s">
        <v>447</v>
      </c>
      <c r="Z1546" s="2"/>
      <c r="AB1546" t="s">
        <v>447</v>
      </c>
      <c r="AC1546" t="s">
        <v>448</v>
      </c>
      <c r="AD1546" t="s">
        <v>447</v>
      </c>
      <c r="AE1546" t="s">
        <v>447</v>
      </c>
      <c r="AF1546" t="s">
        <v>447</v>
      </c>
      <c r="AG1546">
        <v>2</v>
      </c>
      <c r="AH1546">
        <v>0</v>
      </c>
      <c r="AI1546">
        <v>15</v>
      </c>
      <c r="AJ1546">
        <v>0</v>
      </c>
      <c r="AK1546">
        <v>61</v>
      </c>
      <c r="AL1546" t="s">
        <v>449</v>
      </c>
      <c r="AM1546" t="s">
        <v>450</v>
      </c>
      <c r="AN1546">
        <v>12.19</v>
      </c>
      <c r="AO1546">
        <v>50</v>
      </c>
      <c r="AP1546">
        <v>609.5</v>
      </c>
      <c r="AQ1546">
        <v>12.19</v>
      </c>
      <c r="AR1546">
        <v>50</v>
      </c>
      <c r="AS1546">
        <v>609.5</v>
      </c>
      <c r="AT1546">
        <v>12.19</v>
      </c>
      <c r="AU1546">
        <v>50</v>
      </c>
      <c r="AV1546">
        <v>609.5</v>
      </c>
      <c r="BC1546" t="s">
        <v>451</v>
      </c>
      <c r="BD1546" s="2">
        <v>45941</v>
      </c>
      <c r="BE1546">
        <v>599.94000000000005</v>
      </c>
      <c r="BF1546" t="s">
        <v>452</v>
      </c>
      <c r="BG1546" t="s">
        <v>453</v>
      </c>
      <c r="BH1546" s="1">
        <f t="shared" ca="1" si="74"/>
        <v>182</v>
      </c>
    </row>
    <row r="1547" spans="2:60" ht="14.25" customHeight="1" x14ac:dyDescent="0.35">
      <c r="B1547" s="96" t="str">
        <f t="shared" si="72"/>
        <v>193692855</v>
      </c>
      <c r="C1547" s="96" t="str">
        <f t="shared" si="73"/>
        <v>19369285</v>
      </c>
      <c r="D1547">
        <v>22526</v>
      </c>
      <c r="E1547" t="s">
        <v>120</v>
      </c>
      <c r="F1547">
        <v>61</v>
      </c>
      <c r="G1547" t="s">
        <v>124</v>
      </c>
      <c r="H1547">
        <v>71</v>
      </c>
      <c r="I1547">
        <v>19369</v>
      </c>
      <c r="J1547" t="s">
        <v>67</v>
      </c>
      <c r="K1547">
        <v>285</v>
      </c>
      <c r="L1547">
        <v>5</v>
      </c>
      <c r="M1547">
        <v>2</v>
      </c>
      <c r="N1547">
        <v>2</v>
      </c>
      <c r="O1547" s="3">
        <v>3.03</v>
      </c>
      <c r="P1547">
        <v>0</v>
      </c>
      <c r="Q1547" t="s">
        <v>519</v>
      </c>
      <c r="R1547" t="s">
        <v>467</v>
      </c>
      <c r="S1547">
        <v>58</v>
      </c>
      <c r="T1547" t="s">
        <v>491</v>
      </c>
      <c r="U1547">
        <v>2</v>
      </c>
      <c r="V1547">
        <v>45616</v>
      </c>
      <c r="W1547">
        <v>353</v>
      </c>
      <c r="X1547" t="s">
        <v>447</v>
      </c>
      <c r="Y1547" s="2" t="s">
        <v>447</v>
      </c>
      <c r="Z1547" s="2"/>
      <c r="AB1547" t="s">
        <v>447</v>
      </c>
      <c r="AC1547" t="s">
        <v>448</v>
      </c>
      <c r="AD1547" t="s">
        <v>447</v>
      </c>
      <c r="AE1547" t="s">
        <v>447</v>
      </c>
      <c r="AF1547" t="s">
        <v>447</v>
      </c>
      <c r="AG1547">
        <v>2</v>
      </c>
      <c r="AH1547">
        <v>0</v>
      </c>
      <c r="AI1547">
        <v>15</v>
      </c>
      <c r="AJ1547">
        <v>0</v>
      </c>
      <c r="AK1547">
        <v>61</v>
      </c>
      <c r="AL1547" t="s">
        <v>449</v>
      </c>
      <c r="AM1547" t="s">
        <v>450</v>
      </c>
      <c r="AN1547">
        <v>3.03</v>
      </c>
      <c r="AO1547">
        <v>50</v>
      </c>
      <c r="AP1547">
        <v>151.5</v>
      </c>
      <c r="AQ1547">
        <v>3.03</v>
      </c>
      <c r="AR1547">
        <v>50</v>
      </c>
      <c r="AS1547">
        <v>151.5</v>
      </c>
      <c r="AT1547">
        <v>3.03</v>
      </c>
      <c r="AU1547">
        <v>50</v>
      </c>
      <c r="AV1547">
        <v>151.5</v>
      </c>
      <c r="BC1547" t="s">
        <v>451</v>
      </c>
      <c r="BD1547" s="2">
        <v>45941</v>
      </c>
      <c r="BE1547">
        <v>182.24</v>
      </c>
      <c r="BF1547" t="s">
        <v>452</v>
      </c>
      <c r="BG1547" t="s">
        <v>453</v>
      </c>
      <c r="BH1547" s="1">
        <f t="shared" ca="1" si="74"/>
        <v>182</v>
      </c>
    </row>
    <row r="1548" spans="2:60" ht="14.25" customHeight="1" x14ac:dyDescent="0.35">
      <c r="B1548" s="96" t="str">
        <f t="shared" si="72"/>
        <v>193692856</v>
      </c>
      <c r="C1548" s="96" t="str">
        <f t="shared" si="73"/>
        <v>19369285</v>
      </c>
      <c r="D1548">
        <v>22526</v>
      </c>
      <c r="E1548" t="s">
        <v>120</v>
      </c>
      <c r="F1548">
        <v>61</v>
      </c>
      <c r="G1548" t="s">
        <v>124</v>
      </c>
      <c r="H1548">
        <v>71</v>
      </c>
      <c r="I1548">
        <v>19369</v>
      </c>
      <c r="J1548" t="s">
        <v>67</v>
      </c>
      <c r="K1548">
        <v>285</v>
      </c>
      <c r="L1548">
        <v>6</v>
      </c>
      <c r="M1548">
        <v>2</v>
      </c>
      <c r="N1548">
        <v>2</v>
      </c>
      <c r="O1548" s="3">
        <v>6.95</v>
      </c>
      <c r="P1548">
        <v>0</v>
      </c>
      <c r="Q1548" t="s">
        <v>519</v>
      </c>
      <c r="R1548" t="s">
        <v>467</v>
      </c>
      <c r="S1548">
        <v>40</v>
      </c>
      <c r="T1548" t="s">
        <v>473</v>
      </c>
      <c r="U1548">
        <v>2</v>
      </c>
      <c r="V1548">
        <v>45616</v>
      </c>
      <c r="W1548">
        <v>353</v>
      </c>
      <c r="X1548" t="s">
        <v>447</v>
      </c>
      <c r="Y1548" s="2" t="s">
        <v>447</v>
      </c>
      <c r="Z1548" s="2"/>
      <c r="AB1548" t="s">
        <v>447</v>
      </c>
      <c r="AC1548" t="s">
        <v>448</v>
      </c>
      <c r="AD1548" t="s">
        <v>447</v>
      </c>
      <c r="AE1548" t="s">
        <v>447</v>
      </c>
      <c r="AF1548" t="s">
        <v>447</v>
      </c>
      <c r="AG1548">
        <v>2</v>
      </c>
      <c r="AH1548">
        <v>0</v>
      </c>
      <c r="AI1548">
        <v>15</v>
      </c>
      <c r="AJ1548">
        <v>0</v>
      </c>
      <c r="AK1548">
        <v>61</v>
      </c>
      <c r="AL1548" t="s">
        <v>449</v>
      </c>
      <c r="AM1548" t="s">
        <v>450</v>
      </c>
      <c r="BC1548" t="s">
        <v>474</v>
      </c>
      <c r="BF1548" t="s">
        <v>452</v>
      </c>
      <c r="BG1548" t="s">
        <v>453</v>
      </c>
      <c r="BH1548" s="1">
        <f t="shared" ca="1" si="74"/>
        <v>46123</v>
      </c>
    </row>
    <row r="1549" spans="2:60" ht="14.25" customHeight="1" x14ac:dyDescent="0.35">
      <c r="B1549" s="96" t="str">
        <f t="shared" si="72"/>
        <v>193692857</v>
      </c>
      <c r="C1549" s="96" t="str">
        <f t="shared" si="73"/>
        <v>19369285</v>
      </c>
      <c r="D1549">
        <v>22526</v>
      </c>
      <c r="E1549" t="s">
        <v>120</v>
      </c>
      <c r="F1549">
        <v>61</v>
      </c>
      <c r="G1549" t="s">
        <v>124</v>
      </c>
      <c r="H1549">
        <v>71</v>
      </c>
      <c r="I1549">
        <v>19369</v>
      </c>
      <c r="J1549" t="s">
        <v>67</v>
      </c>
      <c r="K1549">
        <v>285</v>
      </c>
      <c r="L1549">
        <v>7</v>
      </c>
      <c r="M1549">
        <v>2</v>
      </c>
      <c r="N1549">
        <v>2</v>
      </c>
      <c r="O1549" s="3">
        <v>0.27</v>
      </c>
      <c r="P1549">
        <v>0</v>
      </c>
      <c r="Q1549" t="s">
        <v>519</v>
      </c>
      <c r="R1549" t="s">
        <v>445</v>
      </c>
      <c r="S1549">
        <v>40</v>
      </c>
      <c r="T1549" t="s">
        <v>473</v>
      </c>
      <c r="U1549">
        <v>2</v>
      </c>
      <c r="V1549">
        <v>45616</v>
      </c>
      <c r="W1549">
        <v>353</v>
      </c>
      <c r="X1549" t="s">
        <v>447</v>
      </c>
      <c r="Y1549" s="2" t="s">
        <v>447</v>
      </c>
      <c r="Z1549" s="2"/>
      <c r="AB1549" t="s">
        <v>447</v>
      </c>
      <c r="AC1549" t="s">
        <v>448</v>
      </c>
      <c r="AD1549" t="s">
        <v>447</v>
      </c>
      <c r="AE1549" t="s">
        <v>447</v>
      </c>
      <c r="AF1549" t="s">
        <v>447</v>
      </c>
      <c r="AG1549">
        <v>2</v>
      </c>
      <c r="AH1549">
        <v>0</v>
      </c>
      <c r="AI1549">
        <v>15</v>
      </c>
      <c r="AJ1549">
        <v>0</v>
      </c>
      <c r="AK1549">
        <v>61</v>
      </c>
      <c r="AL1549" t="s">
        <v>449</v>
      </c>
      <c r="AM1549" t="s">
        <v>450</v>
      </c>
      <c r="BC1549" t="s">
        <v>474</v>
      </c>
      <c r="BF1549" t="s">
        <v>452</v>
      </c>
      <c r="BG1549" t="s">
        <v>453</v>
      </c>
      <c r="BH1549" s="1">
        <f t="shared" ca="1" si="74"/>
        <v>46123</v>
      </c>
    </row>
    <row r="1550" spans="2:60" ht="14.25" customHeight="1" x14ac:dyDescent="0.35">
      <c r="B1550" s="96" t="str">
        <f t="shared" si="72"/>
        <v>193692858</v>
      </c>
      <c r="C1550" s="96" t="str">
        <f t="shared" si="73"/>
        <v>19369285</v>
      </c>
      <c r="D1550">
        <v>22526</v>
      </c>
      <c r="E1550" t="s">
        <v>120</v>
      </c>
      <c r="F1550">
        <v>61</v>
      </c>
      <c r="G1550" t="s">
        <v>124</v>
      </c>
      <c r="H1550">
        <v>71</v>
      </c>
      <c r="I1550">
        <v>19369</v>
      </c>
      <c r="J1550" t="s">
        <v>67</v>
      </c>
      <c r="K1550">
        <v>285</v>
      </c>
      <c r="L1550">
        <v>8</v>
      </c>
      <c r="M1550">
        <v>2</v>
      </c>
      <c r="N1550">
        <v>2</v>
      </c>
      <c r="O1550" s="3">
        <v>5.62</v>
      </c>
      <c r="P1550">
        <v>0</v>
      </c>
      <c r="Q1550" t="s">
        <v>519</v>
      </c>
      <c r="R1550" t="s">
        <v>445</v>
      </c>
      <c r="S1550">
        <v>40</v>
      </c>
      <c r="T1550" t="s">
        <v>473</v>
      </c>
      <c r="U1550">
        <v>2</v>
      </c>
      <c r="V1550">
        <v>45616</v>
      </c>
      <c r="W1550">
        <v>353</v>
      </c>
      <c r="X1550" t="s">
        <v>447</v>
      </c>
      <c r="Y1550" s="2" t="s">
        <v>447</v>
      </c>
      <c r="Z1550" s="2"/>
      <c r="AB1550" t="s">
        <v>447</v>
      </c>
      <c r="AC1550" t="s">
        <v>448</v>
      </c>
      <c r="AD1550" t="s">
        <v>447</v>
      </c>
      <c r="AE1550" t="s">
        <v>447</v>
      </c>
      <c r="AF1550" t="s">
        <v>447</v>
      </c>
      <c r="AG1550">
        <v>2</v>
      </c>
      <c r="AH1550">
        <v>0</v>
      </c>
      <c r="AI1550">
        <v>15</v>
      </c>
      <c r="AJ1550">
        <v>0</v>
      </c>
      <c r="AK1550">
        <v>61</v>
      </c>
      <c r="AL1550" t="s">
        <v>449</v>
      </c>
      <c r="AM1550" t="s">
        <v>450</v>
      </c>
      <c r="BC1550" t="s">
        <v>474</v>
      </c>
      <c r="BF1550" t="s">
        <v>452</v>
      </c>
      <c r="BG1550" t="s">
        <v>453</v>
      </c>
      <c r="BH1550" s="1">
        <f t="shared" ca="1" si="74"/>
        <v>46123</v>
      </c>
    </row>
    <row r="1551" spans="2:60" ht="14.25" customHeight="1" x14ac:dyDescent="0.35">
      <c r="B1551" s="96" t="str">
        <f t="shared" si="72"/>
        <v>193692859</v>
      </c>
      <c r="C1551" s="96" t="str">
        <f t="shared" si="73"/>
        <v>19369285</v>
      </c>
      <c r="D1551">
        <v>22526</v>
      </c>
      <c r="E1551" t="s">
        <v>120</v>
      </c>
      <c r="F1551">
        <v>61</v>
      </c>
      <c r="G1551" t="s">
        <v>124</v>
      </c>
      <c r="H1551">
        <v>71</v>
      </c>
      <c r="I1551">
        <v>19369</v>
      </c>
      <c r="J1551" t="s">
        <v>67</v>
      </c>
      <c r="K1551">
        <v>285</v>
      </c>
      <c r="L1551">
        <v>9</v>
      </c>
      <c r="M1551">
        <v>2</v>
      </c>
      <c r="N1551">
        <v>2</v>
      </c>
      <c r="O1551" s="3">
        <v>4.33</v>
      </c>
      <c r="P1551">
        <v>0</v>
      </c>
      <c r="Q1551" t="s">
        <v>519</v>
      </c>
      <c r="R1551" t="s">
        <v>445</v>
      </c>
      <c r="S1551">
        <v>40</v>
      </c>
      <c r="T1551" t="s">
        <v>473</v>
      </c>
      <c r="U1551">
        <v>2</v>
      </c>
      <c r="V1551">
        <v>45616</v>
      </c>
      <c r="W1551">
        <v>353</v>
      </c>
      <c r="X1551" t="s">
        <v>447</v>
      </c>
      <c r="Y1551" s="2" t="s">
        <v>447</v>
      </c>
      <c r="Z1551" s="2"/>
      <c r="AB1551" t="s">
        <v>447</v>
      </c>
      <c r="AC1551" t="s">
        <v>448</v>
      </c>
      <c r="AD1551" t="s">
        <v>447</v>
      </c>
      <c r="AE1551" t="s">
        <v>447</v>
      </c>
      <c r="AF1551" t="s">
        <v>447</v>
      </c>
      <c r="AG1551">
        <v>2</v>
      </c>
      <c r="AH1551">
        <v>0</v>
      </c>
      <c r="AI1551">
        <v>15</v>
      </c>
      <c r="AJ1551">
        <v>0</v>
      </c>
      <c r="AK1551">
        <v>61</v>
      </c>
      <c r="AL1551" t="s">
        <v>449</v>
      </c>
      <c r="AM1551" t="s">
        <v>450</v>
      </c>
      <c r="BC1551" t="s">
        <v>474</v>
      </c>
      <c r="BF1551" t="s">
        <v>452</v>
      </c>
      <c r="BG1551" t="s">
        <v>453</v>
      </c>
      <c r="BH1551" s="1">
        <f t="shared" ca="1" si="74"/>
        <v>46123</v>
      </c>
    </row>
    <row r="1552" spans="2:60" ht="14.25" customHeight="1" x14ac:dyDescent="0.35">
      <c r="B1552" s="96" t="str">
        <f t="shared" si="72"/>
        <v>1936928510</v>
      </c>
      <c r="C1552" s="96" t="str">
        <f t="shared" si="73"/>
        <v>19369285</v>
      </c>
      <c r="D1552">
        <v>22526</v>
      </c>
      <c r="E1552" t="s">
        <v>120</v>
      </c>
      <c r="F1552">
        <v>61</v>
      </c>
      <c r="G1552" t="s">
        <v>124</v>
      </c>
      <c r="H1552">
        <v>71</v>
      </c>
      <c r="I1552">
        <v>19369</v>
      </c>
      <c r="J1552" t="s">
        <v>67</v>
      </c>
      <c r="K1552">
        <v>285</v>
      </c>
      <c r="L1552">
        <v>10</v>
      </c>
      <c r="M1552">
        <v>2</v>
      </c>
      <c r="N1552">
        <v>2</v>
      </c>
      <c r="O1552" s="3">
        <v>2.63</v>
      </c>
      <c r="P1552">
        <v>0</v>
      </c>
      <c r="Q1552" t="s">
        <v>477</v>
      </c>
      <c r="R1552" t="s">
        <v>445</v>
      </c>
      <c r="S1552">
        <v>40</v>
      </c>
      <c r="T1552" t="s">
        <v>473</v>
      </c>
      <c r="U1552">
        <v>2</v>
      </c>
      <c r="V1552">
        <v>45616</v>
      </c>
      <c r="W1552">
        <v>353</v>
      </c>
      <c r="X1552" t="s">
        <v>447</v>
      </c>
      <c r="Y1552" s="2" t="s">
        <v>447</v>
      </c>
      <c r="Z1552" s="2"/>
      <c r="AB1552" t="s">
        <v>447</v>
      </c>
      <c r="AC1552" t="s">
        <v>448</v>
      </c>
      <c r="AD1552" t="s">
        <v>447</v>
      </c>
      <c r="AE1552" t="s">
        <v>447</v>
      </c>
      <c r="AF1552" t="s">
        <v>447</v>
      </c>
      <c r="AG1552">
        <v>2</v>
      </c>
      <c r="AH1552">
        <v>0</v>
      </c>
      <c r="AI1552">
        <v>15</v>
      </c>
      <c r="AJ1552">
        <v>0</v>
      </c>
      <c r="AK1552">
        <v>61</v>
      </c>
      <c r="AL1552" t="s">
        <v>449</v>
      </c>
      <c r="AM1552" t="s">
        <v>450</v>
      </c>
      <c r="BC1552" t="s">
        <v>474</v>
      </c>
      <c r="BF1552" t="s">
        <v>452</v>
      </c>
      <c r="BG1552" t="s">
        <v>453</v>
      </c>
      <c r="BH1552" s="1">
        <f t="shared" ca="1" si="74"/>
        <v>46123</v>
      </c>
    </row>
    <row r="1553" spans="2:60" ht="14.25" customHeight="1" x14ac:dyDescent="0.35">
      <c r="B1553" s="96" t="str">
        <f t="shared" si="72"/>
        <v>1936928511</v>
      </c>
      <c r="C1553" s="96" t="str">
        <f t="shared" si="73"/>
        <v>19369285</v>
      </c>
      <c r="D1553">
        <v>22526</v>
      </c>
      <c r="E1553" t="s">
        <v>120</v>
      </c>
      <c r="F1553">
        <v>61</v>
      </c>
      <c r="G1553" t="s">
        <v>124</v>
      </c>
      <c r="H1553">
        <v>71</v>
      </c>
      <c r="I1553">
        <v>19369</v>
      </c>
      <c r="J1553" t="s">
        <v>67</v>
      </c>
      <c r="K1553">
        <v>285</v>
      </c>
      <c r="L1553">
        <v>11</v>
      </c>
      <c r="M1553">
        <v>2</v>
      </c>
      <c r="N1553">
        <v>2</v>
      </c>
      <c r="O1553" s="3">
        <v>12.4</v>
      </c>
      <c r="P1553">
        <v>0</v>
      </c>
      <c r="Q1553" t="s">
        <v>477</v>
      </c>
      <c r="R1553" t="s">
        <v>467</v>
      </c>
      <c r="S1553">
        <v>40</v>
      </c>
      <c r="T1553" t="s">
        <v>473</v>
      </c>
      <c r="U1553">
        <v>2</v>
      </c>
      <c r="V1553">
        <v>45616</v>
      </c>
      <c r="W1553">
        <v>353</v>
      </c>
      <c r="X1553" t="s">
        <v>447</v>
      </c>
      <c r="Y1553" s="2" t="s">
        <v>447</v>
      </c>
      <c r="Z1553" s="2"/>
      <c r="AB1553" t="s">
        <v>447</v>
      </c>
      <c r="AC1553" t="s">
        <v>448</v>
      </c>
      <c r="AD1553" t="s">
        <v>447</v>
      </c>
      <c r="AE1553" t="s">
        <v>447</v>
      </c>
      <c r="AF1553" t="s">
        <v>447</v>
      </c>
      <c r="AG1553">
        <v>2</v>
      </c>
      <c r="AH1553">
        <v>0</v>
      </c>
      <c r="AI1553">
        <v>15</v>
      </c>
      <c r="AJ1553">
        <v>0</v>
      </c>
      <c r="AK1553">
        <v>61</v>
      </c>
      <c r="AL1553" t="s">
        <v>449</v>
      </c>
      <c r="AM1553" t="s">
        <v>450</v>
      </c>
      <c r="BC1553" t="s">
        <v>474</v>
      </c>
      <c r="BF1553" t="s">
        <v>452</v>
      </c>
      <c r="BG1553" t="s">
        <v>453</v>
      </c>
      <c r="BH1553" s="1">
        <f t="shared" ca="1" si="74"/>
        <v>46123</v>
      </c>
    </row>
    <row r="1554" spans="2:60" ht="14.25" customHeight="1" x14ac:dyDescent="0.35">
      <c r="B1554" s="96" t="str">
        <f t="shared" si="72"/>
        <v>1936928512</v>
      </c>
      <c r="C1554" s="96" t="str">
        <f t="shared" si="73"/>
        <v>19369285</v>
      </c>
      <c r="D1554">
        <v>22526</v>
      </c>
      <c r="E1554" t="s">
        <v>120</v>
      </c>
      <c r="F1554">
        <v>61</v>
      </c>
      <c r="G1554" t="s">
        <v>124</v>
      </c>
      <c r="H1554">
        <v>71</v>
      </c>
      <c r="I1554">
        <v>19369</v>
      </c>
      <c r="J1554" t="s">
        <v>67</v>
      </c>
      <c r="K1554">
        <v>285</v>
      </c>
      <c r="L1554">
        <v>12</v>
      </c>
      <c r="M1554">
        <v>2</v>
      </c>
      <c r="N1554">
        <v>2</v>
      </c>
      <c r="O1554" s="3">
        <v>15.01</v>
      </c>
      <c r="P1554">
        <v>0</v>
      </c>
      <c r="Q1554" t="s">
        <v>477</v>
      </c>
      <c r="R1554" t="s">
        <v>467</v>
      </c>
      <c r="S1554">
        <v>40</v>
      </c>
      <c r="T1554" t="s">
        <v>473</v>
      </c>
      <c r="U1554">
        <v>2</v>
      </c>
      <c r="V1554">
        <v>45616</v>
      </c>
      <c r="W1554">
        <v>353</v>
      </c>
      <c r="X1554" t="s">
        <v>447</v>
      </c>
      <c r="Y1554" s="2" t="s">
        <v>447</v>
      </c>
      <c r="Z1554" s="2"/>
      <c r="AB1554" t="s">
        <v>447</v>
      </c>
      <c r="AC1554" t="s">
        <v>448</v>
      </c>
      <c r="AD1554" t="s">
        <v>447</v>
      </c>
      <c r="AE1554" t="s">
        <v>447</v>
      </c>
      <c r="AF1554" t="s">
        <v>447</v>
      </c>
      <c r="AG1554">
        <v>2</v>
      </c>
      <c r="AH1554">
        <v>0</v>
      </c>
      <c r="AI1554">
        <v>15</v>
      </c>
      <c r="AJ1554">
        <v>0</v>
      </c>
      <c r="AK1554">
        <v>61</v>
      </c>
      <c r="AL1554" t="s">
        <v>449</v>
      </c>
      <c r="AM1554" t="s">
        <v>450</v>
      </c>
      <c r="BC1554" t="s">
        <v>474</v>
      </c>
      <c r="BF1554" t="s">
        <v>452</v>
      </c>
      <c r="BG1554" t="s">
        <v>453</v>
      </c>
      <c r="BH1554" s="1">
        <f t="shared" ca="1" si="74"/>
        <v>46123</v>
      </c>
    </row>
    <row r="1555" spans="2:60" ht="14.25" customHeight="1" x14ac:dyDescent="0.35">
      <c r="B1555" s="96" t="str">
        <f t="shared" si="72"/>
        <v>1936928513</v>
      </c>
      <c r="C1555" s="96" t="str">
        <f t="shared" si="73"/>
        <v>19369285</v>
      </c>
      <c r="D1555">
        <v>22526</v>
      </c>
      <c r="E1555" t="s">
        <v>120</v>
      </c>
      <c r="F1555">
        <v>61</v>
      </c>
      <c r="G1555" t="s">
        <v>124</v>
      </c>
      <c r="H1555">
        <v>71</v>
      </c>
      <c r="I1555">
        <v>19369</v>
      </c>
      <c r="J1555" t="s">
        <v>67</v>
      </c>
      <c r="K1555">
        <v>285</v>
      </c>
      <c r="L1555">
        <v>13</v>
      </c>
      <c r="M1555">
        <v>2</v>
      </c>
      <c r="N1555">
        <v>2</v>
      </c>
      <c r="O1555" s="3">
        <v>6.72</v>
      </c>
      <c r="P1555">
        <v>0</v>
      </c>
      <c r="Q1555" t="s">
        <v>494</v>
      </c>
      <c r="R1555" t="s">
        <v>467</v>
      </c>
      <c r="S1555">
        <v>40</v>
      </c>
      <c r="T1555" t="s">
        <v>473</v>
      </c>
      <c r="U1555">
        <v>2</v>
      </c>
      <c r="V1555">
        <v>45616</v>
      </c>
      <c r="W1555">
        <v>353</v>
      </c>
      <c r="X1555" t="s">
        <v>447</v>
      </c>
      <c r="Y1555" s="2" t="s">
        <v>447</v>
      </c>
      <c r="Z1555" s="2"/>
      <c r="AB1555" t="s">
        <v>447</v>
      </c>
      <c r="AC1555" t="s">
        <v>448</v>
      </c>
      <c r="AD1555" t="s">
        <v>447</v>
      </c>
      <c r="AE1555" t="s">
        <v>447</v>
      </c>
      <c r="AF1555" t="s">
        <v>447</v>
      </c>
      <c r="AG1555">
        <v>2</v>
      </c>
      <c r="AH1555">
        <v>0</v>
      </c>
      <c r="AI1555">
        <v>15</v>
      </c>
      <c r="AJ1555">
        <v>0</v>
      </c>
      <c r="AK1555">
        <v>61</v>
      </c>
      <c r="AL1555" t="s">
        <v>449</v>
      </c>
      <c r="AM1555" t="s">
        <v>450</v>
      </c>
      <c r="BC1555" t="s">
        <v>474</v>
      </c>
      <c r="BF1555" t="s">
        <v>452</v>
      </c>
      <c r="BG1555" t="s">
        <v>453</v>
      </c>
      <c r="BH1555" s="1">
        <f t="shared" ca="1" si="74"/>
        <v>46123</v>
      </c>
    </row>
    <row r="1556" spans="2:60" ht="14.25" customHeight="1" x14ac:dyDescent="0.35">
      <c r="B1556" s="96" t="str">
        <f t="shared" si="72"/>
        <v>194312861</v>
      </c>
      <c r="C1556" s="96" t="str">
        <f t="shared" si="73"/>
        <v>19431286</v>
      </c>
      <c r="D1556">
        <v>22526</v>
      </c>
      <c r="E1556" t="s">
        <v>120</v>
      </c>
      <c r="F1556">
        <v>61</v>
      </c>
      <c r="G1556" t="s">
        <v>124</v>
      </c>
      <c r="H1556">
        <v>74</v>
      </c>
      <c r="I1556">
        <v>19431</v>
      </c>
      <c r="J1556" t="s">
        <v>321</v>
      </c>
      <c r="K1556">
        <v>286</v>
      </c>
      <c r="L1556">
        <v>1</v>
      </c>
      <c r="M1556">
        <v>2</v>
      </c>
      <c r="O1556" s="3">
        <v>7.7</v>
      </c>
      <c r="P1556">
        <v>0</v>
      </c>
      <c r="Q1556" t="s">
        <v>487</v>
      </c>
      <c r="R1556" t="s">
        <v>445</v>
      </c>
      <c r="S1556">
        <v>7</v>
      </c>
      <c r="T1556" t="s">
        <v>469</v>
      </c>
      <c r="U1556">
        <v>2</v>
      </c>
      <c r="V1556">
        <v>43767</v>
      </c>
      <c r="W1556">
        <v>353</v>
      </c>
      <c r="X1556" t="s">
        <v>447</v>
      </c>
      <c r="Y1556" s="2" t="s">
        <v>447</v>
      </c>
      <c r="Z1556" s="2"/>
      <c r="AB1556" t="s">
        <v>447</v>
      </c>
      <c r="AC1556" t="s">
        <v>448</v>
      </c>
      <c r="AD1556" t="s">
        <v>448</v>
      </c>
      <c r="AE1556" t="s">
        <v>447</v>
      </c>
      <c r="AF1556" t="s">
        <v>447</v>
      </c>
      <c r="AG1556">
        <v>2</v>
      </c>
      <c r="AH1556">
        <v>0</v>
      </c>
      <c r="AI1556">
        <v>25</v>
      </c>
      <c r="AJ1556">
        <v>0</v>
      </c>
      <c r="AK1556">
        <v>61</v>
      </c>
      <c r="AL1556" t="s">
        <v>449</v>
      </c>
      <c r="AM1556" t="s">
        <v>450</v>
      </c>
      <c r="AN1556">
        <v>7.7</v>
      </c>
      <c r="AO1556">
        <v>64.81</v>
      </c>
      <c r="AP1556">
        <v>499.03699999999998</v>
      </c>
      <c r="AQ1556">
        <v>7.7</v>
      </c>
      <c r="AR1556">
        <v>55.07</v>
      </c>
      <c r="AS1556">
        <v>424.03899999999999</v>
      </c>
      <c r="AT1556">
        <v>7.7</v>
      </c>
      <c r="AU1556">
        <v>53</v>
      </c>
      <c r="AV1556">
        <v>408.1</v>
      </c>
      <c r="BC1556" t="s">
        <v>451</v>
      </c>
      <c r="BD1556" s="2">
        <v>45936</v>
      </c>
      <c r="BE1556">
        <v>378.18</v>
      </c>
      <c r="BF1556" t="s">
        <v>452</v>
      </c>
      <c r="BG1556" t="s">
        <v>453</v>
      </c>
      <c r="BH1556" s="1">
        <f t="shared" ca="1" si="74"/>
        <v>187</v>
      </c>
    </row>
    <row r="1557" spans="2:60" ht="14.25" customHeight="1" x14ac:dyDescent="0.35">
      <c r="B1557" s="96" t="str">
        <f t="shared" si="72"/>
        <v>194312862</v>
      </c>
      <c r="C1557" s="96" t="str">
        <f t="shared" si="73"/>
        <v>19431286</v>
      </c>
      <c r="D1557">
        <v>22526</v>
      </c>
      <c r="E1557" t="s">
        <v>120</v>
      </c>
      <c r="F1557">
        <v>61</v>
      </c>
      <c r="G1557" t="s">
        <v>124</v>
      </c>
      <c r="H1557">
        <v>74</v>
      </c>
      <c r="I1557">
        <v>19431</v>
      </c>
      <c r="J1557" t="s">
        <v>321</v>
      </c>
      <c r="K1557">
        <v>286</v>
      </c>
      <c r="L1557">
        <v>2</v>
      </c>
      <c r="M1557">
        <v>1</v>
      </c>
      <c r="O1557" s="3">
        <v>16.010000000000002</v>
      </c>
      <c r="P1557">
        <v>0</v>
      </c>
      <c r="Q1557" t="s">
        <v>487</v>
      </c>
      <c r="R1557" t="s">
        <v>445</v>
      </c>
      <c r="S1557">
        <v>7</v>
      </c>
      <c r="T1557" t="s">
        <v>469</v>
      </c>
      <c r="U1557">
        <v>2</v>
      </c>
      <c r="V1557">
        <v>43768</v>
      </c>
      <c r="W1557">
        <v>353</v>
      </c>
      <c r="X1557" t="s">
        <v>447</v>
      </c>
      <c r="Y1557" s="2" t="s">
        <v>447</v>
      </c>
      <c r="Z1557" s="2"/>
      <c r="AB1557" t="s">
        <v>447</v>
      </c>
      <c r="AC1557" t="s">
        <v>448</v>
      </c>
      <c r="AD1557" t="s">
        <v>448</v>
      </c>
      <c r="AE1557" t="s">
        <v>447</v>
      </c>
      <c r="AF1557" t="s">
        <v>447</v>
      </c>
      <c r="AG1557">
        <v>2</v>
      </c>
      <c r="AH1557">
        <v>0</v>
      </c>
      <c r="AI1557">
        <v>25</v>
      </c>
      <c r="AJ1557">
        <v>0</v>
      </c>
      <c r="AK1557">
        <v>61</v>
      </c>
      <c r="AL1557" t="s">
        <v>449</v>
      </c>
      <c r="AM1557" t="s">
        <v>450</v>
      </c>
      <c r="AN1557">
        <v>16.010000000000002</v>
      </c>
      <c r="AO1557">
        <v>64.81</v>
      </c>
      <c r="AP1557">
        <v>1037.6080999999999</v>
      </c>
      <c r="AQ1557">
        <v>16.010000000000002</v>
      </c>
      <c r="AR1557">
        <v>55.07</v>
      </c>
      <c r="AS1557">
        <v>881.67070000000001</v>
      </c>
      <c r="AT1557">
        <v>16.010000000000002</v>
      </c>
      <c r="AU1557">
        <v>53</v>
      </c>
      <c r="AV1557">
        <v>848.53</v>
      </c>
      <c r="BC1557" t="s">
        <v>451</v>
      </c>
      <c r="BD1557" s="2">
        <v>45936</v>
      </c>
      <c r="BE1557">
        <v>815.12</v>
      </c>
      <c r="BF1557" t="s">
        <v>452</v>
      </c>
      <c r="BG1557" t="s">
        <v>453</v>
      </c>
      <c r="BH1557" s="1">
        <f t="shared" ca="1" si="74"/>
        <v>187</v>
      </c>
    </row>
    <row r="1558" spans="2:60" ht="14.25" customHeight="1" x14ac:dyDescent="0.35">
      <c r="B1558" s="96" t="str">
        <f t="shared" si="72"/>
        <v>194312863</v>
      </c>
      <c r="C1558" s="96" t="str">
        <f t="shared" si="73"/>
        <v>19431286</v>
      </c>
      <c r="D1558">
        <v>22526</v>
      </c>
      <c r="E1558" t="s">
        <v>120</v>
      </c>
      <c r="F1558">
        <v>61</v>
      </c>
      <c r="G1558" t="s">
        <v>124</v>
      </c>
      <c r="H1558">
        <v>74</v>
      </c>
      <c r="I1558">
        <v>19431</v>
      </c>
      <c r="J1558" t="s">
        <v>321</v>
      </c>
      <c r="K1558">
        <v>286</v>
      </c>
      <c r="L1558">
        <v>3</v>
      </c>
      <c r="M1558">
        <v>2</v>
      </c>
      <c r="O1558" s="3">
        <v>17</v>
      </c>
      <c r="P1558">
        <v>0</v>
      </c>
      <c r="Q1558" t="s">
        <v>487</v>
      </c>
      <c r="R1558" t="s">
        <v>445</v>
      </c>
      <c r="S1558">
        <v>7</v>
      </c>
      <c r="T1558" t="s">
        <v>469</v>
      </c>
      <c r="U1558">
        <v>2</v>
      </c>
      <c r="V1558">
        <v>43768</v>
      </c>
      <c r="W1558">
        <v>353</v>
      </c>
      <c r="X1558" t="s">
        <v>447</v>
      </c>
      <c r="Y1558" s="2" t="s">
        <v>447</v>
      </c>
      <c r="Z1558" s="2"/>
      <c r="AB1558" t="s">
        <v>447</v>
      </c>
      <c r="AC1558" t="s">
        <v>448</v>
      </c>
      <c r="AD1558" t="s">
        <v>448</v>
      </c>
      <c r="AE1558" t="s">
        <v>447</v>
      </c>
      <c r="AF1558" t="s">
        <v>447</v>
      </c>
      <c r="AG1558">
        <v>2</v>
      </c>
      <c r="AH1558">
        <v>0</v>
      </c>
      <c r="AI1558">
        <v>25</v>
      </c>
      <c r="AJ1558">
        <v>0</v>
      </c>
      <c r="AK1558">
        <v>61</v>
      </c>
      <c r="AL1558" t="s">
        <v>449</v>
      </c>
      <c r="AM1558" t="s">
        <v>450</v>
      </c>
      <c r="AN1558">
        <v>17</v>
      </c>
      <c r="AO1558">
        <v>64.81</v>
      </c>
      <c r="AP1558">
        <v>1101.77</v>
      </c>
      <c r="AQ1558">
        <v>17</v>
      </c>
      <c r="AR1558">
        <v>55.07</v>
      </c>
      <c r="AS1558">
        <v>936.19</v>
      </c>
      <c r="AT1558">
        <v>17</v>
      </c>
      <c r="AU1558">
        <v>53</v>
      </c>
      <c r="AV1558">
        <v>901</v>
      </c>
      <c r="BC1558" t="s">
        <v>451</v>
      </c>
      <c r="BD1558" s="2">
        <v>45936</v>
      </c>
      <c r="BE1558">
        <v>852.28</v>
      </c>
      <c r="BF1558" t="s">
        <v>452</v>
      </c>
      <c r="BG1558" t="s">
        <v>453</v>
      </c>
      <c r="BH1558" s="1">
        <f t="shared" ca="1" si="74"/>
        <v>187</v>
      </c>
    </row>
    <row r="1559" spans="2:60" ht="14.25" customHeight="1" x14ac:dyDescent="0.35">
      <c r="B1559" s="96" t="str">
        <f t="shared" si="72"/>
        <v>194312864</v>
      </c>
      <c r="C1559" s="96" t="str">
        <f t="shared" si="73"/>
        <v>19431286</v>
      </c>
      <c r="D1559">
        <v>22526</v>
      </c>
      <c r="E1559" t="s">
        <v>120</v>
      </c>
      <c r="F1559">
        <v>61</v>
      </c>
      <c r="G1559" t="s">
        <v>124</v>
      </c>
      <c r="H1559">
        <v>74</v>
      </c>
      <c r="I1559">
        <v>19431</v>
      </c>
      <c r="J1559" t="s">
        <v>321</v>
      </c>
      <c r="K1559">
        <v>286</v>
      </c>
      <c r="L1559">
        <v>4</v>
      </c>
      <c r="M1559">
        <v>2</v>
      </c>
      <c r="O1559" s="3">
        <v>21.07</v>
      </c>
      <c r="P1559">
        <v>0</v>
      </c>
      <c r="Q1559" t="s">
        <v>487</v>
      </c>
      <c r="R1559" t="s">
        <v>445</v>
      </c>
      <c r="S1559">
        <v>7</v>
      </c>
      <c r="T1559" t="s">
        <v>469</v>
      </c>
      <c r="U1559">
        <v>2</v>
      </c>
      <c r="V1559">
        <v>43768</v>
      </c>
      <c r="W1559">
        <v>353</v>
      </c>
      <c r="X1559" t="s">
        <v>447</v>
      </c>
      <c r="Y1559" s="2" t="s">
        <v>447</v>
      </c>
      <c r="Z1559" s="2"/>
      <c r="AB1559" t="s">
        <v>447</v>
      </c>
      <c r="AC1559" t="s">
        <v>448</v>
      </c>
      <c r="AD1559" t="s">
        <v>448</v>
      </c>
      <c r="AE1559" t="s">
        <v>447</v>
      </c>
      <c r="AF1559" t="s">
        <v>447</v>
      </c>
      <c r="AG1559">
        <v>2</v>
      </c>
      <c r="AH1559">
        <v>0</v>
      </c>
      <c r="AI1559">
        <v>25</v>
      </c>
      <c r="AJ1559">
        <v>0</v>
      </c>
      <c r="AK1559">
        <v>61</v>
      </c>
      <c r="AL1559" t="s">
        <v>449</v>
      </c>
      <c r="AM1559" t="s">
        <v>450</v>
      </c>
      <c r="AN1559">
        <v>21.07</v>
      </c>
      <c r="AO1559">
        <v>64.81</v>
      </c>
      <c r="AP1559">
        <v>1365.5467000000001</v>
      </c>
      <c r="AQ1559">
        <v>21.07</v>
      </c>
      <c r="AR1559">
        <v>55.07</v>
      </c>
      <c r="AS1559">
        <v>1160.3249000000001</v>
      </c>
      <c r="AT1559">
        <v>21.07</v>
      </c>
      <c r="AU1559">
        <v>53</v>
      </c>
      <c r="AV1559">
        <v>1116.71</v>
      </c>
      <c r="BC1559" t="s">
        <v>451</v>
      </c>
      <c r="BD1559" s="2">
        <v>45936</v>
      </c>
      <c r="BE1559">
        <v>1150.55</v>
      </c>
      <c r="BF1559" t="s">
        <v>452</v>
      </c>
      <c r="BG1559" t="s">
        <v>453</v>
      </c>
      <c r="BH1559" s="1">
        <f t="shared" ca="1" si="74"/>
        <v>187</v>
      </c>
    </row>
    <row r="1560" spans="2:60" ht="14.25" customHeight="1" x14ac:dyDescent="0.35">
      <c r="B1560" s="96" t="str">
        <f t="shared" si="72"/>
        <v>194312865</v>
      </c>
      <c r="C1560" s="96" t="str">
        <f t="shared" si="73"/>
        <v>19431286</v>
      </c>
      <c r="D1560">
        <v>22526</v>
      </c>
      <c r="E1560" t="s">
        <v>120</v>
      </c>
      <c r="F1560">
        <v>61</v>
      </c>
      <c r="G1560" t="s">
        <v>124</v>
      </c>
      <c r="H1560">
        <v>74</v>
      </c>
      <c r="I1560">
        <v>19431</v>
      </c>
      <c r="J1560" t="s">
        <v>321</v>
      </c>
      <c r="K1560">
        <v>286</v>
      </c>
      <c r="L1560">
        <v>5</v>
      </c>
      <c r="M1560">
        <v>2</v>
      </c>
      <c r="O1560" s="3">
        <v>33.630000000000003</v>
      </c>
      <c r="P1560">
        <v>0</v>
      </c>
      <c r="Q1560" t="s">
        <v>487</v>
      </c>
      <c r="R1560" t="s">
        <v>445</v>
      </c>
      <c r="S1560">
        <v>7</v>
      </c>
      <c r="T1560" t="s">
        <v>469</v>
      </c>
      <c r="U1560">
        <v>2</v>
      </c>
      <c r="V1560">
        <v>43769</v>
      </c>
      <c r="W1560">
        <v>353</v>
      </c>
      <c r="X1560" t="s">
        <v>447</v>
      </c>
      <c r="Y1560" s="2" t="s">
        <v>447</v>
      </c>
      <c r="Z1560" s="2"/>
      <c r="AB1560" t="s">
        <v>447</v>
      </c>
      <c r="AC1560" t="s">
        <v>448</v>
      </c>
      <c r="AD1560" t="s">
        <v>448</v>
      </c>
      <c r="AE1560" t="s">
        <v>447</v>
      </c>
      <c r="AF1560" t="s">
        <v>447</v>
      </c>
      <c r="AG1560">
        <v>2</v>
      </c>
      <c r="AH1560">
        <v>0</v>
      </c>
      <c r="AI1560">
        <v>25</v>
      </c>
      <c r="AJ1560">
        <v>0</v>
      </c>
      <c r="AK1560">
        <v>61</v>
      </c>
      <c r="AL1560" t="s">
        <v>449</v>
      </c>
      <c r="AM1560" t="s">
        <v>450</v>
      </c>
      <c r="AN1560">
        <v>33.630000000000003</v>
      </c>
      <c r="AO1560">
        <v>64.81</v>
      </c>
      <c r="AP1560">
        <v>2179.5603000000001</v>
      </c>
      <c r="AQ1560">
        <v>33.630000000000003</v>
      </c>
      <c r="AR1560">
        <v>55.07</v>
      </c>
      <c r="AS1560">
        <v>1852.0041000000001</v>
      </c>
      <c r="AT1560">
        <v>33.630000000000003</v>
      </c>
      <c r="AU1560">
        <v>53</v>
      </c>
      <c r="AV1560">
        <v>1782.39</v>
      </c>
      <c r="BC1560" t="s">
        <v>451</v>
      </c>
      <c r="BD1560" s="2">
        <v>45936</v>
      </c>
      <c r="BE1560">
        <v>1788.75</v>
      </c>
      <c r="BF1560" t="s">
        <v>452</v>
      </c>
      <c r="BG1560" t="s">
        <v>453</v>
      </c>
      <c r="BH1560" s="1">
        <f t="shared" ca="1" si="74"/>
        <v>187</v>
      </c>
    </row>
    <row r="1561" spans="2:60" ht="14.25" customHeight="1" x14ac:dyDescent="0.35">
      <c r="B1561" s="96" t="str">
        <f t="shared" si="72"/>
        <v>194312866</v>
      </c>
      <c r="C1561" s="96" t="str">
        <f t="shared" si="73"/>
        <v>19431286</v>
      </c>
      <c r="D1561">
        <v>22526</v>
      </c>
      <c r="E1561" t="s">
        <v>120</v>
      </c>
      <c r="F1561">
        <v>61</v>
      </c>
      <c r="G1561" t="s">
        <v>124</v>
      </c>
      <c r="H1561">
        <v>74</v>
      </c>
      <c r="I1561">
        <v>19431</v>
      </c>
      <c r="J1561" t="s">
        <v>321</v>
      </c>
      <c r="K1561">
        <v>286</v>
      </c>
      <c r="L1561">
        <v>6</v>
      </c>
      <c r="M1561">
        <v>2</v>
      </c>
      <c r="O1561" s="3">
        <v>12.66</v>
      </c>
      <c r="P1561">
        <v>0</v>
      </c>
      <c r="Q1561" t="s">
        <v>487</v>
      </c>
      <c r="R1561" t="s">
        <v>445</v>
      </c>
      <c r="S1561">
        <v>7</v>
      </c>
      <c r="T1561" t="s">
        <v>469</v>
      </c>
      <c r="U1561">
        <v>2</v>
      </c>
      <c r="V1561">
        <v>43769</v>
      </c>
      <c r="W1561">
        <v>353</v>
      </c>
      <c r="X1561" t="s">
        <v>447</v>
      </c>
      <c r="Y1561" s="2" t="s">
        <v>447</v>
      </c>
      <c r="Z1561" s="2"/>
      <c r="AB1561" t="s">
        <v>447</v>
      </c>
      <c r="AC1561" t="s">
        <v>448</v>
      </c>
      <c r="AD1561" t="s">
        <v>448</v>
      </c>
      <c r="AE1561" t="s">
        <v>447</v>
      </c>
      <c r="AF1561" t="s">
        <v>447</v>
      </c>
      <c r="AG1561">
        <v>2</v>
      </c>
      <c r="AH1561">
        <v>0</v>
      </c>
      <c r="AI1561">
        <v>25</v>
      </c>
      <c r="AJ1561">
        <v>0</v>
      </c>
      <c r="AK1561">
        <v>61</v>
      </c>
      <c r="AL1561" t="s">
        <v>449</v>
      </c>
      <c r="AM1561" t="s">
        <v>450</v>
      </c>
      <c r="AN1561">
        <v>12.66</v>
      </c>
      <c r="AO1561">
        <v>64.81</v>
      </c>
      <c r="AP1561">
        <v>820.49459999999999</v>
      </c>
      <c r="AQ1561">
        <v>12.66</v>
      </c>
      <c r="AR1561">
        <v>55.07</v>
      </c>
      <c r="AS1561">
        <v>697.18619999999999</v>
      </c>
      <c r="AT1561">
        <v>12.66</v>
      </c>
      <c r="AU1561">
        <v>53</v>
      </c>
      <c r="AV1561">
        <v>670.98</v>
      </c>
      <c r="BC1561" t="s">
        <v>451</v>
      </c>
      <c r="BD1561" s="2">
        <v>45936</v>
      </c>
      <c r="BE1561">
        <v>779.89</v>
      </c>
      <c r="BF1561" t="s">
        <v>452</v>
      </c>
      <c r="BG1561" t="s">
        <v>453</v>
      </c>
      <c r="BH1561" s="1">
        <f t="shared" ca="1" si="74"/>
        <v>187</v>
      </c>
    </row>
    <row r="1562" spans="2:60" ht="14.25" customHeight="1" x14ac:dyDescent="0.35">
      <c r="B1562" s="96" t="str">
        <f t="shared" si="72"/>
        <v>194312867</v>
      </c>
      <c r="C1562" s="96" t="str">
        <f t="shared" si="73"/>
        <v>19431286</v>
      </c>
      <c r="D1562">
        <v>22526</v>
      </c>
      <c r="E1562" t="s">
        <v>120</v>
      </c>
      <c r="F1562">
        <v>61</v>
      </c>
      <c r="G1562" t="s">
        <v>124</v>
      </c>
      <c r="H1562">
        <v>74</v>
      </c>
      <c r="I1562">
        <v>19431</v>
      </c>
      <c r="J1562" t="s">
        <v>321</v>
      </c>
      <c r="K1562">
        <v>286</v>
      </c>
      <c r="L1562">
        <v>7</v>
      </c>
      <c r="M1562">
        <v>2</v>
      </c>
      <c r="O1562" s="3">
        <v>16.91</v>
      </c>
      <c r="P1562">
        <v>0</v>
      </c>
      <c r="Q1562" t="s">
        <v>487</v>
      </c>
      <c r="R1562" t="s">
        <v>445</v>
      </c>
      <c r="S1562">
        <v>7</v>
      </c>
      <c r="T1562" t="s">
        <v>469</v>
      </c>
      <c r="U1562">
        <v>2</v>
      </c>
      <c r="V1562">
        <v>43769</v>
      </c>
      <c r="W1562">
        <v>353</v>
      </c>
      <c r="X1562" t="s">
        <v>447</v>
      </c>
      <c r="Y1562" s="2" t="s">
        <v>447</v>
      </c>
      <c r="Z1562" s="2"/>
      <c r="AB1562" t="s">
        <v>447</v>
      </c>
      <c r="AC1562" t="s">
        <v>448</v>
      </c>
      <c r="AD1562" t="s">
        <v>448</v>
      </c>
      <c r="AE1562" t="s">
        <v>447</v>
      </c>
      <c r="AF1562" t="s">
        <v>447</v>
      </c>
      <c r="AG1562">
        <v>2</v>
      </c>
      <c r="AH1562">
        <v>0</v>
      </c>
      <c r="AI1562">
        <v>25</v>
      </c>
      <c r="AJ1562">
        <v>0</v>
      </c>
      <c r="AK1562">
        <v>61</v>
      </c>
      <c r="AL1562" t="s">
        <v>449</v>
      </c>
      <c r="AM1562" t="s">
        <v>450</v>
      </c>
      <c r="AN1562">
        <v>16.91</v>
      </c>
      <c r="AO1562">
        <v>64.81</v>
      </c>
      <c r="AP1562">
        <v>1095.9371000000001</v>
      </c>
      <c r="AQ1562">
        <v>16.91</v>
      </c>
      <c r="AR1562">
        <v>55.07</v>
      </c>
      <c r="AS1562">
        <v>931.2337</v>
      </c>
      <c r="AT1562">
        <v>16.91</v>
      </c>
      <c r="AU1562">
        <v>53</v>
      </c>
      <c r="AV1562">
        <v>896.23</v>
      </c>
      <c r="BC1562" t="s">
        <v>451</v>
      </c>
      <c r="BD1562" s="2">
        <v>45936</v>
      </c>
      <c r="BE1562">
        <v>941.78</v>
      </c>
      <c r="BF1562" t="s">
        <v>452</v>
      </c>
      <c r="BG1562" t="s">
        <v>453</v>
      </c>
      <c r="BH1562" s="1">
        <f t="shared" ca="1" si="74"/>
        <v>187</v>
      </c>
    </row>
    <row r="1563" spans="2:60" ht="14.25" customHeight="1" x14ac:dyDescent="0.35">
      <c r="B1563" s="96" t="str">
        <f t="shared" si="72"/>
        <v>194312868</v>
      </c>
      <c r="C1563" s="96" t="str">
        <f t="shared" si="73"/>
        <v>19431286</v>
      </c>
      <c r="D1563">
        <v>22526</v>
      </c>
      <c r="E1563" t="s">
        <v>120</v>
      </c>
      <c r="F1563">
        <v>61</v>
      </c>
      <c r="G1563" t="s">
        <v>124</v>
      </c>
      <c r="H1563">
        <v>74</v>
      </c>
      <c r="I1563">
        <v>19431</v>
      </c>
      <c r="J1563" t="s">
        <v>321</v>
      </c>
      <c r="K1563">
        <v>286</v>
      </c>
      <c r="L1563">
        <v>8</v>
      </c>
      <c r="M1563">
        <v>2</v>
      </c>
      <c r="O1563" s="3">
        <v>12.11</v>
      </c>
      <c r="P1563">
        <v>0</v>
      </c>
      <c r="Q1563" t="s">
        <v>487</v>
      </c>
      <c r="R1563" t="s">
        <v>445</v>
      </c>
      <c r="S1563">
        <v>7</v>
      </c>
      <c r="T1563" t="s">
        <v>469</v>
      </c>
      <c r="U1563">
        <v>2</v>
      </c>
      <c r="V1563">
        <v>43770</v>
      </c>
      <c r="W1563">
        <v>353</v>
      </c>
      <c r="X1563" t="s">
        <v>447</v>
      </c>
      <c r="Y1563" s="2" t="s">
        <v>447</v>
      </c>
      <c r="Z1563" s="2"/>
      <c r="AB1563" t="s">
        <v>447</v>
      </c>
      <c r="AC1563" t="s">
        <v>448</v>
      </c>
      <c r="AD1563" t="s">
        <v>448</v>
      </c>
      <c r="AE1563" t="s">
        <v>447</v>
      </c>
      <c r="AF1563" t="s">
        <v>447</v>
      </c>
      <c r="AG1563">
        <v>2</v>
      </c>
      <c r="AH1563">
        <v>0</v>
      </c>
      <c r="AI1563">
        <v>25</v>
      </c>
      <c r="AJ1563">
        <v>0</v>
      </c>
      <c r="AK1563">
        <v>61</v>
      </c>
      <c r="AL1563" t="s">
        <v>449</v>
      </c>
      <c r="AM1563" t="s">
        <v>450</v>
      </c>
      <c r="AN1563">
        <v>12.11</v>
      </c>
      <c r="AO1563">
        <v>64.81</v>
      </c>
      <c r="AP1563">
        <v>784.84910000000002</v>
      </c>
      <c r="AQ1563">
        <v>12.11</v>
      </c>
      <c r="AR1563">
        <v>55.07</v>
      </c>
      <c r="AS1563">
        <v>666.89769999999999</v>
      </c>
      <c r="AT1563">
        <v>12.11</v>
      </c>
      <c r="AU1563">
        <v>53</v>
      </c>
      <c r="AV1563">
        <v>641.83000000000004</v>
      </c>
      <c r="BC1563" t="s">
        <v>451</v>
      </c>
      <c r="BD1563" s="2">
        <v>45936</v>
      </c>
      <c r="BE1563">
        <v>432.58</v>
      </c>
      <c r="BF1563" t="s">
        <v>452</v>
      </c>
      <c r="BG1563" t="s">
        <v>453</v>
      </c>
      <c r="BH1563" s="1">
        <f t="shared" ca="1" si="74"/>
        <v>187</v>
      </c>
    </row>
    <row r="1564" spans="2:60" ht="14.25" customHeight="1" x14ac:dyDescent="0.35">
      <c r="B1564" s="96" t="str">
        <f t="shared" si="72"/>
        <v>194312869</v>
      </c>
      <c r="C1564" s="96" t="str">
        <f t="shared" si="73"/>
        <v>19431286</v>
      </c>
      <c r="D1564">
        <v>22526</v>
      </c>
      <c r="E1564" t="s">
        <v>120</v>
      </c>
      <c r="F1564">
        <v>61</v>
      </c>
      <c r="G1564" t="s">
        <v>124</v>
      </c>
      <c r="H1564">
        <v>74</v>
      </c>
      <c r="I1564">
        <v>19431</v>
      </c>
      <c r="J1564" t="s">
        <v>321</v>
      </c>
      <c r="K1564">
        <v>286</v>
      </c>
      <c r="L1564">
        <v>9</v>
      </c>
      <c r="M1564">
        <v>2</v>
      </c>
      <c r="O1564" s="3">
        <v>12.92</v>
      </c>
      <c r="P1564">
        <v>0</v>
      </c>
      <c r="Q1564" t="s">
        <v>487</v>
      </c>
      <c r="R1564" t="s">
        <v>445</v>
      </c>
      <c r="S1564">
        <v>7</v>
      </c>
      <c r="T1564" t="s">
        <v>469</v>
      </c>
      <c r="U1564">
        <v>2</v>
      </c>
      <c r="V1564">
        <v>43770</v>
      </c>
      <c r="W1564">
        <v>353</v>
      </c>
      <c r="X1564" t="s">
        <v>447</v>
      </c>
      <c r="Y1564" s="2" t="s">
        <v>447</v>
      </c>
      <c r="Z1564" s="2"/>
      <c r="AB1564" t="s">
        <v>447</v>
      </c>
      <c r="AC1564" t="s">
        <v>448</v>
      </c>
      <c r="AD1564" t="s">
        <v>448</v>
      </c>
      <c r="AE1564" t="s">
        <v>447</v>
      </c>
      <c r="AF1564" t="s">
        <v>447</v>
      </c>
      <c r="AG1564">
        <v>2</v>
      </c>
      <c r="AH1564">
        <v>0</v>
      </c>
      <c r="AI1564">
        <v>25</v>
      </c>
      <c r="AJ1564">
        <v>0</v>
      </c>
      <c r="AK1564">
        <v>61</v>
      </c>
      <c r="AL1564" t="s">
        <v>465</v>
      </c>
      <c r="AM1564" t="s">
        <v>450</v>
      </c>
      <c r="AN1564">
        <v>12.92</v>
      </c>
      <c r="AO1564">
        <v>64.81</v>
      </c>
      <c r="AP1564">
        <v>837.34519999999998</v>
      </c>
      <c r="AQ1564">
        <v>12.92</v>
      </c>
      <c r="AR1564">
        <v>55.07</v>
      </c>
      <c r="AS1564">
        <v>711.50440000000003</v>
      </c>
      <c r="AT1564">
        <v>12.92</v>
      </c>
      <c r="AU1564">
        <v>53</v>
      </c>
      <c r="AV1564">
        <v>684.76</v>
      </c>
      <c r="BC1564" t="s">
        <v>451</v>
      </c>
      <c r="BD1564" s="2">
        <v>45936</v>
      </c>
      <c r="BE1564">
        <v>573.54</v>
      </c>
      <c r="BF1564" t="s">
        <v>452</v>
      </c>
      <c r="BG1564" t="s">
        <v>453</v>
      </c>
      <c r="BH1564" s="1">
        <f t="shared" ca="1" si="74"/>
        <v>187</v>
      </c>
    </row>
    <row r="1565" spans="2:60" ht="14.25" customHeight="1" x14ac:dyDescent="0.35">
      <c r="B1565" s="96" t="str">
        <f t="shared" si="72"/>
        <v>1943128610</v>
      </c>
      <c r="C1565" s="96" t="str">
        <f t="shared" si="73"/>
        <v>19431286</v>
      </c>
      <c r="D1565">
        <v>22526</v>
      </c>
      <c r="E1565" t="s">
        <v>120</v>
      </c>
      <c r="F1565">
        <v>61</v>
      </c>
      <c r="G1565" t="s">
        <v>124</v>
      </c>
      <c r="H1565">
        <v>74</v>
      </c>
      <c r="I1565">
        <v>19431</v>
      </c>
      <c r="J1565" t="s">
        <v>321</v>
      </c>
      <c r="K1565">
        <v>286</v>
      </c>
      <c r="L1565">
        <v>10</v>
      </c>
      <c r="M1565">
        <v>2</v>
      </c>
      <c r="O1565" s="3">
        <v>4.5599999999999996</v>
      </c>
      <c r="P1565">
        <v>0</v>
      </c>
      <c r="Q1565" t="s">
        <v>487</v>
      </c>
      <c r="R1565" t="s">
        <v>445</v>
      </c>
      <c r="S1565">
        <v>7</v>
      </c>
      <c r="T1565" t="s">
        <v>469</v>
      </c>
      <c r="U1565">
        <v>2</v>
      </c>
      <c r="V1565">
        <v>43770</v>
      </c>
      <c r="W1565">
        <v>353</v>
      </c>
      <c r="X1565" t="s">
        <v>447</v>
      </c>
      <c r="Y1565" s="2" t="s">
        <v>447</v>
      </c>
      <c r="Z1565" s="2"/>
      <c r="AB1565" t="s">
        <v>447</v>
      </c>
      <c r="AC1565" t="s">
        <v>448</v>
      </c>
      <c r="AD1565" t="s">
        <v>448</v>
      </c>
      <c r="AE1565" t="s">
        <v>447</v>
      </c>
      <c r="AF1565" t="s">
        <v>447</v>
      </c>
      <c r="AG1565">
        <v>2</v>
      </c>
      <c r="AH1565">
        <v>0</v>
      </c>
      <c r="AI1565">
        <v>25</v>
      </c>
      <c r="AJ1565">
        <v>0</v>
      </c>
      <c r="AK1565">
        <v>61</v>
      </c>
      <c r="AL1565" t="s">
        <v>465</v>
      </c>
      <c r="AM1565" t="s">
        <v>450</v>
      </c>
      <c r="AN1565">
        <v>4.5599999999999996</v>
      </c>
      <c r="AO1565">
        <v>64.81</v>
      </c>
      <c r="AP1565">
        <v>295.53359999999998</v>
      </c>
      <c r="AQ1565">
        <v>4.5599999999999996</v>
      </c>
      <c r="AR1565">
        <v>55.07</v>
      </c>
      <c r="AS1565">
        <v>251.11920000000001</v>
      </c>
      <c r="AT1565">
        <v>4.5599999999999996</v>
      </c>
      <c r="AU1565">
        <v>53</v>
      </c>
      <c r="AV1565">
        <v>241.68</v>
      </c>
      <c r="BC1565" t="s">
        <v>451</v>
      </c>
      <c r="BD1565" s="2">
        <v>45936</v>
      </c>
      <c r="BE1565">
        <v>166.45</v>
      </c>
      <c r="BF1565" t="s">
        <v>452</v>
      </c>
      <c r="BG1565" t="s">
        <v>453</v>
      </c>
      <c r="BH1565" s="1">
        <f t="shared" ca="1" si="74"/>
        <v>187</v>
      </c>
    </row>
    <row r="1566" spans="2:60" ht="14.25" customHeight="1" x14ac:dyDescent="0.35">
      <c r="B1566" s="96" t="str">
        <f t="shared" si="72"/>
        <v>1943128611</v>
      </c>
      <c r="C1566" s="96" t="str">
        <f t="shared" si="73"/>
        <v>19431286</v>
      </c>
      <c r="D1566">
        <v>22526</v>
      </c>
      <c r="E1566" t="s">
        <v>120</v>
      </c>
      <c r="F1566">
        <v>61</v>
      </c>
      <c r="G1566" t="s">
        <v>124</v>
      </c>
      <c r="H1566">
        <v>74</v>
      </c>
      <c r="I1566">
        <v>19431</v>
      </c>
      <c r="J1566" t="s">
        <v>321</v>
      </c>
      <c r="K1566">
        <v>286</v>
      </c>
      <c r="L1566">
        <v>11</v>
      </c>
      <c r="M1566">
        <v>2</v>
      </c>
      <c r="O1566" s="3">
        <v>1.77</v>
      </c>
      <c r="P1566">
        <v>0</v>
      </c>
      <c r="Q1566" t="s">
        <v>487</v>
      </c>
      <c r="R1566" t="s">
        <v>445</v>
      </c>
      <c r="S1566">
        <v>7</v>
      </c>
      <c r="T1566" t="s">
        <v>469</v>
      </c>
      <c r="U1566">
        <v>2</v>
      </c>
      <c r="V1566">
        <v>43770</v>
      </c>
      <c r="W1566">
        <v>353</v>
      </c>
      <c r="X1566" t="s">
        <v>447</v>
      </c>
      <c r="Y1566" s="2" t="s">
        <v>447</v>
      </c>
      <c r="Z1566" s="2"/>
      <c r="AB1566" t="s">
        <v>447</v>
      </c>
      <c r="AC1566" t="s">
        <v>448</v>
      </c>
      <c r="AD1566" t="s">
        <v>448</v>
      </c>
      <c r="AE1566" t="s">
        <v>447</v>
      </c>
      <c r="AF1566" t="s">
        <v>447</v>
      </c>
      <c r="AG1566">
        <v>2</v>
      </c>
      <c r="AH1566">
        <v>0</v>
      </c>
      <c r="AI1566">
        <v>25</v>
      </c>
      <c r="AJ1566">
        <v>0</v>
      </c>
      <c r="AK1566">
        <v>61</v>
      </c>
      <c r="AL1566" t="s">
        <v>465</v>
      </c>
      <c r="AM1566" t="s">
        <v>450</v>
      </c>
      <c r="AN1566">
        <v>1.77</v>
      </c>
      <c r="AO1566">
        <v>64.81</v>
      </c>
      <c r="AP1566">
        <v>114.7137</v>
      </c>
      <c r="AQ1566">
        <v>1.77</v>
      </c>
      <c r="AR1566">
        <v>55.07</v>
      </c>
      <c r="AS1566">
        <v>97.4739</v>
      </c>
      <c r="AT1566">
        <v>1.77</v>
      </c>
      <c r="AU1566">
        <v>53</v>
      </c>
      <c r="AV1566">
        <v>93.81</v>
      </c>
      <c r="BC1566" t="s">
        <v>451</v>
      </c>
      <c r="BD1566" s="2">
        <v>45936</v>
      </c>
      <c r="BE1566">
        <v>69.44</v>
      </c>
      <c r="BF1566" t="s">
        <v>452</v>
      </c>
      <c r="BG1566" t="s">
        <v>453</v>
      </c>
      <c r="BH1566" s="1">
        <f t="shared" ca="1" si="74"/>
        <v>187</v>
      </c>
    </row>
    <row r="1567" spans="2:60" ht="14.25" customHeight="1" x14ac:dyDescent="0.35">
      <c r="B1567" s="96" t="str">
        <f t="shared" si="72"/>
        <v>1943128612</v>
      </c>
      <c r="C1567" s="96" t="str">
        <f t="shared" si="73"/>
        <v>19431286</v>
      </c>
      <c r="D1567">
        <v>22526</v>
      </c>
      <c r="E1567" t="s">
        <v>120</v>
      </c>
      <c r="F1567">
        <v>61</v>
      </c>
      <c r="G1567" t="s">
        <v>124</v>
      </c>
      <c r="H1567">
        <v>74</v>
      </c>
      <c r="I1567">
        <v>19431</v>
      </c>
      <c r="J1567" t="s">
        <v>321</v>
      </c>
      <c r="K1567">
        <v>286</v>
      </c>
      <c r="L1567">
        <v>12</v>
      </c>
      <c r="M1567">
        <v>2</v>
      </c>
      <c r="O1567">
        <v>13.6</v>
      </c>
      <c r="P1567">
        <v>0</v>
      </c>
      <c r="Q1567" t="s">
        <v>487</v>
      </c>
      <c r="R1567" t="s">
        <v>445</v>
      </c>
      <c r="S1567">
        <v>7</v>
      </c>
      <c r="T1567" t="s">
        <v>469</v>
      </c>
      <c r="U1567">
        <v>2</v>
      </c>
      <c r="V1567">
        <v>43770</v>
      </c>
      <c r="W1567">
        <v>353</v>
      </c>
      <c r="X1567" t="s">
        <v>447</v>
      </c>
      <c r="Y1567" s="2" t="s">
        <v>447</v>
      </c>
      <c r="Z1567" s="2"/>
      <c r="AB1567" t="s">
        <v>447</v>
      </c>
      <c r="AC1567" t="s">
        <v>448</v>
      </c>
      <c r="AD1567" t="s">
        <v>448</v>
      </c>
      <c r="AE1567" t="s">
        <v>447</v>
      </c>
      <c r="AF1567" t="s">
        <v>447</v>
      </c>
      <c r="AG1567">
        <v>2</v>
      </c>
      <c r="AH1567">
        <v>0</v>
      </c>
      <c r="AI1567">
        <v>25</v>
      </c>
      <c r="AJ1567">
        <v>0</v>
      </c>
      <c r="AK1567">
        <v>61</v>
      </c>
      <c r="AL1567" t="s">
        <v>449</v>
      </c>
      <c r="AM1567" t="s">
        <v>450</v>
      </c>
      <c r="AN1567">
        <v>13.6</v>
      </c>
      <c r="AO1567">
        <v>64.81</v>
      </c>
      <c r="AP1567">
        <v>881.41600000000005</v>
      </c>
      <c r="AQ1567">
        <v>13.6</v>
      </c>
      <c r="AR1567">
        <v>55.07</v>
      </c>
      <c r="AS1567">
        <v>748.952</v>
      </c>
      <c r="AT1567">
        <v>13.6</v>
      </c>
      <c r="AU1567">
        <v>53</v>
      </c>
      <c r="AV1567">
        <v>720.8</v>
      </c>
      <c r="BC1567" t="s">
        <v>451</v>
      </c>
      <c r="BD1567" s="2">
        <v>45936</v>
      </c>
      <c r="BE1567">
        <v>544.23</v>
      </c>
      <c r="BF1567" t="s">
        <v>452</v>
      </c>
      <c r="BG1567" t="s">
        <v>453</v>
      </c>
      <c r="BH1567" s="1">
        <f t="shared" ca="1" si="74"/>
        <v>187</v>
      </c>
    </row>
    <row r="1568" spans="2:60" ht="14.25" customHeight="1" x14ac:dyDescent="0.35">
      <c r="B1568" s="96" t="str">
        <f t="shared" si="72"/>
        <v>1943128613</v>
      </c>
      <c r="C1568" s="96" t="str">
        <f t="shared" si="73"/>
        <v>19431286</v>
      </c>
      <c r="D1568">
        <v>22526</v>
      </c>
      <c r="E1568" t="s">
        <v>120</v>
      </c>
      <c r="F1568">
        <v>61</v>
      </c>
      <c r="G1568" t="s">
        <v>124</v>
      </c>
      <c r="H1568">
        <v>74</v>
      </c>
      <c r="I1568">
        <v>19431</v>
      </c>
      <c r="J1568" t="s">
        <v>321</v>
      </c>
      <c r="K1568">
        <v>286</v>
      </c>
      <c r="L1568">
        <v>13</v>
      </c>
      <c r="M1568">
        <v>2</v>
      </c>
      <c r="O1568">
        <v>6.99</v>
      </c>
      <c r="P1568">
        <v>0</v>
      </c>
      <c r="Q1568" t="s">
        <v>487</v>
      </c>
      <c r="R1568" t="s">
        <v>445</v>
      </c>
      <c r="S1568">
        <v>7</v>
      </c>
      <c r="T1568" t="s">
        <v>469</v>
      </c>
      <c r="U1568">
        <v>2</v>
      </c>
      <c r="V1568">
        <v>43770</v>
      </c>
      <c r="W1568">
        <v>353</v>
      </c>
      <c r="X1568" t="s">
        <v>447</v>
      </c>
      <c r="Y1568" s="2" t="s">
        <v>447</v>
      </c>
      <c r="Z1568" s="2"/>
      <c r="AB1568" t="s">
        <v>447</v>
      </c>
      <c r="AC1568" t="s">
        <v>448</v>
      </c>
      <c r="AD1568" t="s">
        <v>448</v>
      </c>
      <c r="AE1568" t="s">
        <v>447</v>
      </c>
      <c r="AF1568" t="s">
        <v>447</v>
      </c>
      <c r="AG1568">
        <v>2</v>
      </c>
      <c r="AH1568">
        <v>0</v>
      </c>
      <c r="AI1568">
        <v>25</v>
      </c>
      <c r="AJ1568">
        <v>0</v>
      </c>
      <c r="AK1568">
        <v>61</v>
      </c>
      <c r="AL1568" t="s">
        <v>449</v>
      </c>
      <c r="AM1568" t="s">
        <v>450</v>
      </c>
      <c r="AN1568">
        <v>6.99</v>
      </c>
      <c r="AO1568">
        <v>64.81</v>
      </c>
      <c r="AP1568">
        <v>453.02190000000002</v>
      </c>
      <c r="AQ1568">
        <v>6.99</v>
      </c>
      <c r="AR1568">
        <v>55.07</v>
      </c>
      <c r="AS1568">
        <v>384.9393</v>
      </c>
      <c r="AT1568">
        <v>6.99</v>
      </c>
      <c r="AU1568">
        <v>53</v>
      </c>
      <c r="AV1568">
        <v>370.47</v>
      </c>
      <c r="BC1568" t="s">
        <v>451</v>
      </c>
      <c r="BD1568" s="2">
        <v>45936</v>
      </c>
      <c r="BE1568">
        <v>438.37</v>
      </c>
      <c r="BF1568" t="s">
        <v>452</v>
      </c>
      <c r="BG1568" t="s">
        <v>453</v>
      </c>
      <c r="BH1568" s="1">
        <f t="shared" ca="1" si="74"/>
        <v>187</v>
      </c>
    </row>
    <row r="1569" spans="2:60" ht="14.25" customHeight="1" x14ac:dyDescent="0.35">
      <c r="B1569" s="96" t="str">
        <f t="shared" si="72"/>
        <v>194452941</v>
      </c>
      <c r="C1569" s="96" t="str">
        <f t="shared" si="73"/>
        <v>19445294</v>
      </c>
      <c r="D1569">
        <v>22526</v>
      </c>
      <c r="E1569" t="s">
        <v>120</v>
      </c>
      <c r="F1569">
        <v>61</v>
      </c>
      <c r="G1569" t="s">
        <v>124</v>
      </c>
      <c r="H1569">
        <v>71</v>
      </c>
      <c r="I1569">
        <v>19445</v>
      </c>
      <c r="J1569" t="s">
        <v>319</v>
      </c>
      <c r="K1569">
        <v>294</v>
      </c>
      <c r="L1569">
        <v>1</v>
      </c>
      <c r="M1569">
        <v>1</v>
      </c>
      <c r="N1569">
        <v>1</v>
      </c>
      <c r="O1569">
        <v>5.09</v>
      </c>
      <c r="P1569">
        <v>0</v>
      </c>
      <c r="Q1569" t="s">
        <v>454</v>
      </c>
      <c r="R1569" t="s">
        <v>445</v>
      </c>
      <c r="S1569">
        <v>6</v>
      </c>
      <c r="T1569" t="s">
        <v>466</v>
      </c>
      <c r="U1569">
        <v>2</v>
      </c>
      <c r="V1569">
        <v>43879</v>
      </c>
      <c r="W1569">
        <v>353</v>
      </c>
      <c r="X1569" t="s">
        <v>447</v>
      </c>
      <c r="Y1569" s="2" t="s">
        <v>447</v>
      </c>
      <c r="Z1569" s="2"/>
      <c r="AB1569" t="s">
        <v>447</v>
      </c>
      <c r="AC1569" t="s">
        <v>448</v>
      </c>
      <c r="AD1569" t="s">
        <v>448</v>
      </c>
      <c r="AE1569" t="s">
        <v>447</v>
      </c>
      <c r="AF1569" t="s">
        <v>447</v>
      </c>
      <c r="AG1569">
        <v>2</v>
      </c>
      <c r="AH1569">
        <v>0</v>
      </c>
      <c r="AI1569">
        <v>21</v>
      </c>
      <c r="AJ1569">
        <v>0</v>
      </c>
      <c r="AK1569">
        <v>61</v>
      </c>
      <c r="AL1569" t="s">
        <v>449</v>
      </c>
      <c r="AM1569" t="s">
        <v>450</v>
      </c>
      <c r="AN1569">
        <v>5.09</v>
      </c>
      <c r="AO1569">
        <v>71.349999999999994</v>
      </c>
      <c r="AP1569">
        <v>363.17149999999998</v>
      </c>
      <c r="BC1569" t="s">
        <v>451</v>
      </c>
      <c r="BD1569" s="2">
        <v>45764</v>
      </c>
      <c r="BE1569">
        <v>260.45999999999998</v>
      </c>
      <c r="BF1569" t="s">
        <v>452</v>
      </c>
      <c r="BG1569" t="s">
        <v>453</v>
      </c>
      <c r="BH1569" s="1">
        <f t="shared" ca="1" si="74"/>
        <v>359</v>
      </c>
    </row>
    <row r="1570" spans="2:60" ht="14.25" customHeight="1" x14ac:dyDescent="0.35">
      <c r="B1570" s="96" t="str">
        <f t="shared" si="72"/>
        <v>194452942</v>
      </c>
      <c r="C1570" s="96" t="str">
        <f t="shared" si="73"/>
        <v>19445294</v>
      </c>
      <c r="D1570">
        <v>22526</v>
      </c>
      <c r="E1570" t="s">
        <v>120</v>
      </c>
      <c r="F1570">
        <v>61</v>
      </c>
      <c r="G1570" t="s">
        <v>124</v>
      </c>
      <c r="H1570">
        <v>71</v>
      </c>
      <c r="I1570">
        <v>19445</v>
      </c>
      <c r="J1570" t="s">
        <v>319</v>
      </c>
      <c r="K1570">
        <v>294</v>
      </c>
      <c r="L1570">
        <v>2</v>
      </c>
      <c r="M1570">
        <v>1</v>
      </c>
      <c r="N1570">
        <v>1</v>
      </c>
      <c r="O1570">
        <v>12.21</v>
      </c>
      <c r="P1570">
        <v>0</v>
      </c>
      <c r="Q1570" t="s">
        <v>454</v>
      </c>
      <c r="R1570" t="s">
        <v>445</v>
      </c>
      <c r="S1570">
        <v>6</v>
      </c>
      <c r="T1570" t="s">
        <v>466</v>
      </c>
      <c r="U1570">
        <v>2</v>
      </c>
      <c r="V1570">
        <v>43879</v>
      </c>
      <c r="W1570">
        <v>353</v>
      </c>
      <c r="X1570" t="s">
        <v>447</v>
      </c>
      <c r="Y1570" s="2" t="s">
        <v>447</v>
      </c>
      <c r="Z1570" s="2"/>
      <c r="AB1570" t="s">
        <v>447</v>
      </c>
      <c r="AC1570" t="s">
        <v>448</v>
      </c>
      <c r="AD1570" t="s">
        <v>448</v>
      </c>
      <c r="AE1570" t="s">
        <v>447</v>
      </c>
      <c r="AF1570" t="s">
        <v>447</v>
      </c>
      <c r="AG1570">
        <v>2</v>
      </c>
      <c r="AH1570">
        <v>0</v>
      </c>
      <c r="AI1570">
        <v>21</v>
      </c>
      <c r="AJ1570">
        <v>0</v>
      </c>
      <c r="AK1570">
        <v>61</v>
      </c>
      <c r="AL1570" t="s">
        <v>449</v>
      </c>
      <c r="AM1570" t="s">
        <v>450</v>
      </c>
      <c r="AN1570">
        <v>12.21</v>
      </c>
      <c r="AO1570">
        <v>71.349999999999994</v>
      </c>
      <c r="AP1570">
        <v>871.18349999999998</v>
      </c>
      <c r="BC1570" t="s">
        <v>451</v>
      </c>
      <c r="BD1570" s="2">
        <v>45764</v>
      </c>
      <c r="BE1570">
        <v>471.42</v>
      </c>
      <c r="BF1570" t="s">
        <v>452</v>
      </c>
      <c r="BG1570" t="s">
        <v>453</v>
      </c>
      <c r="BH1570" s="1">
        <f t="shared" ca="1" si="74"/>
        <v>359</v>
      </c>
    </row>
    <row r="1571" spans="2:60" ht="14.25" customHeight="1" x14ac:dyDescent="0.35">
      <c r="B1571" s="96" t="str">
        <f t="shared" si="72"/>
        <v>194452943</v>
      </c>
      <c r="C1571" s="96" t="str">
        <f t="shared" si="73"/>
        <v>19445294</v>
      </c>
      <c r="D1571">
        <v>22526</v>
      </c>
      <c r="E1571" t="s">
        <v>120</v>
      </c>
      <c r="F1571">
        <v>61</v>
      </c>
      <c r="G1571" t="s">
        <v>124</v>
      </c>
      <c r="H1571">
        <v>71</v>
      </c>
      <c r="I1571">
        <v>19445</v>
      </c>
      <c r="J1571" t="s">
        <v>319</v>
      </c>
      <c r="K1571">
        <v>294</v>
      </c>
      <c r="L1571">
        <v>3</v>
      </c>
      <c r="M1571">
        <v>1</v>
      </c>
      <c r="N1571">
        <v>1</v>
      </c>
      <c r="O1571">
        <v>8.07</v>
      </c>
      <c r="P1571">
        <v>0</v>
      </c>
      <c r="Q1571" t="s">
        <v>454</v>
      </c>
      <c r="R1571" t="s">
        <v>445</v>
      </c>
      <c r="S1571">
        <v>6</v>
      </c>
      <c r="T1571" t="s">
        <v>466</v>
      </c>
      <c r="U1571">
        <v>2</v>
      </c>
      <c r="V1571">
        <v>43879</v>
      </c>
      <c r="W1571">
        <v>353</v>
      </c>
      <c r="X1571" t="s">
        <v>447</v>
      </c>
      <c r="Y1571" s="2" t="s">
        <v>447</v>
      </c>
      <c r="Z1571" s="2"/>
      <c r="AB1571" t="s">
        <v>447</v>
      </c>
      <c r="AC1571" t="s">
        <v>448</v>
      </c>
      <c r="AD1571" t="s">
        <v>448</v>
      </c>
      <c r="AE1571" t="s">
        <v>447</v>
      </c>
      <c r="AF1571" t="s">
        <v>447</v>
      </c>
      <c r="AG1571">
        <v>2</v>
      </c>
      <c r="AH1571">
        <v>0</v>
      </c>
      <c r="AI1571">
        <v>21</v>
      </c>
      <c r="AJ1571">
        <v>0</v>
      </c>
      <c r="AK1571">
        <v>61</v>
      </c>
      <c r="AL1571" t="s">
        <v>449</v>
      </c>
      <c r="AM1571" t="s">
        <v>450</v>
      </c>
      <c r="AN1571">
        <v>8.07</v>
      </c>
      <c r="AO1571">
        <v>71.349999999999994</v>
      </c>
      <c r="AP1571">
        <v>575.79449999999997</v>
      </c>
      <c r="AQ1571">
        <v>8.07</v>
      </c>
      <c r="AR1571">
        <v>72.069999999999993</v>
      </c>
      <c r="AS1571">
        <v>581.60490000000004</v>
      </c>
      <c r="BC1571" t="s">
        <v>451</v>
      </c>
      <c r="BD1571" s="2">
        <v>45810</v>
      </c>
      <c r="BE1571">
        <v>295.29000000000002</v>
      </c>
      <c r="BF1571" t="s">
        <v>452</v>
      </c>
      <c r="BG1571" t="s">
        <v>453</v>
      </c>
      <c r="BH1571" s="1">
        <f t="shared" ca="1" si="74"/>
        <v>313</v>
      </c>
    </row>
    <row r="1572" spans="2:60" ht="14.25" customHeight="1" x14ac:dyDescent="0.35">
      <c r="B1572" s="96" t="str">
        <f t="shared" si="72"/>
        <v>194452944</v>
      </c>
      <c r="C1572" s="96" t="str">
        <f t="shared" si="73"/>
        <v>19445294</v>
      </c>
      <c r="D1572">
        <v>22526</v>
      </c>
      <c r="E1572" t="s">
        <v>120</v>
      </c>
      <c r="F1572">
        <v>61</v>
      </c>
      <c r="G1572" t="s">
        <v>124</v>
      </c>
      <c r="H1572">
        <v>71</v>
      </c>
      <c r="I1572">
        <v>19445</v>
      </c>
      <c r="J1572" t="s">
        <v>319</v>
      </c>
      <c r="K1572">
        <v>294</v>
      </c>
      <c r="L1572">
        <v>4</v>
      </c>
      <c r="M1572">
        <v>1</v>
      </c>
      <c r="N1572">
        <v>1</v>
      </c>
      <c r="O1572">
        <v>6.14</v>
      </c>
      <c r="P1572">
        <v>0</v>
      </c>
      <c r="Q1572" t="s">
        <v>454</v>
      </c>
      <c r="R1572" t="s">
        <v>445</v>
      </c>
      <c r="S1572">
        <v>6</v>
      </c>
      <c r="T1572" t="s">
        <v>466</v>
      </c>
      <c r="U1572">
        <v>2</v>
      </c>
      <c r="V1572">
        <v>43879</v>
      </c>
      <c r="W1572">
        <v>353</v>
      </c>
      <c r="X1572" t="s">
        <v>447</v>
      </c>
      <c r="Y1572" s="2" t="s">
        <v>447</v>
      </c>
      <c r="Z1572" s="2"/>
      <c r="AB1572" t="s">
        <v>447</v>
      </c>
      <c r="AC1572" t="s">
        <v>448</v>
      </c>
      <c r="AD1572" t="s">
        <v>448</v>
      </c>
      <c r="AE1572" t="s">
        <v>447</v>
      </c>
      <c r="AF1572" t="s">
        <v>447</v>
      </c>
      <c r="AG1572">
        <v>2</v>
      </c>
      <c r="AH1572">
        <v>0</v>
      </c>
      <c r="AI1572">
        <v>21</v>
      </c>
      <c r="AJ1572">
        <v>0</v>
      </c>
      <c r="AK1572">
        <v>61</v>
      </c>
      <c r="AL1572" t="s">
        <v>465</v>
      </c>
      <c r="AM1572" t="s">
        <v>450</v>
      </c>
      <c r="AN1572">
        <v>6.14</v>
      </c>
      <c r="AO1572">
        <v>71.349999999999994</v>
      </c>
      <c r="AP1572">
        <v>438.089</v>
      </c>
      <c r="AQ1572">
        <v>6.14</v>
      </c>
      <c r="AR1572">
        <v>72.069999999999993</v>
      </c>
      <c r="AS1572">
        <v>442.50979999999998</v>
      </c>
      <c r="BC1572" t="s">
        <v>451</v>
      </c>
      <c r="BD1572" s="2">
        <v>45810</v>
      </c>
      <c r="BE1572">
        <v>347.67</v>
      </c>
      <c r="BF1572" t="s">
        <v>452</v>
      </c>
      <c r="BG1572" t="s">
        <v>453</v>
      </c>
      <c r="BH1572" s="1">
        <f t="shared" ca="1" si="74"/>
        <v>313</v>
      </c>
    </row>
    <row r="1573" spans="2:60" ht="14.25" customHeight="1" x14ac:dyDescent="0.35">
      <c r="B1573" s="96" t="str">
        <f t="shared" si="72"/>
        <v>194452945</v>
      </c>
      <c r="C1573" s="96" t="str">
        <f t="shared" si="73"/>
        <v>19445294</v>
      </c>
      <c r="D1573">
        <v>22526</v>
      </c>
      <c r="E1573" t="s">
        <v>120</v>
      </c>
      <c r="F1573">
        <v>61</v>
      </c>
      <c r="G1573" t="s">
        <v>124</v>
      </c>
      <c r="H1573">
        <v>71</v>
      </c>
      <c r="I1573">
        <v>19445</v>
      </c>
      <c r="J1573" t="s">
        <v>319</v>
      </c>
      <c r="K1573">
        <v>294</v>
      </c>
      <c r="L1573">
        <v>5</v>
      </c>
      <c r="M1573">
        <v>1</v>
      </c>
      <c r="N1573">
        <v>1</v>
      </c>
      <c r="O1573" s="3">
        <v>10.96</v>
      </c>
      <c r="P1573">
        <v>0</v>
      </c>
      <c r="Q1573" t="s">
        <v>454</v>
      </c>
      <c r="R1573" t="s">
        <v>445</v>
      </c>
      <c r="S1573">
        <v>6</v>
      </c>
      <c r="T1573" t="s">
        <v>466</v>
      </c>
      <c r="U1573">
        <v>2</v>
      </c>
      <c r="V1573">
        <v>43879</v>
      </c>
      <c r="W1573">
        <v>353</v>
      </c>
      <c r="X1573" t="s">
        <v>447</v>
      </c>
      <c r="Y1573" s="2" t="s">
        <v>447</v>
      </c>
      <c r="Z1573" s="2"/>
      <c r="AB1573" t="s">
        <v>447</v>
      </c>
      <c r="AC1573" t="s">
        <v>448</v>
      </c>
      <c r="AD1573" t="s">
        <v>448</v>
      </c>
      <c r="AE1573" t="s">
        <v>447</v>
      </c>
      <c r="AF1573" t="s">
        <v>447</v>
      </c>
      <c r="AG1573">
        <v>2</v>
      </c>
      <c r="AH1573">
        <v>0</v>
      </c>
      <c r="AI1573">
        <v>21</v>
      </c>
      <c r="AJ1573">
        <v>0</v>
      </c>
      <c r="AK1573">
        <v>61</v>
      </c>
      <c r="AL1573" t="s">
        <v>465</v>
      </c>
      <c r="AM1573" t="s">
        <v>450</v>
      </c>
      <c r="AN1573">
        <v>10.96</v>
      </c>
      <c r="AO1573">
        <v>71.349999999999994</v>
      </c>
      <c r="AP1573">
        <v>781.99599999999998</v>
      </c>
      <c r="AQ1573">
        <v>10.96</v>
      </c>
      <c r="AR1573">
        <v>72.069999999999993</v>
      </c>
      <c r="AS1573">
        <v>789.88720000000001</v>
      </c>
      <c r="BC1573" t="s">
        <v>451</v>
      </c>
      <c r="BD1573" s="2">
        <v>45810</v>
      </c>
      <c r="BE1573">
        <v>784.89</v>
      </c>
      <c r="BF1573" t="s">
        <v>452</v>
      </c>
      <c r="BG1573" t="s">
        <v>453</v>
      </c>
      <c r="BH1573" s="1">
        <f t="shared" ca="1" si="74"/>
        <v>313</v>
      </c>
    </row>
    <row r="1574" spans="2:60" ht="14.25" customHeight="1" x14ac:dyDescent="0.35">
      <c r="B1574" s="96" t="str">
        <f t="shared" si="72"/>
        <v>194452946</v>
      </c>
      <c r="C1574" s="96" t="str">
        <f t="shared" si="73"/>
        <v>19445294</v>
      </c>
      <c r="D1574">
        <v>22526</v>
      </c>
      <c r="E1574" t="s">
        <v>120</v>
      </c>
      <c r="F1574">
        <v>61</v>
      </c>
      <c r="G1574" t="s">
        <v>124</v>
      </c>
      <c r="H1574">
        <v>71</v>
      </c>
      <c r="I1574">
        <v>19445</v>
      </c>
      <c r="J1574" t="s">
        <v>319</v>
      </c>
      <c r="K1574">
        <v>294</v>
      </c>
      <c r="L1574">
        <v>6</v>
      </c>
      <c r="M1574">
        <v>1</v>
      </c>
      <c r="N1574">
        <v>1</v>
      </c>
      <c r="O1574" s="3">
        <v>5.33</v>
      </c>
      <c r="P1574">
        <v>0</v>
      </c>
      <c r="Q1574" t="s">
        <v>454</v>
      </c>
      <c r="R1574" t="s">
        <v>445</v>
      </c>
      <c r="S1574">
        <v>6</v>
      </c>
      <c r="T1574" t="s">
        <v>466</v>
      </c>
      <c r="U1574">
        <v>2</v>
      </c>
      <c r="V1574">
        <v>43878</v>
      </c>
      <c r="W1574">
        <v>353</v>
      </c>
      <c r="X1574" t="s">
        <v>447</v>
      </c>
      <c r="Y1574" s="2" t="s">
        <v>447</v>
      </c>
      <c r="Z1574" s="2"/>
      <c r="AB1574" t="s">
        <v>447</v>
      </c>
      <c r="AC1574" t="s">
        <v>448</v>
      </c>
      <c r="AD1574" t="s">
        <v>448</v>
      </c>
      <c r="AE1574" t="s">
        <v>447</v>
      </c>
      <c r="AF1574" t="s">
        <v>447</v>
      </c>
      <c r="AG1574">
        <v>2</v>
      </c>
      <c r="AH1574">
        <v>0</v>
      </c>
      <c r="AI1574">
        <v>21</v>
      </c>
      <c r="AJ1574">
        <v>0</v>
      </c>
      <c r="AK1574">
        <v>61</v>
      </c>
      <c r="AL1574" t="s">
        <v>465</v>
      </c>
      <c r="AM1574" t="s">
        <v>450</v>
      </c>
      <c r="AN1574">
        <v>5.33</v>
      </c>
      <c r="AO1574">
        <v>71.349999999999994</v>
      </c>
      <c r="AP1574">
        <v>380.2955</v>
      </c>
      <c r="AQ1574">
        <v>5.33</v>
      </c>
      <c r="AR1574">
        <v>72.069999999999993</v>
      </c>
      <c r="AS1574">
        <v>384.13310000000001</v>
      </c>
      <c r="BC1574" t="s">
        <v>451</v>
      </c>
      <c r="BD1574" s="2">
        <v>45810</v>
      </c>
      <c r="BE1574">
        <v>372.23</v>
      </c>
      <c r="BF1574" t="s">
        <v>452</v>
      </c>
      <c r="BG1574" t="s">
        <v>453</v>
      </c>
      <c r="BH1574" s="1">
        <f t="shared" ca="1" si="74"/>
        <v>313</v>
      </c>
    </row>
    <row r="1575" spans="2:60" ht="14.25" customHeight="1" x14ac:dyDescent="0.35">
      <c r="B1575" s="96" t="str">
        <f t="shared" si="72"/>
        <v>194452947</v>
      </c>
      <c r="C1575" s="96" t="str">
        <f t="shared" si="73"/>
        <v>19445294</v>
      </c>
      <c r="D1575">
        <v>22526</v>
      </c>
      <c r="E1575" t="s">
        <v>120</v>
      </c>
      <c r="F1575">
        <v>61</v>
      </c>
      <c r="G1575" t="s">
        <v>124</v>
      </c>
      <c r="H1575">
        <v>71</v>
      </c>
      <c r="I1575">
        <v>19445</v>
      </c>
      <c r="J1575" t="s">
        <v>319</v>
      </c>
      <c r="K1575">
        <v>294</v>
      </c>
      <c r="L1575">
        <v>7</v>
      </c>
      <c r="M1575">
        <v>1</v>
      </c>
      <c r="N1575">
        <v>1</v>
      </c>
      <c r="O1575" s="3">
        <v>7.75</v>
      </c>
      <c r="P1575">
        <v>0</v>
      </c>
      <c r="Q1575" t="s">
        <v>454</v>
      </c>
      <c r="R1575" t="s">
        <v>445</v>
      </c>
      <c r="S1575">
        <v>6</v>
      </c>
      <c r="T1575" t="s">
        <v>466</v>
      </c>
      <c r="U1575">
        <v>2</v>
      </c>
      <c r="V1575">
        <v>43878</v>
      </c>
      <c r="W1575">
        <v>353</v>
      </c>
      <c r="X1575" t="s">
        <v>447</v>
      </c>
      <c r="Y1575" s="2" t="s">
        <v>447</v>
      </c>
      <c r="Z1575" s="2"/>
      <c r="AB1575" t="s">
        <v>447</v>
      </c>
      <c r="AC1575" t="s">
        <v>448</v>
      </c>
      <c r="AD1575" t="s">
        <v>448</v>
      </c>
      <c r="AE1575" t="s">
        <v>447</v>
      </c>
      <c r="AF1575" t="s">
        <v>447</v>
      </c>
      <c r="AG1575">
        <v>2</v>
      </c>
      <c r="AH1575">
        <v>0</v>
      </c>
      <c r="AI1575">
        <v>21</v>
      </c>
      <c r="AJ1575">
        <v>0</v>
      </c>
      <c r="AK1575">
        <v>61</v>
      </c>
      <c r="AL1575" t="s">
        <v>449</v>
      </c>
      <c r="AM1575" t="s">
        <v>450</v>
      </c>
      <c r="AN1575">
        <v>7.75</v>
      </c>
      <c r="AO1575">
        <v>71.349999999999994</v>
      </c>
      <c r="AP1575">
        <v>552.96249999999998</v>
      </c>
      <c r="AQ1575">
        <v>7.75</v>
      </c>
      <c r="AR1575">
        <v>72.069999999999993</v>
      </c>
      <c r="AS1575">
        <v>558.54250000000002</v>
      </c>
      <c r="BC1575" t="s">
        <v>451</v>
      </c>
      <c r="BD1575" s="2">
        <v>45810</v>
      </c>
      <c r="BE1575">
        <v>389.21</v>
      </c>
      <c r="BF1575" t="s">
        <v>452</v>
      </c>
      <c r="BG1575" t="s">
        <v>453</v>
      </c>
      <c r="BH1575" s="1">
        <f t="shared" ca="1" si="74"/>
        <v>313</v>
      </c>
    </row>
    <row r="1576" spans="2:60" ht="14.25" customHeight="1" x14ac:dyDescent="0.35">
      <c r="B1576" s="96" t="str">
        <f t="shared" si="72"/>
        <v>194452948</v>
      </c>
      <c r="C1576" s="96" t="str">
        <f t="shared" si="73"/>
        <v>19445294</v>
      </c>
      <c r="D1576">
        <v>22526</v>
      </c>
      <c r="E1576" t="s">
        <v>120</v>
      </c>
      <c r="F1576">
        <v>61</v>
      </c>
      <c r="G1576" t="s">
        <v>124</v>
      </c>
      <c r="H1576">
        <v>71</v>
      </c>
      <c r="I1576">
        <v>19445</v>
      </c>
      <c r="J1576" t="s">
        <v>319</v>
      </c>
      <c r="K1576">
        <v>294</v>
      </c>
      <c r="L1576">
        <v>8</v>
      </c>
      <c r="M1576">
        <v>1</v>
      </c>
      <c r="N1576">
        <v>1</v>
      </c>
      <c r="O1576" s="3">
        <v>11.49</v>
      </c>
      <c r="P1576">
        <v>0</v>
      </c>
      <c r="Q1576" t="s">
        <v>454</v>
      </c>
      <c r="R1576" t="s">
        <v>445</v>
      </c>
      <c r="S1576">
        <v>6</v>
      </c>
      <c r="T1576" t="s">
        <v>466</v>
      </c>
      <c r="U1576">
        <v>2</v>
      </c>
      <c r="V1576">
        <v>43878</v>
      </c>
      <c r="W1576">
        <v>353</v>
      </c>
      <c r="X1576" t="s">
        <v>447</v>
      </c>
      <c r="Y1576" s="2" t="s">
        <v>447</v>
      </c>
      <c r="Z1576" s="2"/>
      <c r="AB1576" t="s">
        <v>447</v>
      </c>
      <c r="AC1576" t="s">
        <v>448</v>
      </c>
      <c r="AD1576" t="s">
        <v>448</v>
      </c>
      <c r="AE1576" t="s">
        <v>447</v>
      </c>
      <c r="AF1576" t="s">
        <v>447</v>
      </c>
      <c r="AG1576">
        <v>2</v>
      </c>
      <c r="AH1576">
        <v>0</v>
      </c>
      <c r="AI1576">
        <v>21</v>
      </c>
      <c r="AJ1576">
        <v>0</v>
      </c>
      <c r="AK1576">
        <v>61</v>
      </c>
      <c r="AL1576" t="s">
        <v>449</v>
      </c>
      <c r="AM1576" t="s">
        <v>450</v>
      </c>
      <c r="AN1576">
        <v>11.49</v>
      </c>
      <c r="AO1576">
        <v>71.349999999999994</v>
      </c>
      <c r="AP1576">
        <v>819.81150000000002</v>
      </c>
      <c r="AQ1576">
        <v>11.49</v>
      </c>
      <c r="AR1576">
        <v>72.069999999999993</v>
      </c>
      <c r="AS1576">
        <v>828.08429999999998</v>
      </c>
      <c r="BC1576" t="s">
        <v>451</v>
      </c>
      <c r="BD1576" s="2">
        <v>45810</v>
      </c>
      <c r="BE1576">
        <v>469.23</v>
      </c>
      <c r="BF1576" t="s">
        <v>452</v>
      </c>
      <c r="BG1576" t="s">
        <v>453</v>
      </c>
      <c r="BH1576" s="1">
        <f t="shared" ca="1" si="74"/>
        <v>313</v>
      </c>
    </row>
    <row r="1577" spans="2:60" ht="14.25" customHeight="1" x14ac:dyDescent="0.35">
      <c r="B1577" s="96" t="str">
        <f t="shared" si="72"/>
        <v>194452949</v>
      </c>
      <c r="C1577" s="96" t="str">
        <f t="shared" si="73"/>
        <v>19445294</v>
      </c>
      <c r="D1577">
        <v>22526</v>
      </c>
      <c r="E1577" t="s">
        <v>120</v>
      </c>
      <c r="F1577">
        <v>61</v>
      </c>
      <c r="G1577" t="s">
        <v>124</v>
      </c>
      <c r="H1577">
        <v>71</v>
      </c>
      <c r="I1577">
        <v>19445</v>
      </c>
      <c r="J1577" t="s">
        <v>319</v>
      </c>
      <c r="K1577">
        <v>294</v>
      </c>
      <c r="L1577">
        <v>9</v>
      </c>
      <c r="M1577">
        <v>1</v>
      </c>
      <c r="N1577">
        <v>1</v>
      </c>
      <c r="O1577" s="3">
        <v>4.96</v>
      </c>
      <c r="P1577">
        <v>0</v>
      </c>
      <c r="Q1577" t="s">
        <v>454</v>
      </c>
      <c r="R1577" t="s">
        <v>445</v>
      </c>
      <c r="S1577">
        <v>6</v>
      </c>
      <c r="T1577" t="s">
        <v>466</v>
      </c>
      <c r="U1577">
        <v>2</v>
      </c>
      <c r="V1577">
        <v>43878</v>
      </c>
      <c r="W1577">
        <v>353</v>
      </c>
      <c r="X1577" t="s">
        <v>447</v>
      </c>
      <c r="Y1577" s="2" t="s">
        <v>447</v>
      </c>
      <c r="Z1577" s="2"/>
      <c r="AB1577" t="s">
        <v>447</v>
      </c>
      <c r="AC1577" t="s">
        <v>448</v>
      </c>
      <c r="AD1577" t="s">
        <v>448</v>
      </c>
      <c r="AE1577" t="s">
        <v>447</v>
      </c>
      <c r="AF1577" t="s">
        <v>447</v>
      </c>
      <c r="AG1577">
        <v>2</v>
      </c>
      <c r="AH1577">
        <v>0</v>
      </c>
      <c r="AI1577">
        <v>21</v>
      </c>
      <c r="AJ1577">
        <v>0</v>
      </c>
      <c r="AK1577">
        <v>61</v>
      </c>
      <c r="AL1577" t="s">
        <v>459</v>
      </c>
      <c r="AM1577" t="s">
        <v>450</v>
      </c>
      <c r="AN1577">
        <v>4.96</v>
      </c>
      <c r="AO1577">
        <v>71.349999999999994</v>
      </c>
      <c r="AP1577">
        <v>353.89600000000002</v>
      </c>
      <c r="AQ1577">
        <v>4.96</v>
      </c>
      <c r="AR1577">
        <v>72.069999999999993</v>
      </c>
      <c r="AS1577">
        <v>357.46719999999999</v>
      </c>
      <c r="BC1577" t="s">
        <v>451</v>
      </c>
      <c r="BD1577" s="2">
        <v>45810</v>
      </c>
      <c r="BE1577">
        <v>200.32</v>
      </c>
      <c r="BF1577" t="s">
        <v>452</v>
      </c>
      <c r="BG1577" t="s">
        <v>453</v>
      </c>
      <c r="BH1577" s="1">
        <f t="shared" ca="1" si="74"/>
        <v>313</v>
      </c>
    </row>
    <row r="1578" spans="2:60" ht="14.25" customHeight="1" x14ac:dyDescent="0.35">
      <c r="B1578" s="96" t="str">
        <f t="shared" si="72"/>
        <v>194472871</v>
      </c>
      <c r="C1578" s="96" t="str">
        <f t="shared" si="73"/>
        <v>19447287</v>
      </c>
      <c r="D1578">
        <v>22526</v>
      </c>
      <c r="E1578" t="s">
        <v>120</v>
      </c>
      <c r="F1578">
        <v>61</v>
      </c>
      <c r="G1578" t="s">
        <v>124</v>
      </c>
      <c r="H1578">
        <v>71</v>
      </c>
      <c r="I1578">
        <v>19447</v>
      </c>
      <c r="J1578" t="s">
        <v>319</v>
      </c>
      <c r="K1578">
        <v>287</v>
      </c>
      <c r="L1578">
        <v>1</v>
      </c>
      <c r="M1578">
        <v>1</v>
      </c>
      <c r="N1578">
        <v>1</v>
      </c>
      <c r="O1578" s="3">
        <v>8.99</v>
      </c>
      <c r="P1578">
        <v>0</v>
      </c>
      <c r="Q1578" t="s">
        <v>454</v>
      </c>
      <c r="R1578" t="s">
        <v>445</v>
      </c>
      <c r="S1578">
        <v>5</v>
      </c>
      <c r="T1578" t="s">
        <v>446</v>
      </c>
      <c r="U1578">
        <v>2</v>
      </c>
      <c r="V1578">
        <v>44178</v>
      </c>
      <c r="W1578">
        <v>353</v>
      </c>
      <c r="X1578" t="s">
        <v>447</v>
      </c>
      <c r="Y1578" s="2" t="s">
        <v>447</v>
      </c>
      <c r="Z1578" s="2"/>
      <c r="AB1578" t="s">
        <v>447</v>
      </c>
      <c r="AC1578" t="s">
        <v>448</v>
      </c>
      <c r="AD1578" t="s">
        <v>448</v>
      </c>
      <c r="AE1578" t="s">
        <v>447</v>
      </c>
      <c r="AF1578" t="s">
        <v>447</v>
      </c>
      <c r="AG1578">
        <v>2</v>
      </c>
      <c r="AH1578">
        <v>0</v>
      </c>
      <c r="AI1578">
        <v>20.9</v>
      </c>
      <c r="AJ1578">
        <v>0</v>
      </c>
      <c r="AK1578">
        <v>61</v>
      </c>
      <c r="AL1578" t="s">
        <v>449</v>
      </c>
      <c r="AM1578" t="s">
        <v>450</v>
      </c>
      <c r="AN1578">
        <v>8.99</v>
      </c>
      <c r="AO1578">
        <v>84.74</v>
      </c>
      <c r="AP1578">
        <v>761.81259999999997</v>
      </c>
      <c r="AQ1578">
        <v>8.99</v>
      </c>
      <c r="AR1578">
        <v>82.07</v>
      </c>
      <c r="AS1578">
        <v>737.80930000000001</v>
      </c>
      <c r="BC1578" t="s">
        <v>451</v>
      </c>
      <c r="BD1578" s="2">
        <v>45900</v>
      </c>
      <c r="BE1578">
        <v>398.34</v>
      </c>
      <c r="BF1578" t="s">
        <v>452</v>
      </c>
      <c r="BG1578" t="s">
        <v>453</v>
      </c>
      <c r="BH1578" s="1">
        <f t="shared" ca="1" si="74"/>
        <v>223</v>
      </c>
    </row>
    <row r="1579" spans="2:60" ht="14.25" customHeight="1" x14ac:dyDescent="0.35">
      <c r="B1579" s="96" t="str">
        <f t="shared" si="72"/>
        <v>194472872</v>
      </c>
      <c r="C1579" s="96" t="str">
        <f t="shared" si="73"/>
        <v>19447287</v>
      </c>
      <c r="D1579">
        <v>22526</v>
      </c>
      <c r="E1579" t="s">
        <v>120</v>
      </c>
      <c r="F1579">
        <v>61</v>
      </c>
      <c r="G1579" t="s">
        <v>124</v>
      </c>
      <c r="H1579">
        <v>71</v>
      </c>
      <c r="I1579">
        <v>19447</v>
      </c>
      <c r="J1579" t="s">
        <v>319</v>
      </c>
      <c r="K1579">
        <v>287</v>
      </c>
      <c r="L1579">
        <v>2</v>
      </c>
      <c r="M1579">
        <v>1</v>
      </c>
      <c r="N1579">
        <v>1</v>
      </c>
      <c r="O1579" s="3">
        <v>4.62</v>
      </c>
      <c r="P1579">
        <v>0</v>
      </c>
      <c r="Q1579" t="s">
        <v>454</v>
      </c>
      <c r="R1579" t="s">
        <v>445</v>
      </c>
      <c r="S1579">
        <v>5</v>
      </c>
      <c r="T1579" t="s">
        <v>446</v>
      </c>
      <c r="U1579">
        <v>2</v>
      </c>
      <c r="V1579">
        <v>44176</v>
      </c>
      <c r="W1579">
        <v>353</v>
      </c>
      <c r="X1579" t="s">
        <v>447</v>
      </c>
      <c r="Y1579" s="2" t="s">
        <v>447</v>
      </c>
      <c r="Z1579" s="2"/>
      <c r="AB1579" t="s">
        <v>447</v>
      </c>
      <c r="AC1579" t="s">
        <v>448</v>
      </c>
      <c r="AD1579" t="s">
        <v>448</v>
      </c>
      <c r="AE1579" t="s">
        <v>447</v>
      </c>
      <c r="AF1579" t="s">
        <v>447</v>
      </c>
      <c r="AG1579">
        <v>2</v>
      </c>
      <c r="AH1579">
        <v>0</v>
      </c>
      <c r="AI1579">
        <v>20.9</v>
      </c>
      <c r="AJ1579">
        <v>0</v>
      </c>
      <c r="AK1579">
        <v>61</v>
      </c>
      <c r="AL1579" t="s">
        <v>459</v>
      </c>
      <c r="AM1579" t="s">
        <v>450</v>
      </c>
      <c r="AN1579">
        <v>4.62</v>
      </c>
      <c r="AO1579">
        <v>84.74</v>
      </c>
      <c r="AP1579">
        <v>391.49880000000002</v>
      </c>
      <c r="AQ1579">
        <v>4.62</v>
      </c>
      <c r="AR1579">
        <v>82.07</v>
      </c>
      <c r="AS1579">
        <v>379.16340000000002</v>
      </c>
      <c r="BC1579" t="s">
        <v>451</v>
      </c>
      <c r="BD1579" s="2">
        <v>45900</v>
      </c>
      <c r="BE1579">
        <v>416.95</v>
      </c>
      <c r="BF1579" t="s">
        <v>452</v>
      </c>
      <c r="BG1579" t="s">
        <v>453</v>
      </c>
      <c r="BH1579" s="1">
        <f t="shared" ca="1" si="74"/>
        <v>223</v>
      </c>
    </row>
    <row r="1580" spans="2:60" ht="14.25" customHeight="1" x14ac:dyDescent="0.35">
      <c r="B1580" s="96" t="str">
        <f t="shared" si="72"/>
        <v>194472873</v>
      </c>
      <c r="C1580" s="96" t="str">
        <f t="shared" si="73"/>
        <v>19447287</v>
      </c>
      <c r="D1580">
        <v>22526</v>
      </c>
      <c r="E1580" t="s">
        <v>120</v>
      </c>
      <c r="F1580">
        <v>61</v>
      </c>
      <c r="G1580" t="s">
        <v>124</v>
      </c>
      <c r="H1580">
        <v>71</v>
      </c>
      <c r="I1580">
        <v>19447</v>
      </c>
      <c r="J1580" t="s">
        <v>319</v>
      </c>
      <c r="K1580">
        <v>287</v>
      </c>
      <c r="L1580">
        <v>3</v>
      </c>
      <c r="M1580">
        <v>1</v>
      </c>
      <c r="N1580">
        <v>1</v>
      </c>
      <c r="O1580" s="3">
        <v>1.56</v>
      </c>
      <c r="P1580">
        <v>0</v>
      </c>
      <c r="Q1580" t="s">
        <v>454</v>
      </c>
      <c r="R1580" t="s">
        <v>445</v>
      </c>
      <c r="S1580">
        <v>5</v>
      </c>
      <c r="T1580" t="s">
        <v>446</v>
      </c>
      <c r="U1580">
        <v>2</v>
      </c>
      <c r="V1580">
        <v>44177</v>
      </c>
      <c r="W1580">
        <v>353</v>
      </c>
      <c r="X1580" t="s">
        <v>447</v>
      </c>
      <c r="Y1580" s="2" t="s">
        <v>447</v>
      </c>
      <c r="Z1580" s="2"/>
      <c r="AB1580" t="s">
        <v>447</v>
      </c>
      <c r="AC1580" t="s">
        <v>448</v>
      </c>
      <c r="AD1580" t="s">
        <v>448</v>
      </c>
      <c r="AE1580" t="s">
        <v>447</v>
      </c>
      <c r="AF1580" t="s">
        <v>447</v>
      </c>
      <c r="AG1580">
        <v>2</v>
      </c>
      <c r="AH1580">
        <v>0</v>
      </c>
      <c r="AI1580">
        <v>20.9</v>
      </c>
      <c r="AJ1580">
        <v>0</v>
      </c>
      <c r="AK1580">
        <v>61</v>
      </c>
      <c r="AL1580" t="s">
        <v>459</v>
      </c>
      <c r="AM1580" t="s">
        <v>450</v>
      </c>
      <c r="AN1580">
        <v>1.56</v>
      </c>
      <c r="AO1580">
        <v>84.74</v>
      </c>
      <c r="AP1580">
        <v>132.1944</v>
      </c>
      <c r="AQ1580">
        <v>1.56</v>
      </c>
      <c r="AR1580">
        <v>82.07</v>
      </c>
      <c r="AS1580">
        <v>128.0292</v>
      </c>
      <c r="BC1580" t="s">
        <v>451</v>
      </c>
      <c r="BD1580" s="2">
        <v>45900</v>
      </c>
      <c r="BE1580">
        <v>104.54</v>
      </c>
      <c r="BF1580" t="s">
        <v>452</v>
      </c>
      <c r="BG1580" t="s">
        <v>453</v>
      </c>
      <c r="BH1580" s="1">
        <f t="shared" ca="1" si="74"/>
        <v>223</v>
      </c>
    </row>
    <row r="1581" spans="2:60" ht="14.25" customHeight="1" x14ac:dyDescent="0.35">
      <c r="B1581" s="96" t="str">
        <f t="shared" si="72"/>
        <v>194472874</v>
      </c>
      <c r="C1581" s="96" t="str">
        <f t="shared" si="73"/>
        <v>19447287</v>
      </c>
      <c r="D1581">
        <v>22526</v>
      </c>
      <c r="E1581" t="s">
        <v>120</v>
      </c>
      <c r="F1581">
        <v>61</v>
      </c>
      <c r="G1581" t="s">
        <v>124</v>
      </c>
      <c r="H1581">
        <v>71</v>
      </c>
      <c r="I1581">
        <v>19447</v>
      </c>
      <c r="J1581" t="s">
        <v>319</v>
      </c>
      <c r="K1581">
        <v>287</v>
      </c>
      <c r="L1581">
        <v>4</v>
      </c>
      <c r="M1581">
        <v>1</v>
      </c>
      <c r="N1581">
        <v>1</v>
      </c>
      <c r="O1581" s="3">
        <v>0.67</v>
      </c>
      <c r="P1581">
        <v>0</v>
      </c>
      <c r="Q1581" t="s">
        <v>454</v>
      </c>
      <c r="R1581" t="s">
        <v>445</v>
      </c>
      <c r="S1581">
        <v>5</v>
      </c>
      <c r="T1581" t="s">
        <v>446</v>
      </c>
      <c r="U1581">
        <v>2</v>
      </c>
      <c r="V1581">
        <v>44177</v>
      </c>
      <c r="W1581">
        <v>353</v>
      </c>
      <c r="X1581" t="s">
        <v>447</v>
      </c>
      <c r="Y1581" s="2" t="s">
        <v>447</v>
      </c>
      <c r="Z1581" s="2"/>
      <c r="AB1581" t="s">
        <v>447</v>
      </c>
      <c r="AC1581" t="s">
        <v>448</v>
      </c>
      <c r="AD1581" t="s">
        <v>448</v>
      </c>
      <c r="AE1581" t="s">
        <v>447</v>
      </c>
      <c r="AF1581" t="s">
        <v>447</v>
      </c>
      <c r="AG1581">
        <v>2</v>
      </c>
      <c r="AH1581">
        <v>0</v>
      </c>
      <c r="AI1581">
        <v>20.9</v>
      </c>
      <c r="AJ1581">
        <v>0</v>
      </c>
      <c r="AK1581">
        <v>61</v>
      </c>
      <c r="AL1581" t="s">
        <v>459</v>
      </c>
      <c r="AM1581" t="s">
        <v>450</v>
      </c>
      <c r="AN1581">
        <v>0.67</v>
      </c>
      <c r="AO1581">
        <v>84.74</v>
      </c>
      <c r="AP1581">
        <v>56.775799999999997</v>
      </c>
      <c r="AQ1581">
        <v>0.67</v>
      </c>
      <c r="AR1581">
        <v>82.07</v>
      </c>
      <c r="AS1581">
        <v>54.986899999999999</v>
      </c>
      <c r="BC1581" t="s">
        <v>451</v>
      </c>
      <c r="BD1581" s="2">
        <v>45900</v>
      </c>
      <c r="BF1581" t="s">
        <v>452</v>
      </c>
      <c r="BG1581" t="s">
        <v>453</v>
      </c>
      <c r="BH1581" s="1">
        <f t="shared" ca="1" si="74"/>
        <v>223</v>
      </c>
    </row>
    <row r="1582" spans="2:60" ht="14.25" customHeight="1" x14ac:dyDescent="0.35">
      <c r="B1582" s="96" t="str">
        <f t="shared" si="72"/>
        <v>194472875</v>
      </c>
      <c r="C1582" s="96" t="str">
        <f t="shared" si="73"/>
        <v>19447287</v>
      </c>
      <c r="D1582">
        <v>22526</v>
      </c>
      <c r="E1582" t="s">
        <v>120</v>
      </c>
      <c r="F1582">
        <v>61</v>
      </c>
      <c r="G1582" t="s">
        <v>124</v>
      </c>
      <c r="H1582">
        <v>71</v>
      </c>
      <c r="I1582">
        <v>19447</v>
      </c>
      <c r="J1582" t="s">
        <v>319</v>
      </c>
      <c r="K1582">
        <v>287</v>
      </c>
      <c r="L1582">
        <v>5</v>
      </c>
      <c r="M1582">
        <v>1</v>
      </c>
      <c r="N1582">
        <v>1</v>
      </c>
      <c r="O1582" s="3">
        <v>0.04</v>
      </c>
      <c r="P1582">
        <v>0</v>
      </c>
      <c r="Q1582" t="s">
        <v>454</v>
      </c>
      <c r="R1582" t="s">
        <v>445</v>
      </c>
      <c r="S1582">
        <v>5</v>
      </c>
      <c r="T1582" t="s">
        <v>446</v>
      </c>
      <c r="U1582">
        <v>2</v>
      </c>
      <c r="V1582">
        <v>44177</v>
      </c>
      <c r="W1582">
        <v>353</v>
      </c>
      <c r="X1582" t="s">
        <v>447</v>
      </c>
      <c r="Y1582" s="2" t="s">
        <v>447</v>
      </c>
      <c r="Z1582" s="2"/>
      <c r="AB1582" t="s">
        <v>447</v>
      </c>
      <c r="AC1582" t="s">
        <v>448</v>
      </c>
      <c r="AD1582" t="s">
        <v>447</v>
      </c>
      <c r="AE1582" t="s">
        <v>447</v>
      </c>
      <c r="AF1582" t="s">
        <v>447</v>
      </c>
      <c r="AG1582">
        <v>2</v>
      </c>
      <c r="AH1582">
        <v>0</v>
      </c>
      <c r="AI1582">
        <v>20.9</v>
      </c>
      <c r="AJ1582">
        <v>0</v>
      </c>
      <c r="AK1582">
        <v>61</v>
      </c>
      <c r="AL1582" t="s">
        <v>465</v>
      </c>
      <c r="AM1582" t="s">
        <v>450</v>
      </c>
      <c r="AN1582">
        <v>0.04</v>
      </c>
      <c r="AO1582">
        <v>84.74</v>
      </c>
      <c r="AP1582">
        <v>3.3896000000000002</v>
      </c>
      <c r="AQ1582">
        <v>0.04</v>
      </c>
      <c r="AR1582">
        <v>82.07</v>
      </c>
      <c r="AS1582">
        <v>3.2827999999999999</v>
      </c>
      <c r="BC1582" t="s">
        <v>451</v>
      </c>
      <c r="BD1582" s="2">
        <v>45900</v>
      </c>
      <c r="BF1582" t="s">
        <v>452</v>
      </c>
      <c r="BG1582" t="s">
        <v>453</v>
      </c>
      <c r="BH1582" s="1">
        <f t="shared" ca="1" si="74"/>
        <v>223</v>
      </c>
    </row>
    <row r="1583" spans="2:60" ht="14.25" customHeight="1" x14ac:dyDescent="0.35">
      <c r="B1583" s="96" t="str">
        <f t="shared" si="72"/>
        <v>194472876</v>
      </c>
      <c r="C1583" s="96" t="str">
        <f t="shared" si="73"/>
        <v>19447287</v>
      </c>
      <c r="D1583">
        <v>22526</v>
      </c>
      <c r="E1583" t="s">
        <v>120</v>
      </c>
      <c r="F1583">
        <v>61</v>
      </c>
      <c r="G1583" t="s">
        <v>124</v>
      </c>
      <c r="H1583">
        <v>71</v>
      </c>
      <c r="I1583">
        <v>19447</v>
      </c>
      <c r="J1583" t="s">
        <v>319</v>
      </c>
      <c r="K1583">
        <v>287</v>
      </c>
      <c r="L1583">
        <v>6</v>
      </c>
      <c r="M1583">
        <v>1</v>
      </c>
      <c r="N1583">
        <v>1</v>
      </c>
      <c r="O1583" s="3">
        <v>0.16</v>
      </c>
      <c r="P1583">
        <v>0</v>
      </c>
      <c r="Q1583" t="s">
        <v>454</v>
      </c>
      <c r="R1583" t="s">
        <v>445</v>
      </c>
      <c r="S1583">
        <v>5</v>
      </c>
      <c r="T1583" t="s">
        <v>446</v>
      </c>
      <c r="U1583">
        <v>2</v>
      </c>
      <c r="V1583">
        <v>44177</v>
      </c>
      <c r="W1583">
        <v>353</v>
      </c>
      <c r="X1583" t="s">
        <v>447</v>
      </c>
      <c r="Y1583" s="2" t="s">
        <v>447</v>
      </c>
      <c r="Z1583" s="2"/>
      <c r="AB1583" t="s">
        <v>447</v>
      </c>
      <c r="AC1583" t="s">
        <v>448</v>
      </c>
      <c r="AD1583" t="s">
        <v>447</v>
      </c>
      <c r="AE1583" t="s">
        <v>447</v>
      </c>
      <c r="AF1583" t="s">
        <v>447</v>
      </c>
      <c r="AG1583">
        <v>2</v>
      </c>
      <c r="AH1583">
        <v>0</v>
      </c>
      <c r="AI1583">
        <v>20.9</v>
      </c>
      <c r="AJ1583">
        <v>0</v>
      </c>
      <c r="AK1583">
        <v>61</v>
      </c>
      <c r="AL1583" t="s">
        <v>465</v>
      </c>
      <c r="AM1583" t="s">
        <v>450</v>
      </c>
      <c r="AN1583">
        <v>0.16</v>
      </c>
      <c r="AO1583">
        <v>84.74</v>
      </c>
      <c r="AP1583">
        <v>13.558400000000001</v>
      </c>
      <c r="AQ1583">
        <v>0.16</v>
      </c>
      <c r="AR1583">
        <v>82.07</v>
      </c>
      <c r="AS1583">
        <v>13.1312</v>
      </c>
      <c r="BC1583" t="s">
        <v>451</v>
      </c>
      <c r="BD1583" s="2">
        <v>45900</v>
      </c>
      <c r="BF1583" t="s">
        <v>452</v>
      </c>
      <c r="BG1583" t="s">
        <v>453</v>
      </c>
      <c r="BH1583" s="1">
        <f t="shared" ca="1" si="74"/>
        <v>223</v>
      </c>
    </row>
    <row r="1584" spans="2:60" ht="14.25" customHeight="1" x14ac:dyDescent="0.35">
      <c r="B1584" s="96" t="str">
        <f t="shared" si="72"/>
        <v>194472877</v>
      </c>
      <c r="C1584" s="96" t="str">
        <f t="shared" si="73"/>
        <v>19447287</v>
      </c>
      <c r="D1584">
        <v>22526</v>
      </c>
      <c r="E1584" t="s">
        <v>120</v>
      </c>
      <c r="F1584">
        <v>61</v>
      </c>
      <c r="G1584" t="s">
        <v>124</v>
      </c>
      <c r="H1584">
        <v>71</v>
      </c>
      <c r="I1584">
        <v>19447</v>
      </c>
      <c r="J1584" t="s">
        <v>319</v>
      </c>
      <c r="K1584">
        <v>287</v>
      </c>
      <c r="L1584">
        <v>7</v>
      </c>
      <c r="M1584">
        <v>1</v>
      </c>
      <c r="N1584">
        <v>1</v>
      </c>
      <c r="O1584" s="3">
        <v>4.95</v>
      </c>
      <c r="P1584">
        <v>0</v>
      </c>
      <c r="Q1584" t="s">
        <v>454</v>
      </c>
      <c r="R1584" t="s">
        <v>445</v>
      </c>
      <c r="S1584">
        <v>5</v>
      </c>
      <c r="T1584" t="s">
        <v>446</v>
      </c>
      <c r="U1584">
        <v>2</v>
      </c>
      <c r="V1584">
        <v>44176</v>
      </c>
      <c r="W1584">
        <v>353</v>
      </c>
      <c r="X1584" t="s">
        <v>447</v>
      </c>
      <c r="Y1584" s="2" t="s">
        <v>447</v>
      </c>
      <c r="Z1584" s="2"/>
      <c r="AB1584" t="s">
        <v>447</v>
      </c>
      <c r="AC1584" t="s">
        <v>448</v>
      </c>
      <c r="AD1584" t="s">
        <v>448</v>
      </c>
      <c r="AE1584" t="s">
        <v>447</v>
      </c>
      <c r="AF1584" t="s">
        <v>447</v>
      </c>
      <c r="AG1584">
        <v>2</v>
      </c>
      <c r="AH1584">
        <v>0</v>
      </c>
      <c r="AI1584">
        <v>20.9</v>
      </c>
      <c r="AJ1584">
        <v>0</v>
      </c>
      <c r="AK1584">
        <v>61</v>
      </c>
      <c r="AL1584" t="s">
        <v>465</v>
      </c>
      <c r="AM1584" t="s">
        <v>450</v>
      </c>
      <c r="AN1584">
        <v>4.95</v>
      </c>
      <c r="AO1584">
        <v>84.74</v>
      </c>
      <c r="AP1584">
        <v>419.46300000000002</v>
      </c>
      <c r="AQ1584">
        <v>4.95</v>
      </c>
      <c r="AR1584">
        <v>82.07</v>
      </c>
      <c r="AS1584">
        <v>406.24650000000003</v>
      </c>
      <c r="BC1584" t="s">
        <v>451</v>
      </c>
      <c r="BD1584" s="2">
        <v>45900</v>
      </c>
      <c r="BE1584">
        <v>305.39</v>
      </c>
      <c r="BF1584" t="s">
        <v>452</v>
      </c>
      <c r="BG1584" t="s">
        <v>453</v>
      </c>
      <c r="BH1584" s="1">
        <f t="shared" ca="1" si="74"/>
        <v>223</v>
      </c>
    </row>
    <row r="1585" spans="2:60" ht="14.25" customHeight="1" x14ac:dyDescent="0.35">
      <c r="B1585" s="96" t="str">
        <f t="shared" si="72"/>
        <v>194472879</v>
      </c>
      <c r="C1585" s="96" t="str">
        <f t="shared" si="73"/>
        <v>19447287</v>
      </c>
      <c r="D1585">
        <v>22526</v>
      </c>
      <c r="E1585" t="s">
        <v>120</v>
      </c>
      <c r="F1585">
        <v>61</v>
      </c>
      <c r="G1585" t="s">
        <v>124</v>
      </c>
      <c r="H1585">
        <v>71</v>
      </c>
      <c r="I1585">
        <v>19447</v>
      </c>
      <c r="J1585" t="s">
        <v>319</v>
      </c>
      <c r="K1585">
        <v>287</v>
      </c>
      <c r="L1585">
        <v>9</v>
      </c>
      <c r="M1585">
        <v>1</v>
      </c>
      <c r="N1585">
        <v>1</v>
      </c>
      <c r="O1585" s="3">
        <v>11.54</v>
      </c>
      <c r="P1585">
        <v>0</v>
      </c>
      <c r="Q1585" t="s">
        <v>454</v>
      </c>
      <c r="R1585" t="s">
        <v>445</v>
      </c>
      <c r="S1585">
        <v>5</v>
      </c>
      <c r="T1585" t="s">
        <v>446</v>
      </c>
      <c r="U1585">
        <v>2</v>
      </c>
      <c r="V1585">
        <v>44177</v>
      </c>
      <c r="W1585">
        <v>353</v>
      </c>
      <c r="X1585" t="s">
        <v>447</v>
      </c>
      <c r="Y1585" s="2" t="s">
        <v>447</v>
      </c>
      <c r="Z1585" s="2"/>
      <c r="AB1585" t="s">
        <v>447</v>
      </c>
      <c r="AC1585" t="s">
        <v>448</v>
      </c>
      <c r="AD1585" t="s">
        <v>448</v>
      </c>
      <c r="AE1585" t="s">
        <v>447</v>
      </c>
      <c r="AF1585" t="s">
        <v>447</v>
      </c>
      <c r="AG1585">
        <v>2</v>
      </c>
      <c r="AH1585">
        <v>0</v>
      </c>
      <c r="AI1585">
        <v>20.9</v>
      </c>
      <c r="AJ1585">
        <v>0</v>
      </c>
      <c r="AK1585">
        <v>61</v>
      </c>
      <c r="AL1585" t="s">
        <v>465</v>
      </c>
      <c r="AM1585" t="s">
        <v>450</v>
      </c>
      <c r="AN1585">
        <v>11.54</v>
      </c>
      <c r="AO1585">
        <v>84.74</v>
      </c>
      <c r="AP1585">
        <v>977.89959999999996</v>
      </c>
      <c r="AQ1585">
        <v>11.54</v>
      </c>
      <c r="AR1585">
        <v>82.07</v>
      </c>
      <c r="AS1585">
        <v>947.08780000000002</v>
      </c>
      <c r="BC1585" t="s">
        <v>451</v>
      </c>
      <c r="BD1585" s="2">
        <v>45900</v>
      </c>
      <c r="BE1585">
        <v>777.98</v>
      </c>
      <c r="BF1585" t="s">
        <v>452</v>
      </c>
      <c r="BG1585" t="s">
        <v>453</v>
      </c>
      <c r="BH1585" s="1">
        <f t="shared" ca="1" si="74"/>
        <v>223</v>
      </c>
    </row>
    <row r="1586" spans="2:60" ht="14.25" customHeight="1" x14ac:dyDescent="0.35">
      <c r="B1586" s="96" t="str">
        <f t="shared" si="72"/>
        <v>1944728710</v>
      </c>
      <c r="C1586" s="96" t="str">
        <f t="shared" si="73"/>
        <v>19447287</v>
      </c>
      <c r="D1586">
        <v>22526</v>
      </c>
      <c r="E1586" t="s">
        <v>120</v>
      </c>
      <c r="F1586">
        <v>61</v>
      </c>
      <c r="G1586" t="s">
        <v>124</v>
      </c>
      <c r="H1586">
        <v>71</v>
      </c>
      <c r="I1586">
        <v>19447</v>
      </c>
      <c r="J1586" t="s">
        <v>319</v>
      </c>
      <c r="K1586">
        <v>287</v>
      </c>
      <c r="L1586">
        <v>10</v>
      </c>
      <c r="M1586">
        <v>1</v>
      </c>
      <c r="N1586">
        <v>1</v>
      </c>
      <c r="O1586" s="3">
        <v>4.0599999999999996</v>
      </c>
      <c r="P1586">
        <v>0</v>
      </c>
      <c r="Q1586" t="s">
        <v>454</v>
      </c>
      <c r="R1586" t="s">
        <v>445</v>
      </c>
      <c r="S1586">
        <v>5</v>
      </c>
      <c r="T1586" t="s">
        <v>446</v>
      </c>
      <c r="U1586">
        <v>2</v>
      </c>
      <c r="V1586">
        <v>44177</v>
      </c>
      <c r="W1586">
        <v>353</v>
      </c>
      <c r="X1586" t="s">
        <v>447</v>
      </c>
      <c r="Y1586" s="2" t="s">
        <v>447</v>
      </c>
      <c r="Z1586" s="2"/>
      <c r="AB1586" t="s">
        <v>447</v>
      </c>
      <c r="AC1586" t="s">
        <v>448</v>
      </c>
      <c r="AD1586" t="s">
        <v>448</v>
      </c>
      <c r="AE1586" t="s">
        <v>447</v>
      </c>
      <c r="AF1586" t="s">
        <v>447</v>
      </c>
      <c r="AG1586">
        <v>2</v>
      </c>
      <c r="AH1586">
        <v>0</v>
      </c>
      <c r="AI1586">
        <v>20.9</v>
      </c>
      <c r="AJ1586">
        <v>0</v>
      </c>
      <c r="AK1586">
        <v>61</v>
      </c>
      <c r="AL1586" t="s">
        <v>465</v>
      </c>
      <c r="AM1586" t="s">
        <v>450</v>
      </c>
      <c r="AN1586">
        <v>4.0599999999999996</v>
      </c>
      <c r="AO1586">
        <v>84.74</v>
      </c>
      <c r="AP1586">
        <v>344.0444</v>
      </c>
      <c r="AQ1586">
        <v>4.0599999999999996</v>
      </c>
      <c r="AR1586">
        <v>82.07</v>
      </c>
      <c r="AS1586">
        <v>333.20420000000001</v>
      </c>
      <c r="BC1586" t="s">
        <v>451</v>
      </c>
      <c r="BD1586" s="2">
        <v>45900</v>
      </c>
      <c r="BE1586">
        <v>448.01</v>
      </c>
      <c r="BF1586" t="s">
        <v>452</v>
      </c>
      <c r="BG1586" t="s">
        <v>453</v>
      </c>
      <c r="BH1586" s="1">
        <f t="shared" ca="1" si="74"/>
        <v>223</v>
      </c>
    </row>
    <row r="1587" spans="2:60" ht="14.25" customHeight="1" x14ac:dyDescent="0.35">
      <c r="B1587" s="96" t="str">
        <f t="shared" si="72"/>
        <v>1944728711</v>
      </c>
      <c r="C1587" s="96" t="str">
        <f t="shared" si="73"/>
        <v>19447287</v>
      </c>
      <c r="D1587">
        <v>22526</v>
      </c>
      <c r="E1587" t="s">
        <v>120</v>
      </c>
      <c r="F1587">
        <v>61</v>
      </c>
      <c r="G1587" t="s">
        <v>124</v>
      </c>
      <c r="H1587">
        <v>71</v>
      </c>
      <c r="I1587">
        <v>19447</v>
      </c>
      <c r="J1587" t="s">
        <v>319</v>
      </c>
      <c r="K1587">
        <v>287</v>
      </c>
      <c r="L1587">
        <v>11</v>
      </c>
      <c r="M1587">
        <v>1</v>
      </c>
      <c r="N1587">
        <v>1</v>
      </c>
      <c r="O1587" s="3">
        <v>7.81</v>
      </c>
      <c r="P1587">
        <v>0</v>
      </c>
      <c r="Q1587" t="s">
        <v>454</v>
      </c>
      <c r="R1587" t="s">
        <v>445</v>
      </c>
      <c r="S1587">
        <v>5</v>
      </c>
      <c r="T1587" t="s">
        <v>446</v>
      </c>
      <c r="U1587">
        <v>2</v>
      </c>
      <c r="V1587">
        <v>44178</v>
      </c>
      <c r="W1587">
        <v>353</v>
      </c>
      <c r="X1587" t="s">
        <v>447</v>
      </c>
      <c r="Y1587" s="2" t="s">
        <v>447</v>
      </c>
      <c r="Z1587" s="2"/>
      <c r="AB1587" t="s">
        <v>447</v>
      </c>
      <c r="AC1587" t="s">
        <v>448</v>
      </c>
      <c r="AD1587" t="s">
        <v>448</v>
      </c>
      <c r="AE1587" t="s">
        <v>447</v>
      </c>
      <c r="AF1587" t="s">
        <v>447</v>
      </c>
      <c r="AG1587">
        <v>2</v>
      </c>
      <c r="AH1587">
        <v>0</v>
      </c>
      <c r="AI1587">
        <v>20.9</v>
      </c>
      <c r="AJ1587">
        <v>0</v>
      </c>
      <c r="AK1587">
        <v>61</v>
      </c>
      <c r="AL1587" t="s">
        <v>459</v>
      </c>
      <c r="AM1587" t="s">
        <v>450</v>
      </c>
      <c r="AN1587">
        <v>7.81</v>
      </c>
      <c r="AO1587">
        <v>84.74</v>
      </c>
      <c r="AP1587">
        <v>661.81939999999997</v>
      </c>
      <c r="AQ1587">
        <v>7.81</v>
      </c>
      <c r="AR1587">
        <v>82.07</v>
      </c>
      <c r="AS1587">
        <v>640.96669999999995</v>
      </c>
      <c r="BC1587" t="s">
        <v>451</v>
      </c>
      <c r="BD1587" s="2">
        <v>45900</v>
      </c>
      <c r="BE1587">
        <v>560.66999999999996</v>
      </c>
      <c r="BF1587" t="s">
        <v>452</v>
      </c>
      <c r="BG1587" t="s">
        <v>453</v>
      </c>
      <c r="BH1587" s="1">
        <f t="shared" ca="1" si="74"/>
        <v>223</v>
      </c>
    </row>
    <row r="1588" spans="2:60" ht="14.25" customHeight="1" x14ac:dyDescent="0.35">
      <c r="B1588" s="96" t="str">
        <f t="shared" si="72"/>
        <v>1944728712</v>
      </c>
      <c r="C1588" s="96" t="str">
        <f t="shared" si="73"/>
        <v>19447287</v>
      </c>
      <c r="D1588">
        <v>22526</v>
      </c>
      <c r="E1588" t="s">
        <v>120</v>
      </c>
      <c r="F1588">
        <v>61</v>
      </c>
      <c r="G1588" t="s">
        <v>124</v>
      </c>
      <c r="H1588">
        <v>71</v>
      </c>
      <c r="I1588">
        <v>19447</v>
      </c>
      <c r="J1588" t="s">
        <v>319</v>
      </c>
      <c r="K1588">
        <v>287</v>
      </c>
      <c r="L1588">
        <v>12</v>
      </c>
      <c r="M1588">
        <v>1</v>
      </c>
      <c r="N1588">
        <v>1</v>
      </c>
      <c r="O1588" s="3">
        <v>9.24</v>
      </c>
      <c r="P1588">
        <v>0</v>
      </c>
      <c r="Q1588" t="s">
        <v>454</v>
      </c>
      <c r="R1588" t="s">
        <v>445</v>
      </c>
      <c r="S1588">
        <v>5</v>
      </c>
      <c r="T1588" t="s">
        <v>446</v>
      </c>
      <c r="U1588">
        <v>2</v>
      </c>
      <c r="V1588">
        <v>44177</v>
      </c>
      <c r="W1588">
        <v>353</v>
      </c>
      <c r="X1588" t="s">
        <v>447</v>
      </c>
      <c r="Y1588" s="2" t="s">
        <v>447</v>
      </c>
      <c r="Z1588" s="2"/>
      <c r="AB1588" t="s">
        <v>447</v>
      </c>
      <c r="AC1588" t="s">
        <v>448</v>
      </c>
      <c r="AD1588" t="s">
        <v>448</v>
      </c>
      <c r="AE1588" t="s">
        <v>447</v>
      </c>
      <c r="AF1588" t="s">
        <v>447</v>
      </c>
      <c r="AG1588">
        <v>2</v>
      </c>
      <c r="AH1588">
        <v>0</v>
      </c>
      <c r="AI1588">
        <v>20.9</v>
      </c>
      <c r="AJ1588">
        <v>0</v>
      </c>
      <c r="AK1588">
        <v>61</v>
      </c>
      <c r="AL1588" t="s">
        <v>465</v>
      </c>
      <c r="AM1588" t="s">
        <v>450</v>
      </c>
      <c r="AN1588">
        <v>9.24</v>
      </c>
      <c r="AO1588">
        <v>84.74</v>
      </c>
      <c r="AP1588">
        <v>782.99760000000003</v>
      </c>
      <c r="AQ1588">
        <v>9.24</v>
      </c>
      <c r="AR1588">
        <v>82.07</v>
      </c>
      <c r="AS1588">
        <v>758.32680000000005</v>
      </c>
      <c r="BC1588" t="s">
        <v>451</v>
      </c>
      <c r="BD1588" s="2">
        <v>45900</v>
      </c>
      <c r="BE1588">
        <v>675.83</v>
      </c>
      <c r="BF1588" t="s">
        <v>452</v>
      </c>
      <c r="BG1588" t="s">
        <v>453</v>
      </c>
      <c r="BH1588" s="1">
        <f t="shared" ca="1" si="74"/>
        <v>223</v>
      </c>
    </row>
    <row r="1589" spans="2:60" ht="14.25" customHeight="1" x14ac:dyDescent="0.35">
      <c r="B1589" s="96" t="str">
        <f t="shared" si="72"/>
        <v>1944728713</v>
      </c>
      <c r="C1589" s="96" t="str">
        <f t="shared" si="73"/>
        <v>19447287</v>
      </c>
      <c r="D1589">
        <v>22526</v>
      </c>
      <c r="E1589" t="s">
        <v>120</v>
      </c>
      <c r="F1589">
        <v>61</v>
      </c>
      <c r="G1589" t="s">
        <v>124</v>
      </c>
      <c r="H1589">
        <v>71</v>
      </c>
      <c r="I1589">
        <v>19447</v>
      </c>
      <c r="J1589" t="s">
        <v>319</v>
      </c>
      <c r="K1589">
        <v>287</v>
      </c>
      <c r="L1589">
        <v>13</v>
      </c>
      <c r="M1589">
        <v>1</v>
      </c>
      <c r="N1589">
        <v>1</v>
      </c>
      <c r="O1589" s="3">
        <v>7.24</v>
      </c>
      <c r="P1589">
        <v>0</v>
      </c>
      <c r="Q1589" t="s">
        <v>454</v>
      </c>
      <c r="R1589" t="s">
        <v>445</v>
      </c>
      <c r="S1589">
        <v>5</v>
      </c>
      <c r="T1589" t="s">
        <v>446</v>
      </c>
      <c r="U1589">
        <v>2</v>
      </c>
      <c r="V1589">
        <v>44176</v>
      </c>
      <c r="W1589">
        <v>353</v>
      </c>
      <c r="X1589" t="s">
        <v>447</v>
      </c>
      <c r="Y1589" s="2" t="s">
        <v>447</v>
      </c>
      <c r="Z1589" s="2"/>
      <c r="AB1589" t="s">
        <v>447</v>
      </c>
      <c r="AC1589" t="s">
        <v>448</v>
      </c>
      <c r="AD1589" t="s">
        <v>448</v>
      </c>
      <c r="AE1589" t="s">
        <v>447</v>
      </c>
      <c r="AF1589" t="s">
        <v>447</v>
      </c>
      <c r="AG1589">
        <v>2</v>
      </c>
      <c r="AH1589">
        <v>0</v>
      </c>
      <c r="AI1589">
        <v>20.9</v>
      </c>
      <c r="AJ1589">
        <v>0</v>
      </c>
      <c r="AK1589">
        <v>61</v>
      </c>
      <c r="AL1589" t="s">
        <v>465</v>
      </c>
      <c r="AM1589" t="s">
        <v>450</v>
      </c>
      <c r="AN1589">
        <v>7.24</v>
      </c>
      <c r="AO1589">
        <v>84.74</v>
      </c>
      <c r="AP1589">
        <v>613.51760000000002</v>
      </c>
      <c r="AQ1589">
        <v>7.24</v>
      </c>
      <c r="AR1589">
        <v>82.07</v>
      </c>
      <c r="AS1589">
        <v>594.18679999999995</v>
      </c>
      <c r="BC1589" t="s">
        <v>451</v>
      </c>
      <c r="BD1589" s="2">
        <v>45900</v>
      </c>
      <c r="BE1589">
        <v>365.76</v>
      </c>
      <c r="BF1589" t="s">
        <v>452</v>
      </c>
      <c r="BG1589" t="s">
        <v>453</v>
      </c>
      <c r="BH1589" s="1">
        <f t="shared" ca="1" si="74"/>
        <v>223</v>
      </c>
    </row>
    <row r="1590" spans="2:60" ht="14.25" customHeight="1" x14ac:dyDescent="0.35">
      <c r="B1590" s="96" t="str">
        <f t="shared" si="72"/>
        <v>1944728714</v>
      </c>
      <c r="C1590" s="96" t="str">
        <f t="shared" si="73"/>
        <v>19447287</v>
      </c>
      <c r="D1590">
        <v>22526</v>
      </c>
      <c r="E1590" t="s">
        <v>120</v>
      </c>
      <c r="F1590">
        <v>61</v>
      </c>
      <c r="G1590" t="s">
        <v>124</v>
      </c>
      <c r="H1590">
        <v>71</v>
      </c>
      <c r="I1590">
        <v>19447</v>
      </c>
      <c r="J1590" t="s">
        <v>319</v>
      </c>
      <c r="K1590">
        <v>287</v>
      </c>
      <c r="L1590">
        <v>14</v>
      </c>
      <c r="M1590">
        <v>1</v>
      </c>
      <c r="N1590">
        <v>1</v>
      </c>
      <c r="O1590" s="3">
        <v>18.93</v>
      </c>
      <c r="P1590">
        <v>0</v>
      </c>
      <c r="Q1590" t="s">
        <v>454</v>
      </c>
      <c r="R1590" t="s">
        <v>445</v>
      </c>
      <c r="S1590">
        <v>5</v>
      </c>
      <c r="T1590" t="s">
        <v>446</v>
      </c>
      <c r="U1590">
        <v>2</v>
      </c>
      <c r="V1590">
        <v>44199</v>
      </c>
      <c r="W1590">
        <v>353</v>
      </c>
      <c r="X1590" t="s">
        <v>447</v>
      </c>
      <c r="Y1590" s="2" t="s">
        <v>447</v>
      </c>
      <c r="Z1590" s="2"/>
      <c r="AB1590" t="s">
        <v>447</v>
      </c>
      <c r="AC1590" t="s">
        <v>448</v>
      </c>
      <c r="AD1590" t="s">
        <v>448</v>
      </c>
      <c r="AE1590" t="s">
        <v>447</v>
      </c>
      <c r="AF1590" t="s">
        <v>447</v>
      </c>
      <c r="AG1590">
        <v>2</v>
      </c>
      <c r="AH1590">
        <v>0</v>
      </c>
      <c r="AI1590">
        <v>20.9</v>
      </c>
      <c r="AJ1590">
        <v>0</v>
      </c>
      <c r="AK1590">
        <v>61</v>
      </c>
      <c r="AL1590" t="s">
        <v>465</v>
      </c>
      <c r="AM1590" t="s">
        <v>450</v>
      </c>
      <c r="AN1590">
        <v>18.93</v>
      </c>
      <c r="AO1590">
        <v>84.74</v>
      </c>
      <c r="AP1590">
        <v>1604.1282000000001</v>
      </c>
      <c r="AQ1590">
        <v>18.93</v>
      </c>
      <c r="AR1590">
        <v>82.07</v>
      </c>
      <c r="AS1590">
        <v>1553.5851</v>
      </c>
      <c r="BC1590" t="s">
        <v>451</v>
      </c>
      <c r="BD1590" s="2">
        <v>45900</v>
      </c>
      <c r="BE1590">
        <v>1295.6400000000001</v>
      </c>
      <c r="BF1590" t="s">
        <v>452</v>
      </c>
      <c r="BG1590" t="s">
        <v>453</v>
      </c>
      <c r="BH1590" s="1">
        <f t="shared" ca="1" si="74"/>
        <v>223</v>
      </c>
    </row>
    <row r="1591" spans="2:60" ht="14.25" customHeight="1" x14ac:dyDescent="0.35">
      <c r="B1591" s="96" t="str">
        <f t="shared" si="72"/>
        <v>1944728715</v>
      </c>
      <c r="C1591" s="96" t="str">
        <f t="shared" si="73"/>
        <v>19447287</v>
      </c>
      <c r="D1591">
        <v>22526</v>
      </c>
      <c r="E1591" t="s">
        <v>120</v>
      </c>
      <c r="F1591">
        <v>61</v>
      </c>
      <c r="G1591" t="s">
        <v>124</v>
      </c>
      <c r="H1591">
        <v>71</v>
      </c>
      <c r="I1591">
        <v>19447</v>
      </c>
      <c r="J1591" t="s">
        <v>319</v>
      </c>
      <c r="K1591">
        <v>287</v>
      </c>
      <c r="L1591">
        <v>15</v>
      </c>
      <c r="M1591">
        <v>1</v>
      </c>
      <c r="N1591">
        <v>1</v>
      </c>
      <c r="O1591" s="3">
        <v>13.35</v>
      </c>
      <c r="P1591">
        <v>0</v>
      </c>
      <c r="Q1591" t="s">
        <v>454</v>
      </c>
      <c r="R1591" t="s">
        <v>445</v>
      </c>
      <c r="S1591">
        <v>5</v>
      </c>
      <c r="T1591" t="s">
        <v>446</v>
      </c>
      <c r="U1591">
        <v>2</v>
      </c>
      <c r="V1591">
        <v>44177</v>
      </c>
      <c r="W1591">
        <v>353</v>
      </c>
      <c r="X1591" t="s">
        <v>447</v>
      </c>
      <c r="Y1591" s="2" t="s">
        <v>447</v>
      </c>
      <c r="Z1591" s="2"/>
      <c r="AB1591" t="s">
        <v>447</v>
      </c>
      <c r="AC1591" t="s">
        <v>448</v>
      </c>
      <c r="AD1591" t="s">
        <v>448</v>
      </c>
      <c r="AE1591" t="s">
        <v>447</v>
      </c>
      <c r="AF1591" t="s">
        <v>447</v>
      </c>
      <c r="AG1591">
        <v>2</v>
      </c>
      <c r="AH1591">
        <v>0</v>
      </c>
      <c r="AI1591">
        <v>20.9</v>
      </c>
      <c r="AJ1591">
        <v>0</v>
      </c>
      <c r="AK1591">
        <v>61</v>
      </c>
      <c r="AL1591" t="s">
        <v>449</v>
      </c>
      <c r="AM1591" t="s">
        <v>450</v>
      </c>
      <c r="AN1591">
        <v>13.35</v>
      </c>
      <c r="AO1591">
        <v>84.74</v>
      </c>
      <c r="AP1591">
        <v>1131.279</v>
      </c>
      <c r="AQ1591">
        <v>13.35</v>
      </c>
      <c r="AR1591">
        <v>82.07</v>
      </c>
      <c r="AS1591">
        <v>1095.6344999999999</v>
      </c>
      <c r="BC1591" t="s">
        <v>451</v>
      </c>
      <c r="BD1591" s="2">
        <v>45900</v>
      </c>
      <c r="BE1591">
        <v>1153.48</v>
      </c>
      <c r="BF1591" t="s">
        <v>452</v>
      </c>
      <c r="BG1591" t="s">
        <v>453</v>
      </c>
      <c r="BH1591" s="1">
        <f t="shared" ca="1" si="74"/>
        <v>223</v>
      </c>
    </row>
    <row r="1592" spans="2:60" ht="14.25" customHeight="1" x14ac:dyDescent="0.35">
      <c r="B1592" s="96" t="str">
        <f t="shared" si="72"/>
        <v>1944728716</v>
      </c>
      <c r="C1592" s="96" t="str">
        <f t="shared" si="73"/>
        <v>19447287</v>
      </c>
      <c r="D1592">
        <v>22526</v>
      </c>
      <c r="E1592" t="s">
        <v>120</v>
      </c>
      <c r="F1592">
        <v>61</v>
      </c>
      <c r="G1592" t="s">
        <v>124</v>
      </c>
      <c r="H1592">
        <v>71</v>
      </c>
      <c r="I1592">
        <v>19447</v>
      </c>
      <c r="J1592" t="s">
        <v>319</v>
      </c>
      <c r="K1592">
        <v>287</v>
      </c>
      <c r="L1592">
        <v>16</v>
      </c>
      <c r="M1592">
        <v>1</v>
      </c>
      <c r="N1592">
        <v>1</v>
      </c>
      <c r="O1592" s="3">
        <v>17.829999999999998</v>
      </c>
      <c r="P1592">
        <v>0</v>
      </c>
      <c r="Q1592" t="s">
        <v>454</v>
      </c>
      <c r="R1592" t="s">
        <v>445</v>
      </c>
      <c r="S1592">
        <v>5</v>
      </c>
      <c r="T1592" t="s">
        <v>446</v>
      </c>
      <c r="U1592">
        <v>2</v>
      </c>
      <c r="V1592">
        <v>44199</v>
      </c>
      <c r="W1592">
        <v>353</v>
      </c>
      <c r="X1592" t="s">
        <v>447</v>
      </c>
      <c r="Y1592" s="2" t="s">
        <v>447</v>
      </c>
      <c r="Z1592" s="2"/>
      <c r="AB1592" t="s">
        <v>447</v>
      </c>
      <c r="AC1592" t="s">
        <v>448</v>
      </c>
      <c r="AD1592" t="s">
        <v>448</v>
      </c>
      <c r="AE1592" t="s">
        <v>447</v>
      </c>
      <c r="AF1592" t="s">
        <v>447</v>
      </c>
      <c r="AG1592">
        <v>2</v>
      </c>
      <c r="AH1592">
        <v>0</v>
      </c>
      <c r="AI1592">
        <v>20.9</v>
      </c>
      <c r="AJ1592">
        <v>0</v>
      </c>
      <c r="AK1592">
        <v>61</v>
      </c>
      <c r="AL1592" t="s">
        <v>449</v>
      </c>
      <c r="AM1592" t="s">
        <v>450</v>
      </c>
      <c r="AN1592">
        <v>17.829999999999998</v>
      </c>
      <c r="AO1592">
        <v>84.74</v>
      </c>
      <c r="AP1592">
        <v>1510.9141999999999</v>
      </c>
      <c r="AQ1592">
        <v>17.829999999999998</v>
      </c>
      <c r="AR1592">
        <v>82.07</v>
      </c>
      <c r="AS1592">
        <v>1463.3081</v>
      </c>
      <c r="BC1592" t="s">
        <v>451</v>
      </c>
      <c r="BD1592" s="2">
        <v>45900</v>
      </c>
      <c r="BE1592">
        <v>1375.52</v>
      </c>
      <c r="BF1592" t="s">
        <v>452</v>
      </c>
      <c r="BG1592" t="s">
        <v>453</v>
      </c>
      <c r="BH1592" s="1">
        <f t="shared" ca="1" si="74"/>
        <v>223</v>
      </c>
    </row>
    <row r="1593" spans="2:60" ht="14.25" customHeight="1" x14ac:dyDescent="0.35">
      <c r="B1593" s="96" t="str">
        <f t="shared" si="72"/>
        <v>1944728717</v>
      </c>
      <c r="C1593" s="96" t="str">
        <f t="shared" si="73"/>
        <v>19447287</v>
      </c>
      <c r="D1593">
        <v>22526</v>
      </c>
      <c r="E1593" t="s">
        <v>120</v>
      </c>
      <c r="F1593">
        <v>61</v>
      </c>
      <c r="G1593" t="s">
        <v>124</v>
      </c>
      <c r="H1593">
        <v>71</v>
      </c>
      <c r="I1593">
        <v>19447</v>
      </c>
      <c r="J1593" t="s">
        <v>319</v>
      </c>
      <c r="K1593">
        <v>287</v>
      </c>
      <c r="L1593">
        <v>17</v>
      </c>
      <c r="M1593">
        <v>1</v>
      </c>
      <c r="N1593">
        <v>1</v>
      </c>
      <c r="O1593" s="3">
        <v>13.53</v>
      </c>
      <c r="P1593">
        <v>0</v>
      </c>
      <c r="Q1593" t="s">
        <v>454</v>
      </c>
      <c r="R1593" t="s">
        <v>445</v>
      </c>
      <c r="S1593">
        <v>5</v>
      </c>
      <c r="T1593" t="s">
        <v>446</v>
      </c>
      <c r="U1593">
        <v>2</v>
      </c>
      <c r="V1593">
        <v>44176</v>
      </c>
      <c r="W1593">
        <v>353</v>
      </c>
      <c r="X1593" t="s">
        <v>447</v>
      </c>
      <c r="Y1593" s="2" t="s">
        <v>447</v>
      </c>
      <c r="Z1593" s="2"/>
      <c r="AB1593" t="s">
        <v>447</v>
      </c>
      <c r="AC1593" t="s">
        <v>448</v>
      </c>
      <c r="AD1593" t="s">
        <v>448</v>
      </c>
      <c r="AE1593" t="s">
        <v>447</v>
      </c>
      <c r="AF1593" t="s">
        <v>447</v>
      </c>
      <c r="AG1593">
        <v>2</v>
      </c>
      <c r="AH1593">
        <v>0</v>
      </c>
      <c r="AI1593">
        <v>20.9</v>
      </c>
      <c r="AJ1593">
        <v>0</v>
      </c>
      <c r="AK1593">
        <v>61</v>
      </c>
      <c r="AL1593" t="s">
        <v>449</v>
      </c>
      <c r="AM1593" t="s">
        <v>450</v>
      </c>
      <c r="AN1593">
        <v>13.53</v>
      </c>
      <c r="AO1593">
        <v>84.74</v>
      </c>
      <c r="AP1593">
        <v>1146.5322000000001</v>
      </c>
      <c r="AQ1593">
        <v>13.53</v>
      </c>
      <c r="AR1593">
        <v>82.07</v>
      </c>
      <c r="AS1593">
        <v>1110.4070999999999</v>
      </c>
      <c r="BC1593" t="s">
        <v>451</v>
      </c>
      <c r="BD1593" s="2">
        <v>45900</v>
      </c>
      <c r="BE1593">
        <v>942.34</v>
      </c>
      <c r="BF1593" t="s">
        <v>452</v>
      </c>
      <c r="BG1593" t="s">
        <v>453</v>
      </c>
      <c r="BH1593" s="1">
        <f t="shared" ca="1" si="74"/>
        <v>223</v>
      </c>
    </row>
    <row r="1594" spans="2:60" ht="14.25" customHeight="1" x14ac:dyDescent="0.35">
      <c r="B1594" s="96" t="str">
        <f t="shared" si="72"/>
        <v>1944728718</v>
      </c>
      <c r="C1594" s="96" t="str">
        <f t="shared" si="73"/>
        <v>19447287</v>
      </c>
      <c r="D1594">
        <v>22526</v>
      </c>
      <c r="E1594" t="s">
        <v>120</v>
      </c>
      <c r="F1594">
        <v>61</v>
      </c>
      <c r="G1594" t="s">
        <v>124</v>
      </c>
      <c r="H1594">
        <v>71</v>
      </c>
      <c r="I1594">
        <v>19447</v>
      </c>
      <c r="J1594" t="s">
        <v>319</v>
      </c>
      <c r="K1594">
        <v>287</v>
      </c>
      <c r="L1594">
        <v>18</v>
      </c>
      <c r="M1594">
        <v>1</v>
      </c>
      <c r="N1594">
        <v>1</v>
      </c>
      <c r="O1594" s="3">
        <v>5.18</v>
      </c>
      <c r="P1594">
        <v>0</v>
      </c>
      <c r="Q1594" t="s">
        <v>454</v>
      </c>
      <c r="R1594" t="s">
        <v>445</v>
      </c>
      <c r="S1594">
        <v>5</v>
      </c>
      <c r="T1594" t="s">
        <v>446</v>
      </c>
      <c r="U1594">
        <v>2</v>
      </c>
      <c r="V1594">
        <v>44177</v>
      </c>
      <c r="W1594">
        <v>353</v>
      </c>
      <c r="X1594" t="s">
        <v>447</v>
      </c>
      <c r="Y1594" s="2" t="s">
        <v>447</v>
      </c>
      <c r="Z1594" s="2"/>
      <c r="AB1594" t="s">
        <v>447</v>
      </c>
      <c r="AC1594" t="s">
        <v>448</v>
      </c>
      <c r="AD1594" t="s">
        <v>448</v>
      </c>
      <c r="AE1594" t="s">
        <v>447</v>
      </c>
      <c r="AF1594" t="s">
        <v>447</v>
      </c>
      <c r="AG1594">
        <v>2</v>
      </c>
      <c r="AH1594">
        <v>0</v>
      </c>
      <c r="AI1594">
        <v>20.9</v>
      </c>
      <c r="AJ1594">
        <v>0</v>
      </c>
      <c r="AK1594">
        <v>61</v>
      </c>
      <c r="AL1594" t="s">
        <v>449</v>
      </c>
      <c r="AM1594" t="s">
        <v>450</v>
      </c>
      <c r="AN1594">
        <v>5.18</v>
      </c>
      <c r="AO1594">
        <v>84.74</v>
      </c>
      <c r="AP1594">
        <v>438.95319999999998</v>
      </c>
      <c r="AQ1594">
        <v>5.18</v>
      </c>
      <c r="AR1594">
        <v>82.07</v>
      </c>
      <c r="AS1594">
        <v>425.12259999999998</v>
      </c>
      <c r="BC1594" t="s">
        <v>451</v>
      </c>
      <c r="BD1594" s="2">
        <v>45900</v>
      </c>
      <c r="BE1594">
        <v>215.67</v>
      </c>
      <c r="BF1594" t="s">
        <v>452</v>
      </c>
      <c r="BG1594" t="s">
        <v>453</v>
      </c>
      <c r="BH1594" s="1">
        <f t="shared" ca="1" si="74"/>
        <v>223</v>
      </c>
    </row>
    <row r="1595" spans="2:60" ht="14.25" customHeight="1" x14ac:dyDescent="0.35">
      <c r="B1595" s="96" t="str">
        <f t="shared" si="72"/>
        <v>1944728719</v>
      </c>
      <c r="C1595" s="96" t="str">
        <f t="shared" si="73"/>
        <v>19447287</v>
      </c>
      <c r="D1595">
        <v>22526</v>
      </c>
      <c r="E1595" t="s">
        <v>120</v>
      </c>
      <c r="F1595">
        <v>61</v>
      </c>
      <c r="G1595" t="s">
        <v>124</v>
      </c>
      <c r="H1595">
        <v>71</v>
      </c>
      <c r="I1595">
        <v>19447</v>
      </c>
      <c r="J1595" t="s">
        <v>319</v>
      </c>
      <c r="K1595">
        <v>287</v>
      </c>
      <c r="L1595">
        <v>19</v>
      </c>
      <c r="M1595">
        <v>1</v>
      </c>
      <c r="N1595">
        <v>1</v>
      </c>
      <c r="O1595" s="3">
        <v>6.3</v>
      </c>
      <c r="P1595">
        <v>0</v>
      </c>
      <c r="Q1595" t="s">
        <v>454</v>
      </c>
      <c r="R1595" t="s">
        <v>445</v>
      </c>
      <c r="S1595">
        <v>5</v>
      </c>
      <c r="T1595" t="s">
        <v>446</v>
      </c>
      <c r="U1595">
        <v>2</v>
      </c>
      <c r="V1595">
        <v>44177</v>
      </c>
      <c r="W1595">
        <v>353</v>
      </c>
      <c r="X1595" t="s">
        <v>447</v>
      </c>
      <c r="Y1595" s="2" t="s">
        <v>447</v>
      </c>
      <c r="Z1595" s="2"/>
      <c r="AB1595" t="s">
        <v>447</v>
      </c>
      <c r="AC1595" t="s">
        <v>448</v>
      </c>
      <c r="AD1595" t="s">
        <v>448</v>
      </c>
      <c r="AE1595" t="s">
        <v>447</v>
      </c>
      <c r="AF1595" t="s">
        <v>447</v>
      </c>
      <c r="AG1595">
        <v>2</v>
      </c>
      <c r="AH1595">
        <v>0</v>
      </c>
      <c r="AI1595">
        <v>20.9</v>
      </c>
      <c r="AJ1595">
        <v>0</v>
      </c>
      <c r="AK1595">
        <v>61</v>
      </c>
      <c r="AL1595" t="s">
        <v>449</v>
      </c>
      <c r="AM1595" t="s">
        <v>450</v>
      </c>
      <c r="AN1595">
        <v>6.3</v>
      </c>
      <c r="AO1595">
        <v>84.74</v>
      </c>
      <c r="AP1595">
        <v>533.86199999999997</v>
      </c>
      <c r="AQ1595">
        <v>6.3</v>
      </c>
      <c r="AR1595">
        <v>82.07</v>
      </c>
      <c r="AS1595">
        <v>517.04100000000005</v>
      </c>
      <c r="BC1595" t="s">
        <v>451</v>
      </c>
      <c r="BD1595" s="2">
        <v>45900</v>
      </c>
      <c r="BE1595">
        <v>302.18</v>
      </c>
      <c r="BF1595" t="s">
        <v>452</v>
      </c>
      <c r="BG1595" t="s">
        <v>453</v>
      </c>
      <c r="BH1595" s="1">
        <f t="shared" ca="1" si="74"/>
        <v>223</v>
      </c>
    </row>
    <row r="1596" spans="2:60" ht="14.25" customHeight="1" x14ac:dyDescent="0.35">
      <c r="B1596" s="96" t="str">
        <f t="shared" si="72"/>
        <v>1944728720</v>
      </c>
      <c r="C1596" s="96" t="str">
        <f t="shared" si="73"/>
        <v>19447287</v>
      </c>
      <c r="D1596">
        <v>22526</v>
      </c>
      <c r="E1596" t="s">
        <v>120</v>
      </c>
      <c r="F1596">
        <v>61</v>
      </c>
      <c r="G1596" t="s">
        <v>124</v>
      </c>
      <c r="H1596">
        <v>71</v>
      </c>
      <c r="I1596">
        <v>19447</v>
      </c>
      <c r="J1596" t="s">
        <v>319</v>
      </c>
      <c r="K1596">
        <v>287</v>
      </c>
      <c r="L1596">
        <v>20</v>
      </c>
      <c r="M1596">
        <v>1</v>
      </c>
      <c r="N1596">
        <v>1</v>
      </c>
      <c r="O1596" s="3">
        <v>2.81</v>
      </c>
      <c r="P1596">
        <v>0</v>
      </c>
      <c r="Q1596" t="s">
        <v>454</v>
      </c>
      <c r="R1596" t="s">
        <v>445</v>
      </c>
      <c r="S1596">
        <v>5</v>
      </c>
      <c r="T1596" t="s">
        <v>446</v>
      </c>
      <c r="U1596">
        <v>2</v>
      </c>
      <c r="V1596">
        <v>44177</v>
      </c>
      <c r="W1596">
        <v>353</v>
      </c>
      <c r="X1596" t="s">
        <v>447</v>
      </c>
      <c r="Y1596" s="2" t="s">
        <v>447</v>
      </c>
      <c r="Z1596" s="2"/>
      <c r="AB1596" t="s">
        <v>447</v>
      </c>
      <c r="AC1596" t="s">
        <v>448</v>
      </c>
      <c r="AD1596" t="s">
        <v>448</v>
      </c>
      <c r="AE1596" t="s">
        <v>447</v>
      </c>
      <c r="AF1596" t="s">
        <v>447</v>
      </c>
      <c r="AG1596">
        <v>2</v>
      </c>
      <c r="AH1596">
        <v>0</v>
      </c>
      <c r="AI1596">
        <v>20.9</v>
      </c>
      <c r="AJ1596">
        <v>0</v>
      </c>
      <c r="AK1596">
        <v>61</v>
      </c>
      <c r="AL1596" t="s">
        <v>449</v>
      </c>
      <c r="AM1596" t="s">
        <v>450</v>
      </c>
      <c r="AN1596">
        <v>2.81</v>
      </c>
      <c r="AO1596">
        <v>84.74</v>
      </c>
      <c r="AP1596">
        <v>238.11940000000001</v>
      </c>
      <c r="AQ1596">
        <v>2.81</v>
      </c>
      <c r="AR1596">
        <v>82.07</v>
      </c>
      <c r="AS1596">
        <v>230.61670000000001</v>
      </c>
      <c r="BC1596" t="s">
        <v>451</v>
      </c>
      <c r="BD1596" s="2">
        <v>45900</v>
      </c>
      <c r="BE1596">
        <v>137.28</v>
      </c>
      <c r="BF1596" t="s">
        <v>452</v>
      </c>
      <c r="BG1596" t="s">
        <v>453</v>
      </c>
      <c r="BH1596" s="1">
        <f t="shared" ca="1" si="74"/>
        <v>223</v>
      </c>
    </row>
    <row r="1597" spans="2:60" ht="14.25" customHeight="1" x14ac:dyDescent="0.35">
      <c r="B1597" s="96" t="str">
        <f t="shared" si="72"/>
        <v>1944728721</v>
      </c>
      <c r="C1597" s="96" t="str">
        <f t="shared" si="73"/>
        <v>19447287</v>
      </c>
      <c r="D1597">
        <v>22526</v>
      </c>
      <c r="E1597" t="s">
        <v>120</v>
      </c>
      <c r="F1597">
        <v>61</v>
      </c>
      <c r="G1597" t="s">
        <v>124</v>
      </c>
      <c r="H1597">
        <v>71</v>
      </c>
      <c r="I1597">
        <v>19447</v>
      </c>
      <c r="J1597" t="s">
        <v>319</v>
      </c>
      <c r="K1597">
        <v>287</v>
      </c>
      <c r="L1597">
        <v>21</v>
      </c>
      <c r="M1597">
        <v>1</v>
      </c>
      <c r="O1597" s="3">
        <v>0.09</v>
      </c>
      <c r="P1597">
        <v>0</v>
      </c>
      <c r="Q1597" t="s">
        <v>454</v>
      </c>
      <c r="R1597" t="s">
        <v>467</v>
      </c>
      <c r="S1597">
        <v>5</v>
      </c>
      <c r="T1597" t="s">
        <v>446</v>
      </c>
      <c r="U1597">
        <v>2</v>
      </c>
      <c r="V1597">
        <v>44177</v>
      </c>
      <c r="W1597">
        <v>353</v>
      </c>
      <c r="X1597" t="s">
        <v>447</v>
      </c>
      <c r="Y1597" s="2" t="s">
        <v>447</v>
      </c>
      <c r="Z1597" s="2"/>
      <c r="AB1597" t="s">
        <v>447</v>
      </c>
      <c r="AC1597" t="s">
        <v>448</v>
      </c>
      <c r="AD1597" t="s">
        <v>448</v>
      </c>
      <c r="AE1597" t="s">
        <v>447</v>
      </c>
      <c r="AF1597" t="s">
        <v>447</v>
      </c>
      <c r="AG1597">
        <v>2</v>
      </c>
      <c r="AH1597">
        <v>0</v>
      </c>
      <c r="AI1597">
        <v>20.9</v>
      </c>
      <c r="AJ1597">
        <v>0</v>
      </c>
      <c r="AK1597">
        <v>61</v>
      </c>
      <c r="AL1597" t="s">
        <v>465</v>
      </c>
      <c r="AM1597" t="s">
        <v>450</v>
      </c>
      <c r="AN1597">
        <v>0.09</v>
      </c>
      <c r="AO1597">
        <v>84.74</v>
      </c>
      <c r="AP1597">
        <v>7.6265999999999998</v>
      </c>
      <c r="AQ1597">
        <v>0.09</v>
      </c>
      <c r="AR1597">
        <v>82.07</v>
      </c>
      <c r="AS1597">
        <v>7.3863000000000003</v>
      </c>
      <c r="BC1597" t="s">
        <v>451</v>
      </c>
      <c r="BD1597" s="2">
        <v>45900</v>
      </c>
      <c r="BF1597" t="s">
        <v>452</v>
      </c>
      <c r="BG1597" t="s">
        <v>453</v>
      </c>
      <c r="BH1597" s="1">
        <f t="shared" ca="1" si="74"/>
        <v>223</v>
      </c>
    </row>
    <row r="1598" spans="2:60" ht="14.25" customHeight="1" x14ac:dyDescent="0.35">
      <c r="B1598" s="96" t="str">
        <f t="shared" si="72"/>
        <v>194612891</v>
      </c>
      <c r="C1598" s="96" t="str">
        <f t="shared" si="73"/>
        <v>19461289</v>
      </c>
      <c r="D1598">
        <v>22526</v>
      </c>
      <c r="E1598" t="s">
        <v>120</v>
      </c>
      <c r="F1598">
        <v>61</v>
      </c>
      <c r="G1598" t="s">
        <v>124</v>
      </c>
      <c r="H1598">
        <v>73</v>
      </c>
      <c r="I1598">
        <v>19461</v>
      </c>
      <c r="J1598" t="s">
        <v>5</v>
      </c>
      <c r="K1598">
        <v>289</v>
      </c>
      <c r="L1598">
        <v>1</v>
      </c>
      <c r="M1598">
        <v>1</v>
      </c>
      <c r="N1598">
        <v>1</v>
      </c>
      <c r="O1598" s="3">
        <v>6.94</v>
      </c>
      <c r="P1598">
        <v>0</v>
      </c>
      <c r="Q1598" t="s">
        <v>489</v>
      </c>
      <c r="R1598" t="s">
        <v>457</v>
      </c>
      <c r="S1598">
        <v>3</v>
      </c>
      <c r="T1598" t="s">
        <v>475</v>
      </c>
      <c r="U1598">
        <v>2</v>
      </c>
      <c r="V1598">
        <v>45016</v>
      </c>
      <c r="W1598">
        <v>356</v>
      </c>
      <c r="X1598" t="s">
        <v>447</v>
      </c>
      <c r="Y1598" s="2" t="s">
        <v>447</v>
      </c>
      <c r="Z1598" s="2"/>
      <c r="AB1598" t="s">
        <v>447</v>
      </c>
      <c r="AC1598" t="s">
        <v>448</v>
      </c>
      <c r="AD1598" t="s">
        <v>447</v>
      </c>
      <c r="AE1598" t="s">
        <v>447</v>
      </c>
      <c r="AF1598" t="s">
        <v>447</v>
      </c>
      <c r="AG1598">
        <v>2</v>
      </c>
      <c r="AH1598">
        <v>0</v>
      </c>
      <c r="AI1598">
        <v>40</v>
      </c>
      <c r="AJ1598">
        <v>0</v>
      </c>
      <c r="AK1598">
        <v>61</v>
      </c>
      <c r="AL1598" t="s">
        <v>504</v>
      </c>
      <c r="AM1598" t="s">
        <v>450</v>
      </c>
      <c r="AN1598">
        <v>6.94</v>
      </c>
      <c r="AO1598">
        <v>69.97</v>
      </c>
      <c r="AP1598">
        <v>485.59179999999998</v>
      </c>
      <c r="AQ1598">
        <v>6.94</v>
      </c>
      <c r="AR1598">
        <v>70.069999999999993</v>
      </c>
      <c r="AS1598">
        <v>486.28579999999999</v>
      </c>
      <c r="BC1598" t="s">
        <v>451</v>
      </c>
      <c r="BD1598" s="2">
        <v>45804</v>
      </c>
      <c r="BE1598">
        <v>676.97</v>
      </c>
      <c r="BF1598" t="s">
        <v>452</v>
      </c>
      <c r="BG1598" t="s">
        <v>453</v>
      </c>
      <c r="BH1598" s="1">
        <f t="shared" ca="1" si="74"/>
        <v>319</v>
      </c>
    </row>
    <row r="1599" spans="2:60" ht="14.25" customHeight="1" x14ac:dyDescent="0.35">
      <c r="B1599" s="96" t="str">
        <f t="shared" si="72"/>
        <v>194612892</v>
      </c>
      <c r="C1599" s="96" t="str">
        <f t="shared" si="73"/>
        <v>19461289</v>
      </c>
      <c r="D1599">
        <v>22526</v>
      </c>
      <c r="E1599" t="s">
        <v>120</v>
      </c>
      <c r="F1599">
        <v>61</v>
      </c>
      <c r="G1599" t="s">
        <v>124</v>
      </c>
      <c r="H1599">
        <v>73</v>
      </c>
      <c r="I1599">
        <v>19461</v>
      </c>
      <c r="J1599" t="s">
        <v>5</v>
      </c>
      <c r="K1599">
        <v>289</v>
      </c>
      <c r="L1599">
        <v>2</v>
      </c>
      <c r="M1599">
        <v>1</v>
      </c>
      <c r="N1599">
        <v>1</v>
      </c>
      <c r="O1599" s="3">
        <v>3.58</v>
      </c>
      <c r="P1599">
        <v>0</v>
      </c>
      <c r="Q1599" t="s">
        <v>489</v>
      </c>
      <c r="R1599" t="s">
        <v>457</v>
      </c>
      <c r="S1599">
        <v>3</v>
      </c>
      <c r="T1599" t="s">
        <v>475</v>
      </c>
      <c r="U1599">
        <v>2</v>
      </c>
      <c r="V1599">
        <v>45015</v>
      </c>
      <c r="W1599">
        <v>356</v>
      </c>
      <c r="X1599" t="s">
        <v>447</v>
      </c>
      <c r="Y1599" s="2" t="s">
        <v>447</v>
      </c>
      <c r="Z1599" s="2"/>
      <c r="AB1599" t="s">
        <v>447</v>
      </c>
      <c r="AC1599" t="s">
        <v>448</v>
      </c>
      <c r="AD1599" t="s">
        <v>447</v>
      </c>
      <c r="AE1599" t="s">
        <v>447</v>
      </c>
      <c r="AF1599" t="s">
        <v>447</v>
      </c>
      <c r="AG1599">
        <v>2</v>
      </c>
      <c r="AH1599">
        <v>0</v>
      </c>
      <c r="AI1599">
        <v>40</v>
      </c>
      <c r="AJ1599">
        <v>0</v>
      </c>
      <c r="AK1599">
        <v>61</v>
      </c>
      <c r="AL1599" t="s">
        <v>504</v>
      </c>
      <c r="AM1599" t="s">
        <v>450</v>
      </c>
      <c r="AN1599">
        <v>3.58</v>
      </c>
      <c r="AO1599">
        <v>69.97</v>
      </c>
      <c r="AP1599">
        <v>250.49260000000001</v>
      </c>
      <c r="AQ1599">
        <v>3.58</v>
      </c>
      <c r="AR1599">
        <v>70.069999999999993</v>
      </c>
      <c r="AS1599">
        <v>250.85059999999999</v>
      </c>
      <c r="BC1599" t="s">
        <v>451</v>
      </c>
      <c r="BD1599" s="2">
        <v>45804</v>
      </c>
      <c r="BE1599">
        <v>461.83</v>
      </c>
      <c r="BF1599" t="s">
        <v>452</v>
      </c>
      <c r="BG1599" t="s">
        <v>453</v>
      </c>
      <c r="BH1599" s="1">
        <f t="shared" ca="1" si="74"/>
        <v>319</v>
      </c>
    </row>
    <row r="1600" spans="2:60" ht="14.25" customHeight="1" x14ac:dyDescent="0.35">
      <c r="B1600" s="96" t="str">
        <f t="shared" si="72"/>
        <v>194612893</v>
      </c>
      <c r="C1600" s="96" t="str">
        <f t="shared" si="73"/>
        <v>19461289</v>
      </c>
      <c r="D1600">
        <v>22526</v>
      </c>
      <c r="E1600" t="s">
        <v>120</v>
      </c>
      <c r="F1600">
        <v>61</v>
      </c>
      <c r="G1600" t="s">
        <v>124</v>
      </c>
      <c r="H1600">
        <v>73</v>
      </c>
      <c r="I1600">
        <v>19461</v>
      </c>
      <c r="J1600" t="s">
        <v>5</v>
      </c>
      <c r="K1600">
        <v>289</v>
      </c>
      <c r="L1600">
        <v>3</v>
      </c>
      <c r="M1600">
        <v>1</v>
      </c>
      <c r="N1600">
        <v>1</v>
      </c>
      <c r="O1600" s="3">
        <v>3.84</v>
      </c>
      <c r="P1600">
        <v>0</v>
      </c>
      <c r="Q1600" t="s">
        <v>489</v>
      </c>
      <c r="R1600" t="s">
        <v>457</v>
      </c>
      <c r="S1600">
        <v>3</v>
      </c>
      <c r="T1600" t="s">
        <v>475</v>
      </c>
      <c r="U1600">
        <v>2</v>
      </c>
      <c r="V1600">
        <v>45015</v>
      </c>
      <c r="W1600">
        <v>356</v>
      </c>
      <c r="X1600" t="s">
        <v>447</v>
      </c>
      <c r="Y1600" s="2" t="s">
        <v>447</v>
      </c>
      <c r="Z1600" s="2"/>
      <c r="AB1600" t="s">
        <v>447</v>
      </c>
      <c r="AC1600" t="s">
        <v>448</v>
      </c>
      <c r="AD1600" t="s">
        <v>448</v>
      </c>
      <c r="AE1600" t="s">
        <v>447</v>
      </c>
      <c r="AF1600" t="s">
        <v>447</v>
      </c>
      <c r="AG1600">
        <v>2</v>
      </c>
      <c r="AH1600">
        <v>0</v>
      </c>
      <c r="AI1600">
        <v>40</v>
      </c>
      <c r="AJ1600">
        <v>0</v>
      </c>
      <c r="AK1600">
        <v>61</v>
      </c>
      <c r="AL1600" t="s">
        <v>504</v>
      </c>
      <c r="AM1600" t="s">
        <v>450</v>
      </c>
      <c r="AN1600">
        <v>3.84</v>
      </c>
      <c r="AO1600">
        <v>69.97</v>
      </c>
      <c r="AP1600">
        <v>268.6848</v>
      </c>
      <c r="AQ1600">
        <v>3.84</v>
      </c>
      <c r="AR1600">
        <v>70.069999999999993</v>
      </c>
      <c r="AS1600">
        <v>269.06880000000001</v>
      </c>
      <c r="BC1600" t="s">
        <v>451</v>
      </c>
      <c r="BD1600" s="2">
        <v>45804</v>
      </c>
      <c r="BE1600">
        <v>299.06</v>
      </c>
      <c r="BF1600" t="s">
        <v>452</v>
      </c>
      <c r="BG1600" t="s">
        <v>453</v>
      </c>
      <c r="BH1600" s="1">
        <f t="shared" ca="1" si="74"/>
        <v>319</v>
      </c>
    </row>
    <row r="1601" spans="2:60" ht="14.25" customHeight="1" x14ac:dyDescent="0.35">
      <c r="B1601" s="96" t="str">
        <f t="shared" si="72"/>
        <v>194612894</v>
      </c>
      <c r="C1601" s="96" t="str">
        <f t="shared" si="73"/>
        <v>19461289</v>
      </c>
      <c r="D1601">
        <v>22526</v>
      </c>
      <c r="E1601" t="s">
        <v>120</v>
      </c>
      <c r="F1601">
        <v>61</v>
      </c>
      <c r="G1601" t="s">
        <v>124</v>
      </c>
      <c r="H1601">
        <v>73</v>
      </c>
      <c r="I1601">
        <v>19461</v>
      </c>
      <c r="J1601" t="s">
        <v>5</v>
      </c>
      <c r="K1601">
        <v>289</v>
      </c>
      <c r="L1601">
        <v>4</v>
      </c>
      <c r="M1601">
        <v>1</v>
      </c>
      <c r="N1601">
        <v>1</v>
      </c>
      <c r="O1601" s="3">
        <v>8.4</v>
      </c>
      <c r="P1601">
        <v>0</v>
      </c>
      <c r="Q1601" t="s">
        <v>489</v>
      </c>
      <c r="R1601" t="s">
        <v>457</v>
      </c>
      <c r="S1601">
        <v>3</v>
      </c>
      <c r="T1601" t="s">
        <v>475</v>
      </c>
      <c r="U1601">
        <v>2</v>
      </c>
      <c r="V1601">
        <v>45058</v>
      </c>
      <c r="W1601">
        <v>356</v>
      </c>
      <c r="X1601" t="s">
        <v>447</v>
      </c>
      <c r="Y1601" s="2" t="s">
        <v>447</v>
      </c>
      <c r="Z1601" s="2"/>
      <c r="AB1601" t="s">
        <v>447</v>
      </c>
      <c r="AC1601" t="s">
        <v>448</v>
      </c>
      <c r="AD1601" t="s">
        <v>448</v>
      </c>
      <c r="AE1601" t="s">
        <v>447</v>
      </c>
      <c r="AF1601" t="s">
        <v>447</v>
      </c>
      <c r="AG1601">
        <v>2</v>
      </c>
      <c r="AH1601">
        <v>0</v>
      </c>
      <c r="AI1601">
        <v>40</v>
      </c>
      <c r="AJ1601">
        <v>0</v>
      </c>
      <c r="AK1601">
        <v>61</v>
      </c>
      <c r="AL1601" t="s">
        <v>504</v>
      </c>
      <c r="AM1601" t="s">
        <v>450</v>
      </c>
      <c r="AN1601">
        <v>8.4</v>
      </c>
      <c r="AO1601">
        <v>69.97</v>
      </c>
      <c r="AP1601">
        <v>587.74800000000005</v>
      </c>
      <c r="AQ1601">
        <v>8.4</v>
      </c>
      <c r="AR1601">
        <v>70.069999999999993</v>
      </c>
      <c r="AS1601">
        <v>588.58799999999997</v>
      </c>
      <c r="BC1601" t="s">
        <v>451</v>
      </c>
      <c r="BD1601" s="2">
        <v>45804</v>
      </c>
      <c r="BE1601">
        <v>567.15</v>
      </c>
      <c r="BF1601" t="s">
        <v>452</v>
      </c>
      <c r="BG1601" t="s">
        <v>453</v>
      </c>
      <c r="BH1601" s="1">
        <f t="shared" ca="1" si="74"/>
        <v>319</v>
      </c>
    </row>
    <row r="1602" spans="2:60" ht="14.25" customHeight="1" x14ac:dyDescent="0.35">
      <c r="B1602" s="96" t="str">
        <f t="shared" ref="B1602:B1665" si="75">CONCATENATE(I1602,K1602,L1602)</f>
        <v>194612895</v>
      </c>
      <c r="C1602" s="96" t="str">
        <f t="shared" ref="C1602:C1665" si="76">CONCATENATE(I1602,K1602)</f>
        <v>19461289</v>
      </c>
      <c r="D1602">
        <v>22526</v>
      </c>
      <c r="E1602" t="s">
        <v>120</v>
      </c>
      <c r="F1602">
        <v>61</v>
      </c>
      <c r="G1602" t="s">
        <v>124</v>
      </c>
      <c r="H1602">
        <v>73</v>
      </c>
      <c r="I1602">
        <v>19461</v>
      </c>
      <c r="J1602" t="s">
        <v>5</v>
      </c>
      <c r="K1602">
        <v>289</v>
      </c>
      <c r="L1602">
        <v>5</v>
      </c>
      <c r="M1602">
        <v>1</v>
      </c>
      <c r="N1602">
        <v>1</v>
      </c>
      <c r="O1602" s="3">
        <v>12.14</v>
      </c>
      <c r="P1602">
        <v>0</v>
      </c>
      <c r="Q1602" t="s">
        <v>489</v>
      </c>
      <c r="R1602" t="s">
        <v>457</v>
      </c>
      <c r="S1602">
        <v>3</v>
      </c>
      <c r="T1602" t="s">
        <v>475</v>
      </c>
      <c r="U1602">
        <v>2</v>
      </c>
      <c r="V1602">
        <v>45015</v>
      </c>
      <c r="W1602">
        <v>356</v>
      </c>
      <c r="X1602" t="s">
        <v>447</v>
      </c>
      <c r="Y1602" s="2" t="s">
        <v>447</v>
      </c>
      <c r="Z1602" s="2"/>
      <c r="AB1602" t="s">
        <v>447</v>
      </c>
      <c r="AC1602" t="s">
        <v>448</v>
      </c>
      <c r="AD1602" t="s">
        <v>448</v>
      </c>
      <c r="AE1602" t="s">
        <v>447</v>
      </c>
      <c r="AF1602" t="s">
        <v>447</v>
      </c>
      <c r="AG1602">
        <v>2</v>
      </c>
      <c r="AH1602">
        <v>0</v>
      </c>
      <c r="AI1602">
        <v>40</v>
      </c>
      <c r="AJ1602">
        <v>0</v>
      </c>
      <c r="AK1602">
        <v>61</v>
      </c>
      <c r="AL1602" t="s">
        <v>504</v>
      </c>
      <c r="AM1602" t="s">
        <v>450</v>
      </c>
      <c r="AN1602">
        <v>12.14</v>
      </c>
      <c r="AO1602">
        <v>69.97</v>
      </c>
      <c r="AP1602">
        <v>849.43579999999997</v>
      </c>
      <c r="AQ1602">
        <v>12.14</v>
      </c>
      <c r="AR1602">
        <v>70.069999999999993</v>
      </c>
      <c r="AS1602">
        <v>850.64980000000003</v>
      </c>
      <c r="BC1602" t="s">
        <v>451</v>
      </c>
      <c r="BD1602" s="2">
        <v>45804</v>
      </c>
      <c r="BE1602">
        <v>1004.09</v>
      </c>
      <c r="BF1602" t="s">
        <v>452</v>
      </c>
      <c r="BG1602" t="s">
        <v>453</v>
      </c>
      <c r="BH1602" s="1">
        <f t="shared" ref="BH1602:BH1665" ca="1" si="77">TODAY()-BD1602</f>
        <v>319</v>
      </c>
    </row>
    <row r="1603" spans="2:60" ht="14.25" customHeight="1" x14ac:dyDescent="0.35">
      <c r="B1603" s="96" t="str">
        <f t="shared" si="75"/>
        <v>194612896</v>
      </c>
      <c r="C1603" s="96" t="str">
        <f t="shared" si="76"/>
        <v>19461289</v>
      </c>
      <c r="D1603">
        <v>22526</v>
      </c>
      <c r="E1603" t="s">
        <v>120</v>
      </c>
      <c r="F1603">
        <v>61</v>
      </c>
      <c r="G1603" t="s">
        <v>124</v>
      </c>
      <c r="H1603">
        <v>73</v>
      </c>
      <c r="I1603">
        <v>19461</v>
      </c>
      <c r="J1603" t="s">
        <v>5</v>
      </c>
      <c r="K1603">
        <v>289</v>
      </c>
      <c r="L1603">
        <v>6</v>
      </c>
      <c r="M1603">
        <v>1</v>
      </c>
      <c r="N1603">
        <v>1</v>
      </c>
      <c r="O1603" s="3">
        <v>13.5</v>
      </c>
      <c r="P1603">
        <v>0</v>
      </c>
      <c r="Q1603" t="s">
        <v>489</v>
      </c>
      <c r="R1603" t="s">
        <v>457</v>
      </c>
      <c r="S1603">
        <v>3</v>
      </c>
      <c r="T1603" t="s">
        <v>475</v>
      </c>
      <c r="U1603">
        <v>2</v>
      </c>
      <c r="V1603">
        <v>45015</v>
      </c>
      <c r="W1603">
        <v>356</v>
      </c>
      <c r="X1603" t="s">
        <v>447</v>
      </c>
      <c r="Y1603" s="2" t="s">
        <v>447</v>
      </c>
      <c r="Z1603" s="2"/>
      <c r="AB1603" t="s">
        <v>447</v>
      </c>
      <c r="AC1603" t="s">
        <v>448</v>
      </c>
      <c r="AD1603" t="s">
        <v>448</v>
      </c>
      <c r="AE1603" t="s">
        <v>447</v>
      </c>
      <c r="AF1603" t="s">
        <v>447</v>
      </c>
      <c r="AG1603">
        <v>2</v>
      </c>
      <c r="AH1603">
        <v>0</v>
      </c>
      <c r="AI1603">
        <v>40</v>
      </c>
      <c r="AJ1603">
        <v>0</v>
      </c>
      <c r="AK1603">
        <v>61</v>
      </c>
      <c r="AL1603" t="s">
        <v>504</v>
      </c>
      <c r="AM1603" t="s">
        <v>450</v>
      </c>
      <c r="AN1603">
        <v>13.5</v>
      </c>
      <c r="AO1603">
        <v>69.97</v>
      </c>
      <c r="AP1603">
        <v>944.59500000000003</v>
      </c>
      <c r="AQ1603">
        <v>13.5</v>
      </c>
      <c r="AR1603">
        <v>70.069999999999993</v>
      </c>
      <c r="AS1603">
        <v>945.94500000000005</v>
      </c>
      <c r="BC1603" t="s">
        <v>451</v>
      </c>
      <c r="BD1603" s="2">
        <v>45804</v>
      </c>
      <c r="BE1603">
        <v>1132.5999999999999</v>
      </c>
      <c r="BF1603" t="s">
        <v>452</v>
      </c>
      <c r="BG1603" t="s">
        <v>453</v>
      </c>
      <c r="BH1603" s="1">
        <f t="shared" ca="1" si="77"/>
        <v>319</v>
      </c>
    </row>
    <row r="1604" spans="2:60" ht="14.25" customHeight="1" x14ac:dyDescent="0.35">
      <c r="B1604" s="96" t="str">
        <f t="shared" si="75"/>
        <v>194612897</v>
      </c>
      <c r="C1604" s="96" t="str">
        <f t="shared" si="76"/>
        <v>19461289</v>
      </c>
      <c r="D1604">
        <v>22526</v>
      </c>
      <c r="E1604" t="s">
        <v>120</v>
      </c>
      <c r="F1604">
        <v>61</v>
      </c>
      <c r="G1604" t="s">
        <v>124</v>
      </c>
      <c r="H1604">
        <v>73</v>
      </c>
      <c r="I1604">
        <v>19461</v>
      </c>
      <c r="J1604" t="s">
        <v>5</v>
      </c>
      <c r="K1604">
        <v>289</v>
      </c>
      <c r="L1604">
        <v>7</v>
      </c>
      <c r="M1604">
        <v>1</v>
      </c>
      <c r="N1604">
        <v>1</v>
      </c>
      <c r="O1604" s="3">
        <v>6.57</v>
      </c>
      <c r="P1604">
        <v>0</v>
      </c>
      <c r="Q1604" t="s">
        <v>489</v>
      </c>
      <c r="R1604" t="s">
        <v>457</v>
      </c>
      <c r="S1604">
        <v>3</v>
      </c>
      <c r="T1604" t="s">
        <v>475</v>
      </c>
      <c r="U1604">
        <v>2</v>
      </c>
      <c r="V1604">
        <v>45015</v>
      </c>
      <c r="W1604">
        <v>356</v>
      </c>
      <c r="X1604" t="s">
        <v>447</v>
      </c>
      <c r="Y1604" s="2" t="s">
        <v>447</v>
      </c>
      <c r="Z1604" s="2"/>
      <c r="AB1604" t="s">
        <v>447</v>
      </c>
      <c r="AC1604" t="s">
        <v>448</v>
      </c>
      <c r="AD1604" t="s">
        <v>448</v>
      </c>
      <c r="AE1604" t="s">
        <v>447</v>
      </c>
      <c r="AF1604" t="s">
        <v>447</v>
      </c>
      <c r="AG1604">
        <v>2</v>
      </c>
      <c r="AH1604">
        <v>0</v>
      </c>
      <c r="AI1604">
        <v>40</v>
      </c>
      <c r="AJ1604">
        <v>0</v>
      </c>
      <c r="AK1604">
        <v>61</v>
      </c>
      <c r="AL1604" t="s">
        <v>504</v>
      </c>
      <c r="AM1604" t="s">
        <v>450</v>
      </c>
      <c r="AN1604">
        <v>6.57</v>
      </c>
      <c r="AO1604">
        <v>69.97</v>
      </c>
      <c r="AP1604">
        <v>459.7029</v>
      </c>
      <c r="AQ1604">
        <v>6.57</v>
      </c>
      <c r="AR1604">
        <v>70.069999999999993</v>
      </c>
      <c r="AS1604">
        <v>460.35989999999998</v>
      </c>
      <c r="BC1604" t="s">
        <v>451</v>
      </c>
      <c r="BD1604" s="2">
        <v>45804</v>
      </c>
      <c r="BE1604">
        <v>237.81</v>
      </c>
      <c r="BF1604" t="s">
        <v>452</v>
      </c>
      <c r="BG1604" t="s">
        <v>453</v>
      </c>
      <c r="BH1604" s="1">
        <f t="shared" ca="1" si="77"/>
        <v>319</v>
      </c>
    </row>
    <row r="1605" spans="2:60" ht="14.25" customHeight="1" x14ac:dyDescent="0.35">
      <c r="B1605" s="96" t="str">
        <f t="shared" si="75"/>
        <v>194612898</v>
      </c>
      <c r="C1605" s="96" t="str">
        <f t="shared" si="76"/>
        <v>19461289</v>
      </c>
      <c r="D1605">
        <v>22526</v>
      </c>
      <c r="E1605" t="s">
        <v>120</v>
      </c>
      <c r="F1605">
        <v>61</v>
      </c>
      <c r="G1605" t="s">
        <v>124</v>
      </c>
      <c r="H1605">
        <v>73</v>
      </c>
      <c r="I1605">
        <v>19461</v>
      </c>
      <c r="J1605" t="s">
        <v>5</v>
      </c>
      <c r="K1605">
        <v>289</v>
      </c>
      <c r="L1605">
        <v>8</v>
      </c>
      <c r="M1605">
        <v>1</v>
      </c>
      <c r="N1605">
        <v>1</v>
      </c>
      <c r="O1605" s="3">
        <v>13.61</v>
      </c>
      <c r="P1605">
        <v>0</v>
      </c>
      <c r="Q1605" t="s">
        <v>489</v>
      </c>
      <c r="R1605" t="s">
        <v>457</v>
      </c>
      <c r="S1605">
        <v>3</v>
      </c>
      <c r="T1605" t="s">
        <v>475</v>
      </c>
      <c r="U1605">
        <v>2</v>
      </c>
      <c r="V1605">
        <v>45015</v>
      </c>
      <c r="W1605">
        <v>356</v>
      </c>
      <c r="X1605" t="s">
        <v>447</v>
      </c>
      <c r="Y1605" s="2" t="s">
        <v>447</v>
      </c>
      <c r="Z1605" s="2"/>
      <c r="AB1605" t="s">
        <v>447</v>
      </c>
      <c r="AC1605" t="s">
        <v>448</v>
      </c>
      <c r="AD1605" t="s">
        <v>448</v>
      </c>
      <c r="AE1605" t="s">
        <v>447</v>
      </c>
      <c r="AF1605" t="s">
        <v>447</v>
      </c>
      <c r="AG1605">
        <v>2</v>
      </c>
      <c r="AH1605">
        <v>0</v>
      </c>
      <c r="AI1605">
        <v>40</v>
      </c>
      <c r="AJ1605">
        <v>0</v>
      </c>
      <c r="AK1605">
        <v>61</v>
      </c>
      <c r="AL1605" t="s">
        <v>504</v>
      </c>
      <c r="AM1605" t="s">
        <v>450</v>
      </c>
      <c r="AN1605">
        <v>13.61</v>
      </c>
      <c r="AO1605">
        <v>69.97</v>
      </c>
      <c r="AP1605">
        <v>952.29169999999999</v>
      </c>
      <c r="AQ1605">
        <v>13.61</v>
      </c>
      <c r="AR1605">
        <v>70.069999999999993</v>
      </c>
      <c r="AS1605">
        <v>953.65269999999998</v>
      </c>
      <c r="BC1605" t="s">
        <v>451</v>
      </c>
      <c r="BD1605" s="2">
        <v>45804</v>
      </c>
      <c r="BE1605">
        <v>940.75</v>
      </c>
      <c r="BF1605" t="s">
        <v>452</v>
      </c>
      <c r="BG1605" t="s">
        <v>453</v>
      </c>
      <c r="BH1605" s="1">
        <f t="shared" ca="1" si="77"/>
        <v>319</v>
      </c>
    </row>
    <row r="1606" spans="2:60" ht="14.25" customHeight="1" x14ac:dyDescent="0.35">
      <c r="B1606" s="96" t="str">
        <f t="shared" si="75"/>
        <v>194612899</v>
      </c>
      <c r="C1606" s="96" t="str">
        <f t="shared" si="76"/>
        <v>19461289</v>
      </c>
      <c r="D1606">
        <v>22526</v>
      </c>
      <c r="E1606" t="s">
        <v>120</v>
      </c>
      <c r="F1606">
        <v>61</v>
      </c>
      <c r="G1606" t="s">
        <v>124</v>
      </c>
      <c r="H1606">
        <v>73</v>
      </c>
      <c r="I1606">
        <v>19461</v>
      </c>
      <c r="J1606" t="s">
        <v>5</v>
      </c>
      <c r="K1606">
        <v>289</v>
      </c>
      <c r="L1606">
        <v>9</v>
      </c>
      <c r="M1606">
        <v>1</v>
      </c>
      <c r="N1606">
        <v>1</v>
      </c>
      <c r="O1606" s="3">
        <v>10.17</v>
      </c>
      <c r="P1606">
        <v>0</v>
      </c>
      <c r="Q1606" t="s">
        <v>489</v>
      </c>
      <c r="R1606" t="s">
        <v>457</v>
      </c>
      <c r="S1606">
        <v>3</v>
      </c>
      <c r="T1606" t="s">
        <v>475</v>
      </c>
      <c r="U1606">
        <v>2</v>
      </c>
      <c r="V1606">
        <v>45015</v>
      </c>
      <c r="W1606">
        <v>356</v>
      </c>
      <c r="X1606" t="s">
        <v>447</v>
      </c>
      <c r="Y1606" s="2" t="s">
        <v>447</v>
      </c>
      <c r="Z1606" s="2"/>
      <c r="AB1606" t="s">
        <v>447</v>
      </c>
      <c r="AC1606" t="s">
        <v>448</v>
      </c>
      <c r="AD1606" t="s">
        <v>448</v>
      </c>
      <c r="AE1606" t="s">
        <v>447</v>
      </c>
      <c r="AF1606" t="s">
        <v>447</v>
      </c>
      <c r="AG1606">
        <v>2</v>
      </c>
      <c r="AH1606">
        <v>0</v>
      </c>
      <c r="AI1606">
        <v>40</v>
      </c>
      <c r="AJ1606">
        <v>0</v>
      </c>
      <c r="AK1606">
        <v>61</v>
      </c>
      <c r="AL1606" t="s">
        <v>504</v>
      </c>
      <c r="AM1606" t="s">
        <v>450</v>
      </c>
      <c r="AN1606">
        <v>10.17</v>
      </c>
      <c r="AO1606">
        <v>69.97</v>
      </c>
      <c r="AP1606">
        <v>711.59490000000005</v>
      </c>
      <c r="AQ1606">
        <v>10.17</v>
      </c>
      <c r="AR1606">
        <v>70.069999999999993</v>
      </c>
      <c r="AS1606">
        <v>712.61189999999999</v>
      </c>
      <c r="BC1606" t="s">
        <v>451</v>
      </c>
      <c r="BD1606" s="2">
        <v>45804</v>
      </c>
      <c r="BE1606">
        <v>985.17</v>
      </c>
      <c r="BF1606" t="s">
        <v>452</v>
      </c>
      <c r="BG1606" t="s">
        <v>453</v>
      </c>
      <c r="BH1606" s="1">
        <f t="shared" ca="1" si="77"/>
        <v>319</v>
      </c>
    </row>
    <row r="1607" spans="2:60" ht="14.25" customHeight="1" x14ac:dyDescent="0.35">
      <c r="B1607" s="96" t="str">
        <f t="shared" si="75"/>
        <v>1946128910</v>
      </c>
      <c r="C1607" s="96" t="str">
        <f t="shared" si="76"/>
        <v>19461289</v>
      </c>
      <c r="D1607">
        <v>22526</v>
      </c>
      <c r="E1607" t="s">
        <v>120</v>
      </c>
      <c r="F1607">
        <v>61</v>
      </c>
      <c r="G1607" t="s">
        <v>124</v>
      </c>
      <c r="H1607">
        <v>73</v>
      </c>
      <c r="I1607">
        <v>19461</v>
      </c>
      <c r="J1607" t="s">
        <v>5</v>
      </c>
      <c r="K1607">
        <v>289</v>
      </c>
      <c r="L1607">
        <v>10</v>
      </c>
      <c r="M1607">
        <v>1</v>
      </c>
      <c r="N1607">
        <v>1</v>
      </c>
      <c r="O1607" s="3">
        <v>9.85</v>
      </c>
      <c r="P1607">
        <v>0</v>
      </c>
      <c r="Q1607" t="s">
        <v>489</v>
      </c>
      <c r="R1607" t="s">
        <v>457</v>
      </c>
      <c r="S1607">
        <v>3</v>
      </c>
      <c r="T1607" t="s">
        <v>475</v>
      </c>
      <c r="U1607">
        <v>2</v>
      </c>
      <c r="V1607">
        <v>45016</v>
      </c>
      <c r="W1607">
        <v>356</v>
      </c>
      <c r="X1607" t="s">
        <v>447</v>
      </c>
      <c r="Y1607" s="2" t="s">
        <v>447</v>
      </c>
      <c r="Z1607" s="2"/>
      <c r="AB1607" t="s">
        <v>447</v>
      </c>
      <c r="AC1607" t="s">
        <v>448</v>
      </c>
      <c r="AD1607" t="s">
        <v>448</v>
      </c>
      <c r="AE1607" t="s">
        <v>447</v>
      </c>
      <c r="AF1607" t="s">
        <v>447</v>
      </c>
      <c r="AG1607">
        <v>2</v>
      </c>
      <c r="AH1607">
        <v>0</v>
      </c>
      <c r="AI1607">
        <v>40</v>
      </c>
      <c r="AJ1607">
        <v>0</v>
      </c>
      <c r="AK1607">
        <v>61</v>
      </c>
      <c r="AL1607" t="s">
        <v>504</v>
      </c>
      <c r="AM1607" t="s">
        <v>450</v>
      </c>
      <c r="AN1607">
        <v>9.85</v>
      </c>
      <c r="AO1607">
        <v>69.97</v>
      </c>
      <c r="AP1607">
        <v>689.20450000000005</v>
      </c>
      <c r="AQ1607">
        <v>9.85</v>
      </c>
      <c r="AR1607">
        <v>70.069999999999993</v>
      </c>
      <c r="AS1607">
        <v>690.18949999999995</v>
      </c>
      <c r="BC1607" t="s">
        <v>451</v>
      </c>
      <c r="BD1607" s="2">
        <v>45804</v>
      </c>
      <c r="BE1607">
        <v>835.75</v>
      </c>
      <c r="BF1607" t="s">
        <v>452</v>
      </c>
      <c r="BG1607" t="s">
        <v>453</v>
      </c>
      <c r="BH1607" s="1">
        <f t="shared" ca="1" si="77"/>
        <v>319</v>
      </c>
    </row>
    <row r="1608" spans="2:60" ht="14.25" customHeight="1" x14ac:dyDescent="0.35">
      <c r="B1608" s="96" t="str">
        <f t="shared" si="75"/>
        <v>1946128911</v>
      </c>
      <c r="C1608" s="96" t="str">
        <f t="shared" si="76"/>
        <v>19461289</v>
      </c>
      <c r="D1608">
        <v>22526</v>
      </c>
      <c r="E1608" t="s">
        <v>120</v>
      </c>
      <c r="F1608">
        <v>61</v>
      </c>
      <c r="G1608" t="s">
        <v>124</v>
      </c>
      <c r="H1608">
        <v>73</v>
      </c>
      <c r="I1608">
        <v>19461</v>
      </c>
      <c r="J1608" t="s">
        <v>5</v>
      </c>
      <c r="K1608">
        <v>289</v>
      </c>
      <c r="L1608">
        <v>11</v>
      </c>
      <c r="M1608">
        <v>1</v>
      </c>
      <c r="N1608">
        <v>1</v>
      </c>
      <c r="O1608" s="3">
        <v>19.82</v>
      </c>
      <c r="P1608">
        <v>0</v>
      </c>
      <c r="Q1608" t="s">
        <v>489</v>
      </c>
      <c r="R1608" t="s">
        <v>457</v>
      </c>
      <c r="S1608">
        <v>3</v>
      </c>
      <c r="T1608" t="s">
        <v>475</v>
      </c>
      <c r="U1608">
        <v>2</v>
      </c>
      <c r="V1608">
        <v>45018</v>
      </c>
      <c r="W1608">
        <v>356</v>
      </c>
      <c r="X1608" t="s">
        <v>447</v>
      </c>
      <c r="Y1608" s="2" t="s">
        <v>447</v>
      </c>
      <c r="Z1608" s="2"/>
      <c r="AB1608" t="s">
        <v>447</v>
      </c>
      <c r="AC1608" t="s">
        <v>448</v>
      </c>
      <c r="AD1608" t="s">
        <v>448</v>
      </c>
      <c r="AE1608" t="s">
        <v>447</v>
      </c>
      <c r="AF1608" t="s">
        <v>447</v>
      </c>
      <c r="AG1608">
        <v>2</v>
      </c>
      <c r="AH1608">
        <v>0</v>
      </c>
      <c r="AI1608">
        <v>40</v>
      </c>
      <c r="AJ1608">
        <v>0</v>
      </c>
      <c r="AK1608">
        <v>61</v>
      </c>
      <c r="AL1608" t="s">
        <v>504</v>
      </c>
      <c r="AM1608" t="s">
        <v>450</v>
      </c>
      <c r="AN1608">
        <v>19.82</v>
      </c>
      <c r="AO1608">
        <v>69.97</v>
      </c>
      <c r="AP1608">
        <v>1386.8054</v>
      </c>
      <c r="AQ1608">
        <v>19.82</v>
      </c>
      <c r="AR1608">
        <v>70.069999999999993</v>
      </c>
      <c r="AS1608">
        <v>1388.7873999999999</v>
      </c>
      <c r="BC1608" t="s">
        <v>451</v>
      </c>
      <c r="BD1608" s="2">
        <v>45804</v>
      </c>
      <c r="BE1608">
        <v>1161.29</v>
      </c>
      <c r="BF1608" t="s">
        <v>452</v>
      </c>
      <c r="BG1608" t="s">
        <v>453</v>
      </c>
      <c r="BH1608" s="1">
        <f t="shared" ca="1" si="77"/>
        <v>319</v>
      </c>
    </row>
    <row r="1609" spans="2:60" ht="14.25" customHeight="1" x14ac:dyDescent="0.35">
      <c r="B1609" s="96" t="str">
        <f t="shared" si="75"/>
        <v>1946128912</v>
      </c>
      <c r="C1609" s="96" t="str">
        <f t="shared" si="76"/>
        <v>19461289</v>
      </c>
      <c r="D1609">
        <v>22526</v>
      </c>
      <c r="E1609" t="s">
        <v>120</v>
      </c>
      <c r="F1609">
        <v>61</v>
      </c>
      <c r="G1609" t="s">
        <v>124</v>
      </c>
      <c r="H1609">
        <v>73</v>
      </c>
      <c r="I1609">
        <v>19461</v>
      </c>
      <c r="J1609" t="s">
        <v>5</v>
      </c>
      <c r="K1609">
        <v>289</v>
      </c>
      <c r="L1609">
        <v>12</v>
      </c>
      <c r="M1609">
        <v>1</v>
      </c>
      <c r="N1609">
        <v>1</v>
      </c>
      <c r="O1609" s="3">
        <v>22.74</v>
      </c>
      <c r="P1609">
        <v>0</v>
      </c>
      <c r="Q1609" t="s">
        <v>489</v>
      </c>
      <c r="R1609" t="s">
        <v>457</v>
      </c>
      <c r="S1609">
        <v>3</v>
      </c>
      <c r="T1609" t="s">
        <v>475</v>
      </c>
      <c r="U1609">
        <v>2</v>
      </c>
      <c r="V1609">
        <v>45058</v>
      </c>
      <c r="W1609">
        <v>356</v>
      </c>
      <c r="X1609" t="s">
        <v>447</v>
      </c>
      <c r="Y1609" s="2" t="s">
        <v>447</v>
      </c>
      <c r="Z1609" s="2"/>
      <c r="AB1609" t="s">
        <v>447</v>
      </c>
      <c r="AC1609" t="s">
        <v>448</v>
      </c>
      <c r="AD1609" t="s">
        <v>448</v>
      </c>
      <c r="AE1609" t="s">
        <v>447</v>
      </c>
      <c r="AF1609" t="s">
        <v>447</v>
      </c>
      <c r="AG1609">
        <v>2</v>
      </c>
      <c r="AH1609">
        <v>0</v>
      </c>
      <c r="AI1609">
        <v>40</v>
      </c>
      <c r="AJ1609">
        <v>0</v>
      </c>
      <c r="AK1609">
        <v>61</v>
      </c>
      <c r="AL1609" t="s">
        <v>504</v>
      </c>
      <c r="AM1609" t="s">
        <v>450</v>
      </c>
      <c r="AN1609">
        <v>22.74</v>
      </c>
      <c r="AO1609">
        <v>69.97</v>
      </c>
      <c r="AP1609">
        <v>1591.1178</v>
      </c>
      <c r="AQ1609">
        <v>22.74</v>
      </c>
      <c r="AR1609">
        <v>70.069999999999993</v>
      </c>
      <c r="AS1609">
        <v>1593.3918000000001</v>
      </c>
      <c r="BC1609" t="s">
        <v>451</v>
      </c>
      <c r="BD1609" s="2">
        <v>45804</v>
      </c>
      <c r="BE1609">
        <v>1478.15</v>
      </c>
      <c r="BF1609" t="s">
        <v>452</v>
      </c>
      <c r="BG1609" t="s">
        <v>453</v>
      </c>
      <c r="BH1609" s="1">
        <f t="shared" ca="1" si="77"/>
        <v>319</v>
      </c>
    </row>
    <row r="1610" spans="2:60" ht="14.25" customHeight="1" x14ac:dyDescent="0.35">
      <c r="B1610" s="96" t="str">
        <f t="shared" si="75"/>
        <v>194612901</v>
      </c>
      <c r="C1610" s="96" t="str">
        <f t="shared" si="76"/>
        <v>19461290</v>
      </c>
      <c r="D1610">
        <v>22526</v>
      </c>
      <c r="E1610" t="s">
        <v>120</v>
      </c>
      <c r="F1610">
        <v>61</v>
      </c>
      <c r="G1610" t="s">
        <v>124</v>
      </c>
      <c r="H1610">
        <v>73</v>
      </c>
      <c r="I1610">
        <v>19461</v>
      </c>
      <c r="J1610" t="s">
        <v>5</v>
      </c>
      <c r="K1610">
        <v>290</v>
      </c>
      <c r="L1610">
        <v>1</v>
      </c>
      <c r="M1610">
        <v>1</v>
      </c>
      <c r="N1610">
        <v>2</v>
      </c>
      <c r="O1610" s="3">
        <v>15.68</v>
      </c>
      <c r="P1610">
        <v>0</v>
      </c>
      <c r="Q1610" t="s">
        <v>489</v>
      </c>
      <c r="R1610" t="s">
        <v>457</v>
      </c>
      <c r="S1610">
        <v>3</v>
      </c>
      <c r="T1610" t="s">
        <v>475</v>
      </c>
      <c r="U1610">
        <v>2</v>
      </c>
      <c r="V1610">
        <v>45058</v>
      </c>
      <c r="W1610">
        <v>356</v>
      </c>
      <c r="X1610" t="s">
        <v>447</v>
      </c>
      <c r="Y1610" s="2" t="s">
        <v>447</v>
      </c>
      <c r="Z1610" s="2"/>
      <c r="AB1610" t="s">
        <v>447</v>
      </c>
      <c r="AC1610" t="s">
        <v>448</v>
      </c>
      <c r="AD1610" t="s">
        <v>448</v>
      </c>
      <c r="AE1610" t="s">
        <v>447</v>
      </c>
      <c r="AF1610" t="s">
        <v>447</v>
      </c>
      <c r="AG1610">
        <v>2</v>
      </c>
      <c r="AH1610">
        <v>0</v>
      </c>
      <c r="AI1610">
        <v>39</v>
      </c>
      <c r="AJ1610">
        <v>0</v>
      </c>
      <c r="AK1610">
        <v>61</v>
      </c>
      <c r="AL1610" t="s">
        <v>449</v>
      </c>
      <c r="AM1610" t="s">
        <v>450</v>
      </c>
      <c r="AN1610">
        <v>15.68</v>
      </c>
      <c r="AO1610">
        <v>82.96</v>
      </c>
      <c r="AP1610">
        <v>1300.8127999999999</v>
      </c>
      <c r="AQ1610">
        <v>15.68</v>
      </c>
      <c r="AR1610">
        <v>83.07</v>
      </c>
      <c r="AS1610">
        <v>1302.5376000000001</v>
      </c>
      <c r="BC1610" t="s">
        <v>451</v>
      </c>
      <c r="BD1610" s="2">
        <v>45801</v>
      </c>
      <c r="BE1610">
        <v>1115</v>
      </c>
      <c r="BF1610" t="s">
        <v>452</v>
      </c>
      <c r="BG1610" t="s">
        <v>453</v>
      </c>
      <c r="BH1610" s="1">
        <f t="shared" ca="1" si="77"/>
        <v>322</v>
      </c>
    </row>
    <row r="1611" spans="2:60" ht="14.25" customHeight="1" x14ac:dyDescent="0.35">
      <c r="B1611" s="96" t="str">
        <f t="shared" si="75"/>
        <v>194612902</v>
      </c>
      <c r="C1611" s="96" t="str">
        <f t="shared" si="76"/>
        <v>19461290</v>
      </c>
      <c r="D1611">
        <v>22526</v>
      </c>
      <c r="E1611" t="s">
        <v>120</v>
      </c>
      <c r="F1611">
        <v>61</v>
      </c>
      <c r="G1611" t="s">
        <v>124</v>
      </c>
      <c r="H1611">
        <v>73</v>
      </c>
      <c r="I1611">
        <v>19461</v>
      </c>
      <c r="J1611" t="s">
        <v>5</v>
      </c>
      <c r="K1611">
        <v>290</v>
      </c>
      <c r="L1611">
        <v>2</v>
      </c>
      <c r="M1611">
        <v>2</v>
      </c>
      <c r="N1611">
        <v>2</v>
      </c>
      <c r="O1611" s="3">
        <v>8.0299999999999994</v>
      </c>
      <c r="P1611">
        <v>0</v>
      </c>
      <c r="Q1611" t="s">
        <v>489</v>
      </c>
      <c r="R1611" t="s">
        <v>457</v>
      </c>
      <c r="S1611">
        <v>3</v>
      </c>
      <c r="T1611" t="s">
        <v>475</v>
      </c>
      <c r="U1611">
        <v>2</v>
      </c>
      <c r="V1611">
        <v>45058</v>
      </c>
      <c r="W1611">
        <v>356</v>
      </c>
      <c r="X1611" t="s">
        <v>447</v>
      </c>
      <c r="Y1611" s="2" t="s">
        <v>447</v>
      </c>
      <c r="Z1611" s="2"/>
      <c r="AB1611" t="s">
        <v>447</v>
      </c>
      <c r="AC1611" t="s">
        <v>448</v>
      </c>
      <c r="AD1611" t="s">
        <v>448</v>
      </c>
      <c r="AE1611" t="s">
        <v>447</v>
      </c>
      <c r="AF1611" t="s">
        <v>447</v>
      </c>
      <c r="AG1611">
        <v>2</v>
      </c>
      <c r="AH1611">
        <v>0</v>
      </c>
      <c r="AI1611">
        <v>39</v>
      </c>
      <c r="AJ1611">
        <v>0</v>
      </c>
      <c r="AK1611">
        <v>61</v>
      </c>
      <c r="AL1611" t="s">
        <v>504</v>
      </c>
      <c r="AM1611" t="s">
        <v>450</v>
      </c>
      <c r="AN1611">
        <v>8.0299999999999994</v>
      </c>
      <c r="AO1611">
        <v>82.96</v>
      </c>
      <c r="AP1611">
        <v>666.16880000000003</v>
      </c>
      <c r="AQ1611">
        <v>8.0299999999999994</v>
      </c>
      <c r="AR1611">
        <v>83.07</v>
      </c>
      <c r="AS1611">
        <v>667.0521</v>
      </c>
      <c r="BC1611" t="s">
        <v>451</v>
      </c>
      <c r="BD1611" s="2">
        <v>45801</v>
      </c>
      <c r="BE1611">
        <v>534.75</v>
      </c>
      <c r="BF1611" t="s">
        <v>452</v>
      </c>
      <c r="BG1611" t="s">
        <v>453</v>
      </c>
      <c r="BH1611" s="1">
        <f t="shared" ca="1" si="77"/>
        <v>322</v>
      </c>
    </row>
    <row r="1612" spans="2:60" ht="14.25" customHeight="1" x14ac:dyDescent="0.35">
      <c r="B1612" s="96" t="str">
        <f t="shared" si="75"/>
        <v>194612903</v>
      </c>
      <c r="C1612" s="96" t="str">
        <f t="shared" si="76"/>
        <v>19461290</v>
      </c>
      <c r="D1612">
        <v>22526</v>
      </c>
      <c r="E1612" t="s">
        <v>120</v>
      </c>
      <c r="F1612">
        <v>61</v>
      </c>
      <c r="G1612" t="s">
        <v>124</v>
      </c>
      <c r="H1612">
        <v>73</v>
      </c>
      <c r="I1612">
        <v>19461</v>
      </c>
      <c r="J1612" t="s">
        <v>5</v>
      </c>
      <c r="K1612">
        <v>290</v>
      </c>
      <c r="L1612">
        <v>3</v>
      </c>
      <c r="M1612">
        <v>1</v>
      </c>
      <c r="N1612">
        <v>2</v>
      </c>
      <c r="O1612" s="3">
        <v>15.69</v>
      </c>
      <c r="P1612">
        <v>0</v>
      </c>
      <c r="Q1612" t="s">
        <v>489</v>
      </c>
      <c r="R1612" t="s">
        <v>457</v>
      </c>
      <c r="S1612">
        <v>3</v>
      </c>
      <c r="T1612" t="s">
        <v>475</v>
      </c>
      <c r="U1612">
        <v>2</v>
      </c>
      <c r="V1612">
        <v>45058</v>
      </c>
      <c r="W1612">
        <v>356</v>
      </c>
      <c r="X1612" t="s">
        <v>447</v>
      </c>
      <c r="Y1612" s="2" t="s">
        <v>447</v>
      </c>
      <c r="Z1612" s="2"/>
      <c r="AB1612" t="s">
        <v>447</v>
      </c>
      <c r="AC1612" t="s">
        <v>448</v>
      </c>
      <c r="AD1612" t="s">
        <v>448</v>
      </c>
      <c r="AE1612" t="s">
        <v>447</v>
      </c>
      <c r="AF1612" t="s">
        <v>447</v>
      </c>
      <c r="AG1612">
        <v>2</v>
      </c>
      <c r="AH1612">
        <v>0</v>
      </c>
      <c r="AI1612">
        <v>39</v>
      </c>
      <c r="AJ1612">
        <v>0</v>
      </c>
      <c r="AK1612">
        <v>61</v>
      </c>
      <c r="AL1612" t="s">
        <v>518</v>
      </c>
      <c r="AM1612" t="s">
        <v>450</v>
      </c>
      <c r="AN1612">
        <v>15.69</v>
      </c>
      <c r="AO1612">
        <v>82.96</v>
      </c>
      <c r="AP1612">
        <v>1301.6424</v>
      </c>
      <c r="AQ1612">
        <v>15.69</v>
      </c>
      <c r="AR1612">
        <v>83.07</v>
      </c>
      <c r="AS1612">
        <v>1303.3683000000001</v>
      </c>
      <c r="BC1612" t="s">
        <v>451</v>
      </c>
      <c r="BD1612" s="2">
        <v>45801</v>
      </c>
      <c r="BE1612">
        <v>1273.03</v>
      </c>
      <c r="BF1612" t="s">
        <v>452</v>
      </c>
      <c r="BG1612" t="s">
        <v>453</v>
      </c>
      <c r="BH1612" s="1">
        <f t="shared" ca="1" si="77"/>
        <v>322</v>
      </c>
    </row>
    <row r="1613" spans="2:60" ht="14.25" customHeight="1" x14ac:dyDescent="0.35">
      <c r="B1613" s="96" t="str">
        <f t="shared" si="75"/>
        <v>194612904</v>
      </c>
      <c r="C1613" s="96" t="str">
        <f t="shared" si="76"/>
        <v>19461290</v>
      </c>
      <c r="D1613">
        <v>22526</v>
      </c>
      <c r="E1613" t="s">
        <v>120</v>
      </c>
      <c r="F1613">
        <v>61</v>
      </c>
      <c r="G1613" t="s">
        <v>124</v>
      </c>
      <c r="H1613">
        <v>73</v>
      </c>
      <c r="I1613">
        <v>19461</v>
      </c>
      <c r="J1613" t="s">
        <v>5</v>
      </c>
      <c r="K1613">
        <v>290</v>
      </c>
      <c r="L1613">
        <v>4</v>
      </c>
      <c r="M1613">
        <v>1</v>
      </c>
      <c r="N1613">
        <v>2</v>
      </c>
      <c r="O1613" s="3">
        <v>16.45</v>
      </c>
      <c r="P1613">
        <v>0</v>
      </c>
      <c r="Q1613" t="s">
        <v>489</v>
      </c>
      <c r="R1613" t="s">
        <v>457</v>
      </c>
      <c r="S1613">
        <v>3</v>
      </c>
      <c r="T1613" t="s">
        <v>475</v>
      </c>
      <c r="U1613">
        <v>2</v>
      </c>
      <c r="V1613">
        <v>45058</v>
      </c>
      <c r="W1613">
        <v>356</v>
      </c>
      <c r="X1613" t="s">
        <v>447</v>
      </c>
      <c r="Y1613" s="2" t="s">
        <v>447</v>
      </c>
      <c r="Z1613" s="2"/>
      <c r="AB1613" t="s">
        <v>447</v>
      </c>
      <c r="AC1613" t="s">
        <v>448</v>
      </c>
      <c r="AD1613" t="s">
        <v>448</v>
      </c>
      <c r="AE1613" t="s">
        <v>447</v>
      </c>
      <c r="AF1613" t="s">
        <v>447</v>
      </c>
      <c r="AG1613">
        <v>2</v>
      </c>
      <c r="AH1613">
        <v>0</v>
      </c>
      <c r="AI1613">
        <v>39</v>
      </c>
      <c r="AJ1613">
        <v>0</v>
      </c>
      <c r="AK1613">
        <v>61</v>
      </c>
      <c r="AL1613" t="s">
        <v>518</v>
      </c>
      <c r="AM1613" t="s">
        <v>450</v>
      </c>
      <c r="AN1613">
        <v>16.45</v>
      </c>
      <c r="AO1613">
        <v>82.96</v>
      </c>
      <c r="AP1613">
        <v>1364.692</v>
      </c>
      <c r="AQ1613">
        <v>16.45</v>
      </c>
      <c r="AR1613">
        <v>83.07</v>
      </c>
      <c r="AS1613">
        <v>1366.5015000000001</v>
      </c>
      <c r="BC1613" t="s">
        <v>451</v>
      </c>
      <c r="BD1613" s="2">
        <v>45801</v>
      </c>
      <c r="BE1613">
        <v>1110.3900000000001</v>
      </c>
      <c r="BF1613" t="s">
        <v>452</v>
      </c>
      <c r="BG1613" t="s">
        <v>453</v>
      </c>
      <c r="BH1613" s="1">
        <f t="shared" ca="1" si="77"/>
        <v>322</v>
      </c>
    </row>
    <row r="1614" spans="2:60" ht="14.25" customHeight="1" x14ac:dyDescent="0.35">
      <c r="B1614" s="96" t="str">
        <f t="shared" si="75"/>
        <v>194612905</v>
      </c>
      <c r="C1614" s="96" t="str">
        <f t="shared" si="76"/>
        <v>19461290</v>
      </c>
      <c r="D1614">
        <v>22526</v>
      </c>
      <c r="E1614" t="s">
        <v>120</v>
      </c>
      <c r="F1614">
        <v>61</v>
      </c>
      <c r="G1614" t="s">
        <v>124</v>
      </c>
      <c r="H1614">
        <v>73</v>
      </c>
      <c r="I1614">
        <v>19461</v>
      </c>
      <c r="J1614" t="s">
        <v>5</v>
      </c>
      <c r="K1614">
        <v>290</v>
      </c>
      <c r="L1614">
        <v>5</v>
      </c>
      <c r="M1614">
        <v>1</v>
      </c>
      <c r="N1614">
        <v>2</v>
      </c>
      <c r="O1614" s="3">
        <v>27.64</v>
      </c>
      <c r="P1614">
        <v>0</v>
      </c>
      <c r="Q1614" t="s">
        <v>489</v>
      </c>
      <c r="R1614" t="s">
        <v>457</v>
      </c>
      <c r="S1614">
        <v>3</v>
      </c>
      <c r="T1614" t="s">
        <v>475</v>
      </c>
      <c r="U1614">
        <v>2</v>
      </c>
      <c r="V1614">
        <v>45058</v>
      </c>
      <c r="W1614">
        <v>356</v>
      </c>
      <c r="X1614" t="s">
        <v>447</v>
      </c>
      <c r="Y1614" s="2" t="s">
        <v>447</v>
      </c>
      <c r="Z1614" s="2"/>
      <c r="AB1614" t="s">
        <v>447</v>
      </c>
      <c r="AC1614" t="s">
        <v>448</v>
      </c>
      <c r="AD1614" t="s">
        <v>448</v>
      </c>
      <c r="AE1614" t="s">
        <v>447</v>
      </c>
      <c r="AF1614" t="s">
        <v>447</v>
      </c>
      <c r="AG1614">
        <v>2</v>
      </c>
      <c r="AH1614">
        <v>0</v>
      </c>
      <c r="AI1614">
        <v>39</v>
      </c>
      <c r="AJ1614">
        <v>0</v>
      </c>
      <c r="AK1614">
        <v>61</v>
      </c>
      <c r="AL1614" t="s">
        <v>504</v>
      </c>
      <c r="AM1614" t="s">
        <v>450</v>
      </c>
      <c r="AN1614">
        <v>27.64</v>
      </c>
      <c r="AO1614">
        <v>82.96</v>
      </c>
      <c r="AP1614">
        <v>2293.0144</v>
      </c>
      <c r="AQ1614">
        <v>27.64</v>
      </c>
      <c r="AR1614">
        <v>83.07</v>
      </c>
      <c r="AS1614">
        <v>2296.0547999999999</v>
      </c>
      <c r="BC1614" t="s">
        <v>451</v>
      </c>
      <c r="BD1614" s="2">
        <v>45801</v>
      </c>
      <c r="BE1614">
        <v>1921.47</v>
      </c>
      <c r="BF1614" t="s">
        <v>452</v>
      </c>
      <c r="BG1614" t="s">
        <v>453</v>
      </c>
      <c r="BH1614" s="1">
        <f t="shared" ca="1" si="77"/>
        <v>322</v>
      </c>
    </row>
    <row r="1615" spans="2:60" ht="14.25" customHeight="1" x14ac:dyDescent="0.35">
      <c r="B1615" s="96" t="str">
        <f t="shared" si="75"/>
        <v>194612906</v>
      </c>
      <c r="C1615" s="96" t="str">
        <f t="shared" si="76"/>
        <v>19461290</v>
      </c>
      <c r="D1615">
        <v>22526</v>
      </c>
      <c r="E1615" t="s">
        <v>120</v>
      </c>
      <c r="F1615">
        <v>61</v>
      </c>
      <c r="G1615" t="s">
        <v>124</v>
      </c>
      <c r="H1615">
        <v>73</v>
      </c>
      <c r="I1615">
        <v>19461</v>
      </c>
      <c r="J1615" t="s">
        <v>5</v>
      </c>
      <c r="K1615">
        <v>290</v>
      </c>
      <c r="L1615">
        <v>6</v>
      </c>
      <c r="M1615">
        <v>2</v>
      </c>
      <c r="N1615">
        <v>2</v>
      </c>
      <c r="O1615" s="3">
        <v>23.27</v>
      </c>
      <c r="P1615">
        <v>0</v>
      </c>
      <c r="Q1615" t="s">
        <v>489</v>
      </c>
      <c r="R1615" t="s">
        <v>457</v>
      </c>
      <c r="S1615">
        <v>3</v>
      </c>
      <c r="T1615" t="s">
        <v>475</v>
      </c>
      <c r="U1615">
        <v>2</v>
      </c>
      <c r="V1615">
        <v>45000</v>
      </c>
      <c r="W1615">
        <v>356</v>
      </c>
      <c r="X1615" t="s">
        <v>447</v>
      </c>
      <c r="Y1615" s="2" t="s">
        <v>447</v>
      </c>
      <c r="Z1615" s="2"/>
      <c r="AB1615" t="s">
        <v>447</v>
      </c>
      <c r="AC1615" t="s">
        <v>448</v>
      </c>
      <c r="AD1615" t="s">
        <v>448</v>
      </c>
      <c r="AE1615" t="s">
        <v>447</v>
      </c>
      <c r="AF1615" t="s">
        <v>447</v>
      </c>
      <c r="AG1615">
        <v>2</v>
      </c>
      <c r="AH1615">
        <v>0</v>
      </c>
      <c r="AI1615">
        <v>39</v>
      </c>
      <c r="AJ1615">
        <v>0</v>
      </c>
      <c r="AK1615">
        <v>61</v>
      </c>
      <c r="AL1615" t="s">
        <v>449</v>
      </c>
      <c r="AM1615" t="s">
        <v>450</v>
      </c>
      <c r="AN1615">
        <v>23.27</v>
      </c>
      <c r="AO1615">
        <v>82.96</v>
      </c>
      <c r="AP1615">
        <v>1930.4792</v>
      </c>
      <c r="AQ1615">
        <v>23.27</v>
      </c>
      <c r="AR1615">
        <v>83.07</v>
      </c>
      <c r="AS1615">
        <v>1933.0389</v>
      </c>
      <c r="BC1615" t="s">
        <v>451</v>
      </c>
      <c r="BD1615" s="2">
        <v>45801</v>
      </c>
      <c r="BE1615">
        <v>2280.86</v>
      </c>
      <c r="BF1615" t="s">
        <v>452</v>
      </c>
      <c r="BG1615" t="s">
        <v>453</v>
      </c>
      <c r="BH1615" s="1">
        <f t="shared" ca="1" si="77"/>
        <v>322</v>
      </c>
    </row>
    <row r="1616" spans="2:60" ht="14.25" customHeight="1" x14ac:dyDescent="0.35">
      <c r="B1616" s="96" t="str">
        <f t="shared" si="75"/>
        <v>194612907</v>
      </c>
      <c r="C1616" s="96" t="str">
        <f t="shared" si="76"/>
        <v>19461290</v>
      </c>
      <c r="D1616">
        <v>22526</v>
      </c>
      <c r="E1616" t="s">
        <v>120</v>
      </c>
      <c r="F1616">
        <v>61</v>
      </c>
      <c r="G1616" t="s">
        <v>124</v>
      </c>
      <c r="H1616">
        <v>73</v>
      </c>
      <c r="I1616">
        <v>19461</v>
      </c>
      <c r="J1616" t="s">
        <v>5</v>
      </c>
      <c r="K1616">
        <v>290</v>
      </c>
      <c r="L1616">
        <v>7</v>
      </c>
      <c r="M1616">
        <v>2</v>
      </c>
      <c r="N1616">
        <v>2</v>
      </c>
      <c r="O1616" s="3">
        <v>22.46</v>
      </c>
      <c r="P1616">
        <v>0</v>
      </c>
      <c r="Q1616" t="s">
        <v>489</v>
      </c>
      <c r="R1616" t="s">
        <v>457</v>
      </c>
      <c r="S1616">
        <v>3</v>
      </c>
      <c r="T1616" t="s">
        <v>475</v>
      </c>
      <c r="U1616">
        <v>2</v>
      </c>
      <c r="V1616">
        <v>45058</v>
      </c>
      <c r="W1616">
        <v>356</v>
      </c>
      <c r="X1616" t="s">
        <v>447</v>
      </c>
      <c r="Y1616" s="2" t="s">
        <v>447</v>
      </c>
      <c r="Z1616" s="2"/>
      <c r="AB1616" t="s">
        <v>447</v>
      </c>
      <c r="AC1616" t="s">
        <v>448</v>
      </c>
      <c r="AD1616" t="s">
        <v>448</v>
      </c>
      <c r="AE1616" t="s">
        <v>447</v>
      </c>
      <c r="AF1616" t="s">
        <v>447</v>
      </c>
      <c r="AG1616">
        <v>2</v>
      </c>
      <c r="AH1616">
        <v>0</v>
      </c>
      <c r="AI1616">
        <v>39</v>
      </c>
      <c r="AJ1616">
        <v>0</v>
      </c>
      <c r="AK1616">
        <v>61</v>
      </c>
      <c r="AL1616" t="s">
        <v>449</v>
      </c>
      <c r="AM1616" t="s">
        <v>450</v>
      </c>
      <c r="AN1616">
        <v>22.46</v>
      </c>
      <c r="AO1616">
        <v>82.96</v>
      </c>
      <c r="AP1616">
        <v>1863.2816</v>
      </c>
      <c r="AQ1616">
        <v>22.46</v>
      </c>
      <c r="AR1616">
        <v>83.07</v>
      </c>
      <c r="AS1616">
        <v>1865.7521999999999</v>
      </c>
      <c r="BC1616" t="s">
        <v>451</v>
      </c>
      <c r="BD1616" s="2">
        <v>45801</v>
      </c>
      <c r="BE1616">
        <v>2219.71</v>
      </c>
      <c r="BF1616" t="s">
        <v>452</v>
      </c>
      <c r="BG1616" t="s">
        <v>453</v>
      </c>
      <c r="BH1616" s="1">
        <f t="shared" ca="1" si="77"/>
        <v>322</v>
      </c>
    </row>
    <row r="1617" spans="2:60" ht="14.25" customHeight="1" x14ac:dyDescent="0.35">
      <c r="B1617" s="96" t="str">
        <f t="shared" si="75"/>
        <v>194612908</v>
      </c>
      <c r="C1617" s="96" t="str">
        <f t="shared" si="76"/>
        <v>19461290</v>
      </c>
      <c r="D1617">
        <v>22526</v>
      </c>
      <c r="E1617" t="s">
        <v>120</v>
      </c>
      <c r="F1617">
        <v>61</v>
      </c>
      <c r="G1617" t="s">
        <v>124</v>
      </c>
      <c r="H1617">
        <v>73</v>
      </c>
      <c r="I1617">
        <v>19461</v>
      </c>
      <c r="J1617" t="s">
        <v>5</v>
      </c>
      <c r="K1617">
        <v>290</v>
      </c>
      <c r="L1617">
        <v>8</v>
      </c>
      <c r="M1617">
        <v>2</v>
      </c>
      <c r="N1617">
        <v>2</v>
      </c>
      <c r="O1617" s="3">
        <v>8.73</v>
      </c>
      <c r="P1617">
        <v>0</v>
      </c>
      <c r="Q1617" t="s">
        <v>489</v>
      </c>
      <c r="R1617" t="s">
        <v>457</v>
      </c>
      <c r="S1617">
        <v>3</v>
      </c>
      <c r="T1617" t="s">
        <v>475</v>
      </c>
      <c r="U1617">
        <v>2</v>
      </c>
      <c r="V1617">
        <v>45059</v>
      </c>
      <c r="W1617">
        <v>356</v>
      </c>
      <c r="X1617" t="s">
        <v>447</v>
      </c>
      <c r="Y1617" s="2" t="s">
        <v>447</v>
      </c>
      <c r="Z1617" s="2"/>
      <c r="AB1617" t="s">
        <v>447</v>
      </c>
      <c r="AC1617" t="s">
        <v>448</v>
      </c>
      <c r="AD1617" t="s">
        <v>448</v>
      </c>
      <c r="AE1617" t="s">
        <v>447</v>
      </c>
      <c r="AF1617" t="s">
        <v>447</v>
      </c>
      <c r="AG1617">
        <v>2</v>
      </c>
      <c r="AH1617">
        <v>0</v>
      </c>
      <c r="AI1617">
        <v>39</v>
      </c>
      <c r="AJ1617">
        <v>0</v>
      </c>
      <c r="AK1617">
        <v>61</v>
      </c>
      <c r="AL1617" t="s">
        <v>449</v>
      </c>
      <c r="AM1617" t="s">
        <v>450</v>
      </c>
      <c r="AN1617">
        <v>8.73</v>
      </c>
      <c r="AO1617">
        <v>82.96</v>
      </c>
      <c r="AP1617">
        <v>724.24080000000004</v>
      </c>
      <c r="AQ1617">
        <v>8.73</v>
      </c>
      <c r="AR1617">
        <v>83.07</v>
      </c>
      <c r="AS1617">
        <v>725.2011</v>
      </c>
      <c r="BC1617" t="s">
        <v>451</v>
      </c>
      <c r="BD1617" s="2">
        <v>45801</v>
      </c>
      <c r="BE1617">
        <v>1012.3</v>
      </c>
      <c r="BF1617" t="s">
        <v>452</v>
      </c>
      <c r="BG1617" t="s">
        <v>453</v>
      </c>
      <c r="BH1617" s="1">
        <f t="shared" ca="1" si="77"/>
        <v>322</v>
      </c>
    </row>
    <row r="1618" spans="2:60" ht="14.25" customHeight="1" x14ac:dyDescent="0.35">
      <c r="B1618" s="96" t="str">
        <f t="shared" si="75"/>
        <v>1946129010</v>
      </c>
      <c r="C1618" s="96" t="str">
        <f t="shared" si="76"/>
        <v>19461290</v>
      </c>
      <c r="D1618">
        <v>22526</v>
      </c>
      <c r="E1618" t="s">
        <v>120</v>
      </c>
      <c r="F1618">
        <v>61</v>
      </c>
      <c r="G1618" t="s">
        <v>124</v>
      </c>
      <c r="H1618">
        <v>73</v>
      </c>
      <c r="I1618">
        <v>19461</v>
      </c>
      <c r="J1618" t="s">
        <v>5</v>
      </c>
      <c r="K1618">
        <v>290</v>
      </c>
      <c r="L1618">
        <v>10</v>
      </c>
      <c r="M1618">
        <v>2</v>
      </c>
      <c r="N1618">
        <v>2</v>
      </c>
      <c r="O1618" s="3">
        <v>11.46</v>
      </c>
      <c r="P1618">
        <v>0</v>
      </c>
      <c r="Q1618" t="s">
        <v>487</v>
      </c>
      <c r="R1618" t="s">
        <v>457</v>
      </c>
      <c r="S1618">
        <v>3</v>
      </c>
      <c r="T1618" t="s">
        <v>475</v>
      </c>
      <c r="U1618">
        <v>2</v>
      </c>
      <c r="V1618">
        <v>45059</v>
      </c>
      <c r="W1618">
        <v>356</v>
      </c>
      <c r="X1618" t="s">
        <v>447</v>
      </c>
      <c r="Y1618" s="2" t="s">
        <v>447</v>
      </c>
      <c r="Z1618" s="2"/>
      <c r="AB1618" t="s">
        <v>447</v>
      </c>
      <c r="AC1618" t="s">
        <v>448</v>
      </c>
      <c r="AD1618" t="s">
        <v>448</v>
      </c>
      <c r="AE1618" t="s">
        <v>447</v>
      </c>
      <c r="AF1618" t="s">
        <v>447</v>
      </c>
      <c r="AG1618">
        <v>2</v>
      </c>
      <c r="AH1618">
        <v>0</v>
      </c>
      <c r="AI1618">
        <v>39</v>
      </c>
      <c r="AJ1618">
        <v>0</v>
      </c>
      <c r="AK1618">
        <v>61</v>
      </c>
      <c r="AL1618" t="s">
        <v>449</v>
      </c>
      <c r="AM1618" t="s">
        <v>450</v>
      </c>
      <c r="AN1618">
        <v>11.46</v>
      </c>
      <c r="AO1618">
        <v>82.96</v>
      </c>
      <c r="AP1618">
        <v>950.72159999999997</v>
      </c>
      <c r="AQ1618">
        <v>11.46</v>
      </c>
      <c r="AR1618">
        <v>83.07</v>
      </c>
      <c r="AS1618">
        <v>951.98220000000003</v>
      </c>
      <c r="BC1618" t="s">
        <v>451</v>
      </c>
      <c r="BD1618" s="2">
        <v>45801</v>
      </c>
      <c r="BE1618">
        <v>675.79</v>
      </c>
      <c r="BF1618" t="s">
        <v>452</v>
      </c>
      <c r="BG1618" t="s">
        <v>453</v>
      </c>
      <c r="BH1618" s="1">
        <f t="shared" ca="1" si="77"/>
        <v>322</v>
      </c>
    </row>
    <row r="1619" spans="2:60" ht="14.25" customHeight="1" x14ac:dyDescent="0.35">
      <c r="B1619" s="96" t="str">
        <f t="shared" si="75"/>
        <v>1946129011</v>
      </c>
      <c r="C1619" s="96" t="str">
        <f t="shared" si="76"/>
        <v>19461290</v>
      </c>
      <c r="D1619">
        <v>22526</v>
      </c>
      <c r="E1619" t="s">
        <v>120</v>
      </c>
      <c r="F1619">
        <v>61</v>
      </c>
      <c r="G1619" t="s">
        <v>124</v>
      </c>
      <c r="H1619">
        <v>73</v>
      </c>
      <c r="I1619">
        <v>19461</v>
      </c>
      <c r="J1619" t="s">
        <v>5</v>
      </c>
      <c r="K1619">
        <v>290</v>
      </c>
      <c r="L1619">
        <v>11</v>
      </c>
      <c r="M1619">
        <v>2</v>
      </c>
      <c r="N1619">
        <v>2</v>
      </c>
      <c r="O1619" s="3">
        <v>13.2</v>
      </c>
      <c r="P1619">
        <v>0</v>
      </c>
      <c r="Q1619" t="s">
        <v>489</v>
      </c>
      <c r="R1619" t="s">
        <v>457</v>
      </c>
      <c r="S1619">
        <v>3</v>
      </c>
      <c r="T1619" t="s">
        <v>475</v>
      </c>
      <c r="U1619">
        <v>2</v>
      </c>
      <c r="V1619">
        <v>45059</v>
      </c>
      <c r="W1619">
        <v>356</v>
      </c>
      <c r="X1619" t="s">
        <v>447</v>
      </c>
      <c r="Y1619" s="2" t="s">
        <v>447</v>
      </c>
      <c r="Z1619" s="2"/>
      <c r="AB1619" t="s">
        <v>447</v>
      </c>
      <c r="AC1619" t="s">
        <v>448</v>
      </c>
      <c r="AD1619" t="s">
        <v>448</v>
      </c>
      <c r="AE1619" t="s">
        <v>447</v>
      </c>
      <c r="AF1619" t="s">
        <v>447</v>
      </c>
      <c r="AG1619">
        <v>2</v>
      </c>
      <c r="AH1619">
        <v>0</v>
      </c>
      <c r="AI1619">
        <v>39</v>
      </c>
      <c r="AJ1619">
        <v>0</v>
      </c>
      <c r="AK1619">
        <v>61</v>
      </c>
      <c r="AL1619" t="s">
        <v>449</v>
      </c>
      <c r="AM1619" t="s">
        <v>450</v>
      </c>
      <c r="AN1619">
        <v>13.2</v>
      </c>
      <c r="AO1619">
        <v>82.96</v>
      </c>
      <c r="AP1619">
        <v>1095.0719999999999</v>
      </c>
      <c r="AQ1619">
        <v>13.2</v>
      </c>
      <c r="AR1619">
        <v>83.07</v>
      </c>
      <c r="AS1619">
        <v>1096.5239999999999</v>
      </c>
      <c r="BC1619" t="s">
        <v>451</v>
      </c>
      <c r="BD1619" s="2">
        <v>45801</v>
      </c>
      <c r="BE1619">
        <v>1286.27</v>
      </c>
      <c r="BF1619" t="s">
        <v>452</v>
      </c>
      <c r="BG1619" t="s">
        <v>453</v>
      </c>
      <c r="BH1619" s="1">
        <f t="shared" ca="1" si="77"/>
        <v>322</v>
      </c>
    </row>
    <row r="1620" spans="2:60" ht="14.25" customHeight="1" x14ac:dyDescent="0.35">
      <c r="B1620" s="96" t="str">
        <f t="shared" si="75"/>
        <v>1946129012</v>
      </c>
      <c r="C1620" s="96" t="str">
        <f t="shared" si="76"/>
        <v>19461290</v>
      </c>
      <c r="D1620">
        <v>22526</v>
      </c>
      <c r="E1620" t="s">
        <v>120</v>
      </c>
      <c r="F1620">
        <v>61</v>
      </c>
      <c r="G1620" t="s">
        <v>124</v>
      </c>
      <c r="H1620">
        <v>73</v>
      </c>
      <c r="I1620">
        <v>19461</v>
      </c>
      <c r="J1620" t="s">
        <v>5</v>
      </c>
      <c r="K1620">
        <v>290</v>
      </c>
      <c r="L1620">
        <v>12</v>
      </c>
      <c r="M1620">
        <v>2</v>
      </c>
      <c r="N1620">
        <v>2</v>
      </c>
      <c r="O1620" s="3">
        <v>10.37</v>
      </c>
      <c r="P1620">
        <v>0</v>
      </c>
      <c r="Q1620" t="s">
        <v>489</v>
      </c>
      <c r="R1620" t="s">
        <v>457</v>
      </c>
      <c r="S1620">
        <v>3</v>
      </c>
      <c r="T1620" t="s">
        <v>475</v>
      </c>
      <c r="U1620">
        <v>2</v>
      </c>
      <c r="V1620">
        <v>45059</v>
      </c>
      <c r="W1620">
        <v>356</v>
      </c>
      <c r="X1620" t="s">
        <v>447</v>
      </c>
      <c r="Y1620" s="2" t="s">
        <v>447</v>
      </c>
      <c r="Z1620" s="2"/>
      <c r="AB1620" t="s">
        <v>447</v>
      </c>
      <c r="AC1620" t="s">
        <v>448</v>
      </c>
      <c r="AD1620" t="s">
        <v>448</v>
      </c>
      <c r="AE1620" t="s">
        <v>447</v>
      </c>
      <c r="AF1620" t="s">
        <v>447</v>
      </c>
      <c r="AG1620">
        <v>2</v>
      </c>
      <c r="AH1620">
        <v>0</v>
      </c>
      <c r="AI1620">
        <v>39</v>
      </c>
      <c r="AJ1620">
        <v>0</v>
      </c>
      <c r="AK1620">
        <v>61</v>
      </c>
      <c r="AL1620" t="s">
        <v>449</v>
      </c>
      <c r="AM1620" t="s">
        <v>450</v>
      </c>
      <c r="AN1620">
        <v>10.37</v>
      </c>
      <c r="AO1620">
        <v>82.96</v>
      </c>
      <c r="AP1620">
        <v>860.29520000000002</v>
      </c>
      <c r="AQ1620">
        <v>10.37</v>
      </c>
      <c r="AR1620">
        <v>83.07</v>
      </c>
      <c r="AS1620">
        <v>861.43589999999995</v>
      </c>
      <c r="BC1620" t="s">
        <v>451</v>
      </c>
      <c r="BD1620" s="2">
        <v>45801</v>
      </c>
      <c r="BE1620">
        <v>967.74</v>
      </c>
      <c r="BF1620" t="s">
        <v>452</v>
      </c>
      <c r="BG1620" t="s">
        <v>453</v>
      </c>
      <c r="BH1620" s="1">
        <f t="shared" ca="1" si="77"/>
        <v>322</v>
      </c>
    </row>
    <row r="1621" spans="2:60" ht="14.25" customHeight="1" x14ac:dyDescent="0.35">
      <c r="B1621" s="96" t="str">
        <f t="shared" si="75"/>
        <v>1946129013</v>
      </c>
      <c r="C1621" s="96" t="str">
        <f t="shared" si="76"/>
        <v>19461290</v>
      </c>
      <c r="D1621">
        <v>22526</v>
      </c>
      <c r="E1621" t="s">
        <v>120</v>
      </c>
      <c r="F1621">
        <v>61</v>
      </c>
      <c r="G1621" t="s">
        <v>124</v>
      </c>
      <c r="H1621">
        <v>73</v>
      </c>
      <c r="I1621">
        <v>19461</v>
      </c>
      <c r="J1621" t="s">
        <v>5</v>
      </c>
      <c r="K1621">
        <v>290</v>
      </c>
      <c r="L1621">
        <v>13</v>
      </c>
      <c r="M1621">
        <v>2</v>
      </c>
      <c r="N1621">
        <v>2</v>
      </c>
      <c r="O1621" s="3">
        <v>6.66</v>
      </c>
      <c r="P1621">
        <v>0</v>
      </c>
      <c r="Q1621" t="s">
        <v>489</v>
      </c>
      <c r="R1621" t="s">
        <v>457</v>
      </c>
      <c r="S1621">
        <v>3</v>
      </c>
      <c r="T1621" t="s">
        <v>475</v>
      </c>
      <c r="U1621">
        <v>2</v>
      </c>
      <c r="V1621">
        <v>45059</v>
      </c>
      <c r="W1621">
        <v>356</v>
      </c>
      <c r="X1621" t="s">
        <v>447</v>
      </c>
      <c r="Y1621" s="2" t="s">
        <v>447</v>
      </c>
      <c r="Z1621" s="2"/>
      <c r="AB1621" t="s">
        <v>447</v>
      </c>
      <c r="AC1621" t="s">
        <v>448</v>
      </c>
      <c r="AD1621" t="s">
        <v>448</v>
      </c>
      <c r="AE1621" t="s">
        <v>447</v>
      </c>
      <c r="AF1621" t="s">
        <v>447</v>
      </c>
      <c r="AG1621">
        <v>2</v>
      </c>
      <c r="AH1621">
        <v>0</v>
      </c>
      <c r="AI1621">
        <v>39</v>
      </c>
      <c r="AJ1621">
        <v>0</v>
      </c>
      <c r="AK1621">
        <v>61</v>
      </c>
      <c r="AL1621" t="s">
        <v>449</v>
      </c>
      <c r="AM1621" t="s">
        <v>450</v>
      </c>
      <c r="AN1621">
        <v>6.66</v>
      </c>
      <c r="AO1621">
        <v>82.96</v>
      </c>
      <c r="AP1621">
        <v>552.5136</v>
      </c>
      <c r="AQ1621">
        <v>6.66</v>
      </c>
      <c r="AR1621">
        <v>83.07</v>
      </c>
      <c r="AS1621">
        <v>553.24620000000004</v>
      </c>
      <c r="BC1621" t="s">
        <v>451</v>
      </c>
      <c r="BD1621" s="2">
        <v>45801</v>
      </c>
      <c r="BE1621">
        <v>492.25</v>
      </c>
      <c r="BF1621" t="s">
        <v>452</v>
      </c>
      <c r="BG1621" t="s">
        <v>453</v>
      </c>
      <c r="BH1621" s="1">
        <f t="shared" ca="1" si="77"/>
        <v>322</v>
      </c>
    </row>
    <row r="1622" spans="2:60" ht="14.25" customHeight="1" x14ac:dyDescent="0.35">
      <c r="B1622" s="96" t="str">
        <f t="shared" si="75"/>
        <v>1946129014</v>
      </c>
      <c r="C1622" s="96" t="str">
        <f t="shared" si="76"/>
        <v>19461290</v>
      </c>
      <c r="D1622">
        <v>22526</v>
      </c>
      <c r="E1622" t="s">
        <v>120</v>
      </c>
      <c r="F1622">
        <v>61</v>
      </c>
      <c r="G1622" t="s">
        <v>124</v>
      </c>
      <c r="H1622">
        <v>73</v>
      </c>
      <c r="I1622">
        <v>19461</v>
      </c>
      <c r="J1622" t="s">
        <v>5</v>
      </c>
      <c r="K1622">
        <v>290</v>
      </c>
      <c r="L1622">
        <v>14</v>
      </c>
      <c r="M1622">
        <v>2</v>
      </c>
      <c r="N1622">
        <v>2</v>
      </c>
      <c r="O1622" s="3">
        <v>5.48</v>
      </c>
      <c r="P1622">
        <v>0</v>
      </c>
      <c r="Q1622" t="s">
        <v>489</v>
      </c>
      <c r="R1622" t="s">
        <v>457</v>
      </c>
      <c r="S1622">
        <v>3</v>
      </c>
      <c r="T1622" t="s">
        <v>475</v>
      </c>
      <c r="U1622">
        <v>2</v>
      </c>
      <c r="V1622">
        <v>44988</v>
      </c>
      <c r="W1622">
        <v>356</v>
      </c>
      <c r="X1622" t="s">
        <v>447</v>
      </c>
      <c r="Y1622" s="2" t="s">
        <v>447</v>
      </c>
      <c r="Z1622" s="2"/>
      <c r="AB1622" t="s">
        <v>447</v>
      </c>
      <c r="AC1622" t="s">
        <v>448</v>
      </c>
      <c r="AD1622" t="s">
        <v>448</v>
      </c>
      <c r="AE1622" t="s">
        <v>447</v>
      </c>
      <c r="AF1622" t="s">
        <v>447</v>
      </c>
      <c r="AG1622">
        <v>2</v>
      </c>
      <c r="AH1622">
        <v>0</v>
      </c>
      <c r="AI1622">
        <v>39</v>
      </c>
      <c r="AJ1622">
        <v>0</v>
      </c>
      <c r="AK1622">
        <v>61</v>
      </c>
      <c r="AL1622" t="s">
        <v>449</v>
      </c>
      <c r="AM1622" t="s">
        <v>450</v>
      </c>
      <c r="AN1622">
        <v>5.48</v>
      </c>
      <c r="AO1622">
        <v>82.96</v>
      </c>
      <c r="AP1622">
        <v>454.62079999999997</v>
      </c>
      <c r="AQ1622">
        <v>5.48</v>
      </c>
      <c r="AR1622">
        <v>83.07</v>
      </c>
      <c r="AS1622">
        <v>455.22359999999998</v>
      </c>
      <c r="BC1622" t="s">
        <v>451</v>
      </c>
      <c r="BD1622" s="2">
        <v>45801</v>
      </c>
      <c r="BE1622">
        <v>449.81</v>
      </c>
      <c r="BF1622" t="s">
        <v>452</v>
      </c>
      <c r="BG1622" t="s">
        <v>453</v>
      </c>
      <c r="BH1622" s="1">
        <f t="shared" ca="1" si="77"/>
        <v>322</v>
      </c>
    </row>
    <row r="1623" spans="2:60" ht="14.25" customHeight="1" x14ac:dyDescent="0.35">
      <c r="B1623" s="96" t="str">
        <f t="shared" si="75"/>
        <v>194612902010</v>
      </c>
      <c r="C1623" s="96" t="str">
        <f t="shared" si="76"/>
        <v>19461290</v>
      </c>
      <c r="D1623">
        <v>22526</v>
      </c>
      <c r="E1623" t="s">
        <v>120</v>
      </c>
      <c r="F1623">
        <v>61</v>
      </c>
      <c r="G1623" t="s">
        <v>124</v>
      </c>
      <c r="H1623">
        <v>73</v>
      </c>
      <c r="I1623">
        <v>19461</v>
      </c>
      <c r="J1623" t="s">
        <v>5</v>
      </c>
      <c r="K1623">
        <v>290</v>
      </c>
      <c r="L1623">
        <v>2010</v>
      </c>
      <c r="M1623">
        <v>2</v>
      </c>
      <c r="O1623" s="3">
        <v>0.68</v>
      </c>
      <c r="P1623">
        <v>0</v>
      </c>
      <c r="Q1623" t="s">
        <v>483</v>
      </c>
      <c r="R1623" t="s">
        <v>457</v>
      </c>
      <c r="S1623">
        <v>37</v>
      </c>
      <c r="T1623" t="s">
        <v>484</v>
      </c>
      <c r="U1623">
        <v>2</v>
      </c>
      <c r="W1623">
        <v>356</v>
      </c>
      <c r="X1623" t="s">
        <v>447</v>
      </c>
      <c r="Y1623" s="2" t="s">
        <v>448</v>
      </c>
      <c r="Z1623" s="2" t="s">
        <v>512</v>
      </c>
      <c r="AA1623" t="s">
        <v>485</v>
      </c>
      <c r="AB1623" t="s">
        <v>447</v>
      </c>
      <c r="AC1623" t="s">
        <v>447</v>
      </c>
      <c r="AD1623" t="s">
        <v>448</v>
      </c>
      <c r="AE1623" t="s">
        <v>447</v>
      </c>
      <c r="AF1623" t="s">
        <v>447</v>
      </c>
      <c r="AG1623">
        <v>2</v>
      </c>
      <c r="AH1623">
        <v>0</v>
      </c>
      <c r="AI1623">
        <v>50</v>
      </c>
      <c r="AJ1623">
        <v>0</v>
      </c>
      <c r="AK1623">
        <v>61</v>
      </c>
      <c r="AL1623" t="s">
        <v>449</v>
      </c>
      <c r="AM1623" t="s">
        <v>450</v>
      </c>
      <c r="BC1623" t="s">
        <v>484</v>
      </c>
      <c r="BF1623" t="s">
        <v>452</v>
      </c>
      <c r="BG1623" t="s">
        <v>453</v>
      </c>
      <c r="BH1623" s="1">
        <f t="shared" ca="1" si="77"/>
        <v>46123</v>
      </c>
    </row>
    <row r="1624" spans="2:60" ht="14.25" customHeight="1" x14ac:dyDescent="0.35">
      <c r="B1624" s="96" t="str">
        <f t="shared" si="75"/>
        <v>194612911</v>
      </c>
      <c r="C1624" s="96" t="str">
        <f t="shared" si="76"/>
        <v>19461291</v>
      </c>
      <c r="D1624">
        <v>22526</v>
      </c>
      <c r="E1624" t="s">
        <v>120</v>
      </c>
      <c r="F1624">
        <v>61</v>
      </c>
      <c r="G1624" t="s">
        <v>124</v>
      </c>
      <c r="H1624">
        <v>73</v>
      </c>
      <c r="I1624">
        <v>19461</v>
      </c>
      <c r="J1624" t="s">
        <v>5</v>
      </c>
      <c r="K1624">
        <v>291</v>
      </c>
      <c r="L1624">
        <v>1</v>
      </c>
      <c r="M1624">
        <v>1</v>
      </c>
      <c r="N1624">
        <v>3</v>
      </c>
      <c r="O1624" s="3">
        <v>7.69</v>
      </c>
      <c r="P1624">
        <v>0</v>
      </c>
      <c r="Q1624" t="s">
        <v>487</v>
      </c>
      <c r="R1624" t="s">
        <v>467</v>
      </c>
      <c r="S1624">
        <v>3</v>
      </c>
      <c r="T1624" t="s">
        <v>475</v>
      </c>
      <c r="U1624">
        <v>2</v>
      </c>
      <c r="V1624">
        <v>45003</v>
      </c>
      <c r="W1624">
        <v>356</v>
      </c>
      <c r="X1624" t="s">
        <v>447</v>
      </c>
      <c r="Y1624" s="2" t="s">
        <v>447</v>
      </c>
      <c r="Z1624" s="2"/>
      <c r="AB1624" t="s">
        <v>447</v>
      </c>
      <c r="AC1624" t="s">
        <v>448</v>
      </c>
      <c r="AD1624" t="s">
        <v>448</v>
      </c>
      <c r="AE1624" t="s">
        <v>447</v>
      </c>
      <c r="AF1624" t="s">
        <v>447</v>
      </c>
      <c r="AG1624">
        <v>2</v>
      </c>
      <c r="AH1624">
        <v>0</v>
      </c>
      <c r="AI1624">
        <v>49</v>
      </c>
      <c r="AJ1624">
        <v>0</v>
      </c>
      <c r="AK1624">
        <v>61</v>
      </c>
      <c r="AL1624" t="s">
        <v>504</v>
      </c>
      <c r="AM1624" t="s">
        <v>450</v>
      </c>
      <c r="AN1624">
        <v>7.69</v>
      </c>
      <c r="AO1624">
        <v>92.96</v>
      </c>
      <c r="AP1624">
        <v>714.86239999999998</v>
      </c>
      <c r="BC1624" t="s">
        <v>451</v>
      </c>
      <c r="BD1624" s="2">
        <v>45793</v>
      </c>
      <c r="BE1624">
        <v>624.5</v>
      </c>
      <c r="BF1624" t="s">
        <v>452</v>
      </c>
      <c r="BG1624" t="s">
        <v>453</v>
      </c>
      <c r="BH1624" s="1">
        <f t="shared" ca="1" si="77"/>
        <v>330</v>
      </c>
    </row>
    <row r="1625" spans="2:60" ht="14.25" customHeight="1" x14ac:dyDescent="0.35">
      <c r="B1625" s="96" t="str">
        <f t="shared" si="75"/>
        <v>194612912</v>
      </c>
      <c r="C1625" s="96" t="str">
        <f t="shared" si="76"/>
        <v>19461291</v>
      </c>
      <c r="D1625">
        <v>22526</v>
      </c>
      <c r="E1625" t="s">
        <v>120</v>
      </c>
      <c r="F1625">
        <v>61</v>
      </c>
      <c r="G1625" t="s">
        <v>124</v>
      </c>
      <c r="H1625">
        <v>73</v>
      </c>
      <c r="I1625">
        <v>19461</v>
      </c>
      <c r="J1625" t="s">
        <v>5</v>
      </c>
      <c r="K1625">
        <v>291</v>
      </c>
      <c r="L1625">
        <v>2</v>
      </c>
      <c r="M1625">
        <v>1</v>
      </c>
      <c r="N1625">
        <v>3</v>
      </c>
      <c r="O1625" s="3">
        <v>17.07</v>
      </c>
      <c r="P1625">
        <v>0</v>
      </c>
      <c r="Q1625" t="s">
        <v>487</v>
      </c>
      <c r="R1625" t="s">
        <v>467</v>
      </c>
      <c r="S1625">
        <v>3</v>
      </c>
      <c r="T1625" t="s">
        <v>475</v>
      </c>
      <c r="U1625">
        <v>2</v>
      </c>
      <c r="V1625">
        <v>45004</v>
      </c>
      <c r="W1625">
        <v>356</v>
      </c>
      <c r="X1625" t="s">
        <v>447</v>
      </c>
      <c r="Y1625" s="2" t="s">
        <v>447</v>
      </c>
      <c r="Z1625" s="2"/>
      <c r="AB1625" t="s">
        <v>447</v>
      </c>
      <c r="AC1625" t="s">
        <v>448</v>
      </c>
      <c r="AD1625" t="s">
        <v>448</v>
      </c>
      <c r="AE1625" t="s">
        <v>447</v>
      </c>
      <c r="AF1625" t="s">
        <v>447</v>
      </c>
      <c r="AG1625">
        <v>2</v>
      </c>
      <c r="AH1625">
        <v>0</v>
      </c>
      <c r="AI1625">
        <v>49</v>
      </c>
      <c r="AJ1625">
        <v>0</v>
      </c>
      <c r="AK1625">
        <v>61</v>
      </c>
      <c r="AL1625" t="s">
        <v>518</v>
      </c>
      <c r="AM1625" t="s">
        <v>450</v>
      </c>
      <c r="AN1625">
        <v>17.07</v>
      </c>
      <c r="AO1625">
        <v>92.96</v>
      </c>
      <c r="AP1625">
        <v>1586.8271999999999</v>
      </c>
      <c r="BC1625" t="s">
        <v>451</v>
      </c>
      <c r="BD1625" s="2">
        <v>45793</v>
      </c>
      <c r="BE1625">
        <v>1688.98</v>
      </c>
      <c r="BF1625" t="s">
        <v>452</v>
      </c>
      <c r="BG1625" t="s">
        <v>453</v>
      </c>
      <c r="BH1625" s="1">
        <f t="shared" ca="1" si="77"/>
        <v>330</v>
      </c>
    </row>
    <row r="1626" spans="2:60" ht="14.25" customHeight="1" x14ac:dyDescent="0.35">
      <c r="B1626" s="96" t="str">
        <f t="shared" si="75"/>
        <v>194612913</v>
      </c>
      <c r="C1626" s="96" t="str">
        <f t="shared" si="76"/>
        <v>19461291</v>
      </c>
      <c r="D1626">
        <v>22526</v>
      </c>
      <c r="E1626" t="s">
        <v>120</v>
      </c>
      <c r="F1626">
        <v>61</v>
      </c>
      <c r="G1626" t="s">
        <v>124</v>
      </c>
      <c r="H1626">
        <v>73</v>
      </c>
      <c r="I1626">
        <v>19461</v>
      </c>
      <c r="J1626" t="s">
        <v>5</v>
      </c>
      <c r="K1626">
        <v>291</v>
      </c>
      <c r="L1626">
        <v>3</v>
      </c>
      <c r="M1626">
        <v>1</v>
      </c>
      <c r="N1626">
        <v>3</v>
      </c>
      <c r="O1626" s="3">
        <v>13.31</v>
      </c>
      <c r="P1626">
        <v>0</v>
      </c>
      <c r="Q1626" t="s">
        <v>487</v>
      </c>
      <c r="R1626" t="s">
        <v>467</v>
      </c>
      <c r="S1626">
        <v>3</v>
      </c>
      <c r="T1626" t="s">
        <v>475</v>
      </c>
      <c r="U1626">
        <v>2</v>
      </c>
      <c r="V1626">
        <v>45059</v>
      </c>
      <c r="W1626">
        <v>356</v>
      </c>
      <c r="X1626" t="s">
        <v>447</v>
      </c>
      <c r="Y1626" s="2" t="s">
        <v>447</v>
      </c>
      <c r="Z1626" s="2"/>
      <c r="AB1626" t="s">
        <v>447</v>
      </c>
      <c r="AC1626" t="s">
        <v>448</v>
      </c>
      <c r="AD1626" t="s">
        <v>448</v>
      </c>
      <c r="AE1626" t="s">
        <v>447</v>
      </c>
      <c r="AF1626" t="s">
        <v>447</v>
      </c>
      <c r="AG1626">
        <v>2</v>
      </c>
      <c r="AH1626">
        <v>0</v>
      </c>
      <c r="AI1626">
        <v>49</v>
      </c>
      <c r="AJ1626">
        <v>0</v>
      </c>
      <c r="AK1626">
        <v>61</v>
      </c>
      <c r="AL1626" t="s">
        <v>504</v>
      </c>
      <c r="AM1626" t="s">
        <v>450</v>
      </c>
      <c r="AN1626">
        <v>13.31</v>
      </c>
      <c r="AO1626">
        <v>92.96</v>
      </c>
      <c r="AP1626">
        <v>1237.2976000000001</v>
      </c>
      <c r="BC1626" t="s">
        <v>451</v>
      </c>
      <c r="BD1626" s="2">
        <v>45793</v>
      </c>
      <c r="BE1626">
        <v>988.78</v>
      </c>
      <c r="BF1626" t="s">
        <v>452</v>
      </c>
      <c r="BG1626" t="s">
        <v>453</v>
      </c>
      <c r="BH1626" s="1">
        <f t="shared" ca="1" si="77"/>
        <v>330</v>
      </c>
    </row>
    <row r="1627" spans="2:60" ht="14.25" customHeight="1" x14ac:dyDescent="0.35">
      <c r="B1627" s="96" t="str">
        <f t="shared" si="75"/>
        <v>194612914</v>
      </c>
      <c r="C1627" s="96" t="str">
        <f t="shared" si="76"/>
        <v>19461291</v>
      </c>
      <c r="D1627">
        <v>22526</v>
      </c>
      <c r="E1627" t="s">
        <v>120</v>
      </c>
      <c r="F1627">
        <v>61</v>
      </c>
      <c r="G1627" t="s">
        <v>124</v>
      </c>
      <c r="H1627">
        <v>73</v>
      </c>
      <c r="I1627">
        <v>19461</v>
      </c>
      <c r="J1627" t="s">
        <v>5</v>
      </c>
      <c r="K1627">
        <v>291</v>
      </c>
      <c r="L1627">
        <v>4</v>
      </c>
      <c r="M1627">
        <v>1</v>
      </c>
      <c r="N1627">
        <v>3</v>
      </c>
      <c r="O1627">
        <v>13.36</v>
      </c>
      <c r="P1627">
        <v>0</v>
      </c>
      <c r="Q1627" t="s">
        <v>487</v>
      </c>
      <c r="R1627" t="s">
        <v>467</v>
      </c>
      <c r="S1627">
        <v>3</v>
      </c>
      <c r="T1627" t="s">
        <v>475</v>
      </c>
      <c r="U1627">
        <v>2</v>
      </c>
      <c r="V1627">
        <v>45059</v>
      </c>
      <c r="W1627">
        <v>356</v>
      </c>
      <c r="X1627" t="s">
        <v>447</v>
      </c>
      <c r="Y1627" s="2" t="s">
        <v>447</v>
      </c>
      <c r="Z1627" s="2"/>
      <c r="AB1627" t="s">
        <v>447</v>
      </c>
      <c r="AC1627" t="s">
        <v>448</v>
      </c>
      <c r="AD1627" t="s">
        <v>448</v>
      </c>
      <c r="AE1627" t="s">
        <v>447</v>
      </c>
      <c r="AF1627" t="s">
        <v>447</v>
      </c>
      <c r="AG1627">
        <v>2</v>
      </c>
      <c r="AH1627">
        <v>0</v>
      </c>
      <c r="AI1627">
        <v>49</v>
      </c>
      <c r="AJ1627">
        <v>0</v>
      </c>
      <c r="AK1627">
        <v>61</v>
      </c>
      <c r="AL1627" t="s">
        <v>449</v>
      </c>
      <c r="AM1627" t="s">
        <v>450</v>
      </c>
      <c r="AN1627">
        <v>13.36</v>
      </c>
      <c r="AO1627">
        <v>92.96</v>
      </c>
      <c r="AP1627">
        <v>1241.9456</v>
      </c>
      <c r="BC1627" t="s">
        <v>451</v>
      </c>
      <c r="BD1627" s="2">
        <v>45793</v>
      </c>
      <c r="BE1627">
        <v>725.96</v>
      </c>
      <c r="BF1627" t="s">
        <v>452</v>
      </c>
      <c r="BG1627" t="s">
        <v>453</v>
      </c>
      <c r="BH1627" s="1">
        <f t="shared" ca="1" si="77"/>
        <v>330</v>
      </c>
    </row>
    <row r="1628" spans="2:60" ht="14.25" customHeight="1" x14ac:dyDescent="0.35">
      <c r="B1628" s="96" t="str">
        <f t="shared" si="75"/>
        <v>194612915</v>
      </c>
      <c r="C1628" s="96" t="str">
        <f t="shared" si="76"/>
        <v>19461291</v>
      </c>
      <c r="D1628">
        <v>22526</v>
      </c>
      <c r="E1628" t="s">
        <v>120</v>
      </c>
      <c r="F1628">
        <v>61</v>
      </c>
      <c r="G1628" t="s">
        <v>124</v>
      </c>
      <c r="H1628">
        <v>73</v>
      </c>
      <c r="I1628">
        <v>19461</v>
      </c>
      <c r="J1628" t="s">
        <v>5</v>
      </c>
      <c r="K1628">
        <v>291</v>
      </c>
      <c r="L1628">
        <v>5</v>
      </c>
      <c r="M1628">
        <v>1</v>
      </c>
      <c r="N1628">
        <v>3</v>
      </c>
      <c r="O1628">
        <v>2.14</v>
      </c>
      <c r="P1628">
        <v>0</v>
      </c>
      <c r="Q1628" t="s">
        <v>487</v>
      </c>
      <c r="R1628" t="s">
        <v>467</v>
      </c>
      <c r="S1628">
        <v>3</v>
      </c>
      <c r="T1628" t="s">
        <v>475</v>
      </c>
      <c r="U1628">
        <v>2</v>
      </c>
      <c r="V1628">
        <v>45017</v>
      </c>
      <c r="W1628">
        <v>356</v>
      </c>
      <c r="X1628" t="s">
        <v>447</v>
      </c>
      <c r="Y1628" s="2" t="s">
        <v>447</v>
      </c>
      <c r="Z1628" s="2"/>
      <c r="AB1628" t="s">
        <v>447</v>
      </c>
      <c r="AC1628" t="s">
        <v>448</v>
      </c>
      <c r="AD1628" t="s">
        <v>448</v>
      </c>
      <c r="AE1628" t="s">
        <v>447</v>
      </c>
      <c r="AF1628" t="s">
        <v>447</v>
      </c>
      <c r="AG1628">
        <v>2</v>
      </c>
      <c r="AH1628">
        <v>0</v>
      </c>
      <c r="AI1628">
        <v>49</v>
      </c>
      <c r="AJ1628">
        <v>0</v>
      </c>
      <c r="AK1628">
        <v>61</v>
      </c>
      <c r="AL1628" t="s">
        <v>449</v>
      </c>
      <c r="AM1628" t="s">
        <v>450</v>
      </c>
      <c r="AN1628">
        <v>2.14</v>
      </c>
      <c r="AO1628">
        <v>92.96</v>
      </c>
      <c r="AP1628">
        <v>198.93440000000001</v>
      </c>
      <c r="BC1628" t="s">
        <v>451</v>
      </c>
      <c r="BD1628" s="2">
        <v>45793</v>
      </c>
      <c r="BE1628">
        <v>442.8</v>
      </c>
      <c r="BF1628" t="s">
        <v>452</v>
      </c>
      <c r="BG1628" t="s">
        <v>453</v>
      </c>
      <c r="BH1628" s="1">
        <f t="shared" ca="1" si="77"/>
        <v>330</v>
      </c>
    </row>
    <row r="1629" spans="2:60" ht="14.25" customHeight="1" x14ac:dyDescent="0.35">
      <c r="B1629" s="96" t="str">
        <f t="shared" si="75"/>
        <v>194612916</v>
      </c>
      <c r="C1629" s="96" t="str">
        <f t="shared" si="76"/>
        <v>19461291</v>
      </c>
      <c r="D1629">
        <v>22526</v>
      </c>
      <c r="E1629" t="s">
        <v>120</v>
      </c>
      <c r="F1629">
        <v>61</v>
      </c>
      <c r="G1629" t="s">
        <v>124</v>
      </c>
      <c r="H1629">
        <v>73</v>
      </c>
      <c r="I1629">
        <v>19461</v>
      </c>
      <c r="J1629" t="s">
        <v>5</v>
      </c>
      <c r="K1629">
        <v>291</v>
      </c>
      <c r="L1629">
        <v>6</v>
      </c>
      <c r="M1629">
        <v>1</v>
      </c>
      <c r="N1629">
        <v>3</v>
      </c>
      <c r="O1629">
        <v>3.02</v>
      </c>
      <c r="P1629">
        <v>0</v>
      </c>
      <c r="Q1629" t="s">
        <v>487</v>
      </c>
      <c r="R1629" t="s">
        <v>467</v>
      </c>
      <c r="S1629">
        <v>3</v>
      </c>
      <c r="T1629" t="s">
        <v>475</v>
      </c>
      <c r="U1629">
        <v>2</v>
      </c>
      <c r="V1629">
        <v>45017</v>
      </c>
      <c r="W1629">
        <v>356</v>
      </c>
      <c r="X1629" t="s">
        <v>447</v>
      </c>
      <c r="Y1629" s="2" t="s">
        <v>447</v>
      </c>
      <c r="Z1629" s="2"/>
      <c r="AB1629" t="s">
        <v>447</v>
      </c>
      <c r="AC1629" t="s">
        <v>448</v>
      </c>
      <c r="AD1629" t="s">
        <v>448</v>
      </c>
      <c r="AE1629" t="s">
        <v>447</v>
      </c>
      <c r="AF1629" t="s">
        <v>447</v>
      </c>
      <c r="AG1629">
        <v>2</v>
      </c>
      <c r="AH1629">
        <v>0</v>
      </c>
      <c r="AI1629">
        <v>49</v>
      </c>
      <c r="AJ1629">
        <v>0</v>
      </c>
      <c r="AK1629">
        <v>61</v>
      </c>
      <c r="AL1629" t="s">
        <v>449</v>
      </c>
      <c r="AM1629" t="s">
        <v>450</v>
      </c>
      <c r="AN1629">
        <v>3.02</v>
      </c>
      <c r="AO1629">
        <v>92.96</v>
      </c>
      <c r="AP1629">
        <v>280.73919999999998</v>
      </c>
      <c r="BC1629" t="s">
        <v>451</v>
      </c>
      <c r="BD1629" s="2">
        <v>45793</v>
      </c>
      <c r="BE1629">
        <v>216.42</v>
      </c>
      <c r="BF1629" t="s">
        <v>452</v>
      </c>
      <c r="BG1629" t="s">
        <v>453</v>
      </c>
      <c r="BH1629" s="1">
        <f t="shared" ca="1" si="77"/>
        <v>330</v>
      </c>
    </row>
    <row r="1630" spans="2:60" ht="14.25" customHeight="1" x14ac:dyDescent="0.35">
      <c r="B1630" s="96" t="str">
        <f t="shared" si="75"/>
        <v>194612917</v>
      </c>
      <c r="C1630" s="96" t="str">
        <f t="shared" si="76"/>
        <v>19461291</v>
      </c>
      <c r="D1630">
        <v>22526</v>
      </c>
      <c r="E1630" t="s">
        <v>120</v>
      </c>
      <c r="F1630">
        <v>61</v>
      </c>
      <c r="G1630" t="s">
        <v>124</v>
      </c>
      <c r="H1630">
        <v>73</v>
      </c>
      <c r="I1630">
        <v>19461</v>
      </c>
      <c r="J1630" t="s">
        <v>5</v>
      </c>
      <c r="K1630">
        <v>291</v>
      </c>
      <c r="L1630">
        <v>7</v>
      </c>
      <c r="M1630">
        <v>1</v>
      </c>
      <c r="N1630">
        <v>3</v>
      </c>
      <c r="O1630" s="3">
        <v>2.63</v>
      </c>
      <c r="P1630">
        <v>0</v>
      </c>
      <c r="Q1630" t="s">
        <v>487</v>
      </c>
      <c r="R1630" t="s">
        <v>467</v>
      </c>
      <c r="S1630">
        <v>3</v>
      </c>
      <c r="T1630" t="s">
        <v>475</v>
      </c>
      <c r="U1630">
        <v>2</v>
      </c>
      <c r="V1630">
        <v>45017</v>
      </c>
      <c r="W1630">
        <v>356</v>
      </c>
      <c r="X1630" t="s">
        <v>447</v>
      </c>
      <c r="Y1630" s="2" t="s">
        <v>447</v>
      </c>
      <c r="Z1630" s="2"/>
      <c r="AB1630" t="s">
        <v>447</v>
      </c>
      <c r="AC1630" t="s">
        <v>448</v>
      </c>
      <c r="AD1630" t="s">
        <v>448</v>
      </c>
      <c r="AE1630" t="s">
        <v>447</v>
      </c>
      <c r="AF1630" t="s">
        <v>447</v>
      </c>
      <c r="AG1630">
        <v>2</v>
      </c>
      <c r="AH1630">
        <v>0</v>
      </c>
      <c r="AI1630">
        <v>49</v>
      </c>
      <c r="AJ1630">
        <v>0</v>
      </c>
      <c r="AK1630">
        <v>61</v>
      </c>
      <c r="AL1630" t="s">
        <v>486</v>
      </c>
      <c r="AM1630" t="s">
        <v>450</v>
      </c>
      <c r="AN1630">
        <v>2.63</v>
      </c>
      <c r="AO1630">
        <v>92.96</v>
      </c>
      <c r="AP1630">
        <v>244.48480000000001</v>
      </c>
      <c r="BC1630" t="s">
        <v>451</v>
      </c>
      <c r="BD1630" s="2">
        <v>45793</v>
      </c>
      <c r="BE1630">
        <v>287.08999999999997</v>
      </c>
      <c r="BF1630" t="s">
        <v>452</v>
      </c>
      <c r="BG1630" t="s">
        <v>453</v>
      </c>
      <c r="BH1630" s="1">
        <f t="shared" ca="1" si="77"/>
        <v>330</v>
      </c>
    </row>
    <row r="1631" spans="2:60" ht="14.25" customHeight="1" x14ac:dyDescent="0.35">
      <c r="B1631" s="96" t="str">
        <f t="shared" si="75"/>
        <v>194612918</v>
      </c>
      <c r="C1631" s="96" t="str">
        <f t="shared" si="76"/>
        <v>19461291</v>
      </c>
      <c r="D1631">
        <v>22526</v>
      </c>
      <c r="E1631" t="s">
        <v>120</v>
      </c>
      <c r="F1631">
        <v>61</v>
      </c>
      <c r="G1631" t="s">
        <v>124</v>
      </c>
      <c r="H1631">
        <v>73</v>
      </c>
      <c r="I1631">
        <v>19461</v>
      </c>
      <c r="J1631" t="s">
        <v>5</v>
      </c>
      <c r="K1631">
        <v>291</v>
      </c>
      <c r="L1631">
        <v>8</v>
      </c>
      <c r="M1631">
        <v>1</v>
      </c>
      <c r="N1631">
        <v>3</v>
      </c>
      <c r="O1631" s="3">
        <v>2.5099999999999998</v>
      </c>
      <c r="P1631">
        <v>0</v>
      </c>
      <c r="Q1631" t="s">
        <v>487</v>
      </c>
      <c r="R1631" t="s">
        <v>467</v>
      </c>
      <c r="S1631">
        <v>3</v>
      </c>
      <c r="T1631" t="s">
        <v>475</v>
      </c>
      <c r="U1631">
        <v>2</v>
      </c>
      <c r="V1631">
        <v>45017</v>
      </c>
      <c r="W1631">
        <v>356</v>
      </c>
      <c r="X1631" t="s">
        <v>447</v>
      </c>
      <c r="Y1631" s="2" t="s">
        <v>447</v>
      </c>
      <c r="Z1631" s="2"/>
      <c r="AB1631" t="s">
        <v>447</v>
      </c>
      <c r="AC1631" t="s">
        <v>448</v>
      </c>
      <c r="AD1631" t="s">
        <v>448</v>
      </c>
      <c r="AE1631" t="s">
        <v>447</v>
      </c>
      <c r="AF1631" t="s">
        <v>447</v>
      </c>
      <c r="AG1631">
        <v>2</v>
      </c>
      <c r="AH1631">
        <v>0</v>
      </c>
      <c r="AI1631">
        <v>49</v>
      </c>
      <c r="AJ1631">
        <v>0</v>
      </c>
      <c r="AK1631">
        <v>61</v>
      </c>
      <c r="AL1631" t="s">
        <v>504</v>
      </c>
      <c r="AM1631" t="s">
        <v>450</v>
      </c>
      <c r="AN1631">
        <v>2.5099999999999998</v>
      </c>
      <c r="AO1631">
        <v>92.96</v>
      </c>
      <c r="AP1631">
        <v>233.3296</v>
      </c>
      <c r="BC1631" t="s">
        <v>451</v>
      </c>
      <c r="BD1631" s="2">
        <v>45793</v>
      </c>
      <c r="BE1631">
        <v>179.15</v>
      </c>
      <c r="BF1631" t="s">
        <v>452</v>
      </c>
      <c r="BG1631" t="s">
        <v>453</v>
      </c>
      <c r="BH1631" s="1">
        <f t="shared" ca="1" si="77"/>
        <v>330</v>
      </c>
    </row>
    <row r="1632" spans="2:60" ht="14.25" customHeight="1" x14ac:dyDescent="0.35">
      <c r="B1632" s="96" t="str">
        <f t="shared" si="75"/>
        <v>194612919</v>
      </c>
      <c r="C1632" s="96" t="str">
        <f t="shared" si="76"/>
        <v>19461291</v>
      </c>
      <c r="D1632">
        <v>22526</v>
      </c>
      <c r="E1632" t="s">
        <v>120</v>
      </c>
      <c r="F1632">
        <v>61</v>
      </c>
      <c r="G1632" t="s">
        <v>124</v>
      </c>
      <c r="H1632">
        <v>73</v>
      </c>
      <c r="I1632">
        <v>19461</v>
      </c>
      <c r="J1632" t="s">
        <v>5</v>
      </c>
      <c r="K1632">
        <v>291</v>
      </c>
      <c r="L1632">
        <v>9</v>
      </c>
      <c r="M1632">
        <v>1</v>
      </c>
      <c r="N1632">
        <v>3</v>
      </c>
      <c r="O1632" s="3">
        <v>4.43</v>
      </c>
      <c r="P1632">
        <v>0</v>
      </c>
      <c r="Q1632" t="s">
        <v>487</v>
      </c>
      <c r="R1632" t="s">
        <v>467</v>
      </c>
      <c r="S1632">
        <v>3</v>
      </c>
      <c r="T1632" t="s">
        <v>475</v>
      </c>
      <c r="U1632">
        <v>2</v>
      </c>
      <c r="V1632">
        <v>45017</v>
      </c>
      <c r="W1632">
        <v>356</v>
      </c>
      <c r="X1632" t="s">
        <v>447</v>
      </c>
      <c r="Y1632" s="2" t="s">
        <v>447</v>
      </c>
      <c r="Z1632" s="2"/>
      <c r="AB1632" t="s">
        <v>447</v>
      </c>
      <c r="AC1632" t="s">
        <v>448</v>
      </c>
      <c r="AD1632" t="s">
        <v>448</v>
      </c>
      <c r="AE1632" t="s">
        <v>447</v>
      </c>
      <c r="AF1632" t="s">
        <v>447</v>
      </c>
      <c r="AG1632">
        <v>2</v>
      </c>
      <c r="AH1632">
        <v>0</v>
      </c>
      <c r="AI1632">
        <v>49</v>
      </c>
      <c r="AJ1632">
        <v>0</v>
      </c>
      <c r="AK1632">
        <v>61</v>
      </c>
      <c r="AL1632" t="s">
        <v>486</v>
      </c>
      <c r="AM1632" t="s">
        <v>450</v>
      </c>
      <c r="AN1632">
        <v>4.43</v>
      </c>
      <c r="AO1632">
        <v>92.96</v>
      </c>
      <c r="AP1632">
        <v>411.81279999999998</v>
      </c>
      <c r="BC1632" t="s">
        <v>451</v>
      </c>
      <c r="BD1632" s="2">
        <v>45793</v>
      </c>
      <c r="BE1632">
        <v>285.12</v>
      </c>
      <c r="BF1632" t="s">
        <v>452</v>
      </c>
      <c r="BG1632" t="s">
        <v>453</v>
      </c>
      <c r="BH1632" s="1">
        <f t="shared" ca="1" si="77"/>
        <v>330</v>
      </c>
    </row>
    <row r="1633" spans="2:60" ht="14.25" customHeight="1" x14ac:dyDescent="0.35">
      <c r="B1633" s="96" t="str">
        <f t="shared" si="75"/>
        <v>1946129110</v>
      </c>
      <c r="C1633" s="96" t="str">
        <f t="shared" si="76"/>
        <v>19461291</v>
      </c>
      <c r="D1633">
        <v>22526</v>
      </c>
      <c r="E1633" t="s">
        <v>120</v>
      </c>
      <c r="F1633">
        <v>61</v>
      </c>
      <c r="G1633" t="s">
        <v>124</v>
      </c>
      <c r="H1633">
        <v>73</v>
      </c>
      <c r="I1633">
        <v>19461</v>
      </c>
      <c r="J1633" t="s">
        <v>5</v>
      </c>
      <c r="K1633">
        <v>291</v>
      </c>
      <c r="L1633">
        <v>10</v>
      </c>
      <c r="M1633">
        <v>1</v>
      </c>
      <c r="N1633">
        <v>3</v>
      </c>
      <c r="O1633" s="3">
        <v>10.87</v>
      </c>
      <c r="P1633">
        <v>0</v>
      </c>
      <c r="Q1633" t="s">
        <v>487</v>
      </c>
      <c r="R1633" t="s">
        <v>467</v>
      </c>
      <c r="S1633">
        <v>3</v>
      </c>
      <c r="T1633" t="s">
        <v>475</v>
      </c>
      <c r="U1633">
        <v>2</v>
      </c>
      <c r="V1633">
        <v>45059</v>
      </c>
      <c r="W1633">
        <v>356</v>
      </c>
      <c r="X1633" t="s">
        <v>447</v>
      </c>
      <c r="Y1633" s="2" t="s">
        <v>447</v>
      </c>
      <c r="Z1633" s="2"/>
      <c r="AB1633" t="s">
        <v>447</v>
      </c>
      <c r="AC1633" t="s">
        <v>448</v>
      </c>
      <c r="AD1633" t="s">
        <v>448</v>
      </c>
      <c r="AE1633" t="s">
        <v>447</v>
      </c>
      <c r="AF1633" t="s">
        <v>447</v>
      </c>
      <c r="AG1633">
        <v>2</v>
      </c>
      <c r="AH1633">
        <v>0</v>
      </c>
      <c r="AI1633">
        <v>49</v>
      </c>
      <c r="AJ1633">
        <v>0</v>
      </c>
      <c r="AK1633">
        <v>61</v>
      </c>
      <c r="AL1633" t="s">
        <v>486</v>
      </c>
      <c r="AM1633" t="s">
        <v>450</v>
      </c>
      <c r="AN1633">
        <v>10.87</v>
      </c>
      <c r="AO1633">
        <v>92.96</v>
      </c>
      <c r="AP1633">
        <v>1010.4752</v>
      </c>
      <c r="BC1633" t="s">
        <v>451</v>
      </c>
      <c r="BD1633" s="2">
        <v>45793</v>
      </c>
      <c r="BE1633">
        <v>1038.67</v>
      </c>
      <c r="BF1633" t="s">
        <v>452</v>
      </c>
      <c r="BG1633" t="s">
        <v>453</v>
      </c>
      <c r="BH1633" s="1">
        <f t="shared" ca="1" si="77"/>
        <v>330</v>
      </c>
    </row>
    <row r="1634" spans="2:60" ht="14.25" customHeight="1" x14ac:dyDescent="0.35">
      <c r="B1634" s="96" t="str">
        <f t="shared" si="75"/>
        <v>1946129111</v>
      </c>
      <c r="C1634" s="96" t="str">
        <f t="shared" si="76"/>
        <v>19461291</v>
      </c>
      <c r="D1634">
        <v>22526</v>
      </c>
      <c r="E1634" t="s">
        <v>120</v>
      </c>
      <c r="F1634">
        <v>61</v>
      </c>
      <c r="G1634" t="s">
        <v>124</v>
      </c>
      <c r="H1634">
        <v>73</v>
      </c>
      <c r="I1634">
        <v>19461</v>
      </c>
      <c r="J1634" t="s">
        <v>5</v>
      </c>
      <c r="K1634">
        <v>291</v>
      </c>
      <c r="L1634">
        <v>11</v>
      </c>
      <c r="M1634">
        <v>1</v>
      </c>
      <c r="N1634">
        <v>3</v>
      </c>
      <c r="O1634" s="3">
        <v>7.57</v>
      </c>
      <c r="P1634">
        <v>0</v>
      </c>
      <c r="Q1634" t="s">
        <v>487</v>
      </c>
      <c r="R1634" t="s">
        <v>467</v>
      </c>
      <c r="S1634">
        <v>3</v>
      </c>
      <c r="T1634" t="s">
        <v>475</v>
      </c>
      <c r="U1634">
        <v>2</v>
      </c>
      <c r="V1634">
        <v>45008</v>
      </c>
      <c r="W1634">
        <v>356</v>
      </c>
      <c r="X1634" t="s">
        <v>447</v>
      </c>
      <c r="Y1634" s="2" t="s">
        <v>447</v>
      </c>
      <c r="Z1634" s="2"/>
      <c r="AB1634" t="s">
        <v>447</v>
      </c>
      <c r="AC1634" t="s">
        <v>448</v>
      </c>
      <c r="AD1634" t="s">
        <v>448</v>
      </c>
      <c r="AE1634" t="s">
        <v>447</v>
      </c>
      <c r="AF1634" t="s">
        <v>447</v>
      </c>
      <c r="AG1634">
        <v>2</v>
      </c>
      <c r="AH1634">
        <v>0</v>
      </c>
      <c r="AI1634">
        <v>49</v>
      </c>
      <c r="AJ1634">
        <v>0</v>
      </c>
      <c r="AK1634">
        <v>61</v>
      </c>
      <c r="AL1634" t="s">
        <v>486</v>
      </c>
      <c r="AM1634" t="s">
        <v>450</v>
      </c>
      <c r="AN1634">
        <v>7.57</v>
      </c>
      <c r="AO1634">
        <v>92.96</v>
      </c>
      <c r="AP1634">
        <v>703.70719999999994</v>
      </c>
      <c r="BC1634" t="s">
        <v>451</v>
      </c>
      <c r="BD1634" s="2">
        <v>45793</v>
      </c>
      <c r="BE1634">
        <v>397.42</v>
      </c>
      <c r="BF1634" t="s">
        <v>452</v>
      </c>
      <c r="BG1634" t="s">
        <v>453</v>
      </c>
      <c r="BH1634" s="1">
        <f t="shared" ca="1" si="77"/>
        <v>330</v>
      </c>
    </row>
    <row r="1635" spans="2:60" ht="14.25" customHeight="1" x14ac:dyDescent="0.35">
      <c r="B1635" s="96" t="str">
        <f t="shared" si="75"/>
        <v>1946129112</v>
      </c>
      <c r="C1635" s="96" t="str">
        <f t="shared" si="76"/>
        <v>19461291</v>
      </c>
      <c r="D1635">
        <v>22526</v>
      </c>
      <c r="E1635" t="s">
        <v>120</v>
      </c>
      <c r="F1635">
        <v>61</v>
      </c>
      <c r="G1635" t="s">
        <v>124</v>
      </c>
      <c r="H1635">
        <v>73</v>
      </c>
      <c r="I1635">
        <v>19461</v>
      </c>
      <c r="J1635" t="s">
        <v>5</v>
      </c>
      <c r="K1635">
        <v>291</v>
      </c>
      <c r="L1635">
        <v>12</v>
      </c>
      <c r="M1635">
        <v>1</v>
      </c>
      <c r="N1635">
        <v>3</v>
      </c>
      <c r="O1635">
        <v>5.08</v>
      </c>
      <c r="P1635">
        <v>0</v>
      </c>
      <c r="Q1635" t="s">
        <v>487</v>
      </c>
      <c r="R1635" t="s">
        <v>467</v>
      </c>
      <c r="S1635">
        <v>3</v>
      </c>
      <c r="T1635" t="s">
        <v>475</v>
      </c>
      <c r="U1635">
        <v>2</v>
      </c>
      <c r="V1635">
        <v>45017</v>
      </c>
      <c r="W1635">
        <v>356</v>
      </c>
      <c r="X1635" t="s">
        <v>447</v>
      </c>
      <c r="Y1635" s="2" t="s">
        <v>447</v>
      </c>
      <c r="Z1635" s="2"/>
      <c r="AB1635" t="s">
        <v>447</v>
      </c>
      <c r="AC1635" t="s">
        <v>448</v>
      </c>
      <c r="AD1635" t="s">
        <v>448</v>
      </c>
      <c r="AE1635" t="s">
        <v>447</v>
      </c>
      <c r="AF1635" t="s">
        <v>447</v>
      </c>
      <c r="AG1635">
        <v>2</v>
      </c>
      <c r="AH1635">
        <v>0</v>
      </c>
      <c r="AI1635">
        <v>49</v>
      </c>
      <c r="AJ1635">
        <v>0</v>
      </c>
      <c r="AK1635">
        <v>61</v>
      </c>
      <c r="AL1635" t="s">
        <v>486</v>
      </c>
      <c r="AM1635" t="s">
        <v>450</v>
      </c>
      <c r="AN1635">
        <v>5.08</v>
      </c>
      <c r="AO1635">
        <v>92.96</v>
      </c>
      <c r="AP1635">
        <v>472.23680000000002</v>
      </c>
      <c r="BC1635" t="s">
        <v>451</v>
      </c>
      <c r="BD1635" s="2">
        <v>45793</v>
      </c>
      <c r="BE1635">
        <v>317.68</v>
      </c>
      <c r="BF1635" t="s">
        <v>452</v>
      </c>
      <c r="BG1635" t="s">
        <v>453</v>
      </c>
      <c r="BH1635" s="1">
        <f t="shared" ca="1" si="77"/>
        <v>330</v>
      </c>
    </row>
    <row r="1636" spans="2:60" ht="14.25" customHeight="1" x14ac:dyDescent="0.35">
      <c r="B1636" s="96" t="str">
        <f t="shared" si="75"/>
        <v>1946129113</v>
      </c>
      <c r="C1636" s="96" t="str">
        <f t="shared" si="76"/>
        <v>19461291</v>
      </c>
      <c r="D1636">
        <v>22526</v>
      </c>
      <c r="E1636" t="s">
        <v>120</v>
      </c>
      <c r="F1636">
        <v>61</v>
      </c>
      <c r="G1636" t="s">
        <v>124</v>
      </c>
      <c r="H1636">
        <v>73</v>
      </c>
      <c r="I1636">
        <v>19461</v>
      </c>
      <c r="J1636" t="s">
        <v>5</v>
      </c>
      <c r="K1636">
        <v>291</v>
      </c>
      <c r="L1636">
        <v>13</v>
      </c>
      <c r="M1636">
        <v>1</v>
      </c>
      <c r="N1636">
        <v>3</v>
      </c>
      <c r="O1636">
        <v>7.89</v>
      </c>
      <c r="P1636">
        <v>0</v>
      </c>
      <c r="Q1636" t="s">
        <v>487</v>
      </c>
      <c r="R1636" t="s">
        <v>467</v>
      </c>
      <c r="S1636">
        <v>3</v>
      </c>
      <c r="T1636" t="s">
        <v>475</v>
      </c>
      <c r="U1636">
        <v>2</v>
      </c>
      <c r="V1636">
        <v>45017</v>
      </c>
      <c r="W1636">
        <v>356</v>
      </c>
      <c r="X1636" t="s">
        <v>447</v>
      </c>
      <c r="Y1636" s="2" t="s">
        <v>447</v>
      </c>
      <c r="Z1636" s="2"/>
      <c r="AB1636" t="s">
        <v>447</v>
      </c>
      <c r="AC1636" t="s">
        <v>448</v>
      </c>
      <c r="AD1636" t="s">
        <v>448</v>
      </c>
      <c r="AE1636" t="s">
        <v>447</v>
      </c>
      <c r="AF1636" t="s">
        <v>447</v>
      </c>
      <c r="AG1636">
        <v>2</v>
      </c>
      <c r="AH1636">
        <v>0</v>
      </c>
      <c r="AI1636">
        <v>49</v>
      </c>
      <c r="AJ1636">
        <v>0</v>
      </c>
      <c r="AK1636">
        <v>61</v>
      </c>
      <c r="AL1636" t="s">
        <v>486</v>
      </c>
      <c r="AM1636" t="s">
        <v>450</v>
      </c>
      <c r="AN1636">
        <v>7.89</v>
      </c>
      <c r="AO1636">
        <v>92.96</v>
      </c>
      <c r="AP1636">
        <v>733.45439999999996</v>
      </c>
      <c r="BC1636" t="s">
        <v>451</v>
      </c>
      <c r="BD1636" s="2">
        <v>45793</v>
      </c>
      <c r="BE1636">
        <v>490.18</v>
      </c>
      <c r="BF1636" t="s">
        <v>452</v>
      </c>
      <c r="BG1636" t="s">
        <v>453</v>
      </c>
      <c r="BH1636" s="1">
        <f t="shared" ca="1" si="77"/>
        <v>330</v>
      </c>
    </row>
    <row r="1637" spans="2:60" ht="14.25" customHeight="1" x14ac:dyDescent="0.35">
      <c r="B1637" s="96" t="str">
        <f t="shared" si="75"/>
        <v>1946129114</v>
      </c>
      <c r="C1637" s="96" t="str">
        <f t="shared" si="76"/>
        <v>19461291</v>
      </c>
      <c r="D1637">
        <v>22526</v>
      </c>
      <c r="E1637" t="s">
        <v>120</v>
      </c>
      <c r="F1637">
        <v>61</v>
      </c>
      <c r="G1637" t="s">
        <v>124</v>
      </c>
      <c r="H1637">
        <v>73</v>
      </c>
      <c r="I1637">
        <v>19461</v>
      </c>
      <c r="J1637" t="s">
        <v>5</v>
      </c>
      <c r="K1637">
        <v>291</v>
      </c>
      <c r="L1637">
        <v>14</v>
      </c>
      <c r="M1637">
        <v>1</v>
      </c>
      <c r="N1637">
        <v>3</v>
      </c>
      <c r="O1637">
        <v>4.13</v>
      </c>
      <c r="P1637">
        <v>0</v>
      </c>
      <c r="Q1637" t="s">
        <v>487</v>
      </c>
      <c r="R1637" t="s">
        <v>467</v>
      </c>
      <c r="S1637">
        <v>3</v>
      </c>
      <c r="T1637" t="s">
        <v>475</v>
      </c>
      <c r="U1637">
        <v>2</v>
      </c>
      <c r="V1637">
        <v>45017</v>
      </c>
      <c r="W1637">
        <v>356</v>
      </c>
      <c r="X1637" t="s">
        <v>447</v>
      </c>
      <c r="Y1637" t="s">
        <v>447</v>
      </c>
      <c r="Z1637" s="2"/>
      <c r="AB1637" t="s">
        <v>447</v>
      </c>
      <c r="AC1637" t="s">
        <v>448</v>
      </c>
      <c r="AD1637" t="s">
        <v>448</v>
      </c>
      <c r="AE1637" t="s">
        <v>447</v>
      </c>
      <c r="AF1637" t="s">
        <v>447</v>
      </c>
      <c r="AG1637">
        <v>2</v>
      </c>
      <c r="AH1637">
        <v>0</v>
      </c>
      <c r="AI1637">
        <v>49</v>
      </c>
      <c r="AJ1637">
        <v>0</v>
      </c>
      <c r="AK1637">
        <v>61</v>
      </c>
      <c r="AL1637" t="s">
        <v>486</v>
      </c>
      <c r="AM1637" t="s">
        <v>450</v>
      </c>
      <c r="AN1637">
        <v>4.13</v>
      </c>
      <c r="AO1637">
        <v>92.96</v>
      </c>
      <c r="AP1637">
        <v>383.9248</v>
      </c>
      <c r="BC1637" t="s">
        <v>451</v>
      </c>
      <c r="BD1637" s="2">
        <v>45793</v>
      </c>
      <c r="BE1637">
        <v>392.81</v>
      </c>
      <c r="BF1637" t="s">
        <v>452</v>
      </c>
      <c r="BG1637" t="s">
        <v>453</v>
      </c>
      <c r="BH1637" s="1">
        <f t="shared" ca="1" si="77"/>
        <v>330</v>
      </c>
    </row>
    <row r="1638" spans="2:60" ht="14.25" customHeight="1" x14ac:dyDescent="0.35">
      <c r="B1638" s="96" t="str">
        <f t="shared" si="75"/>
        <v>1946129115</v>
      </c>
      <c r="C1638" s="96" t="str">
        <f t="shared" si="76"/>
        <v>19461291</v>
      </c>
      <c r="D1638">
        <v>22526</v>
      </c>
      <c r="E1638" t="s">
        <v>120</v>
      </c>
      <c r="F1638">
        <v>61</v>
      </c>
      <c r="G1638" t="s">
        <v>124</v>
      </c>
      <c r="H1638">
        <v>73</v>
      </c>
      <c r="I1638">
        <v>19461</v>
      </c>
      <c r="J1638" t="s">
        <v>5</v>
      </c>
      <c r="K1638">
        <v>291</v>
      </c>
      <c r="L1638">
        <v>15</v>
      </c>
      <c r="M1638">
        <v>1</v>
      </c>
      <c r="N1638">
        <v>3</v>
      </c>
      <c r="O1638">
        <v>7.07</v>
      </c>
      <c r="P1638">
        <v>0</v>
      </c>
      <c r="Q1638" t="s">
        <v>487</v>
      </c>
      <c r="R1638" t="s">
        <v>467</v>
      </c>
      <c r="S1638">
        <v>3</v>
      </c>
      <c r="T1638" t="s">
        <v>475</v>
      </c>
      <c r="U1638">
        <v>2</v>
      </c>
      <c r="V1638">
        <v>45017</v>
      </c>
      <c r="W1638">
        <v>356</v>
      </c>
      <c r="X1638" t="s">
        <v>447</v>
      </c>
      <c r="Y1638" s="2" t="s">
        <v>447</v>
      </c>
      <c r="Z1638" s="2"/>
      <c r="AB1638" t="s">
        <v>447</v>
      </c>
      <c r="AC1638" t="s">
        <v>448</v>
      </c>
      <c r="AD1638" t="s">
        <v>448</v>
      </c>
      <c r="AE1638" t="s">
        <v>447</v>
      </c>
      <c r="AF1638" t="s">
        <v>447</v>
      </c>
      <c r="AG1638">
        <v>2</v>
      </c>
      <c r="AH1638">
        <v>0</v>
      </c>
      <c r="AI1638">
        <v>49</v>
      </c>
      <c r="AJ1638">
        <v>0</v>
      </c>
      <c r="AK1638">
        <v>61</v>
      </c>
      <c r="AL1638" t="s">
        <v>486</v>
      </c>
      <c r="AM1638" t="s">
        <v>450</v>
      </c>
      <c r="AN1638">
        <v>7.07</v>
      </c>
      <c r="AO1638">
        <v>92.96</v>
      </c>
      <c r="AP1638">
        <v>657.22720000000004</v>
      </c>
      <c r="BC1638" t="s">
        <v>451</v>
      </c>
      <c r="BD1638" s="2">
        <v>45793</v>
      </c>
      <c r="BE1638">
        <v>491.93</v>
      </c>
      <c r="BF1638" t="s">
        <v>452</v>
      </c>
      <c r="BG1638" t="s">
        <v>453</v>
      </c>
      <c r="BH1638" s="1">
        <f t="shared" ca="1" si="77"/>
        <v>330</v>
      </c>
    </row>
    <row r="1639" spans="2:60" ht="14.25" customHeight="1" x14ac:dyDescent="0.35">
      <c r="B1639" s="96" t="str">
        <f t="shared" si="75"/>
        <v>1946129116</v>
      </c>
      <c r="C1639" s="96" t="str">
        <f t="shared" si="76"/>
        <v>19461291</v>
      </c>
      <c r="D1639">
        <v>22526</v>
      </c>
      <c r="E1639" t="s">
        <v>120</v>
      </c>
      <c r="F1639">
        <v>61</v>
      </c>
      <c r="G1639" t="s">
        <v>124</v>
      </c>
      <c r="H1639">
        <v>73</v>
      </c>
      <c r="I1639">
        <v>19461</v>
      </c>
      <c r="J1639" t="s">
        <v>5</v>
      </c>
      <c r="K1639">
        <v>291</v>
      </c>
      <c r="L1639">
        <v>16</v>
      </c>
      <c r="M1639">
        <v>1</v>
      </c>
      <c r="N1639">
        <v>3</v>
      </c>
      <c r="O1639">
        <v>5.14</v>
      </c>
      <c r="P1639">
        <v>0</v>
      </c>
      <c r="Q1639" t="s">
        <v>487</v>
      </c>
      <c r="R1639" t="s">
        <v>467</v>
      </c>
      <c r="S1639">
        <v>3</v>
      </c>
      <c r="T1639" t="s">
        <v>475</v>
      </c>
      <c r="U1639">
        <v>2</v>
      </c>
      <c r="V1639">
        <v>45004</v>
      </c>
      <c r="W1639">
        <v>356</v>
      </c>
      <c r="X1639" t="s">
        <v>447</v>
      </c>
      <c r="Y1639" s="2" t="s">
        <v>447</v>
      </c>
      <c r="Z1639" s="2"/>
      <c r="AB1639" t="s">
        <v>447</v>
      </c>
      <c r="AC1639" t="s">
        <v>448</v>
      </c>
      <c r="AD1639" t="s">
        <v>448</v>
      </c>
      <c r="AE1639" t="s">
        <v>447</v>
      </c>
      <c r="AF1639" t="s">
        <v>447</v>
      </c>
      <c r="AG1639">
        <v>2</v>
      </c>
      <c r="AH1639">
        <v>0</v>
      </c>
      <c r="AI1639">
        <v>49</v>
      </c>
      <c r="AJ1639">
        <v>0</v>
      </c>
      <c r="AK1639">
        <v>61</v>
      </c>
      <c r="AL1639" t="s">
        <v>486</v>
      </c>
      <c r="AM1639" t="s">
        <v>450</v>
      </c>
      <c r="AN1639">
        <v>5.14</v>
      </c>
      <c r="AO1639">
        <v>92.96</v>
      </c>
      <c r="AP1639">
        <v>477.81439999999998</v>
      </c>
      <c r="BC1639" t="s">
        <v>451</v>
      </c>
      <c r="BD1639" s="2">
        <v>45793</v>
      </c>
      <c r="BE1639">
        <v>167.26</v>
      </c>
      <c r="BF1639" t="s">
        <v>452</v>
      </c>
      <c r="BG1639" t="s">
        <v>453</v>
      </c>
      <c r="BH1639" s="1">
        <f t="shared" ca="1" si="77"/>
        <v>330</v>
      </c>
    </row>
    <row r="1640" spans="2:60" ht="14.25" customHeight="1" x14ac:dyDescent="0.35">
      <c r="B1640" s="96" t="str">
        <f t="shared" si="75"/>
        <v>1946129117</v>
      </c>
      <c r="C1640" s="96" t="str">
        <f t="shared" si="76"/>
        <v>19461291</v>
      </c>
      <c r="D1640">
        <v>22526</v>
      </c>
      <c r="E1640" t="s">
        <v>120</v>
      </c>
      <c r="F1640">
        <v>61</v>
      </c>
      <c r="G1640" t="s">
        <v>124</v>
      </c>
      <c r="H1640">
        <v>73</v>
      </c>
      <c r="I1640">
        <v>19461</v>
      </c>
      <c r="J1640" t="s">
        <v>5</v>
      </c>
      <c r="K1640">
        <v>291</v>
      </c>
      <c r="L1640">
        <v>17</v>
      </c>
      <c r="M1640">
        <v>1</v>
      </c>
      <c r="N1640">
        <v>3</v>
      </c>
      <c r="O1640">
        <v>10.96</v>
      </c>
      <c r="P1640">
        <v>0</v>
      </c>
      <c r="Q1640" t="s">
        <v>487</v>
      </c>
      <c r="R1640" t="s">
        <v>467</v>
      </c>
      <c r="S1640">
        <v>3</v>
      </c>
      <c r="T1640" t="s">
        <v>475</v>
      </c>
      <c r="U1640">
        <v>2</v>
      </c>
      <c r="V1640">
        <v>45004</v>
      </c>
      <c r="W1640">
        <v>356</v>
      </c>
      <c r="X1640" t="s">
        <v>447</v>
      </c>
      <c r="Y1640" s="2" t="s">
        <v>447</v>
      </c>
      <c r="Z1640" s="2"/>
      <c r="AB1640" t="s">
        <v>447</v>
      </c>
      <c r="AC1640" t="s">
        <v>448</v>
      </c>
      <c r="AD1640" t="s">
        <v>448</v>
      </c>
      <c r="AE1640" t="s">
        <v>447</v>
      </c>
      <c r="AF1640" t="s">
        <v>447</v>
      </c>
      <c r="AG1640">
        <v>2</v>
      </c>
      <c r="AH1640">
        <v>0</v>
      </c>
      <c r="AI1640">
        <v>49</v>
      </c>
      <c r="AJ1640">
        <v>0</v>
      </c>
      <c r="AK1640">
        <v>61</v>
      </c>
      <c r="AL1640" t="s">
        <v>486</v>
      </c>
      <c r="AM1640" t="s">
        <v>450</v>
      </c>
      <c r="AN1640">
        <v>10.96</v>
      </c>
      <c r="AO1640">
        <v>92.96</v>
      </c>
      <c r="AP1640">
        <v>1018.8416</v>
      </c>
      <c r="BC1640" t="s">
        <v>451</v>
      </c>
      <c r="BD1640" s="2">
        <v>45793</v>
      </c>
      <c r="BE1640">
        <v>624.9</v>
      </c>
      <c r="BF1640" t="s">
        <v>452</v>
      </c>
      <c r="BG1640" t="s">
        <v>453</v>
      </c>
      <c r="BH1640" s="1">
        <f t="shared" ca="1" si="77"/>
        <v>330</v>
      </c>
    </row>
    <row r="1641" spans="2:60" ht="14.25" customHeight="1" x14ac:dyDescent="0.35">
      <c r="B1641" s="96" t="str">
        <f t="shared" si="75"/>
        <v>1946129118</v>
      </c>
      <c r="C1641" s="96" t="str">
        <f t="shared" si="76"/>
        <v>19461291</v>
      </c>
      <c r="D1641">
        <v>22526</v>
      </c>
      <c r="E1641" t="s">
        <v>120</v>
      </c>
      <c r="F1641">
        <v>61</v>
      </c>
      <c r="G1641" t="s">
        <v>124</v>
      </c>
      <c r="H1641">
        <v>73</v>
      </c>
      <c r="I1641">
        <v>19461</v>
      </c>
      <c r="J1641" t="s">
        <v>5</v>
      </c>
      <c r="K1641">
        <v>291</v>
      </c>
      <c r="L1641">
        <v>18</v>
      </c>
      <c r="M1641">
        <v>1</v>
      </c>
      <c r="N1641">
        <v>3</v>
      </c>
      <c r="O1641">
        <v>9.6300000000000008</v>
      </c>
      <c r="P1641">
        <v>0</v>
      </c>
      <c r="Q1641" t="s">
        <v>487</v>
      </c>
      <c r="R1641" t="s">
        <v>467</v>
      </c>
      <c r="S1641">
        <v>3</v>
      </c>
      <c r="T1641" t="s">
        <v>475</v>
      </c>
      <c r="U1641">
        <v>2</v>
      </c>
      <c r="V1641">
        <v>45004</v>
      </c>
      <c r="W1641">
        <v>356</v>
      </c>
      <c r="X1641" t="s">
        <v>447</v>
      </c>
      <c r="Y1641" s="2" t="s">
        <v>447</v>
      </c>
      <c r="Z1641" s="2"/>
      <c r="AB1641" t="s">
        <v>447</v>
      </c>
      <c r="AC1641" t="s">
        <v>448</v>
      </c>
      <c r="AD1641" t="s">
        <v>448</v>
      </c>
      <c r="AE1641" t="s">
        <v>447</v>
      </c>
      <c r="AF1641" t="s">
        <v>447</v>
      </c>
      <c r="AG1641">
        <v>2</v>
      </c>
      <c r="AH1641">
        <v>0</v>
      </c>
      <c r="AI1641">
        <v>49</v>
      </c>
      <c r="AJ1641">
        <v>0</v>
      </c>
      <c r="AK1641">
        <v>61</v>
      </c>
      <c r="AL1641" t="s">
        <v>486</v>
      </c>
      <c r="AM1641" t="s">
        <v>450</v>
      </c>
      <c r="AN1641">
        <v>9.6300000000000008</v>
      </c>
      <c r="AO1641">
        <v>92.96</v>
      </c>
      <c r="AP1641">
        <v>895.20479999999998</v>
      </c>
      <c r="BC1641" t="s">
        <v>451</v>
      </c>
      <c r="BD1641" s="2">
        <v>45793</v>
      </c>
      <c r="BE1641">
        <v>502.43</v>
      </c>
      <c r="BF1641" t="s">
        <v>452</v>
      </c>
      <c r="BG1641" t="s">
        <v>453</v>
      </c>
      <c r="BH1641" s="1">
        <f t="shared" ca="1" si="77"/>
        <v>330</v>
      </c>
    </row>
    <row r="1642" spans="2:60" ht="14.25" customHeight="1" x14ac:dyDescent="0.35">
      <c r="B1642" s="96" t="str">
        <f t="shared" si="75"/>
        <v>194612921</v>
      </c>
      <c r="C1642" s="96" t="str">
        <f t="shared" si="76"/>
        <v>19461292</v>
      </c>
      <c r="D1642">
        <v>22526</v>
      </c>
      <c r="E1642" t="s">
        <v>120</v>
      </c>
      <c r="F1642">
        <v>61</v>
      </c>
      <c r="G1642" t="s">
        <v>124</v>
      </c>
      <c r="H1642">
        <v>73</v>
      </c>
      <c r="I1642">
        <v>19461</v>
      </c>
      <c r="J1642" t="s">
        <v>5</v>
      </c>
      <c r="K1642">
        <v>292</v>
      </c>
      <c r="L1642">
        <v>1</v>
      </c>
      <c r="M1642">
        <v>1</v>
      </c>
      <c r="N1642">
        <v>4</v>
      </c>
      <c r="O1642">
        <v>2.73</v>
      </c>
      <c r="P1642">
        <v>0</v>
      </c>
      <c r="Q1642" t="s">
        <v>487</v>
      </c>
      <c r="R1642" t="s">
        <v>467</v>
      </c>
      <c r="S1642">
        <v>3</v>
      </c>
      <c r="T1642" t="s">
        <v>475</v>
      </c>
      <c r="U1642">
        <v>2</v>
      </c>
      <c r="V1642">
        <v>45017</v>
      </c>
      <c r="W1642">
        <v>356</v>
      </c>
      <c r="X1642" t="s">
        <v>447</v>
      </c>
      <c r="Y1642" s="2" t="s">
        <v>447</v>
      </c>
      <c r="Z1642" s="2"/>
      <c r="AB1642" t="s">
        <v>447</v>
      </c>
      <c r="AC1642" t="s">
        <v>448</v>
      </c>
      <c r="AD1642" t="s">
        <v>448</v>
      </c>
      <c r="AE1642" t="s">
        <v>447</v>
      </c>
      <c r="AF1642" t="s">
        <v>447</v>
      </c>
      <c r="AG1642">
        <v>2</v>
      </c>
      <c r="AH1642">
        <v>0</v>
      </c>
      <c r="AI1642">
        <v>50</v>
      </c>
      <c r="AJ1642">
        <v>0</v>
      </c>
      <c r="AK1642">
        <v>61</v>
      </c>
      <c r="AL1642" t="s">
        <v>486</v>
      </c>
      <c r="AM1642" t="s">
        <v>450</v>
      </c>
      <c r="AN1642">
        <v>2.73</v>
      </c>
      <c r="AO1642">
        <v>92.96</v>
      </c>
      <c r="AP1642">
        <v>253.7808</v>
      </c>
      <c r="BC1642" t="s">
        <v>451</v>
      </c>
      <c r="BD1642" s="2">
        <v>45782</v>
      </c>
      <c r="BE1642">
        <v>284.8</v>
      </c>
      <c r="BF1642" t="s">
        <v>452</v>
      </c>
      <c r="BG1642" t="s">
        <v>453</v>
      </c>
      <c r="BH1642" s="1">
        <f t="shared" ca="1" si="77"/>
        <v>341</v>
      </c>
    </row>
    <row r="1643" spans="2:60" ht="14.25" customHeight="1" x14ac:dyDescent="0.35">
      <c r="B1643" s="96" t="str">
        <f t="shared" si="75"/>
        <v>194612922</v>
      </c>
      <c r="C1643" s="96" t="str">
        <f t="shared" si="76"/>
        <v>19461292</v>
      </c>
      <c r="D1643">
        <v>22526</v>
      </c>
      <c r="E1643" t="s">
        <v>120</v>
      </c>
      <c r="F1643">
        <v>61</v>
      </c>
      <c r="G1643" t="s">
        <v>124</v>
      </c>
      <c r="H1643">
        <v>73</v>
      </c>
      <c r="I1643">
        <v>19461</v>
      </c>
      <c r="J1643" t="s">
        <v>5</v>
      </c>
      <c r="K1643">
        <v>292</v>
      </c>
      <c r="L1643">
        <v>2</v>
      </c>
      <c r="M1643">
        <v>1</v>
      </c>
      <c r="N1643">
        <v>4</v>
      </c>
      <c r="O1643">
        <v>0.46</v>
      </c>
      <c r="P1643">
        <v>0</v>
      </c>
      <c r="Q1643" t="s">
        <v>487</v>
      </c>
      <c r="R1643" t="s">
        <v>467</v>
      </c>
      <c r="S1643">
        <v>3</v>
      </c>
      <c r="T1643" t="s">
        <v>475</v>
      </c>
      <c r="U1643">
        <v>2</v>
      </c>
      <c r="V1643">
        <v>45017</v>
      </c>
      <c r="W1643">
        <v>356</v>
      </c>
      <c r="X1643" t="s">
        <v>447</v>
      </c>
      <c r="Y1643" s="2" t="s">
        <v>447</v>
      </c>
      <c r="Z1643" s="2"/>
      <c r="AB1643" t="s">
        <v>447</v>
      </c>
      <c r="AC1643" t="s">
        <v>448</v>
      </c>
      <c r="AD1643" t="s">
        <v>448</v>
      </c>
      <c r="AE1643" t="s">
        <v>447</v>
      </c>
      <c r="AF1643" t="s">
        <v>447</v>
      </c>
      <c r="AG1643">
        <v>2</v>
      </c>
      <c r="AH1643">
        <v>0</v>
      </c>
      <c r="AI1643">
        <v>50</v>
      </c>
      <c r="AJ1643">
        <v>0</v>
      </c>
      <c r="AK1643">
        <v>61</v>
      </c>
      <c r="AL1643" t="s">
        <v>486</v>
      </c>
      <c r="AM1643" t="s">
        <v>450</v>
      </c>
      <c r="AN1643">
        <v>0.46</v>
      </c>
      <c r="AO1643">
        <v>92.96</v>
      </c>
      <c r="AP1643">
        <v>42.761600000000001</v>
      </c>
      <c r="BC1643" t="s">
        <v>451</v>
      </c>
      <c r="BD1643" s="2">
        <v>45782</v>
      </c>
      <c r="BE1643">
        <v>33.69</v>
      </c>
      <c r="BF1643" t="s">
        <v>452</v>
      </c>
      <c r="BG1643" t="s">
        <v>453</v>
      </c>
      <c r="BH1643" s="1">
        <f t="shared" ca="1" si="77"/>
        <v>341</v>
      </c>
    </row>
    <row r="1644" spans="2:60" ht="14.25" customHeight="1" x14ac:dyDescent="0.35">
      <c r="B1644" s="96" t="str">
        <f t="shared" si="75"/>
        <v>194612923</v>
      </c>
      <c r="C1644" s="96" t="str">
        <f t="shared" si="76"/>
        <v>19461292</v>
      </c>
      <c r="D1644">
        <v>22526</v>
      </c>
      <c r="E1644" t="s">
        <v>120</v>
      </c>
      <c r="F1644">
        <v>61</v>
      </c>
      <c r="G1644" t="s">
        <v>124</v>
      </c>
      <c r="H1644">
        <v>73</v>
      </c>
      <c r="I1644">
        <v>19461</v>
      </c>
      <c r="J1644" t="s">
        <v>5</v>
      </c>
      <c r="K1644">
        <v>292</v>
      </c>
      <c r="L1644">
        <v>3</v>
      </c>
      <c r="M1644">
        <v>1</v>
      </c>
      <c r="N1644">
        <v>4</v>
      </c>
      <c r="O1644">
        <v>8.73</v>
      </c>
      <c r="P1644">
        <v>0</v>
      </c>
      <c r="Q1644" t="s">
        <v>487</v>
      </c>
      <c r="R1644" t="s">
        <v>467</v>
      </c>
      <c r="S1644">
        <v>3</v>
      </c>
      <c r="T1644" t="s">
        <v>475</v>
      </c>
      <c r="U1644">
        <v>2</v>
      </c>
      <c r="V1644">
        <v>45017</v>
      </c>
      <c r="W1644">
        <v>356</v>
      </c>
      <c r="X1644" t="s">
        <v>447</v>
      </c>
      <c r="Y1644" s="2" t="s">
        <v>447</v>
      </c>
      <c r="Z1644" s="2"/>
      <c r="AB1644" t="s">
        <v>447</v>
      </c>
      <c r="AC1644" t="s">
        <v>448</v>
      </c>
      <c r="AD1644" t="s">
        <v>448</v>
      </c>
      <c r="AE1644" t="s">
        <v>447</v>
      </c>
      <c r="AF1644" t="s">
        <v>447</v>
      </c>
      <c r="AG1644">
        <v>2</v>
      </c>
      <c r="AH1644">
        <v>0</v>
      </c>
      <c r="AI1644">
        <v>50</v>
      </c>
      <c r="AJ1644">
        <v>0</v>
      </c>
      <c r="AK1644">
        <v>61</v>
      </c>
      <c r="AL1644" t="s">
        <v>504</v>
      </c>
      <c r="AM1644" t="s">
        <v>450</v>
      </c>
      <c r="AN1644">
        <v>8.73</v>
      </c>
      <c r="AO1644">
        <v>92.96</v>
      </c>
      <c r="AP1644">
        <v>811.54079999999999</v>
      </c>
      <c r="BC1644" t="s">
        <v>451</v>
      </c>
      <c r="BD1644" s="2">
        <v>45782</v>
      </c>
      <c r="BE1644">
        <v>540.94000000000005</v>
      </c>
      <c r="BF1644" t="s">
        <v>452</v>
      </c>
      <c r="BG1644" t="s">
        <v>453</v>
      </c>
      <c r="BH1644" s="1">
        <f t="shared" ca="1" si="77"/>
        <v>341</v>
      </c>
    </row>
    <row r="1645" spans="2:60" ht="14.25" customHeight="1" x14ac:dyDescent="0.35">
      <c r="B1645" s="96" t="str">
        <f t="shared" si="75"/>
        <v>194612924</v>
      </c>
      <c r="C1645" s="96" t="str">
        <f t="shared" si="76"/>
        <v>19461292</v>
      </c>
      <c r="D1645">
        <v>22526</v>
      </c>
      <c r="E1645" t="s">
        <v>120</v>
      </c>
      <c r="F1645">
        <v>61</v>
      </c>
      <c r="G1645" t="s">
        <v>124</v>
      </c>
      <c r="H1645">
        <v>73</v>
      </c>
      <c r="I1645">
        <v>19461</v>
      </c>
      <c r="J1645" t="s">
        <v>5</v>
      </c>
      <c r="K1645">
        <v>292</v>
      </c>
      <c r="L1645">
        <v>4</v>
      </c>
      <c r="M1645">
        <v>1</v>
      </c>
      <c r="N1645">
        <v>4</v>
      </c>
      <c r="O1645">
        <v>22.75</v>
      </c>
      <c r="P1645">
        <v>0</v>
      </c>
      <c r="Q1645" t="s">
        <v>487</v>
      </c>
      <c r="R1645" t="s">
        <v>467</v>
      </c>
      <c r="S1645">
        <v>3</v>
      </c>
      <c r="T1645" t="s">
        <v>475</v>
      </c>
      <c r="U1645">
        <v>2</v>
      </c>
      <c r="V1645">
        <v>45006</v>
      </c>
      <c r="W1645">
        <v>356</v>
      </c>
      <c r="X1645" t="s">
        <v>447</v>
      </c>
      <c r="Y1645" s="2" t="s">
        <v>447</v>
      </c>
      <c r="Z1645" s="2"/>
      <c r="AB1645" t="s">
        <v>447</v>
      </c>
      <c r="AC1645" t="s">
        <v>448</v>
      </c>
      <c r="AD1645" t="s">
        <v>448</v>
      </c>
      <c r="AE1645" t="s">
        <v>447</v>
      </c>
      <c r="AF1645" t="s">
        <v>447</v>
      </c>
      <c r="AG1645">
        <v>2</v>
      </c>
      <c r="AH1645">
        <v>0</v>
      </c>
      <c r="AI1645">
        <v>50</v>
      </c>
      <c r="AJ1645">
        <v>0</v>
      </c>
      <c r="AK1645">
        <v>61</v>
      </c>
      <c r="AL1645" t="s">
        <v>504</v>
      </c>
      <c r="AM1645" t="s">
        <v>450</v>
      </c>
      <c r="AN1645">
        <v>22.75</v>
      </c>
      <c r="AO1645">
        <v>92.96</v>
      </c>
      <c r="AP1645">
        <v>2114.84</v>
      </c>
      <c r="BC1645" t="s">
        <v>451</v>
      </c>
      <c r="BD1645" s="2">
        <v>45782</v>
      </c>
      <c r="BE1645">
        <v>1855.8</v>
      </c>
      <c r="BF1645" t="s">
        <v>452</v>
      </c>
      <c r="BG1645" t="s">
        <v>453</v>
      </c>
      <c r="BH1645" s="1">
        <f t="shared" ca="1" si="77"/>
        <v>341</v>
      </c>
    </row>
    <row r="1646" spans="2:60" ht="14.25" customHeight="1" x14ac:dyDescent="0.35">
      <c r="B1646" s="96" t="str">
        <f t="shared" si="75"/>
        <v>194612925</v>
      </c>
      <c r="C1646" s="96" t="str">
        <f t="shared" si="76"/>
        <v>19461292</v>
      </c>
      <c r="D1646">
        <v>22526</v>
      </c>
      <c r="E1646" t="s">
        <v>120</v>
      </c>
      <c r="F1646">
        <v>61</v>
      </c>
      <c r="G1646" t="s">
        <v>124</v>
      </c>
      <c r="H1646">
        <v>73</v>
      </c>
      <c r="I1646">
        <v>19461</v>
      </c>
      <c r="J1646" t="s">
        <v>5</v>
      </c>
      <c r="K1646">
        <v>292</v>
      </c>
      <c r="L1646">
        <v>5</v>
      </c>
      <c r="M1646">
        <v>1</v>
      </c>
      <c r="N1646">
        <v>4</v>
      </c>
      <c r="O1646">
        <v>15.94</v>
      </c>
      <c r="P1646">
        <v>0</v>
      </c>
      <c r="Q1646" t="s">
        <v>489</v>
      </c>
      <c r="R1646" t="s">
        <v>467</v>
      </c>
      <c r="S1646">
        <v>3</v>
      </c>
      <c r="T1646" t="s">
        <v>475</v>
      </c>
      <c r="U1646">
        <v>2</v>
      </c>
      <c r="V1646">
        <v>45006</v>
      </c>
      <c r="W1646">
        <v>356</v>
      </c>
      <c r="X1646" t="s">
        <v>447</v>
      </c>
      <c r="Y1646" s="2" t="s">
        <v>447</v>
      </c>
      <c r="Z1646" s="2"/>
      <c r="AB1646" t="s">
        <v>447</v>
      </c>
      <c r="AC1646" t="s">
        <v>448</v>
      </c>
      <c r="AD1646" t="s">
        <v>448</v>
      </c>
      <c r="AE1646" t="s">
        <v>447</v>
      </c>
      <c r="AF1646" t="s">
        <v>447</v>
      </c>
      <c r="AG1646">
        <v>2</v>
      </c>
      <c r="AH1646">
        <v>0</v>
      </c>
      <c r="AI1646">
        <v>50</v>
      </c>
      <c r="AJ1646">
        <v>0</v>
      </c>
      <c r="AK1646">
        <v>61</v>
      </c>
      <c r="AL1646" t="s">
        <v>504</v>
      </c>
      <c r="AM1646" t="s">
        <v>450</v>
      </c>
      <c r="AN1646">
        <v>15.94</v>
      </c>
      <c r="AO1646">
        <v>92.96</v>
      </c>
      <c r="AP1646">
        <v>1481.7824000000001</v>
      </c>
      <c r="BC1646" t="s">
        <v>451</v>
      </c>
      <c r="BD1646" s="2">
        <v>45782</v>
      </c>
      <c r="BE1646">
        <v>1383.04</v>
      </c>
      <c r="BF1646" t="s">
        <v>452</v>
      </c>
      <c r="BG1646" t="s">
        <v>453</v>
      </c>
      <c r="BH1646" s="1">
        <f t="shared" ca="1" si="77"/>
        <v>341</v>
      </c>
    </row>
    <row r="1647" spans="2:60" ht="14.25" customHeight="1" x14ac:dyDescent="0.35">
      <c r="B1647" s="96" t="str">
        <f t="shared" si="75"/>
        <v>194612926</v>
      </c>
      <c r="C1647" s="96" t="str">
        <f t="shared" si="76"/>
        <v>19461292</v>
      </c>
      <c r="D1647">
        <v>22526</v>
      </c>
      <c r="E1647" t="s">
        <v>120</v>
      </c>
      <c r="F1647">
        <v>61</v>
      </c>
      <c r="G1647" t="s">
        <v>124</v>
      </c>
      <c r="H1647">
        <v>73</v>
      </c>
      <c r="I1647">
        <v>19461</v>
      </c>
      <c r="J1647" t="s">
        <v>5</v>
      </c>
      <c r="K1647">
        <v>292</v>
      </c>
      <c r="L1647">
        <v>6</v>
      </c>
      <c r="M1647">
        <v>1</v>
      </c>
      <c r="N1647">
        <v>4</v>
      </c>
      <c r="O1647" s="3">
        <v>24.19</v>
      </c>
      <c r="P1647">
        <v>0</v>
      </c>
      <c r="Q1647" t="s">
        <v>487</v>
      </c>
      <c r="R1647" t="s">
        <v>467</v>
      </c>
      <c r="S1647">
        <v>3</v>
      </c>
      <c r="T1647" t="s">
        <v>475</v>
      </c>
      <c r="U1647">
        <v>2</v>
      </c>
      <c r="V1647">
        <v>45059</v>
      </c>
      <c r="W1647">
        <v>356</v>
      </c>
      <c r="X1647" t="s">
        <v>447</v>
      </c>
      <c r="Y1647" s="2" t="s">
        <v>447</v>
      </c>
      <c r="Z1647" s="2"/>
      <c r="AB1647" t="s">
        <v>447</v>
      </c>
      <c r="AC1647" t="s">
        <v>448</v>
      </c>
      <c r="AD1647" t="s">
        <v>448</v>
      </c>
      <c r="AE1647" t="s">
        <v>447</v>
      </c>
      <c r="AF1647" t="s">
        <v>447</v>
      </c>
      <c r="AG1647">
        <v>2</v>
      </c>
      <c r="AH1647">
        <v>0</v>
      </c>
      <c r="AI1647">
        <v>50</v>
      </c>
      <c r="AJ1647">
        <v>0</v>
      </c>
      <c r="AK1647">
        <v>61</v>
      </c>
      <c r="AL1647" t="s">
        <v>504</v>
      </c>
      <c r="AM1647" t="s">
        <v>450</v>
      </c>
      <c r="AN1647">
        <v>24.19</v>
      </c>
      <c r="AO1647">
        <v>92.96</v>
      </c>
      <c r="AP1647">
        <v>2248.7024000000001</v>
      </c>
      <c r="BC1647" t="s">
        <v>451</v>
      </c>
      <c r="BD1647" s="2">
        <v>45782</v>
      </c>
      <c r="BE1647">
        <v>2040.01</v>
      </c>
      <c r="BF1647" t="s">
        <v>452</v>
      </c>
      <c r="BG1647" t="s">
        <v>453</v>
      </c>
      <c r="BH1647" s="1">
        <f t="shared" ca="1" si="77"/>
        <v>341</v>
      </c>
    </row>
    <row r="1648" spans="2:60" ht="14.25" customHeight="1" x14ac:dyDescent="0.35">
      <c r="B1648" s="96" t="str">
        <f t="shared" si="75"/>
        <v>194612927</v>
      </c>
      <c r="C1648" s="96" t="str">
        <f t="shared" si="76"/>
        <v>19461292</v>
      </c>
      <c r="D1648">
        <v>22526</v>
      </c>
      <c r="E1648" t="s">
        <v>120</v>
      </c>
      <c r="F1648">
        <v>61</v>
      </c>
      <c r="G1648" t="s">
        <v>124</v>
      </c>
      <c r="H1648">
        <v>73</v>
      </c>
      <c r="I1648">
        <v>19461</v>
      </c>
      <c r="J1648" t="s">
        <v>5</v>
      </c>
      <c r="K1648">
        <v>292</v>
      </c>
      <c r="L1648">
        <v>7</v>
      </c>
      <c r="M1648">
        <v>2</v>
      </c>
      <c r="N1648">
        <v>4</v>
      </c>
      <c r="O1648">
        <v>23.49</v>
      </c>
      <c r="P1648">
        <v>0</v>
      </c>
      <c r="Q1648" t="s">
        <v>487</v>
      </c>
      <c r="R1648" t="s">
        <v>467</v>
      </c>
      <c r="S1648">
        <v>3</v>
      </c>
      <c r="T1648" t="s">
        <v>475</v>
      </c>
      <c r="U1648">
        <v>2</v>
      </c>
      <c r="V1648">
        <v>45059</v>
      </c>
      <c r="W1648">
        <v>356</v>
      </c>
      <c r="X1648" t="s">
        <v>447</v>
      </c>
      <c r="Y1648" t="s">
        <v>447</v>
      </c>
      <c r="Z1648" s="2"/>
      <c r="AB1648" t="s">
        <v>447</v>
      </c>
      <c r="AC1648" t="s">
        <v>448</v>
      </c>
      <c r="AD1648" t="s">
        <v>448</v>
      </c>
      <c r="AE1648" t="s">
        <v>447</v>
      </c>
      <c r="AF1648" t="s">
        <v>447</v>
      </c>
      <c r="AG1648">
        <v>2</v>
      </c>
      <c r="AH1648">
        <v>0</v>
      </c>
      <c r="AI1648">
        <v>50</v>
      </c>
      <c r="AJ1648">
        <v>0</v>
      </c>
      <c r="AK1648">
        <v>61</v>
      </c>
      <c r="AL1648" t="s">
        <v>504</v>
      </c>
      <c r="AM1648" t="s">
        <v>450</v>
      </c>
      <c r="AN1648">
        <v>23.49</v>
      </c>
      <c r="AO1648">
        <v>92.96</v>
      </c>
      <c r="AP1648">
        <v>2183.6304</v>
      </c>
      <c r="BC1648" t="s">
        <v>451</v>
      </c>
      <c r="BD1648" s="2">
        <v>45782</v>
      </c>
      <c r="BE1648">
        <v>1720.76</v>
      </c>
      <c r="BF1648" t="s">
        <v>452</v>
      </c>
      <c r="BG1648" t="s">
        <v>453</v>
      </c>
      <c r="BH1648" s="1">
        <f t="shared" ca="1" si="77"/>
        <v>341</v>
      </c>
    </row>
    <row r="1649" spans="2:60" ht="14.25" customHeight="1" x14ac:dyDescent="0.35">
      <c r="B1649" s="96" t="str">
        <f t="shared" si="75"/>
        <v>194612928</v>
      </c>
      <c r="C1649" s="96" t="str">
        <f t="shared" si="76"/>
        <v>19461292</v>
      </c>
      <c r="D1649">
        <v>22526</v>
      </c>
      <c r="E1649" t="s">
        <v>120</v>
      </c>
      <c r="F1649">
        <v>61</v>
      </c>
      <c r="G1649" t="s">
        <v>124</v>
      </c>
      <c r="H1649">
        <v>73</v>
      </c>
      <c r="I1649">
        <v>19461</v>
      </c>
      <c r="J1649" t="s">
        <v>5</v>
      </c>
      <c r="K1649">
        <v>292</v>
      </c>
      <c r="L1649">
        <v>8</v>
      </c>
      <c r="M1649">
        <v>2</v>
      </c>
      <c r="N1649">
        <v>4</v>
      </c>
      <c r="O1649">
        <v>27.65</v>
      </c>
      <c r="P1649">
        <v>0</v>
      </c>
      <c r="Q1649" t="s">
        <v>487</v>
      </c>
      <c r="R1649" t="s">
        <v>467</v>
      </c>
      <c r="S1649">
        <v>3</v>
      </c>
      <c r="T1649" t="s">
        <v>475</v>
      </c>
      <c r="U1649">
        <v>2</v>
      </c>
      <c r="V1649">
        <v>45008</v>
      </c>
      <c r="W1649">
        <v>356</v>
      </c>
      <c r="X1649" t="s">
        <v>447</v>
      </c>
      <c r="Y1649" t="s">
        <v>447</v>
      </c>
      <c r="Z1649" s="2"/>
      <c r="AB1649" t="s">
        <v>447</v>
      </c>
      <c r="AC1649" t="s">
        <v>448</v>
      </c>
      <c r="AD1649" t="s">
        <v>448</v>
      </c>
      <c r="AE1649" t="s">
        <v>447</v>
      </c>
      <c r="AF1649" t="s">
        <v>447</v>
      </c>
      <c r="AG1649">
        <v>2</v>
      </c>
      <c r="AH1649">
        <v>0</v>
      </c>
      <c r="AI1649">
        <v>50</v>
      </c>
      <c r="AJ1649">
        <v>0</v>
      </c>
      <c r="AK1649">
        <v>61</v>
      </c>
      <c r="AL1649" t="s">
        <v>504</v>
      </c>
      <c r="AM1649" t="s">
        <v>450</v>
      </c>
      <c r="AN1649">
        <v>27.65</v>
      </c>
      <c r="AO1649">
        <v>92.96</v>
      </c>
      <c r="AP1649">
        <v>2570.3440000000001</v>
      </c>
      <c r="BC1649" t="s">
        <v>451</v>
      </c>
      <c r="BD1649" s="2">
        <v>45782</v>
      </c>
      <c r="BE1649">
        <v>2645.19</v>
      </c>
      <c r="BF1649" t="s">
        <v>452</v>
      </c>
      <c r="BG1649" t="s">
        <v>453</v>
      </c>
      <c r="BH1649" s="1">
        <f t="shared" ca="1" si="77"/>
        <v>341</v>
      </c>
    </row>
    <row r="1650" spans="2:60" ht="14.25" customHeight="1" x14ac:dyDescent="0.35">
      <c r="B1650" s="96" t="str">
        <f t="shared" si="75"/>
        <v>194612929</v>
      </c>
      <c r="C1650" s="96" t="str">
        <f t="shared" si="76"/>
        <v>19461292</v>
      </c>
      <c r="D1650">
        <v>22526</v>
      </c>
      <c r="E1650" t="s">
        <v>120</v>
      </c>
      <c r="F1650">
        <v>61</v>
      </c>
      <c r="G1650" t="s">
        <v>124</v>
      </c>
      <c r="H1650">
        <v>73</v>
      </c>
      <c r="I1650">
        <v>19461</v>
      </c>
      <c r="J1650" t="s">
        <v>5</v>
      </c>
      <c r="K1650">
        <v>292</v>
      </c>
      <c r="L1650">
        <v>9</v>
      </c>
      <c r="M1650">
        <v>1</v>
      </c>
      <c r="N1650">
        <v>4</v>
      </c>
      <c r="O1650">
        <v>16.61</v>
      </c>
      <c r="P1650">
        <v>0</v>
      </c>
      <c r="Q1650" t="s">
        <v>487</v>
      </c>
      <c r="R1650" t="s">
        <v>467</v>
      </c>
      <c r="S1650">
        <v>3</v>
      </c>
      <c r="T1650" t="s">
        <v>475</v>
      </c>
      <c r="U1650">
        <v>2</v>
      </c>
      <c r="V1650">
        <v>45008</v>
      </c>
      <c r="W1650">
        <v>356</v>
      </c>
      <c r="X1650" t="s">
        <v>447</v>
      </c>
      <c r="Y1650" t="s">
        <v>447</v>
      </c>
      <c r="Z1650" s="2"/>
      <c r="AB1650" t="s">
        <v>447</v>
      </c>
      <c r="AC1650" t="s">
        <v>448</v>
      </c>
      <c r="AD1650" t="s">
        <v>448</v>
      </c>
      <c r="AE1650" t="s">
        <v>447</v>
      </c>
      <c r="AF1650" t="s">
        <v>447</v>
      </c>
      <c r="AG1650">
        <v>2</v>
      </c>
      <c r="AH1650">
        <v>0</v>
      </c>
      <c r="AI1650">
        <v>50</v>
      </c>
      <c r="AJ1650">
        <v>0</v>
      </c>
      <c r="AK1650">
        <v>61</v>
      </c>
      <c r="AL1650" t="s">
        <v>486</v>
      </c>
      <c r="AM1650" t="s">
        <v>450</v>
      </c>
      <c r="AN1650">
        <v>16.61</v>
      </c>
      <c r="AO1650">
        <v>92.96</v>
      </c>
      <c r="AP1650">
        <v>1544.0655999999999</v>
      </c>
      <c r="BC1650" t="s">
        <v>451</v>
      </c>
      <c r="BD1650" s="2">
        <v>45782</v>
      </c>
      <c r="BE1650">
        <v>1746.14</v>
      </c>
      <c r="BF1650" t="s">
        <v>452</v>
      </c>
      <c r="BG1650" t="s">
        <v>453</v>
      </c>
      <c r="BH1650" s="1">
        <f t="shared" ca="1" si="77"/>
        <v>341</v>
      </c>
    </row>
    <row r="1651" spans="2:60" ht="14.25" customHeight="1" x14ac:dyDescent="0.35">
      <c r="B1651" s="96" t="str">
        <f t="shared" si="75"/>
        <v>1946129210</v>
      </c>
      <c r="C1651" s="96" t="str">
        <f t="shared" si="76"/>
        <v>19461292</v>
      </c>
      <c r="D1651">
        <v>22526</v>
      </c>
      <c r="E1651" t="s">
        <v>120</v>
      </c>
      <c r="F1651">
        <v>61</v>
      </c>
      <c r="G1651" t="s">
        <v>124</v>
      </c>
      <c r="H1651">
        <v>73</v>
      </c>
      <c r="I1651">
        <v>19461</v>
      </c>
      <c r="J1651" t="s">
        <v>5</v>
      </c>
      <c r="K1651">
        <v>292</v>
      </c>
      <c r="L1651">
        <v>10</v>
      </c>
      <c r="M1651">
        <v>1</v>
      </c>
      <c r="N1651">
        <v>4</v>
      </c>
      <c r="O1651" s="3">
        <v>26.19</v>
      </c>
      <c r="P1651">
        <v>0</v>
      </c>
      <c r="Q1651" t="s">
        <v>487</v>
      </c>
      <c r="R1651" t="s">
        <v>467</v>
      </c>
      <c r="S1651">
        <v>3</v>
      </c>
      <c r="T1651" t="s">
        <v>475</v>
      </c>
      <c r="U1651">
        <v>2</v>
      </c>
      <c r="V1651">
        <v>45008</v>
      </c>
      <c r="W1651">
        <v>356</v>
      </c>
      <c r="X1651" t="s">
        <v>447</v>
      </c>
      <c r="Y1651" s="2" t="s">
        <v>447</v>
      </c>
      <c r="Z1651" s="2"/>
      <c r="AB1651" t="s">
        <v>447</v>
      </c>
      <c r="AC1651" t="s">
        <v>448</v>
      </c>
      <c r="AD1651" t="s">
        <v>448</v>
      </c>
      <c r="AE1651" t="s">
        <v>447</v>
      </c>
      <c r="AF1651" t="s">
        <v>447</v>
      </c>
      <c r="AG1651">
        <v>2</v>
      </c>
      <c r="AH1651">
        <v>0</v>
      </c>
      <c r="AI1651">
        <v>50</v>
      </c>
      <c r="AJ1651">
        <v>0</v>
      </c>
      <c r="AK1651">
        <v>61</v>
      </c>
      <c r="AL1651" t="s">
        <v>486</v>
      </c>
      <c r="AM1651" t="s">
        <v>450</v>
      </c>
      <c r="AN1651">
        <v>26.19</v>
      </c>
      <c r="AO1651">
        <v>92.96</v>
      </c>
      <c r="AP1651">
        <v>2434.6224000000002</v>
      </c>
      <c r="BC1651" t="s">
        <v>451</v>
      </c>
      <c r="BD1651" s="2">
        <v>45782</v>
      </c>
      <c r="BE1651">
        <v>1985.55</v>
      </c>
      <c r="BF1651" t="s">
        <v>452</v>
      </c>
      <c r="BG1651" t="s">
        <v>453</v>
      </c>
      <c r="BH1651" s="1">
        <f t="shared" ca="1" si="77"/>
        <v>341</v>
      </c>
    </row>
    <row r="1652" spans="2:60" ht="14.25" customHeight="1" x14ac:dyDescent="0.35">
      <c r="B1652" s="96" t="str">
        <f t="shared" si="75"/>
        <v>194612931</v>
      </c>
      <c r="C1652" s="96" t="str">
        <f t="shared" si="76"/>
        <v>19461293</v>
      </c>
      <c r="D1652">
        <v>22526</v>
      </c>
      <c r="E1652" t="s">
        <v>120</v>
      </c>
      <c r="F1652">
        <v>61</v>
      </c>
      <c r="G1652" t="s">
        <v>124</v>
      </c>
      <c r="H1652">
        <v>73</v>
      </c>
      <c r="I1652">
        <v>19461</v>
      </c>
      <c r="J1652" t="s">
        <v>5</v>
      </c>
      <c r="K1652">
        <v>293</v>
      </c>
      <c r="L1652">
        <v>1</v>
      </c>
      <c r="M1652">
        <v>1</v>
      </c>
      <c r="N1652">
        <v>5</v>
      </c>
      <c r="O1652" s="3">
        <v>22.14</v>
      </c>
      <c r="P1652">
        <v>0</v>
      </c>
      <c r="Q1652" t="s">
        <v>508</v>
      </c>
      <c r="R1652" t="s">
        <v>467</v>
      </c>
      <c r="S1652">
        <v>50</v>
      </c>
      <c r="T1652" t="s">
        <v>492</v>
      </c>
      <c r="U1652">
        <v>2</v>
      </c>
      <c r="V1652">
        <v>45734</v>
      </c>
      <c r="W1652">
        <v>356</v>
      </c>
      <c r="X1652" t="s">
        <v>447</v>
      </c>
      <c r="Y1652" s="2" t="s">
        <v>448</v>
      </c>
      <c r="Z1652" s="2" t="s">
        <v>512</v>
      </c>
      <c r="AA1652" t="s">
        <v>485</v>
      </c>
      <c r="AB1652" t="s">
        <v>447</v>
      </c>
      <c r="AC1652" t="s">
        <v>447</v>
      </c>
      <c r="AD1652" t="s">
        <v>447</v>
      </c>
      <c r="AE1652" t="s">
        <v>447</v>
      </c>
      <c r="AF1652" t="s">
        <v>447</v>
      </c>
      <c r="AG1652">
        <v>2</v>
      </c>
      <c r="AH1652">
        <v>0</v>
      </c>
      <c r="AI1652">
        <v>44</v>
      </c>
      <c r="AJ1652">
        <v>0</v>
      </c>
      <c r="AK1652">
        <v>61</v>
      </c>
      <c r="AL1652" t="s">
        <v>486</v>
      </c>
      <c r="AM1652" t="s">
        <v>450</v>
      </c>
      <c r="BC1652" t="s">
        <v>493</v>
      </c>
      <c r="BF1652" t="s">
        <v>452</v>
      </c>
      <c r="BG1652" t="s">
        <v>453</v>
      </c>
      <c r="BH1652" s="1">
        <f t="shared" ca="1" si="77"/>
        <v>46123</v>
      </c>
    </row>
    <row r="1653" spans="2:60" ht="14.25" customHeight="1" x14ac:dyDescent="0.35">
      <c r="B1653" s="96" t="str">
        <f t="shared" si="75"/>
        <v>194612932</v>
      </c>
      <c r="C1653" s="96" t="str">
        <f t="shared" si="76"/>
        <v>19461293</v>
      </c>
      <c r="D1653">
        <v>22526</v>
      </c>
      <c r="E1653" t="s">
        <v>120</v>
      </c>
      <c r="F1653">
        <v>61</v>
      </c>
      <c r="G1653" t="s">
        <v>124</v>
      </c>
      <c r="H1653">
        <v>73</v>
      </c>
      <c r="I1653">
        <v>19461</v>
      </c>
      <c r="J1653" t="s">
        <v>5</v>
      </c>
      <c r="K1653">
        <v>293</v>
      </c>
      <c r="L1653">
        <v>2</v>
      </c>
      <c r="M1653">
        <v>2</v>
      </c>
      <c r="N1653">
        <v>5</v>
      </c>
      <c r="O1653" s="3">
        <v>2.3199999999999998</v>
      </c>
      <c r="P1653">
        <v>0</v>
      </c>
      <c r="Q1653" t="s">
        <v>508</v>
      </c>
      <c r="R1653" t="s">
        <v>467</v>
      </c>
      <c r="S1653">
        <v>50</v>
      </c>
      <c r="T1653" t="s">
        <v>492</v>
      </c>
      <c r="U1653">
        <v>2</v>
      </c>
      <c r="V1653">
        <v>45734</v>
      </c>
      <c r="W1653">
        <v>356</v>
      </c>
      <c r="X1653" t="s">
        <v>447</v>
      </c>
      <c r="Y1653" s="2" t="s">
        <v>448</v>
      </c>
      <c r="Z1653" s="2" t="s">
        <v>462</v>
      </c>
      <c r="AA1653" t="s">
        <v>485</v>
      </c>
      <c r="AB1653" t="s">
        <v>447</v>
      </c>
      <c r="AC1653" t="s">
        <v>447</v>
      </c>
      <c r="AD1653" t="s">
        <v>447</v>
      </c>
      <c r="AE1653" t="s">
        <v>447</v>
      </c>
      <c r="AF1653" t="s">
        <v>447</v>
      </c>
      <c r="AG1653">
        <v>2</v>
      </c>
      <c r="AH1653">
        <v>0</v>
      </c>
      <c r="AI1653">
        <v>44</v>
      </c>
      <c r="AJ1653">
        <v>0</v>
      </c>
      <c r="AK1653">
        <v>61</v>
      </c>
      <c r="AL1653" t="s">
        <v>486</v>
      </c>
      <c r="AM1653" t="s">
        <v>450</v>
      </c>
      <c r="BC1653" t="s">
        <v>493</v>
      </c>
      <c r="BF1653" t="s">
        <v>452</v>
      </c>
      <c r="BG1653" t="s">
        <v>453</v>
      </c>
      <c r="BH1653" s="1">
        <f t="shared" ca="1" si="77"/>
        <v>46123</v>
      </c>
    </row>
    <row r="1654" spans="2:60" ht="14.25" customHeight="1" x14ac:dyDescent="0.35">
      <c r="B1654" s="96" t="str">
        <f t="shared" si="75"/>
        <v>194612933</v>
      </c>
      <c r="C1654" s="96" t="str">
        <f t="shared" si="76"/>
        <v>19461293</v>
      </c>
      <c r="D1654">
        <v>22526</v>
      </c>
      <c r="E1654" t="s">
        <v>120</v>
      </c>
      <c r="F1654">
        <v>61</v>
      </c>
      <c r="G1654" t="s">
        <v>124</v>
      </c>
      <c r="H1654">
        <v>73</v>
      </c>
      <c r="I1654">
        <v>19461</v>
      </c>
      <c r="J1654" t="s">
        <v>5</v>
      </c>
      <c r="K1654">
        <v>293</v>
      </c>
      <c r="L1654">
        <v>3</v>
      </c>
      <c r="M1654">
        <v>2</v>
      </c>
      <c r="N1654">
        <v>5</v>
      </c>
      <c r="O1654" s="3">
        <v>17.760000000000002</v>
      </c>
      <c r="P1654">
        <v>0</v>
      </c>
      <c r="Q1654" t="s">
        <v>508</v>
      </c>
      <c r="R1654" t="s">
        <v>467</v>
      </c>
      <c r="S1654">
        <v>50</v>
      </c>
      <c r="T1654" t="s">
        <v>492</v>
      </c>
      <c r="U1654">
        <v>2</v>
      </c>
      <c r="V1654">
        <v>45734</v>
      </c>
      <c r="W1654">
        <v>356</v>
      </c>
      <c r="X1654" t="s">
        <v>447</v>
      </c>
      <c r="Y1654" s="2" t="s">
        <v>448</v>
      </c>
      <c r="Z1654" s="2" t="s">
        <v>512</v>
      </c>
      <c r="AA1654" t="s">
        <v>485</v>
      </c>
      <c r="AB1654" t="s">
        <v>447</v>
      </c>
      <c r="AC1654" t="s">
        <v>447</v>
      </c>
      <c r="AD1654" t="s">
        <v>447</v>
      </c>
      <c r="AE1654" t="s">
        <v>447</v>
      </c>
      <c r="AF1654" t="s">
        <v>447</v>
      </c>
      <c r="AG1654">
        <v>2</v>
      </c>
      <c r="AH1654">
        <v>0</v>
      </c>
      <c r="AI1654">
        <v>44</v>
      </c>
      <c r="AJ1654">
        <v>0</v>
      </c>
      <c r="AK1654">
        <v>61</v>
      </c>
      <c r="AL1654" t="s">
        <v>504</v>
      </c>
      <c r="AM1654" t="s">
        <v>450</v>
      </c>
      <c r="BC1654" t="s">
        <v>493</v>
      </c>
      <c r="BF1654" t="s">
        <v>452</v>
      </c>
      <c r="BG1654" t="s">
        <v>453</v>
      </c>
      <c r="BH1654" s="1">
        <f t="shared" ca="1" si="77"/>
        <v>46123</v>
      </c>
    </row>
    <row r="1655" spans="2:60" ht="14.25" customHeight="1" x14ac:dyDescent="0.35">
      <c r="B1655" s="96" t="str">
        <f t="shared" si="75"/>
        <v>194612934</v>
      </c>
      <c r="C1655" s="96" t="str">
        <f t="shared" si="76"/>
        <v>19461293</v>
      </c>
      <c r="D1655">
        <v>22526</v>
      </c>
      <c r="E1655" t="s">
        <v>120</v>
      </c>
      <c r="F1655">
        <v>61</v>
      </c>
      <c r="G1655" t="s">
        <v>124</v>
      </c>
      <c r="H1655">
        <v>73</v>
      </c>
      <c r="I1655">
        <v>19461</v>
      </c>
      <c r="J1655" t="s">
        <v>5</v>
      </c>
      <c r="K1655">
        <v>293</v>
      </c>
      <c r="L1655">
        <v>4</v>
      </c>
      <c r="M1655">
        <v>2</v>
      </c>
      <c r="N1655">
        <v>5</v>
      </c>
      <c r="O1655" s="3">
        <v>7.56</v>
      </c>
      <c r="P1655">
        <v>0</v>
      </c>
      <c r="Q1655" t="s">
        <v>508</v>
      </c>
      <c r="R1655" t="s">
        <v>467</v>
      </c>
      <c r="S1655">
        <v>50</v>
      </c>
      <c r="T1655" t="s">
        <v>492</v>
      </c>
      <c r="U1655">
        <v>2</v>
      </c>
      <c r="V1655">
        <v>45734</v>
      </c>
      <c r="W1655">
        <v>356</v>
      </c>
      <c r="X1655" t="s">
        <v>447</v>
      </c>
      <c r="Y1655" s="2" t="s">
        <v>448</v>
      </c>
      <c r="Z1655" s="2" t="s">
        <v>512</v>
      </c>
      <c r="AA1655" t="s">
        <v>485</v>
      </c>
      <c r="AB1655" t="s">
        <v>447</v>
      </c>
      <c r="AC1655" t="s">
        <v>447</v>
      </c>
      <c r="AD1655" t="s">
        <v>447</v>
      </c>
      <c r="AE1655" t="s">
        <v>447</v>
      </c>
      <c r="AF1655" t="s">
        <v>447</v>
      </c>
      <c r="AG1655">
        <v>2</v>
      </c>
      <c r="AH1655">
        <v>0</v>
      </c>
      <c r="AI1655">
        <v>44</v>
      </c>
      <c r="AJ1655">
        <v>0</v>
      </c>
      <c r="AK1655">
        <v>61</v>
      </c>
      <c r="AL1655" t="s">
        <v>486</v>
      </c>
      <c r="AM1655" t="s">
        <v>450</v>
      </c>
      <c r="BC1655" t="s">
        <v>493</v>
      </c>
      <c r="BF1655" t="s">
        <v>452</v>
      </c>
      <c r="BG1655" t="s">
        <v>453</v>
      </c>
      <c r="BH1655" s="1">
        <f t="shared" ca="1" si="77"/>
        <v>46123</v>
      </c>
    </row>
    <row r="1656" spans="2:60" ht="14.25" customHeight="1" x14ac:dyDescent="0.35">
      <c r="B1656" s="96" t="str">
        <f t="shared" si="75"/>
        <v>194613171</v>
      </c>
      <c r="C1656" s="96" t="str">
        <f t="shared" si="76"/>
        <v>19461317</v>
      </c>
      <c r="D1656">
        <v>22526</v>
      </c>
      <c r="E1656" t="s">
        <v>120</v>
      </c>
      <c r="F1656">
        <v>61</v>
      </c>
      <c r="G1656" t="s">
        <v>124</v>
      </c>
      <c r="H1656">
        <v>73</v>
      </c>
      <c r="I1656">
        <v>19461</v>
      </c>
      <c r="J1656" t="s">
        <v>5</v>
      </c>
      <c r="K1656">
        <v>317</v>
      </c>
      <c r="L1656">
        <v>1</v>
      </c>
      <c r="M1656">
        <v>2</v>
      </c>
      <c r="O1656" s="3">
        <v>17.690000000000001</v>
      </c>
      <c r="P1656">
        <v>0</v>
      </c>
      <c r="Q1656" t="s">
        <v>508</v>
      </c>
      <c r="R1656" t="s">
        <v>467</v>
      </c>
      <c r="S1656">
        <v>50</v>
      </c>
      <c r="T1656" t="s">
        <v>492</v>
      </c>
      <c r="U1656">
        <v>2</v>
      </c>
      <c r="V1656">
        <v>45667</v>
      </c>
      <c r="W1656">
        <v>356</v>
      </c>
      <c r="X1656" t="s">
        <v>447</v>
      </c>
      <c r="Y1656" s="2" t="s">
        <v>447</v>
      </c>
      <c r="Z1656" s="2"/>
      <c r="AB1656" t="s">
        <v>447</v>
      </c>
      <c r="AC1656" t="s">
        <v>448</v>
      </c>
      <c r="AD1656" t="s">
        <v>447</v>
      </c>
      <c r="AE1656" t="s">
        <v>447</v>
      </c>
      <c r="AF1656" t="s">
        <v>447</v>
      </c>
      <c r="AG1656">
        <v>2</v>
      </c>
      <c r="AH1656">
        <v>0</v>
      </c>
      <c r="AI1656">
        <v>50</v>
      </c>
      <c r="AJ1656">
        <v>0</v>
      </c>
      <c r="AK1656">
        <v>61</v>
      </c>
      <c r="AL1656" t="s">
        <v>504</v>
      </c>
      <c r="AM1656" t="s">
        <v>450</v>
      </c>
      <c r="BC1656" t="s">
        <v>493</v>
      </c>
      <c r="BF1656" t="s">
        <v>452</v>
      </c>
      <c r="BG1656" t="s">
        <v>453</v>
      </c>
      <c r="BH1656" s="1">
        <f t="shared" ca="1" si="77"/>
        <v>46123</v>
      </c>
    </row>
    <row r="1657" spans="2:60" ht="14.25" customHeight="1" x14ac:dyDescent="0.35">
      <c r="B1657" s="96" t="str">
        <f t="shared" si="75"/>
        <v>194613172</v>
      </c>
      <c r="C1657" s="96" t="str">
        <f t="shared" si="76"/>
        <v>19461317</v>
      </c>
      <c r="D1657">
        <v>22526</v>
      </c>
      <c r="E1657" t="s">
        <v>120</v>
      </c>
      <c r="F1657">
        <v>61</v>
      </c>
      <c r="G1657" t="s">
        <v>124</v>
      </c>
      <c r="H1657">
        <v>73</v>
      </c>
      <c r="I1657">
        <v>19461</v>
      </c>
      <c r="J1657" t="s">
        <v>5</v>
      </c>
      <c r="K1657">
        <v>317</v>
      </c>
      <c r="L1657">
        <v>2</v>
      </c>
      <c r="M1657">
        <v>1</v>
      </c>
      <c r="O1657" s="3">
        <v>20.190000000000001</v>
      </c>
      <c r="P1657">
        <v>0</v>
      </c>
      <c r="Q1657" t="s">
        <v>508</v>
      </c>
      <c r="R1657" t="s">
        <v>467</v>
      </c>
      <c r="S1657">
        <v>50</v>
      </c>
      <c r="T1657" t="s">
        <v>492</v>
      </c>
      <c r="U1657">
        <v>2</v>
      </c>
      <c r="V1657">
        <v>45668</v>
      </c>
      <c r="W1657">
        <v>356</v>
      </c>
      <c r="X1657" t="s">
        <v>447</v>
      </c>
      <c r="Y1657" s="2" t="s">
        <v>447</v>
      </c>
      <c r="Z1657" s="2"/>
      <c r="AB1657" t="s">
        <v>447</v>
      </c>
      <c r="AC1657" t="s">
        <v>448</v>
      </c>
      <c r="AD1657" t="s">
        <v>447</v>
      </c>
      <c r="AE1657" t="s">
        <v>447</v>
      </c>
      <c r="AF1657" t="s">
        <v>447</v>
      </c>
      <c r="AG1657">
        <v>2</v>
      </c>
      <c r="AH1657">
        <v>0</v>
      </c>
      <c r="AI1657">
        <v>50</v>
      </c>
      <c r="AJ1657">
        <v>0</v>
      </c>
      <c r="AK1657">
        <v>61</v>
      </c>
      <c r="AL1657" t="s">
        <v>504</v>
      </c>
      <c r="AM1657" t="s">
        <v>450</v>
      </c>
      <c r="BC1657" t="s">
        <v>493</v>
      </c>
      <c r="BF1657" t="s">
        <v>452</v>
      </c>
      <c r="BG1657" t="s">
        <v>453</v>
      </c>
      <c r="BH1657" s="1">
        <f t="shared" ca="1" si="77"/>
        <v>46123</v>
      </c>
    </row>
    <row r="1658" spans="2:60" ht="14.25" customHeight="1" x14ac:dyDescent="0.35">
      <c r="B1658" s="96" t="str">
        <f t="shared" si="75"/>
        <v>194613173</v>
      </c>
      <c r="C1658" s="96" t="str">
        <f t="shared" si="76"/>
        <v>19461317</v>
      </c>
      <c r="D1658">
        <v>22526</v>
      </c>
      <c r="E1658" t="s">
        <v>120</v>
      </c>
      <c r="F1658">
        <v>61</v>
      </c>
      <c r="G1658" t="s">
        <v>124</v>
      </c>
      <c r="H1658">
        <v>73</v>
      </c>
      <c r="I1658">
        <v>19461</v>
      </c>
      <c r="J1658" t="s">
        <v>5</v>
      </c>
      <c r="K1658">
        <v>317</v>
      </c>
      <c r="L1658">
        <v>3</v>
      </c>
      <c r="M1658">
        <v>2</v>
      </c>
      <c r="O1658" s="3">
        <v>15.12</v>
      </c>
      <c r="P1658">
        <v>0</v>
      </c>
      <c r="Q1658" t="s">
        <v>508</v>
      </c>
      <c r="R1658" t="s">
        <v>467</v>
      </c>
      <c r="S1658">
        <v>50</v>
      </c>
      <c r="T1658" t="s">
        <v>492</v>
      </c>
      <c r="U1658">
        <v>2</v>
      </c>
      <c r="V1658">
        <v>45668</v>
      </c>
      <c r="W1658">
        <v>356</v>
      </c>
      <c r="X1658" t="s">
        <v>447</v>
      </c>
      <c r="Y1658" s="2" t="s">
        <v>447</v>
      </c>
      <c r="Z1658" s="2"/>
      <c r="AB1658" t="s">
        <v>447</v>
      </c>
      <c r="AC1658" t="s">
        <v>448</v>
      </c>
      <c r="AD1658" t="s">
        <v>447</v>
      </c>
      <c r="AE1658" t="s">
        <v>447</v>
      </c>
      <c r="AF1658" t="s">
        <v>447</v>
      </c>
      <c r="AG1658">
        <v>2</v>
      </c>
      <c r="AH1658">
        <v>0</v>
      </c>
      <c r="AI1658">
        <v>50</v>
      </c>
      <c r="AJ1658">
        <v>0</v>
      </c>
      <c r="AK1658">
        <v>61</v>
      </c>
      <c r="AL1658" t="s">
        <v>504</v>
      </c>
      <c r="AM1658" t="s">
        <v>450</v>
      </c>
      <c r="BC1658" t="s">
        <v>493</v>
      </c>
      <c r="BF1658" t="s">
        <v>452</v>
      </c>
      <c r="BG1658" t="s">
        <v>453</v>
      </c>
      <c r="BH1658" s="1">
        <f t="shared" ca="1" si="77"/>
        <v>46123</v>
      </c>
    </row>
    <row r="1659" spans="2:60" ht="14.25" customHeight="1" x14ac:dyDescent="0.35">
      <c r="B1659" s="96" t="str">
        <f t="shared" si="75"/>
        <v>194613174</v>
      </c>
      <c r="C1659" s="96" t="str">
        <f t="shared" si="76"/>
        <v>19461317</v>
      </c>
      <c r="D1659">
        <v>22526</v>
      </c>
      <c r="E1659" t="s">
        <v>120</v>
      </c>
      <c r="F1659">
        <v>61</v>
      </c>
      <c r="G1659" t="s">
        <v>124</v>
      </c>
      <c r="H1659">
        <v>73</v>
      </c>
      <c r="I1659">
        <v>19461</v>
      </c>
      <c r="J1659" t="s">
        <v>5</v>
      </c>
      <c r="K1659">
        <v>317</v>
      </c>
      <c r="L1659">
        <v>4</v>
      </c>
      <c r="M1659">
        <v>1</v>
      </c>
      <c r="O1659" s="3">
        <v>16.940000000000001</v>
      </c>
      <c r="P1659">
        <v>0</v>
      </c>
      <c r="Q1659" t="s">
        <v>508</v>
      </c>
      <c r="R1659" t="s">
        <v>467</v>
      </c>
      <c r="S1659">
        <v>50</v>
      </c>
      <c r="T1659" t="s">
        <v>492</v>
      </c>
      <c r="U1659">
        <v>2</v>
      </c>
      <c r="V1659">
        <v>45668</v>
      </c>
      <c r="W1659">
        <v>356</v>
      </c>
      <c r="X1659" t="s">
        <v>447</v>
      </c>
      <c r="Y1659" s="2" t="s">
        <v>447</v>
      </c>
      <c r="Z1659" s="2"/>
      <c r="AB1659" t="s">
        <v>447</v>
      </c>
      <c r="AC1659" t="s">
        <v>448</v>
      </c>
      <c r="AD1659" t="s">
        <v>447</v>
      </c>
      <c r="AE1659" t="s">
        <v>447</v>
      </c>
      <c r="AF1659" t="s">
        <v>447</v>
      </c>
      <c r="AG1659">
        <v>2</v>
      </c>
      <c r="AH1659">
        <v>0</v>
      </c>
      <c r="AI1659">
        <v>50</v>
      </c>
      <c r="AJ1659">
        <v>0</v>
      </c>
      <c r="AK1659">
        <v>61</v>
      </c>
      <c r="AL1659" t="s">
        <v>504</v>
      </c>
      <c r="AM1659" t="s">
        <v>450</v>
      </c>
      <c r="BC1659" t="s">
        <v>493</v>
      </c>
      <c r="BF1659" t="s">
        <v>452</v>
      </c>
      <c r="BG1659" t="s">
        <v>453</v>
      </c>
      <c r="BH1659" s="1">
        <f t="shared" ca="1" si="77"/>
        <v>46123</v>
      </c>
    </row>
    <row r="1660" spans="2:60" ht="14.25" customHeight="1" x14ac:dyDescent="0.35">
      <c r="B1660" s="96" t="str">
        <f t="shared" si="75"/>
        <v>194613175</v>
      </c>
      <c r="C1660" s="96" t="str">
        <f t="shared" si="76"/>
        <v>19461317</v>
      </c>
      <c r="D1660">
        <v>22526</v>
      </c>
      <c r="E1660" t="s">
        <v>120</v>
      </c>
      <c r="F1660">
        <v>61</v>
      </c>
      <c r="G1660" t="s">
        <v>124</v>
      </c>
      <c r="H1660">
        <v>73</v>
      </c>
      <c r="I1660">
        <v>19461</v>
      </c>
      <c r="J1660" t="s">
        <v>5</v>
      </c>
      <c r="K1660">
        <v>317</v>
      </c>
      <c r="L1660">
        <v>5</v>
      </c>
      <c r="M1660">
        <v>2</v>
      </c>
      <c r="O1660" s="3">
        <v>29.05</v>
      </c>
      <c r="P1660">
        <v>0</v>
      </c>
      <c r="Q1660" t="s">
        <v>508</v>
      </c>
      <c r="R1660" t="s">
        <v>467</v>
      </c>
      <c r="S1660">
        <v>50</v>
      </c>
      <c r="T1660" t="s">
        <v>492</v>
      </c>
      <c r="U1660">
        <v>2</v>
      </c>
      <c r="V1660">
        <v>45669</v>
      </c>
      <c r="W1660">
        <v>356</v>
      </c>
      <c r="X1660" t="s">
        <v>447</v>
      </c>
      <c r="Y1660" s="2" t="s">
        <v>447</v>
      </c>
      <c r="Z1660" s="2"/>
      <c r="AB1660" t="s">
        <v>447</v>
      </c>
      <c r="AC1660" t="s">
        <v>448</v>
      </c>
      <c r="AD1660" t="s">
        <v>447</v>
      </c>
      <c r="AE1660" t="s">
        <v>447</v>
      </c>
      <c r="AF1660" t="s">
        <v>447</v>
      </c>
      <c r="AG1660">
        <v>2</v>
      </c>
      <c r="AH1660">
        <v>0</v>
      </c>
      <c r="AI1660">
        <v>50</v>
      </c>
      <c r="AJ1660">
        <v>0</v>
      </c>
      <c r="AK1660">
        <v>61</v>
      </c>
      <c r="AL1660" t="s">
        <v>504</v>
      </c>
      <c r="AM1660" t="s">
        <v>450</v>
      </c>
      <c r="BC1660" t="s">
        <v>493</v>
      </c>
      <c r="BF1660" t="s">
        <v>452</v>
      </c>
      <c r="BG1660" t="s">
        <v>453</v>
      </c>
      <c r="BH1660" s="1">
        <f t="shared" ca="1" si="77"/>
        <v>46123</v>
      </c>
    </row>
    <row r="1661" spans="2:60" ht="14.25" customHeight="1" x14ac:dyDescent="0.35">
      <c r="B1661" s="96" t="str">
        <f t="shared" si="75"/>
        <v>194613176</v>
      </c>
      <c r="C1661" s="96" t="str">
        <f t="shared" si="76"/>
        <v>19461317</v>
      </c>
      <c r="D1661">
        <v>22526</v>
      </c>
      <c r="E1661" t="s">
        <v>120</v>
      </c>
      <c r="F1661">
        <v>61</v>
      </c>
      <c r="G1661" t="s">
        <v>124</v>
      </c>
      <c r="H1661">
        <v>73</v>
      </c>
      <c r="I1661">
        <v>19461</v>
      </c>
      <c r="J1661" t="s">
        <v>5</v>
      </c>
      <c r="K1661">
        <v>317</v>
      </c>
      <c r="L1661">
        <v>6</v>
      </c>
      <c r="M1661">
        <v>3</v>
      </c>
      <c r="O1661">
        <v>18.78</v>
      </c>
      <c r="P1661">
        <v>0</v>
      </c>
      <c r="Q1661" t="s">
        <v>508</v>
      </c>
      <c r="R1661" t="s">
        <v>467</v>
      </c>
      <c r="S1661">
        <v>50</v>
      </c>
      <c r="T1661" t="s">
        <v>492</v>
      </c>
      <c r="U1661">
        <v>2</v>
      </c>
      <c r="V1661">
        <v>45669</v>
      </c>
      <c r="W1661">
        <v>356</v>
      </c>
      <c r="X1661" t="s">
        <v>447</v>
      </c>
      <c r="Y1661" s="2" t="s">
        <v>447</v>
      </c>
      <c r="Z1661" s="2"/>
      <c r="AB1661" t="s">
        <v>447</v>
      </c>
      <c r="AC1661" t="s">
        <v>448</v>
      </c>
      <c r="AD1661" t="s">
        <v>447</v>
      </c>
      <c r="AE1661" t="s">
        <v>447</v>
      </c>
      <c r="AF1661" t="s">
        <v>447</v>
      </c>
      <c r="AG1661">
        <v>2</v>
      </c>
      <c r="AH1661">
        <v>0</v>
      </c>
      <c r="AI1661">
        <v>50</v>
      </c>
      <c r="AJ1661">
        <v>0</v>
      </c>
      <c r="AK1661">
        <v>61</v>
      </c>
      <c r="AL1661" t="s">
        <v>504</v>
      </c>
      <c r="AM1661" t="s">
        <v>450</v>
      </c>
      <c r="BC1661" t="s">
        <v>493</v>
      </c>
      <c r="BF1661" t="s">
        <v>452</v>
      </c>
      <c r="BG1661" t="s">
        <v>453</v>
      </c>
      <c r="BH1661" s="1">
        <f t="shared" ca="1" si="77"/>
        <v>46123</v>
      </c>
    </row>
    <row r="1662" spans="2:60" ht="14.25" customHeight="1" x14ac:dyDescent="0.35">
      <c r="B1662" s="96" t="str">
        <f t="shared" si="75"/>
        <v>194613177</v>
      </c>
      <c r="C1662" s="96" t="str">
        <f t="shared" si="76"/>
        <v>19461317</v>
      </c>
      <c r="D1662">
        <v>22526</v>
      </c>
      <c r="E1662" t="s">
        <v>120</v>
      </c>
      <c r="F1662">
        <v>61</v>
      </c>
      <c r="G1662" t="s">
        <v>124</v>
      </c>
      <c r="H1662">
        <v>73</v>
      </c>
      <c r="I1662">
        <v>19461</v>
      </c>
      <c r="J1662" t="s">
        <v>5</v>
      </c>
      <c r="K1662">
        <v>317</v>
      </c>
      <c r="L1662">
        <v>7</v>
      </c>
      <c r="M1662">
        <v>2</v>
      </c>
      <c r="O1662">
        <v>22.01</v>
      </c>
      <c r="P1662">
        <v>0</v>
      </c>
      <c r="Q1662" t="s">
        <v>508</v>
      </c>
      <c r="R1662" t="s">
        <v>467</v>
      </c>
      <c r="S1662">
        <v>50</v>
      </c>
      <c r="T1662" t="s">
        <v>492</v>
      </c>
      <c r="U1662">
        <v>2</v>
      </c>
      <c r="V1662">
        <v>45669</v>
      </c>
      <c r="W1662">
        <v>356</v>
      </c>
      <c r="X1662" t="s">
        <v>447</v>
      </c>
      <c r="Y1662" s="2" t="s">
        <v>447</v>
      </c>
      <c r="Z1662" s="2"/>
      <c r="AB1662" t="s">
        <v>447</v>
      </c>
      <c r="AC1662" t="s">
        <v>448</v>
      </c>
      <c r="AD1662" t="s">
        <v>447</v>
      </c>
      <c r="AE1662" t="s">
        <v>447</v>
      </c>
      <c r="AF1662" t="s">
        <v>447</v>
      </c>
      <c r="AG1662">
        <v>2</v>
      </c>
      <c r="AH1662">
        <v>0</v>
      </c>
      <c r="AI1662">
        <v>50</v>
      </c>
      <c r="AJ1662">
        <v>0</v>
      </c>
      <c r="AK1662">
        <v>61</v>
      </c>
      <c r="AL1662" t="s">
        <v>504</v>
      </c>
      <c r="AM1662" t="s">
        <v>450</v>
      </c>
      <c r="BC1662" t="s">
        <v>493</v>
      </c>
      <c r="BF1662" t="s">
        <v>452</v>
      </c>
      <c r="BG1662" t="s">
        <v>453</v>
      </c>
      <c r="BH1662" s="1">
        <f t="shared" ca="1" si="77"/>
        <v>46123</v>
      </c>
    </row>
    <row r="1663" spans="2:60" ht="14.25" customHeight="1" x14ac:dyDescent="0.35">
      <c r="B1663" s="96" t="str">
        <f t="shared" si="75"/>
        <v>194613178</v>
      </c>
      <c r="C1663" s="96" t="str">
        <f t="shared" si="76"/>
        <v>19461317</v>
      </c>
      <c r="D1663">
        <v>22526</v>
      </c>
      <c r="E1663" t="s">
        <v>120</v>
      </c>
      <c r="F1663">
        <v>61</v>
      </c>
      <c r="G1663" t="s">
        <v>124</v>
      </c>
      <c r="H1663">
        <v>73</v>
      </c>
      <c r="I1663">
        <v>19461</v>
      </c>
      <c r="J1663" t="s">
        <v>5</v>
      </c>
      <c r="K1663">
        <v>317</v>
      </c>
      <c r="L1663">
        <v>8</v>
      </c>
      <c r="M1663">
        <v>1</v>
      </c>
      <c r="O1663">
        <v>17.27</v>
      </c>
      <c r="P1663">
        <v>0</v>
      </c>
      <c r="Q1663" t="s">
        <v>508</v>
      </c>
      <c r="R1663" t="s">
        <v>467</v>
      </c>
      <c r="S1663">
        <v>50</v>
      </c>
      <c r="T1663" t="s">
        <v>492</v>
      </c>
      <c r="U1663">
        <v>2</v>
      </c>
      <c r="V1663">
        <v>45670</v>
      </c>
      <c r="W1663">
        <v>356</v>
      </c>
      <c r="X1663" t="s">
        <v>447</v>
      </c>
      <c r="Y1663" s="2" t="s">
        <v>447</v>
      </c>
      <c r="Z1663" s="2"/>
      <c r="AB1663" t="s">
        <v>447</v>
      </c>
      <c r="AC1663" t="s">
        <v>448</v>
      </c>
      <c r="AD1663" t="s">
        <v>447</v>
      </c>
      <c r="AE1663" t="s">
        <v>447</v>
      </c>
      <c r="AF1663" t="s">
        <v>447</v>
      </c>
      <c r="AG1663">
        <v>2</v>
      </c>
      <c r="AH1663">
        <v>0</v>
      </c>
      <c r="AI1663">
        <v>50</v>
      </c>
      <c r="AJ1663">
        <v>0</v>
      </c>
      <c r="AK1663">
        <v>61</v>
      </c>
      <c r="AL1663" t="s">
        <v>504</v>
      </c>
      <c r="AM1663" t="s">
        <v>450</v>
      </c>
      <c r="BC1663" t="s">
        <v>493</v>
      </c>
      <c r="BF1663" t="s">
        <v>452</v>
      </c>
      <c r="BG1663" t="s">
        <v>453</v>
      </c>
      <c r="BH1663" s="1">
        <f t="shared" ca="1" si="77"/>
        <v>46123</v>
      </c>
    </row>
    <row r="1664" spans="2:60" ht="14.25" customHeight="1" x14ac:dyDescent="0.35">
      <c r="B1664" s="96" t="str">
        <f t="shared" si="75"/>
        <v>194613179</v>
      </c>
      <c r="C1664" s="96" t="str">
        <f t="shared" si="76"/>
        <v>19461317</v>
      </c>
      <c r="D1664">
        <v>22526</v>
      </c>
      <c r="E1664" t="s">
        <v>120</v>
      </c>
      <c r="F1664">
        <v>61</v>
      </c>
      <c r="G1664" t="s">
        <v>124</v>
      </c>
      <c r="H1664">
        <v>73</v>
      </c>
      <c r="I1664">
        <v>19461</v>
      </c>
      <c r="J1664" t="s">
        <v>5</v>
      </c>
      <c r="K1664">
        <v>317</v>
      </c>
      <c r="L1664">
        <v>9</v>
      </c>
      <c r="M1664">
        <v>1</v>
      </c>
      <c r="O1664">
        <v>8.6300000000000008</v>
      </c>
      <c r="P1664">
        <v>0</v>
      </c>
      <c r="Q1664" t="s">
        <v>508</v>
      </c>
      <c r="R1664" t="s">
        <v>467</v>
      </c>
      <c r="S1664">
        <v>50</v>
      </c>
      <c r="T1664" t="s">
        <v>492</v>
      </c>
      <c r="U1664">
        <v>2</v>
      </c>
      <c r="V1664">
        <v>45670</v>
      </c>
      <c r="W1664">
        <v>356</v>
      </c>
      <c r="X1664" t="s">
        <v>447</v>
      </c>
      <c r="Y1664" s="2" t="s">
        <v>447</v>
      </c>
      <c r="Z1664" s="2"/>
      <c r="AB1664" t="s">
        <v>447</v>
      </c>
      <c r="AC1664" t="s">
        <v>448</v>
      </c>
      <c r="AD1664" t="s">
        <v>447</v>
      </c>
      <c r="AE1664" t="s">
        <v>447</v>
      </c>
      <c r="AF1664" t="s">
        <v>447</v>
      </c>
      <c r="AG1664">
        <v>2</v>
      </c>
      <c r="AH1664">
        <v>0</v>
      </c>
      <c r="AI1664">
        <v>50</v>
      </c>
      <c r="AJ1664">
        <v>0</v>
      </c>
      <c r="AK1664">
        <v>61</v>
      </c>
      <c r="AL1664" t="s">
        <v>504</v>
      </c>
      <c r="AM1664" t="s">
        <v>450</v>
      </c>
      <c r="BC1664" t="s">
        <v>493</v>
      </c>
      <c r="BF1664" t="s">
        <v>452</v>
      </c>
      <c r="BG1664" t="s">
        <v>453</v>
      </c>
      <c r="BH1664" s="1">
        <f t="shared" ca="1" si="77"/>
        <v>46123</v>
      </c>
    </row>
    <row r="1665" spans="2:60" ht="14.25" customHeight="1" x14ac:dyDescent="0.35">
      <c r="B1665" s="96" t="str">
        <f t="shared" si="75"/>
        <v>1946131710</v>
      </c>
      <c r="C1665" s="96" t="str">
        <f t="shared" si="76"/>
        <v>19461317</v>
      </c>
      <c r="D1665">
        <v>22526</v>
      </c>
      <c r="E1665" t="s">
        <v>120</v>
      </c>
      <c r="F1665">
        <v>61</v>
      </c>
      <c r="G1665" t="s">
        <v>124</v>
      </c>
      <c r="H1665">
        <v>73</v>
      </c>
      <c r="I1665">
        <v>19461</v>
      </c>
      <c r="J1665" t="s">
        <v>5</v>
      </c>
      <c r="K1665">
        <v>317</v>
      </c>
      <c r="L1665">
        <v>10</v>
      </c>
      <c r="M1665">
        <v>1</v>
      </c>
      <c r="O1665">
        <v>10.55</v>
      </c>
      <c r="P1665">
        <v>0</v>
      </c>
      <c r="Q1665" t="s">
        <v>508</v>
      </c>
      <c r="R1665" t="s">
        <v>467</v>
      </c>
      <c r="S1665">
        <v>50</v>
      </c>
      <c r="T1665" t="s">
        <v>492</v>
      </c>
      <c r="U1665">
        <v>2</v>
      </c>
      <c r="V1665">
        <v>45670</v>
      </c>
      <c r="W1665">
        <v>356</v>
      </c>
      <c r="X1665" t="s">
        <v>447</v>
      </c>
      <c r="Y1665" s="2" t="s">
        <v>447</v>
      </c>
      <c r="Z1665" s="2"/>
      <c r="AB1665" t="s">
        <v>447</v>
      </c>
      <c r="AC1665" t="s">
        <v>448</v>
      </c>
      <c r="AD1665" t="s">
        <v>447</v>
      </c>
      <c r="AE1665" t="s">
        <v>447</v>
      </c>
      <c r="AF1665" t="s">
        <v>447</v>
      </c>
      <c r="AG1665">
        <v>2</v>
      </c>
      <c r="AH1665">
        <v>0</v>
      </c>
      <c r="AI1665">
        <v>50</v>
      </c>
      <c r="AJ1665">
        <v>0</v>
      </c>
      <c r="AK1665">
        <v>61</v>
      </c>
      <c r="AL1665" t="s">
        <v>504</v>
      </c>
      <c r="AM1665" t="s">
        <v>450</v>
      </c>
      <c r="BC1665" t="s">
        <v>493</v>
      </c>
      <c r="BF1665" t="s">
        <v>452</v>
      </c>
      <c r="BG1665" t="s">
        <v>453</v>
      </c>
      <c r="BH1665" s="1">
        <f t="shared" ca="1" si="77"/>
        <v>46123</v>
      </c>
    </row>
    <row r="1666" spans="2:60" ht="14.25" customHeight="1" x14ac:dyDescent="0.35">
      <c r="B1666" s="96" t="str">
        <f t="shared" ref="B1666:B1729" si="78">CONCATENATE(I1666,K1666,L1666)</f>
        <v>194613181</v>
      </c>
      <c r="C1666" s="96" t="str">
        <f t="shared" ref="C1666:C1729" si="79">CONCATENATE(I1666,K1666)</f>
        <v>19461318</v>
      </c>
      <c r="D1666">
        <v>22526</v>
      </c>
      <c r="E1666" t="s">
        <v>120</v>
      </c>
      <c r="F1666">
        <v>61</v>
      </c>
      <c r="G1666" t="s">
        <v>124</v>
      </c>
      <c r="H1666">
        <v>73</v>
      </c>
      <c r="I1666">
        <v>19461</v>
      </c>
      <c r="J1666" t="s">
        <v>5</v>
      </c>
      <c r="K1666">
        <v>318</v>
      </c>
      <c r="L1666">
        <v>1</v>
      </c>
      <c r="M1666">
        <v>2</v>
      </c>
      <c r="N1666">
        <v>7</v>
      </c>
      <c r="O1666">
        <v>17.07</v>
      </c>
      <c r="P1666">
        <v>0</v>
      </c>
      <c r="Q1666" t="s">
        <v>487</v>
      </c>
      <c r="R1666" t="s">
        <v>467</v>
      </c>
      <c r="S1666">
        <v>3</v>
      </c>
      <c r="T1666" t="s">
        <v>475</v>
      </c>
      <c r="U1666">
        <v>2</v>
      </c>
      <c r="V1666">
        <v>45059</v>
      </c>
      <c r="W1666">
        <v>356</v>
      </c>
      <c r="X1666" t="s">
        <v>447</v>
      </c>
      <c r="Y1666" s="2" t="s">
        <v>447</v>
      </c>
      <c r="Z1666" s="2"/>
      <c r="AB1666" t="s">
        <v>447</v>
      </c>
      <c r="AC1666" t="s">
        <v>448</v>
      </c>
      <c r="AD1666" t="s">
        <v>447</v>
      </c>
      <c r="AE1666" t="s">
        <v>447</v>
      </c>
      <c r="AF1666" t="s">
        <v>447</v>
      </c>
      <c r="AG1666">
        <v>2</v>
      </c>
      <c r="AH1666">
        <v>0</v>
      </c>
      <c r="AI1666">
        <v>51</v>
      </c>
      <c r="AJ1666">
        <v>0</v>
      </c>
      <c r="AK1666">
        <v>61</v>
      </c>
      <c r="AL1666" t="s">
        <v>504</v>
      </c>
      <c r="AM1666" t="s">
        <v>450</v>
      </c>
      <c r="AN1666">
        <v>17.07</v>
      </c>
      <c r="AO1666">
        <v>89.96</v>
      </c>
      <c r="AP1666">
        <v>1535.6171999999999</v>
      </c>
      <c r="AQ1666">
        <v>17.07</v>
      </c>
      <c r="AR1666">
        <v>90.07</v>
      </c>
      <c r="AS1666">
        <v>1537.4948999999999</v>
      </c>
      <c r="BC1666" t="s">
        <v>451</v>
      </c>
      <c r="BD1666" s="2">
        <v>45793</v>
      </c>
      <c r="BE1666">
        <v>1532.84</v>
      </c>
      <c r="BF1666" t="s">
        <v>452</v>
      </c>
      <c r="BG1666" t="s">
        <v>453</v>
      </c>
      <c r="BH1666" s="1">
        <f t="shared" ref="BH1666:BH1729" ca="1" si="80">TODAY()-BD1666</f>
        <v>330</v>
      </c>
    </row>
    <row r="1667" spans="2:60" ht="14.25" customHeight="1" x14ac:dyDescent="0.35">
      <c r="B1667" s="96" t="str">
        <f t="shared" si="78"/>
        <v>194613182</v>
      </c>
      <c r="C1667" s="96" t="str">
        <f t="shared" si="79"/>
        <v>19461318</v>
      </c>
      <c r="D1667">
        <v>22526</v>
      </c>
      <c r="E1667" t="s">
        <v>120</v>
      </c>
      <c r="F1667">
        <v>61</v>
      </c>
      <c r="G1667" t="s">
        <v>124</v>
      </c>
      <c r="H1667">
        <v>73</v>
      </c>
      <c r="I1667">
        <v>19461</v>
      </c>
      <c r="J1667" t="s">
        <v>5</v>
      </c>
      <c r="K1667">
        <v>318</v>
      </c>
      <c r="L1667">
        <v>2</v>
      </c>
      <c r="M1667">
        <v>2</v>
      </c>
      <c r="N1667">
        <v>7</v>
      </c>
      <c r="O1667">
        <v>5.7</v>
      </c>
      <c r="P1667">
        <v>0</v>
      </c>
      <c r="Q1667" t="s">
        <v>487</v>
      </c>
      <c r="R1667" t="s">
        <v>467</v>
      </c>
      <c r="S1667">
        <v>3</v>
      </c>
      <c r="T1667" t="s">
        <v>475</v>
      </c>
      <c r="U1667">
        <v>2</v>
      </c>
      <c r="V1667">
        <v>45016</v>
      </c>
      <c r="W1667">
        <v>356</v>
      </c>
      <c r="X1667" t="s">
        <v>447</v>
      </c>
      <c r="Y1667" s="2" t="s">
        <v>447</v>
      </c>
      <c r="Z1667" s="2"/>
      <c r="AB1667" t="s">
        <v>447</v>
      </c>
      <c r="AC1667" t="s">
        <v>448</v>
      </c>
      <c r="AD1667" t="s">
        <v>447</v>
      </c>
      <c r="AE1667" t="s">
        <v>447</v>
      </c>
      <c r="AF1667" t="s">
        <v>447</v>
      </c>
      <c r="AG1667">
        <v>2</v>
      </c>
      <c r="AH1667">
        <v>0</v>
      </c>
      <c r="AI1667">
        <v>51</v>
      </c>
      <c r="AJ1667">
        <v>0</v>
      </c>
      <c r="AK1667">
        <v>61</v>
      </c>
      <c r="AL1667" t="s">
        <v>504</v>
      </c>
      <c r="AM1667" t="s">
        <v>450</v>
      </c>
      <c r="AN1667">
        <v>5.7</v>
      </c>
      <c r="AO1667">
        <v>89.96</v>
      </c>
      <c r="AP1667">
        <v>512.77200000000005</v>
      </c>
      <c r="AQ1667">
        <v>5.7</v>
      </c>
      <c r="AR1667">
        <v>90.07</v>
      </c>
      <c r="AS1667">
        <v>513.399</v>
      </c>
      <c r="BC1667" t="s">
        <v>451</v>
      </c>
      <c r="BD1667" s="2">
        <v>45793</v>
      </c>
      <c r="BE1667">
        <v>1105.02</v>
      </c>
      <c r="BF1667" t="s">
        <v>452</v>
      </c>
      <c r="BG1667" t="s">
        <v>453</v>
      </c>
      <c r="BH1667" s="1">
        <f t="shared" ca="1" si="80"/>
        <v>330</v>
      </c>
    </row>
    <row r="1668" spans="2:60" ht="14.25" customHeight="1" x14ac:dyDescent="0.35">
      <c r="B1668" s="96" t="str">
        <f t="shared" si="78"/>
        <v>194613183</v>
      </c>
      <c r="C1668" s="96" t="str">
        <f t="shared" si="79"/>
        <v>19461318</v>
      </c>
      <c r="D1668">
        <v>22526</v>
      </c>
      <c r="E1668" t="s">
        <v>120</v>
      </c>
      <c r="F1668">
        <v>61</v>
      </c>
      <c r="G1668" t="s">
        <v>124</v>
      </c>
      <c r="H1668">
        <v>73</v>
      </c>
      <c r="I1668">
        <v>19461</v>
      </c>
      <c r="J1668" t="s">
        <v>5</v>
      </c>
      <c r="K1668">
        <v>318</v>
      </c>
      <c r="L1668">
        <v>3</v>
      </c>
      <c r="M1668">
        <v>2</v>
      </c>
      <c r="N1668">
        <v>7</v>
      </c>
      <c r="O1668">
        <v>13.61</v>
      </c>
      <c r="P1668">
        <v>0</v>
      </c>
      <c r="Q1668" t="s">
        <v>487</v>
      </c>
      <c r="R1668" t="s">
        <v>467</v>
      </c>
      <c r="S1668">
        <v>3</v>
      </c>
      <c r="T1668" t="s">
        <v>475</v>
      </c>
      <c r="U1668">
        <v>2</v>
      </c>
      <c r="V1668">
        <v>45016</v>
      </c>
      <c r="W1668">
        <v>356</v>
      </c>
      <c r="X1668" t="s">
        <v>447</v>
      </c>
      <c r="Y1668" s="2" t="s">
        <v>447</v>
      </c>
      <c r="Z1668" s="2"/>
      <c r="AB1668" t="s">
        <v>447</v>
      </c>
      <c r="AC1668" t="s">
        <v>448</v>
      </c>
      <c r="AD1668" t="s">
        <v>447</v>
      </c>
      <c r="AE1668" t="s">
        <v>447</v>
      </c>
      <c r="AF1668" t="s">
        <v>447</v>
      </c>
      <c r="AG1668">
        <v>2</v>
      </c>
      <c r="AH1668">
        <v>0</v>
      </c>
      <c r="AI1668">
        <v>51</v>
      </c>
      <c r="AJ1668">
        <v>0</v>
      </c>
      <c r="AK1668">
        <v>61</v>
      </c>
      <c r="AL1668" t="s">
        <v>504</v>
      </c>
      <c r="AM1668" t="s">
        <v>450</v>
      </c>
      <c r="AN1668">
        <v>13.61</v>
      </c>
      <c r="AO1668">
        <v>89.96</v>
      </c>
      <c r="AP1668">
        <v>1224.3556000000001</v>
      </c>
      <c r="AQ1668">
        <v>13.61</v>
      </c>
      <c r="AR1668">
        <v>90.07</v>
      </c>
      <c r="AS1668">
        <v>1225.8526999999999</v>
      </c>
      <c r="BC1668" t="s">
        <v>451</v>
      </c>
      <c r="BD1668" s="2">
        <v>45793</v>
      </c>
      <c r="BE1668">
        <v>661.72</v>
      </c>
      <c r="BF1668" t="s">
        <v>452</v>
      </c>
      <c r="BG1668" t="s">
        <v>453</v>
      </c>
      <c r="BH1668" s="1">
        <f t="shared" ca="1" si="80"/>
        <v>330</v>
      </c>
    </row>
    <row r="1669" spans="2:60" ht="14.25" customHeight="1" x14ac:dyDescent="0.35">
      <c r="B1669" s="96" t="str">
        <f t="shared" si="78"/>
        <v>194613184</v>
      </c>
      <c r="C1669" s="96" t="str">
        <f t="shared" si="79"/>
        <v>19461318</v>
      </c>
      <c r="D1669">
        <v>22526</v>
      </c>
      <c r="E1669" t="s">
        <v>120</v>
      </c>
      <c r="F1669">
        <v>61</v>
      </c>
      <c r="G1669" t="s">
        <v>124</v>
      </c>
      <c r="H1669">
        <v>73</v>
      </c>
      <c r="I1669">
        <v>19461</v>
      </c>
      <c r="J1669" t="s">
        <v>5</v>
      </c>
      <c r="K1669">
        <v>318</v>
      </c>
      <c r="L1669">
        <v>4</v>
      </c>
      <c r="M1669">
        <v>2</v>
      </c>
      <c r="N1669">
        <v>7</v>
      </c>
      <c r="O1669">
        <v>1.93</v>
      </c>
      <c r="P1669">
        <v>0</v>
      </c>
      <c r="Q1669" t="s">
        <v>487</v>
      </c>
      <c r="R1669" t="s">
        <v>467</v>
      </c>
      <c r="S1669">
        <v>3</v>
      </c>
      <c r="T1669" t="s">
        <v>475</v>
      </c>
      <c r="U1669">
        <v>2</v>
      </c>
      <c r="V1669">
        <v>45016</v>
      </c>
      <c r="W1669">
        <v>356</v>
      </c>
      <c r="X1669" t="s">
        <v>447</v>
      </c>
      <c r="Y1669" s="2" t="s">
        <v>447</v>
      </c>
      <c r="Z1669" s="2"/>
      <c r="AB1669" t="s">
        <v>447</v>
      </c>
      <c r="AC1669" t="s">
        <v>448</v>
      </c>
      <c r="AD1669" t="s">
        <v>447</v>
      </c>
      <c r="AE1669" t="s">
        <v>447</v>
      </c>
      <c r="AF1669" t="s">
        <v>447</v>
      </c>
      <c r="AG1669">
        <v>2</v>
      </c>
      <c r="AH1669">
        <v>0</v>
      </c>
      <c r="AI1669">
        <v>51</v>
      </c>
      <c r="AJ1669">
        <v>0</v>
      </c>
      <c r="AK1669">
        <v>61</v>
      </c>
      <c r="AL1669" t="s">
        <v>504</v>
      </c>
      <c r="AM1669" t="s">
        <v>450</v>
      </c>
      <c r="AN1669">
        <v>1.93</v>
      </c>
      <c r="AO1669">
        <v>89.96</v>
      </c>
      <c r="AP1669">
        <v>173.62280000000001</v>
      </c>
      <c r="AQ1669">
        <v>1.93</v>
      </c>
      <c r="AR1669">
        <v>90.07</v>
      </c>
      <c r="AS1669">
        <v>173.83510000000001</v>
      </c>
      <c r="BC1669" t="s">
        <v>451</v>
      </c>
      <c r="BD1669" s="2">
        <v>45793</v>
      </c>
      <c r="BE1669">
        <v>536.84</v>
      </c>
      <c r="BF1669" t="s">
        <v>452</v>
      </c>
      <c r="BG1669" t="s">
        <v>453</v>
      </c>
      <c r="BH1669" s="1">
        <f t="shared" ca="1" si="80"/>
        <v>330</v>
      </c>
    </row>
    <row r="1670" spans="2:60" ht="14.25" customHeight="1" x14ac:dyDescent="0.35">
      <c r="B1670" s="96" t="str">
        <f t="shared" si="78"/>
        <v>194613185</v>
      </c>
      <c r="C1670" s="96" t="str">
        <f t="shared" si="79"/>
        <v>19461318</v>
      </c>
      <c r="D1670">
        <v>22526</v>
      </c>
      <c r="E1670" t="s">
        <v>120</v>
      </c>
      <c r="F1670">
        <v>61</v>
      </c>
      <c r="G1670" t="s">
        <v>124</v>
      </c>
      <c r="H1670">
        <v>73</v>
      </c>
      <c r="I1670">
        <v>19461</v>
      </c>
      <c r="J1670" t="s">
        <v>5</v>
      </c>
      <c r="K1670">
        <v>318</v>
      </c>
      <c r="L1670">
        <v>5</v>
      </c>
      <c r="M1670">
        <v>1</v>
      </c>
      <c r="N1670">
        <v>7</v>
      </c>
      <c r="O1670">
        <v>11.65</v>
      </c>
      <c r="P1670">
        <v>0</v>
      </c>
      <c r="Q1670" t="s">
        <v>487</v>
      </c>
      <c r="R1670" t="s">
        <v>467</v>
      </c>
      <c r="S1670">
        <v>3</v>
      </c>
      <c r="T1670" t="s">
        <v>475</v>
      </c>
      <c r="U1670">
        <v>2</v>
      </c>
      <c r="V1670">
        <v>45016</v>
      </c>
      <c r="W1670">
        <v>356</v>
      </c>
      <c r="X1670" t="s">
        <v>447</v>
      </c>
      <c r="Y1670" s="2" t="s">
        <v>447</v>
      </c>
      <c r="Z1670" s="2"/>
      <c r="AB1670" t="s">
        <v>447</v>
      </c>
      <c r="AC1670" t="s">
        <v>448</v>
      </c>
      <c r="AD1670" t="s">
        <v>447</v>
      </c>
      <c r="AE1670" t="s">
        <v>447</v>
      </c>
      <c r="AF1670" t="s">
        <v>447</v>
      </c>
      <c r="AG1670">
        <v>2</v>
      </c>
      <c r="AH1670">
        <v>0</v>
      </c>
      <c r="AI1670">
        <v>51</v>
      </c>
      <c r="AJ1670">
        <v>0</v>
      </c>
      <c r="AK1670">
        <v>61</v>
      </c>
      <c r="AL1670" t="s">
        <v>504</v>
      </c>
      <c r="AM1670" t="s">
        <v>450</v>
      </c>
      <c r="AN1670">
        <v>11.65</v>
      </c>
      <c r="AO1670">
        <v>89.96</v>
      </c>
      <c r="AP1670">
        <v>1048.0340000000001</v>
      </c>
      <c r="AQ1670">
        <v>11.65</v>
      </c>
      <c r="AR1670">
        <v>90.07</v>
      </c>
      <c r="AS1670">
        <v>1049.3154999999999</v>
      </c>
      <c r="BC1670" t="s">
        <v>451</v>
      </c>
      <c r="BD1670" s="2">
        <v>45793</v>
      </c>
      <c r="BE1670">
        <v>875.89</v>
      </c>
      <c r="BF1670" t="s">
        <v>452</v>
      </c>
      <c r="BG1670" t="s">
        <v>453</v>
      </c>
      <c r="BH1670" s="1">
        <f t="shared" ca="1" si="80"/>
        <v>330</v>
      </c>
    </row>
    <row r="1671" spans="2:60" ht="14.25" customHeight="1" x14ac:dyDescent="0.35">
      <c r="B1671" s="96" t="str">
        <f t="shared" si="78"/>
        <v>194613186</v>
      </c>
      <c r="C1671" s="96" t="str">
        <f t="shared" si="79"/>
        <v>19461318</v>
      </c>
      <c r="D1671">
        <v>22526</v>
      </c>
      <c r="E1671" t="s">
        <v>120</v>
      </c>
      <c r="F1671">
        <v>61</v>
      </c>
      <c r="G1671" t="s">
        <v>124</v>
      </c>
      <c r="H1671">
        <v>73</v>
      </c>
      <c r="I1671">
        <v>19461</v>
      </c>
      <c r="J1671" t="s">
        <v>5</v>
      </c>
      <c r="K1671">
        <v>318</v>
      </c>
      <c r="L1671">
        <v>6</v>
      </c>
      <c r="M1671">
        <v>2</v>
      </c>
      <c r="N1671">
        <v>7</v>
      </c>
      <c r="O1671">
        <v>11.8</v>
      </c>
      <c r="P1671">
        <v>0</v>
      </c>
      <c r="Q1671" t="s">
        <v>487</v>
      </c>
      <c r="R1671" t="s">
        <v>467</v>
      </c>
      <c r="S1671">
        <v>3</v>
      </c>
      <c r="T1671" t="s">
        <v>475</v>
      </c>
      <c r="U1671">
        <v>2</v>
      </c>
      <c r="V1671">
        <v>45016</v>
      </c>
      <c r="W1671">
        <v>356</v>
      </c>
      <c r="X1671" t="s">
        <v>447</v>
      </c>
      <c r="Y1671" s="2" t="s">
        <v>447</v>
      </c>
      <c r="Z1671" s="2"/>
      <c r="AB1671" t="s">
        <v>447</v>
      </c>
      <c r="AC1671" t="s">
        <v>448</v>
      </c>
      <c r="AD1671" t="s">
        <v>447</v>
      </c>
      <c r="AE1671" t="s">
        <v>447</v>
      </c>
      <c r="AF1671" t="s">
        <v>447</v>
      </c>
      <c r="AG1671">
        <v>2</v>
      </c>
      <c r="AH1671">
        <v>0</v>
      </c>
      <c r="AI1671">
        <v>51</v>
      </c>
      <c r="AJ1671">
        <v>0</v>
      </c>
      <c r="AK1671">
        <v>61</v>
      </c>
      <c r="AL1671" t="s">
        <v>504</v>
      </c>
      <c r="AM1671" t="s">
        <v>450</v>
      </c>
      <c r="AN1671">
        <v>11.8</v>
      </c>
      <c r="AO1671">
        <v>89.96</v>
      </c>
      <c r="AP1671">
        <v>1061.528</v>
      </c>
      <c r="AQ1671">
        <v>11.8</v>
      </c>
      <c r="AR1671">
        <v>90.07</v>
      </c>
      <c r="AS1671">
        <v>1062.826</v>
      </c>
      <c r="BC1671" t="s">
        <v>451</v>
      </c>
      <c r="BD1671" s="2">
        <v>45793</v>
      </c>
      <c r="BE1671">
        <v>795.73</v>
      </c>
      <c r="BF1671" t="s">
        <v>452</v>
      </c>
      <c r="BG1671" t="s">
        <v>453</v>
      </c>
      <c r="BH1671" s="1">
        <f t="shared" ca="1" si="80"/>
        <v>330</v>
      </c>
    </row>
    <row r="1672" spans="2:60" ht="14.25" customHeight="1" x14ac:dyDescent="0.35">
      <c r="B1672" s="96" t="str">
        <f t="shared" si="78"/>
        <v>194613187</v>
      </c>
      <c r="C1672" s="96" t="str">
        <f t="shared" si="79"/>
        <v>19461318</v>
      </c>
      <c r="D1672">
        <v>22526</v>
      </c>
      <c r="E1672" t="s">
        <v>120</v>
      </c>
      <c r="F1672">
        <v>61</v>
      </c>
      <c r="G1672" t="s">
        <v>124</v>
      </c>
      <c r="H1672">
        <v>73</v>
      </c>
      <c r="I1672">
        <v>19461</v>
      </c>
      <c r="J1672" t="s">
        <v>5</v>
      </c>
      <c r="K1672">
        <v>318</v>
      </c>
      <c r="L1672">
        <v>7</v>
      </c>
      <c r="M1672">
        <v>1</v>
      </c>
      <c r="N1672">
        <v>7</v>
      </c>
      <c r="O1672">
        <v>13.3</v>
      </c>
      <c r="P1672">
        <v>0</v>
      </c>
      <c r="Q1672" t="s">
        <v>487</v>
      </c>
      <c r="R1672" t="s">
        <v>467</v>
      </c>
      <c r="S1672">
        <v>3</v>
      </c>
      <c r="T1672" t="s">
        <v>475</v>
      </c>
      <c r="U1672">
        <v>2</v>
      </c>
      <c r="V1672">
        <v>45016</v>
      </c>
      <c r="W1672">
        <v>356</v>
      </c>
      <c r="X1672" t="s">
        <v>447</v>
      </c>
      <c r="Y1672" s="2" t="s">
        <v>447</v>
      </c>
      <c r="Z1672" s="2"/>
      <c r="AB1672" t="s">
        <v>447</v>
      </c>
      <c r="AC1672" t="s">
        <v>448</v>
      </c>
      <c r="AD1672" t="s">
        <v>447</v>
      </c>
      <c r="AE1672" t="s">
        <v>447</v>
      </c>
      <c r="AF1672" t="s">
        <v>447</v>
      </c>
      <c r="AG1672">
        <v>2</v>
      </c>
      <c r="AH1672">
        <v>0</v>
      </c>
      <c r="AI1672">
        <v>51</v>
      </c>
      <c r="AJ1672">
        <v>0</v>
      </c>
      <c r="AK1672">
        <v>61</v>
      </c>
      <c r="AL1672" t="s">
        <v>504</v>
      </c>
      <c r="AM1672" t="s">
        <v>450</v>
      </c>
      <c r="AN1672">
        <v>13.3</v>
      </c>
      <c r="AO1672">
        <v>89.96</v>
      </c>
      <c r="AP1672">
        <v>1196.4680000000001</v>
      </c>
      <c r="AQ1672">
        <v>13.3</v>
      </c>
      <c r="AR1672">
        <v>90.07</v>
      </c>
      <c r="AS1672">
        <v>1197.931</v>
      </c>
      <c r="BC1672" t="s">
        <v>451</v>
      </c>
      <c r="BD1672" s="2">
        <v>45793</v>
      </c>
      <c r="BE1672">
        <v>1450.59</v>
      </c>
      <c r="BF1672" t="s">
        <v>452</v>
      </c>
      <c r="BG1672" t="s">
        <v>453</v>
      </c>
      <c r="BH1672" s="1">
        <f t="shared" ca="1" si="80"/>
        <v>330</v>
      </c>
    </row>
    <row r="1673" spans="2:60" ht="14.25" customHeight="1" x14ac:dyDescent="0.35">
      <c r="B1673" s="96" t="str">
        <f t="shared" si="78"/>
        <v>194613188</v>
      </c>
      <c r="C1673" s="96" t="str">
        <f t="shared" si="79"/>
        <v>19461318</v>
      </c>
      <c r="D1673">
        <v>22526</v>
      </c>
      <c r="E1673" t="s">
        <v>120</v>
      </c>
      <c r="F1673">
        <v>61</v>
      </c>
      <c r="G1673" t="s">
        <v>124</v>
      </c>
      <c r="H1673">
        <v>73</v>
      </c>
      <c r="I1673">
        <v>19461</v>
      </c>
      <c r="J1673" t="s">
        <v>5</v>
      </c>
      <c r="K1673">
        <v>318</v>
      </c>
      <c r="L1673">
        <v>8</v>
      </c>
      <c r="M1673">
        <v>1</v>
      </c>
      <c r="N1673">
        <v>7</v>
      </c>
      <c r="O1673">
        <v>25.27</v>
      </c>
      <c r="P1673">
        <v>0</v>
      </c>
      <c r="Q1673" t="s">
        <v>487</v>
      </c>
      <c r="R1673" t="s">
        <v>467</v>
      </c>
      <c r="S1673">
        <v>3</v>
      </c>
      <c r="T1673" t="s">
        <v>475</v>
      </c>
      <c r="U1673">
        <v>2</v>
      </c>
      <c r="V1673">
        <v>45016</v>
      </c>
      <c r="W1673">
        <v>356</v>
      </c>
      <c r="X1673" t="s">
        <v>447</v>
      </c>
      <c r="Y1673" s="2" t="s">
        <v>447</v>
      </c>
      <c r="Z1673" s="2"/>
      <c r="AB1673" t="s">
        <v>447</v>
      </c>
      <c r="AC1673" t="s">
        <v>448</v>
      </c>
      <c r="AD1673" t="s">
        <v>447</v>
      </c>
      <c r="AE1673" t="s">
        <v>447</v>
      </c>
      <c r="AF1673" t="s">
        <v>447</v>
      </c>
      <c r="AG1673">
        <v>2</v>
      </c>
      <c r="AH1673">
        <v>0</v>
      </c>
      <c r="AI1673">
        <v>51</v>
      </c>
      <c r="AJ1673">
        <v>0</v>
      </c>
      <c r="AK1673">
        <v>61</v>
      </c>
      <c r="AL1673" t="s">
        <v>504</v>
      </c>
      <c r="AM1673" t="s">
        <v>450</v>
      </c>
      <c r="AN1673">
        <v>25.27</v>
      </c>
      <c r="AO1673">
        <v>89.96</v>
      </c>
      <c r="AP1673">
        <v>2273.2892000000002</v>
      </c>
      <c r="AQ1673">
        <v>25.27</v>
      </c>
      <c r="AR1673">
        <v>90.07</v>
      </c>
      <c r="AS1673">
        <v>2276.0689000000002</v>
      </c>
      <c r="BC1673" t="s">
        <v>451</v>
      </c>
      <c r="BD1673" s="2">
        <v>45793</v>
      </c>
      <c r="BE1673">
        <v>2651.31</v>
      </c>
      <c r="BF1673" t="s">
        <v>452</v>
      </c>
      <c r="BG1673" t="s">
        <v>453</v>
      </c>
      <c r="BH1673" s="1">
        <f t="shared" ca="1" si="80"/>
        <v>330</v>
      </c>
    </row>
    <row r="1674" spans="2:60" ht="14.25" customHeight="1" x14ac:dyDescent="0.35">
      <c r="B1674" s="96" t="str">
        <f t="shared" si="78"/>
        <v>194613189</v>
      </c>
      <c r="C1674" s="96" t="str">
        <f t="shared" si="79"/>
        <v>19461318</v>
      </c>
      <c r="D1674">
        <v>22526</v>
      </c>
      <c r="E1674" t="s">
        <v>120</v>
      </c>
      <c r="F1674">
        <v>61</v>
      </c>
      <c r="G1674" t="s">
        <v>124</v>
      </c>
      <c r="H1674">
        <v>73</v>
      </c>
      <c r="I1674">
        <v>19461</v>
      </c>
      <c r="J1674" t="s">
        <v>5</v>
      </c>
      <c r="K1674">
        <v>318</v>
      </c>
      <c r="L1674">
        <v>9</v>
      </c>
      <c r="M1674">
        <v>1</v>
      </c>
      <c r="N1674">
        <v>7</v>
      </c>
      <c r="O1674">
        <v>0.1</v>
      </c>
      <c r="P1674">
        <v>0</v>
      </c>
      <c r="Q1674" t="s">
        <v>487</v>
      </c>
      <c r="R1674" t="s">
        <v>467</v>
      </c>
      <c r="S1674">
        <v>3</v>
      </c>
      <c r="T1674" t="s">
        <v>475</v>
      </c>
      <c r="U1674">
        <v>2</v>
      </c>
      <c r="V1674">
        <v>45016</v>
      </c>
      <c r="W1674">
        <v>356</v>
      </c>
      <c r="X1674" t="s">
        <v>447</v>
      </c>
      <c r="Y1674" s="2" t="s">
        <v>447</v>
      </c>
      <c r="Z1674" s="2"/>
      <c r="AB1674" t="s">
        <v>447</v>
      </c>
      <c r="AC1674" t="s">
        <v>448</v>
      </c>
      <c r="AD1674" t="s">
        <v>447</v>
      </c>
      <c r="AE1674" t="s">
        <v>447</v>
      </c>
      <c r="AF1674" t="s">
        <v>447</v>
      </c>
      <c r="AG1674">
        <v>2</v>
      </c>
      <c r="AH1674">
        <v>0</v>
      </c>
      <c r="AI1674">
        <v>51</v>
      </c>
      <c r="AJ1674">
        <v>0</v>
      </c>
      <c r="AK1674">
        <v>61</v>
      </c>
      <c r="AL1674" t="s">
        <v>504</v>
      </c>
      <c r="AM1674" t="s">
        <v>450</v>
      </c>
      <c r="AN1674">
        <v>0.1</v>
      </c>
      <c r="AO1674">
        <v>89.96</v>
      </c>
      <c r="AP1674">
        <v>8.9960000000000004</v>
      </c>
      <c r="AQ1674">
        <v>0.1</v>
      </c>
      <c r="AR1674">
        <v>90.07</v>
      </c>
      <c r="AS1674">
        <v>9.0069999999999997</v>
      </c>
      <c r="BC1674" t="s">
        <v>451</v>
      </c>
      <c r="BD1674" s="2">
        <v>45793</v>
      </c>
      <c r="BF1674" t="s">
        <v>452</v>
      </c>
      <c r="BG1674" t="s">
        <v>453</v>
      </c>
      <c r="BH1674" s="1">
        <f t="shared" ca="1" si="80"/>
        <v>330</v>
      </c>
    </row>
    <row r="1675" spans="2:60" ht="14.25" customHeight="1" x14ac:dyDescent="0.35">
      <c r="B1675" s="96" t="str">
        <f t="shared" si="78"/>
        <v>1946131810</v>
      </c>
      <c r="C1675" s="96" t="str">
        <f t="shared" si="79"/>
        <v>19461318</v>
      </c>
      <c r="D1675">
        <v>22526</v>
      </c>
      <c r="E1675" t="s">
        <v>120</v>
      </c>
      <c r="F1675">
        <v>61</v>
      </c>
      <c r="G1675" t="s">
        <v>124</v>
      </c>
      <c r="H1675">
        <v>73</v>
      </c>
      <c r="I1675">
        <v>19461</v>
      </c>
      <c r="J1675" t="s">
        <v>5</v>
      </c>
      <c r="K1675">
        <v>318</v>
      </c>
      <c r="L1675">
        <v>10</v>
      </c>
      <c r="M1675">
        <v>1</v>
      </c>
      <c r="N1675">
        <v>7</v>
      </c>
      <c r="O1675">
        <v>8.19</v>
      </c>
      <c r="P1675">
        <v>0</v>
      </c>
      <c r="Q1675" t="s">
        <v>487</v>
      </c>
      <c r="R1675" t="s">
        <v>467</v>
      </c>
      <c r="S1675">
        <v>3</v>
      </c>
      <c r="T1675" t="s">
        <v>475</v>
      </c>
      <c r="U1675">
        <v>2</v>
      </c>
      <c r="V1675">
        <v>45016</v>
      </c>
      <c r="W1675">
        <v>356</v>
      </c>
      <c r="X1675" t="s">
        <v>447</v>
      </c>
      <c r="Y1675" s="2" t="s">
        <v>447</v>
      </c>
      <c r="Z1675" s="2"/>
      <c r="AB1675" t="s">
        <v>447</v>
      </c>
      <c r="AC1675" t="s">
        <v>448</v>
      </c>
      <c r="AD1675" t="s">
        <v>447</v>
      </c>
      <c r="AE1675" t="s">
        <v>447</v>
      </c>
      <c r="AF1675" t="s">
        <v>447</v>
      </c>
      <c r="AG1675">
        <v>2</v>
      </c>
      <c r="AH1675">
        <v>0</v>
      </c>
      <c r="AI1675">
        <v>51</v>
      </c>
      <c r="AJ1675">
        <v>0</v>
      </c>
      <c r="AK1675">
        <v>61</v>
      </c>
      <c r="AL1675" t="s">
        <v>504</v>
      </c>
      <c r="AM1675" t="s">
        <v>450</v>
      </c>
      <c r="AN1675">
        <v>8.19</v>
      </c>
      <c r="AO1675">
        <v>89.96</v>
      </c>
      <c r="AP1675">
        <v>736.77239999999995</v>
      </c>
      <c r="AQ1675">
        <v>8.19</v>
      </c>
      <c r="AR1675">
        <v>90.07</v>
      </c>
      <c r="AS1675">
        <v>737.67330000000004</v>
      </c>
      <c r="BC1675" t="s">
        <v>451</v>
      </c>
      <c r="BD1675" s="2">
        <v>45793</v>
      </c>
      <c r="BE1675">
        <v>601.61</v>
      </c>
      <c r="BF1675" t="s">
        <v>452</v>
      </c>
      <c r="BG1675" t="s">
        <v>453</v>
      </c>
      <c r="BH1675" s="1">
        <f t="shared" ca="1" si="80"/>
        <v>330</v>
      </c>
    </row>
    <row r="1676" spans="2:60" ht="14.25" customHeight="1" x14ac:dyDescent="0.35">
      <c r="B1676" s="96" t="str">
        <f t="shared" si="78"/>
        <v>1946131811</v>
      </c>
      <c r="C1676" s="96" t="str">
        <f t="shared" si="79"/>
        <v>19461318</v>
      </c>
      <c r="D1676">
        <v>22526</v>
      </c>
      <c r="E1676" t="s">
        <v>120</v>
      </c>
      <c r="F1676">
        <v>61</v>
      </c>
      <c r="G1676" t="s">
        <v>124</v>
      </c>
      <c r="H1676">
        <v>73</v>
      </c>
      <c r="I1676">
        <v>19461</v>
      </c>
      <c r="J1676" t="s">
        <v>5</v>
      </c>
      <c r="K1676">
        <v>318</v>
      </c>
      <c r="L1676">
        <v>11</v>
      </c>
      <c r="M1676">
        <v>1</v>
      </c>
      <c r="N1676">
        <v>7</v>
      </c>
      <c r="O1676">
        <v>6.05</v>
      </c>
      <c r="P1676">
        <v>0</v>
      </c>
      <c r="Q1676" t="s">
        <v>487</v>
      </c>
      <c r="R1676" t="s">
        <v>467</v>
      </c>
      <c r="S1676">
        <v>3</v>
      </c>
      <c r="T1676" t="s">
        <v>475</v>
      </c>
      <c r="U1676">
        <v>2</v>
      </c>
      <c r="V1676">
        <v>45016</v>
      </c>
      <c r="W1676">
        <v>356</v>
      </c>
      <c r="X1676" t="s">
        <v>447</v>
      </c>
      <c r="Y1676" s="2" t="s">
        <v>447</v>
      </c>
      <c r="Z1676" s="2"/>
      <c r="AB1676" t="s">
        <v>447</v>
      </c>
      <c r="AC1676" t="s">
        <v>448</v>
      </c>
      <c r="AD1676" t="s">
        <v>447</v>
      </c>
      <c r="AE1676" t="s">
        <v>447</v>
      </c>
      <c r="AF1676" t="s">
        <v>447</v>
      </c>
      <c r="AG1676">
        <v>2</v>
      </c>
      <c r="AH1676">
        <v>0</v>
      </c>
      <c r="AI1676">
        <v>51</v>
      </c>
      <c r="AJ1676">
        <v>0</v>
      </c>
      <c r="AK1676">
        <v>61</v>
      </c>
      <c r="AL1676" t="s">
        <v>524</v>
      </c>
      <c r="AM1676" t="s">
        <v>450</v>
      </c>
      <c r="AN1676">
        <v>6.05</v>
      </c>
      <c r="AO1676">
        <v>89.96</v>
      </c>
      <c r="AP1676">
        <v>544.25800000000004</v>
      </c>
      <c r="AQ1676">
        <v>6.05</v>
      </c>
      <c r="AR1676">
        <v>90.07</v>
      </c>
      <c r="AS1676">
        <v>544.92349999999999</v>
      </c>
      <c r="BC1676" t="s">
        <v>451</v>
      </c>
      <c r="BD1676" s="2">
        <v>45793</v>
      </c>
      <c r="BE1676">
        <v>549.41</v>
      </c>
      <c r="BF1676" t="s">
        <v>452</v>
      </c>
      <c r="BG1676" t="s">
        <v>453</v>
      </c>
      <c r="BH1676" s="1">
        <f t="shared" ca="1" si="80"/>
        <v>330</v>
      </c>
    </row>
    <row r="1677" spans="2:60" ht="14.25" customHeight="1" x14ac:dyDescent="0.35">
      <c r="B1677" s="96" t="str">
        <f t="shared" si="78"/>
        <v>1946131812</v>
      </c>
      <c r="C1677" s="96" t="str">
        <f t="shared" si="79"/>
        <v>19461318</v>
      </c>
      <c r="D1677">
        <v>22526</v>
      </c>
      <c r="E1677" t="s">
        <v>120</v>
      </c>
      <c r="F1677">
        <v>61</v>
      </c>
      <c r="G1677" t="s">
        <v>124</v>
      </c>
      <c r="H1677">
        <v>73</v>
      </c>
      <c r="I1677">
        <v>19461</v>
      </c>
      <c r="J1677" t="s">
        <v>5</v>
      </c>
      <c r="K1677">
        <v>318</v>
      </c>
      <c r="L1677">
        <v>12</v>
      </c>
      <c r="M1677">
        <v>2</v>
      </c>
      <c r="N1677">
        <v>7</v>
      </c>
      <c r="O1677">
        <v>15.32</v>
      </c>
      <c r="P1677">
        <v>0</v>
      </c>
      <c r="Q1677" t="s">
        <v>487</v>
      </c>
      <c r="R1677" t="s">
        <v>467</v>
      </c>
      <c r="S1677">
        <v>3</v>
      </c>
      <c r="T1677" t="s">
        <v>475</v>
      </c>
      <c r="U1677">
        <v>2</v>
      </c>
      <c r="V1677">
        <v>45016</v>
      </c>
      <c r="W1677">
        <v>356</v>
      </c>
      <c r="X1677" t="s">
        <v>447</v>
      </c>
      <c r="Y1677" t="s">
        <v>447</v>
      </c>
      <c r="Z1677" s="2"/>
      <c r="AB1677" t="s">
        <v>447</v>
      </c>
      <c r="AC1677" t="s">
        <v>448</v>
      </c>
      <c r="AD1677" t="s">
        <v>447</v>
      </c>
      <c r="AE1677" t="s">
        <v>447</v>
      </c>
      <c r="AF1677" t="s">
        <v>447</v>
      </c>
      <c r="AG1677">
        <v>2</v>
      </c>
      <c r="AH1677">
        <v>0</v>
      </c>
      <c r="AI1677">
        <v>51</v>
      </c>
      <c r="AJ1677">
        <v>0</v>
      </c>
      <c r="AK1677">
        <v>61</v>
      </c>
      <c r="AL1677" t="s">
        <v>504</v>
      </c>
      <c r="AM1677" t="s">
        <v>450</v>
      </c>
      <c r="AN1677">
        <v>15.32</v>
      </c>
      <c r="AO1677">
        <v>89.96</v>
      </c>
      <c r="AP1677">
        <v>1378.1872000000001</v>
      </c>
      <c r="AQ1677">
        <v>15.32</v>
      </c>
      <c r="AR1677">
        <v>90.07</v>
      </c>
      <c r="AS1677">
        <v>1379.8724</v>
      </c>
      <c r="BC1677" t="s">
        <v>451</v>
      </c>
      <c r="BD1677" s="2">
        <v>45793</v>
      </c>
      <c r="BE1677">
        <v>1203.68</v>
      </c>
      <c r="BF1677" t="s">
        <v>452</v>
      </c>
      <c r="BG1677" t="s">
        <v>453</v>
      </c>
      <c r="BH1677" s="1">
        <f t="shared" ca="1" si="80"/>
        <v>330</v>
      </c>
    </row>
    <row r="1678" spans="2:60" ht="14.25" customHeight="1" x14ac:dyDescent="0.35">
      <c r="B1678" s="96" t="str">
        <f t="shared" si="78"/>
        <v>194892991</v>
      </c>
      <c r="C1678" s="96" t="str">
        <f t="shared" si="79"/>
        <v>19489299</v>
      </c>
      <c r="D1678">
        <v>22526</v>
      </c>
      <c r="E1678" t="s">
        <v>120</v>
      </c>
      <c r="F1678">
        <v>61</v>
      </c>
      <c r="G1678" t="s">
        <v>124</v>
      </c>
      <c r="H1678">
        <v>71</v>
      </c>
      <c r="I1678">
        <v>19489</v>
      </c>
      <c r="J1678" t="s">
        <v>138</v>
      </c>
      <c r="K1678">
        <v>299</v>
      </c>
      <c r="L1678">
        <v>1</v>
      </c>
      <c r="M1678">
        <v>2</v>
      </c>
      <c r="O1678">
        <v>5.73</v>
      </c>
      <c r="P1678">
        <v>0</v>
      </c>
      <c r="Q1678" t="s">
        <v>487</v>
      </c>
      <c r="R1678" t="s">
        <v>471</v>
      </c>
      <c r="S1678">
        <v>2</v>
      </c>
      <c r="T1678" t="s">
        <v>478</v>
      </c>
      <c r="U1678">
        <v>2</v>
      </c>
      <c r="V1678">
        <v>45325</v>
      </c>
      <c r="W1678">
        <v>354</v>
      </c>
      <c r="X1678" t="s">
        <v>447</v>
      </c>
      <c r="Y1678" s="2" t="s">
        <v>447</v>
      </c>
      <c r="Z1678" s="2"/>
      <c r="AB1678" t="s">
        <v>447</v>
      </c>
      <c r="AC1678" t="s">
        <v>448</v>
      </c>
      <c r="AD1678" t="s">
        <v>447</v>
      </c>
      <c r="AE1678" t="s">
        <v>447</v>
      </c>
      <c r="AF1678" t="s">
        <v>447</v>
      </c>
      <c r="AG1678">
        <v>2</v>
      </c>
      <c r="AH1678">
        <v>0</v>
      </c>
      <c r="AI1678">
        <v>39</v>
      </c>
      <c r="AJ1678">
        <v>0</v>
      </c>
      <c r="AK1678">
        <v>61</v>
      </c>
      <c r="AL1678" t="s">
        <v>459</v>
      </c>
      <c r="AM1678" t="s">
        <v>450</v>
      </c>
      <c r="AN1678">
        <v>5.73</v>
      </c>
      <c r="AO1678">
        <v>136.27000000000001</v>
      </c>
      <c r="AP1678">
        <v>780.82709999999997</v>
      </c>
      <c r="AQ1678">
        <v>5.73</v>
      </c>
      <c r="AR1678">
        <v>140.07</v>
      </c>
      <c r="AS1678">
        <v>802.60109999999997</v>
      </c>
      <c r="BC1678" t="s">
        <v>451</v>
      </c>
      <c r="BD1678" s="2">
        <v>45849</v>
      </c>
      <c r="BE1678">
        <v>671.26</v>
      </c>
      <c r="BF1678" t="s">
        <v>452</v>
      </c>
      <c r="BG1678" t="s">
        <v>453</v>
      </c>
      <c r="BH1678" s="1">
        <f t="shared" ca="1" si="80"/>
        <v>274</v>
      </c>
    </row>
    <row r="1679" spans="2:60" ht="14.25" customHeight="1" x14ac:dyDescent="0.35">
      <c r="B1679" s="96" t="str">
        <f t="shared" si="78"/>
        <v>194892992</v>
      </c>
      <c r="C1679" s="96" t="str">
        <f t="shared" si="79"/>
        <v>19489299</v>
      </c>
      <c r="D1679">
        <v>22526</v>
      </c>
      <c r="E1679" t="s">
        <v>120</v>
      </c>
      <c r="F1679">
        <v>61</v>
      </c>
      <c r="G1679" t="s">
        <v>124</v>
      </c>
      <c r="H1679">
        <v>71</v>
      </c>
      <c r="I1679">
        <v>19489</v>
      </c>
      <c r="J1679" t="s">
        <v>138</v>
      </c>
      <c r="K1679">
        <v>299</v>
      </c>
      <c r="L1679">
        <v>2</v>
      </c>
      <c r="M1679">
        <v>2</v>
      </c>
      <c r="O1679">
        <v>6.93</v>
      </c>
      <c r="P1679">
        <v>0</v>
      </c>
      <c r="Q1679" t="s">
        <v>487</v>
      </c>
      <c r="R1679" t="s">
        <v>471</v>
      </c>
      <c r="S1679">
        <v>2</v>
      </c>
      <c r="T1679" t="s">
        <v>478</v>
      </c>
      <c r="U1679">
        <v>2</v>
      </c>
      <c r="V1679">
        <v>45325</v>
      </c>
      <c r="W1679">
        <v>354</v>
      </c>
      <c r="X1679" t="s">
        <v>447</v>
      </c>
      <c r="Y1679" s="2" t="s">
        <v>447</v>
      </c>
      <c r="Z1679" s="2"/>
      <c r="AB1679" t="s">
        <v>447</v>
      </c>
      <c r="AC1679" t="s">
        <v>448</v>
      </c>
      <c r="AD1679" t="s">
        <v>447</v>
      </c>
      <c r="AE1679" t="s">
        <v>447</v>
      </c>
      <c r="AF1679" t="s">
        <v>447</v>
      </c>
      <c r="AG1679">
        <v>2</v>
      </c>
      <c r="AH1679">
        <v>0</v>
      </c>
      <c r="AI1679">
        <v>39</v>
      </c>
      <c r="AJ1679">
        <v>0</v>
      </c>
      <c r="AK1679">
        <v>61</v>
      </c>
      <c r="AL1679" t="s">
        <v>459</v>
      </c>
      <c r="AM1679" t="s">
        <v>450</v>
      </c>
      <c r="AN1679">
        <v>6.93</v>
      </c>
      <c r="AO1679">
        <v>136.27000000000001</v>
      </c>
      <c r="AP1679">
        <v>944.35109999999997</v>
      </c>
      <c r="AQ1679">
        <v>6.93</v>
      </c>
      <c r="AR1679">
        <v>140.07</v>
      </c>
      <c r="AS1679">
        <v>970.68510000000003</v>
      </c>
      <c r="BC1679" t="s">
        <v>451</v>
      </c>
      <c r="BD1679" s="2">
        <v>45849</v>
      </c>
      <c r="BE1679">
        <v>653.27</v>
      </c>
      <c r="BF1679" t="s">
        <v>452</v>
      </c>
      <c r="BG1679" t="s">
        <v>453</v>
      </c>
      <c r="BH1679" s="1">
        <f t="shared" ca="1" si="80"/>
        <v>274</v>
      </c>
    </row>
    <row r="1680" spans="2:60" ht="14.25" customHeight="1" x14ac:dyDescent="0.35">
      <c r="B1680" s="96" t="str">
        <f t="shared" si="78"/>
        <v>194892993</v>
      </c>
      <c r="C1680" s="96" t="str">
        <f t="shared" si="79"/>
        <v>19489299</v>
      </c>
      <c r="D1680">
        <v>22526</v>
      </c>
      <c r="E1680" t="s">
        <v>120</v>
      </c>
      <c r="F1680">
        <v>61</v>
      </c>
      <c r="G1680" t="s">
        <v>124</v>
      </c>
      <c r="H1680">
        <v>71</v>
      </c>
      <c r="I1680">
        <v>19489</v>
      </c>
      <c r="J1680" t="s">
        <v>138</v>
      </c>
      <c r="K1680">
        <v>299</v>
      </c>
      <c r="L1680">
        <v>3</v>
      </c>
      <c r="M1680">
        <v>2</v>
      </c>
      <c r="O1680">
        <v>15.23</v>
      </c>
      <c r="P1680">
        <v>0</v>
      </c>
      <c r="Q1680" t="s">
        <v>487</v>
      </c>
      <c r="R1680" t="s">
        <v>471</v>
      </c>
      <c r="S1680">
        <v>2</v>
      </c>
      <c r="T1680" t="s">
        <v>478</v>
      </c>
      <c r="U1680">
        <v>2</v>
      </c>
      <c r="V1680">
        <v>45325</v>
      </c>
      <c r="W1680">
        <v>354</v>
      </c>
      <c r="X1680" t="s">
        <v>447</v>
      </c>
      <c r="Y1680" s="2" t="s">
        <v>447</v>
      </c>
      <c r="Z1680" s="2"/>
      <c r="AB1680" t="s">
        <v>447</v>
      </c>
      <c r="AC1680" t="s">
        <v>448</v>
      </c>
      <c r="AD1680" t="s">
        <v>447</v>
      </c>
      <c r="AE1680" t="s">
        <v>447</v>
      </c>
      <c r="AF1680" t="s">
        <v>447</v>
      </c>
      <c r="AG1680">
        <v>2</v>
      </c>
      <c r="AH1680">
        <v>0</v>
      </c>
      <c r="AI1680">
        <v>39</v>
      </c>
      <c r="AJ1680">
        <v>0</v>
      </c>
      <c r="AK1680">
        <v>61</v>
      </c>
      <c r="AL1680" t="s">
        <v>459</v>
      </c>
      <c r="AM1680" t="s">
        <v>450</v>
      </c>
      <c r="AN1680">
        <v>15.23</v>
      </c>
      <c r="AO1680">
        <v>136.27000000000001</v>
      </c>
      <c r="AP1680">
        <v>2075.3921</v>
      </c>
      <c r="AQ1680">
        <v>15.23</v>
      </c>
      <c r="AR1680">
        <v>140.07</v>
      </c>
      <c r="AS1680">
        <v>2133.2660999999998</v>
      </c>
      <c r="BC1680" t="s">
        <v>451</v>
      </c>
      <c r="BD1680" s="2">
        <v>45849</v>
      </c>
      <c r="BE1680">
        <v>1723.87</v>
      </c>
      <c r="BF1680" t="s">
        <v>452</v>
      </c>
      <c r="BG1680" t="s">
        <v>453</v>
      </c>
      <c r="BH1680" s="1">
        <f t="shared" ca="1" si="80"/>
        <v>274</v>
      </c>
    </row>
    <row r="1681" spans="2:60" ht="14.25" customHeight="1" x14ac:dyDescent="0.35">
      <c r="B1681" s="96" t="str">
        <f t="shared" si="78"/>
        <v>194892994</v>
      </c>
      <c r="C1681" s="96" t="str">
        <f t="shared" si="79"/>
        <v>19489299</v>
      </c>
      <c r="D1681">
        <v>22526</v>
      </c>
      <c r="E1681" t="s">
        <v>120</v>
      </c>
      <c r="F1681">
        <v>61</v>
      </c>
      <c r="G1681" t="s">
        <v>124</v>
      </c>
      <c r="H1681">
        <v>71</v>
      </c>
      <c r="I1681">
        <v>19489</v>
      </c>
      <c r="J1681" t="s">
        <v>138</v>
      </c>
      <c r="K1681">
        <v>299</v>
      </c>
      <c r="L1681">
        <v>4</v>
      </c>
      <c r="M1681">
        <v>2</v>
      </c>
      <c r="O1681">
        <v>6.23</v>
      </c>
      <c r="P1681">
        <v>0</v>
      </c>
      <c r="Q1681" t="s">
        <v>487</v>
      </c>
      <c r="R1681" t="s">
        <v>471</v>
      </c>
      <c r="S1681">
        <v>2</v>
      </c>
      <c r="T1681" t="s">
        <v>478</v>
      </c>
      <c r="U1681">
        <v>2</v>
      </c>
      <c r="V1681">
        <v>45325</v>
      </c>
      <c r="W1681">
        <v>354</v>
      </c>
      <c r="X1681" t="s">
        <v>447</v>
      </c>
      <c r="Y1681" s="2" t="s">
        <v>447</v>
      </c>
      <c r="Z1681" s="2"/>
      <c r="AB1681" t="s">
        <v>447</v>
      </c>
      <c r="AC1681" t="s">
        <v>448</v>
      </c>
      <c r="AD1681" t="s">
        <v>447</v>
      </c>
      <c r="AE1681" t="s">
        <v>447</v>
      </c>
      <c r="AF1681" t="s">
        <v>447</v>
      </c>
      <c r="AG1681">
        <v>2</v>
      </c>
      <c r="AH1681">
        <v>0</v>
      </c>
      <c r="AI1681">
        <v>39</v>
      </c>
      <c r="AJ1681">
        <v>0</v>
      </c>
      <c r="AK1681">
        <v>61</v>
      </c>
      <c r="AL1681" t="s">
        <v>459</v>
      </c>
      <c r="AM1681" t="s">
        <v>450</v>
      </c>
      <c r="AN1681">
        <v>6.23</v>
      </c>
      <c r="AO1681">
        <v>136.27000000000001</v>
      </c>
      <c r="AP1681">
        <v>848.96209999999996</v>
      </c>
      <c r="AQ1681">
        <v>6.23</v>
      </c>
      <c r="AR1681">
        <v>140.07</v>
      </c>
      <c r="AS1681">
        <v>872.63610000000006</v>
      </c>
      <c r="BC1681" t="s">
        <v>451</v>
      </c>
      <c r="BD1681" s="2">
        <v>45849</v>
      </c>
      <c r="BE1681">
        <v>600.58000000000004</v>
      </c>
      <c r="BF1681" t="s">
        <v>452</v>
      </c>
      <c r="BG1681" t="s">
        <v>453</v>
      </c>
      <c r="BH1681" s="1">
        <f t="shared" ca="1" si="80"/>
        <v>274</v>
      </c>
    </row>
    <row r="1682" spans="2:60" ht="14.25" customHeight="1" x14ac:dyDescent="0.35">
      <c r="B1682" s="96" t="str">
        <f t="shared" si="78"/>
        <v>194892995</v>
      </c>
      <c r="C1682" s="96" t="str">
        <f t="shared" si="79"/>
        <v>19489299</v>
      </c>
      <c r="D1682">
        <v>22526</v>
      </c>
      <c r="E1682" t="s">
        <v>120</v>
      </c>
      <c r="F1682">
        <v>61</v>
      </c>
      <c r="G1682" t="s">
        <v>124</v>
      </c>
      <c r="H1682">
        <v>71</v>
      </c>
      <c r="I1682">
        <v>19489</v>
      </c>
      <c r="J1682" t="s">
        <v>138</v>
      </c>
      <c r="K1682">
        <v>299</v>
      </c>
      <c r="L1682">
        <v>5</v>
      </c>
      <c r="M1682">
        <v>2</v>
      </c>
      <c r="O1682">
        <v>10.67</v>
      </c>
      <c r="P1682">
        <v>0</v>
      </c>
      <c r="Q1682" t="s">
        <v>487</v>
      </c>
      <c r="R1682" t="s">
        <v>471</v>
      </c>
      <c r="S1682">
        <v>2</v>
      </c>
      <c r="T1682" t="s">
        <v>478</v>
      </c>
      <c r="U1682">
        <v>2</v>
      </c>
      <c r="V1682">
        <v>45325</v>
      </c>
      <c r="W1682">
        <v>354</v>
      </c>
      <c r="X1682" t="s">
        <v>447</v>
      </c>
      <c r="Y1682" s="2" t="s">
        <v>447</v>
      </c>
      <c r="Z1682" s="2"/>
      <c r="AB1682" t="s">
        <v>447</v>
      </c>
      <c r="AC1682" t="s">
        <v>448</v>
      </c>
      <c r="AD1682" t="s">
        <v>447</v>
      </c>
      <c r="AE1682" t="s">
        <v>447</v>
      </c>
      <c r="AF1682" t="s">
        <v>447</v>
      </c>
      <c r="AG1682">
        <v>2</v>
      </c>
      <c r="AH1682">
        <v>0</v>
      </c>
      <c r="AI1682">
        <v>32</v>
      </c>
      <c r="AJ1682">
        <v>0</v>
      </c>
      <c r="AK1682">
        <v>61</v>
      </c>
      <c r="AL1682" t="s">
        <v>459</v>
      </c>
      <c r="AM1682" t="s">
        <v>450</v>
      </c>
      <c r="AN1682">
        <v>10.67</v>
      </c>
      <c r="AO1682">
        <v>136.27000000000001</v>
      </c>
      <c r="AP1682">
        <v>1454.0009</v>
      </c>
      <c r="AQ1682">
        <v>10.67</v>
      </c>
      <c r="AR1682">
        <v>140.07</v>
      </c>
      <c r="AS1682">
        <v>1494.5469000000001</v>
      </c>
      <c r="BC1682" t="s">
        <v>451</v>
      </c>
      <c r="BD1682" s="2">
        <v>45849</v>
      </c>
      <c r="BE1682">
        <v>942.9</v>
      </c>
      <c r="BF1682" t="s">
        <v>452</v>
      </c>
      <c r="BG1682" t="s">
        <v>453</v>
      </c>
      <c r="BH1682" s="1">
        <f t="shared" ca="1" si="80"/>
        <v>274</v>
      </c>
    </row>
    <row r="1683" spans="2:60" ht="14.25" customHeight="1" x14ac:dyDescent="0.35">
      <c r="B1683" s="96" t="str">
        <f t="shared" si="78"/>
        <v>194892996</v>
      </c>
      <c r="C1683" s="96" t="str">
        <f t="shared" si="79"/>
        <v>19489299</v>
      </c>
      <c r="D1683">
        <v>22526</v>
      </c>
      <c r="E1683" t="s">
        <v>120</v>
      </c>
      <c r="F1683">
        <v>61</v>
      </c>
      <c r="G1683" t="s">
        <v>124</v>
      </c>
      <c r="H1683">
        <v>71</v>
      </c>
      <c r="I1683">
        <v>19489</v>
      </c>
      <c r="J1683" t="s">
        <v>138</v>
      </c>
      <c r="K1683">
        <v>299</v>
      </c>
      <c r="L1683">
        <v>6</v>
      </c>
      <c r="M1683">
        <v>1</v>
      </c>
      <c r="O1683">
        <v>9.18</v>
      </c>
      <c r="P1683">
        <v>0</v>
      </c>
      <c r="Q1683" t="s">
        <v>487</v>
      </c>
      <c r="R1683" t="s">
        <v>471</v>
      </c>
      <c r="S1683">
        <v>2</v>
      </c>
      <c r="T1683" t="s">
        <v>478</v>
      </c>
      <c r="U1683">
        <v>2</v>
      </c>
      <c r="V1683">
        <v>45326</v>
      </c>
      <c r="W1683">
        <v>354</v>
      </c>
      <c r="X1683" t="s">
        <v>447</v>
      </c>
      <c r="Y1683" s="2" t="s">
        <v>447</v>
      </c>
      <c r="Z1683" s="2"/>
      <c r="AB1683" t="s">
        <v>447</v>
      </c>
      <c r="AC1683" t="s">
        <v>448</v>
      </c>
      <c r="AD1683" t="s">
        <v>447</v>
      </c>
      <c r="AE1683" t="s">
        <v>447</v>
      </c>
      <c r="AF1683" t="s">
        <v>447</v>
      </c>
      <c r="AG1683">
        <v>2</v>
      </c>
      <c r="AH1683">
        <v>0</v>
      </c>
      <c r="AI1683">
        <v>39</v>
      </c>
      <c r="AJ1683">
        <v>0</v>
      </c>
      <c r="AK1683">
        <v>61</v>
      </c>
      <c r="AL1683" t="s">
        <v>459</v>
      </c>
      <c r="AM1683" t="s">
        <v>450</v>
      </c>
      <c r="AN1683">
        <v>9.18</v>
      </c>
      <c r="AO1683">
        <v>136.27000000000001</v>
      </c>
      <c r="AP1683">
        <v>1250.9585999999999</v>
      </c>
      <c r="AQ1683">
        <v>9.18</v>
      </c>
      <c r="AR1683">
        <v>140.07</v>
      </c>
      <c r="AS1683">
        <v>1285.8425999999999</v>
      </c>
      <c r="BC1683" t="s">
        <v>451</v>
      </c>
      <c r="BD1683" s="2">
        <v>45849</v>
      </c>
      <c r="BE1683">
        <v>1193.71</v>
      </c>
      <c r="BF1683" t="s">
        <v>452</v>
      </c>
      <c r="BG1683" t="s">
        <v>453</v>
      </c>
      <c r="BH1683" s="1">
        <f t="shared" ca="1" si="80"/>
        <v>274</v>
      </c>
    </row>
    <row r="1684" spans="2:60" ht="14.25" customHeight="1" x14ac:dyDescent="0.35">
      <c r="B1684" s="96" t="str">
        <f t="shared" si="78"/>
        <v>194892997</v>
      </c>
      <c r="C1684" s="96" t="str">
        <f t="shared" si="79"/>
        <v>19489299</v>
      </c>
      <c r="D1684">
        <v>22526</v>
      </c>
      <c r="E1684" t="s">
        <v>120</v>
      </c>
      <c r="F1684">
        <v>61</v>
      </c>
      <c r="G1684" t="s">
        <v>124</v>
      </c>
      <c r="H1684">
        <v>71</v>
      </c>
      <c r="I1684">
        <v>19489</v>
      </c>
      <c r="J1684" t="s">
        <v>138</v>
      </c>
      <c r="K1684">
        <v>299</v>
      </c>
      <c r="L1684">
        <v>7</v>
      </c>
      <c r="M1684">
        <v>2</v>
      </c>
      <c r="O1684">
        <v>11.96</v>
      </c>
      <c r="P1684">
        <v>0</v>
      </c>
      <c r="Q1684" t="s">
        <v>487</v>
      </c>
      <c r="R1684" t="s">
        <v>471</v>
      </c>
      <c r="S1684">
        <v>2</v>
      </c>
      <c r="T1684" t="s">
        <v>478</v>
      </c>
      <c r="U1684">
        <v>2</v>
      </c>
      <c r="V1684">
        <v>45326</v>
      </c>
      <c r="W1684">
        <v>354</v>
      </c>
      <c r="X1684" t="s">
        <v>447</v>
      </c>
      <c r="Y1684" s="2" t="s">
        <v>447</v>
      </c>
      <c r="Z1684" s="2"/>
      <c r="AB1684" t="s">
        <v>447</v>
      </c>
      <c r="AC1684" t="s">
        <v>448</v>
      </c>
      <c r="AD1684" t="s">
        <v>447</v>
      </c>
      <c r="AE1684" t="s">
        <v>447</v>
      </c>
      <c r="AF1684" t="s">
        <v>447</v>
      </c>
      <c r="AG1684">
        <v>2</v>
      </c>
      <c r="AH1684">
        <v>0</v>
      </c>
      <c r="AI1684">
        <v>39</v>
      </c>
      <c r="AJ1684">
        <v>0</v>
      </c>
      <c r="AK1684">
        <v>61</v>
      </c>
      <c r="AL1684" t="s">
        <v>459</v>
      </c>
      <c r="AM1684" t="s">
        <v>450</v>
      </c>
      <c r="AN1684">
        <v>11.96</v>
      </c>
      <c r="AO1684">
        <v>136.27000000000001</v>
      </c>
      <c r="AP1684">
        <v>1629.7891999999999</v>
      </c>
      <c r="AQ1684">
        <v>11.96</v>
      </c>
      <c r="AR1684">
        <v>140.07</v>
      </c>
      <c r="AS1684">
        <v>1675.2372</v>
      </c>
      <c r="BC1684" t="s">
        <v>451</v>
      </c>
      <c r="BD1684" s="2">
        <v>45849</v>
      </c>
      <c r="BE1684">
        <v>1561.77</v>
      </c>
      <c r="BF1684" t="s">
        <v>452</v>
      </c>
      <c r="BG1684" t="s">
        <v>453</v>
      </c>
      <c r="BH1684" s="1">
        <f t="shared" ca="1" si="80"/>
        <v>274</v>
      </c>
    </row>
    <row r="1685" spans="2:60" ht="14.25" customHeight="1" x14ac:dyDescent="0.35">
      <c r="B1685" s="96" t="str">
        <f t="shared" si="78"/>
        <v>194892998</v>
      </c>
      <c r="C1685" s="96" t="str">
        <f t="shared" si="79"/>
        <v>19489299</v>
      </c>
      <c r="D1685">
        <v>22526</v>
      </c>
      <c r="E1685" t="s">
        <v>120</v>
      </c>
      <c r="F1685">
        <v>61</v>
      </c>
      <c r="G1685" t="s">
        <v>124</v>
      </c>
      <c r="H1685">
        <v>71</v>
      </c>
      <c r="I1685">
        <v>19489</v>
      </c>
      <c r="J1685" t="s">
        <v>138</v>
      </c>
      <c r="K1685">
        <v>299</v>
      </c>
      <c r="L1685">
        <v>8</v>
      </c>
      <c r="M1685">
        <v>2</v>
      </c>
      <c r="O1685">
        <v>8.8800000000000008</v>
      </c>
      <c r="P1685">
        <v>0</v>
      </c>
      <c r="Q1685" t="s">
        <v>487</v>
      </c>
      <c r="R1685" t="s">
        <v>471</v>
      </c>
      <c r="S1685">
        <v>2</v>
      </c>
      <c r="T1685" t="s">
        <v>478</v>
      </c>
      <c r="U1685">
        <v>2</v>
      </c>
      <c r="V1685">
        <v>45326</v>
      </c>
      <c r="W1685">
        <v>354</v>
      </c>
      <c r="X1685" t="s">
        <v>447</v>
      </c>
      <c r="Y1685" s="2" t="s">
        <v>447</v>
      </c>
      <c r="Z1685" s="2"/>
      <c r="AB1685" t="s">
        <v>447</v>
      </c>
      <c r="AC1685" t="s">
        <v>448</v>
      </c>
      <c r="AD1685" t="s">
        <v>447</v>
      </c>
      <c r="AE1685" t="s">
        <v>447</v>
      </c>
      <c r="AF1685" t="s">
        <v>447</v>
      </c>
      <c r="AG1685">
        <v>2</v>
      </c>
      <c r="AH1685">
        <v>0</v>
      </c>
      <c r="AI1685">
        <v>32</v>
      </c>
      <c r="AJ1685">
        <v>0</v>
      </c>
      <c r="AK1685">
        <v>61</v>
      </c>
      <c r="AL1685" t="s">
        <v>459</v>
      </c>
      <c r="AM1685" t="s">
        <v>450</v>
      </c>
      <c r="AN1685">
        <v>8.8800000000000008</v>
      </c>
      <c r="AO1685">
        <v>136.27000000000001</v>
      </c>
      <c r="AP1685">
        <v>1210.0776000000001</v>
      </c>
      <c r="AQ1685">
        <v>8.8800000000000008</v>
      </c>
      <c r="AR1685">
        <v>140.07</v>
      </c>
      <c r="AS1685">
        <v>1243.8216</v>
      </c>
      <c r="BC1685" t="s">
        <v>451</v>
      </c>
      <c r="BD1685" s="2">
        <v>45849</v>
      </c>
      <c r="BE1685">
        <v>1537.2</v>
      </c>
      <c r="BF1685" t="s">
        <v>452</v>
      </c>
      <c r="BG1685" t="s">
        <v>453</v>
      </c>
      <c r="BH1685" s="1">
        <f t="shared" ca="1" si="80"/>
        <v>274</v>
      </c>
    </row>
    <row r="1686" spans="2:60" ht="14.25" customHeight="1" x14ac:dyDescent="0.35">
      <c r="B1686" s="96" t="str">
        <f t="shared" si="78"/>
        <v>194892999</v>
      </c>
      <c r="C1686" s="96" t="str">
        <f t="shared" si="79"/>
        <v>19489299</v>
      </c>
      <c r="D1686">
        <v>22526</v>
      </c>
      <c r="E1686" t="s">
        <v>120</v>
      </c>
      <c r="F1686">
        <v>61</v>
      </c>
      <c r="G1686" t="s">
        <v>124</v>
      </c>
      <c r="H1686">
        <v>71</v>
      </c>
      <c r="I1686">
        <v>19489</v>
      </c>
      <c r="J1686" t="s">
        <v>138</v>
      </c>
      <c r="K1686">
        <v>299</v>
      </c>
      <c r="L1686">
        <v>9</v>
      </c>
      <c r="M1686">
        <v>2</v>
      </c>
      <c r="O1686">
        <v>1.49</v>
      </c>
      <c r="P1686">
        <v>0</v>
      </c>
      <c r="Q1686" t="s">
        <v>487</v>
      </c>
      <c r="R1686" t="s">
        <v>471</v>
      </c>
      <c r="S1686">
        <v>2</v>
      </c>
      <c r="T1686" t="s">
        <v>478</v>
      </c>
      <c r="U1686">
        <v>2</v>
      </c>
      <c r="V1686">
        <v>45326</v>
      </c>
      <c r="W1686">
        <v>354</v>
      </c>
      <c r="X1686" t="s">
        <v>447</v>
      </c>
      <c r="Y1686" s="2" t="s">
        <v>447</v>
      </c>
      <c r="Z1686" s="2"/>
      <c r="AB1686" t="s">
        <v>447</v>
      </c>
      <c r="AC1686" t="s">
        <v>448</v>
      </c>
      <c r="AD1686" t="s">
        <v>447</v>
      </c>
      <c r="AE1686" t="s">
        <v>447</v>
      </c>
      <c r="AF1686" t="s">
        <v>447</v>
      </c>
      <c r="AG1686">
        <v>2</v>
      </c>
      <c r="AH1686">
        <v>0</v>
      </c>
      <c r="AI1686">
        <v>32</v>
      </c>
      <c r="AJ1686">
        <v>0</v>
      </c>
      <c r="AK1686">
        <v>61</v>
      </c>
      <c r="AL1686" t="s">
        <v>459</v>
      </c>
      <c r="AM1686" t="s">
        <v>450</v>
      </c>
      <c r="AN1686">
        <v>1.49</v>
      </c>
      <c r="AO1686">
        <v>136.27000000000001</v>
      </c>
      <c r="AP1686">
        <v>203.04230000000001</v>
      </c>
      <c r="AQ1686">
        <v>1.49</v>
      </c>
      <c r="AR1686">
        <v>140.07</v>
      </c>
      <c r="AS1686">
        <v>208.70429999999999</v>
      </c>
      <c r="BC1686" t="s">
        <v>451</v>
      </c>
      <c r="BD1686" s="2">
        <v>45849</v>
      </c>
      <c r="BE1686">
        <v>269.05</v>
      </c>
      <c r="BF1686" t="s">
        <v>452</v>
      </c>
      <c r="BG1686" t="s">
        <v>453</v>
      </c>
      <c r="BH1686" s="1">
        <f t="shared" ca="1" si="80"/>
        <v>274</v>
      </c>
    </row>
    <row r="1687" spans="2:60" ht="14.25" customHeight="1" x14ac:dyDescent="0.35">
      <c r="B1687" s="96" t="str">
        <f t="shared" si="78"/>
        <v>1948929910</v>
      </c>
      <c r="C1687" s="96" t="str">
        <f t="shared" si="79"/>
        <v>19489299</v>
      </c>
      <c r="D1687">
        <v>22526</v>
      </c>
      <c r="E1687" t="s">
        <v>120</v>
      </c>
      <c r="F1687">
        <v>61</v>
      </c>
      <c r="G1687" t="s">
        <v>124</v>
      </c>
      <c r="H1687">
        <v>71</v>
      </c>
      <c r="I1687">
        <v>19489</v>
      </c>
      <c r="J1687" t="s">
        <v>138</v>
      </c>
      <c r="K1687">
        <v>299</v>
      </c>
      <c r="L1687">
        <v>10</v>
      </c>
      <c r="M1687">
        <v>2</v>
      </c>
      <c r="O1687">
        <v>4.75</v>
      </c>
      <c r="P1687">
        <v>0</v>
      </c>
      <c r="Q1687" t="s">
        <v>487</v>
      </c>
      <c r="R1687" t="s">
        <v>471</v>
      </c>
      <c r="S1687">
        <v>2</v>
      </c>
      <c r="T1687" t="s">
        <v>478</v>
      </c>
      <c r="U1687">
        <v>2</v>
      </c>
      <c r="V1687">
        <v>45326</v>
      </c>
      <c r="W1687">
        <v>354</v>
      </c>
      <c r="X1687" t="s">
        <v>447</v>
      </c>
      <c r="Y1687" s="2" t="s">
        <v>447</v>
      </c>
      <c r="Z1687" s="2"/>
      <c r="AB1687" t="s">
        <v>447</v>
      </c>
      <c r="AC1687" t="s">
        <v>448</v>
      </c>
      <c r="AD1687" t="s">
        <v>447</v>
      </c>
      <c r="AE1687" t="s">
        <v>447</v>
      </c>
      <c r="AF1687" t="s">
        <v>447</v>
      </c>
      <c r="AG1687">
        <v>2</v>
      </c>
      <c r="AH1687">
        <v>0</v>
      </c>
      <c r="AI1687">
        <v>39</v>
      </c>
      <c r="AJ1687">
        <v>0</v>
      </c>
      <c r="AK1687">
        <v>61</v>
      </c>
      <c r="AL1687" t="s">
        <v>459</v>
      </c>
      <c r="AM1687" t="s">
        <v>450</v>
      </c>
      <c r="AN1687">
        <v>4.75</v>
      </c>
      <c r="AO1687">
        <v>136.27000000000001</v>
      </c>
      <c r="AP1687">
        <v>647.28250000000003</v>
      </c>
      <c r="AQ1687">
        <v>4.75</v>
      </c>
      <c r="AR1687">
        <v>140.07</v>
      </c>
      <c r="AS1687">
        <v>665.33249999999998</v>
      </c>
      <c r="BC1687" t="s">
        <v>451</v>
      </c>
      <c r="BD1687" s="2">
        <v>45849</v>
      </c>
      <c r="BE1687">
        <v>663.72</v>
      </c>
      <c r="BF1687" t="s">
        <v>452</v>
      </c>
      <c r="BG1687" t="s">
        <v>453</v>
      </c>
      <c r="BH1687" s="1">
        <f t="shared" ca="1" si="80"/>
        <v>274</v>
      </c>
    </row>
    <row r="1688" spans="2:60" ht="14.25" customHeight="1" x14ac:dyDescent="0.35">
      <c r="B1688" s="96" t="str">
        <f t="shared" si="78"/>
        <v>1948929911</v>
      </c>
      <c r="C1688" s="96" t="str">
        <f t="shared" si="79"/>
        <v>19489299</v>
      </c>
      <c r="D1688">
        <v>22526</v>
      </c>
      <c r="E1688" t="s">
        <v>120</v>
      </c>
      <c r="F1688">
        <v>61</v>
      </c>
      <c r="G1688" t="s">
        <v>124</v>
      </c>
      <c r="H1688">
        <v>71</v>
      </c>
      <c r="I1688">
        <v>19489</v>
      </c>
      <c r="J1688" t="s">
        <v>138</v>
      </c>
      <c r="K1688">
        <v>299</v>
      </c>
      <c r="L1688">
        <v>11</v>
      </c>
      <c r="M1688">
        <v>2</v>
      </c>
      <c r="O1688">
        <v>6.15</v>
      </c>
      <c r="P1688">
        <v>0</v>
      </c>
      <c r="Q1688" t="s">
        <v>487</v>
      </c>
      <c r="R1688" t="s">
        <v>471</v>
      </c>
      <c r="S1688">
        <v>2</v>
      </c>
      <c r="T1688" t="s">
        <v>478</v>
      </c>
      <c r="U1688">
        <v>2</v>
      </c>
      <c r="V1688">
        <v>45326</v>
      </c>
      <c r="W1688">
        <v>354</v>
      </c>
      <c r="X1688" t="s">
        <v>447</v>
      </c>
      <c r="Y1688" s="2" t="s">
        <v>447</v>
      </c>
      <c r="Z1688" s="2"/>
      <c r="AB1688" t="s">
        <v>447</v>
      </c>
      <c r="AC1688" t="s">
        <v>448</v>
      </c>
      <c r="AD1688" t="s">
        <v>447</v>
      </c>
      <c r="AE1688" t="s">
        <v>447</v>
      </c>
      <c r="AF1688" t="s">
        <v>447</v>
      </c>
      <c r="AG1688">
        <v>2</v>
      </c>
      <c r="AH1688">
        <v>0</v>
      </c>
      <c r="AI1688">
        <v>39</v>
      </c>
      <c r="AJ1688">
        <v>0</v>
      </c>
      <c r="AK1688">
        <v>61</v>
      </c>
      <c r="AL1688" t="s">
        <v>459</v>
      </c>
      <c r="AM1688" t="s">
        <v>450</v>
      </c>
      <c r="AN1688">
        <v>6.15</v>
      </c>
      <c r="AO1688">
        <v>136.27000000000001</v>
      </c>
      <c r="AP1688">
        <v>838.06050000000005</v>
      </c>
      <c r="AQ1688">
        <v>6.15</v>
      </c>
      <c r="AR1688">
        <v>140.07</v>
      </c>
      <c r="AS1688">
        <v>861.43050000000005</v>
      </c>
      <c r="BC1688" t="s">
        <v>451</v>
      </c>
      <c r="BD1688" s="2">
        <v>45849</v>
      </c>
      <c r="BE1688">
        <v>1062.01</v>
      </c>
      <c r="BF1688" t="s">
        <v>452</v>
      </c>
      <c r="BG1688" t="s">
        <v>453</v>
      </c>
      <c r="BH1688" s="1">
        <f t="shared" ca="1" si="80"/>
        <v>274</v>
      </c>
    </row>
    <row r="1689" spans="2:60" ht="14.25" customHeight="1" x14ac:dyDescent="0.35">
      <c r="B1689" s="96" t="str">
        <f t="shared" si="78"/>
        <v>1948929912</v>
      </c>
      <c r="C1689" s="96" t="str">
        <f t="shared" si="79"/>
        <v>19489299</v>
      </c>
      <c r="D1689">
        <v>22526</v>
      </c>
      <c r="E1689" t="s">
        <v>120</v>
      </c>
      <c r="F1689">
        <v>61</v>
      </c>
      <c r="G1689" t="s">
        <v>124</v>
      </c>
      <c r="H1689">
        <v>71</v>
      </c>
      <c r="I1689">
        <v>19489</v>
      </c>
      <c r="J1689" t="s">
        <v>138</v>
      </c>
      <c r="K1689">
        <v>299</v>
      </c>
      <c r="L1689">
        <v>12</v>
      </c>
      <c r="M1689">
        <v>2</v>
      </c>
      <c r="O1689">
        <v>3.06</v>
      </c>
      <c r="P1689">
        <v>0</v>
      </c>
      <c r="Q1689" t="s">
        <v>487</v>
      </c>
      <c r="R1689" t="s">
        <v>471</v>
      </c>
      <c r="S1689">
        <v>2</v>
      </c>
      <c r="T1689" t="s">
        <v>478</v>
      </c>
      <c r="U1689">
        <v>2</v>
      </c>
      <c r="V1689">
        <v>45326</v>
      </c>
      <c r="W1689">
        <v>354</v>
      </c>
      <c r="X1689" t="s">
        <v>447</v>
      </c>
      <c r="Y1689" s="2" t="s">
        <v>447</v>
      </c>
      <c r="Z1689" s="2"/>
      <c r="AB1689" t="s">
        <v>447</v>
      </c>
      <c r="AC1689" t="s">
        <v>448</v>
      </c>
      <c r="AD1689" t="s">
        <v>447</v>
      </c>
      <c r="AE1689" t="s">
        <v>447</v>
      </c>
      <c r="AF1689" t="s">
        <v>447</v>
      </c>
      <c r="AG1689">
        <v>2</v>
      </c>
      <c r="AH1689">
        <v>0</v>
      </c>
      <c r="AI1689">
        <v>39</v>
      </c>
      <c r="AJ1689">
        <v>0</v>
      </c>
      <c r="AK1689">
        <v>61</v>
      </c>
      <c r="AL1689" t="s">
        <v>459</v>
      </c>
      <c r="AM1689" t="s">
        <v>450</v>
      </c>
      <c r="AN1689">
        <v>3.06</v>
      </c>
      <c r="AO1689">
        <v>136.27000000000001</v>
      </c>
      <c r="AP1689">
        <v>416.9862</v>
      </c>
      <c r="AQ1689">
        <v>3.06</v>
      </c>
      <c r="AR1689">
        <v>140.07</v>
      </c>
      <c r="AS1689">
        <v>428.61419999999998</v>
      </c>
      <c r="BC1689" t="s">
        <v>451</v>
      </c>
      <c r="BD1689" s="2">
        <v>45849</v>
      </c>
      <c r="BE1689">
        <v>244.84</v>
      </c>
      <c r="BF1689" t="s">
        <v>452</v>
      </c>
      <c r="BG1689" t="s">
        <v>453</v>
      </c>
      <c r="BH1689" s="1">
        <f t="shared" ca="1" si="80"/>
        <v>274</v>
      </c>
    </row>
    <row r="1690" spans="2:60" ht="14.25" customHeight="1" x14ac:dyDescent="0.35">
      <c r="B1690" s="96" t="str">
        <f t="shared" si="78"/>
        <v>194893211</v>
      </c>
      <c r="C1690" s="96" t="str">
        <f t="shared" si="79"/>
        <v>19489321</v>
      </c>
      <c r="D1690">
        <v>22526</v>
      </c>
      <c r="E1690" t="s">
        <v>120</v>
      </c>
      <c r="F1690">
        <v>61</v>
      </c>
      <c r="G1690" t="s">
        <v>124</v>
      </c>
      <c r="H1690">
        <v>71</v>
      </c>
      <c r="I1690">
        <v>19489</v>
      </c>
      <c r="J1690" t="s">
        <v>138</v>
      </c>
      <c r="K1690">
        <v>321</v>
      </c>
      <c r="L1690">
        <v>1</v>
      </c>
      <c r="M1690">
        <v>2</v>
      </c>
      <c r="N1690">
        <v>2</v>
      </c>
      <c r="O1690">
        <v>7.88</v>
      </c>
      <c r="P1690">
        <v>0</v>
      </c>
      <c r="Q1690" t="s">
        <v>454</v>
      </c>
      <c r="R1690" t="s">
        <v>471</v>
      </c>
      <c r="S1690">
        <v>8</v>
      </c>
      <c r="T1690" t="s">
        <v>470</v>
      </c>
      <c r="U1690">
        <v>2</v>
      </c>
      <c r="V1690">
        <v>43195</v>
      </c>
      <c r="W1690">
        <v>353</v>
      </c>
      <c r="X1690" t="s">
        <v>447</v>
      </c>
      <c r="Y1690" s="2" t="s">
        <v>447</v>
      </c>
      <c r="Z1690" s="2"/>
      <c r="AB1690" t="s">
        <v>447</v>
      </c>
      <c r="AC1690" t="s">
        <v>448</v>
      </c>
      <c r="AD1690" t="s">
        <v>447</v>
      </c>
      <c r="AE1690" t="s">
        <v>447</v>
      </c>
      <c r="AF1690" t="s">
        <v>447</v>
      </c>
      <c r="AG1690">
        <v>2</v>
      </c>
      <c r="AH1690">
        <v>0</v>
      </c>
      <c r="AI1690">
        <v>29</v>
      </c>
      <c r="AJ1690">
        <v>0</v>
      </c>
      <c r="AK1690">
        <v>61</v>
      </c>
      <c r="AL1690" t="s">
        <v>449</v>
      </c>
      <c r="AM1690" t="s">
        <v>450</v>
      </c>
      <c r="AN1690">
        <v>7.88</v>
      </c>
      <c r="AO1690">
        <v>68.56</v>
      </c>
      <c r="AP1690">
        <v>540.25279999999998</v>
      </c>
      <c r="AQ1690">
        <v>7.88</v>
      </c>
      <c r="AR1690">
        <v>55.07</v>
      </c>
      <c r="AS1690">
        <v>433.95159999999998</v>
      </c>
      <c r="AT1690">
        <v>7.88</v>
      </c>
      <c r="AU1690">
        <v>60</v>
      </c>
      <c r="AV1690">
        <v>472.8</v>
      </c>
      <c r="BC1690" t="s">
        <v>451</v>
      </c>
      <c r="BD1690" s="2">
        <v>45948</v>
      </c>
      <c r="BE1690">
        <v>233.12</v>
      </c>
      <c r="BF1690" t="s">
        <v>452</v>
      </c>
      <c r="BG1690" t="s">
        <v>453</v>
      </c>
      <c r="BH1690" s="1">
        <f t="shared" ca="1" si="80"/>
        <v>175</v>
      </c>
    </row>
    <row r="1691" spans="2:60" ht="14.25" customHeight="1" x14ac:dyDescent="0.35">
      <c r="B1691" s="96" t="str">
        <f t="shared" si="78"/>
        <v>194893212</v>
      </c>
      <c r="C1691" s="96" t="str">
        <f t="shared" si="79"/>
        <v>19489321</v>
      </c>
      <c r="D1691">
        <v>22526</v>
      </c>
      <c r="E1691" t="s">
        <v>120</v>
      </c>
      <c r="F1691">
        <v>61</v>
      </c>
      <c r="G1691" t="s">
        <v>124</v>
      </c>
      <c r="H1691">
        <v>71</v>
      </c>
      <c r="I1691">
        <v>19489</v>
      </c>
      <c r="J1691" t="s">
        <v>138</v>
      </c>
      <c r="K1691">
        <v>321</v>
      </c>
      <c r="L1691">
        <v>2</v>
      </c>
      <c r="M1691">
        <v>2</v>
      </c>
      <c r="N1691">
        <v>2</v>
      </c>
      <c r="O1691">
        <v>14.86</v>
      </c>
      <c r="P1691">
        <v>0</v>
      </c>
      <c r="Q1691" t="s">
        <v>454</v>
      </c>
      <c r="R1691" t="s">
        <v>471</v>
      </c>
      <c r="S1691">
        <v>8</v>
      </c>
      <c r="T1691" t="s">
        <v>470</v>
      </c>
      <c r="U1691">
        <v>2</v>
      </c>
      <c r="V1691">
        <v>43195</v>
      </c>
      <c r="W1691">
        <v>353</v>
      </c>
      <c r="X1691" t="s">
        <v>447</v>
      </c>
      <c r="Y1691" s="2" t="s">
        <v>447</v>
      </c>
      <c r="Z1691" s="2"/>
      <c r="AB1691" t="s">
        <v>447</v>
      </c>
      <c r="AC1691" t="s">
        <v>448</v>
      </c>
      <c r="AD1691" t="s">
        <v>447</v>
      </c>
      <c r="AE1691" t="s">
        <v>447</v>
      </c>
      <c r="AF1691" t="s">
        <v>447</v>
      </c>
      <c r="AG1691">
        <v>2</v>
      </c>
      <c r="AH1691">
        <v>0</v>
      </c>
      <c r="AI1691">
        <v>29</v>
      </c>
      <c r="AJ1691">
        <v>0</v>
      </c>
      <c r="AK1691">
        <v>61</v>
      </c>
      <c r="AL1691" t="s">
        <v>449</v>
      </c>
      <c r="AM1691" t="s">
        <v>450</v>
      </c>
      <c r="AN1691">
        <v>14.86</v>
      </c>
      <c r="AO1691">
        <v>68.56</v>
      </c>
      <c r="AP1691">
        <v>1018.8016</v>
      </c>
      <c r="AQ1691">
        <v>14.86</v>
      </c>
      <c r="AR1691">
        <v>55.07</v>
      </c>
      <c r="AS1691">
        <v>818.34019999999998</v>
      </c>
      <c r="AT1691">
        <v>14.86</v>
      </c>
      <c r="AU1691">
        <v>60</v>
      </c>
      <c r="AV1691">
        <v>891.6</v>
      </c>
      <c r="BC1691" t="s">
        <v>451</v>
      </c>
      <c r="BD1691" s="2">
        <v>45948</v>
      </c>
      <c r="BE1691">
        <v>565.04</v>
      </c>
      <c r="BF1691" t="s">
        <v>452</v>
      </c>
      <c r="BG1691" t="s">
        <v>453</v>
      </c>
      <c r="BH1691" s="1">
        <f t="shared" ca="1" si="80"/>
        <v>175</v>
      </c>
    </row>
    <row r="1692" spans="2:60" ht="14.25" customHeight="1" x14ac:dyDescent="0.35">
      <c r="B1692" s="96" t="str">
        <f t="shared" si="78"/>
        <v>194893213</v>
      </c>
      <c r="C1692" s="96" t="str">
        <f t="shared" si="79"/>
        <v>19489321</v>
      </c>
      <c r="D1692">
        <v>22526</v>
      </c>
      <c r="E1692" t="s">
        <v>120</v>
      </c>
      <c r="F1692">
        <v>61</v>
      </c>
      <c r="G1692" t="s">
        <v>124</v>
      </c>
      <c r="H1692">
        <v>71</v>
      </c>
      <c r="I1692">
        <v>19489</v>
      </c>
      <c r="J1692" t="s">
        <v>138</v>
      </c>
      <c r="K1692">
        <v>321</v>
      </c>
      <c r="L1692">
        <v>3</v>
      </c>
      <c r="M1692">
        <v>2</v>
      </c>
      <c r="N1692">
        <v>2</v>
      </c>
      <c r="O1692">
        <v>7</v>
      </c>
      <c r="P1692">
        <v>0</v>
      </c>
      <c r="Q1692" t="s">
        <v>454</v>
      </c>
      <c r="R1692" t="s">
        <v>471</v>
      </c>
      <c r="S1692">
        <v>8</v>
      </c>
      <c r="T1692" t="s">
        <v>470</v>
      </c>
      <c r="U1692">
        <v>2</v>
      </c>
      <c r="V1692">
        <v>43196</v>
      </c>
      <c r="W1692">
        <v>353</v>
      </c>
      <c r="X1692" t="s">
        <v>447</v>
      </c>
      <c r="Y1692" s="2" t="s">
        <v>447</v>
      </c>
      <c r="Z1692" s="2"/>
      <c r="AB1692" t="s">
        <v>447</v>
      </c>
      <c r="AC1692" t="s">
        <v>448</v>
      </c>
      <c r="AD1692" t="s">
        <v>447</v>
      </c>
      <c r="AE1692" t="s">
        <v>447</v>
      </c>
      <c r="AF1692" t="s">
        <v>447</v>
      </c>
      <c r="AG1692">
        <v>2</v>
      </c>
      <c r="AH1692">
        <v>0</v>
      </c>
      <c r="AI1692">
        <v>29</v>
      </c>
      <c r="AJ1692">
        <v>0</v>
      </c>
      <c r="AK1692">
        <v>61</v>
      </c>
      <c r="AL1692" t="s">
        <v>465</v>
      </c>
      <c r="AM1692" t="s">
        <v>450</v>
      </c>
      <c r="AN1692">
        <v>7</v>
      </c>
      <c r="AO1692">
        <v>68.56</v>
      </c>
      <c r="AP1692">
        <v>479.92</v>
      </c>
      <c r="AQ1692">
        <v>7</v>
      </c>
      <c r="AR1692">
        <v>55.07</v>
      </c>
      <c r="AS1692">
        <v>385.49</v>
      </c>
      <c r="BC1692" t="s">
        <v>451</v>
      </c>
      <c r="BD1692" s="2">
        <v>45851</v>
      </c>
      <c r="BE1692">
        <v>116.72</v>
      </c>
      <c r="BF1692" t="s">
        <v>452</v>
      </c>
      <c r="BG1692" t="s">
        <v>453</v>
      </c>
      <c r="BH1692" s="1">
        <f t="shared" ca="1" si="80"/>
        <v>272</v>
      </c>
    </row>
    <row r="1693" spans="2:60" ht="14.25" customHeight="1" x14ac:dyDescent="0.35">
      <c r="B1693" s="96" t="str">
        <f t="shared" si="78"/>
        <v>194893214</v>
      </c>
      <c r="C1693" s="96" t="str">
        <f t="shared" si="79"/>
        <v>19489321</v>
      </c>
      <c r="D1693">
        <v>22526</v>
      </c>
      <c r="E1693" t="s">
        <v>120</v>
      </c>
      <c r="F1693">
        <v>61</v>
      </c>
      <c r="G1693" t="s">
        <v>124</v>
      </c>
      <c r="H1693">
        <v>71</v>
      </c>
      <c r="I1693">
        <v>19489</v>
      </c>
      <c r="J1693" t="s">
        <v>138</v>
      </c>
      <c r="K1693">
        <v>321</v>
      </c>
      <c r="L1693">
        <v>4</v>
      </c>
      <c r="M1693">
        <v>2</v>
      </c>
      <c r="N1693">
        <v>2</v>
      </c>
      <c r="O1693" s="3">
        <v>6.79</v>
      </c>
      <c r="P1693">
        <v>0</v>
      </c>
      <c r="Q1693" t="s">
        <v>454</v>
      </c>
      <c r="R1693" t="s">
        <v>471</v>
      </c>
      <c r="S1693">
        <v>8</v>
      </c>
      <c r="T1693" t="s">
        <v>470</v>
      </c>
      <c r="U1693">
        <v>2</v>
      </c>
      <c r="V1693">
        <v>43197</v>
      </c>
      <c r="W1693">
        <v>353</v>
      </c>
      <c r="X1693" t="s">
        <v>447</v>
      </c>
      <c r="Y1693" s="2" t="s">
        <v>447</v>
      </c>
      <c r="Z1693" s="2"/>
      <c r="AB1693" t="s">
        <v>447</v>
      </c>
      <c r="AC1693" t="s">
        <v>448</v>
      </c>
      <c r="AD1693" t="s">
        <v>447</v>
      </c>
      <c r="AE1693" t="s">
        <v>447</v>
      </c>
      <c r="AF1693" t="s">
        <v>447</v>
      </c>
      <c r="AG1693">
        <v>2</v>
      </c>
      <c r="AH1693">
        <v>0</v>
      </c>
      <c r="AI1693">
        <v>29</v>
      </c>
      <c r="AJ1693">
        <v>0</v>
      </c>
      <c r="AK1693">
        <v>61</v>
      </c>
      <c r="AL1693" t="s">
        <v>465</v>
      </c>
      <c r="AM1693" t="s">
        <v>450</v>
      </c>
      <c r="AN1693">
        <v>6.79</v>
      </c>
      <c r="AO1693">
        <v>68.56</v>
      </c>
      <c r="AP1693">
        <v>465.5224</v>
      </c>
      <c r="AQ1693">
        <v>6.79</v>
      </c>
      <c r="AR1693">
        <v>55.07</v>
      </c>
      <c r="AS1693">
        <v>373.92529999999999</v>
      </c>
      <c r="BC1693" t="s">
        <v>451</v>
      </c>
      <c r="BD1693" s="2">
        <v>45851</v>
      </c>
      <c r="BE1693">
        <v>215.67</v>
      </c>
      <c r="BF1693" t="s">
        <v>452</v>
      </c>
      <c r="BG1693" t="s">
        <v>453</v>
      </c>
      <c r="BH1693" s="1">
        <f t="shared" ca="1" si="80"/>
        <v>272</v>
      </c>
    </row>
    <row r="1694" spans="2:60" ht="14.25" customHeight="1" x14ac:dyDescent="0.35">
      <c r="B1694" s="96" t="str">
        <f t="shared" si="78"/>
        <v>194893215</v>
      </c>
      <c r="C1694" s="96" t="str">
        <f t="shared" si="79"/>
        <v>19489321</v>
      </c>
      <c r="D1694">
        <v>22526</v>
      </c>
      <c r="E1694" t="s">
        <v>120</v>
      </c>
      <c r="F1694">
        <v>61</v>
      </c>
      <c r="G1694" t="s">
        <v>124</v>
      </c>
      <c r="H1694">
        <v>71</v>
      </c>
      <c r="I1694">
        <v>19489</v>
      </c>
      <c r="J1694" t="s">
        <v>138</v>
      </c>
      <c r="K1694">
        <v>321</v>
      </c>
      <c r="L1694">
        <v>5</v>
      </c>
      <c r="M1694">
        <v>2</v>
      </c>
      <c r="N1694">
        <v>2</v>
      </c>
      <c r="O1694" s="3">
        <v>5.78</v>
      </c>
      <c r="P1694">
        <v>0</v>
      </c>
      <c r="Q1694" t="s">
        <v>454</v>
      </c>
      <c r="R1694" t="s">
        <v>471</v>
      </c>
      <c r="S1694">
        <v>8</v>
      </c>
      <c r="T1694" t="s">
        <v>470</v>
      </c>
      <c r="U1694">
        <v>2</v>
      </c>
      <c r="V1694">
        <v>43196</v>
      </c>
      <c r="W1694">
        <v>353</v>
      </c>
      <c r="X1694" t="s">
        <v>447</v>
      </c>
      <c r="Y1694" s="2" t="s">
        <v>447</v>
      </c>
      <c r="Z1694" s="2"/>
      <c r="AB1694" t="s">
        <v>447</v>
      </c>
      <c r="AC1694" t="s">
        <v>448</v>
      </c>
      <c r="AD1694" t="s">
        <v>447</v>
      </c>
      <c r="AE1694" t="s">
        <v>447</v>
      </c>
      <c r="AF1694" t="s">
        <v>447</v>
      </c>
      <c r="AG1694">
        <v>2</v>
      </c>
      <c r="AH1694">
        <v>0</v>
      </c>
      <c r="AI1694">
        <v>29</v>
      </c>
      <c r="AJ1694">
        <v>0</v>
      </c>
      <c r="AK1694">
        <v>61</v>
      </c>
      <c r="AL1694" t="s">
        <v>465</v>
      </c>
      <c r="AM1694" t="s">
        <v>450</v>
      </c>
      <c r="AN1694">
        <v>5.78</v>
      </c>
      <c r="AO1694">
        <v>68.56</v>
      </c>
      <c r="AP1694">
        <v>396.27679999999998</v>
      </c>
      <c r="AQ1694">
        <v>5.78</v>
      </c>
      <c r="AR1694">
        <v>55.07</v>
      </c>
      <c r="AS1694">
        <v>318.30459999999999</v>
      </c>
      <c r="AT1694">
        <v>5.78</v>
      </c>
      <c r="AU1694">
        <v>60</v>
      </c>
      <c r="AV1694">
        <v>346.8</v>
      </c>
      <c r="BC1694" t="s">
        <v>451</v>
      </c>
      <c r="BD1694" s="2">
        <v>45948</v>
      </c>
      <c r="BE1694">
        <v>384.84</v>
      </c>
      <c r="BF1694" t="s">
        <v>452</v>
      </c>
      <c r="BG1694" t="s">
        <v>453</v>
      </c>
      <c r="BH1694" s="1">
        <f t="shared" ca="1" si="80"/>
        <v>175</v>
      </c>
    </row>
    <row r="1695" spans="2:60" ht="14.25" customHeight="1" x14ac:dyDescent="0.35">
      <c r="B1695" s="96" t="str">
        <f t="shared" si="78"/>
        <v>194893216</v>
      </c>
      <c r="C1695" s="96" t="str">
        <f t="shared" si="79"/>
        <v>19489321</v>
      </c>
      <c r="D1695">
        <v>22526</v>
      </c>
      <c r="E1695" t="s">
        <v>120</v>
      </c>
      <c r="F1695">
        <v>61</v>
      </c>
      <c r="G1695" t="s">
        <v>124</v>
      </c>
      <c r="H1695">
        <v>71</v>
      </c>
      <c r="I1695">
        <v>19489</v>
      </c>
      <c r="J1695" t="s">
        <v>138</v>
      </c>
      <c r="K1695">
        <v>321</v>
      </c>
      <c r="L1695">
        <v>6</v>
      </c>
      <c r="M1695">
        <v>2</v>
      </c>
      <c r="N1695">
        <v>2</v>
      </c>
      <c r="O1695" s="3">
        <v>6</v>
      </c>
      <c r="P1695">
        <v>0</v>
      </c>
      <c r="Q1695" t="s">
        <v>454</v>
      </c>
      <c r="R1695" t="s">
        <v>471</v>
      </c>
      <c r="S1695">
        <v>8</v>
      </c>
      <c r="T1695" t="s">
        <v>470</v>
      </c>
      <c r="U1695">
        <v>2</v>
      </c>
      <c r="V1695">
        <v>43196</v>
      </c>
      <c r="W1695">
        <v>353</v>
      </c>
      <c r="X1695" t="s">
        <v>447</v>
      </c>
      <c r="Y1695" s="2" t="s">
        <v>447</v>
      </c>
      <c r="Z1695" s="2"/>
      <c r="AB1695" t="s">
        <v>447</v>
      </c>
      <c r="AC1695" t="s">
        <v>448</v>
      </c>
      <c r="AD1695" t="s">
        <v>447</v>
      </c>
      <c r="AE1695" t="s">
        <v>447</v>
      </c>
      <c r="AF1695" t="s">
        <v>447</v>
      </c>
      <c r="AG1695">
        <v>2</v>
      </c>
      <c r="AH1695">
        <v>0</v>
      </c>
      <c r="AI1695">
        <v>29</v>
      </c>
      <c r="AJ1695">
        <v>0</v>
      </c>
      <c r="AK1695">
        <v>61</v>
      </c>
      <c r="AL1695" t="s">
        <v>465</v>
      </c>
      <c r="AM1695" t="s">
        <v>450</v>
      </c>
      <c r="AN1695">
        <v>6</v>
      </c>
      <c r="AO1695">
        <v>68.56</v>
      </c>
      <c r="AP1695">
        <v>411.36</v>
      </c>
      <c r="AQ1695">
        <v>6</v>
      </c>
      <c r="AR1695">
        <v>55.07</v>
      </c>
      <c r="AS1695">
        <v>330.42</v>
      </c>
      <c r="BC1695" t="s">
        <v>451</v>
      </c>
      <c r="BD1695" s="2">
        <v>45851</v>
      </c>
      <c r="BE1695">
        <v>65.72</v>
      </c>
      <c r="BF1695" t="s">
        <v>452</v>
      </c>
      <c r="BG1695" t="s">
        <v>453</v>
      </c>
      <c r="BH1695" s="1">
        <f t="shared" ca="1" si="80"/>
        <v>272</v>
      </c>
    </row>
    <row r="1696" spans="2:60" ht="14.25" customHeight="1" x14ac:dyDescent="0.35">
      <c r="B1696" s="96" t="str">
        <f t="shared" si="78"/>
        <v>194893217</v>
      </c>
      <c r="C1696" s="96" t="str">
        <f t="shared" si="79"/>
        <v>19489321</v>
      </c>
      <c r="D1696">
        <v>22526</v>
      </c>
      <c r="E1696" t="s">
        <v>120</v>
      </c>
      <c r="F1696">
        <v>61</v>
      </c>
      <c r="G1696" t="s">
        <v>124</v>
      </c>
      <c r="H1696">
        <v>71</v>
      </c>
      <c r="I1696">
        <v>19489</v>
      </c>
      <c r="J1696" t="s">
        <v>138</v>
      </c>
      <c r="K1696">
        <v>321</v>
      </c>
      <c r="L1696">
        <v>7</v>
      </c>
      <c r="M1696">
        <v>2</v>
      </c>
      <c r="N1696">
        <v>2</v>
      </c>
      <c r="O1696" s="3">
        <v>6.4</v>
      </c>
      <c r="P1696">
        <v>0</v>
      </c>
      <c r="Q1696" t="s">
        <v>454</v>
      </c>
      <c r="R1696" t="s">
        <v>471</v>
      </c>
      <c r="S1696">
        <v>8</v>
      </c>
      <c r="T1696" t="s">
        <v>470</v>
      </c>
      <c r="U1696">
        <v>2</v>
      </c>
      <c r="V1696">
        <v>43196</v>
      </c>
      <c r="W1696">
        <v>353</v>
      </c>
      <c r="X1696" t="s">
        <v>447</v>
      </c>
      <c r="Y1696" s="2" t="s">
        <v>447</v>
      </c>
      <c r="Z1696" s="2"/>
      <c r="AB1696" t="s">
        <v>447</v>
      </c>
      <c r="AC1696" t="s">
        <v>448</v>
      </c>
      <c r="AD1696" t="s">
        <v>447</v>
      </c>
      <c r="AE1696" t="s">
        <v>447</v>
      </c>
      <c r="AF1696" t="s">
        <v>447</v>
      </c>
      <c r="AG1696">
        <v>2</v>
      </c>
      <c r="AH1696">
        <v>0</v>
      </c>
      <c r="AI1696">
        <v>29</v>
      </c>
      <c r="AJ1696">
        <v>0</v>
      </c>
      <c r="AK1696">
        <v>61</v>
      </c>
      <c r="AL1696" t="s">
        <v>465</v>
      </c>
      <c r="AM1696" t="s">
        <v>450</v>
      </c>
      <c r="AN1696">
        <v>6.4</v>
      </c>
      <c r="AO1696">
        <v>68.56</v>
      </c>
      <c r="AP1696">
        <v>438.78399999999999</v>
      </c>
      <c r="AQ1696">
        <v>6.4</v>
      </c>
      <c r="AR1696">
        <v>55.07</v>
      </c>
      <c r="AS1696">
        <v>352.44799999999998</v>
      </c>
      <c r="BC1696" t="s">
        <v>451</v>
      </c>
      <c r="BD1696" s="2">
        <v>45851</v>
      </c>
      <c r="BE1696">
        <v>347.03</v>
      </c>
      <c r="BF1696" t="s">
        <v>452</v>
      </c>
      <c r="BG1696" t="s">
        <v>453</v>
      </c>
      <c r="BH1696" s="1">
        <f t="shared" ca="1" si="80"/>
        <v>272</v>
      </c>
    </row>
    <row r="1697" spans="2:60" ht="14.25" customHeight="1" x14ac:dyDescent="0.35">
      <c r="B1697" s="96" t="str">
        <f t="shared" si="78"/>
        <v>195013011</v>
      </c>
      <c r="C1697" s="96" t="str">
        <f t="shared" si="79"/>
        <v>19501301</v>
      </c>
      <c r="D1697">
        <v>22526</v>
      </c>
      <c r="E1697" t="s">
        <v>120</v>
      </c>
      <c r="F1697">
        <v>61</v>
      </c>
      <c r="G1697" t="s">
        <v>124</v>
      </c>
      <c r="H1697">
        <v>73</v>
      </c>
      <c r="I1697">
        <v>19501</v>
      </c>
      <c r="J1697" t="s">
        <v>19</v>
      </c>
      <c r="K1697">
        <v>301</v>
      </c>
      <c r="L1697">
        <v>1</v>
      </c>
      <c r="M1697">
        <v>1</v>
      </c>
      <c r="N1697">
        <v>1</v>
      </c>
      <c r="O1697" s="3">
        <v>2.15</v>
      </c>
      <c r="P1697">
        <v>0</v>
      </c>
      <c r="Q1697" t="s">
        <v>490</v>
      </c>
      <c r="R1697" t="s">
        <v>471</v>
      </c>
      <c r="S1697">
        <v>50</v>
      </c>
      <c r="T1697" t="s">
        <v>492</v>
      </c>
      <c r="U1697">
        <v>2</v>
      </c>
      <c r="V1697">
        <v>45717</v>
      </c>
      <c r="W1697">
        <v>355</v>
      </c>
      <c r="X1697" t="s">
        <v>447</v>
      </c>
      <c r="Y1697" s="2" t="s">
        <v>448</v>
      </c>
      <c r="Z1697" s="2" t="s">
        <v>502</v>
      </c>
      <c r="AA1697" t="s">
        <v>485</v>
      </c>
      <c r="AB1697" t="s">
        <v>447</v>
      </c>
      <c r="AC1697" t="s">
        <v>447</v>
      </c>
      <c r="AD1697" t="s">
        <v>447</v>
      </c>
      <c r="AE1697" t="s">
        <v>447</v>
      </c>
      <c r="AF1697" t="s">
        <v>447</v>
      </c>
      <c r="AG1697">
        <v>2</v>
      </c>
      <c r="AH1697">
        <v>0</v>
      </c>
      <c r="AI1697">
        <v>46</v>
      </c>
      <c r="AJ1697">
        <v>0</v>
      </c>
      <c r="AK1697">
        <v>61</v>
      </c>
      <c r="AL1697" t="s">
        <v>518</v>
      </c>
      <c r="AM1697" t="s">
        <v>450</v>
      </c>
      <c r="BC1697" t="s">
        <v>493</v>
      </c>
      <c r="BF1697" t="s">
        <v>452</v>
      </c>
      <c r="BG1697" t="s">
        <v>453</v>
      </c>
      <c r="BH1697" s="1">
        <f t="shared" ca="1" si="80"/>
        <v>46123</v>
      </c>
    </row>
    <row r="1698" spans="2:60" ht="14.25" customHeight="1" x14ac:dyDescent="0.35">
      <c r="B1698" s="96" t="str">
        <f t="shared" si="78"/>
        <v>195013012</v>
      </c>
      <c r="C1698" s="96" t="str">
        <f t="shared" si="79"/>
        <v>19501301</v>
      </c>
      <c r="D1698">
        <v>22526</v>
      </c>
      <c r="E1698" t="s">
        <v>120</v>
      </c>
      <c r="F1698">
        <v>61</v>
      </c>
      <c r="G1698" t="s">
        <v>124</v>
      </c>
      <c r="H1698">
        <v>73</v>
      </c>
      <c r="I1698">
        <v>19501</v>
      </c>
      <c r="J1698" t="s">
        <v>19</v>
      </c>
      <c r="K1698">
        <v>301</v>
      </c>
      <c r="L1698">
        <v>2</v>
      </c>
      <c r="M1698">
        <v>1</v>
      </c>
      <c r="N1698">
        <v>1</v>
      </c>
      <c r="O1698" s="3">
        <v>6.35</v>
      </c>
      <c r="P1698">
        <v>0</v>
      </c>
      <c r="Q1698" t="s">
        <v>490</v>
      </c>
      <c r="R1698" t="s">
        <v>471</v>
      </c>
      <c r="S1698">
        <v>50</v>
      </c>
      <c r="T1698" t="s">
        <v>492</v>
      </c>
      <c r="U1698">
        <v>2</v>
      </c>
      <c r="V1698">
        <v>45717</v>
      </c>
      <c r="W1698">
        <v>355</v>
      </c>
      <c r="X1698" t="s">
        <v>447</v>
      </c>
      <c r="Y1698" s="2" t="s">
        <v>448</v>
      </c>
      <c r="Z1698" s="2" t="s">
        <v>502</v>
      </c>
      <c r="AA1698" t="s">
        <v>485</v>
      </c>
      <c r="AB1698" t="s">
        <v>447</v>
      </c>
      <c r="AC1698" t="s">
        <v>447</v>
      </c>
      <c r="AD1698" t="s">
        <v>447</v>
      </c>
      <c r="AE1698" t="s">
        <v>447</v>
      </c>
      <c r="AF1698" t="s">
        <v>447</v>
      </c>
      <c r="AG1698">
        <v>2</v>
      </c>
      <c r="AH1698">
        <v>0</v>
      </c>
      <c r="AI1698">
        <v>46</v>
      </c>
      <c r="AJ1698">
        <v>0</v>
      </c>
      <c r="AK1698">
        <v>61</v>
      </c>
      <c r="AL1698" t="s">
        <v>518</v>
      </c>
      <c r="AM1698" t="s">
        <v>450</v>
      </c>
      <c r="BC1698" t="s">
        <v>493</v>
      </c>
      <c r="BF1698" t="s">
        <v>452</v>
      </c>
      <c r="BG1698" t="s">
        <v>453</v>
      </c>
      <c r="BH1698" s="1">
        <f t="shared" ca="1" si="80"/>
        <v>46123</v>
      </c>
    </row>
    <row r="1699" spans="2:60" ht="14.25" customHeight="1" x14ac:dyDescent="0.35">
      <c r="B1699" s="96" t="str">
        <f t="shared" si="78"/>
        <v>195013013</v>
      </c>
      <c r="C1699" s="96" t="str">
        <f t="shared" si="79"/>
        <v>19501301</v>
      </c>
      <c r="D1699">
        <v>22526</v>
      </c>
      <c r="E1699" t="s">
        <v>120</v>
      </c>
      <c r="F1699">
        <v>61</v>
      </c>
      <c r="G1699" t="s">
        <v>124</v>
      </c>
      <c r="H1699">
        <v>73</v>
      </c>
      <c r="I1699">
        <v>19501</v>
      </c>
      <c r="J1699" t="s">
        <v>19</v>
      </c>
      <c r="K1699">
        <v>301</v>
      </c>
      <c r="L1699">
        <v>3</v>
      </c>
      <c r="M1699">
        <v>1</v>
      </c>
      <c r="N1699">
        <v>1</v>
      </c>
      <c r="O1699" s="3">
        <v>3.27</v>
      </c>
      <c r="P1699">
        <v>0</v>
      </c>
      <c r="Q1699" t="s">
        <v>506</v>
      </c>
      <c r="R1699" t="s">
        <v>471</v>
      </c>
      <c r="S1699">
        <v>50</v>
      </c>
      <c r="T1699" t="s">
        <v>492</v>
      </c>
      <c r="U1699">
        <v>2</v>
      </c>
      <c r="V1699">
        <v>45717</v>
      </c>
      <c r="W1699">
        <v>355</v>
      </c>
      <c r="X1699" t="s">
        <v>447</v>
      </c>
      <c r="Y1699" s="2" t="s">
        <v>448</v>
      </c>
      <c r="Z1699" s="2" t="s">
        <v>502</v>
      </c>
      <c r="AA1699" t="s">
        <v>485</v>
      </c>
      <c r="AB1699" t="s">
        <v>447</v>
      </c>
      <c r="AC1699" t="s">
        <v>447</v>
      </c>
      <c r="AD1699" t="s">
        <v>447</v>
      </c>
      <c r="AE1699" t="s">
        <v>447</v>
      </c>
      <c r="AF1699" t="s">
        <v>447</v>
      </c>
      <c r="AG1699">
        <v>2</v>
      </c>
      <c r="AH1699">
        <v>0</v>
      </c>
      <c r="AI1699">
        <v>46</v>
      </c>
      <c r="AJ1699">
        <v>0</v>
      </c>
      <c r="AK1699">
        <v>61</v>
      </c>
      <c r="AL1699" t="s">
        <v>518</v>
      </c>
      <c r="AM1699" t="s">
        <v>450</v>
      </c>
      <c r="BC1699" t="s">
        <v>493</v>
      </c>
      <c r="BF1699" t="s">
        <v>452</v>
      </c>
      <c r="BG1699" t="s">
        <v>453</v>
      </c>
      <c r="BH1699" s="1">
        <f t="shared" ca="1" si="80"/>
        <v>46123</v>
      </c>
    </row>
    <row r="1700" spans="2:60" ht="14.25" customHeight="1" x14ac:dyDescent="0.35">
      <c r="B1700" s="96" t="str">
        <f t="shared" si="78"/>
        <v>195013014</v>
      </c>
      <c r="C1700" s="96" t="str">
        <f t="shared" si="79"/>
        <v>19501301</v>
      </c>
      <c r="D1700">
        <v>22526</v>
      </c>
      <c r="E1700" t="s">
        <v>120</v>
      </c>
      <c r="F1700">
        <v>61</v>
      </c>
      <c r="G1700" t="s">
        <v>124</v>
      </c>
      <c r="H1700">
        <v>73</v>
      </c>
      <c r="I1700">
        <v>19501</v>
      </c>
      <c r="J1700" t="s">
        <v>19</v>
      </c>
      <c r="K1700">
        <v>301</v>
      </c>
      <c r="L1700">
        <v>4</v>
      </c>
      <c r="M1700">
        <v>1</v>
      </c>
      <c r="N1700">
        <v>1</v>
      </c>
      <c r="O1700" s="3">
        <v>1.75</v>
      </c>
      <c r="P1700">
        <v>0</v>
      </c>
      <c r="Q1700" t="s">
        <v>490</v>
      </c>
      <c r="R1700" t="s">
        <v>471</v>
      </c>
      <c r="S1700">
        <v>50</v>
      </c>
      <c r="T1700" t="s">
        <v>492</v>
      </c>
      <c r="U1700">
        <v>2</v>
      </c>
      <c r="V1700">
        <v>45717</v>
      </c>
      <c r="W1700">
        <v>355</v>
      </c>
      <c r="X1700" t="s">
        <v>447</v>
      </c>
      <c r="Y1700" s="2" t="s">
        <v>448</v>
      </c>
      <c r="Z1700" s="2" t="s">
        <v>502</v>
      </c>
      <c r="AA1700" t="s">
        <v>485</v>
      </c>
      <c r="AB1700" t="s">
        <v>447</v>
      </c>
      <c r="AC1700" t="s">
        <v>447</v>
      </c>
      <c r="AD1700" t="s">
        <v>447</v>
      </c>
      <c r="AE1700" t="s">
        <v>447</v>
      </c>
      <c r="AF1700" t="s">
        <v>447</v>
      </c>
      <c r="AG1700">
        <v>2</v>
      </c>
      <c r="AH1700">
        <v>0</v>
      </c>
      <c r="AI1700">
        <v>46</v>
      </c>
      <c r="AJ1700">
        <v>0</v>
      </c>
      <c r="AK1700">
        <v>61</v>
      </c>
      <c r="AL1700" t="s">
        <v>518</v>
      </c>
      <c r="AM1700" t="s">
        <v>450</v>
      </c>
      <c r="BC1700" t="s">
        <v>493</v>
      </c>
      <c r="BF1700" t="s">
        <v>452</v>
      </c>
      <c r="BG1700" t="s">
        <v>453</v>
      </c>
      <c r="BH1700" s="1">
        <f t="shared" ca="1" si="80"/>
        <v>46123</v>
      </c>
    </row>
    <row r="1701" spans="2:60" ht="14.25" customHeight="1" x14ac:dyDescent="0.35">
      <c r="B1701" s="96" t="str">
        <f t="shared" si="78"/>
        <v>195013015</v>
      </c>
      <c r="C1701" s="96" t="str">
        <f t="shared" si="79"/>
        <v>19501301</v>
      </c>
      <c r="D1701">
        <v>22526</v>
      </c>
      <c r="E1701" t="s">
        <v>120</v>
      </c>
      <c r="F1701">
        <v>61</v>
      </c>
      <c r="G1701" t="s">
        <v>124</v>
      </c>
      <c r="H1701">
        <v>73</v>
      </c>
      <c r="I1701">
        <v>19501</v>
      </c>
      <c r="J1701" t="s">
        <v>19</v>
      </c>
      <c r="K1701">
        <v>301</v>
      </c>
      <c r="L1701">
        <v>5</v>
      </c>
      <c r="M1701">
        <v>1</v>
      </c>
      <c r="N1701">
        <v>1</v>
      </c>
      <c r="O1701" s="3">
        <v>3.65</v>
      </c>
      <c r="P1701">
        <v>0</v>
      </c>
      <c r="Q1701" t="s">
        <v>490</v>
      </c>
      <c r="R1701" t="s">
        <v>471</v>
      </c>
      <c r="S1701">
        <v>50</v>
      </c>
      <c r="T1701" t="s">
        <v>492</v>
      </c>
      <c r="U1701">
        <v>2</v>
      </c>
      <c r="V1701">
        <v>45717</v>
      </c>
      <c r="W1701">
        <v>355</v>
      </c>
      <c r="X1701" t="s">
        <v>447</v>
      </c>
      <c r="Y1701" s="2" t="s">
        <v>447</v>
      </c>
      <c r="Z1701" s="2"/>
      <c r="AB1701" t="s">
        <v>447</v>
      </c>
      <c r="AC1701" t="s">
        <v>448</v>
      </c>
      <c r="AD1701" t="s">
        <v>447</v>
      </c>
      <c r="AE1701" t="s">
        <v>447</v>
      </c>
      <c r="AF1701" t="s">
        <v>447</v>
      </c>
      <c r="AG1701">
        <v>2</v>
      </c>
      <c r="AH1701">
        <v>0</v>
      </c>
      <c r="AI1701">
        <v>46</v>
      </c>
      <c r="AJ1701">
        <v>0</v>
      </c>
      <c r="AK1701">
        <v>61</v>
      </c>
      <c r="AL1701" t="s">
        <v>518</v>
      </c>
      <c r="AM1701" t="s">
        <v>450</v>
      </c>
      <c r="BC1701" t="s">
        <v>493</v>
      </c>
      <c r="BF1701" t="s">
        <v>452</v>
      </c>
      <c r="BG1701" t="s">
        <v>453</v>
      </c>
      <c r="BH1701" s="1">
        <f t="shared" ca="1" si="80"/>
        <v>46123</v>
      </c>
    </row>
    <row r="1702" spans="2:60" ht="14.25" customHeight="1" x14ac:dyDescent="0.35">
      <c r="B1702" s="96" t="str">
        <f t="shared" si="78"/>
        <v>195013016</v>
      </c>
      <c r="C1702" s="96" t="str">
        <f t="shared" si="79"/>
        <v>19501301</v>
      </c>
      <c r="D1702">
        <v>22526</v>
      </c>
      <c r="E1702" t="s">
        <v>120</v>
      </c>
      <c r="F1702">
        <v>61</v>
      </c>
      <c r="G1702" t="s">
        <v>124</v>
      </c>
      <c r="H1702">
        <v>73</v>
      </c>
      <c r="I1702">
        <v>19501</v>
      </c>
      <c r="J1702" t="s">
        <v>19</v>
      </c>
      <c r="K1702">
        <v>301</v>
      </c>
      <c r="L1702">
        <v>6</v>
      </c>
      <c r="M1702">
        <v>1</v>
      </c>
      <c r="N1702">
        <v>1</v>
      </c>
      <c r="O1702" s="3">
        <v>1.28</v>
      </c>
      <c r="P1702">
        <v>0</v>
      </c>
      <c r="Q1702" t="s">
        <v>490</v>
      </c>
      <c r="R1702" t="s">
        <v>471</v>
      </c>
      <c r="S1702">
        <v>50</v>
      </c>
      <c r="T1702" t="s">
        <v>492</v>
      </c>
      <c r="U1702">
        <v>2</v>
      </c>
      <c r="V1702">
        <v>45717</v>
      </c>
      <c r="W1702">
        <v>355</v>
      </c>
      <c r="X1702" t="s">
        <v>447</v>
      </c>
      <c r="Y1702" s="2" t="s">
        <v>448</v>
      </c>
      <c r="Z1702" s="2" t="s">
        <v>502</v>
      </c>
      <c r="AA1702" t="s">
        <v>485</v>
      </c>
      <c r="AB1702" t="s">
        <v>447</v>
      </c>
      <c r="AC1702" t="s">
        <v>447</v>
      </c>
      <c r="AD1702" t="s">
        <v>447</v>
      </c>
      <c r="AE1702" t="s">
        <v>447</v>
      </c>
      <c r="AF1702" t="s">
        <v>447</v>
      </c>
      <c r="AG1702">
        <v>2</v>
      </c>
      <c r="AH1702">
        <v>0</v>
      </c>
      <c r="AI1702">
        <v>46</v>
      </c>
      <c r="AJ1702">
        <v>0</v>
      </c>
      <c r="AK1702">
        <v>61</v>
      </c>
      <c r="AL1702" t="s">
        <v>488</v>
      </c>
      <c r="AM1702" t="s">
        <v>450</v>
      </c>
      <c r="BC1702" t="s">
        <v>493</v>
      </c>
      <c r="BF1702" t="s">
        <v>452</v>
      </c>
      <c r="BG1702" t="s">
        <v>453</v>
      </c>
      <c r="BH1702" s="1">
        <f t="shared" ca="1" si="80"/>
        <v>46123</v>
      </c>
    </row>
    <row r="1703" spans="2:60" ht="14.25" customHeight="1" x14ac:dyDescent="0.35">
      <c r="B1703" s="96" t="str">
        <f t="shared" si="78"/>
        <v>195013017</v>
      </c>
      <c r="C1703" s="96" t="str">
        <f t="shared" si="79"/>
        <v>19501301</v>
      </c>
      <c r="D1703">
        <v>22526</v>
      </c>
      <c r="E1703" t="s">
        <v>120</v>
      </c>
      <c r="F1703">
        <v>61</v>
      </c>
      <c r="G1703" t="s">
        <v>124</v>
      </c>
      <c r="H1703">
        <v>73</v>
      </c>
      <c r="I1703">
        <v>19501</v>
      </c>
      <c r="J1703" t="s">
        <v>19</v>
      </c>
      <c r="K1703">
        <v>301</v>
      </c>
      <c r="L1703">
        <v>7</v>
      </c>
      <c r="M1703">
        <v>1</v>
      </c>
      <c r="N1703">
        <v>1</v>
      </c>
      <c r="O1703" s="3">
        <v>2.64</v>
      </c>
      <c r="P1703">
        <v>0</v>
      </c>
      <c r="Q1703" t="s">
        <v>490</v>
      </c>
      <c r="R1703" t="s">
        <v>471</v>
      </c>
      <c r="S1703">
        <v>50</v>
      </c>
      <c r="T1703" t="s">
        <v>492</v>
      </c>
      <c r="U1703">
        <v>2</v>
      </c>
      <c r="V1703">
        <v>45717</v>
      </c>
      <c r="W1703">
        <v>355</v>
      </c>
      <c r="X1703" t="s">
        <v>447</v>
      </c>
      <c r="Y1703" s="2" t="s">
        <v>448</v>
      </c>
      <c r="Z1703" s="2" t="s">
        <v>502</v>
      </c>
      <c r="AA1703" t="s">
        <v>485</v>
      </c>
      <c r="AB1703" t="s">
        <v>447</v>
      </c>
      <c r="AC1703" t="s">
        <v>447</v>
      </c>
      <c r="AD1703" t="s">
        <v>447</v>
      </c>
      <c r="AE1703" t="s">
        <v>447</v>
      </c>
      <c r="AF1703" t="s">
        <v>447</v>
      </c>
      <c r="AG1703">
        <v>2</v>
      </c>
      <c r="AH1703">
        <v>0</v>
      </c>
      <c r="AI1703">
        <v>46</v>
      </c>
      <c r="AJ1703">
        <v>0</v>
      </c>
      <c r="AK1703">
        <v>61</v>
      </c>
      <c r="AL1703" t="s">
        <v>488</v>
      </c>
      <c r="AM1703" t="s">
        <v>450</v>
      </c>
      <c r="BC1703" t="s">
        <v>493</v>
      </c>
      <c r="BF1703" t="s">
        <v>452</v>
      </c>
      <c r="BG1703" t="s">
        <v>453</v>
      </c>
      <c r="BH1703" s="1">
        <f t="shared" ca="1" si="80"/>
        <v>46123</v>
      </c>
    </row>
    <row r="1704" spans="2:60" ht="14.25" customHeight="1" x14ac:dyDescent="0.35">
      <c r="B1704" s="96" t="str">
        <f t="shared" si="78"/>
        <v>195013018</v>
      </c>
      <c r="C1704" s="96" t="str">
        <f t="shared" si="79"/>
        <v>19501301</v>
      </c>
      <c r="D1704">
        <v>22526</v>
      </c>
      <c r="E1704" t="s">
        <v>120</v>
      </c>
      <c r="F1704">
        <v>61</v>
      </c>
      <c r="G1704" t="s">
        <v>124</v>
      </c>
      <c r="H1704">
        <v>73</v>
      </c>
      <c r="I1704">
        <v>19501</v>
      </c>
      <c r="J1704" t="s">
        <v>19</v>
      </c>
      <c r="K1704">
        <v>301</v>
      </c>
      <c r="L1704">
        <v>8</v>
      </c>
      <c r="M1704">
        <v>1</v>
      </c>
      <c r="N1704">
        <v>1</v>
      </c>
      <c r="O1704" s="3">
        <v>1.74</v>
      </c>
      <c r="P1704">
        <v>0</v>
      </c>
      <c r="Q1704" t="s">
        <v>490</v>
      </c>
      <c r="R1704" t="s">
        <v>471</v>
      </c>
      <c r="S1704">
        <v>50</v>
      </c>
      <c r="T1704" t="s">
        <v>492</v>
      </c>
      <c r="U1704">
        <v>2</v>
      </c>
      <c r="V1704">
        <v>45717</v>
      </c>
      <c r="W1704">
        <v>355</v>
      </c>
      <c r="X1704" t="s">
        <v>447</v>
      </c>
      <c r="Y1704" s="2" t="s">
        <v>448</v>
      </c>
      <c r="Z1704" s="2" t="s">
        <v>502</v>
      </c>
      <c r="AA1704" t="s">
        <v>485</v>
      </c>
      <c r="AB1704" t="s">
        <v>447</v>
      </c>
      <c r="AC1704" t="s">
        <v>447</v>
      </c>
      <c r="AD1704" t="s">
        <v>447</v>
      </c>
      <c r="AE1704" t="s">
        <v>447</v>
      </c>
      <c r="AF1704" t="s">
        <v>447</v>
      </c>
      <c r="AG1704">
        <v>2</v>
      </c>
      <c r="AH1704">
        <v>0</v>
      </c>
      <c r="AI1704">
        <v>46</v>
      </c>
      <c r="AJ1704">
        <v>0</v>
      </c>
      <c r="AK1704">
        <v>61</v>
      </c>
      <c r="AL1704" t="s">
        <v>488</v>
      </c>
      <c r="AM1704" t="s">
        <v>450</v>
      </c>
      <c r="BC1704" t="s">
        <v>493</v>
      </c>
      <c r="BF1704" t="s">
        <v>452</v>
      </c>
      <c r="BG1704" t="s">
        <v>453</v>
      </c>
      <c r="BH1704" s="1">
        <f t="shared" ca="1" si="80"/>
        <v>46123</v>
      </c>
    </row>
    <row r="1705" spans="2:60" ht="14.25" customHeight="1" x14ac:dyDescent="0.35">
      <c r="B1705" s="96" t="str">
        <f t="shared" si="78"/>
        <v>195013019</v>
      </c>
      <c r="C1705" s="96" t="str">
        <f t="shared" si="79"/>
        <v>19501301</v>
      </c>
      <c r="D1705">
        <v>22526</v>
      </c>
      <c r="E1705" t="s">
        <v>120</v>
      </c>
      <c r="F1705">
        <v>61</v>
      </c>
      <c r="G1705" t="s">
        <v>124</v>
      </c>
      <c r="H1705">
        <v>73</v>
      </c>
      <c r="I1705">
        <v>19501</v>
      </c>
      <c r="J1705" t="s">
        <v>19</v>
      </c>
      <c r="K1705">
        <v>301</v>
      </c>
      <c r="L1705">
        <v>9</v>
      </c>
      <c r="M1705">
        <v>1</v>
      </c>
      <c r="N1705">
        <v>1</v>
      </c>
      <c r="O1705" s="3">
        <v>2.46</v>
      </c>
      <c r="P1705">
        <v>0</v>
      </c>
      <c r="Q1705" t="s">
        <v>490</v>
      </c>
      <c r="R1705" t="s">
        <v>471</v>
      </c>
      <c r="S1705">
        <v>50</v>
      </c>
      <c r="T1705" t="s">
        <v>492</v>
      </c>
      <c r="U1705">
        <v>2</v>
      </c>
      <c r="V1705">
        <v>45717</v>
      </c>
      <c r="W1705">
        <v>355</v>
      </c>
      <c r="X1705" t="s">
        <v>447</v>
      </c>
      <c r="Y1705" s="2" t="s">
        <v>448</v>
      </c>
      <c r="Z1705" s="2" t="s">
        <v>502</v>
      </c>
      <c r="AA1705" t="s">
        <v>485</v>
      </c>
      <c r="AB1705" t="s">
        <v>447</v>
      </c>
      <c r="AC1705" t="s">
        <v>447</v>
      </c>
      <c r="AD1705" t="s">
        <v>447</v>
      </c>
      <c r="AE1705" t="s">
        <v>447</v>
      </c>
      <c r="AF1705" t="s">
        <v>447</v>
      </c>
      <c r="AG1705">
        <v>2</v>
      </c>
      <c r="AH1705">
        <v>0</v>
      </c>
      <c r="AI1705">
        <v>46</v>
      </c>
      <c r="AJ1705">
        <v>0</v>
      </c>
      <c r="AK1705">
        <v>61</v>
      </c>
      <c r="AL1705" t="s">
        <v>488</v>
      </c>
      <c r="AM1705" t="s">
        <v>450</v>
      </c>
      <c r="BC1705" t="s">
        <v>493</v>
      </c>
      <c r="BF1705" t="s">
        <v>452</v>
      </c>
      <c r="BG1705" t="s">
        <v>453</v>
      </c>
      <c r="BH1705" s="1">
        <f t="shared" ca="1" si="80"/>
        <v>46123</v>
      </c>
    </row>
    <row r="1706" spans="2:60" ht="14.25" customHeight="1" x14ac:dyDescent="0.35">
      <c r="B1706" s="96" t="str">
        <f t="shared" si="78"/>
        <v>1950130110</v>
      </c>
      <c r="C1706" s="96" t="str">
        <f t="shared" si="79"/>
        <v>19501301</v>
      </c>
      <c r="D1706">
        <v>22526</v>
      </c>
      <c r="E1706" t="s">
        <v>120</v>
      </c>
      <c r="F1706">
        <v>61</v>
      </c>
      <c r="G1706" t="s">
        <v>124</v>
      </c>
      <c r="H1706">
        <v>73</v>
      </c>
      <c r="I1706">
        <v>19501</v>
      </c>
      <c r="J1706" t="s">
        <v>19</v>
      </c>
      <c r="K1706">
        <v>301</v>
      </c>
      <c r="L1706">
        <v>10</v>
      </c>
      <c r="M1706">
        <v>1</v>
      </c>
      <c r="N1706">
        <v>1</v>
      </c>
      <c r="O1706">
        <v>1.65</v>
      </c>
      <c r="P1706">
        <v>0</v>
      </c>
      <c r="Q1706" t="s">
        <v>490</v>
      </c>
      <c r="R1706" t="s">
        <v>471</v>
      </c>
      <c r="S1706">
        <v>50</v>
      </c>
      <c r="T1706" t="s">
        <v>492</v>
      </c>
      <c r="U1706">
        <v>2</v>
      </c>
      <c r="V1706">
        <v>45717</v>
      </c>
      <c r="W1706">
        <v>355</v>
      </c>
      <c r="X1706" t="s">
        <v>447</v>
      </c>
      <c r="Y1706" s="2" t="s">
        <v>447</v>
      </c>
      <c r="Z1706" s="2"/>
      <c r="AB1706" t="s">
        <v>447</v>
      </c>
      <c r="AC1706" t="s">
        <v>448</v>
      </c>
      <c r="AD1706" t="s">
        <v>447</v>
      </c>
      <c r="AE1706" t="s">
        <v>447</v>
      </c>
      <c r="AF1706" t="s">
        <v>447</v>
      </c>
      <c r="AG1706">
        <v>2</v>
      </c>
      <c r="AH1706">
        <v>0</v>
      </c>
      <c r="AI1706">
        <v>46</v>
      </c>
      <c r="AJ1706">
        <v>0</v>
      </c>
      <c r="AK1706">
        <v>61</v>
      </c>
      <c r="AL1706" t="s">
        <v>518</v>
      </c>
      <c r="AM1706" t="s">
        <v>450</v>
      </c>
      <c r="BC1706" t="s">
        <v>493</v>
      </c>
      <c r="BF1706" t="s">
        <v>452</v>
      </c>
      <c r="BG1706" t="s">
        <v>453</v>
      </c>
      <c r="BH1706" s="1">
        <f t="shared" ca="1" si="80"/>
        <v>46123</v>
      </c>
    </row>
    <row r="1707" spans="2:60" ht="14.25" customHeight="1" x14ac:dyDescent="0.35">
      <c r="B1707" s="96" t="str">
        <f t="shared" si="78"/>
        <v>1950130111</v>
      </c>
      <c r="C1707" s="96" t="str">
        <f t="shared" si="79"/>
        <v>19501301</v>
      </c>
      <c r="D1707">
        <v>22526</v>
      </c>
      <c r="E1707" t="s">
        <v>120</v>
      </c>
      <c r="F1707">
        <v>61</v>
      </c>
      <c r="G1707" t="s">
        <v>124</v>
      </c>
      <c r="H1707">
        <v>73</v>
      </c>
      <c r="I1707">
        <v>19501</v>
      </c>
      <c r="J1707" t="s">
        <v>19</v>
      </c>
      <c r="K1707">
        <v>301</v>
      </c>
      <c r="L1707">
        <v>11</v>
      </c>
      <c r="M1707">
        <v>1</v>
      </c>
      <c r="N1707">
        <v>1</v>
      </c>
      <c r="O1707" s="3">
        <v>2.15</v>
      </c>
      <c r="P1707">
        <v>0</v>
      </c>
      <c r="Q1707" t="s">
        <v>490</v>
      </c>
      <c r="R1707" t="s">
        <v>471</v>
      </c>
      <c r="S1707">
        <v>50</v>
      </c>
      <c r="T1707" t="s">
        <v>492</v>
      </c>
      <c r="U1707">
        <v>2</v>
      </c>
      <c r="V1707">
        <v>45717</v>
      </c>
      <c r="W1707">
        <v>355</v>
      </c>
      <c r="X1707" t="s">
        <v>447</v>
      </c>
      <c r="Y1707" s="2" t="s">
        <v>447</v>
      </c>
      <c r="Z1707" s="2"/>
      <c r="AB1707" t="s">
        <v>447</v>
      </c>
      <c r="AC1707" t="s">
        <v>448</v>
      </c>
      <c r="AD1707" t="s">
        <v>447</v>
      </c>
      <c r="AE1707" t="s">
        <v>447</v>
      </c>
      <c r="AF1707" t="s">
        <v>447</v>
      </c>
      <c r="AG1707">
        <v>2</v>
      </c>
      <c r="AH1707">
        <v>0</v>
      </c>
      <c r="AI1707">
        <v>46</v>
      </c>
      <c r="AJ1707">
        <v>0</v>
      </c>
      <c r="AK1707">
        <v>61</v>
      </c>
      <c r="AL1707" t="s">
        <v>518</v>
      </c>
      <c r="AM1707" t="s">
        <v>450</v>
      </c>
      <c r="BC1707" t="s">
        <v>493</v>
      </c>
      <c r="BF1707" t="s">
        <v>452</v>
      </c>
      <c r="BG1707" t="s">
        <v>453</v>
      </c>
      <c r="BH1707" s="1">
        <f t="shared" ca="1" si="80"/>
        <v>46123</v>
      </c>
    </row>
    <row r="1708" spans="2:60" ht="14.25" customHeight="1" x14ac:dyDescent="0.35">
      <c r="B1708" s="96" t="str">
        <f t="shared" si="78"/>
        <v>1950130112</v>
      </c>
      <c r="C1708" s="96" t="str">
        <f t="shared" si="79"/>
        <v>19501301</v>
      </c>
      <c r="D1708">
        <v>22526</v>
      </c>
      <c r="E1708" t="s">
        <v>120</v>
      </c>
      <c r="F1708">
        <v>61</v>
      </c>
      <c r="G1708" t="s">
        <v>124</v>
      </c>
      <c r="H1708">
        <v>73</v>
      </c>
      <c r="I1708">
        <v>19501</v>
      </c>
      <c r="J1708" t="s">
        <v>19</v>
      </c>
      <c r="K1708">
        <v>301</v>
      </c>
      <c r="L1708">
        <v>12</v>
      </c>
      <c r="M1708">
        <v>1</v>
      </c>
      <c r="N1708">
        <v>1</v>
      </c>
      <c r="O1708" s="3">
        <v>1.29</v>
      </c>
      <c r="P1708">
        <v>0</v>
      </c>
      <c r="Q1708" t="s">
        <v>490</v>
      </c>
      <c r="R1708" t="s">
        <v>471</v>
      </c>
      <c r="S1708">
        <v>50</v>
      </c>
      <c r="T1708" t="s">
        <v>492</v>
      </c>
      <c r="U1708">
        <v>2</v>
      </c>
      <c r="V1708">
        <v>45717</v>
      </c>
      <c r="W1708">
        <v>355</v>
      </c>
      <c r="X1708" t="s">
        <v>447</v>
      </c>
      <c r="Y1708" s="2" t="s">
        <v>447</v>
      </c>
      <c r="Z1708" s="2"/>
      <c r="AB1708" t="s">
        <v>447</v>
      </c>
      <c r="AC1708" t="s">
        <v>448</v>
      </c>
      <c r="AD1708" t="s">
        <v>447</v>
      </c>
      <c r="AE1708" t="s">
        <v>447</v>
      </c>
      <c r="AF1708" t="s">
        <v>447</v>
      </c>
      <c r="AG1708">
        <v>2</v>
      </c>
      <c r="AH1708">
        <v>0</v>
      </c>
      <c r="AI1708">
        <v>46</v>
      </c>
      <c r="AJ1708">
        <v>0</v>
      </c>
      <c r="AK1708">
        <v>61</v>
      </c>
      <c r="AL1708" t="s">
        <v>518</v>
      </c>
      <c r="AM1708" t="s">
        <v>450</v>
      </c>
      <c r="BC1708" t="s">
        <v>493</v>
      </c>
      <c r="BF1708" t="s">
        <v>452</v>
      </c>
      <c r="BG1708" t="s">
        <v>453</v>
      </c>
      <c r="BH1708" s="1">
        <f t="shared" ca="1" si="80"/>
        <v>46123</v>
      </c>
    </row>
    <row r="1709" spans="2:60" ht="14.25" customHeight="1" x14ac:dyDescent="0.35">
      <c r="B1709" s="96" t="str">
        <f t="shared" si="78"/>
        <v>1950130113</v>
      </c>
      <c r="C1709" s="96" t="str">
        <f t="shared" si="79"/>
        <v>19501301</v>
      </c>
      <c r="D1709">
        <v>22526</v>
      </c>
      <c r="E1709" t="s">
        <v>120</v>
      </c>
      <c r="F1709">
        <v>61</v>
      </c>
      <c r="G1709" t="s">
        <v>124</v>
      </c>
      <c r="H1709">
        <v>73</v>
      </c>
      <c r="I1709">
        <v>19501</v>
      </c>
      <c r="J1709" t="s">
        <v>19</v>
      </c>
      <c r="K1709">
        <v>301</v>
      </c>
      <c r="L1709">
        <v>13</v>
      </c>
      <c r="M1709">
        <v>1</v>
      </c>
      <c r="N1709">
        <v>1</v>
      </c>
      <c r="O1709" s="3">
        <v>1.22</v>
      </c>
      <c r="P1709">
        <v>0</v>
      </c>
      <c r="Q1709" t="s">
        <v>490</v>
      </c>
      <c r="R1709" t="s">
        <v>471</v>
      </c>
      <c r="S1709">
        <v>50</v>
      </c>
      <c r="T1709" t="s">
        <v>492</v>
      </c>
      <c r="U1709">
        <v>2</v>
      </c>
      <c r="V1709">
        <v>45717</v>
      </c>
      <c r="W1709">
        <v>355</v>
      </c>
      <c r="X1709" t="s">
        <v>447</v>
      </c>
      <c r="Y1709" s="2" t="s">
        <v>447</v>
      </c>
      <c r="Z1709" s="2"/>
      <c r="AB1709" t="s">
        <v>447</v>
      </c>
      <c r="AC1709" t="s">
        <v>448</v>
      </c>
      <c r="AD1709" t="s">
        <v>447</v>
      </c>
      <c r="AE1709" t="s">
        <v>447</v>
      </c>
      <c r="AF1709" t="s">
        <v>447</v>
      </c>
      <c r="AG1709">
        <v>2</v>
      </c>
      <c r="AH1709">
        <v>0</v>
      </c>
      <c r="AI1709">
        <v>46</v>
      </c>
      <c r="AJ1709">
        <v>0</v>
      </c>
      <c r="AK1709">
        <v>61</v>
      </c>
      <c r="AL1709" t="s">
        <v>518</v>
      </c>
      <c r="AM1709" t="s">
        <v>450</v>
      </c>
      <c r="BC1709" t="s">
        <v>493</v>
      </c>
      <c r="BF1709" t="s">
        <v>452</v>
      </c>
      <c r="BG1709" t="s">
        <v>453</v>
      </c>
      <c r="BH1709" s="1">
        <f t="shared" ca="1" si="80"/>
        <v>46123</v>
      </c>
    </row>
    <row r="1710" spans="2:60" ht="14.25" customHeight="1" x14ac:dyDescent="0.35">
      <c r="B1710" s="96" t="str">
        <f t="shared" si="78"/>
        <v>1950130114</v>
      </c>
      <c r="C1710" s="96" t="str">
        <f t="shared" si="79"/>
        <v>19501301</v>
      </c>
      <c r="D1710">
        <v>22526</v>
      </c>
      <c r="E1710" t="s">
        <v>120</v>
      </c>
      <c r="F1710">
        <v>61</v>
      </c>
      <c r="G1710" t="s">
        <v>124</v>
      </c>
      <c r="H1710">
        <v>73</v>
      </c>
      <c r="I1710">
        <v>19501</v>
      </c>
      <c r="J1710" t="s">
        <v>19</v>
      </c>
      <c r="K1710">
        <v>301</v>
      </c>
      <c r="L1710">
        <v>14</v>
      </c>
      <c r="M1710">
        <v>1</v>
      </c>
      <c r="N1710">
        <v>1</v>
      </c>
      <c r="O1710" s="3">
        <v>0.8</v>
      </c>
      <c r="P1710">
        <v>0</v>
      </c>
      <c r="Q1710" t="s">
        <v>490</v>
      </c>
      <c r="R1710" t="s">
        <v>471</v>
      </c>
      <c r="S1710">
        <v>50</v>
      </c>
      <c r="T1710" t="s">
        <v>492</v>
      </c>
      <c r="U1710">
        <v>2</v>
      </c>
      <c r="V1710">
        <v>45717</v>
      </c>
      <c r="W1710">
        <v>355</v>
      </c>
      <c r="X1710" t="s">
        <v>447</v>
      </c>
      <c r="Y1710" s="2" t="s">
        <v>447</v>
      </c>
      <c r="Z1710" s="2"/>
      <c r="AB1710" t="s">
        <v>447</v>
      </c>
      <c r="AC1710" t="s">
        <v>448</v>
      </c>
      <c r="AD1710" t="s">
        <v>447</v>
      </c>
      <c r="AE1710" t="s">
        <v>447</v>
      </c>
      <c r="AF1710" t="s">
        <v>447</v>
      </c>
      <c r="AG1710">
        <v>2</v>
      </c>
      <c r="AH1710">
        <v>0</v>
      </c>
      <c r="AI1710">
        <v>46</v>
      </c>
      <c r="AJ1710">
        <v>0</v>
      </c>
      <c r="AK1710">
        <v>61</v>
      </c>
      <c r="AL1710" t="s">
        <v>518</v>
      </c>
      <c r="AM1710" t="s">
        <v>450</v>
      </c>
      <c r="BC1710" t="s">
        <v>493</v>
      </c>
      <c r="BF1710" t="s">
        <v>452</v>
      </c>
      <c r="BG1710" t="s">
        <v>453</v>
      </c>
      <c r="BH1710" s="1">
        <f t="shared" ca="1" si="80"/>
        <v>46123</v>
      </c>
    </row>
    <row r="1711" spans="2:60" ht="14.25" customHeight="1" x14ac:dyDescent="0.35">
      <c r="B1711" s="96" t="str">
        <f t="shared" si="78"/>
        <v>195413101</v>
      </c>
      <c r="C1711" s="96" t="str">
        <f t="shared" si="79"/>
        <v>19541310</v>
      </c>
      <c r="D1711">
        <v>22526</v>
      </c>
      <c r="E1711" t="s">
        <v>120</v>
      </c>
      <c r="F1711">
        <v>61</v>
      </c>
      <c r="G1711" t="s">
        <v>124</v>
      </c>
      <c r="H1711">
        <v>71</v>
      </c>
      <c r="I1711">
        <v>19541</v>
      </c>
      <c r="J1711" t="s">
        <v>66</v>
      </c>
      <c r="K1711">
        <v>310</v>
      </c>
      <c r="L1711">
        <v>1</v>
      </c>
      <c r="M1711">
        <v>1</v>
      </c>
      <c r="N1711">
        <v>1</v>
      </c>
      <c r="O1711" s="3">
        <v>5.18</v>
      </c>
      <c r="P1711">
        <v>0</v>
      </c>
      <c r="Q1711" t="s">
        <v>494</v>
      </c>
      <c r="R1711" t="s">
        <v>471</v>
      </c>
      <c r="S1711">
        <v>40</v>
      </c>
      <c r="T1711" t="s">
        <v>473</v>
      </c>
      <c r="U1711">
        <v>2</v>
      </c>
      <c r="V1711">
        <v>45607</v>
      </c>
      <c r="W1711">
        <v>351</v>
      </c>
      <c r="X1711" t="s">
        <v>447</v>
      </c>
      <c r="Y1711" s="2" t="s">
        <v>447</v>
      </c>
      <c r="Z1711" s="2"/>
      <c r="AB1711" t="s">
        <v>447</v>
      </c>
      <c r="AC1711" t="s">
        <v>448</v>
      </c>
      <c r="AD1711" t="s">
        <v>447</v>
      </c>
      <c r="AE1711" t="s">
        <v>447</v>
      </c>
      <c r="AF1711" t="s">
        <v>447</v>
      </c>
      <c r="AG1711">
        <v>2</v>
      </c>
      <c r="AH1711">
        <v>0</v>
      </c>
      <c r="AI1711">
        <v>15</v>
      </c>
      <c r="AJ1711">
        <v>0</v>
      </c>
      <c r="AK1711">
        <v>61</v>
      </c>
      <c r="AL1711" t="s">
        <v>465</v>
      </c>
      <c r="AM1711" t="s">
        <v>450</v>
      </c>
      <c r="BC1711" t="s">
        <v>474</v>
      </c>
      <c r="BF1711" t="s">
        <v>452</v>
      </c>
      <c r="BG1711" t="s">
        <v>453</v>
      </c>
      <c r="BH1711" s="1">
        <f t="shared" ca="1" si="80"/>
        <v>46123</v>
      </c>
    </row>
    <row r="1712" spans="2:60" ht="14.25" customHeight="1" x14ac:dyDescent="0.35">
      <c r="B1712" s="96" t="str">
        <f t="shared" si="78"/>
        <v>195413102</v>
      </c>
      <c r="C1712" s="96" t="str">
        <f t="shared" si="79"/>
        <v>19541310</v>
      </c>
      <c r="D1712">
        <v>22526</v>
      </c>
      <c r="E1712" t="s">
        <v>120</v>
      </c>
      <c r="F1712">
        <v>61</v>
      </c>
      <c r="G1712" t="s">
        <v>124</v>
      </c>
      <c r="H1712">
        <v>71</v>
      </c>
      <c r="I1712">
        <v>19541</v>
      </c>
      <c r="J1712" t="s">
        <v>66</v>
      </c>
      <c r="K1712">
        <v>310</v>
      </c>
      <c r="L1712">
        <v>2</v>
      </c>
      <c r="M1712">
        <v>1</v>
      </c>
      <c r="N1712">
        <v>1</v>
      </c>
      <c r="O1712" s="3">
        <v>0.88</v>
      </c>
      <c r="P1712">
        <v>0</v>
      </c>
      <c r="Q1712" t="s">
        <v>494</v>
      </c>
      <c r="R1712" t="s">
        <v>471</v>
      </c>
      <c r="S1712">
        <v>40</v>
      </c>
      <c r="T1712" t="s">
        <v>473</v>
      </c>
      <c r="U1712">
        <v>2</v>
      </c>
      <c r="V1712">
        <v>45597</v>
      </c>
      <c r="W1712">
        <v>351</v>
      </c>
      <c r="X1712" t="s">
        <v>447</v>
      </c>
      <c r="Y1712" s="2" t="s">
        <v>447</v>
      </c>
      <c r="Z1712" s="2"/>
      <c r="AB1712" t="s">
        <v>447</v>
      </c>
      <c r="AC1712" t="s">
        <v>448</v>
      </c>
      <c r="AD1712" t="s">
        <v>447</v>
      </c>
      <c r="AE1712" t="s">
        <v>447</v>
      </c>
      <c r="AF1712" t="s">
        <v>447</v>
      </c>
      <c r="AG1712">
        <v>2</v>
      </c>
      <c r="AH1712">
        <v>0</v>
      </c>
      <c r="AI1712">
        <v>15</v>
      </c>
      <c r="AJ1712">
        <v>0</v>
      </c>
      <c r="AK1712">
        <v>61</v>
      </c>
      <c r="AL1712" t="s">
        <v>465</v>
      </c>
      <c r="AM1712" t="s">
        <v>450</v>
      </c>
      <c r="BC1712" t="s">
        <v>474</v>
      </c>
      <c r="BF1712" t="s">
        <v>452</v>
      </c>
      <c r="BG1712" t="s">
        <v>453</v>
      </c>
      <c r="BH1712" s="1">
        <f t="shared" ca="1" si="80"/>
        <v>46123</v>
      </c>
    </row>
    <row r="1713" spans="2:60" ht="14.25" customHeight="1" x14ac:dyDescent="0.35">
      <c r="B1713" s="96" t="str">
        <f t="shared" si="78"/>
        <v>195413103</v>
      </c>
      <c r="C1713" s="96" t="str">
        <f t="shared" si="79"/>
        <v>19541310</v>
      </c>
      <c r="D1713">
        <v>22526</v>
      </c>
      <c r="E1713" t="s">
        <v>120</v>
      </c>
      <c r="F1713">
        <v>61</v>
      </c>
      <c r="G1713" t="s">
        <v>124</v>
      </c>
      <c r="H1713">
        <v>71</v>
      </c>
      <c r="I1713">
        <v>19541</v>
      </c>
      <c r="J1713" t="s">
        <v>66</v>
      </c>
      <c r="K1713">
        <v>310</v>
      </c>
      <c r="L1713">
        <v>3</v>
      </c>
      <c r="M1713">
        <v>1</v>
      </c>
      <c r="N1713">
        <v>1</v>
      </c>
      <c r="O1713" s="3">
        <v>0.35</v>
      </c>
      <c r="P1713">
        <v>0</v>
      </c>
      <c r="Q1713" t="s">
        <v>494</v>
      </c>
      <c r="R1713" t="s">
        <v>471</v>
      </c>
      <c r="S1713">
        <v>40</v>
      </c>
      <c r="T1713" t="s">
        <v>473</v>
      </c>
      <c r="U1713">
        <v>2</v>
      </c>
      <c r="V1713">
        <v>45597</v>
      </c>
      <c r="W1713">
        <v>351</v>
      </c>
      <c r="X1713" t="s">
        <v>447</v>
      </c>
      <c r="Y1713" s="2" t="s">
        <v>447</v>
      </c>
      <c r="Z1713" s="2"/>
      <c r="AB1713" t="s">
        <v>447</v>
      </c>
      <c r="AC1713" t="s">
        <v>448</v>
      </c>
      <c r="AD1713" t="s">
        <v>447</v>
      </c>
      <c r="AE1713" t="s">
        <v>447</v>
      </c>
      <c r="AF1713" t="s">
        <v>447</v>
      </c>
      <c r="AG1713">
        <v>2</v>
      </c>
      <c r="AH1713">
        <v>0</v>
      </c>
      <c r="AI1713">
        <v>15</v>
      </c>
      <c r="AJ1713">
        <v>0</v>
      </c>
      <c r="AK1713">
        <v>61</v>
      </c>
      <c r="AL1713" t="s">
        <v>459</v>
      </c>
      <c r="AM1713" t="s">
        <v>450</v>
      </c>
      <c r="BC1713" t="s">
        <v>474</v>
      </c>
      <c r="BF1713" t="s">
        <v>452</v>
      </c>
      <c r="BG1713" t="s">
        <v>453</v>
      </c>
      <c r="BH1713" s="1">
        <f t="shared" ca="1" si="80"/>
        <v>46123</v>
      </c>
    </row>
    <row r="1714" spans="2:60" ht="14.25" customHeight="1" x14ac:dyDescent="0.35">
      <c r="B1714" s="96" t="str">
        <f t="shared" si="78"/>
        <v>195413104</v>
      </c>
      <c r="C1714" s="96" t="str">
        <f t="shared" si="79"/>
        <v>19541310</v>
      </c>
      <c r="D1714">
        <v>22526</v>
      </c>
      <c r="E1714" t="s">
        <v>120</v>
      </c>
      <c r="F1714">
        <v>61</v>
      </c>
      <c r="G1714" t="s">
        <v>124</v>
      </c>
      <c r="H1714">
        <v>71</v>
      </c>
      <c r="I1714">
        <v>19541</v>
      </c>
      <c r="J1714" t="s">
        <v>66</v>
      </c>
      <c r="K1714">
        <v>310</v>
      </c>
      <c r="L1714">
        <v>4</v>
      </c>
      <c r="M1714">
        <v>1</v>
      </c>
      <c r="N1714">
        <v>1</v>
      </c>
      <c r="O1714" s="3">
        <v>0.23</v>
      </c>
      <c r="P1714">
        <v>0</v>
      </c>
      <c r="Q1714" t="s">
        <v>494</v>
      </c>
      <c r="R1714" t="s">
        <v>471</v>
      </c>
      <c r="S1714">
        <v>40</v>
      </c>
      <c r="T1714" t="s">
        <v>473</v>
      </c>
      <c r="U1714">
        <v>2</v>
      </c>
      <c r="V1714">
        <v>45597</v>
      </c>
      <c r="W1714">
        <v>351</v>
      </c>
      <c r="X1714" t="s">
        <v>447</v>
      </c>
      <c r="Y1714" s="2" t="s">
        <v>447</v>
      </c>
      <c r="Z1714" s="2"/>
      <c r="AB1714" t="s">
        <v>447</v>
      </c>
      <c r="AC1714" t="s">
        <v>448</v>
      </c>
      <c r="AD1714" t="s">
        <v>447</v>
      </c>
      <c r="AE1714" t="s">
        <v>447</v>
      </c>
      <c r="AF1714" t="s">
        <v>447</v>
      </c>
      <c r="AG1714">
        <v>2</v>
      </c>
      <c r="AH1714">
        <v>0</v>
      </c>
      <c r="AI1714">
        <v>15</v>
      </c>
      <c r="AJ1714">
        <v>0</v>
      </c>
      <c r="AK1714">
        <v>61</v>
      </c>
      <c r="AL1714" t="s">
        <v>465</v>
      </c>
      <c r="AM1714" t="s">
        <v>450</v>
      </c>
      <c r="BC1714" t="s">
        <v>474</v>
      </c>
      <c r="BF1714" t="s">
        <v>452</v>
      </c>
      <c r="BG1714" t="s">
        <v>453</v>
      </c>
      <c r="BH1714" s="1">
        <f t="shared" ca="1" si="80"/>
        <v>46123</v>
      </c>
    </row>
    <row r="1715" spans="2:60" ht="14.25" customHeight="1" x14ac:dyDescent="0.35">
      <c r="B1715" s="96" t="str">
        <f t="shared" si="78"/>
        <v>195553091</v>
      </c>
      <c r="C1715" s="96" t="str">
        <f t="shared" si="79"/>
        <v>19555309</v>
      </c>
      <c r="D1715">
        <v>22526</v>
      </c>
      <c r="E1715" t="s">
        <v>120</v>
      </c>
      <c r="F1715">
        <v>61</v>
      </c>
      <c r="G1715" t="s">
        <v>124</v>
      </c>
      <c r="H1715">
        <v>73</v>
      </c>
      <c r="I1715">
        <v>19555</v>
      </c>
      <c r="J1715" t="s">
        <v>83</v>
      </c>
      <c r="K1715">
        <v>309</v>
      </c>
      <c r="L1715">
        <v>1</v>
      </c>
      <c r="M1715">
        <v>1</v>
      </c>
      <c r="N1715">
        <v>1</v>
      </c>
      <c r="O1715" s="3">
        <v>8.16</v>
      </c>
      <c r="P1715">
        <v>0</v>
      </c>
      <c r="Q1715" t="s">
        <v>489</v>
      </c>
      <c r="R1715" t="s">
        <v>457</v>
      </c>
      <c r="S1715">
        <v>5</v>
      </c>
      <c r="T1715" t="s">
        <v>446</v>
      </c>
      <c r="U1715">
        <v>2</v>
      </c>
      <c r="V1715">
        <v>44274</v>
      </c>
      <c r="W1715">
        <v>999</v>
      </c>
      <c r="X1715" t="s">
        <v>447</v>
      </c>
      <c r="Y1715" s="2" t="s">
        <v>447</v>
      </c>
      <c r="Z1715" s="2"/>
      <c r="AB1715" t="s">
        <v>447</v>
      </c>
      <c r="AC1715" t="s">
        <v>448</v>
      </c>
      <c r="AD1715" t="s">
        <v>447</v>
      </c>
      <c r="AE1715" t="s">
        <v>447</v>
      </c>
      <c r="AF1715" t="s">
        <v>447</v>
      </c>
      <c r="AG1715">
        <v>2</v>
      </c>
      <c r="AH1715">
        <v>0</v>
      </c>
      <c r="AI1715">
        <v>40</v>
      </c>
      <c r="AJ1715">
        <v>0</v>
      </c>
      <c r="AK1715">
        <v>61</v>
      </c>
      <c r="AL1715" t="s">
        <v>488</v>
      </c>
      <c r="AM1715" t="s">
        <v>450</v>
      </c>
      <c r="AN1715">
        <v>8.16</v>
      </c>
      <c r="AO1715">
        <v>86.85</v>
      </c>
      <c r="AP1715">
        <v>708.69600000000003</v>
      </c>
      <c r="AQ1715">
        <v>8.16</v>
      </c>
      <c r="AR1715">
        <v>80.069999999999993</v>
      </c>
      <c r="AS1715">
        <v>653.37120000000004</v>
      </c>
      <c r="AT1715">
        <v>8.16</v>
      </c>
      <c r="AU1715">
        <v>75</v>
      </c>
      <c r="AV1715">
        <v>612</v>
      </c>
      <c r="BC1715" t="s">
        <v>451</v>
      </c>
      <c r="BD1715" s="2">
        <v>45907</v>
      </c>
      <c r="BE1715">
        <v>738.29</v>
      </c>
      <c r="BF1715" t="s">
        <v>452</v>
      </c>
      <c r="BG1715" t="s">
        <v>453</v>
      </c>
      <c r="BH1715" s="1">
        <f t="shared" ca="1" si="80"/>
        <v>216</v>
      </c>
    </row>
    <row r="1716" spans="2:60" ht="14.25" customHeight="1" x14ac:dyDescent="0.35">
      <c r="B1716" s="96" t="str">
        <f t="shared" si="78"/>
        <v>195553092</v>
      </c>
      <c r="C1716" s="96" t="str">
        <f t="shared" si="79"/>
        <v>19555309</v>
      </c>
      <c r="D1716">
        <v>22526</v>
      </c>
      <c r="E1716" t="s">
        <v>120</v>
      </c>
      <c r="F1716">
        <v>61</v>
      </c>
      <c r="G1716" t="s">
        <v>124</v>
      </c>
      <c r="H1716">
        <v>73</v>
      </c>
      <c r="I1716">
        <v>19555</v>
      </c>
      <c r="J1716" t="s">
        <v>83</v>
      </c>
      <c r="K1716">
        <v>309</v>
      </c>
      <c r="L1716">
        <v>2</v>
      </c>
      <c r="M1716">
        <v>1</v>
      </c>
      <c r="N1716">
        <v>1</v>
      </c>
      <c r="O1716" s="3">
        <v>11.4</v>
      </c>
      <c r="P1716">
        <v>0</v>
      </c>
      <c r="Q1716" t="s">
        <v>489</v>
      </c>
      <c r="R1716" t="s">
        <v>457</v>
      </c>
      <c r="S1716">
        <v>5</v>
      </c>
      <c r="T1716" t="s">
        <v>446</v>
      </c>
      <c r="U1716">
        <v>2</v>
      </c>
      <c r="V1716">
        <v>44274</v>
      </c>
      <c r="W1716">
        <v>999</v>
      </c>
      <c r="X1716" t="s">
        <v>447</v>
      </c>
      <c r="Y1716" s="2" t="s">
        <v>447</v>
      </c>
      <c r="Z1716" s="2"/>
      <c r="AB1716" t="s">
        <v>447</v>
      </c>
      <c r="AC1716" t="s">
        <v>448</v>
      </c>
      <c r="AD1716" t="s">
        <v>447</v>
      </c>
      <c r="AE1716" t="s">
        <v>447</v>
      </c>
      <c r="AF1716" t="s">
        <v>447</v>
      </c>
      <c r="AG1716">
        <v>2</v>
      </c>
      <c r="AH1716">
        <v>0</v>
      </c>
      <c r="AI1716">
        <v>40</v>
      </c>
      <c r="AJ1716">
        <v>0</v>
      </c>
      <c r="AK1716">
        <v>61</v>
      </c>
      <c r="AL1716" t="s">
        <v>459</v>
      </c>
      <c r="AM1716" t="s">
        <v>450</v>
      </c>
      <c r="AN1716">
        <v>11.4</v>
      </c>
      <c r="AO1716">
        <v>86.85</v>
      </c>
      <c r="AP1716">
        <v>990.09</v>
      </c>
      <c r="AQ1716">
        <v>11.4</v>
      </c>
      <c r="AR1716">
        <v>80.069999999999993</v>
      </c>
      <c r="AS1716">
        <v>912.798</v>
      </c>
      <c r="AT1716">
        <v>11.4</v>
      </c>
      <c r="AU1716">
        <v>75</v>
      </c>
      <c r="AV1716">
        <v>855</v>
      </c>
      <c r="BC1716" t="s">
        <v>451</v>
      </c>
      <c r="BD1716" s="2">
        <v>45907</v>
      </c>
      <c r="BE1716">
        <v>1290.1500000000001</v>
      </c>
      <c r="BF1716" t="s">
        <v>452</v>
      </c>
      <c r="BG1716" t="s">
        <v>453</v>
      </c>
      <c r="BH1716" s="1">
        <f t="shared" ca="1" si="80"/>
        <v>216</v>
      </c>
    </row>
    <row r="1717" spans="2:60" ht="14.25" customHeight="1" x14ac:dyDescent="0.35">
      <c r="B1717" s="96" t="str">
        <f t="shared" si="78"/>
        <v>195573141</v>
      </c>
      <c r="C1717" s="96" t="str">
        <f t="shared" si="79"/>
        <v>19557314</v>
      </c>
      <c r="D1717">
        <v>22526</v>
      </c>
      <c r="E1717" t="s">
        <v>120</v>
      </c>
      <c r="F1717">
        <v>61</v>
      </c>
      <c r="G1717" t="s">
        <v>124</v>
      </c>
      <c r="H1717">
        <v>73</v>
      </c>
      <c r="I1717">
        <v>19557</v>
      </c>
      <c r="J1717" t="s">
        <v>317</v>
      </c>
      <c r="K1717">
        <v>314</v>
      </c>
      <c r="L1717">
        <v>1</v>
      </c>
      <c r="M1717">
        <v>1</v>
      </c>
      <c r="N1717">
        <v>1</v>
      </c>
      <c r="O1717" s="3">
        <v>10.55</v>
      </c>
      <c r="P1717">
        <v>0</v>
      </c>
      <c r="Q1717" t="s">
        <v>489</v>
      </c>
      <c r="R1717" t="s">
        <v>457</v>
      </c>
      <c r="S1717">
        <v>5</v>
      </c>
      <c r="T1717" t="s">
        <v>446</v>
      </c>
      <c r="U1717">
        <v>2</v>
      </c>
      <c r="V1717">
        <v>44267</v>
      </c>
      <c r="W1717">
        <v>999</v>
      </c>
      <c r="X1717" t="s">
        <v>447</v>
      </c>
      <c r="Y1717" s="2" t="s">
        <v>447</v>
      </c>
      <c r="Z1717" s="2"/>
      <c r="AB1717" t="s">
        <v>447</v>
      </c>
      <c r="AC1717" t="s">
        <v>448</v>
      </c>
      <c r="AD1717" t="s">
        <v>447</v>
      </c>
      <c r="AE1717" t="s">
        <v>447</v>
      </c>
      <c r="AF1717" t="s">
        <v>447</v>
      </c>
      <c r="AG1717">
        <v>2</v>
      </c>
      <c r="AH1717">
        <v>0</v>
      </c>
      <c r="AI1717">
        <v>40</v>
      </c>
      <c r="AJ1717">
        <v>0</v>
      </c>
      <c r="AK1717">
        <v>61</v>
      </c>
      <c r="AL1717" t="s">
        <v>465</v>
      </c>
      <c r="AM1717" t="s">
        <v>450</v>
      </c>
      <c r="AN1717">
        <v>10.55</v>
      </c>
      <c r="AO1717">
        <v>63.55</v>
      </c>
      <c r="AP1717">
        <v>670.45249999999999</v>
      </c>
      <c r="AQ1717">
        <v>10.55</v>
      </c>
      <c r="AR1717">
        <v>60.07</v>
      </c>
      <c r="AS1717">
        <v>633.73850000000004</v>
      </c>
      <c r="AT1717">
        <v>10.55</v>
      </c>
      <c r="AU1717">
        <v>60</v>
      </c>
      <c r="AV1717">
        <v>633</v>
      </c>
      <c r="BC1717" t="s">
        <v>451</v>
      </c>
      <c r="BD1717" s="2">
        <v>45908</v>
      </c>
      <c r="BE1717">
        <v>637.46</v>
      </c>
      <c r="BF1717" t="s">
        <v>452</v>
      </c>
      <c r="BG1717" t="s">
        <v>453</v>
      </c>
      <c r="BH1717" s="1">
        <f t="shared" ca="1" si="80"/>
        <v>215</v>
      </c>
    </row>
    <row r="1718" spans="2:60" ht="14.25" customHeight="1" x14ac:dyDescent="0.35">
      <c r="B1718" s="96" t="str">
        <f t="shared" si="78"/>
        <v>195573142</v>
      </c>
      <c r="C1718" s="96" t="str">
        <f t="shared" si="79"/>
        <v>19557314</v>
      </c>
      <c r="D1718">
        <v>22526</v>
      </c>
      <c r="E1718" t="s">
        <v>120</v>
      </c>
      <c r="F1718">
        <v>61</v>
      </c>
      <c r="G1718" t="s">
        <v>124</v>
      </c>
      <c r="H1718">
        <v>73</v>
      </c>
      <c r="I1718">
        <v>19557</v>
      </c>
      <c r="J1718" t="s">
        <v>317</v>
      </c>
      <c r="K1718">
        <v>314</v>
      </c>
      <c r="L1718">
        <v>2</v>
      </c>
      <c r="M1718">
        <v>1</v>
      </c>
      <c r="N1718">
        <v>1</v>
      </c>
      <c r="O1718" s="3">
        <v>12.97</v>
      </c>
      <c r="P1718">
        <v>0</v>
      </c>
      <c r="Q1718" t="s">
        <v>489</v>
      </c>
      <c r="R1718" t="s">
        <v>457</v>
      </c>
      <c r="S1718">
        <v>5</v>
      </c>
      <c r="T1718" t="s">
        <v>446</v>
      </c>
      <c r="U1718">
        <v>2</v>
      </c>
      <c r="V1718">
        <v>44267</v>
      </c>
      <c r="W1718">
        <v>999</v>
      </c>
      <c r="X1718" t="s">
        <v>447</v>
      </c>
      <c r="Y1718" s="2" t="s">
        <v>447</v>
      </c>
      <c r="Z1718" s="2"/>
      <c r="AB1718" t="s">
        <v>447</v>
      </c>
      <c r="AC1718" t="s">
        <v>448</v>
      </c>
      <c r="AD1718" t="s">
        <v>447</v>
      </c>
      <c r="AE1718" t="s">
        <v>447</v>
      </c>
      <c r="AF1718" t="s">
        <v>447</v>
      </c>
      <c r="AG1718">
        <v>2</v>
      </c>
      <c r="AH1718">
        <v>0</v>
      </c>
      <c r="AI1718">
        <v>40</v>
      </c>
      <c r="AJ1718">
        <v>0</v>
      </c>
      <c r="AK1718">
        <v>61</v>
      </c>
      <c r="AL1718" t="s">
        <v>486</v>
      </c>
      <c r="AM1718" t="s">
        <v>450</v>
      </c>
      <c r="AN1718">
        <v>12.97</v>
      </c>
      <c r="AO1718">
        <v>63.55</v>
      </c>
      <c r="AP1718">
        <v>824.24350000000004</v>
      </c>
      <c r="AQ1718">
        <v>12.97</v>
      </c>
      <c r="AR1718">
        <v>60.07</v>
      </c>
      <c r="AS1718">
        <v>779.10789999999997</v>
      </c>
      <c r="AT1718">
        <v>12.97</v>
      </c>
      <c r="AU1718">
        <v>60</v>
      </c>
      <c r="AV1718">
        <v>778.2</v>
      </c>
      <c r="BC1718" t="s">
        <v>451</v>
      </c>
      <c r="BD1718" s="2">
        <v>45908</v>
      </c>
      <c r="BE1718">
        <v>760.52</v>
      </c>
      <c r="BF1718" t="s">
        <v>452</v>
      </c>
      <c r="BG1718" t="s">
        <v>453</v>
      </c>
      <c r="BH1718" s="1">
        <f t="shared" ca="1" si="80"/>
        <v>215</v>
      </c>
    </row>
    <row r="1719" spans="2:60" ht="14.25" customHeight="1" x14ac:dyDescent="0.35">
      <c r="B1719" s="96" t="str">
        <f t="shared" si="78"/>
        <v>195593161</v>
      </c>
      <c r="C1719" s="96" t="str">
        <f t="shared" si="79"/>
        <v>19559316</v>
      </c>
      <c r="D1719">
        <v>22526</v>
      </c>
      <c r="E1719" t="s">
        <v>120</v>
      </c>
      <c r="F1719">
        <v>61</v>
      </c>
      <c r="G1719" t="s">
        <v>124</v>
      </c>
      <c r="H1719">
        <v>73</v>
      </c>
      <c r="I1719">
        <v>19559</v>
      </c>
      <c r="J1719" t="s">
        <v>299</v>
      </c>
      <c r="K1719">
        <v>316</v>
      </c>
      <c r="L1719">
        <v>1</v>
      </c>
      <c r="M1719">
        <v>2</v>
      </c>
      <c r="N1719">
        <v>1</v>
      </c>
      <c r="O1719" s="3">
        <v>10.58</v>
      </c>
      <c r="P1719">
        <v>0</v>
      </c>
      <c r="Q1719" t="s">
        <v>489</v>
      </c>
      <c r="R1719" t="s">
        <v>457</v>
      </c>
      <c r="S1719">
        <v>5</v>
      </c>
      <c r="T1719" t="s">
        <v>446</v>
      </c>
      <c r="U1719">
        <v>2</v>
      </c>
      <c r="V1719">
        <v>44255</v>
      </c>
      <c r="W1719">
        <v>355</v>
      </c>
      <c r="X1719" t="s">
        <v>447</v>
      </c>
      <c r="Y1719" s="2" t="s">
        <v>447</v>
      </c>
      <c r="Z1719" s="2"/>
      <c r="AB1719" t="s">
        <v>447</v>
      </c>
      <c r="AC1719" t="s">
        <v>448</v>
      </c>
      <c r="AD1719" t="s">
        <v>447</v>
      </c>
      <c r="AE1719" t="s">
        <v>447</v>
      </c>
      <c r="AF1719" t="s">
        <v>447</v>
      </c>
      <c r="AG1719">
        <v>2</v>
      </c>
      <c r="AH1719">
        <v>0</v>
      </c>
      <c r="AI1719">
        <v>40</v>
      </c>
      <c r="AJ1719">
        <v>0</v>
      </c>
      <c r="AK1719">
        <v>61</v>
      </c>
      <c r="AL1719" t="s">
        <v>459</v>
      </c>
      <c r="AM1719" t="s">
        <v>450</v>
      </c>
      <c r="AN1719">
        <v>10.58</v>
      </c>
      <c r="AO1719">
        <v>86.85</v>
      </c>
      <c r="AP1719">
        <v>918.87300000000005</v>
      </c>
      <c r="AQ1719">
        <v>10.58</v>
      </c>
      <c r="AR1719">
        <v>80.069999999999993</v>
      </c>
      <c r="AS1719">
        <v>847.14059999999995</v>
      </c>
      <c r="AT1719">
        <v>10.58</v>
      </c>
      <c r="AU1719">
        <v>75</v>
      </c>
      <c r="AV1719">
        <v>793.5</v>
      </c>
      <c r="BC1719" t="s">
        <v>451</v>
      </c>
      <c r="BD1719" s="2">
        <v>45907</v>
      </c>
      <c r="BE1719">
        <v>681.73</v>
      </c>
      <c r="BF1719" t="s">
        <v>452</v>
      </c>
      <c r="BG1719" t="s">
        <v>453</v>
      </c>
      <c r="BH1719" s="1">
        <f t="shared" ca="1" si="80"/>
        <v>216</v>
      </c>
    </row>
    <row r="1720" spans="2:60" ht="14.25" customHeight="1" x14ac:dyDescent="0.35">
      <c r="B1720" s="96" t="str">
        <f t="shared" si="78"/>
        <v>195593162</v>
      </c>
      <c r="C1720" s="96" t="str">
        <f t="shared" si="79"/>
        <v>19559316</v>
      </c>
      <c r="D1720">
        <v>22526</v>
      </c>
      <c r="E1720" t="s">
        <v>120</v>
      </c>
      <c r="F1720">
        <v>61</v>
      </c>
      <c r="G1720" t="s">
        <v>124</v>
      </c>
      <c r="H1720">
        <v>73</v>
      </c>
      <c r="I1720">
        <v>19559</v>
      </c>
      <c r="J1720" t="s">
        <v>299</v>
      </c>
      <c r="K1720">
        <v>316</v>
      </c>
      <c r="L1720">
        <v>2</v>
      </c>
      <c r="M1720">
        <v>2</v>
      </c>
      <c r="N1720">
        <v>1</v>
      </c>
      <c r="O1720" s="3">
        <v>7.47</v>
      </c>
      <c r="P1720">
        <v>0</v>
      </c>
      <c r="Q1720" t="s">
        <v>489</v>
      </c>
      <c r="R1720" t="s">
        <v>457</v>
      </c>
      <c r="S1720">
        <v>5</v>
      </c>
      <c r="T1720" t="s">
        <v>446</v>
      </c>
      <c r="U1720">
        <v>2</v>
      </c>
      <c r="V1720">
        <v>44255</v>
      </c>
      <c r="W1720">
        <v>355</v>
      </c>
      <c r="X1720" t="s">
        <v>447</v>
      </c>
      <c r="Y1720" s="2" t="s">
        <v>447</v>
      </c>
      <c r="Z1720" s="2"/>
      <c r="AB1720" t="s">
        <v>447</v>
      </c>
      <c r="AC1720" t="s">
        <v>448</v>
      </c>
      <c r="AD1720" t="s">
        <v>447</v>
      </c>
      <c r="AE1720" t="s">
        <v>447</v>
      </c>
      <c r="AF1720" t="s">
        <v>447</v>
      </c>
      <c r="AG1720">
        <v>2</v>
      </c>
      <c r="AH1720">
        <v>0</v>
      </c>
      <c r="AI1720">
        <v>40</v>
      </c>
      <c r="AJ1720">
        <v>0</v>
      </c>
      <c r="AK1720">
        <v>61</v>
      </c>
      <c r="AL1720" t="s">
        <v>459</v>
      </c>
      <c r="AM1720" t="s">
        <v>450</v>
      </c>
      <c r="AN1720">
        <v>7.47</v>
      </c>
      <c r="AO1720">
        <v>86.85</v>
      </c>
      <c r="AP1720">
        <v>648.76949999999999</v>
      </c>
      <c r="AQ1720">
        <v>7.47</v>
      </c>
      <c r="AR1720">
        <v>80.069999999999993</v>
      </c>
      <c r="AS1720">
        <v>598.12289999999996</v>
      </c>
      <c r="AT1720">
        <v>7.47</v>
      </c>
      <c r="AU1720">
        <v>75</v>
      </c>
      <c r="AV1720">
        <v>560.25</v>
      </c>
      <c r="BC1720" t="s">
        <v>451</v>
      </c>
      <c r="BD1720" s="2">
        <v>45907</v>
      </c>
      <c r="BE1720">
        <v>482.23</v>
      </c>
      <c r="BF1720" t="s">
        <v>452</v>
      </c>
      <c r="BG1720" t="s">
        <v>453</v>
      </c>
      <c r="BH1720" s="1">
        <f t="shared" ca="1" si="80"/>
        <v>216</v>
      </c>
    </row>
    <row r="1721" spans="2:60" ht="14.25" customHeight="1" x14ac:dyDescent="0.35">
      <c r="B1721" s="96" t="str">
        <f t="shared" si="78"/>
        <v>195593163</v>
      </c>
      <c r="C1721" s="96" t="str">
        <f t="shared" si="79"/>
        <v>19559316</v>
      </c>
      <c r="D1721">
        <v>22526</v>
      </c>
      <c r="E1721" t="s">
        <v>120</v>
      </c>
      <c r="F1721">
        <v>61</v>
      </c>
      <c r="G1721" t="s">
        <v>124</v>
      </c>
      <c r="H1721">
        <v>73</v>
      </c>
      <c r="I1721">
        <v>19559</v>
      </c>
      <c r="J1721" t="s">
        <v>299</v>
      </c>
      <c r="K1721">
        <v>316</v>
      </c>
      <c r="L1721">
        <v>3</v>
      </c>
      <c r="M1721">
        <v>1</v>
      </c>
      <c r="N1721">
        <v>1</v>
      </c>
      <c r="O1721" s="3">
        <v>10.19</v>
      </c>
      <c r="P1721">
        <v>0</v>
      </c>
      <c r="Q1721" t="s">
        <v>489</v>
      </c>
      <c r="R1721" t="s">
        <v>457</v>
      </c>
      <c r="S1721">
        <v>5</v>
      </c>
      <c r="T1721" t="s">
        <v>446</v>
      </c>
      <c r="U1721">
        <v>2</v>
      </c>
      <c r="V1721">
        <v>44255</v>
      </c>
      <c r="W1721">
        <v>355</v>
      </c>
      <c r="X1721" t="s">
        <v>447</v>
      </c>
      <c r="Y1721" s="2" t="s">
        <v>447</v>
      </c>
      <c r="Z1721" s="2"/>
      <c r="AB1721" t="s">
        <v>447</v>
      </c>
      <c r="AC1721" t="s">
        <v>448</v>
      </c>
      <c r="AD1721" t="s">
        <v>447</v>
      </c>
      <c r="AE1721" t="s">
        <v>447</v>
      </c>
      <c r="AF1721" t="s">
        <v>447</v>
      </c>
      <c r="AG1721">
        <v>2</v>
      </c>
      <c r="AH1721">
        <v>0</v>
      </c>
      <c r="AI1721">
        <v>40</v>
      </c>
      <c r="AJ1721">
        <v>0</v>
      </c>
      <c r="AK1721">
        <v>61</v>
      </c>
      <c r="AL1721" t="s">
        <v>488</v>
      </c>
      <c r="AM1721" t="s">
        <v>450</v>
      </c>
      <c r="AN1721">
        <v>10.19</v>
      </c>
      <c r="AO1721">
        <v>86.85</v>
      </c>
      <c r="AP1721">
        <v>885.00149999999996</v>
      </c>
      <c r="AQ1721">
        <v>10.19</v>
      </c>
      <c r="AR1721">
        <v>80.069999999999993</v>
      </c>
      <c r="AS1721">
        <v>815.91330000000005</v>
      </c>
      <c r="AT1721">
        <v>10.19</v>
      </c>
      <c r="AU1721">
        <v>75</v>
      </c>
      <c r="AV1721">
        <v>764.25</v>
      </c>
      <c r="BC1721" t="s">
        <v>451</v>
      </c>
      <c r="BD1721" s="2">
        <v>45907</v>
      </c>
      <c r="BE1721">
        <v>760.55</v>
      </c>
      <c r="BF1721" t="s">
        <v>452</v>
      </c>
      <c r="BG1721" t="s">
        <v>453</v>
      </c>
      <c r="BH1721" s="1">
        <f t="shared" ca="1" si="80"/>
        <v>216</v>
      </c>
    </row>
    <row r="1722" spans="2:60" ht="14.25" customHeight="1" x14ac:dyDescent="0.35">
      <c r="B1722" s="96" t="str">
        <f t="shared" si="78"/>
        <v>195593164</v>
      </c>
      <c r="C1722" s="96" t="str">
        <f t="shared" si="79"/>
        <v>19559316</v>
      </c>
      <c r="D1722">
        <v>22526</v>
      </c>
      <c r="E1722" t="s">
        <v>120</v>
      </c>
      <c r="F1722">
        <v>61</v>
      </c>
      <c r="G1722" t="s">
        <v>124</v>
      </c>
      <c r="H1722">
        <v>73</v>
      </c>
      <c r="I1722">
        <v>19559</v>
      </c>
      <c r="J1722" t="s">
        <v>299</v>
      </c>
      <c r="K1722">
        <v>316</v>
      </c>
      <c r="L1722">
        <v>4</v>
      </c>
      <c r="M1722">
        <v>1</v>
      </c>
      <c r="N1722">
        <v>1</v>
      </c>
      <c r="O1722" s="3">
        <v>6.85</v>
      </c>
      <c r="P1722">
        <v>0</v>
      </c>
      <c r="Q1722" t="s">
        <v>489</v>
      </c>
      <c r="R1722" t="s">
        <v>457</v>
      </c>
      <c r="S1722">
        <v>5</v>
      </c>
      <c r="T1722" t="s">
        <v>446</v>
      </c>
      <c r="U1722">
        <v>2</v>
      </c>
      <c r="V1722">
        <v>44255</v>
      </c>
      <c r="W1722">
        <v>355</v>
      </c>
      <c r="X1722" t="s">
        <v>447</v>
      </c>
      <c r="Y1722" s="2" t="s">
        <v>447</v>
      </c>
      <c r="Z1722" s="2"/>
      <c r="AB1722" t="s">
        <v>447</v>
      </c>
      <c r="AC1722" t="s">
        <v>448</v>
      </c>
      <c r="AD1722" t="s">
        <v>447</v>
      </c>
      <c r="AE1722" t="s">
        <v>447</v>
      </c>
      <c r="AF1722" t="s">
        <v>447</v>
      </c>
      <c r="AG1722">
        <v>2</v>
      </c>
      <c r="AH1722">
        <v>0</v>
      </c>
      <c r="AI1722">
        <v>40</v>
      </c>
      <c r="AJ1722">
        <v>0</v>
      </c>
      <c r="AK1722">
        <v>61</v>
      </c>
      <c r="AL1722" t="s">
        <v>488</v>
      </c>
      <c r="AM1722" t="s">
        <v>450</v>
      </c>
      <c r="AN1722">
        <v>6.85</v>
      </c>
      <c r="AO1722">
        <v>86.85</v>
      </c>
      <c r="AP1722">
        <v>594.92250000000001</v>
      </c>
      <c r="AQ1722">
        <v>6.85</v>
      </c>
      <c r="AR1722">
        <v>80.069999999999993</v>
      </c>
      <c r="AS1722">
        <v>548.47950000000003</v>
      </c>
      <c r="AT1722">
        <v>6.85</v>
      </c>
      <c r="AU1722">
        <v>75</v>
      </c>
      <c r="AV1722">
        <v>513.75</v>
      </c>
      <c r="BC1722" t="s">
        <v>451</v>
      </c>
      <c r="BD1722" s="2">
        <v>45907</v>
      </c>
      <c r="BE1722">
        <v>343.82</v>
      </c>
      <c r="BF1722" t="s">
        <v>452</v>
      </c>
      <c r="BG1722" t="s">
        <v>453</v>
      </c>
      <c r="BH1722" s="1">
        <f t="shared" ca="1" si="80"/>
        <v>216</v>
      </c>
    </row>
    <row r="1723" spans="2:60" ht="14.25" customHeight="1" x14ac:dyDescent="0.35">
      <c r="B1723" s="96" t="str">
        <f t="shared" si="78"/>
        <v>195593165</v>
      </c>
      <c r="C1723" s="96" t="str">
        <f t="shared" si="79"/>
        <v>19559316</v>
      </c>
      <c r="D1723">
        <v>22526</v>
      </c>
      <c r="E1723" t="s">
        <v>120</v>
      </c>
      <c r="F1723">
        <v>61</v>
      </c>
      <c r="G1723" t="s">
        <v>124</v>
      </c>
      <c r="H1723">
        <v>73</v>
      </c>
      <c r="I1723">
        <v>19559</v>
      </c>
      <c r="J1723" t="s">
        <v>299</v>
      </c>
      <c r="K1723">
        <v>316</v>
      </c>
      <c r="L1723">
        <v>5</v>
      </c>
      <c r="M1723">
        <v>2</v>
      </c>
      <c r="N1723">
        <v>1</v>
      </c>
      <c r="O1723" s="3">
        <v>2.13</v>
      </c>
      <c r="P1723">
        <v>0</v>
      </c>
      <c r="Q1723" t="s">
        <v>489</v>
      </c>
      <c r="R1723" t="s">
        <v>457</v>
      </c>
      <c r="S1723">
        <v>5</v>
      </c>
      <c r="T1723" t="s">
        <v>446</v>
      </c>
      <c r="U1723">
        <v>2</v>
      </c>
      <c r="V1723">
        <v>44255</v>
      </c>
      <c r="W1723">
        <v>355</v>
      </c>
      <c r="X1723" t="s">
        <v>447</v>
      </c>
      <c r="Y1723" s="2" t="s">
        <v>447</v>
      </c>
      <c r="Z1723" s="2"/>
      <c r="AB1723" t="s">
        <v>447</v>
      </c>
      <c r="AC1723" t="s">
        <v>448</v>
      </c>
      <c r="AD1723" t="s">
        <v>447</v>
      </c>
      <c r="AE1723" t="s">
        <v>447</v>
      </c>
      <c r="AF1723" t="s">
        <v>447</v>
      </c>
      <c r="AG1723">
        <v>2</v>
      </c>
      <c r="AH1723">
        <v>0</v>
      </c>
      <c r="AI1723">
        <v>40</v>
      </c>
      <c r="AJ1723">
        <v>0</v>
      </c>
      <c r="AK1723">
        <v>61</v>
      </c>
      <c r="AL1723" t="s">
        <v>459</v>
      </c>
      <c r="AM1723" t="s">
        <v>450</v>
      </c>
      <c r="AN1723">
        <v>2.13</v>
      </c>
      <c r="AO1723">
        <v>86.85</v>
      </c>
      <c r="AP1723">
        <v>184.9905</v>
      </c>
      <c r="AQ1723">
        <v>2.13</v>
      </c>
      <c r="AR1723">
        <v>80.069999999999993</v>
      </c>
      <c r="AS1723">
        <v>170.54910000000001</v>
      </c>
      <c r="AT1723">
        <v>2.13</v>
      </c>
      <c r="AU1723">
        <v>75</v>
      </c>
      <c r="AV1723">
        <v>159.75</v>
      </c>
      <c r="BC1723" t="s">
        <v>451</v>
      </c>
      <c r="BD1723" s="2">
        <v>45907</v>
      </c>
      <c r="BE1723">
        <v>163.92</v>
      </c>
      <c r="BF1723" t="s">
        <v>452</v>
      </c>
      <c r="BG1723" t="s">
        <v>453</v>
      </c>
      <c r="BH1723" s="1">
        <f t="shared" ca="1" si="80"/>
        <v>216</v>
      </c>
    </row>
    <row r="1724" spans="2:60" ht="14.25" customHeight="1" x14ac:dyDescent="0.35">
      <c r="B1724" s="96" t="str">
        <f t="shared" si="78"/>
        <v>195593166</v>
      </c>
      <c r="C1724" s="96" t="str">
        <f t="shared" si="79"/>
        <v>19559316</v>
      </c>
      <c r="D1724">
        <v>22526</v>
      </c>
      <c r="E1724" t="s">
        <v>120</v>
      </c>
      <c r="F1724">
        <v>61</v>
      </c>
      <c r="G1724" t="s">
        <v>124</v>
      </c>
      <c r="H1724">
        <v>73</v>
      </c>
      <c r="I1724">
        <v>19559</v>
      </c>
      <c r="J1724" t="s">
        <v>299</v>
      </c>
      <c r="K1724">
        <v>316</v>
      </c>
      <c r="L1724">
        <v>6</v>
      </c>
      <c r="M1724">
        <v>2</v>
      </c>
      <c r="N1724">
        <v>1</v>
      </c>
      <c r="O1724" s="3">
        <v>6.99</v>
      </c>
      <c r="P1724">
        <v>0</v>
      </c>
      <c r="Q1724" t="s">
        <v>489</v>
      </c>
      <c r="R1724" t="s">
        <v>457</v>
      </c>
      <c r="S1724">
        <v>5</v>
      </c>
      <c r="T1724" t="s">
        <v>446</v>
      </c>
      <c r="U1724">
        <v>2</v>
      </c>
      <c r="V1724">
        <v>44255</v>
      </c>
      <c r="W1724">
        <v>355</v>
      </c>
      <c r="X1724" t="s">
        <v>447</v>
      </c>
      <c r="Y1724" s="2" t="s">
        <v>447</v>
      </c>
      <c r="Z1724" s="2"/>
      <c r="AB1724" t="s">
        <v>447</v>
      </c>
      <c r="AC1724" t="s">
        <v>448</v>
      </c>
      <c r="AD1724" t="s">
        <v>447</v>
      </c>
      <c r="AE1724" t="s">
        <v>447</v>
      </c>
      <c r="AF1724" t="s">
        <v>447</v>
      </c>
      <c r="AG1724">
        <v>2</v>
      </c>
      <c r="AH1724">
        <v>0</v>
      </c>
      <c r="AI1724">
        <v>40</v>
      </c>
      <c r="AJ1724">
        <v>0</v>
      </c>
      <c r="AK1724">
        <v>61</v>
      </c>
      <c r="AL1724" t="s">
        <v>459</v>
      </c>
      <c r="AM1724" t="s">
        <v>450</v>
      </c>
      <c r="AN1724">
        <v>6.99</v>
      </c>
      <c r="AO1724">
        <v>86.85</v>
      </c>
      <c r="AP1724">
        <v>607.08150000000001</v>
      </c>
      <c r="AQ1724">
        <v>6.99</v>
      </c>
      <c r="AR1724">
        <v>80.069999999999993</v>
      </c>
      <c r="AS1724">
        <v>559.6893</v>
      </c>
      <c r="AT1724">
        <v>6.99</v>
      </c>
      <c r="AU1724">
        <v>75</v>
      </c>
      <c r="AV1724">
        <v>524.25</v>
      </c>
      <c r="BC1724" t="s">
        <v>451</v>
      </c>
      <c r="BD1724" s="2">
        <v>45907</v>
      </c>
      <c r="BE1724">
        <v>697.62</v>
      </c>
      <c r="BF1724" t="s">
        <v>452</v>
      </c>
      <c r="BG1724" t="s">
        <v>453</v>
      </c>
      <c r="BH1724" s="1">
        <f t="shared" ca="1" si="80"/>
        <v>216</v>
      </c>
    </row>
    <row r="1725" spans="2:60" ht="14.25" customHeight="1" x14ac:dyDescent="0.35">
      <c r="B1725" s="96" t="str">
        <f t="shared" si="78"/>
        <v>195593167</v>
      </c>
      <c r="C1725" s="96" t="str">
        <f t="shared" si="79"/>
        <v>19559316</v>
      </c>
      <c r="D1725">
        <v>22526</v>
      </c>
      <c r="E1725" t="s">
        <v>120</v>
      </c>
      <c r="F1725">
        <v>61</v>
      </c>
      <c r="G1725" t="s">
        <v>124</v>
      </c>
      <c r="H1725">
        <v>73</v>
      </c>
      <c r="I1725">
        <v>19559</v>
      </c>
      <c r="J1725" t="s">
        <v>299</v>
      </c>
      <c r="K1725">
        <v>316</v>
      </c>
      <c r="L1725">
        <v>7</v>
      </c>
      <c r="M1725">
        <v>2</v>
      </c>
      <c r="N1725">
        <v>1</v>
      </c>
      <c r="O1725" s="3">
        <v>9.99</v>
      </c>
      <c r="P1725">
        <v>0</v>
      </c>
      <c r="Q1725" t="s">
        <v>489</v>
      </c>
      <c r="R1725" t="s">
        <v>457</v>
      </c>
      <c r="S1725">
        <v>5</v>
      </c>
      <c r="T1725" t="s">
        <v>446</v>
      </c>
      <c r="U1725">
        <v>2</v>
      </c>
      <c r="V1725">
        <v>44255</v>
      </c>
      <c r="W1725">
        <v>355</v>
      </c>
      <c r="X1725" t="s">
        <v>447</v>
      </c>
      <c r="Y1725" s="2" t="s">
        <v>447</v>
      </c>
      <c r="Z1725" s="2"/>
      <c r="AB1725" t="s">
        <v>447</v>
      </c>
      <c r="AC1725" t="s">
        <v>448</v>
      </c>
      <c r="AD1725" t="s">
        <v>447</v>
      </c>
      <c r="AE1725" t="s">
        <v>447</v>
      </c>
      <c r="AF1725" t="s">
        <v>447</v>
      </c>
      <c r="AG1725">
        <v>2</v>
      </c>
      <c r="AH1725">
        <v>0</v>
      </c>
      <c r="AI1725">
        <v>40</v>
      </c>
      <c r="AJ1725">
        <v>0</v>
      </c>
      <c r="AK1725">
        <v>61</v>
      </c>
      <c r="AL1725" t="s">
        <v>488</v>
      </c>
      <c r="AM1725" t="s">
        <v>450</v>
      </c>
      <c r="AN1725">
        <v>9.99</v>
      </c>
      <c r="AO1725">
        <v>86.85</v>
      </c>
      <c r="AP1725">
        <v>867.63149999999996</v>
      </c>
      <c r="AQ1725">
        <v>9.99</v>
      </c>
      <c r="AR1725">
        <v>80.069999999999993</v>
      </c>
      <c r="AS1725">
        <v>799.89930000000004</v>
      </c>
      <c r="AT1725">
        <v>9.99</v>
      </c>
      <c r="AU1725">
        <v>75</v>
      </c>
      <c r="AV1725">
        <v>749.25</v>
      </c>
      <c r="BC1725" t="s">
        <v>451</v>
      </c>
      <c r="BD1725" s="2">
        <v>45907</v>
      </c>
      <c r="BE1725">
        <v>674.68</v>
      </c>
      <c r="BF1725" t="s">
        <v>452</v>
      </c>
      <c r="BG1725" t="s">
        <v>453</v>
      </c>
      <c r="BH1725" s="1">
        <f t="shared" ca="1" si="80"/>
        <v>216</v>
      </c>
    </row>
    <row r="1726" spans="2:60" ht="14.25" customHeight="1" x14ac:dyDescent="0.35">
      <c r="B1726" s="96" t="str">
        <f t="shared" si="78"/>
        <v>195593168</v>
      </c>
      <c r="C1726" s="96" t="str">
        <f t="shared" si="79"/>
        <v>19559316</v>
      </c>
      <c r="D1726">
        <v>22526</v>
      </c>
      <c r="E1726" t="s">
        <v>120</v>
      </c>
      <c r="F1726">
        <v>61</v>
      </c>
      <c r="G1726" t="s">
        <v>124</v>
      </c>
      <c r="H1726">
        <v>73</v>
      </c>
      <c r="I1726">
        <v>19559</v>
      </c>
      <c r="J1726" t="s">
        <v>299</v>
      </c>
      <c r="K1726">
        <v>316</v>
      </c>
      <c r="L1726">
        <v>8</v>
      </c>
      <c r="M1726">
        <v>2</v>
      </c>
      <c r="N1726">
        <v>1</v>
      </c>
      <c r="O1726" s="3">
        <v>10.119999999999999</v>
      </c>
      <c r="P1726">
        <v>0</v>
      </c>
      <c r="Q1726" t="s">
        <v>489</v>
      </c>
      <c r="R1726" t="s">
        <v>457</v>
      </c>
      <c r="S1726">
        <v>5</v>
      </c>
      <c r="T1726" t="s">
        <v>446</v>
      </c>
      <c r="U1726">
        <v>2</v>
      </c>
      <c r="V1726">
        <v>44255</v>
      </c>
      <c r="W1726">
        <v>355</v>
      </c>
      <c r="X1726" t="s">
        <v>447</v>
      </c>
      <c r="Y1726" s="2" t="s">
        <v>447</v>
      </c>
      <c r="Z1726" s="2"/>
      <c r="AB1726" t="s">
        <v>447</v>
      </c>
      <c r="AC1726" t="s">
        <v>448</v>
      </c>
      <c r="AD1726" t="s">
        <v>447</v>
      </c>
      <c r="AE1726" t="s">
        <v>447</v>
      </c>
      <c r="AF1726" t="s">
        <v>447</v>
      </c>
      <c r="AG1726">
        <v>2</v>
      </c>
      <c r="AH1726">
        <v>0</v>
      </c>
      <c r="AI1726">
        <v>40</v>
      </c>
      <c r="AJ1726">
        <v>0</v>
      </c>
      <c r="AK1726">
        <v>61</v>
      </c>
      <c r="AL1726" t="s">
        <v>488</v>
      </c>
      <c r="AM1726" t="s">
        <v>450</v>
      </c>
      <c r="AN1726">
        <v>10.119999999999999</v>
      </c>
      <c r="AO1726">
        <v>86.85</v>
      </c>
      <c r="AP1726">
        <v>878.92200000000003</v>
      </c>
      <c r="AQ1726">
        <v>10.119999999999999</v>
      </c>
      <c r="AR1726">
        <v>80.069999999999993</v>
      </c>
      <c r="AS1726">
        <v>810.30840000000001</v>
      </c>
      <c r="AT1726">
        <v>10.119999999999999</v>
      </c>
      <c r="AU1726">
        <v>75</v>
      </c>
      <c r="AV1726">
        <v>759</v>
      </c>
      <c r="BC1726" t="s">
        <v>451</v>
      </c>
      <c r="BD1726" s="2">
        <v>45907</v>
      </c>
      <c r="BE1726">
        <v>775.89</v>
      </c>
      <c r="BF1726" t="s">
        <v>452</v>
      </c>
      <c r="BG1726" t="s">
        <v>453</v>
      </c>
      <c r="BH1726" s="1">
        <f t="shared" ca="1" si="80"/>
        <v>216</v>
      </c>
    </row>
    <row r="1727" spans="2:60" ht="14.25" customHeight="1" x14ac:dyDescent="0.35">
      <c r="B1727" s="96" t="str">
        <f t="shared" si="78"/>
        <v>195693391</v>
      </c>
      <c r="C1727" s="96" t="str">
        <f t="shared" si="79"/>
        <v>19569339</v>
      </c>
      <c r="D1727">
        <v>22526</v>
      </c>
      <c r="E1727" t="s">
        <v>120</v>
      </c>
      <c r="F1727">
        <v>61</v>
      </c>
      <c r="G1727" t="s">
        <v>124</v>
      </c>
      <c r="H1727">
        <v>73</v>
      </c>
      <c r="I1727">
        <v>19569</v>
      </c>
      <c r="J1727" t="s">
        <v>19</v>
      </c>
      <c r="K1727">
        <v>339</v>
      </c>
      <c r="L1727">
        <v>1</v>
      </c>
      <c r="M1727">
        <v>1</v>
      </c>
      <c r="N1727">
        <v>1</v>
      </c>
      <c r="O1727" s="3">
        <v>12.9</v>
      </c>
      <c r="P1727">
        <v>0</v>
      </c>
      <c r="Q1727" t="s">
        <v>506</v>
      </c>
      <c r="R1727" t="s">
        <v>471</v>
      </c>
      <c r="S1727">
        <v>2</v>
      </c>
      <c r="T1727" t="s">
        <v>478</v>
      </c>
      <c r="U1727">
        <v>2</v>
      </c>
      <c r="V1727">
        <v>45365</v>
      </c>
      <c r="W1727">
        <v>355</v>
      </c>
      <c r="X1727" t="s">
        <v>447</v>
      </c>
      <c r="Y1727" s="2" t="s">
        <v>447</v>
      </c>
      <c r="Z1727" s="2"/>
      <c r="AB1727" t="s">
        <v>447</v>
      </c>
      <c r="AC1727" t="s">
        <v>448</v>
      </c>
      <c r="AD1727" t="s">
        <v>447</v>
      </c>
      <c r="AE1727" t="s">
        <v>447</v>
      </c>
      <c r="AF1727" t="s">
        <v>447</v>
      </c>
      <c r="AG1727">
        <v>2</v>
      </c>
      <c r="AH1727">
        <v>0</v>
      </c>
      <c r="AI1727">
        <v>50</v>
      </c>
      <c r="AJ1727">
        <v>0</v>
      </c>
      <c r="AK1727">
        <v>61</v>
      </c>
      <c r="AL1727" t="s">
        <v>518</v>
      </c>
      <c r="AM1727" t="s">
        <v>450</v>
      </c>
      <c r="AN1727">
        <v>12.9</v>
      </c>
      <c r="AO1727">
        <v>107.07</v>
      </c>
      <c r="AP1727">
        <v>1381.203</v>
      </c>
      <c r="AQ1727">
        <v>12.9</v>
      </c>
      <c r="AR1727">
        <v>110.07</v>
      </c>
      <c r="AS1727">
        <v>1419.903</v>
      </c>
      <c r="BC1727" t="s">
        <v>451</v>
      </c>
      <c r="BD1727" s="2">
        <v>45856</v>
      </c>
      <c r="BE1727">
        <v>1249.78</v>
      </c>
      <c r="BF1727" t="s">
        <v>452</v>
      </c>
      <c r="BG1727" t="s">
        <v>453</v>
      </c>
      <c r="BH1727" s="1">
        <f t="shared" ca="1" si="80"/>
        <v>267</v>
      </c>
    </row>
    <row r="1728" spans="2:60" ht="14.25" customHeight="1" x14ac:dyDescent="0.35">
      <c r="B1728" s="96" t="str">
        <f t="shared" si="78"/>
        <v>195693392</v>
      </c>
      <c r="C1728" s="96" t="str">
        <f t="shared" si="79"/>
        <v>19569339</v>
      </c>
      <c r="D1728">
        <v>22526</v>
      </c>
      <c r="E1728" t="s">
        <v>120</v>
      </c>
      <c r="F1728">
        <v>61</v>
      </c>
      <c r="G1728" t="s">
        <v>124</v>
      </c>
      <c r="H1728">
        <v>73</v>
      </c>
      <c r="I1728">
        <v>19569</v>
      </c>
      <c r="J1728" t="s">
        <v>19</v>
      </c>
      <c r="K1728">
        <v>339</v>
      </c>
      <c r="L1728">
        <v>2</v>
      </c>
      <c r="M1728">
        <v>1</v>
      </c>
      <c r="N1728">
        <v>1</v>
      </c>
      <c r="O1728">
        <v>16.13</v>
      </c>
      <c r="P1728">
        <v>0</v>
      </c>
      <c r="Q1728" t="s">
        <v>506</v>
      </c>
      <c r="R1728" t="s">
        <v>471</v>
      </c>
      <c r="S1728">
        <v>2</v>
      </c>
      <c r="T1728" t="s">
        <v>478</v>
      </c>
      <c r="U1728">
        <v>2</v>
      </c>
      <c r="V1728">
        <v>45365</v>
      </c>
      <c r="W1728">
        <v>355</v>
      </c>
      <c r="X1728" t="s">
        <v>447</v>
      </c>
      <c r="Y1728" s="2" t="s">
        <v>447</v>
      </c>
      <c r="Z1728" s="2"/>
      <c r="AB1728" t="s">
        <v>447</v>
      </c>
      <c r="AC1728" t="s">
        <v>448</v>
      </c>
      <c r="AD1728" t="s">
        <v>447</v>
      </c>
      <c r="AE1728" t="s">
        <v>447</v>
      </c>
      <c r="AF1728" t="s">
        <v>447</v>
      </c>
      <c r="AG1728">
        <v>2</v>
      </c>
      <c r="AH1728">
        <v>0</v>
      </c>
      <c r="AI1728">
        <v>50</v>
      </c>
      <c r="AJ1728">
        <v>0</v>
      </c>
      <c r="AK1728">
        <v>61</v>
      </c>
      <c r="AL1728" t="s">
        <v>518</v>
      </c>
      <c r="AM1728" t="s">
        <v>450</v>
      </c>
      <c r="AN1728">
        <v>16.13</v>
      </c>
      <c r="AO1728">
        <v>107.07</v>
      </c>
      <c r="AP1728">
        <v>1727.0391</v>
      </c>
      <c r="AQ1728">
        <v>16.13</v>
      </c>
      <c r="AR1728">
        <v>110.07</v>
      </c>
      <c r="AS1728">
        <v>1775.4291000000001</v>
      </c>
      <c r="BC1728" t="s">
        <v>451</v>
      </c>
      <c r="BD1728" s="2">
        <v>45856</v>
      </c>
      <c r="BE1728">
        <v>1956.22</v>
      </c>
      <c r="BF1728" t="s">
        <v>452</v>
      </c>
      <c r="BG1728" t="s">
        <v>453</v>
      </c>
      <c r="BH1728" s="1">
        <f t="shared" ca="1" si="80"/>
        <v>267</v>
      </c>
    </row>
    <row r="1729" spans="2:60" ht="14.25" customHeight="1" x14ac:dyDescent="0.35">
      <c r="B1729" s="96" t="str">
        <f t="shared" si="78"/>
        <v>195693841</v>
      </c>
      <c r="C1729" s="96" t="str">
        <f t="shared" si="79"/>
        <v>19569384</v>
      </c>
      <c r="D1729">
        <v>22526</v>
      </c>
      <c r="E1729" t="s">
        <v>120</v>
      </c>
      <c r="F1729">
        <v>61</v>
      </c>
      <c r="G1729" t="s">
        <v>124</v>
      </c>
      <c r="H1729">
        <v>73</v>
      </c>
      <c r="I1729">
        <v>19569</v>
      </c>
      <c r="J1729" t="s">
        <v>19</v>
      </c>
      <c r="K1729">
        <v>384</v>
      </c>
      <c r="L1729">
        <v>1</v>
      </c>
      <c r="M1729">
        <v>2</v>
      </c>
      <c r="N1729">
        <v>2</v>
      </c>
      <c r="O1729">
        <v>16.54</v>
      </c>
      <c r="P1729">
        <v>0</v>
      </c>
      <c r="Q1729" t="s">
        <v>525</v>
      </c>
      <c r="R1729" t="s">
        <v>471</v>
      </c>
      <c r="S1729">
        <v>4</v>
      </c>
      <c r="T1729" t="s">
        <v>458</v>
      </c>
      <c r="U1729">
        <v>2</v>
      </c>
      <c r="V1729">
        <v>44636</v>
      </c>
      <c r="W1729">
        <v>355</v>
      </c>
      <c r="X1729" t="s">
        <v>447</v>
      </c>
      <c r="Y1729" s="2" t="s">
        <v>447</v>
      </c>
      <c r="Z1729" s="2"/>
      <c r="AB1729" t="s">
        <v>447</v>
      </c>
      <c r="AC1729" t="s">
        <v>448</v>
      </c>
      <c r="AD1729" t="s">
        <v>447</v>
      </c>
      <c r="AE1729" t="s">
        <v>447</v>
      </c>
      <c r="AF1729" t="s">
        <v>447</v>
      </c>
      <c r="AG1729">
        <v>2</v>
      </c>
      <c r="AH1729">
        <v>0</v>
      </c>
      <c r="AI1729">
        <v>48</v>
      </c>
      <c r="AJ1729">
        <v>0</v>
      </c>
      <c r="AK1729">
        <v>61</v>
      </c>
      <c r="AL1729" t="s">
        <v>518</v>
      </c>
      <c r="AM1729" t="s">
        <v>450</v>
      </c>
      <c r="AN1729">
        <v>16.54</v>
      </c>
      <c r="AO1729">
        <v>62.4</v>
      </c>
      <c r="AP1729">
        <v>1032.096</v>
      </c>
      <c r="AQ1729">
        <v>16.54</v>
      </c>
      <c r="AR1729">
        <v>65.069999999999993</v>
      </c>
      <c r="AS1729">
        <v>1076.2578000000001</v>
      </c>
      <c r="BC1729" t="s">
        <v>451</v>
      </c>
      <c r="BD1729" s="2">
        <v>45857</v>
      </c>
      <c r="BE1729">
        <v>800.71</v>
      </c>
      <c r="BF1729" t="s">
        <v>452</v>
      </c>
      <c r="BG1729" t="s">
        <v>453</v>
      </c>
      <c r="BH1729" s="1">
        <f t="shared" ca="1" si="80"/>
        <v>266</v>
      </c>
    </row>
    <row r="1730" spans="2:60" ht="14.25" customHeight="1" x14ac:dyDescent="0.35">
      <c r="B1730" s="96" t="str">
        <f t="shared" ref="B1730:B1793" si="81">CONCATENATE(I1730,K1730,L1730)</f>
        <v>195693842</v>
      </c>
      <c r="C1730" s="96" t="str">
        <f t="shared" ref="C1730:C1793" si="82">CONCATENATE(I1730,K1730)</f>
        <v>19569384</v>
      </c>
      <c r="D1730">
        <v>22526</v>
      </c>
      <c r="E1730" t="s">
        <v>120</v>
      </c>
      <c r="F1730">
        <v>61</v>
      </c>
      <c r="G1730" t="s">
        <v>124</v>
      </c>
      <c r="H1730">
        <v>73</v>
      </c>
      <c r="I1730">
        <v>19569</v>
      </c>
      <c r="J1730" t="s">
        <v>19</v>
      </c>
      <c r="K1730">
        <v>384</v>
      </c>
      <c r="L1730">
        <v>2</v>
      </c>
      <c r="M1730">
        <v>2</v>
      </c>
      <c r="N1730">
        <v>2</v>
      </c>
      <c r="O1730">
        <v>22.02</v>
      </c>
      <c r="P1730">
        <v>0</v>
      </c>
      <c r="Q1730" t="s">
        <v>525</v>
      </c>
      <c r="R1730" t="s">
        <v>471</v>
      </c>
      <c r="S1730">
        <v>4</v>
      </c>
      <c r="T1730" t="s">
        <v>458</v>
      </c>
      <c r="U1730">
        <v>2</v>
      </c>
      <c r="V1730">
        <v>44636</v>
      </c>
      <c r="W1730">
        <v>355</v>
      </c>
      <c r="X1730" t="s">
        <v>447</v>
      </c>
      <c r="Y1730" s="2" t="s">
        <v>447</v>
      </c>
      <c r="Z1730" s="2"/>
      <c r="AB1730" t="s">
        <v>447</v>
      </c>
      <c r="AC1730" t="s">
        <v>448</v>
      </c>
      <c r="AD1730" t="s">
        <v>447</v>
      </c>
      <c r="AE1730" t="s">
        <v>447</v>
      </c>
      <c r="AF1730" t="s">
        <v>447</v>
      </c>
      <c r="AG1730">
        <v>2</v>
      </c>
      <c r="AH1730">
        <v>0</v>
      </c>
      <c r="AI1730">
        <v>48</v>
      </c>
      <c r="AJ1730">
        <v>0</v>
      </c>
      <c r="AK1730">
        <v>61</v>
      </c>
      <c r="AL1730" t="s">
        <v>518</v>
      </c>
      <c r="AM1730" t="s">
        <v>450</v>
      </c>
      <c r="AN1730">
        <v>22.02</v>
      </c>
      <c r="AO1730">
        <v>62.4</v>
      </c>
      <c r="AP1730">
        <v>1374.048</v>
      </c>
      <c r="AQ1730">
        <v>22.02</v>
      </c>
      <c r="AR1730">
        <v>65.069999999999993</v>
      </c>
      <c r="AS1730">
        <v>1432.8414</v>
      </c>
      <c r="BC1730" t="s">
        <v>451</v>
      </c>
      <c r="BD1730" s="2">
        <v>45857</v>
      </c>
      <c r="BE1730">
        <v>1139.6300000000001</v>
      </c>
      <c r="BF1730" t="s">
        <v>452</v>
      </c>
      <c r="BG1730" t="s">
        <v>453</v>
      </c>
      <c r="BH1730" s="1">
        <f t="shared" ref="BH1730:BH1793" ca="1" si="83">TODAY()-BD1730</f>
        <v>266</v>
      </c>
    </row>
    <row r="1731" spans="2:60" ht="14.25" customHeight="1" x14ac:dyDescent="0.35">
      <c r="B1731" s="96" t="str">
        <f t="shared" si="81"/>
        <v>195693843</v>
      </c>
      <c r="C1731" s="96" t="str">
        <f t="shared" si="82"/>
        <v>19569384</v>
      </c>
      <c r="D1731">
        <v>22526</v>
      </c>
      <c r="E1731" t="s">
        <v>120</v>
      </c>
      <c r="F1731">
        <v>61</v>
      </c>
      <c r="G1731" t="s">
        <v>124</v>
      </c>
      <c r="H1731">
        <v>73</v>
      </c>
      <c r="I1731">
        <v>19569</v>
      </c>
      <c r="J1731" t="s">
        <v>19</v>
      </c>
      <c r="K1731">
        <v>384</v>
      </c>
      <c r="L1731">
        <v>3</v>
      </c>
      <c r="M1731">
        <v>1</v>
      </c>
      <c r="N1731">
        <v>2</v>
      </c>
      <c r="O1731">
        <v>7.13</v>
      </c>
      <c r="P1731">
        <v>0</v>
      </c>
      <c r="Q1731" t="s">
        <v>525</v>
      </c>
      <c r="R1731" t="s">
        <v>471</v>
      </c>
      <c r="S1731">
        <v>4</v>
      </c>
      <c r="T1731" t="s">
        <v>458</v>
      </c>
      <c r="U1731">
        <v>2</v>
      </c>
      <c r="V1731">
        <v>44636</v>
      </c>
      <c r="W1731">
        <v>355</v>
      </c>
      <c r="X1731" t="s">
        <v>447</v>
      </c>
      <c r="Y1731" s="2" t="s">
        <v>447</v>
      </c>
      <c r="Z1731" s="2"/>
      <c r="AB1731" t="s">
        <v>447</v>
      </c>
      <c r="AC1731" t="s">
        <v>448</v>
      </c>
      <c r="AD1731" t="s">
        <v>447</v>
      </c>
      <c r="AE1731" t="s">
        <v>447</v>
      </c>
      <c r="AF1731" t="s">
        <v>447</v>
      </c>
      <c r="AG1731">
        <v>2</v>
      </c>
      <c r="AH1731">
        <v>0</v>
      </c>
      <c r="AI1731">
        <v>48</v>
      </c>
      <c r="AJ1731">
        <v>0</v>
      </c>
      <c r="AK1731">
        <v>61</v>
      </c>
      <c r="AL1731" t="s">
        <v>518</v>
      </c>
      <c r="AM1731" t="s">
        <v>450</v>
      </c>
      <c r="AN1731">
        <v>7.13</v>
      </c>
      <c r="AO1731">
        <v>62.4</v>
      </c>
      <c r="AP1731">
        <v>444.91199999999998</v>
      </c>
      <c r="AQ1731">
        <v>7.13</v>
      </c>
      <c r="AR1731">
        <v>65.069999999999993</v>
      </c>
      <c r="AS1731">
        <v>463.94909999999999</v>
      </c>
      <c r="BC1731" t="s">
        <v>451</v>
      </c>
      <c r="BD1731" s="2">
        <v>45857</v>
      </c>
      <c r="BE1731">
        <v>439.67</v>
      </c>
      <c r="BF1731" t="s">
        <v>452</v>
      </c>
      <c r="BG1731" t="s">
        <v>453</v>
      </c>
      <c r="BH1731" s="1">
        <f t="shared" ca="1" si="83"/>
        <v>266</v>
      </c>
    </row>
    <row r="1732" spans="2:60" ht="14.25" customHeight="1" x14ac:dyDescent="0.35">
      <c r="B1732" s="96" t="str">
        <f t="shared" si="81"/>
        <v>195693844</v>
      </c>
      <c r="C1732" s="96" t="str">
        <f t="shared" si="82"/>
        <v>19569384</v>
      </c>
      <c r="D1732">
        <v>22526</v>
      </c>
      <c r="E1732" t="s">
        <v>120</v>
      </c>
      <c r="F1732">
        <v>61</v>
      </c>
      <c r="G1732" t="s">
        <v>124</v>
      </c>
      <c r="H1732">
        <v>73</v>
      </c>
      <c r="I1732">
        <v>19569</v>
      </c>
      <c r="J1732" t="s">
        <v>19</v>
      </c>
      <c r="K1732">
        <v>384</v>
      </c>
      <c r="L1732">
        <v>4</v>
      </c>
      <c r="M1732">
        <v>2</v>
      </c>
      <c r="N1732">
        <v>2</v>
      </c>
      <c r="O1732">
        <v>10.65</v>
      </c>
      <c r="P1732">
        <v>0</v>
      </c>
      <c r="Q1732" t="s">
        <v>525</v>
      </c>
      <c r="R1732" t="s">
        <v>471</v>
      </c>
      <c r="S1732">
        <v>4</v>
      </c>
      <c r="T1732" t="s">
        <v>458</v>
      </c>
      <c r="U1732">
        <v>2</v>
      </c>
      <c r="V1732">
        <v>44636</v>
      </c>
      <c r="W1732">
        <v>355</v>
      </c>
      <c r="X1732" t="s">
        <v>447</v>
      </c>
      <c r="Y1732" s="2" t="s">
        <v>447</v>
      </c>
      <c r="Z1732" s="2"/>
      <c r="AB1732" t="s">
        <v>447</v>
      </c>
      <c r="AC1732" t="s">
        <v>448</v>
      </c>
      <c r="AD1732" t="s">
        <v>447</v>
      </c>
      <c r="AE1732" t="s">
        <v>447</v>
      </c>
      <c r="AF1732" t="s">
        <v>447</v>
      </c>
      <c r="AG1732">
        <v>2</v>
      </c>
      <c r="AH1732">
        <v>0</v>
      </c>
      <c r="AI1732">
        <v>48</v>
      </c>
      <c r="AJ1732">
        <v>0</v>
      </c>
      <c r="AK1732">
        <v>61</v>
      </c>
      <c r="AL1732" t="s">
        <v>518</v>
      </c>
      <c r="AM1732" t="s">
        <v>450</v>
      </c>
      <c r="AN1732">
        <v>10.65</v>
      </c>
      <c r="AO1732">
        <v>62.4</v>
      </c>
      <c r="AP1732">
        <v>664.56</v>
      </c>
      <c r="AQ1732">
        <v>10.65</v>
      </c>
      <c r="AR1732">
        <v>65.069999999999993</v>
      </c>
      <c r="AS1732">
        <v>692.99549999999999</v>
      </c>
      <c r="BC1732" t="s">
        <v>451</v>
      </c>
      <c r="BD1732" s="2">
        <v>45857</v>
      </c>
      <c r="BE1732">
        <v>603.42999999999995</v>
      </c>
      <c r="BF1732" t="s">
        <v>452</v>
      </c>
      <c r="BG1732" t="s">
        <v>453</v>
      </c>
      <c r="BH1732" s="1">
        <f t="shared" ca="1" si="83"/>
        <v>266</v>
      </c>
    </row>
    <row r="1733" spans="2:60" ht="14.25" customHeight="1" x14ac:dyDescent="0.35">
      <c r="B1733" s="96" t="str">
        <f t="shared" si="81"/>
        <v>195693845</v>
      </c>
      <c r="C1733" s="96" t="str">
        <f t="shared" si="82"/>
        <v>19569384</v>
      </c>
      <c r="D1733">
        <v>22526</v>
      </c>
      <c r="E1733" t="s">
        <v>120</v>
      </c>
      <c r="F1733">
        <v>61</v>
      </c>
      <c r="G1733" t="s">
        <v>124</v>
      </c>
      <c r="H1733">
        <v>73</v>
      </c>
      <c r="I1733">
        <v>19569</v>
      </c>
      <c r="J1733" t="s">
        <v>19</v>
      </c>
      <c r="K1733">
        <v>384</v>
      </c>
      <c r="L1733">
        <v>5</v>
      </c>
      <c r="M1733">
        <v>1</v>
      </c>
      <c r="N1733">
        <v>2</v>
      </c>
      <c r="O1733">
        <v>9.74</v>
      </c>
      <c r="P1733">
        <v>0</v>
      </c>
      <c r="Q1733" t="s">
        <v>525</v>
      </c>
      <c r="R1733" t="s">
        <v>471</v>
      </c>
      <c r="S1733">
        <v>4</v>
      </c>
      <c r="T1733" t="s">
        <v>458</v>
      </c>
      <c r="U1733">
        <v>2</v>
      </c>
      <c r="V1733">
        <v>44636</v>
      </c>
      <c r="W1733">
        <v>355</v>
      </c>
      <c r="X1733" t="s">
        <v>447</v>
      </c>
      <c r="Y1733" s="2" t="s">
        <v>447</v>
      </c>
      <c r="Z1733" s="2"/>
      <c r="AB1733" t="s">
        <v>447</v>
      </c>
      <c r="AC1733" t="s">
        <v>448</v>
      </c>
      <c r="AD1733" t="s">
        <v>447</v>
      </c>
      <c r="AE1733" t="s">
        <v>447</v>
      </c>
      <c r="AF1733" t="s">
        <v>447</v>
      </c>
      <c r="AG1733">
        <v>2</v>
      </c>
      <c r="AH1733">
        <v>0</v>
      </c>
      <c r="AI1733">
        <v>48</v>
      </c>
      <c r="AJ1733">
        <v>0</v>
      </c>
      <c r="AK1733">
        <v>61</v>
      </c>
      <c r="AL1733" t="s">
        <v>518</v>
      </c>
      <c r="AM1733" t="s">
        <v>450</v>
      </c>
      <c r="AN1733">
        <v>9.74</v>
      </c>
      <c r="AO1733">
        <v>62.4</v>
      </c>
      <c r="AP1733">
        <v>607.77599999999995</v>
      </c>
      <c r="AQ1733">
        <v>9.74</v>
      </c>
      <c r="AR1733">
        <v>65.069999999999993</v>
      </c>
      <c r="AS1733">
        <v>633.78179999999998</v>
      </c>
      <c r="BC1733" t="s">
        <v>451</v>
      </c>
      <c r="BD1733" s="2">
        <v>45857</v>
      </c>
      <c r="BE1733">
        <v>673.9</v>
      </c>
      <c r="BF1733" t="s">
        <v>452</v>
      </c>
      <c r="BG1733" t="s">
        <v>453</v>
      </c>
      <c r="BH1733" s="1">
        <f t="shared" ca="1" si="83"/>
        <v>266</v>
      </c>
    </row>
    <row r="1734" spans="2:60" ht="14.25" customHeight="1" x14ac:dyDescent="0.35">
      <c r="B1734" s="96" t="str">
        <f t="shared" si="81"/>
        <v>195693846</v>
      </c>
      <c r="C1734" s="96" t="str">
        <f t="shared" si="82"/>
        <v>19569384</v>
      </c>
      <c r="D1734">
        <v>22526</v>
      </c>
      <c r="E1734" t="s">
        <v>120</v>
      </c>
      <c r="F1734">
        <v>61</v>
      </c>
      <c r="G1734" t="s">
        <v>124</v>
      </c>
      <c r="H1734">
        <v>73</v>
      </c>
      <c r="I1734">
        <v>19569</v>
      </c>
      <c r="J1734" t="s">
        <v>19</v>
      </c>
      <c r="K1734">
        <v>384</v>
      </c>
      <c r="L1734">
        <v>6</v>
      </c>
      <c r="M1734">
        <v>2</v>
      </c>
      <c r="N1734">
        <v>2</v>
      </c>
      <c r="O1734">
        <v>4.34</v>
      </c>
      <c r="P1734">
        <v>0</v>
      </c>
      <c r="Q1734" t="s">
        <v>525</v>
      </c>
      <c r="R1734" t="s">
        <v>471</v>
      </c>
      <c r="S1734">
        <v>4</v>
      </c>
      <c r="T1734" t="s">
        <v>458</v>
      </c>
      <c r="U1734">
        <v>2</v>
      </c>
      <c r="V1734">
        <v>44636</v>
      </c>
      <c r="W1734">
        <v>355</v>
      </c>
      <c r="X1734" t="s">
        <v>447</v>
      </c>
      <c r="Y1734" s="2" t="s">
        <v>447</v>
      </c>
      <c r="Z1734" s="2"/>
      <c r="AB1734" t="s">
        <v>447</v>
      </c>
      <c r="AC1734" t="s">
        <v>448</v>
      </c>
      <c r="AD1734" t="s">
        <v>447</v>
      </c>
      <c r="AE1734" t="s">
        <v>447</v>
      </c>
      <c r="AF1734" t="s">
        <v>447</v>
      </c>
      <c r="AG1734">
        <v>2</v>
      </c>
      <c r="AH1734">
        <v>0</v>
      </c>
      <c r="AI1734">
        <v>48</v>
      </c>
      <c r="AJ1734">
        <v>0</v>
      </c>
      <c r="AK1734">
        <v>61</v>
      </c>
      <c r="AL1734" t="s">
        <v>518</v>
      </c>
      <c r="AM1734" t="s">
        <v>450</v>
      </c>
      <c r="AN1734">
        <v>4.34</v>
      </c>
      <c r="AO1734">
        <v>62.4</v>
      </c>
      <c r="AP1734">
        <v>270.81599999999997</v>
      </c>
      <c r="AQ1734">
        <v>4.34</v>
      </c>
      <c r="AR1734">
        <v>65.069999999999993</v>
      </c>
      <c r="AS1734">
        <v>282.40379999999999</v>
      </c>
      <c r="BC1734" t="s">
        <v>451</v>
      </c>
      <c r="BD1734" s="2">
        <v>45857</v>
      </c>
      <c r="BE1734">
        <v>186.88</v>
      </c>
      <c r="BF1734" t="s">
        <v>452</v>
      </c>
      <c r="BG1734" t="s">
        <v>453</v>
      </c>
      <c r="BH1734" s="1">
        <f t="shared" ca="1" si="83"/>
        <v>266</v>
      </c>
    </row>
    <row r="1735" spans="2:60" ht="14.25" customHeight="1" x14ac:dyDescent="0.35">
      <c r="B1735" s="96" t="str">
        <f t="shared" si="81"/>
        <v>195693847</v>
      </c>
      <c r="C1735" s="96" t="str">
        <f t="shared" si="82"/>
        <v>19569384</v>
      </c>
      <c r="D1735">
        <v>22526</v>
      </c>
      <c r="E1735" t="s">
        <v>120</v>
      </c>
      <c r="F1735">
        <v>61</v>
      </c>
      <c r="G1735" t="s">
        <v>124</v>
      </c>
      <c r="H1735">
        <v>73</v>
      </c>
      <c r="I1735">
        <v>19569</v>
      </c>
      <c r="J1735" t="s">
        <v>19</v>
      </c>
      <c r="K1735">
        <v>384</v>
      </c>
      <c r="L1735">
        <v>7</v>
      </c>
      <c r="M1735">
        <v>2</v>
      </c>
      <c r="N1735">
        <v>2</v>
      </c>
      <c r="O1735">
        <v>0.18</v>
      </c>
      <c r="P1735">
        <v>0</v>
      </c>
      <c r="Q1735" t="s">
        <v>525</v>
      </c>
      <c r="R1735" t="s">
        <v>471</v>
      </c>
      <c r="S1735">
        <v>4</v>
      </c>
      <c r="T1735" t="s">
        <v>458</v>
      </c>
      <c r="U1735">
        <v>2</v>
      </c>
      <c r="V1735">
        <v>44636</v>
      </c>
      <c r="W1735">
        <v>355</v>
      </c>
      <c r="X1735" t="s">
        <v>447</v>
      </c>
      <c r="Y1735" s="2" t="s">
        <v>447</v>
      </c>
      <c r="Z1735" s="2"/>
      <c r="AB1735" t="s">
        <v>447</v>
      </c>
      <c r="AC1735" t="s">
        <v>448</v>
      </c>
      <c r="AD1735" t="s">
        <v>447</v>
      </c>
      <c r="AE1735" t="s">
        <v>447</v>
      </c>
      <c r="AF1735" t="s">
        <v>447</v>
      </c>
      <c r="AG1735">
        <v>2</v>
      </c>
      <c r="AH1735">
        <v>0</v>
      </c>
      <c r="AI1735">
        <v>48</v>
      </c>
      <c r="AJ1735">
        <v>0</v>
      </c>
      <c r="AK1735">
        <v>61</v>
      </c>
      <c r="AL1735" t="s">
        <v>518</v>
      </c>
      <c r="AM1735" t="s">
        <v>450</v>
      </c>
      <c r="AN1735">
        <v>0.18</v>
      </c>
      <c r="AO1735">
        <v>62.4</v>
      </c>
      <c r="AP1735">
        <v>11.231999999999999</v>
      </c>
      <c r="AQ1735">
        <v>0.18</v>
      </c>
      <c r="AR1735">
        <v>65.069999999999993</v>
      </c>
      <c r="AS1735">
        <v>11.7126</v>
      </c>
      <c r="BC1735" t="s">
        <v>451</v>
      </c>
      <c r="BD1735" s="2">
        <v>45857</v>
      </c>
      <c r="BE1735">
        <v>70.900000000000006</v>
      </c>
      <c r="BF1735" t="s">
        <v>452</v>
      </c>
      <c r="BG1735" t="s">
        <v>453</v>
      </c>
      <c r="BH1735" s="1">
        <f t="shared" ca="1" si="83"/>
        <v>266</v>
      </c>
    </row>
    <row r="1736" spans="2:60" ht="14.25" customHeight="1" x14ac:dyDescent="0.35">
      <c r="B1736" s="96" t="str">
        <f t="shared" si="81"/>
        <v>195693848</v>
      </c>
      <c r="C1736" s="96" t="str">
        <f t="shared" si="82"/>
        <v>19569384</v>
      </c>
      <c r="D1736">
        <v>22526</v>
      </c>
      <c r="E1736" t="s">
        <v>120</v>
      </c>
      <c r="F1736">
        <v>61</v>
      </c>
      <c r="G1736" t="s">
        <v>124</v>
      </c>
      <c r="H1736">
        <v>73</v>
      </c>
      <c r="I1736">
        <v>19569</v>
      </c>
      <c r="J1736" t="s">
        <v>19</v>
      </c>
      <c r="K1736">
        <v>384</v>
      </c>
      <c r="L1736">
        <v>8</v>
      </c>
      <c r="M1736">
        <v>2</v>
      </c>
      <c r="N1736">
        <v>2</v>
      </c>
      <c r="O1736">
        <v>4.45</v>
      </c>
      <c r="P1736">
        <v>0</v>
      </c>
      <c r="Q1736" t="s">
        <v>525</v>
      </c>
      <c r="R1736" t="s">
        <v>471</v>
      </c>
      <c r="S1736">
        <v>4</v>
      </c>
      <c r="T1736" t="s">
        <v>458</v>
      </c>
      <c r="U1736">
        <v>2</v>
      </c>
      <c r="V1736">
        <v>44636</v>
      </c>
      <c r="W1736">
        <v>355</v>
      </c>
      <c r="X1736" t="s">
        <v>447</v>
      </c>
      <c r="Y1736" s="2" t="s">
        <v>447</v>
      </c>
      <c r="Z1736" s="2"/>
      <c r="AB1736" t="s">
        <v>447</v>
      </c>
      <c r="AC1736" t="s">
        <v>448</v>
      </c>
      <c r="AD1736" t="s">
        <v>447</v>
      </c>
      <c r="AE1736" t="s">
        <v>447</v>
      </c>
      <c r="AF1736" t="s">
        <v>447</v>
      </c>
      <c r="AG1736">
        <v>2</v>
      </c>
      <c r="AH1736">
        <v>0</v>
      </c>
      <c r="AI1736">
        <v>48</v>
      </c>
      <c r="AJ1736">
        <v>0</v>
      </c>
      <c r="AK1736">
        <v>61</v>
      </c>
      <c r="AL1736" t="s">
        <v>518</v>
      </c>
      <c r="AM1736" t="s">
        <v>450</v>
      </c>
      <c r="AN1736">
        <v>4.45</v>
      </c>
      <c r="AO1736">
        <v>62.4</v>
      </c>
      <c r="AP1736">
        <v>277.68</v>
      </c>
      <c r="AQ1736">
        <v>4.45</v>
      </c>
      <c r="AR1736">
        <v>65.069999999999993</v>
      </c>
      <c r="AS1736">
        <v>289.56150000000002</v>
      </c>
      <c r="BC1736" t="s">
        <v>451</v>
      </c>
      <c r="BD1736" s="2">
        <v>45857</v>
      </c>
      <c r="BE1736">
        <v>299.77</v>
      </c>
      <c r="BF1736" t="s">
        <v>452</v>
      </c>
      <c r="BG1736" t="s">
        <v>453</v>
      </c>
      <c r="BH1736" s="1">
        <f t="shared" ca="1" si="83"/>
        <v>266</v>
      </c>
    </row>
    <row r="1737" spans="2:60" ht="14.25" customHeight="1" x14ac:dyDescent="0.35">
      <c r="B1737" s="96" t="str">
        <f t="shared" si="81"/>
        <v>195693849</v>
      </c>
      <c r="C1737" s="96" t="str">
        <f t="shared" si="82"/>
        <v>19569384</v>
      </c>
      <c r="D1737">
        <v>22526</v>
      </c>
      <c r="E1737" t="s">
        <v>120</v>
      </c>
      <c r="F1737">
        <v>61</v>
      </c>
      <c r="G1737" t="s">
        <v>124</v>
      </c>
      <c r="H1737">
        <v>73</v>
      </c>
      <c r="I1737">
        <v>19569</v>
      </c>
      <c r="J1737" t="s">
        <v>19</v>
      </c>
      <c r="K1737">
        <v>384</v>
      </c>
      <c r="L1737">
        <v>9</v>
      </c>
      <c r="M1737">
        <v>2</v>
      </c>
      <c r="N1737">
        <v>2</v>
      </c>
      <c r="O1737" s="3">
        <v>4.2</v>
      </c>
      <c r="P1737">
        <v>0</v>
      </c>
      <c r="Q1737" t="s">
        <v>525</v>
      </c>
      <c r="R1737" t="s">
        <v>471</v>
      </c>
      <c r="S1737">
        <v>4</v>
      </c>
      <c r="T1737" t="s">
        <v>458</v>
      </c>
      <c r="U1737">
        <v>2</v>
      </c>
      <c r="V1737">
        <v>44636</v>
      </c>
      <c r="W1737">
        <v>355</v>
      </c>
      <c r="X1737" t="s">
        <v>447</v>
      </c>
      <c r="Y1737" s="2" t="s">
        <v>447</v>
      </c>
      <c r="Z1737" s="2"/>
      <c r="AB1737" t="s">
        <v>447</v>
      </c>
      <c r="AC1737" t="s">
        <v>448</v>
      </c>
      <c r="AD1737" t="s">
        <v>447</v>
      </c>
      <c r="AE1737" t="s">
        <v>447</v>
      </c>
      <c r="AF1737" t="s">
        <v>447</v>
      </c>
      <c r="AG1737">
        <v>2</v>
      </c>
      <c r="AH1737">
        <v>0</v>
      </c>
      <c r="AI1737">
        <v>48</v>
      </c>
      <c r="AJ1737">
        <v>0</v>
      </c>
      <c r="AK1737">
        <v>61</v>
      </c>
      <c r="AL1737" t="s">
        <v>518</v>
      </c>
      <c r="AM1737" t="s">
        <v>450</v>
      </c>
      <c r="AN1737">
        <v>4.2</v>
      </c>
      <c r="AO1737">
        <v>62.4</v>
      </c>
      <c r="AP1737">
        <v>262.08</v>
      </c>
      <c r="AQ1737">
        <v>4.2</v>
      </c>
      <c r="AR1737">
        <v>65.069999999999993</v>
      </c>
      <c r="AS1737">
        <v>273.29399999999998</v>
      </c>
      <c r="BC1737" t="s">
        <v>451</v>
      </c>
      <c r="BD1737" s="2">
        <v>45857</v>
      </c>
      <c r="BE1737">
        <v>153.03</v>
      </c>
      <c r="BF1737" t="s">
        <v>452</v>
      </c>
      <c r="BG1737" t="s">
        <v>453</v>
      </c>
      <c r="BH1737" s="1">
        <f t="shared" ca="1" si="83"/>
        <v>266</v>
      </c>
    </row>
    <row r="1738" spans="2:60" ht="14.25" customHeight="1" x14ac:dyDescent="0.35">
      <c r="B1738" s="96" t="str">
        <f t="shared" si="81"/>
        <v>196193361</v>
      </c>
      <c r="C1738" s="96" t="str">
        <f t="shared" si="82"/>
        <v>19619336</v>
      </c>
      <c r="D1738">
        <v>22526</v>
      </c>
      <c r="E1738" t="s">
        <v>120</v>
      </c>
      <c r="F1738">
        <v>61</v>
      </c>
      <c r="G1738" t="s">
        <v>124</v>
      </c>
      <c r="H1738">
        <v>72</v>
      </c>
      <c r="I1738">
        <v>19619</v>
      </c>
      <c r="J1738" t="s">
        <v>314</v>
      </c>
      <c r="K1738">
        <v>336</v>
      </c>
      <c r="L1738">
        <v>1</v>
      </c>
      <c r="M1738">
        <v>1</v>
      </c>
      <c r="N1738">
        <v>1</v>
      </c>
      <c r="O1738" s="3">
        <v>1.85</v>
      </c>
      <c r="P1738">
        <v>0</v>
      </c>
      <c r="Q1738" t="s">
        <v>472</v>
      </c>
      <c r="R1738" t="s">
        <v>445</v>
      </c>
      <c r="S1738">
        <v>2</v>
      </c>
      <c r="T1738" t="s">
        <v>478</v>
      </c>
      <c r="U1738">
        <v>2</v>
      </c>
      <c r="V1738">
        <v>45359</v>
      </c>
      <c r="W1738">
        <v>351</v>
      </c>
      <c r="X1738" t="s">
        <v>447</v>
      </c>
      <c r="Y1738" s="2" t="s">
        <v>447</v>
      </c>
      <c r="Z1738" s="2"/>
      <c r="AB1738" t="s">
        <v>447</v>
      </c>
      <c r="AC1738" t="s">
        <v>448</v>
      </c>
      <c r="AD1738" t="s">
        <v>447</v>
      </c>
      <c r="AE1738" t="s">
        <v>447</v>
      </c>
      <c r="AF1738" t="s">
        <v>447</v>
      </c>
      <c r="AG1738">
        <v>2</v>
      </c>
      <c r="AH1738">
        <v>0</v>
      </c>
      <c r="AI1738">
        <v>43.1</v>
      </c>
      <c r="AJ1738">
        <v>0</v>
      </c>
      <c r="AK1738">
        <v>61</v>
      </c>
      <c r="AL1738" t="s">
        <v>465</v>
      </c>
      <c r="AM1738" t="s">
        <v>450</v>
      </c>
      <c r="AN1738">
        <v>1.85</v>
      </c>
      <c r="AO1738">
        <v>136.27000000000001</v>
      </c>
      <c r="AP1738">
        <v>252.09950000000001</v>
      </c>
      <c r="AQ1738">
        <v>1.85</v>
      </c>
      <c r="AR1738">
        <v>140.07</v>
      </c>
      <c r="AS1738">
        <v>259.12950000000001</v>
      </c>
      <c r="AT1738">
        <v>1.85</v>
      </c>
      <c r="AU1738">
        <v>150</v>
      </c>
      <c r="AV1738">
        <v>277.5</v>
      </c>
      <c r="BC1738" t="s">
        <v>451</v>
      </c>
      <c r="BD1738" s="2">
        <v>45883</v>
      </c>
      <c r="BE1738">
        <v>167.26</v>
      </c>
      <c r="BF1738" t="s">
        <v>452</v>
      </c>
      <c r="BG1738" t="s">
        <v>453</v>
      </c>
      <c r="BH1738" s="1">
        <f t="shared" ca="1" si="83"/>
        <v>240</v>
      </c>
    </row>
    <row r="1739" spans="2:60" ht="14.25" customHeight="1" x14ac:dyDescent="0.35">
      <c r="B1739" s="96" t="str">
        <f t="shared" si="81"/>
        <v>196193362</v>
      </c>
      <c r="C1739" s="96" t="str">
        <f t="shared" si="82"/>
        <v>19619336</v>
      </c>
      <c r="D1739">
        <v>22526</v>
      </c>
      <c r="E1739" t="s">
        <v>120</v>
      </c>
      <c r="F1739">
        <v>61</v>
      </c>
      <c r="G1739" t="s">
        <v>124</v>
      </c>
      <c r="H1739">
        <v>72</v>
      </c>
      <c r="I1739">
        <v>19619</v>
      </c>
      <c r="J1739" t="s">
        <v>314</v>
      </c>
      <c r="K1739">
        <v>336</v>
      </c>
      <c r="L1739">
        <v>2</v>
      </c>
      <c r="M1739">
        <v>1</v>
      </c>
      <c r="N1739">
        <v>1</v>
      </c>
      <c r="O1739" s="3">
        <v>4.6100000000000003</v>
      </c>
      <c r="P1739">
        <v>0</v>
      </c>
      <c r="Q1739" t="s">
        <v>472</v>
      </c>
      <c r="R1739" t="s">
        <v>445</v>
      </c>
      <c r="S1739">
        <v>2</v>
      </c>
      <c r="T1739" t="s">
        <v>478</v>
      </c>
      <c r="U1739">
        <v>2</v>
      </c>
      <c r="V1739">
        <v>45357</v>
      </c>
      <c r="W1739">
        <v>351</v>
      </c>
      <c r="X1739" t="s">
        <v>447</v>
      </c>
      <c r="Y1739" s="2" t="s">
        <v>447</v>
      </c>
      <c r="Z1739" s="2"/>
      <c r="AB1739" t="s">
        <v>447</v>
      </c>
      <c r="AC1739" t="s">
        <v>448</v>
      </c>
      <c r="AD1739" t="s">
        <v>447</v>
      </c>
      <c r="AE1739" t="s">
        <v>447</v>
      </c>
      <c r="AF1739" t="s">
        <v>447</v>
      </c>
      <c r="AG1739">
        <v>2</v>
      </c>
      <c r="AH1739">
        <v>0</v>
      </c>
      <c r="AI1739">
        <v>43.1</v>
      </c>
      <c r="AJ1739">
        <v>0</v>
      </c>
      <c r="AK1739">
        <v>61</v>
      </c>
      <c r="AL1739" t="s">
        <v>465</v>
      </c>
      <c r="AM1739" t="s">
        <v>450</v>
      </c>
      <c r="AN1739">
        <v>4.6100000000000003</v>
      </c>
      <c r="AO1739">
        <v>136.27000000000001</v>
      </c>
      <c r="AP1739">
        <v>628.2047</v>
      </c>
      <c r="AQ1739">
        <v>4.6100000000000003</v>
      </c>
      <c r="AR1739">
        <v>140.07</v>
      </c>
      <c r="AS1739">
        <v>645.72270000000003</v>
      </c>
      <c r="AT1739">
        <v>4.6100000000000003</v>
      </c>
      <c r="AU1739">
        <v>150</v>
      </c>
      <c r="AV1739">
        <v>691.5</v>
      </c>
      <c r="BC1739" t="s">
        <v>451</v>
      </c>
      <c r="BD1739" s="2">
        <v>45883</v>
      </c>
      <c r="BE1739">
        <v>388.06</v>
      </c>
      <c r="BF1739" t="s">
        <v>452</v>
      </c>
      <c r="BG1739" t="s">
        <v>453</v>
      </c>
      <c r="BH1739" s="1">
        <f t="shared" ca="1" si="83"/>
        <v>240</v>
      </c>
    </row>
    <row r="1740" spans="2:60" ht="14.25" customHeight="1" x14ac:dyDescent="0.35">
      <c r="B1740" s="96" t="str">
        <f t="shared" si="81"/>
        <v>196193363</v>
      </c>
      <c r="C1740" s="96" t="str">
        <f t="shared" si="82"/>
        <v>19619336</v>
      </c>
      <c r="D1740">
        <v>22526</v>
      </c>
      <c r="E1740" t="s">
        <v>120</v>
      </c>
      <c r="F1740">
        <v>61</v>
      </c>
      <c r="G1740" t="s">
        <v>124</v>
      </c>
      <c r="H1740">
        <v>72</v>
      </c>
      <c r="I1740">
        <v>19619</v>
      </c>
      <c r="J1740" t="s">
        <v>314</v>
      </c>
      <c r="K1740">
        <v>336</v>
      </c>
      <c r="L1740">
        <v>3</v>
      </c>
      <c r="M1740">
        <v>1</v>
      </c>
      <c r="N1740">
        <v>1</v>
      </c>
      <c r="O1740" s="3">
        <v>3.25</v>
      </c>
      <c r="P1740">
        <v>0</v>
      </c>
      <c r="Q1740" t="s">
        <v>477</v>
      </c>
      <c r="R1740" t="s">
        <v>445</v>
      </c>
      <c r="S1740">
        <v>2</v>
      </c>
      <c r="T1740" t="s">
        <v>478</v>
      </c>
      <c r="U1740">
        <v>2</v>
      </c>
      <c r="V1740">
        <v>45356</v>
      </c>
      <c r="W1740">
        <v>351</v>
      </c>
      <c r="X1740" t="s">
        <v>447</v>
      </c>
      <c r="Y1740" s="2" t="s">
        <v>447</v>
      </c>
      <c r="Z1740" s="2"/>
      <c r="AB1740" t="s">
        <v>447</v>
      </c>
      <c r="AC1740" t="s">
        <v>448</v>
      </c>
      <c r="AD1740" t="s">
        <v>447</v>
      </c>
      <c r="AE1740" t="s">
        <v>447</v>
      </c>
      <c r="AF1740" t="s">
        <v>447</v>
      </c>
      <c r="AG1740">
        <v>2</v>
      </c>
      <c r="AH1740">
        <v>0</v>
      </c>
      <c r="AI1740">
        <v>43.1</v>
      </c>
      <c r="AJ1740">
        <v>0</v>
      </c>
      <c r="AK1740">
        <v>61</v>
      </c>
      <c r="AL1740" t="s">
        <v>449</v>
      </c>
      <c r="AM1740" t="s">
        <v>450</v>
      </c>
      <c r="AN1740">
        <v>3.25</v>
      </c>
      <c r="AO1740">
        <v>136.27000000000001</v>
      </c>
      <c r="AP1740">
        <v>442.8775</v>
      </c>
      <c r="AQ1740">
        <v>3.25</v>
      </c>
      <c r="AR1740">
        <v>140.07</v>
      </c>
      <c r="AS1740">
        <v>455.22750000000002</v>
      </c>
      <c r="AT1740">
        <v>3.25</v>
      </c>
      <c r="AU1740">
        <v>150</v>
      </c>
      <c r="AV1740">
        <v>487.5</v>
      </c>
      <c r="BC1740" t="s">
        <v>451</v>
      </c>
      <c r="BD1740" s="2">
        <v>45883</v>
      </c>
      <c r="BE1740">
        <v>447.36</v>
      </c>
      <c r="BF1740" t="s">
        <v>452</v>
      </c>
      <c r="BG1740" t="s">
        <v>453</v>
      </c>
      <c r="BH1740" s="1">
        <f t="shared" ca="1" si="83"/>
        <v>240</v>
      </c>
    </row>
    <row r="1741" spans="2:60" ht="14.25" customHeight="1" x14ac:dyDescent="0.35">
      <c r="B1741" s="96" t="str">
        <f t="shared" si="81"/>
        <v>196193364</v>
      </c>
      <c r="C1741" s="96" t="str">
        <f t="shared" si="82"/>
        <v>19619336</v>
      </c>
      <c r="D1741">
        <v>22526</v>
      </c>
      <c r="E1741" t="s">
        <v>120</v>
      </c>
      <c r="F1741">
        <v>61</v>
      </c>
      <c r="G1741" t="s">
        <v>124</v>
      </c>
      <c r="H1741">
        <v>72</v>
      </c>
      <c r="I1741">
        <v>19619</v>
      </c>
      <c r="J1741" t="s">
        <v>314</v>
      </c>
      <c r="K1741">
        <v>336</v>
      </c>
      <c r="L1741">
        <v>4</v>
      </c>
      <c r="M1741">
        <v>1</v>
      </c>
      <c r="N1741">
        <v>1</v>
      </c>
      <c r="O1741" s="3">
        <v>0.34</v>
      </c>
      <c r="P1741">
        <v>0</v>
      </c>
      <c r="Q1741" t="s">
        <v>477</v>
      </c>
      <c r="R1741" t="s">
        <v>445</v>
      </c>
      <c r="S1741">
        <v>2</v>
      </c>
      <c r="T1741" t="s">
        <v>478</v>
      </c>
      <c r="U1741">
        <v>2</v>
      </c>
      <c r="V1741">
        <v>45356</v>
      </c>
      <c r="W1741">
        <v>351</v>
      </c>
      <c r="X1741" t="s">
        <v>447</v>
      </c>
      <c r="Y1741" s="2" t="s">
        <v>447</v>
      </c>
      <c r="Z1741" s="2"/>
      <c r="AB1741" t="s">
        <v>447</v>
      </c>
      <c r="AC1741" t="s">
        <v>448</v>
      </c>
      <c r="AD1741" t="s">
        <v>447</v>
      </c>
      <c r="AE1741" t="s">
        <v>447</v>
      </c>
      <c r="AF1741" t="s">
        <v>447</v>
      </c>
      <c r="AG1741">
        <v>2</v>
      </c>
      <c r="AH1741">
        <v>0</v>
      </c>
      <c r="AI1741">
        <v>43.1</v>
      </c>
      <c r="AJ1741">
        <v>0</v>
      </c>
      <c r="AK1741">
        <v>61</v>
      </c>
      <c r="AL1741" t="s">
        <v>449</v>
      </c>
      <c r="AM1741" t="s">
        <v>450</v>
      </c>
      <c r="AN1741">
        <v>0.34</v>
      </c>
      <c r="AO1741">
        <v>136.27000000000001</v>
      </c>
      <c r="AP1741">
        <v>46.331800000000001</v>
      </c>
      <c r="AQ1741">
        <v>0.34</v>
      </c>
      <c r="AR1741">
        <v>140.07</v>
      </c>
      <c r="AS1741">
        <v>47.623800000000003</v>
      </c>
      <c r="AT1741">
        <v>0.34</v>
      </c>
      <c r="AU1741">
        <v>150</v>
      </c>
      <c r="AV1741">
        <v>51</v>
      </c>
      <c r="BC1741" t="s">
        <v>451</v>
      </c>
      <c r="BD1741" s="2">
        <v>45883</v>
      </c>
      <c r="BE1741">
        <v>138.19999999999999</v>
      </c>
      <c r="BF1741" t="s">
        <v>452</v>
      </c>
      <c r="BG1741" t="s">
        <v>453</v>
      </c>
      <c r="BH1741" s="1">
        <f t="shared" ca="1" si="83"/>
        <v>240</v>
      </c>
    </row>
    <row r="1742" spans="2:60" ht="14.25" customHeight="1" x14ac:dyDescent="0.35">
      <c r="B1742" s="96" t="str">
        <f t="shared" si="81"/>
        <v>196193365</v>
      </c>
      <c r="C1742" s="96" t="str">
        <f t="shared" si="82"/>
        <v>19619336</v>
      </c>
      <c r="D1742">
        <v>22526</v>
      </c>
      <c r="E1742" t="s">
        <v>120</v>
      </c>
      <c r="F1742">
        <v>61</v>
      </c>
      <c r="G1742" t="s">
        <v>124</v>
      </c>
      <c r="H1742">
        <v>72</v>
      </c>
      <c r="I1742">
        <v>19619</v>
      </c>
      <c r="J1742" t="s">
        <v>314</v>
      </c>
      <c r="K1742">
        <v>336</v>
      </c>
      <c r="L1742">
        <v>5</v>
      </c>
      <c r="M1742">
        <v>1</v>
      </c>
      <c r="N1742">
        <v>1</v>
      </c>
      <c r="O1742" s="3">
        <v>2.57</v>
      </c>
      <c r="P1742">
        <v>0</v>
      </c>
      <c r="Q1742" t="s">
        <v>477</v>
      </c>
      <c r="R1742" t="s">
        <v>445</v>
      </c>
      <c r="S1742">
        <v>2</v>
      </c>
      <c r="T1742" t="s">
        <v>478</v>
      </c>
      <c r="U1742">
        <v>2</v>
      </c>
      <c r="V1742">
        <v>45357</v>
      </c>
      <c r="W1742">
        <v>351</v>
      </c>
      <c r="X1742" t="s">
        <v>447</v>
      </c>
      <c r="Y1742" s="2" t="s">
        <v>447</v>
      </c>
      <c r="Z1742" s="2"/>
      <c r="AB1742" t="s">
        <v>447</v>
      </c>
      <c r="AC1742" t="s">
        <v>448</v>
      </c>
      <c r="AD1742" t="s">
        <v>447</v>
      </c>
      <c r="AE1742" t="s">
        <v>447</v>
      </c>
      <c r="AF1742" t="s">
        <v>447</v>
      </c>
      <c r="AG1742">
        <v>2</v>
      </c>
      <c r="AH1742">
        <v>0</v>
      </c>
      <c r="AI1742">
        <v>43.1</v>
      </c>
      <c r="AJ1742">
        <v>0</v>
      </c>
      <c r="AK1742">
        <v>61</v>
      </c>
      <c r="AL1742" t="s">
        <v>465</v>
      </c>
      <c r="AM1742" t="s">
        <v>450</v>
      </c>
      <c r="AN1742">
        <v>2.57</v>
      </c>
      <c r="AO1742">
        <v>136.27000000000001</v>
      </c>
      <c r="AP1742">
        <v>350.21390000000002</v>
      </c>
      <c r="AQ1742">
        <v>2.57</v>
      </c>
      <c r="AR1742">
        <v>140.07</v>
      </c>
      <c r="AS1742">
        <v>359.97989999999999</v>
      </c>
      <c r="AT1742">
        <v>2.57</v>
      </c>
      <c r="AU1742">
        <v>150</v>
      </c>
      <c r="AV1742">
        <v>385.5</v>
      </c>
      <c r="BC1742" t="s">
        <v>451</v>
      </c>
      <c r="BD1742" s="2">
        <v>45883</v>
      </c>
      <c r="BE1742">
        <v>239.71</v>
      </c>
      <c r="BF1742" t="s">
        <v>452</v>
      </c>
      <c r="BG1742" t="s">
        <v>453</v>
      </c>
      <c r="BH1742" s="1">
        <f t="shared" ca="1" si="83"/>
        <v>240</v>
      </c>
    </row>
    <row r="1743" spans="2:60" ht="14.25" customHeight="1" x14ac:dyDescent="0.35">
      <c r="B1743" s="96" t="str">
        <f t="shared" si="81"/>
        <v>196193366</v>
      </c>
      <c r="C1743" s="96" t="str">
        <f t="shared" si="82"/>
        <v>19619336</v>
      </c>
      <c r="D1743">
        <v>22526</v>
      </c>
      <c r="E1743" t="s">
        <v>120</v>
      </c>
      <c r="F1743">
        <v>61</v>
      </c>
      <c r="G1743" t="s">
        <v>124</v>
      </c>
      <c r="H1743">
        <v>72</v>
      </c>
      <c r="I1743">
        <v>19619</v>
      </c>
      <c r="J1743" t="s">
        <v>314</v>
      </c>
      <c r="K1743">
        <v>336</v>
      </c>
      <c r="L1743">
        <v>6</v>
      </c>
      <c r="M1743">
        <v>1</v>
      </c>
      <c r="N1743">
        <v>1</v>
      </c>
      <c r="O1743" s="3">
        <v>4.13</v>
      </c>
      <c r="P1743">
        <v>0</v>
      </c>
      <c r="Q1743" t="s">
        <v>477</v>
      </c>
      <c r="R1743" t="s">
        <v>445</v>
      </c>
      <c r="S1743">
        <v>2</v>
      </c>
      <c r="T1743" t="s">
        <v>478</v>
      </c>
      <c r="U1743">
        <v>2</v>
      </c>
      <c r="V1743">
        <v>45357</v>
      </c>
      <c r="W1743">
        <v>351</v>
      </c>
      <c r="X1743" t="s">
        <v>447</v>
      </c>
      <c r="Y1743" s="2" t="s">
        <v>447</v>
      </c>
      <c r="Z1743" s="2"/>
      <c r="AB1743" t="s">
        <v>447</v>
      </c>
      <c r="AC1743" t="s">
        <v>448</v>
      </c>
      <c r="AD1743" t="s">
        <v>447</v>
      </c>
      <c r="AE1743" t="s">
        <v>447</v>
      </c>
      <c r="AF1743" t="s">
        <v>447</v>
      </c>
      <c r="AG1743">
        <v>2</v>
      </c>
      <c r="AH1743">
        <v>0</v>
      </c>
      <c r="AI1743">
        <v>43.1</v>
      </c>
      <c r="AJ1743">
        <v>0</v>
      </c>
      <c r="AK1743">
        <v>61</v>
      </c>
      <c r="AL1743" t="s">
        <v>465</v>
      </c>
      <c r="AM1743" t="s">
        <v>450</v>
      </c>
      <c r="AN1743">
        <v>4.13</v>
      </c>
      <c r="AO1743">
        <v>136.27000000000001</v>
      </c>
      <c r="AP1743">
        <v>562.79510000000005</v>
      </c>
      <c r="AQ1743">
        <v>4.13</v>
      </c>
      <c r="AR1743">
        <v>140.07</v>
      </c>
      <c r="AS1743">
        <v>578.48910000000001</v>
      </c>
      <c r="AT1743">
        <v>4.13</v>
      </c>
      <c r="AU1743">
        <v>150</v>
      </c>
      <c r="AV1743">
        <v>619.5</v>
      </c>
      <c r="BC1743" t="s">
        <v>451</v>
      </c>
      <c r="BD1743" s="2">
        <v>45883</v>
      </c>
      <c r="BE1743">
        <v>298.10000000000002</v>
      </c>
      <c r="BF1743" t="s">
        <v>452</v>
      </c>
      <c r="BG1743" t="s">
        <v>453</v>
      </c>
      <c r="BH1743" s="1">
        <f t="shared" ca="1" si="83"/>
        <v>240</v>
      </c>
    </row>
    <row r="1744" spans="2:60" ht="14.25" customHeight="1" x14ac:dyDescent="0.35">
      <c r="B1744" s="96" t="str">
        <f t="shared" si="81"/>
        <v>196253301</v>
      </c>
      <c r="C1744" s="96" t="str">
        <f t="shared" si="82"/>
        <v>19625330</v>
      </c>
      <c r="D1744">
        <v>22526</v>
      </c>
      <c r="E1744" t="s">
        <v>120</v>
      </c>
      <c r="F1744">
        <v>61</v>
      </c>
      <c r="G1744" t="s">
        <v>124</v>
      </c>
      <c r="H1744">
        <v>71</v>
      </c>
      <c r="I1744">
        <v>19625</v>
      </c>
      <c r="J1744" t="s">
        <v>139</v>
      </c>
      <c r="K1744">
        <v>330</v>
      </c>
      <c r="L1744">
        <v>1</v>
      </c>
      <c r="M1744">
        <v>1</v>
      </c>
      <c r="O1744" s="3">
        <v>22.3</v>
      </c>
      <c r="P1744">
        <v>0</v>
      </c>
      <c r="Q1744" t="s">
        <v>468</v>
      </c>
      <c r="R1744" t="s">
        <v>445</v>
      </c>
      <c r="S1744">
        <v>7</v>
      </c>
      <c r="T1744" t="s">
        <v>469</v>
      </c>
      <c r="U1744">
        <v>2</v>
      </c>
      <c r="V1744">
        <v>43792</v>
      </c>
      <c r="W1744">
        <v>353</v>
      </c>
      <c r="X1744" t="s">
        <v>447</v>
      </c>
      <c r="Y1744" s="2" t="s">
        <v>447</v>
      </c>
      <c r="Z1744" s="2"/>
      <c r="AB1744" t="s">
        <v>447</v>
      </c>
      <c r="AC1744" t="s">
        <v>448</v>
      </c>
      <c r="AD1744" t="s">
        <v>448</v>
      </c>
      <c r="AE1744" t="s">
        <v>447</v>
      </c>
      <c r="AF1744" t="s">
        <v>447</v>
      </c>
      <c r="AG1744">
        <v>2</v>
      </c>
      <c r="AH1744">
        <v>0</v>
      </c>
      <c r="AI1744">
        <v>11</v>
      </c>
      <c r="AJ1744">
        <v>0</v>
      </c>
      <c r="AK1744">
        <v>61</v>
      </c>
      <c r="AL1744" t="s">
        <v>465</v>
      </c>
      <c r="AM1744" t="s">
        <v>450</v>
      </c>
      <c r="AN1744">
        <v>22.3</v>
      </c>
      <c r="AO1744">
        <v>43.6</v>
      </c>
      <c r="AP1744">
        <v>972.28</v>
      </c>
      <c r="AQ1744">
        <v>22.3</v>
      </c>
      <c r="AR1744">
        <v>37.07</v>
      </c>
      <c r="AS1744">
        <v>826.66099999999994</v>
      </c>
      <c r="BC1744" t="s">
        <v>451</v>
      </c>
      <c r="BD1744" s="2">
        <v>45841</v>
      </c>
      <c r="BE1744">
        <v>618.83000000000004</v>
      </c>
      <c r="BF1744" t="s">
        <v>452</v>
      </c>
      <c r="BG1744" t="s">
        <v>453</v>
      </c>
      <c r="BH1744" s="1">
        <f t="shared" ca="1" si="83"/>
        <v>282</v>
      </c>
    </row>
    <row r="1745" spans="2:60" ht="14.25" customHeight="1" x14ac:dyDescent="0.35">
      <c r="B1745" s="96" t="str">
        <f t="shared" si="81"/>
        <v>196253302</v>
      </c>
      <c r="C1745" s="96" t="str">
        <f t="shared" si="82"/>
        <v>19625330</v>
      </c>
      <c r="D1745">
        <v>22526</v>
      </c>
      <c r="E1745" t="s">
        <v>120</v>
      </c>
      <c r="F1745">
        <v>61</v>
      </c>
      <c r="G1745" t="s">
        <v>124</v>
      </c>
      <c r="H1745">
        <v>71</v>
      </c>
      <c r="I1745">
        <v>19625</v>
      </c>
      <c r="J1745" t="s">
        <v>139</v>
      </c>
      <c r="K1745">
        <v>330</v>
      </c>
      <c r="L1745">
        <v>2</v>
      </c>
      <c r="M1745">
        <v>1</v>
      </c>
      <c r="O1745" s="3">
        <v>14.04</v>
      </c>
      <c r="P1745">
        <v>0</v>
      </c>
      <c r="Q1745" t="s">
        <v>468</v>
      </c>
      <c r="R1745" t="s">
        <v>445</v>
      </c>
      <c r="S1745">
        <v>7</v>
      </c>
      <c r="T1745" t="s">
        <v>469</v>
      </c>
      <c r="U1745">
        <v>2</v>
      </c>
      <c r="V1745">
        <v>43792</v>
      </c>
      <c r="W1745">
        <v>353</v>
      </c>
      <c r="X1745" t="s">
        <v>447</v>
      </c>
      <c r="Y1745" s="2" t="s">
        <v>447</v>
      </c>
      <c r="Z1745" s="2"/>
      <c r="AB1745" t="s">
        <v>447</v>
      </c>
      <c r="AC1745" t="s">
        <v>448</v>
      </c>
      <c r="AD1745" t="s">
        <v>448</v>
      </c>
      <c r="AE1745" t="s">
        <v>447</v>
      </c>
      <c r="AF1745" t="s">
        <v>447</v>
      </c>
      <c r="AG1745">
        <v>2</v>
      </c>
      <c r="AH1745">
        <v>0</v>
      </c>
      <c r="AI1745">
        <v>11</v>
      </c>
      <c r="AJ1745">
        <v>0</v>
      </c>
      <c r="AK1745">
        <v>61</v>
      </c>
      <c r="AL1745" t="s">
        <v>465</v>
      </c>
      <c r="AM1745" t="s">
        <v>450</v>
      </c>
      <c r="AN1745">
        <v>14.04</v>
      </c>
      <c r="AO1745">
        <v>43.6</v>
      </c>
      <c r="AP1745">
        <v>612.14400000000001</v>
      </c>
      <c r="AQ1745">
        <v>14.04</v>
      </c>
      <c r="AR1745">
        <v>37.07</v>
      </c>
      <c r="AS1745">
        <v>520.46280000000002</v>
      </c>
      <c r="BC1745" t="s">
        <v>451</v>
      </c>
      <c r="BD1745" s="2">
        <v>45841</v>
      </c>
      <c r="BE1745">
        <v>490.24</v>
      </c>
      <c r="BF1745" t="s">
        <v>452</v>
      </c>
      <c r="BG1745" t="s">
        <v>453</v>
      </c>
      <c r="BH1745" s="1">
        <f t="shared" ca="1" si="83"/>
        <v>282</v>
      </c>
    </row>
    <row r="1746" spans="2:60" ht="14.25" customHeight="1" x14ac:dyDescent="0.35">
      <c r="B1746" s="96" t="str">
        <f t="shared" si="81"/>
        <v>196253303</v>
      </c>
      <c r="C1746" s="96" t="str">
        <f t="shared" si="82"/>
        <v>19625330</v>
      </c>
      <c r="D1746">
        <v>22526</v>
      </c>
      <c r="E1746" t="s">
        <v>120</v>
      </c>
      <c r="F1746">
        <v>61</v>
      </c>
      <c r="G1746" t="s">
        <v>124</v>
      </c>
      <c r="H1746">
        <v>71</v>
      </c>
      <c r="I1746">
        <v>19625</v>
      </c>
      <c r="J1746" t="s">
        <v>139</v>
      </c>
      <c r="K1746">
        <v>330</v>
      </c>
      <c r="L1746">
        <v>3</v>
      </c>
      <c r="M1746">
        <v>1</v>
      </c>
      <c r="O1746" s="3">
        <v>9.2899999999999991</v>
      </c>
      <c r="P1746">
        <v>0</v>
      </c>
      <c r="Q1746" t="s">
        <v>468</v>
      </c>
      <c r="R1746" t="s">
        <v>445</v>
      </c>
      <c r="S1746">
        <v>7</v>
      </c>
      <c r="T1746" t="s">
        <v>469</v>
      </c>
      <c r="U1746">
        <v>2</v>
      </c>
      <c r="V1746">
        <v>43792</v>
      </c>
      <c r="W1746">
        <v>353</v>
      </c>
      <c r="X1746" t="s">
        <v>447</v>
      </c>
      <c r="Y1746" s="2" t="s">
        <v>447</v>
      </c>
      <c r="Z1746" s="2"/>
      <c r="AB1746" t="s">
        <v>447</v>
      </c>
      <c r="AC1746" t="s">
        <v>448</v>
      </c>
      <c r="AD1746" t="s">
        <v>448</v>
      </c>
      <c r="AE1746" t="s">
        <v>447</v>
      </c>
      <c r="AF1746" t="s">
        <v>447</v>
      </c>
      <c r="AG1746">
        <v>2</v>
      </c>
      <c r="AH1746">
        <v>0</v>
      </c>
      <c r="AI1746">
        <v>11</v>
      </c>
      <c r="AJ1746">
        <v>0</v>
      </c>
      <c r="AK1746">
        <v>61</v>
      </c>
      <c r="AL1746" t="s">
        <v>459</v>
      </c>
      <c r="AM1746" t="s">
        <v>450</v>
      </c>
      <c r="AN1746">
        <v>9.2899999999999991</v>
      </c>
      <c r="AO1746">
        <v>43.6</v>
      </c>
      <c r="AP1746">
        <v>405.04399999999998</v>
      </c>
      <c r="AQ1746">
        <v>9.2899999999999991</v>
      </c>
      <c r="AR1746">
        <v>37.07</v>
      </c>
      <c r="AS1746">
        <v>344.38029999999998</v>
      </c>
      <c r="BC1746" t="s">
        <v>451</v>
      </c>
      <c r="BD1746" s="2">
        <v>45841</v>
      </c>
      <c r="BE1746">
        <v>210.11</v>
      </c>
      <c r="BF1746" t="s">
        <v>452</v>
      </c>
      <c r="BG1746" t="s">
        <v>453</v>
      </c>
      <c r="BH1746" s="1">
        <f t="shared" ca="1" si="83"/>
        <v>282</v>
      </c>
    </row>
    <row r="1747" spans="2:60" ht="14.25" customHeight="1" x14ac:dyDescent="0.35">
      <c r="B1747" s="96" t="str">
        <f t="shared" si="81"/>
        <v>196253304</v>
      </c>
      <c r="C1747" s="96" t="str">
        <f t="shared" si="82"/>
        <v>19625330</v>
      </c>
      <c r="D1747">
        <v>22526</v>
      </c>
      <c r="E1747" t="s">
        <v>120</v>
      </c>
      <c r="F1747">
        <v>61</v>
      </c>
      <c r="G1747" t="s">
        <v>124</v>
      </c>
      <c r="H1747">
        <v>71</v>
      </c>
      <c r="I1747">
        <v>19625</v>
      </c>
      <c r="J1747" t="s">
        <v>139</v>
      </c>
      <c r="K1747">
        <v>330</v>
      </c>
      <c r="L1747">
        <v>4</v>
      </c>
      <c r="M1747">
        <v>1</v>
      </c>
      <c r="O1747" s="3">
        <v>3.96</v>
      </c>
      <c r="P1747">
        <v>0</v>
      </c>
      <c r="Q1747" t="s">
        <v>468</v>
      </c>
      <c r="R1747" t="s">
        <v>445</v>
      </c>
      <c r="S1747">
        <v>7</v>
      </c>
      <c r="T1747" t="s">
        <v>469</v>
      </c>
      <c r="U1747">
        <v>2</v>
      </c>
      <c r="V1747">
        <v>43792</v>
      </c>
      <c r="W1747">
        <v>353</v>
      </c>
      <c r="X1747" t="s">
        <v>447</v>
      </c>
      <c r="Y1747" s="2" t="s">
        <v>447</v>
      </c>
      <c r="Z1747" s="2"/>
      <c r="AB1747" t="s">
        <v>447</v>
      </c>
      <c r="AC1747" t="s">
        <v>448</v>
      </c>
      <c r="AD1747" t="s">
        <v>448</v>
      </c>
      <c r="AE1747" t="s">
        <v>447</v>
      </c>
      <c r="AF1747" t="s">
        <v>447</v>
      </c>
      <c r="AG1747">
        <v>2</v>
      </c>
      <c r="AH1747">
        <v>0</v>
      </c>
      <c r="AI1747">
        <v>11</v>
      </c>
      <c r="AJ1747">
        <v>0</v>
      </c>
      <c r="AK1747">
        <v>61</v>
      </c>
      <c r="AL1747" t="s">
        <v>459</v>
      </c>
      <c r="AM1747" t="s">
        <v>450</v>
      </c>
      <c r="AN1747">
        <v>3.96</v>
      </c>
      <c r="AO1747">
        <v>43.6</v>
      </c>
      <c r="AP1747">
        <v>172.65600000000001</v>
      </c>
      <c r="AQ1747">
        <v>3.96</v>
      </c>
      <c r="AR1747">
        <v>37.07</v>
      </c>
      <c r="AS1747">
        <v>146.7972</v>
      </c>
      <c r="BC1747" t="s">
        <v>451</v>
      </c>
      <c r="BD1747" s="2">
        <v>45841</v>
      </c>
      <c r="BE1747">
        <v>100.52</v>
      </c>
      <c r="BF1747" t="s">
        <v>452</v>
      </c>
      <c r="BG1747" t="s">
        <v>453</v>
      </c>
      <c r="BH1747" s="1">
        <f t="shared" ca="1" si="83"/>
        <v>282</v>
      </c>
    </row>
    <row r="1748" spans="2:60" ht="14.25" customHeight="1" x14ac:dyDescent="0.35">
      <c r="B1748" s="96" t="str">
        <f t="shared" si="81"/>
        <v>196253305</v>
      </c>
      <c r="C1748" s="96" t="str">
        <f t="shared" si="82"/>
        <v>19625330</v>
      </c>
      <c r="D1748">
        <v>22526</v>
      </c>
      <c r="E1748" t="s">
        <v>120</v>
      </c>
      <c r="F1748">
        <v>61</v>
      </c>
      <c r="G1748" t="s">
        <v>124</v>
      </c>
      <c r="H1748">
        <v>71</v>
      </c>
      <c r="I1748">
        <v>19625</v>
      </c>
      <c r="J1748" t="s">
        <v>139</v>
      </c>
      <c r="K1748">
        <v>330</v>
      </c>
      <c r="L1748">
        <v>5</v>
      </c>
      <c r="M1748">
        <v>1</v>
      </c>
      <c r="O1748" s="3">
        <v>1.19</v>
      </c>
      <c r="P1748">
        <v>0</v>
      </c>
      <c r="Q1748" t="s">
        <v>468</v>
      </c>
      <c r="R1748" t="s">
        <v>445</v>
      </c>
      <c r="S1748">
        <v>7</v>
      </c>
      <c r="T1748" t="s">
        <v>469</v>
      </c>
      <c r="U1748">
        <v>2</v>
      </c>
      <c r="V1748">
        <v>43792</v>
      </c>
      <c r="W1748">
        <v>353</v>
      </c>
      <c r="X1748" t="s">
        <v>447</v>
      </c>
      <c r="Y1748" s="2" t="s">
        <v>447</v>
      </c>
      <c r="Z1748" s="2"/>
      <c r="AB1748" t="s">
        <v>447</v>
      </c>
      <c r="AC1748" t="s">
        <v>448</v>
      </c>
      <c r="AD1748" t="s">
        <v>448</v>
      </c>
      <c r="AE1748" t="s">
        <v>447</v>
      </c>
      <c r="AF1748" t="s">
        <v>447</v>
      </c>
      <c r="AG1748">
        <v>2</v>
      </c>
      <c r="AH1748">
        <v>0</v>
      </c>
      <c r="AI1748">
        <v>11</v>
      </c>
      <c r="AJ1748">
        <v>0</v>
      </c>
      <c r="AK1748">
        <v>61</v>
      </c>
      <c r="AL1748" t="s">
        <v>459</v>
      </c>
      <c r="AM1748" t="s">
        <v>450</v>
      </c>
      <c r="AN1748">
        <v>1.19</v>
      </c>
      <c r="AO1748">
        <v>43.6</v>
      </c>
      <c r="AP1748">
        <v>51.884</v>
      </c>
      <c r="AQ1748">
        <v>1.19</v>
      </c>
      <c r="AR1748">
        <v>37.07</v>
      </c>
      <c r="AS1748">
        <v>44.113300000000002</v>
      </c>
      <c r="BC1748" t="s">
        <v>451</v>
      </c>
      <c r="BD1748" s="2">
        <v>45841</v>
      </c>
      <c r="BE1748">
        <v>57.68</v>
      </c>
      <c r="BF1748" t="s">
        <v>452</v>
      </c>
      <c r="BG1748" t="s">
        <v>453</v>
      </c>
      <c r="BH1748" s="1">
        <f t="shared" ca="1" si="83"/>
        <v>282</v>
      </c>
    </row>
    <row r="1749" spans="2:60" ht="14.25" customHeight="1" x14ac:dyDescent="0.35">
      <c r="B1749" s="96" t="str">
        <f t="shared" si="81"/>
        <v>196253306</v>
      </c>
      <c r="C1749" s="96" t="str">
        <f t="shared" si="82"/>
        <v>19625330</v>
      </c>
      <c r="D1749">
        <v>22526</v>
      </c>
      <c r="E1749" t="s">
        <v>120</v>
      </c>
      <c r="F1749">
        <v>61</v>
      </c>
      <c r="G1749" t="s">
        <v>124</v>
      </c>
      <c r="H1749">
        <v>71</v>
      </c>
      <c r="I1749">
        <v>19625</v>
      </c>
      <c r="J1749" t="s">
        <v>139</v>
      </c>
      <c r="K1749">
        <v>330</v>
      </c>
      <c r="L1749">
        <v>6</v>
      </c>
      <c r="M1749">
        <v>1</v>
      </c>
      <c r="O1749" s="3">
        <v>14</v>
      </c>
      <c r="P1749">
        <v>0</v>
      </c>
      <c r="Q1749" t="s">
        <v>468</v>
      </c>
      <c r="R1749" t="s">
        <v>445</v>
      </c>
      <c r="S1749">
        <v>7</v>
      </c>
      <c r="T1749" t="s">
        <v>469</v>
      </c>
      <c r="U1749">
        <v>2</v>
      </c>
      <c r="V1749">
        <v>43791</v>
      </c>
      <c r="W1749">
        <v>353</v>
      </c>
      <c r="X1749" t="s">
        <v>447</v>
      </c>
      <c r="Y1749" s="2" t="s">
        <v>448</v>
      </c>
      <c r="Z1749" s="2" t="s">
        <v>462</v>
      </c>
      <c r="AA1749" t="s">
        <v>485</v>
      </c>
      <c r="AB1749" t="s">
        <v>447</v>
      </c>
      <c r="AC1749" t="s">
        <v>447</v>
      </c>
      <c r="AD1749" t="s">
        <v>448</v>
      </c>
      <c r="AE1749" t="s">
        <v>447</v>
      </c>
      <c r="AF1749" t="s">
        <v>447</v>
      </c>
      <c r="AG1749">
        <v>2</v>
      </c>
      <c r="AH1749">
        <v>0</v>
      </c>
      <c r="AI1749">
        <v>11</v>
      </c>
      <c r="AJ1749">
        <v>0</v>
      </c>
      <c r="AK1749">
        <v>61</v>
      </c>
      <c r="AL1749" t="s">
        <v>459</v>
      </c>
      <c r="AM1749" t="s">
        <v>450</v>
      </c>
      <c r="AN1749">
        <v>14</v>
      </c>
      <c r="AO1749">
        <v>43.6</v>
      </c>
      <c r="AP1749">
        <v>610.4</v>
      </c>
      <c r="AQ1749">
        <v>14</v>
      </c>
      <c r="AR1749">
        <v>37.07</v>
      </c>
      <c r="AS1749">
        <v>518.98</v>
      </c>
      <c r="BC1749" t="s">
        <v>451</v>
      </c>
      <c r="BD1749" s="2">
        <v>45793</v>
      </c>
      <c r="BE1749">
        <v>436.42</v>
      </c>
      <c r="BF1749" t="s">
        <v>452</v>
      </c>
      <c r="BG1749" t="s">
        <v>453</v>
      </c>
      <c r="BH1749" s="1">
        <f t="shared" ca="1" si="83"/>
        <v>330</v>
      </c>
    </row>
    <row r="1750" spans="2:60" ht="14.25" customHeight="1" x14ac:dyDescent="0.35">
      <c r="B1750" s="96" t="str">
        <f t="shared" si="81"/>
        <v>196253307</v>
      </c>
      <c r="C1750" s="96" t="str">
        <f t="shared" si="82"/>
        <v>19625330</v>
      </c>
      <c r="D1750">
        <v>22526</v>
      </c>
      <c r="E1750" t="s">
        <v>120</v>
      </c>
      <c r="F1750">
        <v>61</v>
      </c>
      <c r="G1750" t="s">
        <v>124</v>
      </c>
      <c r="H1750">
        <v>71</v>
      </c>
      <c r="I1750">
        <v>19625</v>
      </c>
      <c r="J1750" t="s">
        <v>139</v>
      </c>
      <c r="K1750">
        <v>330</v>
      </c>
      <c r="L1750">
        <v>7</v>
      </c>
      <c r="M1750">
        <v>1</v>
      </c>
      <c r="O1750" s="3">
        <v>13.48</v>
      </c>
      <c r="P1750">
        <v>0</v>
      </c>
      <c r="Q1750" t="s">
        <v>468</v>
      </c>
      <c r="R1750" t="s">
        <v>445</v>
      </c>
      <c r="S1750">
        <v>7</v>
      </c>
      <c r="T1750" t="s">
        <v>469</v>
      </c>
      <c r="U1750">
        <v>2</v>
      </c>
      <c r="V1750">
        <v>43791</v>
      </c>
      <c r="W1750">
        <v>353</v>
      </c>
      <c r="X1750" t="s">
        <v>447</v>
      </c>
      <c r="Y1750" s="2" t="s">
        <v>448</v>
      </c>
      <c r="Z1750" s="2" t="s">
        <v>462</v>
      </c>
      <c r="AA1750" t="s">
        <v>485</v>
      </c>
      <c r="AB1750" t="s">
        <v>447</v>
      </c>
      <c r="AC1750" t="s">
        <v>447</v>
      </c>
      <c r="AD1750" t="s">
        <v>448</v>
      </c>
      <c r="AE1750" t="s">
        <v>447</v>
      </c>
      <c r="AF1750" t="s">
        <v>447</v>
      </c>
      <c r="AG1750">
        <v>2</v>
      </c>
      <c r="AH1750">
        <v>0</v>
      </c>
      <c r="AI1750">
        <v>11</v>
      </c>
      <c r="AJ1750">
        <v>0</v>
      </c>
      <c r="AK1750">
        <v>61</v>
      </c>
      <c r="AL1750" t="s">
        <v>459</v>
      </c>
      <c r="AM1750" t="s">
        <v>450</v>
      </c>
      <c r="AN1750">
        <v>13.48</v>
      </c>
      <c r="AO1750">
        <v>43.6</v>
      </c>
      <c r="AP1750">
        <v>587.72799999999995</v>
      </c>
      <c r="AQ1750">
        <v>13.48</v>
      </c>
      <c r="AR1750">
        <v>37.07</v>
      </c>
      <c r="AS1750">
        <v>499.70359999999999</v>
      </c>
      <c r="BC1750" t="s">
        <v>451</v>
      </c>
      <c r="BD1750" s="2">
        <v>45793</v>
      </c>
      <c r="BE1750">
        <v>305.33999999999997</v>
      </c>
      <c r="BF1750" t="s">
        <v>452</v>
      </c>
      <c r="BG1750" t="s">
        <v>453</v>
      </c>
      <c r="BH1750" s="1">
        <f t="shared" ca="1" si="83"/>
        <v>330</v>
      </c>
    </row>
    <row r="1751" spans="2:60" ht="14.25" customHeight="1" x14ac:dyDescent="0.35">
      <c r="B1751" s="96" t="str">
        <f t="shared" si="81"/>
        <v>196273311</v>
      </c>
      <c r="C1751" s="96" t="str">
        <f t="shared" si="82"/>
        <v>19627331</v>
      </c>
      <c r="D1751">
        <v>22526</v>
      </c>
      <c r="E1751" t="s">
        <v>120</v>
      </c>
      <c r="F1751">
        <v>61</v>
      </c>
      <c r="G1751" t="s">
        <v>124</v>
      </c>
      <c r="H1751">
        <v>71</v>
      </c>
      <c r="I1751">
        <v>19627</v>
      </c>
      <c r="J1751" t="s">
        <v>11</v>
      </c>
      <c r="K1751">
        <v>331</v>
      </c>
      <c r="L1751">
        <v>1</v>
      </c>
      <c r="M1751">
        <v>1</v>
      </c>
      <c r="O1751" s="3">
        <v>7.12</v>
      </c>
      <c r="P1751">
        <v>0</v>
      </c>
      <c r="Q1751" t="s">
        <v>468</v>
      </c>
      <c r="R1751" t="s">
        <v>445</v>
      </c>
      <c r="S1751">
        <v>7</v>
      </c>
      <c r="T1751" t="s">
        <v>469</v>
      </c>
      <c r="U1751">
        <v>2</v>
      </c>
      <c r="V1751">
        <v>43799</v>
      </c>
      <c r="W1751">
        <v>353</v>
      </c>
      <c r="X1751" t="s">
        <v>447</v>
      </c>
      <c r="Y1751" s="2" t="s">
        <v>448</v>
      </c>
      <c r="Z1751" s="2" t="s">
        <v>502</v>
      </c>
      <c r="AA1751" t="s">
        <v>485</v>
      </c>
      <c r="AB1751" t="s">
        <v>447</v>
      </c>
      <c r="AC1751" t="s">
        <v>447</v>
      </c>
      <c r="AD1751" t="s">
        <v>447</v>
      </c>
      <c r="AE1751" t="s">
        <v>447</v>
      </c>
      <c r="AF1751" t="s">
        <v>447</v>
      </c>
      <c r="AG1751">
        <v>2</v>
      </c>
      <c r="AH1751">
        <v>0</v>
      </c>
      <c r="AI1751">
        <v>15</v>
      </c>
      <c r="AJ1751">
        <v>0</v>
      </c>
      <c r="AK1751">
        <v>61</v>
      </c>
      <c r="AL1751" t="s">
        <v>449</v>
      </c>
      <c r="AM1751" t="s">
        <v>450</v>
      </c>
      <c r="AN1751">
        <v>7.12</v>
      </c>
      <c r="AO1751">
        <v>41.24</v>
      </c>
      <c r="AP1751">
        <v>293.62880000000001</v>
      </c>
      <c r="AQ1751">
        <v>7.12</v>
      </c>
      <c r="AR1751">
        <v>35.07</v>
      </c>
      <c r="AS1751">
        <v>249.69839999999999</v>
      </c>
      <c r="BC1751" t="s">
        <v>451</v>
      </c>
      <c r="BD1751" s="2">
        <v>45793</v>
      </c>
      <c r="BE1751">
        <v>183.28</v>
      </c>
      <c r="BF1751" t="s">
        <v>452</v>
      </c>
      <c r="BG1751" t="s">
        <v>453</v>
      </c>
      <c r="BH1751" s="1">
        <f t="shared" ca="1" si="83"/>
        <v>330</v>
      </c>
    </row>
    <row r="1752" spans="2:60" ht="14.25" customHeight="1" x14ac:dyDescent="0.35">
      <c r="B1752" s="96" t="str">
        <f t="shared" si="81"/>
        <v>196273312</v>
      </c>
      <c r="C1752" s="96" t="str">
        <f t="shared" si="82"/>
        <v>19627331</v>
      </c>
      <c r="D1752">
        <v>22526</v>
      </c>
      <c r="E1752" t="s">
        <v>120</v>
      </c>
      <c r="F1752">
        <v>61</v>
      </c>
      <c r="G1752" t="s">
        <v>124</v>
      </c>
      <c r="H1752">
        <v>71</v>
      </c>
      <c r="I1752">
        <v>19627</v>
      </c>
      <c r="J1752" t="s">
        <v>11</v>
      </c>
      <c r="K1752">
        <v>331</v>
      </c>
      <c r="L1752">
        <v>2</v>
      </c>
      <c r="M1752">
        <v>1</v>
      </c>
      <c r="O1752" s="3">
        <v>8.52</v>
      </c>
      <c r="P1752">
        <v>4</v>
      </c>
      <c r="Q1752" t="s">
        <v>468</v>
      </c>
      <c r="R1752" t="s">
        <v>445</v>
      </c>
      <c r="S1752">
        <v>7</v>
      </c>
      <c r="T1752" t="s">
        <v>469</v>
      </c>
      <c r="U1752">
        <v>2</v>
      </c>
      <c r="V1752">
        <v>43799</v>
      </c>
      <c r="W1752">
        <v>353</v>
      </c>
      <c r="X1752" t="s">
        <v>447</v>
      </c>
      <c r="Y1752" s="2" t="s">
        <v>448</v>
      </c>
      <c r="Z1752" s="2" t="s">
        <v>502</v>
      </c>
      <c r="AA1752" t="s">
        <v>485</v>
      </c>
      <c r="AB1752" t="s">
        <v>447</v>
      </c>
      <c r="AC1752" t="s">
        <v>447</v>
      </c>
      <c r="AD1752" t="s">
        <v>448</v>
      </c>
      <c r="AE1752" t="s">
        <v>447</v>
      </c>
      <c r="AF1752" t="s">
        <v>447</v>
      </c>
      <c r="AG1752">
        <v>2</v>
      </c>
      <c r="AH1752">
        <v>0</v>
      </c>
      <c r="AI1752">
        <v>15</v>
      </c>
      <c r="AJ1752">
        <v>0</v>
      </c>
      <c r="AK1752">
        <v>61</v>
      </c>
      <c r="AL1752" t="s">
        <v>449</v>
      </c>
      <c r="AM1752" t="s">
        <v>450</v>
      </c>
      <c r="AN1752">
        <v>4.5199999999999996</v>
      </c>
      <c r="AO1752">
        <v>35</v>
      </c>
      <c r="AP1752">
        <v>158.19999999999999</v>
      </c>
      <c r="AQ1752">
        <v>4.5199999999999996</v>
      </c>
      <c r="AR1752">
        <v>35</v>
      </c>
      <c r="AS1752">
        <v>158.19999999999999</v>
      </c>
      <c r="BC1752" t="s">
        <v>451</v>
      </c>
      <c r="BD1752" s="2">
        <v>45793</v>
      </c>
      <c r="BE1752">
        <v>235.86</v>
      </c>
      <c r="BF1752" t="s">
        <v>452</v>
      </c>
      <c r="BG1752" t="s">
        <v>453</v>
      </c>
      <c r="BH1752" s="1">
        <f t="shared" ca="1" si="83"/>
        <v>330</v>
      </c>
    </row>
    <row r="1753" spans="2:60" ht="14.25" customHeight="1" x14ac:dyDescent="0.35">
      <c r="B1753" s="96" t="str">
        <f t="shared" si="81"/>
        <v>196273313</v>
      </c>
      <c r="C1753" s="96" t="str">
        <f t="shared" si="82"/>
        <v>19627331</v>
      </c>
      <c r="D1753">
        <v>22526</v>
      </c>
      <c r="E1753" t="s">
        <v>120</v>
      </c>
      <c r="F1753">
        <v>61</v>
      </c>
      <c r="G1753" t="s">
        <v>124</v>
      </c>
      <c r="H1753">
        <v>71</v>
      </c>
      <c r="I1753">
        <v>19627</v>
      </c>
      <c r="J1753" t="s">
        <v>11</v>
      </c>
      <c r="K1753">
        <v>331</v>
      </c>
      <c r="L1753">
        <v>3</v>
      </c>
      <c r="M1753">
        <v>1</v>
      </c>
      <c r="O1753" s="3">
        <v>4.25</v>
      </c>
      <c r="P1753">
        <v>0</v>
      </c>
      <c r="Q1753" t="s">
        <v>468</v>
      </c>
      <c r="R1753" t="s">
        <v>445</v>
      </c>
      <c r="S1753">
        <v>7</v>
      </c>
      <c r="T1753" t="s">
        <v>469</v>
      </c>
      <c r="U1753">
        <v>2</v>
      </c>
      <c r="V1753">
        <v>43802</v>
      </c>
      <c r="W1753">
        <v>353</v>
      </c>
      <c r="X1753" t="s">
        <v>447</v>
      </c>
      <c r="Y1753" s="2" t="s">
        <v>448</v>
      </c>
      <c r="Z1753" s="2" t="s">
        <v>502</v>
      </c>
      <c r="AA1753" t="s">
        <v>485</v>
      </c>
      <c r="AB1753" t="s">
        <v>447</v>
      </c>
      <c r="AC1753" t="s">
        <v>447</v>
      </c>
      <c r="AD1753" t="s">
        <v>448</v>
      </c>
      <c r="AE1753" t="s">
        <v>447</v>
      </c>
      <c r="AF1753" t="s">
        <v>447</v>
      </c>
      <c r="AG1753">
        <v>2</v>
      </c>
      <c r="AH1753">
        <v>0</v>
      </c>
      <c r="AI1753">
        <v>15</v>
      </c>
      <c r="AJ1753">
        <v>0</v>
      </c>
      <c r="AK1753">
        <v>61</v>
      </c>
      <c r="AL1753" t="s">
        <v>449</v>
      </c>
      <c r="AM1753" t="s">
        <v>450</v>
      </c>
      <c r="AN1753">
        <v>4.25</v>
      </c>
      <c r="AO1753">
        <v>41.24</v>
      </c>
      <c r="AP1753">
        <v>175.27</v>
      </c>
      <c r="AQ1753">
        <v>4.25</v>
      </c>
      <c r="AR1753">
        <v>35.07</v>
      </c>
      <c r="AS1753">
        <v>149.04750000000001</v>
      </c>
      <c r="BC1753" t="s">
        <v>451</v>
      </c>
      <c r="BD1753" s="2">
        <v>45793</v>
      </c>
      <c r="BE1753">
        <v>130.44</v>
      </c>
      <c r="BF1753" t="s">
        <v>452</v>
      </c>
      <c r="BG1753" t="s">
        <v>453</v>
      </c>
      <c r="BH1753" s="1">
        <f t="shared" ca="1" si="83"/>
        <v>330</v>
      </c>
    </row>
    <row r="1754" spans="2:60" ht="14.25" customHeight="1" x14ac:dyDescent="0.35">
      <c r="B1754" s="96" t="str">
        <f t="shared" si="81"/>
        <v>196273314</v>
      </c>
      <c r="C1754" s="96" t="str">
        <f t="shared" si="82"/>
        <v>19627331</v>
      </c>
      <c r="D1754">
        <v>22526</v>
      </c>
      <c r="E1754" t="s">
        <v>120</v>
      </c>
      <c r="F1754">
        <v>61</v>
      </c>
      <c r="G1754" t="s">
        <v>124</v>
      </c>
      <c r="H1754">
        <v>71</v>
      </c>
      <c r="I1754">
        <v>19627</v>
      </c>
      <c r="J1754" t="s">
        <v>11</v>
      </c>
      <c r="K1754">
        <v>331</v>
      </c>
      <c r="L1754">
        <v>4</v>
      </c>
      <c r="M1754">
        <v>1</v>
      </c>
      <c r="O1754" s="3">
        <v>18.61</v>
      </c>
      <c r="P1754">
        <v>0</v>
      </c>
      <c r="Q1754" t="s">
        <v>468</v>
      </c>
      <c r="R1754" t="s">
        <v>445</v>
      </c>
      <c r="S1754">
        <v>7</v>
      </c>
      <c r="T1754" t="s">
        <v>469</v>
      </c>
      <c r="U1754">
        <v>2</v>
      </c>
      <c r="V1754">
        <v>43803</v>
      </c>
      <c r="W1754">
        <v>353</v>
      </c>
      <c r="X1754" t="s">
        <v>447</v>
      </c>
      <c r="Y1754" s="2" t="s">
        <v>448</v>
      </c>
      <c r="Z1754" s="2" t="s">
        <v>502</v>
      </c>
      <c r="AA1754" t="s">
        <v>485</v>
      </c>
      <c r="AB1754" t="s">
        <v>447</v>
      </c>
      <c r="AC1754" t="s">
        <v>447</v>
      </c>
      <c r="AD1754" t="s">
        <v>448</v>
      </c>
      <c r="AE1754" t="s">
        <v>447</v>
      </c>
      <c r="AF1754" t="s">
        <v>447</v>
      </c>
      <c r="AG1754">
        <v>2</v>
      </c>
      <c r="AH1754">
        <v>0</v>
      </c>
      <c r="AI1754">
        <v>15</v>
      </c>
      <c r="AJ1754">
        <v>0</v>
      </c>
      <c r="AK1754">
        <v>61</v>
      </c>
      <c r="AL1754" t="s">
        <v>449</v>
      </c>
      <c r="AM1754" t="s">
        <v>450</v>
      </c>
      <c r="AN1754">
        <v>18.61</v>
      </c>
      <c r="AO1754">
        <v>41.24</v>
      </c>
      <c r="AP1754">
        <v>767.47640000000001</v>
      </c>
      <c r="AQ1754">
        <v>18.61</v>
      </c>
      <c r="AR1754">
        <v>35.07</v>
      </c>
      <c r="AS1754">
        <v>652.65269999999998</v>
      </c>
      <c r="BC1754" t="s">
        <v>451</v>
      </c>
      <c r="BD1754" s="2">
        <v>45793</v>
      </c>
      <c r="BE1754">
        <v>374.34</v>
      </c>
      <c r="BF1754" t="s">
        <v>452</v>
      </c>
      <c r="BG1754" t="s">
        <v>453</v>
      </c>
      <c r="BH1754" s="1">
        <f t="shared" ca="1" si="83"/>
        <v>330</v>
      </c>
    </row>
    <row r="1755" spans="2:60" ht="14.25" customHeight="1" x14ac:dyDescent="0.35">
      <c r="B1755" s="96" t="str">
        <f t="shared" si="81"/>
        <v>196273315</v>
      </c>
      <c r="C1755" s="96" t="str">
        <f t="shared" si="82"/>
        <v>19627331</v>
      </c>
      <c r="D1755">
        <v>22526</v>
      </c>
      <c r="E1755" t="s">
        <v>120</v>
      </c>
      <c r="F1755">
        <v>61</v>
      </c>
      <c r="G1755" t="s">
        <v>124</v>
      </c>
      <c r="H1755">
        <v>71</v>
      </c>
      <c r="I1755">
        <v>19627</v>
      </c>
      <c r="J1755" t="s">
        <v>11</v>
      </c>
      <c r="K1755">
        <v>331</v>
      </c>
      <c r="L1755">
        <v>5</v>
      </c>
      <c r="M1755">
        <v>1</v>
      </c>
      <c r="O1755" s="3">
        <v>24.82</v>
      </c>
      <c r="P1755">
        <v>0</v>
      </c>
      <c r="Q1755" t="s">
        <v>468</v>
      </c>
      <c r="R1755" t="s">
        <v>445</v>
      </c>
      <c r="S1755">
        <v>7</v>
      </c>
      <c r="T1755" t="s">
        <v>469</v>
      </c>
      <c r="U1755">
        <v>2</v>
      </c>
      <c r="V1755">
        <v>43794</v>
      </c>
      <c r="W1755">
        <v>353</v>
      </c>
      <c r="X1755" t="s">
        <v>447</v>
      </c>
      <c r="Y1755" s="2" t="s">
        <v>447</v>
      </c>
      <c r="Z1755" s="2"/>
      <c r="AB1755" t="s">
        <v>447</v>
      </c>
      <c r="AC1755" t="s">
        <v>448</v>
      </c>
      <c r="AD1755" t="s">
        <v>448</v>
      </c>
      <c r="AE1755" t="s">
        <v>447</v>
      </c>
      <c r="AF1755" t="s">
        <v>447</v>
      </c>
      <c r="AG1755">
        <v>2</v>
      </c>
      <c r="AH1755">
        <v>0</v>
      </c>
      <c r="AI1755">
        <v>15</v>
      </c>
      <c r="AJ1755">
        <v>0</v>
      </c>
      <c r="AK1755">
        <v>61</v>
      </c>
      <c r="AL1755" t="s">
        <v>449</v>
      </c>
      <c r="AM1755" t="s">
        <v>450</v>
      </c>
      <c r="AN1755">
        <v>24.82</v>
      </c>
      <c r="AO1755">
        <v>41.24</v>
      </c>
      <c r="AP1755">
        <v>1023.5768</v>
      </c>
      <c r="AQ1755">
        <v>24.82</v>
      </c>
      <c r="AR1755">
        <v>35.07</v>
      </c>
      <c r="AS1755">
        <v>870.43740000000003</v>
      </c>
      <c r="BC1755" t="s">
        <v>451</v>
      </c>
      <c r="BD1755" s="2">
        <v>45839</v>
      </c>
      <c r="BE1755">
        <v>894.24</v>
      </c>
      <c r="BF1755" t="s">
        <v>452</v>
      </c>
      <c r="BG1755" t="s">
        <v>453</v>
      </c>
      <c r="BH1755" s="1">
        <f t="shared" ca="1" si="83"/>
        <v>284</v>
      </c>
    </row>
    <row r="1756" spans="2:60" ht="14.25" customHeight="1" x14ac:dyDescent="0.35">
      <c r="B1756" s="96" t="str">
        <f t="shared" si="81"/>
        <v>196273316</v>
      </c>
      <c r="C1756" s="96" t="str">
        <f t="shared" si="82"/>
        <v>19627331</v>
      </c>
      <c r="D1756">
        <v>22526</v>
      </c>
      <c r="E1756" t="s">
        <v>120</v>
      </c>
      <c r="F1756">
        <v>61</v>
      </c>
      <c r="G1756" t="s">
        <v>124</v>
      </c>
      <c r="H1756">
        <v>71</v>
      </c>
      <c r="I1756">
        <v>19627</v>
      </c>
      <c r="J1756" t="s">
        <v>11</v>
      </c>
      <c r="K1756">
        <v>331</v>
      </c>
      <c r="L1756">
        <v>6</v>
      </c>
      <c r="M1756">
        <v>1</v>
      </c>
      <c r="O1756" s="3">
        <v>3.98</v>
      </c>
      <c r="P1756">
        <v>0</v>
      </c>
      <c r="Q1756" t="s">
        <v>468</v>
      </c>
      <c r="R1756" t="s">
        <v>445</v>
      </c>
      <c r="S1756">
        <v>7</v>
      </c>
      <c r="T1756" t="s">
        <v>469</v>
      </c>
      <c r="U1756">
        <v>2</v>
      </c>
      <c r="V1756">
        <v>43792</v>
      </c>
      <c r="W1756">
        <v>353</v>
      </c>
      <c r="X1756" t="s">
        <v>447</v>
      </c>
      <c r="Y1756" s="2" t="s">
        <v>447</v>
      </c>
      <c r="Z1756" s="2"/>
      <c r="AB1756" t="s">
        <v>447</v>
      </c>
      <c r="AC1756" t="s">
        <v>448</v>
      </c>
      <c r="AD1756" t="s">
        <v>447</v>
      </c>
      <c r="AE1756" t="s">
        <v>447</v>
      </c>
      <c r="AF1756" t="s">
        <v>447</v>
      </c>
      <c r="AG1756">
        <v>2</v>
      </c>
      <c r="AH1756">
        <v>0</v>
      </c>
      <c r="AI1756">
        <v>15</v>
      </c>
      <c r="AJ1756">
        <v>0</v>
      </c>
      <c r="AK1756">
        <v>61</v>
      </c>
      <c r="AL1756" t="s">
        <v>449</v>
      </c>
      <c r="AM1756" t="s">
        <v>450</v>
      </c>
      <c r="AN1756">
        <v>3.98</v>
      </c>
      <c r="AO1756">
        <v>41.24</v>
      </c>
      <c r="AP1756">
        <v>164.1352</v>
      </c>
      <c r="AQ1756">
        <v>3.98</v>
      </c>
      <c r="AR1756">
        <v>35.07</v>
      </c>
      <c r="AS1756">
        <v>139.57859999999999</v>
      </c>
      <c r="BC1756" t="s">
        <v>451</v>
      </c>
      <c r="BD1756" s="2">
        <v>45839</v>
      </c>
      <c r="BE1756">
        <v>104.88</v>
      </c>
      <c r="BF1756" t="s">
        <v>452</v>
      </c>
      <c r="BG1756" t="s">
        <v>453</v>
      </c>
      <c r="BH1756" s="1">
        <f t="shared" ca="1" si="83"/>
        <v>284</v>
      </c>
    </row>
    <row r="1757" spans="2:60" ht="14.25" customHeight="1" x14ac:dyDescent="0.35">
      <c r="B1757" s="96" t="str">
        <f t="shared" si="81"/>
        <v>196273321</v>
      </c>
      <c r="C1757" s="96" t="str">
        <f t="shared" si="82"/>
        <v>19627332</v>
      </c>
      <c r="D1757">
        <v>22526</v>
      </c>
      <c r="E1757" t="s">
        <v>120</v>
      </c>
      <c r="F1757">
        <v>61</v>
      </c>
      <c r="G1757" t="s">
        <v>124</v>
      </c>
      <c r="H1757">
        <v>71</v>
      </c>
      <c r="I1757">
        <v>19627</v>
      </c>
      <c r="J1757" t="s">
        <v>11</v>
      </c>
      <c r="K1757">
        <v>332</v>
      </c>
      <c r="L1757">
        <v>1</v>
      </c>
      <c r="M1757">
        <v>1</v>
      </c>
      <c r="O1757" s="3">
        <v>18.68</v>
      </c>
      <c r="P1757">
        <v>0</v>
      </c>
      <c r="Q1757" t="s">
        <v>468</v>
      </c>
      <c r="R1757" t="s">
        <v>445</v>
      </c>
      <c r="S1757">
        <v>7</v>
      </c>
      <c r="T1757" t="s">
        <v>469</v>
      </c>
      <c r="U1757">
        <v>2</v>
      </c>
      <c r="V1757">
        <v>43798</v>
      </c>
      <c r="W1757">
        <v>353</v>
      </c>
      <c r="X1757" t="s">
        <v>447</v>
      </c>
      <c r="Y1757" s="2" t="s">
        <v>447</v>
      </c>
      <c r="Z1757" s="2"/>
      <c r="AB1757" t="s">
        <v>447</v>
      </c>
      <c r="AC1757" t="s">
        <v>448</v>
      </c>
      <c r="AD1757" t="s">
        <v>448</v>
      </c>
      <c r="AE1757" t="s">
        <v>447</v>
      </c>
      <c r="AF1757" t="s">
        <v>447</v>
      </c>
      <c r="AG1757">
        <v>2</v>
      </c>
      <c r="AH1757">
        <v>0</v>
      </c>
      <c r="AI1757">
        <v>13</v>
      </c>
      <c r="AJ1757">
        <v>0</v>
      </c>
      <c r="AK1757">
        <v>61</v>
      </c>
      <c r="AL1757" t="s">
        <v>449</v>
      </c>
      <c r="AM1757" t="s">
        <v>450</v>
      </c>
      <c r="AN1757">
        <v>18.68</v>
      </c>
      <c r="AO1757">
        <v>44.78</v>
      </c>
      <c r="AP1757">
        <v>836.49040000000002</v>
      </c>
      <c r="AQ1757">
        <v>18.68</v>
      </c>
      <c r="AR1757">
        <v>38.07</v>
      </c>
      <c r="AS1757">
        <v>711.14760000000001</v>
      </c>
      <c r="BC1757" t="s">
        <v>451</v>
      </c>
      <c r="BD1757" s="2">
        <v>45839</v>
      </c>
      <c r="BE1757">
        <v>415.59</v>
      </c>
      <c r="BF1757" t="s">
        <v>452</v>
      </c>
      <c r="BG1757" t="s">
        <v>453</v>
      </c>
      <c r="BH1757" s="1">
        <f t="shared" ca="1" si="83"/>
        <v>284</v>
      </c>
    </row>
    <row r="1758" spans="2:60" ht="14.25" customHeight="1" x14ac:dyDescent="0.35">
      <c r="B1758" s="96" t="str">
        <f t="shared" si="81"/>
        <v>196273322</v>
      </c>
      <c r="C1758" s="96" t="str">
        <f t="shared" si="82"/>
        <v>19627332</v>
      </c>
      <c r="D1758">
        <v>22526</v>
      </c>
      <c r="E1758" t="s">
        <v>120</v>
      </c>
      <c r="F1758">
        <v>61</v>
      </c>
      <c r="G1758" t="s">
        <v>124</v>
      </c>
      <c r="H1758">
        <v>71</v>
      </c>
      <c r="I1758">
        <v>19627</v>
      </c>
      <c r="J1758" t="s">
        <v>11</v>
      </c>
      <c r="K1758">
        <v>332</v>
      </c>
      <c r="L1758">
        <v>2</v>
      </c>
      <c r="M1758">
        <v>1</v>
      </c>
      <c r="O1758" s="3">
        <v>21.18</v>
      </c>
      <c r="P1758">
        <v>0</v>
      </c>
      <c r="Q1758" t="s">
        <v>468</v>
      </c>
      <c r="R1758" t="s">
        <v>445</v>
      </c>
      <c r="S1758">
        <v>7</v>
      </c>
      <c r="T1758" t="s">
        <v>469</v>
      </c>
      <c r="U1758">
        <v>2</v>
      </c>
      <c r="V1758">
        <v>43795</v>
      </c>
      <c r="W1758">
        <v>353</v>
      </c>
      <c r="X1758" t="s">
        <v>447</v>
      </c>
      <c r="Y1758" s="2" t="s">
        <v>447</v>
      </c>
      <c r="Z1758" s="2"/>
      <c r="AB1758" t="s">
        <v>447</v>
      </c>
      <c r="AC1758" t="s">
        <v>448</v>
      </c>
      <c r="AD1758" t="s">
        <v>448</v>
      </c>
      <c r="AE1758" t="s">
        <v>447</v>
      </c>
      <c r="AF1758" t="s">
        <v>447</v>
      </c>
      <c r="AG1758">
        <v>2</v>
      </c>
      <c r="AH1758">
        <v>0</v>
      </c>
      <c r="AI1758">
        <v>13</v>
      </c>
      <c r="AJ1758">
        <v>0</v>
      </c>
      <c r="AK1758">
        <v>61</v>
      </c>
      <c r="AL1758" t="s">
        <v>449</v>
      </c>
      <c r="AM1758" t="s">
        <v>450</v>
      </c>
      <c r="AN1758">
        <v>21.18</v>
      </c>
      <c r="AO1758">
        <v>44.78</v>
      </c>
      <c r="AP1758">
        <v>948.44039999999995</v>
      </c>
      <c r="AQ1758">
        <v>21.18</v>
      </c>
      <c r="AR1758">
        <v>38.07</v>
      </c>
      <c r="AS1758">
        <v>806.32259999999997</v>
      </c>
      <c r="BC1758" t="s">
        <v>451</v>
      </c>
      <c r="BD1758" s="2">
        <v>45839</v>
      </c>
      <c r="BE1758">
        <v>934.11</v>
      </c>
      <c r="BF1758" t="s">
        <v>452</v>
      </c>
      <c r="BG1758" t="s">
        <v>453</v>
      </c>
      <c r="BH1758" s="1">
        <f t="shared" ca="1" si="83"/>
        <v>284</v>
      </c>
    </row>
    <row r="1759" spans="2:60" ht="14.25" customHeight="1" x14ac:dyDescent="0.35">
      <c r="B1759" s="96" t="str">
        <f t="shared" si="81"/>
        <v>196273323</v>
      </c>
      <c r="C1759" s="96" t="str">
        <f t="shared" si="82"/>
        <v>19627332</v>
      </c>
      <c r="D1759">
        <v>22526</v>
      </c>
      <c r="E1759" t="s">
        <v>120</v>
      </c>
      <c r="F1759">
        <v>61</v>
      </c>
      <c r="G1759" t="s">
        <v>124</v>
      </c>
      <c r="H1759">
        <v>71</v>
      </c>
      <c r="I1759">
        <v>19627</v>
      </c>
      <c r="J1759" t="s">
        <v>11</v>
      </c>
      <c r="K1759">
        <v>332</v>
      </c>
      <c r="L1759">
        <v>3</v>
      </c>
      <c r="M1759">
        <v>1</v>
      </c>
      <c r="O1759" s="3">
        <v>15.68</v>
      </c>
      <c r="P1759">
        <v>0</v>
      </c>
      <c r="Q1759" t="s">
        <v>468</v>
      </c>
      <c r="R1759" t="s">
        <v>445</v>
      </c>
      <c r="S1759">
        <v>7</v>
      </c>
      <c r="T1759" t="s">
        <v>469</v>
      </c>
      <c r="U1759">
        <v>2</v>
      </c>
      <c r="V1759">
        <v>43795</v>
      </c>
      <c r="W1759">
        <v>353</v>
      </c>
      <c r="X1759" t="s">
        <v>447</v>
      </c>
      <c r="Y1759" s="2" t="s">
        <v>447</v>
      </c>
      <c r="Z1759" s="2"/>
      <c r="AB1759" t="s">
        <v>447</v>
      </c>
      <c r="AC1759" t="s">
        <v>448</v>
      </c>
      <c r="AD1759" t="s">
        <v>448</v>
      </c>
      <c r="AE1759" t="s">
        <v>447</v>
      </c>
      <c r="AF1759" t="s">
        <v>447</v>
      </c>
      <c r="AG1759">
        <v>2</v>
      </c>
      <c r="AH1759">
        <v>0</v>
      </c>
      <c r="AI1759">
        <v>13</v>
      </c>
      <c r="AJ1759">
        <v>0</v>
      </c>
      <c r="AK1759">
        <v>61</v>
      </c>
      <c r="AL1759" t="s">
        <v>449</v>
      </c>
      <c r="AM1759" t="s">
        <v>450</v>
      </c>
      <c r="AN1759">
        <v>15.68</v>
      </c>
      <c r="AO1759">
        <v>44.78</v>
      </c>
      <c r="AP1759">
        <v>702.15039999999999</v>
      </c>
      <c r="AQ1759">
        <v>15.68</v>
      </c>
      <c r="AR1759">
        <v>38.07</v>
      </c>
      <c r="AS1759">
        <v>596.93759999999997</v>
      </c>
      <c r="BC1759" t="s">
        <v>451</v>
      </c>
      <c r="BD1759" s="2">
        <v>45839</v>
      </c>
      <c r="BE1759">
        <v>754.26</v>
      </c>
      <c r="BF1759" t="s">
        <v>452</v>
      </c>
      <c r="BG1759" t="s">
        <v>453</v>
      </c>
      <c r="BH1759" s="1">
        <f t="shared" ca="1" si="83"/>
        <v>284</v>
      </c>
    </row>
    <row r="1760" spans="2:60" ht="14.25" customHeight="1" x14ac:dyDescent="0.35">
      <c r="B1760" s="96" t="str">
        <f t="shared" si="81"/>
        <v>196273324</v>
      </c>
      <c r="C1760" s="96" t="str">
        <f t="shared" si="82"/>
        <v>19627332</v>
      </c>
      <c r="D1760">
        <v>22526</v>
      </c>
      <c r="E1760" t="s">
        <v>120</v>
      </c>
      <c r="F1760">
        <v>61</v>
      </c>
      <c r="G1760" t="s">
        <v>124</v>
      </c>
      <c r="H1760">
        <v>71</v>
      </c>
      <c r="I1760">
        <v>19627</v>
      </c>
      <c r="J1760" t="s">
        <v>11</v>
      </c>
      <c r="K1760">
        <v>332</v>
      </c>
      <c r="L1760">
        <v>4</v>
      </c>
      <c r="M1760">
        <v>1</v>
      </c>
      <c r="O1760" s="3">
        <v>15.02</v>
      </c>
      <c r="P1760">
        <v>0</v>
      </c>
      <c r="Q1760" t="s">
        <v>468</v>
      </c>
      <c r="R1760" t="s">
        <v>445</v>
      </c>
      <c r="S1760">
        <v>7</v>
      </c>
      <c r="T1760" t="s">
        <v>469</v>
      </c>
      <c r="U1760">
        <v>2</v>
      </c>
      <c r="V1760">
        <v>43798</v>
      </c>
      <c r="W1760">
        <v>353</v>
      </c>
      <c r="X1760" t="s">
        <v>447</v>
      </c>
      <c r="Y1760" s="2" t="s">
        <v>447</v>
      </c>
      <c r="Z1760" s="2"/>
      <c r="AB1760" t="s">
        <v>447</v>
      </c>
      <c r="AC1760" t="s">
        <v>448</v>
      </c>
      <c r="AD1760" t="s">
        <v>448</v>
      </c>
      <c r="AE1760" t="s">
        <v>447</v>
      </c>
      <c r="AF1760" t="s">
        <v>447</v>
      </c>
      <c r="AG1760">
        <v>2</v>
      </c>
      <c r="AH1760">
        <v>0</v>
      </c>
      <c r="AI1760">
        <v>13</v>
      </c>
      <c r="AJ1760">
        <v>0</v>
      </c>
      <c r="AK1760">
        <v>61</v>
      </c>
      <c r="AL1760" t="s">
        <v>449</v>
      </c>
      <c r="AM1760" t="s">
        <v>450</v>
      </c>
      <c r="AN1760">
        <v>15.02</v>
      </c>
      <c r="AO1760">
        <v>44.78</v>
      </c>
      <c r="AP1760">
        <v>672.59559999999999</v>
      </c>
      <c r="AQ1760">
        <v>15.02</v>
      </c>
      <c r="AR1760">
        <v>38.07</v>
      </c>
      <c r="AS1760">
        <v>571.81140000000005</v>
      </c>
      <c r="BC1760" t="s">
        <v>451</v>
      </c>
      <c r="BD1760" s="2">
        <v>45839</v>
      </c>
      <c r="BE1760">
        <v>431.09</v>
      </c>
      <c r="BF1760" t="s">
        <v>452</v>
      </c>
      <c r="BG1760" t="s">
        <v>453</v>
      </c>
      <c r="BH1760" s="1">
        <f t="shared" ca="1" si="83"/>
        <v>284</v>
      </c>
    </row>
    <row r="1761" spans="2:60" ht="14.25" customHeight="1" x14ac:dyDescent="0.35">
      <c r="B1761" s="96" t="str">
        <f t="shared" si="81"/>
        <v>196273325</v>
      </c>
      <c r="C1761" s="96" t="str">
        <f t="shared" si="82"/>
        <v>19627332</v>
      </c>
      <c r="D1761">
        <v>22526</v>
      </c>
      <c r="E1761" t="s">
        <v>120</v>
      </c>
      <c r="F1761">
        <v>61</v>
      </c>
      <c r="G1761" t="s">
        <v>124</v>
      </c>
      <c r="H1761">
        <v>71</v>
      </c>
      <c r="I1761">
        <v>19627</v>
      </c>
      <c r="J1761" t="s">
        <v>11</v>
      </c>
      <c r="K1761">
        <v>332</v>
      </c>
      <c r="L1761">
        <v>5</v>
      </c>
      <c r="M1761">
        <v>1</v>
      </c>
      <c r="O1761" s="3">
        <v>18.45</v>
      </c>
      <c r="P1761">
        <v>0</v>
      </c>
      <c r="Q1761" t="s">
        <v>468</v>
      </c>
      <c r="R1761" t="s">
        <v>445</v>
      </c>
      <c r="S1761">
        <v>7</v>
      </c>
      <c r="T1761" t="s">
        <v>469</v>
      </c>
      <c r="U1761">
        <v>2</v>
      </c>
      <c r="V1761">
        <v>43798</v>
      </c>
      <c r="W1761">
        <v>353</v>
      </c>
      <c r="X1761" t="s">
        <v>447</v>
      </c>
      <c r="Y1761" s="2" t="s">
        <v>447</v>
      </c>
      <c r="Z1761" s="2"/>
      <c r="AB1761" t="s">
        <v>447</v>
      </c>
      <c r="AC1761" t="s">
        <v>448</v>
      </c>
      <c r="AD1761" t="s">
        <v>448</v>
      </c>
      <c r="AE1761" t="s">
        <v>447</v>
      </c>
      <c r="AF1761" t="s">
        <v>447</v>
      </c>
      <c r="AG1761">
        <v>2</v>
      </c>
      <c r="AH1761">
        <v>0</v>
      </c>
      <c r="AI1761">
        <v>13</v>
      </c>
      <c r="AJ1761">
        <v>0</v>
      </c>
      <c r="AK1761">
        <v>61</v>
      </c>
      <c r="AL1761" t="s">
        <v>449</v>
      </c>
      <c r="AM1761" t="s">
        <v>450</v>
      </c>
      <c r="AN1761">
        <v>18.45</v>
      </c>
      <c r="AO1761">
        <v>44.78</v>
      </c>
      <c r="AP1761">
        <v>826.19100000000003</v>
      </c>
      <c r="AQ1761">
        <v>18.45</v>
      </c>
      <c r="AR1761">
        <v>38.07</v>
      </c>
      <c r="AS1761">
        <v>702.39149999999995</v>
      </c>
      <c r="BC1761" t="s">
        <v>451</v>
      </c>
      <c r="BD1761" s="2">
        <v>45839</v>
      </c>
      <c r="BE1761">
        <v>511.28</v>
      </c>
      <c r="BF1761" t="s">
        <v>452</v>
      </c>
      <c r="BG1761" t="s">
        <v>453</v>
      </c>
      <c r="BH1761" s="1">
        <f t="shared" ca="1" si="83"/>
        <v>284</v>
      </c>
    </row>
    <row r="1762" spans="2:60" ht="14.25" customHeight="1" x14ac:dyDescent="0.35">
      <c r="B1762" s="96" t="str">
        <f t="shared" si="81"/>
        <v>196273326</v>
      </c>
      <c r="C1762" s="96" t="str">
        <f t="shared" si="82"/>
        <v>19627332</v>
      </c>
      <c r="D1762">
        <v>22526</v>
      </c>
      <c r="E1762" t="s">
        <v>120</v>
      </c>
      <c r="F1762">
        <v>61</v>
      </c>
      <c r="G1762" t="s">
        <v>124</v>
      </c>
      <c r="H1762">
        <v>71</v>
      </c>
      <c r="I1762">
        <v>19627</v>
      </c>
      <c r="J1762" t="s">
        <v>11</v>
      </c>
      <c r="K1762">
        <v>332</v>
      </c>
      <c r="L1762">
        <v>6</v>
      </c>
      <c r="M1762">
        <v>1</v>
      </c>
      <c r="O1762" s="3">
        <v>23.4</v>
      </c>
      <c r="P1762">
        <v>3</v>
      </c>
      <c r="Q1762" t="s">
        <v>468</v>
      </c>
      <c r="R1762" t="s">
        <v>445</v>
      </c>
      <c r="S1762">
        <v>7</v>
      </c>
      <c r="T1762" t="s">
        <v>469</v>
      </c>
      <c r="U1762">
        <v>2</v>
      </c>
      <c r="V1762">
        <v>43799</v>
      </c>
      <c r="W1762">
        <v>353</v>
      </c>
      <c r="X1762" t="s">
        <v>447</v>
      </c>
      <c r="Y1762" s="2" t="s">
        <v>447</v>
      </c>
      <c r="Z1762" s="2"/>
      <c r="AB1762" t="s">
        <v>447</v>
      </c>
      <c r="AC1762" t="s">
        <v>448</v>
      </c>
      <c r="AD1762" t="s">
        <v>448</v>
      </c>
      <c r="AE1762" t="s">
        <v>447</v>
      </c>
      <c r="AF1762" t="s">
        <v>447</v>
      </c>
      <c r="AG1762">
        <v>2</v>
      </c>
      <c r="AH1762">
        <v>0</v>
      </c>
      <c r="AI1762">
        <v>13</v>
      </c>
      <c r="AJ1762">
        <v>0</v>
      </c>
      <c r="AK1762">
        <v>61</v>
      </c>
      <c r="AL1762" t="s">
        <v>449</v>
      </c>
      <c r="AM1762" t="s">
        <v>450</v>
      </c>
      <c r="AN1762">
        <v>20.399999999999999</v>
      </c>
      <c r="AO1762">
        <v>44.78</v>
      </c>
      <c r="AP1762">
        <v>913.51199999999994</v>
      </c>
      <c r="AQ1762">
        <v>20.399999999999999</v>
      </c>
      <c r="AR1762">
        <v>38.07</v>
      </c>
      <c r="AS1762">
        <v>776.62800000000004</v>
      </c>
      <c r="BC1762" t="s">
        <v>451</v>
      </c>
      <c r="BD1762" s="2">
        <v>45839</v>
      </c>
      <c r="BE1762">
        <v>1005.89</v>
      </c>
      <c r="BF1762" t="s">
        <v>452</v>
      </c>
      <c r="BG1762" t="s">
        <v>453</v>
      </c>
      <c r="BH1762" s="1">
        <f t="shared" ca="1" si="83"/>
        <v>284</v>
      </c>
    </row>
    <row r="1763" spans="2:60" ht="14.25" customHeight="1" x14ac:dyDescent="0.35">
      <c r="B1763" s="96" t="str">
        <f t="shared" si="81"/>
        <v>196273327</v>
      </c>
      <c r="C1763" s="96" t="str">
        <f t="shared" si="82"/>
        <v>19627332</v>
      </c>
      <c r="D1763">
        <v>22526</v>
      </c>
      <c r="E1763" t="s">
        <v>120</v>
      </c>
      <c r="F1763">
        <v>61</v>
      </c>
      <c r="G1763" t="s">
        <v>124</v>
      </c>
      <c r="H1763">
        <v>71</v>
      </c>
      <c r="I1763">
        <v>19627</v>
      </c>
      <c r="J1763" t="s">
        <v>11</v>
      </c>
      <c r="K1763">
        <v>332</v>
      </c>
      <c r="L1763">
        <v>7</v>
      </c>
      <c r="M1763">
        <v>1</v>
      </c>
      <c r="O1763" s="3">
        <v>0.64</v>
      </c>
      <c r="P1763">
        <v>0.3</v>
      </c>
      <c r="Q1763" t="s">
        <v>468</v>
      </c>
      <c r="R1763" t="s">
        <v>445</v>
      </c>
      <c r="S1763">
        <v>7</v>
      </c>
      <c r="T1763" t="s">
        <v>469</v>
      </c>
      <c r="U1763">
        <v>2</v>
      </c>
      <c r="V1763">
        <v>43799</v>
      </c>
      <c r="W1763">
        <v>353</v>
      </c>
      <c r="X1763" t="s">
        <v>447</v>
      </c>
      <c r="Y1763" s="2" t="s">
        <v>447</v>
      </c>
      <c r="Z1763" s="2"/>
      <c r="AB1763" t="s">
        <v>447</v>
      </c>
      <c r="AC1763" t="s">
        <v>448</v>
      </c>
      <c r="AD1763" t="s">
        <v>448</v>
      </c>
      <c r="AE1763" t="s">
        <v>447</v>
      </c>
      <c r="AF1763" t="s">
        <v>447</v>
      </c>
      <c r="AG1763">
        <v>2</v>
      </c>
      <c r="AH1763">
        <v>0</v>
      </c>
      <c r="AI1763">
        <v>13</v>
      </c>
      <c r="AJ1763">
        <v>0</v>
      </c>
      <c r="AK1763">
        <v>61</v>
      </c>
      <c r="AL1763" t="s">
        <v>449</v>
      </c>
      <c r="AM1763" t="s">
        <v>450</v>
      </c>
      <c r="AN1763">
        <v>0.34</v>
      </c>
      <c r="AO1763">
        <v>44.78</v>
      </c>
      <c r="AP1763">
        <v>15.225199999999999</v>
      </c>
      <c r="AQ1763">
        <v>0.34</v>
      </c>
      <c r="AR1763">
        <v>38.07</v>
      </c>
      <c r="AS1763">
        <v>12.9438</v>
      </c>
      <c r="BC1763" t="s">
        <v>451</v>
      </c>
      <c r="BD1763" s="2">
        <v>45839</v>
      </c>
      <c r="BF1763" t="s">
        <v>452</v>
      </c>
      <c r="BG1763" t="s">
        <v>453</v>
      </c>
      <c r="BH1763" s="1">
        <f t="shared" ca="1" si="83"/>
        <v>284</v>
      </c>
    </row>
    <row r="1764" spans="2:60" ht="14.25" customHeight="1" x14ac:dyDescent="0.35">
      <c r="B1764" s="96" t="str">
        <f t="shared" si="81"/>
        <v>196293271</v>
      </c>
      <c r="C1764" s="96" t="str">
        <f t="shared" si="82"/>
        <v>19629327</v>
      </c>
      <c r="D1764">
        <v>22526</v>
      </c>
      <c r="E1764" t="s">
        <v>120</v>
      </c>
      <c r="F1764">
        <v>61</v>
      </c>
      <c r="G1764" t="s">
        <v>124</v>
      </c>
      <c r="H1764">
        <v>71</v>
      </c>
      <c r="I1764">
        <v>19629</v>
      </c>
      <c r="J1764" t="s">
        <v>140</v>
      </c>
      <c r="K1764">
        <v>327</v>
      </c>
      <c r="L1764">
        <v>1</v>
      </c>
      <c r="M1764">
        <v>1</v>
      </c>
      <c r="N1764">
        <v>1</v>
      </c>
      <c r="O1764" s="3">
        <v>9.73</v>
      </c>
      <c r="P1764">
        <v>0</v>
      </c>
      <c r="Q1764" t="s">
        <v>516</v>
      </c>
      <c r="R1764" t="s">
        <v>471</v>
      </c>
      <c r="S1764">
        <v>8</v>
      </c>
      <c r="T1764" t="s">
        <v>470</v>
      </c>
      <c r="U1764">
        <v>2</v>
      </c>
      <c r="V1764">
        <v>43155</v>
      </c>
      <c r="W1764">
        <v>354</v>
      </c>
      <c r="X1764" t="s">
        <v>447</v>
      </c>
      <c r="Y1764" s="2" t="s">
        <v>448</v>
      </c>
      <c r="Z1764" s="2" t="s">
        <v>480</v>
      </c>
      <c r="AA1764" t="s">
        <v>485</v>
      </c>
      <c r="AB1764" t="s">
        <v>447</v>
      </c>
      <c r="AC1764" t="s">
        <v>447</v>
      </c>
      <c r="AD1764" t="s">
        <v>447</v>
      </c>
      <c r="AE1764" t="s">
        <v>447</v>
      </c>
      <c r="AF1764" t="s">
        <v>447</v>
      </c>
      <c r="AG1764">
        <v>2</v>
      </c>
      <c r="AH1764">
        <v>0</v>
      </c>
      <c r="AI1764">
        <v>7</v>
      </c>
      <c r="AJ1764">
        <v>0</v>
      </c>
      <c r="AK1764">
        <v>61</v>
      </c>
      <c r="AL1764" t="s">
        <v>465</v>
      </c>
      <c r="AM1764" t="s">
        <v>450</v>
      </c>
      <c r="AN1764">
        <v>9.73</v>
      </c>
      <c r="AO1764">
        <v>58.59</v>
      </c>
      <c r="AP1764">
        <v>570.08069999999998</v>
      </c>
      <c r="BC1764" t="s">
        <v>451</v>
      </c>
      <c r="BD1764" s="2">
        <v>45778</v>
      </c>
      <c r="BE1764">
        <v>105.98</v>
      </c>
      <c r="BF1764" t="s">
        <v>452</v>
      </c>
      <c r="BG1764" t="s">
        <v>453</v>
      </c>
      <c r="BH1764" s="1">
        <f t="shared" ca="1" si="83"/>
        <v>345</v>
      </c>
    </row>
    <row r="1765" spans="2:60" ht="14.25" customHeight="1" x14ac:dyDescent="0.35">
      <c r="B1765" s="96" t="str">
        <f t="shared" si="81"/>
        <v>196293272</v>
      </c>
      <c r="C1765" s="96" t="str">
        <f t="shared" si="82"/>
        <v>19629327</v>
      </c>
      <c r="D1765">
        <v>22526</v>
      </c>
      <c r="E1765" t="s">
        <v>120</v>
      </c>
      <c r="F1765">
        <v>61</v>
      </c>
      <c r="G1765" t="s">
        <v>124</v>
      </c>
      <c r="H1765">
        <v>71</v>
      </c>
      <c r="I1765">
        <v>19629</v>
      </c>
      <c r="J1765" t="s">
        <v>140</v>
      </c>
      <c r="K1765">
        <v>327</v>
      </c>
      <c r="L1765">
        <v>2</v>
      </c>
      <c r="M1765">
        <v>1</v>
      </c>
      <c r="N1765">
        <v>1</v>
      </c>
      <c r="O1765" s="3">
        <v>4.97</v>
      </c>
      <c r="P1765">
        <v>0</v>
      </c>
      <c r="Q1765" t="s">
        <v>516</v>
      </c>
      <c r="R1765" t="s">
        <v>471</v>
      </c>
      <c r="S1765">
        <v>8</v>
      </c>
      <c r="T1765" t="s">
        <v>470</v>
      </c>
      <c r="U1765">
        <v>2</v>
      </c>
      <c r="V1765">
        <v>43155</v>
      </c>
      <c r="W1765">
        <v>354</v>
      </c>
      <c r="X1765" t="s">
        <v>447</v>
      </c>
      <c r="Y1765" s="2" t="s">
        <v>448</v>
      </c>
      <c r="Z1765" s="2" t="s">
        <v>480</v>
      </c>
      <c r="AA1765" t="s">
        <v>485</v>
      </c>
      <c r="AB1765" t="s">
        <v>447</v>
      </c>
      <c r="AC1765" t="s">
        <v>447</v>
      </c>
      <c r="AD1765" t="s">
        <v>447</v>
      </c>
      <c r="AE1765" t="s">
        <v>447</v>
      </c>
      <c r="AF1765" t="s">
        <v>447</v>
      </c>
      <c r="AG1765">
        <v>2</v>
      </c>
      <c r="AH1765">
        <v>0</v>
      </c>
      <c r="AI1765">
        <v>7</v>
      </c>
      <c r="AJ1765">
        <v>0</v>
      </c>
      <c r="AK1765">
        <v>61</v>
      </c>
      <c r="AL1765" t="s">
        <v>465</v>
      </c>
      <c r="AM1765" t="s">
        <v>450</v>
      </c>
      <c r="AN1765">
        <v>4.97</v>
      </c>
      <c r="AO1765">
        <v>58.59</v>
      </c>
      <c r="AP1765">
        <v>291.19229999999999</v>
      </c>
      <c r="BC1765" t="s">
        <v>451</v>
      </c>
      <c r="BD1765" s="2">
        <v>45778</v>
      </c>
      <c r="BE1765">
        <v>76.27</v>
      </c>
      <c r="BF1765" t="s">
        <v>452</v>
      </c>
      <c r="BG1765" t="s">
        <v>453</v>
      </c>
      <c r="BH1765" s="1">
        <f t="shared" ca="1" si="83"/>
        <v>345</v>
      </c>
    </row>
    <row r="1766" spans="2:60" ht="14.25" customHeight="1" x14ac:dyDescent="0.35">
      <c r="B1766" s="96" t="str">
        <f t="shared" si="81"/>
        <v>196293273</v>
      </c>
      <c r="C1766" s="96" t="str">
        <f t="shared" si="82"/>
        <v>19629327</v>
      </c>
      <c r="D1766">
        <v>22526</v>
      </c>
      <c r="E1766" t="s">
        <v>120</v>
      </c>
      <c r="F1766">
        <v>61</v>
      </c>
      <c r="G1766" t="s">
        <v>124</v>
      </c>
      <c r="H1766">
        <v>71</v>
      </c>
      <c r="I1766">
        <v>19629</v>
      </c>
      <c r="J1766" t="s">
        <v>140</v>
      </c>
      <c r="K1766">
        <v>327</v>
      </c>
      <c r="L1766">
        <v>3</v>
      </c>
      <c r="M1766">
        <v>2</v>
      </c>
      <c r="N1766">
        <v>1</v>
      </c>
      <c r="O1766" s="3">
        <v>11.96</v>
      </c>
      <c r="P1766">
        <v>0</v>
      </c>
      <c r="Q1766" t="s">
        <v>468</v>
      </c>
      <c r="R1766" t="s">
        <v>471</v>
      </c>
      <c r="S1766">
        <v>8</v>
      </c>
      <c r="T1766" t="s">
        <v>470</v>
      </c>
      <c r="U1766">
        <v>2</v>
      </c>
      <c r="V1766">
        <v>43154</v>
      </c>
      <c r="W1766">
        <v>354</v>
      </c>
      <c r="X1766" t="s">
        <v>447</v>
      </c>
      <c r="Y1766" s="2" t="s">
        <v>448</v>
      </c>
      <c r="Z1766" s="2" t="s">
        <v>480</v>
      </c>
      <c r="AA1766" t="s">
        <v>485</v>
      </c>
      <c r="AB1766" t="s">
        <v>447</v>
      </c>
      <c r="AC1766" t="s">
        <v>447</v>
      </c>
      <c r="AD1766" t="s">
        <v>447</v>
      </c>
      <c r="AE1766" t="s">
        <v>447</v>
      </c>
      <c r="AF1766" t="s">
        <v>447</v>
      </c>
      <c r="AG1766">
        <v>2</v>
      </c>
      <c r="AH1766">
        <v>0</v>
      </c>
      <c r="AI1766">
        <v>7</v>
      </c>
      <c r="AJ1766">
        <v>0</v>
      </c>
      <c r="AK1766">
        <v>61</v>
      </c>
      <c r="AL1766" t="s">
        <v>465</v>
      </c>
      <c r="AM1766" t="s">
        <v>450</v>
      </c>
      <c r="AN1766">
        <v>11.96</v>
      </c>
      <c r="AO1766">
        <v>58.59</v>
      </c>
      <c r="AP1766">
        <v>700.7364</v>
      </c>
      <c r="BC1766" t="s">
        <v>451</v>
      </c>
      <c r="BD1766" s="2">
        <v>45778</v>
      </c>
      <c r="BE1766">
        <v>312.57</v>
      </c>
      <c r="BF1766" t="s">
        <v>452</v>
      </c>
      <c r="BG1766" t="s">
        <v>453</v>
      </c>
      <c r="BH1766" s="1">
        <f t="shared" ca="1" si="83"/>
        <v>345</v>
      </c>
    </row>
    <row r="1767" spans="2:60" ht="14.25" customHeight="1" x14ac:dyDescent="0.35">
      <c r="B1767" s="96" t="str">
        <f t="shared" si="81"/>
        <v>196293274</v>
      </c>
      <c r="C1767" s="96" t="str">
        <f t="shared" si="82"/>
        <v>19629327</v>
      </c>
      <c r="D1767">
        <v>22526</v>
      </c>
      <c r="E1767" t="s">
        <v>120</v>
      </c>
      <c r="F1767">
        <v>61</v>
      </c>
      <c r="G1767" t="s">
        <v>124</v>
      </c>
      <c r="H1767">
        <v>71</v>
      </c>
      <c r="I1767">
        <v>19629</v>
      </c>
      <c r="J1767" t="s">
        <v>140</v>
      </c>
      <c r="K1767">
        <v>327</v>
      </c>
      <c r="L1767">
        <v>4</v>
      </c>
      <c r="M1767">
        <v>1</v>
      </c>
      <c r="N1767">
        <v>1</v>
      </c>
      <c r="O1767" s="3">
        <v>3.09</v>
      </c>
      <c r="P1767">
        <v>0</v>
      </c>
      <c r="Q1767" t="s">
        <v>483</v>
      </c>
      <c r="R1767" t="s">
        <v>471</v>
      </c>
      <c r="S1767">
        <v>37</v>
      </c>
      <c r="T1767" t="s">
        <v>484</v>
      </c>
      <c r="U1767">
        <v>2</v>
      </c>
      <c r="V1767">
        <v>43155</v>
      </c>
      <c r="W1767">
        <v>354</v>
      </c>
      <c r="X1767" t="s">
        <v>447</v>
      </c>
      <c r="Y1767" s="2" t="s">
        <v>448</v>
      </c>
      <c r="Z1767" s="2" t="s">
        <v>480</v>
      </c>
      <c r="AA1767" t="s">
        <v>485</v>
      </c>
      <c r="AB1767" t="s">
        <v>447</v>
      </c>
      <c r="AC1767" t="s">
        <v>447</v>
      </c>
      <c r="AD1767" t="s">
        <v>447</v>
      </c>
      <c r="AE1767" t="s">
        <v>447</v>
      </c>
      <c r="AF1767" t="s">
        <v>447</v>
      </c>
      <c r="AG1767">
        <v>2</v>
      </c>
      <c r="AH1767">
        <v>0</v>
      </c>
      <c r="AI1767">
        <v>7</v>
      </c>
      <c r="AJ1767">
        <v>0</v>
      </c>
      <c r="AK1767">
        <v>61</v>
      </c>
      <c r="AL1767" t="s">
        <v>465</v>
      </c>
      <c r="AM1767" t="s">
        <v>450</v>
      </c>
      <c r="BC1767" t="s">
        <v>484</v>
      </c>
      <c r="BF1767" t="s">
        <v>452</v>
      </c>
      <c r="BG1767" t="s">
        <v>453</v>
      </c>
      <c r="BH1767" s="1">
        <f t="shared" ca="1" si="83"/>
        <v>46123</v>
      </c>
    </row>
    <row r="1768" spans="2:60" ht="14.25" customHeight="1" x14ac:dyDescent="0.35">
      <c r="B1768" s="96" t="str">
        <f t="shared" si="81"/>
        <v>196293275</v>
      </c>
      <c r="C1768" s="96" t="str">
        <f t="shared" si="82"/>
        <v>19629327</v>
      </c>
      <c r="D1768">
        <v>22526</v>
      </c>
      <c r="E1768" t="s">
        <v>120</v>
      </c>
      <c r="F1768">
        <v>61</v>
      </c>
      <c r="G1768" t="s">
        <v>124</v>
      </c>
      <c r="H1768">
        <v>71</v>
      </c>
      <c r="I1768">
        <v>19629</v>
      </c>
      <c r="J1768" t="s">
        <v>140</v>
      </c>
      <c r="K1768">
        <v>327</v>
      </c>
      <c r="L1768">
        <v>5</v>
      </c>
      <c r="M1768">
        <v>1</v>
      </c>
      <c r="N1768">
        <v>1</v>
      </c>
      <c r="O1768" s="3">
        <v>9.19</v>
      </c>
      <c r="P1768">
        <v>0</v>
      </c>
      <c r="Q1768" t="s">
        <v>483</v>
      </c>
      <c r="R1768" t="s">
        <v>471</v>
      </c>
      <c r="S1768">
        <v>37</v>
      </c>
      <c r="T1768" t="s">
        <v>484</v>
      </c>
      <c r="U1768">
        <v>2</v>
      </c>
      <c r="V1768">
        <v>43157</v>
      </c>
      <c r="W1768">
        <v>354</v>
      </c>
      <c r="X1768" t="s">
        <v>447</v>
      </c>
      <c r="Y1768" s="2" t="s">
        <v>448</v>
      </c>
      <c r="Z1768" s="2" t="s">
        <v>480</v>
      </c>
      <c r="AA1768" t="s">
        <v>485</v>
      </c>
      <c r="AB1768" t="s">
        <v>447</v>
      </c>
      <c r="AC1768" t="s">
        <v>447</v>
      </c>
      <c r="AD1768" t="s">
        <v>447</v>
      </c>
      <c r="AE1768" t="s">
        <v>447</v>
      </c>
      <c r="AF1768" t="s">
        <v>447</v>
      </c>
      <c r="AG1768">
        <v>2</v>
      </c>
      <c r="AH1768">
        <v>0</v>
      </c>
      <c r="AI1768">
        <v>7</v>
      </c>
      <c r="AJ1768">
        <v>0</v>
      </c>
      <c r="AK1768">
        <v>61</v>
      </c>
      <c r="AL1768" t="s">
        <v>465</v>
      </c>
      <c r="AM1768" t="s">
        <v>450</v>
      </c>
      <c r="BC1768" t="s">
        <v>484</v>
      </c>
      <c r="BF1768" t="s">
        <v>452</v>
      </c>
      <c r="BG1768" t="s">
        <v>453</v>
      </c>
      <c r="BH1768" s="1">
        <f t="shared" ca="1" si="83"/>
        <v>46123</v>
      </c>
    </row>
    <row r="1769" spans="2:60" ht="14.25" customHeight="1" x14ac:dyDescent="0.35">
      <c r="B1769" s="96" t="str">
        <f t="shared" si="81"/>
        <v>196293277</v>
      </c>
      <c r="C1769" s="96" t="str">
        <f t="shared" si="82"/>
        <v>19629327</v>
      </c>
      <c r="D1769">
        <v>22526</v>
      </c>
      <c r="E1769" t="s">
        <v>120</v>
      </c>
      <c r="F1769">
        <v>61</v>
      </c>
      <c r="G1769" t="s">
        <v>124</v>
      </c>
      <c r="H1769">
        <v>71</v>
      </c>
      <c r="I1769">
        <v>19629</v>
      </c>
      <c r="J1769" t="s">
        <v>140</v>
      </c>
      <c r="K1769">
        <v>327</v>
      </c>
      <c r="L1769">
        <v>7</v>
      </c>
      <c r="M1769">
        <v>2</v>
      </c>
      <c r="N1769">
        <v>1</v>
      </c>
      <c r="O1769" s="3">
        <v>15.03</v>
      </c>
      <c r="P1769">
        <v>0</v>
      </c>
      <c r="Q1769" t="s">
        <v>483</v>
      </c>
      <c r="R1769" t="s">
        <v>471</v>
      </c>
      <c r="S1769">
        <v>37</v>
      </c>
      <c r="T1769" t="s">
        <v>484</v>
      </c>
      <c r="U1769">
        <v>2</v>
      </c>
      <c r="V1769">
        <v>43155</v>
      </c>
      <c r="W1769">
        <v>354</v>
      </c>
      <c r="X1769" t="s">
        <v>447</v>
      </c>
      <c r="Y1769" s="2" t="s">
        <v>448</v>
      </c>
      <c r="Z1769" s="2" t="s">
        <v>480</v>
      </c>
      <c r="AA1769" t="s">
        <v>485</v>
      </c>
      <c r="AB1769" t="s">
        <v>447</v>
      </c>
      <c r="AC1769" t="s">
        <v>447</v>
      </c>
      <c r="AD1769" t="s">
        <v>447</v>
      </c>
      <c r="AE1769" t="s">
        <v>447</v>
      </c>
      <c r="AF1769" t="s">
        <v>447</v>
      </c>
      <c r="AG1769">
        <v>2</v>
      </c>
      <c r="AH1769">
        <v>0</v>
      </c>
      <c r="AI1769">
        <v>7</v>
      </c>
      <c r="AJ1769">
        <v>0</v>
      </c>
      <c r="AK1769">
        <v>61</v>
      </c>
      <c r="AL1769" t="s">
        <v>449</v>
      </c>
      <c r="AM1769" t="s">
        <v>450</v>
      </c>
      <c r="BC1769" t="s">
        <v>484</v>
      </c>
      <c r="BF1769" t="s">
        <v>452</v>
      </c>
      <c r="BG1769" t="s">
        <v>453</v>
      </c>
      <c r="BH1769" s="1">
        <f t="shared" ca="1" si="83"/>
        <v>46123</v>
      </c>
    </row>
    <row r="1770" spans="2:60" ht="14.25" customHeight="1" x14ac:dyDescent="0.35">
      <c r="B1770" s="96" t="str">
        <f t="shared" si="81"/>
        <v>196293278</v>
      </c>
      <c r="C1770" s="96" t="str">
        <f t="shared" si="82"/>
        <v>19629327</v>
      </c>
      <c r="D1770">
        <v>22526</v>
      </c>
      <c r="E1770" t="s">
        <v>120</v>
      </c>
      <c r="F1770">
        <v>61</v>
      </c>
      <c r="G1770" t="s">
        <v>124</v>
      </c>
      <c r="H1770">
        <v>71</v>
      </c>
      <c r="I1770">
        <v>19629</v>
      </c>
      <c r="J1770" t="s">
        <v>140</v>
      </c>
      <c r="K1770">
        <v>327</v>
      </c>
      <c r="L1770">
        <v>8</v>
      </c>
      <c r="M1770">
        <v>1</v>
      </c>
      <c r="N1770">
        <v>1</v>
      </c>
      <c r="O1770" s="3">
        <v>22.87</v>
      </c>
      <c r="P1770">
        <v>0</v>
      </c>
      <c r="Q1770" t="s">
        <v>483</v>
      </c>
      <c r="R1770" t="s">
        <v>471</v>
      </c>
      <c r="S1770">
        <v>37</v>
      </c>
      <c r="T1770" t="s">
        <v>484</v>
      </c>
      <c r="U1770">
        <v>2</v>
      </c>
      <c r="V1770">
        <v>43157</v>
      </c>
      <c r="W1770">
        <v>354</v>
      </c>
      <c r="X1770" t="s">
        <v>447</v>
      </c>
      <c r="Y1770" s="2" t="s">
        <v>448</v>
      </c>
      <c r="Z1770" s="2" t="s">
        <v>480</v>
      </c>
      <c r="AA1770" t="s">
        <v>485</v>
      </c>
      <c r="AB1770" t="s">
        <v>447</v>
      </c>
      <c r="AC1770" t="s">
        <v>447</v>
      </c>
      <c r="AD1770" t="s">
        <v>447</v>
      </c>
      <c r="AE1770" t="s">
        <v>447</v>
      </c>
      <c r="AF1770" t="s">
        <v>447</v>
      </c>
      <c r="AG1770">
        <v>2</v>
      </c>
      <c r="AH1770">
        <v>0</v>
      </c>
      <c r="AI1770">
        <v>7</v>
      </c>
      <c r="AJ1770">
        <v>0</v>
      </c>
      <c r="AK1770">
        <v>61</v>
      </c>
      <c r="AL1770" t="s">
        <v>449</v>
      </c>
      <c r="AM1770" t="s">
        <v>450</v>
      </c>
      <c r="BC1770" t="s">
        <v>484</v>
      </c>
      <c r="BF1770" t="s">
        <v>452</v>
      </c>
      <c r="BG1770" t="s">
        <v>453</v>
      </c>
      <c r="BH1770" s="1">
        <f t="shared" ca="1" si="83"/>
        <v>46123</v>
      </c>
    </row>
    <row r="1771" spans="2:60" ht="14.25" customHeight="1" x14ac:dyDescent="0.35">
      <c r="B1771" s="96" t="str">
        <f t="shared" si="81"/>
        <v>196293279</v>
      </c>
      <c r="C1771" s="96" t="str">
        <f t="shared" si="82"/>
        <v>19629327</v>
      </c>
      <c r="D1771">
        <v>22526</v>
      </c>
      <c r="E1771" t="s">
        <v>120</v>
      </c>
      <c r="F1771">
        <v>61</v>
      </c>
      <c r="G1771" t="s">
        <v>124</v>
      </c>
      <c r="H1771">
        <v>71</v>
      </c>
      <c r="I1771">
        <v>19629</v>
      </c>
      <c r="J1771" t="s">
        <v>140</v>
      </c>
      <c r="K1771">
        <v>327</v>
      </c>
      <c r="L1771">
        <v>9</v>
      </c>
      <c r="M1771">
        <v>1</v>
      </c>
      <c r="N1771">
        <v>1</v>
      </c>
      <c r="O1771" s="3">
        <v>10.92</v>
      </c>
      <c r="P1771">
        <v>0</v>
      </c>
      <c r="Q1771" t="s">
        <v>472</v>
      </c>
      <c r="R1771" t="s">
        <v>471</v>
      </c>
      <c r="S1771">
        <v>40</v>
      </c>
      <c r="T1771" t="s">
        <v>473</v>
      </c>
      <c r="U1771">
        <v>2</v>
      </c>
      <c r="V1771">
        <v>45620</v>
      </c>
      <c r="W1771">
        <v>354</v>
      </c>
      <c r="X1771" t="s">
        <v>447</v>
      </c>
      <c r="Y1771" s="2" t="s">
        <v>447</v>
      </c>
      <c r="Z1771" s="2"/>
      <c r="AB1771" t="s">
        <v>447</v>
      </c>
      <c r="AC1771" t="s">
        <v>448</v>
      </c>
      <c r="AD1771" t="s">
        <v>447</v>
      </c>
      <c r="AE1771" t="s">
        <v>447</v>
      </c>
      <c r="AF1771" t="s">
        <v>447</v>
      </c>
      <c r="AG1771">
        <v>2</v>
      </c>
      <c r="AH1771">
        <v>0</v>
      </c>
      <c r="AI1771">
        <v>7</v>
      </c>
      <c r="AJ1771">
        <v>0</v>
      </c>
      <c r="AK1771">
        <v>61</v>
      </c>
      <c r="AL1771" t="s">
        <v>449</v>
      </c>
      <c r="AM1771" t="s">
        <v>450</v>
      </c>
      <c r="BC1771" t="s">
        <v>474</v>
      </c>
      <c r="BF1771" t="s">
        <v>452</v>
      </c>
      <c r="BG1771" t="s">
        <v>453</v>
      </c>
      <c r="BH1771" s="1">
        <f t="shared" ca="1" si="83"/>
        <v>46123</v>
      </c>
    </row>
    <row r="1772" spans="2:60" ht="14.25" customHeight="1" x14ac:dyDescent="0.35">
      <c r="B1772" s="96" t="str">
        <f t="shared" si="81"/>
        <v>1962932710</v>
      </c>
      <c r="C1772" s="96" t="str">
        <f t="shared" si="82"/>
        <v>19629327</v>
      </c>
      <c r="D1772">
        <v>22526</v>
      </c>
      <c r="E1772" t="s">
        <v>120</v>
      </c>
      <c r="F1772">
        <v>61</v>
      </c>
      <c r="G1772" t="s">
        <v>124</v>
      </c>
      <c r="H1772">
        <v>71</v>
      </c>
      <c r="I1772">
        <v>19629</v>
      </c>
      <c r="J1772" t="s">
        <v>140</v>
      </c>
      <c r="K1772">
        <v>327</v>
      </c>
      <c r="L1772">
        <v>10</v>
      </c>
      <c r="M1772">
        <v>1</v>
      </c>
      <c r="N1772">
        <v>1</v>
      </c>
      <c r="O1772" s="3">
        <v>10.51</v>
      </c>
      <c r="P1772">
        <v>0</v>
      </c>
      <c r="Q1772" t="s">
        <v>472</v>
      </c>
      <c r="R1772" t="s">
        <v>471</v>
      </c>
      <c r="S1772">
        <v>40</v>
      </c>
      <c r="T1772" t="s">
        <v>473</v>
      </c>
      <c r="U1772">
        <v>2</v>
      </c>
      <c r="V1772">
        <v>45620</v>
      </c>
      <c r="W1772">
        <v>354</v>
      </c>
      <c r="X1772" t="s">
        <v>447</v>
      </c>
      <c r="Y1772" s="2" t="s">
        <v>447</v>
      </c>
      <c r="Z1772" s="2"/>
      <c r="AB1772" t="s">
        <v>447</v>
      </c>
      <c r="AC1772" t="s">
        <v>448</v>
      </c>
      <c r="AD1772" t="s">
        <v>447</v>
      </c>
      <c r="AE1772" t="s">
        <v>447</v>
      </c>
      <c r="AF1772" t="s">
        <v>447</v>
      </c>
      <c r="AG1772">
        <v>2</v>
      </c>
      <c r="AH1772">
        <v>0</v>
      </c>
      <c r="AI1772">
        <v>7</v>
      </c>
      <c r="AJ1772">
        <v>0</v>
      </c>
      <c r="AK1772">
        <v>61</v>
      </c>
      <c r="AL1772" t="s">
        <v>465</v>
      </c>
      <c r="AM1772" t="s">
        <v>450</v>
      </c>
      <c r="BC1772" t="s">
        <v>474</v>
      </c>
      <c r="BF1772" t="s">
        <v>452</v>
      </c>
      <c r="BG1772" t="s">
        <v>453</v>
      </c>
      <c r="BH1772" s="1">
        <f t="shared" ca="1" si="83"/>
        <v>46123</v>
      </c>
    </row>
    <row r="1773" spans="2:60" ht="14.25" customHeight="1" x14ac:dyDescent="0.35">
      <c r="B1773" s="96" t="str">
        <f t="shared" si="81"/>
        <v>196293281</v>
      </c>
      <c r="C1773" s="96" t="str">
        <f t="shared" si="82"/>
        <v>19629328</v>
      </c>
      <c r="D1773">
        <v>22526</v>
      </c>
      <c r="E1773" t="s">
        <v>120</v>
      </c>
      <c r="F1773">
        <v>61</v>
      </c>
      <c r="G1773" t="s">
        <v>124</v>
      </c>
      <c r="H1773">
        <v>71</v>
      </c>
      <c r="I1773">
        <v>19629</v>
      </c>
      <c r="J1773" t="s">
        <v>140</v>
      </c>
      <c r="K1773">
        <v>328</v>
      </c>
      <c r="L1773">
        <v>1</v>
      </c>
      <c r="M1773">
        <v>1</v>
      </c>
      <c r="N1773">
        <v>2</v>
      </c>
      <c r="O1773" s="3">
        <v>17.399999999999999</v>
      </c>
      <c r="P1773">
        <v>0</v>
      </c>
      <c r="Q1773" t="s">
        <v>476</v>
      </c>
      <c r="R1773" t="s">
        <v>471</v>
      </c>
      <c r="S1773">
        <v>5</v>
      </c>
      <c r="T1773" t="s">
        <v>446</v>
      </c>
      <c r="U1773">
        <v>2</v>
      </c>
      <c r="V1773">
        <v>44219</v>
      </c>
      <c r="W1773">
        <v>354</v>
      </c>
      <c r="X1773" t="s">
        <v>447</v>
      </c>
      <c r="Y1773" s="2" t="s">
        <v>447</v>
      </c>
      <c r="Z1773" s="2"/>
      <c r="AB1773" t="s">
        <v>447</v>
      </c>
      <c r="AC1773" t="s">
        <v>448</v>
      </c>
      <c r="AD1773" t="s">
        <v>447</v>
      </c>
      <c r="AE1773" t="s">
        <v>447</v>
      </c>
      <c r="AF1773" t="s">
        <v>447</v>
      </c>
      <c r="AG1773">
        <v>2</v>
      </c>
      <c r="AH1773">
        <v>0</v>
      </c>
      <c r="AI1773">
        <v>7.8</v>
      </c>
      <c r="AJ1773">
        <v>0</v>
      </c>
      <c r="AK1773">
        <v>61</v>
      </c>
      <c r="AL1773" t="s">
        <v>465</v>
      </c>
      <c r="AM1773" t="s">
        <v>450</v>
      </c>
      <c r="AN1773">
        <v>17.399999999999999</v>
      </c>
      <c r="AO1773">
        <v>82.62</v>
      </c>
      <c r="AP1773">
        <v>1437.588</v>
      </c>
      <c r="AQ1773">
        <v>17.399999999999999</v>
      </c>
      <c r="AR1773">
        <v>84.07</v>
      </c>
      <c r="AS1773">
        <v>1462.818</v>
      </c>
      <c r="BC1773" t="s">
        <v>451</v>
      </c>
      <c r="BD1773" s="2">
        <v>45800</v>
      </c>
      <c r="BE1773">
        <v>1505.32</v>
      </c>
      <c r="BF1773" t="s">
        <v>452</v>
      </c>
      <c r="BG1773" t="s">
        <v>453</v>
      </c>
      <c r="BH1773" s="1">
        <f t="shared" ca="1" si="83"/>
        <v>323</v>
      </c>
    </row>
    <row r="1774" spans="2:60" ht="14.25" customHeight="1" x14ac:dyDescent="0.35">
      <c r="B1774" s="96" t="str">
        <f t="shared" si="81"/>
        <v>196293282</v>
      </c>
      <c r="C1774" s="96" t="str">
        <f t="shared" si="82"/>
        <v>19629328</v>
      </c>
      <c r="D1774">
        <v>22526</v>
      </c>
      <c r="E1774" t="s">
        <v>120</v>
      </c>
      <c r="F1774">
        <v>61</v>
      </c>
      <c r="G1774" t="s">
        <v>124</v>
      </c>
      <c r="H1774">
        <v>71</v>
      </c>
      <c r="I1774">
        <v>19629</v>
      </c>
      <c r="J1774" t="s">
        <v>140</v>
      </c>
      <c r="K1774">
        <v>328</v>
      </c>
      <c r="L1774">
        <v>2</v>
      </c>
      <c r="M1774">
        <v>1</v>
      </c>
      <c r="O1774" s="3">
        <v>12.86</v>
      </c>
      <c r="P1774">
        <v>0</v>
      </c>
      <c r="Q1774" t="s">
        <v>476</v>
      </c>
      <c r="R1774" t="s">
        <v>471</v>
      </c>
      <c r="S1774">
        <v>5</v>
      </c>
      <c r="T1774" t="s">
        <v>446</v>
      </c>
      <c r="U1774">
        <v>2</v>
      </c>
      <c r="V1774">
        <v>44219</v>
      </c>
      <c r="W1774">
        <v>354</v>
      </c>
      <c r="X1774" t="s">
        <v>447</v>
      </c>
      <c r="Y1774" s="2" t="s">
        <v>447</v>
      </c>
      <c r="Z1774" s="2"/>
      <c r="AB1774" t="s">
        <v>447</v>
      </c>
      <c r="AC1774" t="s">
        <v>448</v>
      </c>
      <c r="AD1774" t="s">
        <v>447</v>
      </c>
      <c r="AE1774" t="s">
        <v>447</v>
      </c>
      <c r="AF1774" t="s">
        <v>447</v>
      </c>
      <c r="AG1774">
        <v>2</v>
      </c>
      <c r="AH1774">
        <v>0</v>
      </c>
      <c r="AI1774">
        <v>7.8</v>
      </c>
      <c r="AJ1774">
        <v>0</v>
      </c>
      <c r="AK1774">
        <v>61</v>
      </c>
      <c r="AL1774" t="s">
        <v>465</v>
      </c>
      <c r="AM1774" t="s">
        <v>450</v>
      </c>
      <c r="AN1774">
        <v>12.86</v>
      </c>
      <c r="AO1774">
        <v>82.62</v>
      </c>
      <c r="AP1774">
        <v>1062.4931999999999</v>
      </c>
      <c r="AQ1774">
        <v>12.86</v>
      </c>
      <c r="AR1774">
        <v>84.07</v>
      </c>
      <c r="AS1774">
        <v>1081.1402</v>
      </c>
      <c r="BC1774" t="s">
        <v>451</v>
      </c>
      <c r="BD1774" s="2">
        <v>45800</v>
      </c>
      <c r="BE1774">
        <v>1554.75</v>
      </c>
      <c r="BF1774" t="s">
        <v>452</v>
      </c>
      <c r="BG1774" t="s">
        <v>453</v>
      </c>
      <c r="BH1774" s="1">
        <f t="shared" ca="1" si="83"/>
        <v>323</v>
      </c>
    </row>
    <row r="1775" spans="2:60" ht="14.25" customHeight="1" x14ac:dyDescent="0.35">
      <c r="B1775" s="96" t="str">
        <f t="shared" si="81"/>
        <v>196293283</v>
      </c>
      <c r="C1775" s="96" t="str">
        <f t="shared" si="82"/>
        <v>19629328</v>
      </c>
      <c r="D1775">
        <v>22526</v>
      </c>
      <c r="E1775" t="s">
        <v>120</v>
      </c>
      <c r="F1775">
        <v>61</v>
      </c>
      <c r="G1775" t="s">
        <v>124</v>
      </c>
      <c r="H1775">
        <v>71</v>
      </c>
      <c r="I1775">
        <v>19629</v>
      </c>
      <c r="J1775" t="s">
        <v>140</v>
      </c>
      <c r="K1775">
        <v>328</v>
      </c>
      <c r="L1775">
        <v>3</v>
      </c>
      <c r="M1775">
        <v>1</v>
      </c>
      <c r="N1775">
        <v>2</v>
      </c>
      <c r="O1775" s="3">
        <v>14.44</v>
      </c>
      <c r="P1775">
        <v>0</v>
      </c>
      <c r="Q1775" t="s">
        <v>476</v>
      </c>
      <c r="R1775" t="s">
        <v>471</v>
      </c>
      <c r="S1775">
        <v>6</v>
      </c>
      <c r="T1775" t="s">
        <v>466</v>
      </c>
      <c r="U1775">
        <v>2</v>
      </c>
      <c r="V1775">
        <v>44245</v>
      </c>
      <c r="W1775">
        <v>354</v>
      </c>
      <c r="X1775" t="s">
        <v>447</v>
      </c>
      <c r="Y1775" s="2" t="s">
        <v>447</v>
      </c>
      <c r="Z1775" s="2"/>
      <c r="AB1775" t="s">
        <v>447</v>
      </c>
      <c r="AC1775" t="s">
        <v>448</v>
      </c>
      <c r="AD1775" t="s">
        <v>447</v>
      </c>
      <c r="AE1775" t="s">
        <v>447</v>
      </c>
      <c r="AF1775" t="s">
        <v>447</v>
      </c>
      <c r="AG1775">
        <v>2</v>
      </c>
      <c r="AH1775">
        <v>0</v>
      </c>
      <c r="AI1775">
        <v>7.8</v>
      </c>
      <c r="AJ1775">
        <v>0</v>
      </c>
      <c r="AK1775">
        <v>61</v>
      </c>
      <c r="AL1775" t="s">
        <v>465</v>
      </c>
      <c r="AM1775" t="s">
        <v>450</v>
      </c>
      <c r="AN1775">
        <v>14.44</v>
      </c>
      <c r="AO1775">
        <v>77.3</v>
      </c>
      <c r="AP1775">
        <v>1116.212</v>
      </c>
      <c r="AQ1775">
        <v>14.44</v>
      </c>
      <c r="AR1775">
        <v>84.07</v>
      </c>
      <c r="AS1775">
        <v>1213.9708000000001</v>
      </c>
      <c r="BC1775" t="s">
        <v>451</v>
      </c>
      <c r="BD1775" s="2">
        <v>45800</v>
      </c>
      <c r="BE1775">
        <v>1186.25</v>
      </c>
      <c r="BF1775" t="s">
        <v>452</v>
      </c>
      <c r="BG1775" t="s">
        <v>453</v>
      </c>
      <c r="BH1775" s="1">
        <f t="shared" ca="1" si="83"/>
        <v>323</v>
      </c>
    </row>
    <row r="1776" spans="2:60" ht="14.25" customHeight="1" x14ac:dyDescent="0.35">
      <c r="B1776" s="96" t="str">
        <f t="shared" si="81"/>
        <v>196293284</v>
      </c>
      <c r="C1776" s="96" t="str">
        <f t="shared" si="82"/>
        <v>19629328</v>
      </c>
      <c r="D1776">
        <v>22526</v>
      </c>
      <c r="E1776" t="s">
        <v>120</v>
      </c>
      <c r="F1776">
        <v>61</v>
      </c>
      <c r="G1776" t="s">
        <v>124</v>
      </c>
      <c r="H1776">
        <v>71</v>
      </c>
      <c r="I1776">
        <v>19629</v>
      </c>
      <c r="J1776" t="s">
        <v>140</v>
      </c>
      <c r="K1776">
        <v>328</v>
      </c>
      <c r="L1776">
        <v>4</v>
      </c>
      <c r="M1776">
        <v>1</v>
      </c>
      <c r="O1776" s="3">
        <v>12.59</v>
      </c>
      <c r="P1776">
        <v>0</v>
      </c>
      <c r="Q1776" t="s">
        <v>476</v>
      </c>
      <c r="R1776" t="s">
        <v>471</v>
      </c>
      <c r="S1776">
        <v>5</v>
      </c>
      <c r="T1776" t="s">
        <v>446</v>
      </c>
      <c r="U1776">
        <v>2</v>
      </c>
      <c r="V1776">
        <v>44245</v>
      </c>
      <c r="W1776">
        <v>354</v>
      </c>
      <c r="X1776" t="s">
        <v>447</v>
      </c>
      <c r="Y1776" s="2" t="s">
        <v>447</v>
      </c>
      <c r="Z1776" s="2"/>
      <c r="AB1776" t="s">
        <v>447</v>
      </c>
      <c r="AC1776" t="s">
        <v>448</v>
      </c>
      <c r="AD1776" t="s">
        <v>447</v>
      </c>
      <c r="AE1776" t="s">
        <v>447</v>
      </c>
      <c r="AF1776" t="s">
        <v>447</v>
      </c>
      <c r="AG1776">
        <v>2</v>
      </c>
      <c r="AH1776">
        <v>0</v>
      </c>
      <c r="AI1776">
        <v>7.8</v>
      </c>
      <c r="AJ1776">
        <v>0</v>
      </c>
      <c r="AK1776">
        <v>61</v>
      </c>
      <c r="AL1776" t="s">
        <v>465</v>
      </c>
      <c r="AM1776" t="s">
        <v>450</v>
      </c>
      <c r="AN1776">
        <v>12.59</v>
      </c>
      <c r="AO1776">
        <v>82.62</v>
      </c>
      <c r="AP1776">
        <v>1040.1858</v>
      </c>
      <c r="AQ1776">
        <v>12.59</v>
      </c>
      <c r="AR1776">
        <v>84.07</v>
      </c>
      <c r="AS1776">
        <v>1058.4413</v>
      </c>
      <c r="BC1776" t="s">
        <v>451</v>
      </c>
      <c r="BD1776" s="2">
        <v>45800</v>
      </c>
      <c r="BE1776">
        <v>1041.1400000000001</v>
      </c>
      <c r="BF1776" t="s">
        <v>452</v>
      </c>
      <c r="BG1776" t="s">
        <v>453</v>
      </c>
      <c r="BH1776" s="1">
        <f t="shared" ca="1" si="83"/>
        <v>323</v>
      </c>
    </row>
    <row r="1777" spans="2:60" ht="14.25" customHeight="1" x14ac:dyDescent="0.35">
      <c r="B1777" s="96" t="str">
        <f t="shared" si="81"/>
        <v>196293285</v>
      </c>
      <c r="C1777" s="96" t="str">
        <f t="shared" si="82"/>
        <v>19629328</v>
      </c>
      <c r="D1777">
        <v>22526</v>
      </c>
      <c r="E1777" t="s">
        <v>120</v>
      </c>
      <c r="F1777">
        <v>61</v>
      </c>
      <c r="G1777" t="s">
        <v>124</v>
      </c>
      <c r="H1777">
        <v>71</v>
      </c>
      <c r="I1777">
        <v>19629</v>
      </c>
      <c r="J1777" t="s">
        <v>140</v>
      </c>
      <c r="K1777">
        <v>328</v>
      </c>
      <c r="L1777">
        <v>5</v>
      </c>
      <c r="M1777">
        <v>1</v>
      </c>
      <c r="O1777" s="3">
        <v>13.14</v>
      </c>
      <c r="P1777">
        <v>0</v>
      </c>
      <c r="Q1777" t="s">
        <v>476</v>
      </c>
      <c r="R1777" t="s">
        <v>471</v>
      </c>
      <c r="S1777">
        <v>5</v>
      </c>
      <c r="T1777" t="s">
        <v>446</v>
      </c>
      <c r="U1777">
        <v>2</v>
      </c>
      <c r="V1777">
        <v>44245</v>
      </c>
      <c r="W1777">
        <v>354</v>
      </c>
      <c r="X1777" t="s">
        <v>447</v>
      </c>
      <c r="Y1777" s="2" t="s">
        <v>447</v>
      </c>
      <c r="Z1777" s="2"/>
      <c r="AB1777" t="s">
        <v>447</v>
      </c>
      <c r="AC1777" t="s">
        <v>448</v>
      </c>
      <c r="AD1777" t="s">
        <v>447</v>
      </c>
      <c r="AE1777" t="s">
        <v>447</v>
      </c>
      <c r="AF1777" t="s">
        <v>447</v>
      </c>
      <c r="AG1777">
        <v>2</v>
      </c>
      <c r="AH1777">
        <v>0</v>
      </c>
      <c r="AI1777">
        <v>7.8</v>
      </c>
      <c r="AJ1777">
        <v>0</v>
      </c>
      <c r="AK1777">
        <v>61</v>
      </c>
      <c r="AL1777" t="s">
        <v>465</v>
      </c>
      <c r="AM1777" t="s">
        <v>450</v>
      </c>
      <c r="AN1777">
        <v>13.14</v>
      </c>
      <c r="AO1777">
        <v>82.62</v>
      </c>
      <c r="AP1777">
        <v>1085.6268</v>
      </c>
      <c r="AQ1777">
        <v>13.14</v>
      </c>
      <c r="AR1777">
        <v>84.07</v>
      </c>
      <c r="AS1777">
        <v>1104.6797999999999</v>
      </c>
      <c r="BC1777" t="s">
        <v>451</v>
      </c>
      <c r="BD1777" s="2">
        <v>45800</v>
      </c>
      <c r="BE1777">
        <v>1026.77</v>
      </c>
      <c r="BF1777" t="s">
        <v>452</v>
      </c>
      <c r="BG1777" t="s">
        <v>453</v>
      </c>
      <c r="BH1777" s="1">
        <f t="shared" ca="1" si="83"/>
        <v>323</v>
      </c>
    </row>
    <row r="1778" spans="2:60" ht="14.25" customHeight="1" x14ac:dyDescent="0.35">
      <c r="B1778" s="96" t="str">
        <f t="shared" si="81"/>
        <v>196293286</v>
      </c>
      <c r="C1778" s="96" t="str">
        <f t="shared" si="82"/>
        <v>19629328</v>
      </c>
      <c r="D1778">
        <v>22526</v>
      </c>
      <c r="E1778" t="s">
        <v>120</v>
      </c>
      <c r="F1778">
        <v>61</v>
      </c>
      <c r="G1778" t="s">
        <v>124</v>
      </c>
      <c r="H1778">
        <v>71</v>
      </c>
      <c r="I1778">
        <v>19629</v>
      </c>
      <c r="J1778" t="s">
        <v>140</v>
      </c>
      <c r="K1778">
        <v>328</v>
      </c>
      <c r="L1778">
        <v>6</v>
      </c>
      <c r="M1778">
        <v>1</v>
      </c>
      <c r="O1778" s="3">
        <v>9.34</v>
      </c>
      <c r="P1778">
        <v>0</v>
      </c>
      <c r="Q1778" t="s">
        <v>476</v>
      </c>
      <c r="R1778" t="s">
        <v>471</v>
      </c>
      <c r="S1778">
        <v>5</v>
      </c>
      <c r="T1778" t="s">
        <v>446</v>
      </c>
      <c r="U1778">
        <v>2</v>
      </c>
      <c r="V1778">
        <v>44220</v>
      </c>
      <c r="W1778">
        <v>354</v>
      </c>
      <c r="X1778" t="s">
        <v>447</v>
      </c>
      <c r="Y1778" s="2" t="s">
        <v>447</v>
      </c>
      <c r="Z1778" s="2"/>
      <c r="AB1778" t="s">
        <v>447</v>
      </c>
      <c r="AC1778" t="s">
        <v>448</v>
      </c>
      <c r="AD1778" t="s">
        <v>447</v>
      </c>
      <c r="AE1778" t="s">
        <v>447</v>
      </c>
      <c r="AF1778" t="s">
        <v>447</v>
      </c>
      <c r="AG1778">
        <v>2</v>
      </c>
      <c r="AH1778">
        <v>0</v>
      </c>
      <c r="AI1778">
        <v>7.8</v>
      </c>
      <c r="AJ1778">
        <v>0</v>
      </c>
      <c r="AK1778">
        <v>61</v>
      </c>
      <c r="AL1778" t="s">
        <v>465</v>
      </c>
      <c r="AM1778" t="s">
        <v>450</v>
      </c>
      <c r="AN1778">
        <v>9.34</v>
      </c>
      <c r="AO1778">
        <v>82.62</v>
      </c>
      <c r="AP1778">
        <v>771.67079999999999</v>
      </c>
      <c r="AQ1778">
        <v>9.34</v>
      </c>
      <c r="AR1778">
        <v>84.07</v>
      </c>
      <c r="AS1778">
        <v>785.21379999999999</v>
      </c>
      <c r="BC1778" t="s">
        <v>451</v>
      </c>
      <c r="BD1778" s="2">
        <v>45800</v>
      </c>
      <c r="BE1778">
        <v>656.97</v>
      </c>
      <c r="BF1778" t="s">
        <v>452</v>
      </c>
      <c r="BG1778" t="s">
        <v>453</v>
      </c>
      <c r="BH1778" s="1">
        <f t="shared" ca="1" si="83"/>
        <v>323</v>
      </c>
    </row>
    <row r="1779" spans="2:60" ht="14.25" customHeight="1" x14ac:dyDescent="0.35">
      <c r="B1779" s="96" t="str">
        <f t="shared" si="81"/>
        <v>196293287</v>
      </c>
      <c r="C1779" s="96" t="str">
        <f t="shared" si="82"/>
        <v>19629328</v>
      </c>
      <c r="D1779">
        <v>22526</v>
      </c>
      <c r="E1779" t="s">
        <v>120</v>
      </c>
      <c r="F1779">
        <v>61</v>
      </c>
      <c r="G1779" t="s">
        <v>124</v>
      </c>
      <c r="H1779">
        <v>71</v>
      </c>
      <c r="I1779">
        <v>19629</v>
      </c>
      <c r="J1779" t="s">
        <v>140</v>
      </c>
      <c r="K1779">
        <v>328</v>
      </c>
      <c r="L1779">
        <v>7</v>
      </c>
      <c r="M1779">
        <v>1</v>
      </c>
      <c r="N1779">
        <v>2</v>
      </c>
      <c r="O1779" s="3">
        <v>5.32</v>
      </c>
      <c r="P1779">
        <v>0</v>
      </c>
      <c r="Q1779" t="s">
        <v>476</v>
      </c>
      <c r="R1779" t="s">
        <v>471</v>
      </c>
      <c r="S1779">
        <v>5</v>
      </c>
      <c r="T1779" t="s">
        <v>446</v>
      </c>
      <c r="U1779">
        <v>2</v>
      </c>
      <c r="V1779">
        <v>44245</v>
      </c>
      <c r="W1779">
        <v>354</v>
      </c>
      <c r="X1779" t="s">
        <v>447</v>
      </c>
      <c r="Y1779" s="2" t="s">
        <v>447</v>
      </c>
      <c r="Z1779" s="2"/>
      <c r="AB1779" t="s">
        <v>447</v>
      </c>
      <c r="AC1779" t="s">
        <v>448</v>
      </c>
      <c r="AD1779" t="s">
        <v>447</v>
      </c>
      <c r="AE1779" t="s">
        <v>447</v>
      </c>
      <c r="AF1779" t="s">
        <v>447</v>
      </c>
      <c r="AG1779">
        <v>2</v>
      </c>
      <c r="AH1779">
        <v>0</v>
      </c>
      <c r="AI1779">
        <v>7.8</v>
      </c>
      <c r="AJ1779">
        <v>0</v>
      </c>
      <c r="AK1779">
        <v>61</v>
      </c>
      <c r="AL1779" t="s">
        <v>465</v>
      </c>
      <c r="AM1779" t="s">
        <v>450</v>
      </c>
      <c r="AN1779">
        <v>5.32</v>
      </c>
      <c r="AO1779">
        <v>82.62</v>
      </c>
      <c r="AP1779">
        <v>439.53840000000002</v>
      </c>
      <c r="AQ1779">
        <v>5.32</v>
      </c>
      <c r="AR1779">
        <v>84.07</v>
      </c>
      <c r="AS1779">
        <v>447.25240000000002</v>
      </c>
      <c r="BC1779" t="s">
        <v>451</v>
      </c>
      <c r="BD1779" s="2">
        <v>45800</v>
      </c>
      <c r="BE1779">
        <v>553.04999999999995</v>
      </c>
      <c r="BF1779" t="s">
        <v>452</v>
      </c>
      <c r="BG1779" t="s">
        <v>453</v>
      </c>
      <c r="BH1779" s="1">
        <f t="shared" ca="1" si="83"/>
        <v>323</v>
      </c>
    </row>
    <row r="1780" spans="2:60" ht="14.25" customHeight="1" x14ac:dyDescent="0.35">
      <c r="B1780" s="96" t="str">
        <f t="shared" si="81"/>
        <v>196293288</v>
      </c>
      <c r="C1780" s="96" t="str">
        <f t="shared" si="82"/>
        <v>19629328</v>
      </c>
      <c r="D1780">
        <v>22526</v>
      </c>
      <c r="E1780" t="s">
        <v>120</v>
      </c>
      <c r="F1780">
        <v>61</v>
      </c>
      <c r="G1780" t="s">
        <v>124</v>
      </c>
      <c r="H1780">
        <v>71</v>
      </c>
      <c r="I1780">
        <v>19629</v>
      </c>
      <c r="J1780" t="s">
        <v>140</v>
      </c>
      <c r="K1780">
        <v>328</v>
      </c>
      <c r="L1780">
        <v>8</v>
      </c>
      <c r="M1780">
        <v>1</v>
      </c>
      <c r="N1780">
        <v>2</v>
      </c>
      <c r="O1780" s="3">
        <v>5.77</v>
      </c>
      <c r="P1780">
        <v>0</v>
      </c>
      <c r="Q1780" t="s">
        <v>476</v>
      </c>
      <c r="R1780" t="s">
        <v>471</v>
      </c>
      <c r="S1780">
        <v>5</v>
      </c>
      <c r="T1780" t="s">
        <v>446</v>
      </c>
      <c r="U1780">
        <v>2</v>
      </c>
      <c r="V1780">
        <v>44220</v>
      </c>
      <c r="W1780">
        <v>354</v>
      </c>
      <c r="X1780" t="s">
        <v>447</v>
      </c>
      <c r="Y1780" s="2" t="s">
        <v>447</v>
      </c>
      <c r="Z1780" s="2"/>
      <c r="AB1780" t="s">
        <v>447</v>
      </c>
      <c r="AC1780" t="s">
        <v>448</v>
      </c>
      <c r="AD1780" t="s">
        <v>447</v>
      </c>
      <c r="AE1780" t="s">
        <v>447</v>
      </c>
      <c r="AF1780" t="s">
        <v>447</v>
      </c>
      <c r="AG1780">
        <v>2</v>
      </c>
      <c r="AH1780">
        <v>0</v>
      </c>
      <c r="AI1780">
        <v>7.8</v>
      </c>
      <c r="AJ1780">
        <v>0</v>
      </c>
      <c r="AK1780">
        <v>61</v>
      </c>
      <c r="AL1780" t="s">
        <v>465</v>
      </c>
      <c r="AM1780" t="s">
        <v>450</v>
      </c>
      <c r="AN1780">
        <v>5.77</v>
      </c>
      <c r="AO1780">
        <v>82.62</v>
      </c>
      <c r="AP1780">
        <v>476.7174</v>
      </c>
      <c r="AQ1780">
        <v>5.77</v>
      </c>
      <c r="AR1780">
        <v>84.07</v>
      </c>
      <c r="AS1780">
        <v>485.08390000000003</v>
      </c>
      <c r="BC1780" t="s">
        <v>451</v>
      </c>
      <c r="BD1780" s="2">
        <v>45800</v>
      </c>
      <c r="BE1780">
        <v>436.93</v>
      </c>
      <c r="BF1780" t="s">
        <v>452</v>
      </c>
      <c r="BG1780" t="s">
        <v>453</v>
      </c>
      <c r="BH1780" s="1">
        <f t="shared" ca="1" si="83"/>
        <v>323</v>
      </c>
    </row>
    <row r="1781" spans="2:60" ht="14.25" customHeight="1" x14ac:dyDescent="0.35">
      <c r="B1781" s="96" t="str">
        <f t="shared" si="81"/>
        <v>196293289</v>
      </c>
      <c r="C1781" s="96" t="str">
        <f t="shared" si="82"/>
        <v>19629328</v>
      </c>
      <c r="D1781">
        <v>22526</v>
      </c>
      <c r="E1781" t="s">
        <v>120</v>
      </c>
      <c r="F1781">
        <v>61</v>
      </c>
      <c r="G1781" t="s">
        <v>124</v>
      </c>
      <c r="H1781">
        <v>71</v>
      </c>
      <c r="I1781">
        <v>19629</v>
      </c>
      <c r="J1781" t="s">
        <v>140</v>
      </c>
      <c r="K1781">
        <v>328</v>
      </c>
      <c r="L1781">
        <v>9</v>
      </c>
      <c r="M1781">
        <v>1</v>
      </c>
      <c r="N1781">
        <v>2</v>
      </c>
      <c r="O1781" s="3">
        <v>6.89</v>
      </c>
      <c r="P1781">
        <v>0</v>
      </c>
      <c r="Q1781" t="s">
        <v>476</v>
      </c>
      <c r="R1781" t="s">
        <v>471</v>
      </c>
      <c r="S1781">
        <v>5</v>
      </c>
      <c r="T1781" t="s">
        <v>446</v>
      </c>
      <c r="U1781">
        <v>2</v>
      </c>
      <c r="V1781">
        <v>44245</v>
      </c>
      <c r="W1781">
        <v>354</v>
      </c>
      <c r="X1781" t="s">
        <v>447</v>
      </c>
      <c r="Y1781" s="2" t="s">
        <v>447</v>
      </c>
      <c r="Z1781" s="2"/>
      <c r="AB1781" t="s">
        <v>447</v>
      </c>
      <c r="AC1781" t="s">
        <v>448</v>
      </c>
      <c r="AD1781" t="s">
        <v>447</v>
      </c>
      <c r="AE1781" t="s">
        <v>447</v>
      </c>
      <c r="AF1781" t="s">
        <v>447</v>
      </c>
      <c r="AG1781">
        <v>2</v>
      </c>
      <c r="AH1781">
        <v>0</v>
      </c>
      <c r="AI1781">
        <v>7.8</v>
      </c>
      <c r="AJ1781">
        <v>0</v>
      </c>
      <c r="AK1781">
        <v>61</v>
      </c>
      <c r="AL1781" t="s">
        <v>465</v>
      </c>
      <c r="AM1781" t="s">
        <v>450</v>
      </c>
      <c r="AN1781">
        <v>6.89</v>
      </c>
      <c r="AO1781">
        <v>82.62</v>
      </c>
      <c r="AP1781">
        <v>569.2518</v>
      </c>
      <c r="AQ1781">
        <v>6.89</v>
      </c>
      <c r="AR1781">
        <v>84.07</v>
      </c>
      <c r="AS1781">
        <v>579.2423</v>
      </c>
      <c r="BC1781" t="s">
        <v>451</v>
      </c>
      <c r="BD1781" s="2">
        <v>45800</v>
      </c>
      <c r="BE1781">
        <v>790.61</v>
      </c>
      <c r="BF1781" t="s">
        <v>452</v>
      </c>
      <c r="BG1781" t="s">
        <v>453</v>
      </c>
      <c r="BH1781" s="1">
        <f t="shared" ca="1" si="83"/>
        <v>323</v>
      </c>
    </row>
    <row r="1782" spans="2:60" ht="14.25" customHeight="1" x14ac:dyDescent="0.35">
      <c r="B1782" s="96" t="str">
        <f t="shared" si="81"/>
        <v>1962932810</v>
      </c>
      <c r="C1782" s="96" t="str">
        <f t="shared" si="82"/>
        <v>19629328</v>
      </c>
      <c r="D1782">
        <v>22526</v>
      </c>
      <c r="E1782" t="s">
        <v>120</v>
      </c>
      <c r="F1782">
        <v>61</v>
      </c>
      <c r="G1782" t="s">
        <v>124</v>
      </c>
      <c r="H1782">
        <v>71</v>
      </c>
      <c r="I1782">
        <v>19629</v>
      </c>
      <c r="J1782" t="s">
        <v>140</v>
      </c>
      <c r="K1782">
        <v>328</v>
      </c>
      <c r="L1782">
        <v>10</v>
      </c>
      <c r="M1782">
        <v>1</v>
      </c>
      <c r="N1782">
        <v>2</v>
      </c>
      <c r="O1782" s="3">
        <v>6.04</v>
      </c>
      <c r="P1782">
        <v>0</v>
      </c>
      <c r="Q1782" t="s">
        <v>516</v>
      </c>
      <c r="R1782" t="s">
        <v>471</v>
      </c>
      <c r="S1782">
        <v>5</v>
      </c>
      <c r="T1782" t="s">
        <v>446</v>
      </c>
      <c r="U1782">
        <v>2</v>
      </c>
      <c r="V1782">
        <v>44245</v>
      </c>
      <c r="W1782">
        <v>354</v>
      </c>
      <c r="X1782" t="s">
        <v>447</v>
      </c>
      <c r="Y1782" s="2" t="s">
        <v>447</v>
      </c>
      <c r="Z1782" s="2"/>
      <c r="AB1782" t="s">
        <v>447</v>
      </c>
      <c r="AC1782" t="s">
        <v>448</v>
      </c>
      <c r="AD1782" t="s">
        <v>447</v>
      </c>
      <c r="AE1782" t="s">
        <v>447</v>
      </c>
      <c r="AF1782" t="s">
        <v>447</v>
      </c>
      <c r="AG1782">
        <v>2</v>
      </c>
      <c r="AH1782">
        <v>0</v>
      </c>
      <c r="AI1782">
        <v>7.8</v>
      </c>
      <c r="AJ1782">
        <v>0</v>
      </c>
      <c r="AK1782">
        <v>61</v>
      </c>
      <c r="AL1782" t="s">
        <v>465</v>
      </c>
      <c r="AM1782" t="s">
        <v>450</v>
      </c>
      <c r="AN1782">
        <v>6.04</v>
      </c>
      <c r="AO1782">
        <v>82.62</v>
      </c>
      <c r="AP1782">
        <v>499.02480000000003</v>
      </c>
      <c r="AQ1782">
        <v>6.04</v>
      </c>
      <c r="AR1782">
        <v>84.07</v>
      </c>
      <c r="AS1782">
        <v>507.78280000000001</v>
      </c>
      <c r="BC1782" t="s">
        <v>451</v>
      </c>
      <c r="BD1782" s="2">
        <v>45800</v>
      </c>
      <c r="BE1782">
        <v>395.81</v>
      </c>
      <c r="BF1782" t="s">
        <v>452</v>
      </c>
      <c r="BG1782" t="s">
        <v>453</v>
      </c>
      <c r="BH1782" s="1">
        <f t="shared" ca="1" si="83"/>
        <v>323</v>
      </c>
    </row>
    <row r="1783" spans="2:60" ht="14.25" customHeight="1" x14ac:dyDescent="0.35">
      <c r="B1783" s="96" t="str">
        <f t="shared" si="81"/>
        <v>1962932811</v>
      </c>
      <c r="C1783" s="96" t="str">
        <f t="shared" si="82"/>
        <v>19629328</v>
      </c>
      <c r="D1783">
        <v>22526</v>
      </c>
      <c r="E1783" t="s">
        <v>120</v>
      </c>
      <c r="F1783">
        <v>61</v>
      </c>
      <c r="G1783" t="s">
        <v>124</v>
      </c>
      <c r="H1783">
        <v>71</v>
      </c>
      <c r="I1783">
        <v>19629</v>
      </c>
      <c r="J1783" t="s">
        <v>140</v>
      </c>
      <c r="K1783">
        <v>328</v>
      </c>
      <c r="L1783">
        <v>11</v>
      </c>
      <c r="M1783">
        <v>1</v>
      </c>
      <c r="N1783">
        <v>2</v>
      </c>
      <c r="O1783" s="3">
        <v>15.05</v>
      </c>
      <c r="P1783">
        <v>0</v>
      </c>
      <c r="Q1783" t="s">
        <v>516</v>
      </c>
      <c r="R1783" t="s">
        <v>471</v>
      </c>
      <c r="S1783">
        <v>5</v>
      </c>
      <c r="T1783" t="s">
        <v>446</v>
      </c>
      <c r="U1783">
        <v>2</v>
      </c>
      <c r="V1783">
        <v>44246</v>
      </c>
      <c r="W1783">
        <v>354</v>
      </c>
      <c r="X1783" t="s">
        <v>447</v>
      </c>
      <c r="Y1783" s="2" t="s">
        <v>447</v>
      </c>
      <c r="Z1783" s="2"/>
      <c r="AB1783" t="s">
        <v>447</v>
      </c>
      <c r="AC1783" t="s">
        <v>448</v>
      </c>
      <c r="AD1783" t="s">
        <v>447</v>
      </c>
      <c r="AE1783" t="s">
        <v>447</v>
      </c>
      <c r="AF1783" t="s">
        <v>447</v>
      </c>
      <c r="AG1783">
        <v>2</v>
      </c>
      <c r="AH1783">
        <v>0</v>
      </c>
      <c r="AI1783">
        <v>7.8</v>
      </c>
      <c r="AJ1783">
        <v>0</v>
      </c>
      <c r="AK1783">
        <v>61</v>
      </c>
      <c r="AL1783" t="s">
        <v>465</v>
      </c>
      <c r="AM1783" t="s">
        <v>450</v>
      </c>
      <c r="AN1783">
        <v>15.05</v>
      </c>
      <c r="AO1783">
        <v>82.62</v>
      </c>
      <c r="AP1783">
        <v>1243.431</v>
      </c>
      <c r="AQ1783">
        <v>15.05</v>
      </c>
      <c r="AR1783">
        <v>84.07</v>
      </c>
      <c r="AS1783">
        <v>1265.2535</v>
      </c>
      <c r="BC1783" t="s">
        <v>451</v>
      </c>
      <c r="BD1783" s="2">
        <v>45800</v>
      </c>
      <c r="BE1783">
        <v>1680.92</v>
      </c>
      <c r="BF1783" t="s">
        <v>452</v>
      </c>
      <c r="BG1783" t="s">
        <v>453</v>
      </c>
      <c r="BH1783" s="1">
        <f t="shared" ca="1" si="83"/>
        <v>323</v>
      </c>
    </row>
    <row r="1784" spans="2:60" ht="14.25" customHeight="1" x14ac:dyDescent="0.35">
      <c r="B1784" s="96" t="str">
        <f t="shared" si="81"/>
        <v>1962932812</v>
      </c>
      <c r="C1784" s="96" t="str">
        <f t="shared" si="82"/>
        <v>19629328</v>
      </c>
      <c r="D1784">
        <v>22526</v>
      </c>
      <c r="E1784" t="s">
        <v>120</v>
      </c>
      <c r="F1784">
        <v>61</v>
      </c>
      <c r="G1784" t="s">
        <v>124</v>
      </c>
      <c r="H1784">
        <v>71</v>
      </c>
      <c r="I1784">
        <v>19629</v>
      </c>
      <c r="J1784" t="s">
        <v>140</v>
      </c>
      <c r="K1784">
        <v>328</v>
      </c>
      <c r="L1784">
        <v>12</v>
      </c>
      <c r="M1784">
        <v>1</v>
      </c>
      <c r="N1784">
        <v>2</v>
      </c>
      <c r="O1784" s="3">
        <v>3.36</v>
      </c>
      <c r="P1784">
        <v>0</v>
      </c>
      <c r="Q1784" t="s">
        <v>516</v>
      </c>
      <c r="R1784" t="s">
        <v>471</v>
      </c>
      <c r="S1784">
        <v>5</v>
      </c>
      <c r="T1784" t="s">
        <v>446</v>
      </c>
      <c r="U1784">
        <v>2</v>
      </c>
      <c r="V1784">
        <v>44246</v>
      </c>
      <c r="W1784">
        <v>354</v>
      </c>
      <c r="X1784" t="s">
        <v>447</v>
      </c>
      <c r="Y1784" s="2" t="s">
        <v>447</v>
      </c>
      <c r="Z1784" s="2"/>
      <c r="AB1784" t="s">
        <v>447</v>
      </c>
      <c r="AC1784" t="s">
        <v>448</v>
      </c>
      <c r="AD1784" t="s">
        <v>447</v>
      </c>
      <c r="AE1784" t="s">
        <v>447</v>
      </c>
      <c r="AF1784" t="s">
        <v>447</v>
      </c>
      <c r="AG1784">
        <v>2</v>
      </c>
      <c r="AH1784">
        <v>0</v>
      </c>
      <c r="AI1784">
        <v>7.8</v>
      </c>
      <c r="AJ1784">
        <v>0</v>
      </c>
      <c r="AK1784">
        <v>61</v>
      </c>
      <c r="AL1784" t="s">
        <v>459</v>
      </c>
      <c r="AM1784" t="s">
        <v>450</v>
      </c>
      <c r="AN1784">
        <v>3.36</v>
      </c>
      <c r="AO1784">
        <v>82.62</v>
      </c>
      <c r="AP1784">
        <v>277.60320000000002</v>
      </c>
      <c r="AQ1784">
        <v>3.36</v>
      </c>
      <c r="AR1784">
        <v>84.07</v>
      </c>
      <c r="AS1784">
        <v>282.47519999999997</v>
      </c>
      <c r="BC1784" t="s">
        <v>451</v>
      </c>
      <c r="BD1784" s="2">
        <v>45800</v>
      </c>
      <c r="BE1784">
        <v>234.33</v>
      </c>
      <c r="BF1784" t="s">
        <v>452</v>
      </c>
      <c r="BG1784" t="s">
        <v>453</v>
      </c>
      <c r="BH1784" s="1">
        <f t="shared" ca="1" si="83"/>
        <v>323</v>
      </c>
    </row>
    <row r="1785" spans="2:60" ht="14.25" customHeight="1" x14ac:dyDescent="0.35">
      <c r="B1785" s="96" t="str">
        <f t="shared" si="81"/>
        <v>1962932813</v>
      </c>
      <c r="C1785" s="96" t="str">
        <f t="shared" si="82"/>
        <v>19629328</v>
      </c>
      <c r="D1785">
        <v>22526</v>
      </c>
      <c r="E1785" t="s">
        <v>120</v>
      </c>
      <c r="F1785">
        <v>61</v>
      </c>
      <c r="G1785" t="s">
        <v>124</v>
      </c>
      <c r="H1785">
        <v>71</v>
      </c>
      <c r="I1785">
        <v>19629</v>
      </c>
      <c r="J1785" t="s">
        <v>140</v>
      </c>
      <c r="K1785">
        <v>328</v>
      </c>
      <c r="L1785">
        <v>13</v>
      </c>
      <c r="M1785">
        <v>1</v>
      </c>
      <c r="N1785">
        <v>2</v>
      </c>
      <c r="O1785" s="3">
        <v>4.1399999999999997</v>
      </c>
      <c r="P1785">
        <v>3.14</v>
      </c>
      <c r="Q1785" t="s">
        <v>516</v>
      </c>
      <c r="R1785" t="s">
        <v>471</v>
      </c>
      <c r="S1785">
        <v>5</v>
      </c>
      <c r="T1785" t="s">
        <v>446</v>
      </c>
      <c r="U1785">
        <v>2</v>
      </c>
      <c r="V1785">
        <v>44246</v>
      </c>
      <c r="W1785">
        <v>354</v>
      </c>
      <c r="X1785" t="s">
        <v>447</v>
      </c>
      <c r="Y1785" s="2" t="s">
        <v>447</v>
      </c>
      <c r="Z1785" s="2"/>
      <c r="AB1785" t="s">
        <v>447</v>
      </c>
      <c r="AC1785" t="s">
        <v>448</v>
      </c>
      <c r="AD1785" t="s">
        <v>447</v>
      </c>
      <c r="AE1785" t="s">
        <v>447</v>
      </c>
      <c r="AF1785" t="s">
        <v>447</v>
      </c>
      <c r="AG1785">
        <v>2</v>
      </c>
      <c r="AH1785">
        <v>0</v>
      </c>
      <c r="AI1785">
        <v>7.8</v>
      </c>
      <c r="AJ1785">
        <v>0</v>
      </c>
      <c r="AK1785">
        <v>61</v>
      </c>
      <c r="AL1785" t="s">
        <v>459</v>
      </c>
      <c r="AM1785" t="s">
        <v>450</v>
      </c>
      <c r="AN1785">
        <v>1</v>
      </c>
      <c r="AO1785">
        <v>82.62</v>
      </c>
      <c r="AP1785">
        <v>82.62</v>
      </c>
      <c r="AQ1785">
        <v>1</v>
      </c>
      <c r="AR1785">
        <v>84.07</v>
      </c>
      <c r="AS1785">
        <v>84.07</v>
      </c>
      <c r="BC1785" t="s">
        <v>451</v>
      </c>
      <c r="BD1785" s="2">
        <v>45800</v>
      </c>
      <c r="BE1785">
        <v>369.53</v>
      </c>
      <c r="BF1785" t="s">
        <v>452</v>
      </c>
      <c r="BG1785" t="s">
        <v>453</v>
      </c>
      <c r="BH1785" s="1">
        <f t="shared" ca="1" si="83"/>
        <v>323</v>
      </c>
    </row>
    <row r="1786" spans="2:60" ht="14.25" customHeight="1" x14ac:dyDescent="0.35">
      <c r="B1786" s="96" t="str">
        <f t="shared" si="81"/>
        <v>196333341</v>
      </c>
      <c r="C1786" s="96" t="str">
        <f t="shared" si="82"/>
        <v>19633334</v>
      </c>
      <c r="D1786">
        <v>22526</v>
      </c>
      <c r="E1786" t="s">
        <v>120</v>
      </c>
      <c r="F1786">
        <v>61</v>
      </c>
      <c r="G1786" t="s">
        <v>124</v>
      </c>
      <c r="H1786">
        <v>71</v>
      </c>
      <c r="I1786">
        <v>19633</v>
      </c>
      <c r="J1786" t="s">
        <v>311</v>
      </c>
      <c r="K1786">
        <v>334</v>
      </c>
      <c r="L1786">
        <v>1</v>
      </c>
      <c r="M1786">
        <v>1</v>
      </c>
      <c r="N1786">
        <v>1</v>
      </c>
      <c r="O1786" s="3">
        <v>9.11</v>
      </c>
      <c r="P1786">
        <v>0</v>
      </c>
      <c r="Q1786" t="s">
        <v>472</v>
      </c>
      <c r="R1786" t="s">
        <v>467</v>
      </c>
      <c r="S1786">
        <v>58</v>
      </c>
      <c r="T1786" t="s">
        <v>491</v>
      </c>
      <c r="U1786">
        <v>2</v>
      </c>
      <c r="V1786">
        <v>45643</v>
      </c>
      <c r="W1786">
        <v>353</v>
      </c>
      <c r="X1786" t="s">
        <v>447</v>
      </c>
      <c r="Y1786" s="2" t="s">
        <v>448</v>
      </c>
      <c r="Z1786" s="2" t="s">
        <v>512</v>
      </c>
      <c r="AA1786" t="s">
        <v>485</v>
      </c>
      <c r="AB1786" t="s">
        <v>447</v>
      </c>
      <c r="AC1786" t="s">
        <v>447</v>
      </c>
      <c r="AD1786" t="s">
        <v>448</v>
      </c>
      <c r="AE1786" t="s">
        <v>447</v>
      </c>
      <c r="AF1786" t="s">
        <v>447</v>
      </c>
      <c r="AG1786">
        <v>2</v>
      </c>
      <c r="AH1786">
        <v>0</v>
      </c>
      <c r="AI1786">
        <v>12.5</v>
      </c>
      <c r="AJ1786">
        <v>0</v>
      </c>
      <c r="AK1786">
        <v>61</v>
      </c>
      <c r="AL1786" t="s">
        <v>449</v>
      </c>
      <c r="AM1786" t="s">
        <v>450</v>
      </c>
      <c r="AN1786">
        <v>9.11</v>
      </c>
      <c r="AO1786">
        <v>50</v>
      </c>
      <c r="AP1786">
        <v>455.5</v>
      </c>
      <c r="AQ1786">
        <v>9.11</v>
      </c>
      <c r="AR1786">
        <v>50</v>
      </c>
      <c r="AS1786">
        <v>455.5</v>
      </c>
      <c r="AT1786">
        <v>9.11</v>
      </c>
      <c r="AU1786">
        <v>50</v>
      </c>
      <c r="AV1786">
        <v>455.5</v>
      </c>
      <c r="BC1786" t="s">
        <v>451</v>
      </c>
      <c r="BD1786" s="2">
        <v>45947</v>
      </c>
      <c r="BE1786">
        <v>471.08</v>
      </c>
      <c r="BF1786" t="s">
        <v>452</v>
      </c>
      <c r="BG1786" t="s">
        <v>453</v>
      </c>
      <c r="BH1786" s="1">
        <f t="shared" ca="1" si="83"/>
        <v>176</v>
      </c>
    </row>
    <row r="1787" spans="2:60" ht="14.25" customHeight="1" x14ac:dyDescent="0.35">
      <c r="B1787" s="96" t="str">
        <f t="shared" si="81"/>
        <v>196353351</v>
      </c>
      <c r="C1787" s="96" t="str">
        <f t="shared" si="82"/>
        <v>19635335</v>
      </c>
      <c r="D1787">
        <v>22526</v>
      </c>
      <c r="E1787" t="s">
        <v>120</v>
      </c>
      <c r="F1787">
        <v>61</v>
      </c>
      <c r="G1787" t="s">
        <v>124</v>
      </c>
      <c r="H1787">
        <v>71</v>
      </c>
      <c r="I1787">
        <v>19635</v>
      </c>
      <c r="J1787" t="s">
        <v>310</v>
      </c>
      <c r="K1787">
        <v>335</v>
      </c>
      <c r="L1787">
        <v>1</v>
      </c>
      <c r="M1787">
        <v>1</v>
      </c>
      <c r="N1787">
        <v>1</v>
      </c>
      <c r="O1787" s="3">
        <v>13.68</v>
      </c>
      <c r="P1787">
        <v>0</v>
      </c>
      <c r="Q1787" t="s">
        <v>468</v>
      </c>
      <c r="R1787" t="s">
        <v>467</v>
      </c>
      <c r="S1787">
        <v>6</v>
      </c>
      <c r="T1787" t="s">
        <v>466</v>
      </c>
      <c r="U1787">
        <v>2</v>
      </c>
      <c r="V1787">
        <v>43829</v>
      </c>
      <c r="W1787">
        <v>353</v>
      </c>
      <c r="X1787" t="s">
        <v>447</v>
      </c>
      <c r="Y1787" s="2" t="s">
        <v>447</v>
      </c>
      <c r="Z1787" s="2"/>
      <c r="AB1787" t="s">
        <v>447</v>
      </c>
      <c r="AC1787" t="s">
        <v>448</v>
      </c>
      <c r="AD1787" t="s">
        <v>448</v>
      </c>
      <c r="AE1787" t="s">
        <v>447</v>
      </c>
      <c r="AF1787" t="s">
        <v>447</v>
      </c>
      <c r="AG1787">
        <v>2</v>
      </c>
      <c r="AH1787">
        <v>0</v>
      </c>
      <c r="AI1787">
        <v>11</v>
      </c>
      <c r="AJ1787">
        <v>0</v>
      </c>
      <c r="AK1787">
        <v>61</v>
      </c>
      <c r="AL1787" t="s">
        <v>449</v>
      </c>
      <c r="AM1787" t="s">
        <v>450</v>
      </c>
      <c r="AN1787">
        <v>13.68</v>
      </c>
      <c r="AO1787">
        <v>54.5</v>
      </c>
      <c r="AP1787">
        <v>745.56</v>
      </c>
      <c r="AQ1787">
        <v>13.68</v>
      </c>
      <c r="AR1787">
        <v>55.07</v>
      </c>
      <c r="AS1787">
        <v>753.35760000000005</v>
      </c>
      <c r="AT1787">
        <v>13.68</v>
      </c>
      <c r="AU1787">
        <v>50</v>
      </c>
      <c r="AV1787">
        <v>684</v>
      </c>
      <c r="BC1787" t="s">
        <v>451</v>
      </c>
      <c r="BD1787" s="2">
        <v>45903</v>
      </c>
      <c r="BE1787">
        <v>1064.1500000000001</v>
      </c>
      <c r="BF1787" t="s">
        <v>452</v>
      </c>
      <c r="BG1787" t="s">
        <v>453</v>
      </c>
      <c r="BH1787" s="1">
        <f t="shared" ca="1" si="83"/>
        <v>220</v>
      </c>
    </row>
    <row r="1788" spans="2:60" ht="14.25" customHeight="1" x14ac:dyDescent="0.35">
      <c r="B1788" s="96" t="str">
        <f t="shared" si="81"/>
        <v>196353352</v>
      </c>
      <c r="C1788" s="96" t="str">
        <f t="shared" si="82"/>
        <v>19635335</v>
      </c>
      <c r="D1788">
        <v>22526</v>
      </c>
      <c r="E1788" t="s">
        <v>120</v>
      </c>
      <c r="F1788">
        <v>61</v>
      </c>
      <c r="G1788" t="s">
        <v>124</v>
      </c>
      <c r="H1788">
        <v>71</v>
      </c>
      <c r="I1788">
        <v>19635</v>
      </c>
      <c r="J1788" t="s">
        <v>310</v>
      </c>
      <c r="K1788">
        <v>335</v>
      </c>
      <c r="L1788">
        <v>2</v>
      </c>
      <c r="M1788">
        <v>1</v>
      </c>
      <c r="N1788">
        <v>1</v>
      </c>
      <c r="O1788" s="3">
        <v>6.54</v>
      </c>
      <c r="P1788">
        <v>0</v>
      </c>
      <c r="Q1788" t="s">
        <v>468</v>
      </c>
      <c r="R1788" t="s">
        <v>467</v>
      </c>
      <c r="S1788">
        <v>6</v>
      </c>
      <c r="T1788" t="s">
        <v>466</v>
      </c>
      <c r="U1788">
        <v>2</v>
      </c>
      <c r="V1788">
        <v>43829</v>
      </c>
      <c r="W1788">
        <v>353</v>
      </c>
      <c r="X1788" t="s">
        <v>447</v>
      </c>
      <c r="Y1788" s="2" t="s">
        <v>447</v>
      </c>
      <c r="Z1788" s="2"/>
      <c r="AB1788" t="s">
        <v>447</v>
      </c>
      <c r="AC1788" t="s">
        <v>448</v>
      </c>
      <c r="AD1788" t="s">
        <v>448</v>
      </c>
      <c r="AE1788" t="s">
        <v>447</v>
      </c>
      <c r="AF1788" t="s">
        <v>447</v>
      </c>
      <c r="AG1788">
        <v>2</v>
      </c>
      <c r="AH1788">
        <v>0</v>
      </c>
      <c r="AI1788">
        <v>11</v>
      </c>
      <c r="AJ1788">
        <v>0</v>
      </c>
      <c r="AK1788">
        <v>61</v>
      </c>
      <c r="AL1788" t="s">
        <v>449</v>
      </c>
      <c r="AM1788" t="s">
        <v>450</v>
      </c>
      <c r="AN1788">
        <v>6.54</v>
      </c>
      <c r="AO1788">
        <v>54.5</v>
      </c>
      <c r="AP1788">
        <v>356.43</v>
      </c>
      <c r="AQ1788">
        <v>6.54</v>
      </c>
      <c r="AR1788">
        <v>55.07</v>
      </c>
      <c r="AS1788">
        <v>360.15780000000001</v>
      </c>
      <c r="AT1788">
        <v>6.54</v>
      </c>
      <c r="AU1788">
        <v>50</v>
      </c>
      <c r="AV1788">
        <v>327</v>
      </c>
      <c r="BC1788" t="s">
        <v>451</v>
      </c>
      <c r="BD1788" s="2">
        <v>45903</v>
      </c>
      <c r="BE1788">
        <v>362.13</v>
      </c>
      <c r="BF1788" t="s">
        <v>452</v>
      </c>
      <c r="BG1788" t="s">
        <v>453</v>
      </c>
      <c r="BH1788" s="1">
        <f t="shared" ca="1" si="83"/>
        <v>220</v>
      </c>
    </row>
    <row r="1789" spans="2:60" ht="14.25" customHeight="1" x14ac:dyDescent="0.35">
      <c r="B1789" s="96" t="str">
        <f t="shared" si="81"/>
        <v>196353353</v>
      </c>
      <c r="C1789" s="96" t="str">
        <f t="shared" si="82"/>
        <v>19635335</v>
      </c>
      <c r="D1789">
        <v>22526</v>
      </c>
      <c r="E1789" t="s">
        <v>120</v>
      </c>
      <c r="F1789">
        <v>61</v>
      </c>
      <c r="G1789" t="s">
        <v>124</v>
      </c>
      <c r="H1789">
        <v>71</v>
      </c>
      <c r="I1789">
        <v>19635</v>
      </c>
      <c r="J1789" t="s">
        <v>310</v>
      </c>
      <c r="K1789">
        <v>335</v>
      </c>
      <c r="L1789">
        <v>3</v>
      </c>
      <c r="M1789">
        <v>2</v>
      </c>
      <c r="N1789">
        <v>2</v>
      </c>
      <c r="O1789" s="3">
        <v>7.35</v>
      </c>
      <c r="P1789">
        <v>0</v>
      </c>
      <c r="Q1789" t="s">
        <v>468</v>
      </c>
      <c r="R1789" t="s">
        <v>467</v>
      </c>
      <c r="S1789">
        <v>6</v>
      </c>
      <c r="T1789" t="s">
        <v>466</v>
      </c>
      <c r="U1789">
        <v>2</v>
      </c>
      <c r="V1789">
        <v>43829</v>
      </c>
      <c r="W1789">
        <v>353</v>
      </c>
      <c r="X1789" t="s">
        <v>447</v>
      </c>
      <c r="Y1789" s="2" t="s">
        <v>447</v>
      </c>
      <c r="Z1789" s="2"/>
      <c r="AB1789" t="s">
        <v>447</v>
      </c>
      <c r="AC1789" t="s">
        <v>448</v>
      </c>
      <c r="AD1789" t="s">
        <v>448</v>
      </c>
      <c r="AE1789" t="s">
        <v>447</v>
      </c>
      <c r="AF1789" t="s">
        <v>447</v>
      </c>
      <c r="AG1789">
        <v>2</v>
      </c>
      <c r="AH1789">
        <v>0</v>
      </c>
      <c r="AI1789">
        <v>11</v>
      </c>
      <c r="AJ1789">
        <v>0</v>
      </c>
      <c r="AK1789">
        <v>61</v>
      </c>
      <c r="AL1789" t="s">
        <v>449</v>
      </c>
      <c r="AM1789" t="s">
        <v>450</v>
      </c>
      <c r="AN1789">
        <v>7.35</v>
      </c>
      <c r="AO1789">
        <v>54.5</v>
      </c>
      <c r="AP1789">
        <v>400.57499999999999</v>
      </c>
      <c r="AQ1789">
        <v>7.35</v>
      </c>
      <c r="AR1789">
        <v>55.07</v>
      </c>
      <c r="AS1789">
        <v>404.7645</v>
      </c>
      <c r="AT1789">
        <v>7.35</v>
      </c>
      <c r="AU1789">
        <v>50</v>
      </c>
      <c r="AV1789">
        <v>367.5</v>
      </c>
      <c r="BC1789" t="s">
        <v>451</v>
      </c>
      <c r="BD1789" s="2">
        <v>45903</v>
      </c>
      <c r="BE1789">
        <v>254.09</v>
      </c>
      <c r="BF1789" t="s">
        <v>452</v>
      </c>
      <c r="BG1789" t="s">
        <v>453</v>
      </c>
      <c r="BH1789" s="1">
        <f t="shared" ca="1" si="83"/>
        <v>220</v>
      </c>
    </row>
    <row r="1790" spans="2:60" ht="14.25" customHeight="1" x14ac:dyDescent="0.35">
      <c r="B1790" s="96" t="str">
        <f t="shared" si="81"/>
        <v>196373371</v>
      </c>
      <c r="C1790" s="96" t="str">
        <f t="shared" si="82"/>
        <v>19637337</v>
      </c>
      <c r="D1790">
        <v>22526</v>
      </c>
      <c r="E1790" t="s">
        <v>120</v>
      </c>
      <c r="F1790">
        <v>61</v>
      </c>
      <c r="G1790" t="s">
        <v>124</v>
      </c>
      <c r="H1790">
        <v>71</v>
      </c>
      <c r="I1790">
        <v>19637</v>
      </c>
      <c r="J1790" t="s">
        <v>309</v>
      </c>
      <c r="K1790">
        <v>337</v>
      </c>
      <c r="L1790">
        <v>1</v>
      </c>
      <c r="M1790">
        <v>1</v>
      </c>
      <c r="N1790">
        <v>1</v>
      </c>
      <c r="O1790" s="3">
        <v>12.41</v>
      </c>
      <c r="P1790">
        <v>0</v>
      </c>
      <c r="Q1790" t="s">
        <v>516</v>
      </c>
      <c r="R1790" t="s">
        <v>445</v>
      </c>
      <c r="S1790">
        <v>9</v>
      </c>
      <c r="T1790" t="s">
        <v>461</v>
      </c>
      <c r="U1790">
        <v>2</v>
      </c>
      <c r="V1790">
        <v>42776</v>
      </c>
      <c r="W1790">
        <v>352</v>
      </c>
      <c r="X1790" t="s">
        <v>447</v>
      </c>
      <c r="Y1790" s="2" t="s">
        <v>447</v>
      </c>
      <c r="Z1790" s="2"/>
      <c r="AB1790" t="s">
        <v>447</v>
      </c>
      <c r="AC1790" t="s">
        <v>448</v>
      </c>
      <c r="AD1790" t="s">
        <v>447</v>
      </c>
      <c r="AE1790" t="s">
        <v>447</v>
      </c>
      <c r="AF1790" t="s">
        <v>447</v>
      </c>
      <c r="AG1790">
        <v>2</v>
      </c>
      <c r="AH1790">
        <v>0</v>
      </c>
      <c r="AI1790">
        <v>12</v>
      </c>
      <c r="AJ1790">
        <v>0</v>
      </c>
      <c r="AK1790">
        <v>61</v>
      </c>
      <c r="AL1790" t="s">
        <v>449</v>
      </c>
      <c r="AM1790" t="s">
        <v>450</v>
      </c>
      <c r="AN1790">
        <v>12.41</v>
      </c>
      <c r="AO1790">
        <v>30</v>
      </c>
      <c r="AP1790">
        <v>372.3</v>
      </c>
      <c r="AQ1790">
        <v>12.41</v>
      </c>
      <c r="AR1790">
        <v>30</v>
      </c>
      <c r="AS1790">
        <v>372.3</v>
      </c>
      <c r="BC1790" t="s">
        <v>451</v>
      </c>
      <c r="BD1790" s="2">
        <v>45956</v>
      </c>
      <c r="BE1790">
        <v>245.8</v>
      </c>
      <c r="BF1790" t="s">
        <v>452</v>
      </c>
      <c r="BG1790" t="s">
        <v>453</v>
      </c>
      <c r="BH1790" s="1">
        <f t="shared" ca="1" si="83"/>
        <v>167</v>
      </c>
    </row>
    <row r="1791" spans="2:60" ht="14.25" customHeight="1" x14ac:dyDescent="0.35">
      <c r="B1791" s="96" t="str">
        <f t="shared" si="81"/>
        <v>196373372</v>
      </c>
      <c r="C1791" s="96" t="str">
        <f t="shared" si="82"/>
        <v>19637337</v>
      </c>
      <c r="D1791">
        <v>22526</v>
      </c>
      <c r="E1791" t="s">
        <v>120</v>
      </c>
      <c r="F1791">
        <v>61</v>
      </c>
      <c r="G1791" t="s">
        <v>124</v>
      </c>
      <c r="H1791">
        <v>71</v>
      </c>
      <c r="I1791">
        <v>19637</v>
      </c>
      <c r="J1791" t="s">
        <v>309</v>
      </c>
      <c r="K1791">
        <v>337</v>
      </c>
      <c r="L1791">
        <v>2</v>
      </c>
      <c r="M1791">
        <v>1</v>
      </c>
      <c r="N1791">
        <v>1</v>
      </c>
      <c r="O1791" s="3">
        <v>24.96</v>
      </c>
      <c r="P1791">
        <v>0</v>
      </c>
      <c r="Q1791" t="s">
        <v>476</v>
      </c>
      <c r="R1791" t="s">
        <v>445</v>
      </c>
      <c r="S1791">
        <v>9</v>
      </c>
      <c r="T1791" t="s">
        <v>461</v>
      </c>
      <c r="U1791">
        <v>2</v>
      </c>
      <c r="V1791">
        <v>42777</v>
      </c>
      <c r="W1791">
        <v>352</v>
      </c>
      <c r="X1791" t="s">
        <v>447</v>
      </c>
      <c r="Y1791" s="2" t="s">
        <v>447</v>
      </c>
      <c r="Z1791" s="2"/>
      <c r="AB1791" t="s">
        <v>447</v>
      </c>
      <c r="AC1791" t="s">
        <v>448</v>
      </c>
      <c r="AD1791" t="s">
        <v>447</v>
      </c>
      <c r="AE1791" t="s">
        <v>447</v>
      </c>
      <c r="AF1791" t="s">
        <v>447</v>
      </c>
      <c r="AG1791">
        <v>2</v>
      </c>
      <c r="AH1791">
        <v>0</v>
      </c>
      <c r="AI1791">
        <v>12</v>
      </c>
      <c r="AJ1791">
        <v>0</v>
      </c>
      <c r="AK1791">
        <v>61</v>
      </c>
      <c r="AL1791" t="s">
        <v>449</v>
      </c>
      <c r="AM1791" t="s">
        <v>450</v>
      </c>
      <c r="AN1791">
        <v>24.96</v>
      </c>
      <c r="AO1791">
        <v>30</v>
      </c>
      <c r="AP1791">
        <v>748.8</v>
      </c>
      <c r="AQ1791">
        <v>24.96</v>
      </c>
      <c r="AR1791">
        <v>30</v>
      </c>
      <c r="AS1791">
        <v>748.8</v>
      </c>
      <c r="BC1791" t="s">
        <v>451</v>
      </c>
      <c r="BD1791" s="2">
        <v>45956</v>
      </c>
      <c r="BE1791">
        <v>905.31</v>
      </c>
      <c r="BF1791" t="s">
        <v>452</v>
      </c>
      <c r="BG1791" t="s">
        <v>453</v>
      </c>
      <c r="BH1791" s="1">
        <f t="shared" ca="1" si="83"/>
        <v>167</v>
      </c>
    </row>
    <row r="1792" spans="2:60" ht="14.25" customHeight="1" x14ac:dyDescent="0.35">
      <c r="B1792" s="96" t="str">
        <f t="shared" si="81"/>
        <v>196373373</v>
      </c>
      <c r="C1792" s="96" t="str">
        <f t="shared" si="82"/>
        <v>19637337</v>
      </c>
      <c r="D1792">
        <v>22526</v>
      </c>
      <c r="E1792" t="s">
        <v>120</v>
      </c>
      <c r="F1792">
        <v>61</v>
      </c>
      <c r="G1792" t="s">
        <v>124</v>
      </c>
      <c r="H1792">
        <v>71</v>
      </c>
      <c r="I1792">
        <v>19637</v>
      </c>
      <c r="J1792" t="s">
        <v>309</v>
      </c>
      <c r="K1792">
        <v>337</v>
      </c>
      <c r="L1792">
        <v>3</v>
      </c>
      <c r="M1792">
        <v>1</v>
      </c>
      <c r="N1792">
        <v>1</v>
      </c>
      <c r="O1792" s="3">
        <v>5.2</v>
      </c>
      <c r="P1792">
        <v>0</v>
      </c>
      <c r="Q1792" t="s">
        <v>476</v>
      </c>
      <c r="R1792" t="s">
        <v>445</v>
      </c>
      <c r="S1792">
        <v>9</v>
      </c>
      <c r="T1792" t="s">
        <v>461</v>
      </c>
      <c r="U1792">
        <v>2</v>
      </c>
      <c r="V1792">
        <v>42777</v>
      </c>
      <c r="W1792">
        <v>352</v>
      </c>
      <c r="X1792" t="s">
        <v>447</v>
      </c>
      <c r="Y1792" s="2" t="s">
        <v>447</v>
      </c>
      <c r="Z1792" s="2"/>
      <c r="AB1792" t="s">
        <v>447</v>
      </c>
      <c r="AC1792" t="s">
        <v>448</v>
      </c>
      <c r="AD1792" t="s">
        <v>447</v>
      </c>
      <c r="AE1792" t="s">
        <v>447</v>
      </c>
      <c r="AF1792" t="s">
        <v>447</v>
      </c>
      <c r="AG1792">
        <v>2</v>
      </c>
      <c r="AH1792">
        <v>0</v>
      </c>
      <c r="AI1792">
        <v>12</v>
      </c>
      <c r="AJ1792">
        <v>0</v>
      </c>
      <c r="AK1792">
        <v>61</v>
      </c>
      <c r="AL1792" t="s">
        <v>465</v>
      </c>
      <c r="AM1792" t="s">
        <v>450</v>
      </c>
      <c r="AN1792">
        <v>5.2</v>
      </c>
      <c r="AO1792">
        <v>30</v>
      </c>
      <c r="AP1792">
        <v>156</v>
      </c>
      <c r="AQ1792">
        <v>5.2</v>
      </c>
      <c r="AR1792">
        <v>30</v>
      </c>
      <c r="AS1792">
        <v>156</v>
      </c>
      <c r="BC1792" t="s">
        <v>451</v>
      </c>
      <c r="BD1792" s="2">
        <v>45956</v>
      </c>
      <c r="BE1792">
        <v>30.89</v>
      </c>
      <c r="BF1792" t="s">
        <v>452</v>
      </c>
      <c r="BG1792" t="s">
        <v>453</v>
      </c>
      <c r="BH1792" s="1">
        <f t="shared" ca="1" si="83"/>
        <v>167</v>
      </c>
    </row>
    <row r="1793" spans="2:60" ht="14.25" customHeight="1" x14ac:dyDescent="0.35">
      <c r="B1793" s="96" t="str">
        <f t="shared" si="81"/>
        <v>196373374</v>
      </c>
      <c r="C1793" s="96" t="str">
        <f t="shared" si="82"/>
        <v>19637337</v>
      </c>
      <c r="D1793">
        <v>22526</v>
      </c>
      <c r="E1793" t="s">
        <v>120</v>
      </c>
      <c r="F1793">
        <v>61</v>
      </c>
      <c r="G1793" t="s">
        <v>124</v>
      </c>
      <c r="H1793">
        <v>71</v>
      </c>
      <c r="I1793">
        <v>19637</v>
      </c>
      <c r="J1793" t="s">
        <v>309</v>
      </c>
      <c r="K1793">
        <v>337</v>
      </c>
      <c r="L1793">
        <v>4</v>
      </c>
      <c r="M1793">
        <v>1</v>
      </c>
      <c r="N1793">
        <v>1</v>
      </c>
      <c r="O1793" s="3">
        <v>24.21</v>
      </c>
      <c r="P1793">
        <v>0</v>
      </c>
      <c r="Q1793" t="s">
        <v>516</v>
      </c>
      <c r="R1793" t="s">
        <v>445</v>
      </c>
      <c r="S1793">
        <v>9</v>
      </c>
      <c r="T1793" t="s">
        <v>461</v>
      </c>
      <c r="U1793">
        <v>2</v>
      </c>
      <c r="V1793">
        <v>42776</v>
      </c>
      <c r="W1793">
        <v>352</v>
      </c>
      <c r="X1793" t="s">
        <v>447</v>
      </c>
      <c r="Y1793" s="2" t="s">
        <v>447</v>
      </c>
      <c r="Z1793" s="2"/>
      <c r="AB1793" t="s">
        <v>447</v>
      </c>
      <c r="AC1793" t="s">
        <v>448</v>
      </c>
      <c r="AD1793" t="s">
        <v>447</v>
      </c>
      <c r="AE1793" t="s">
        <v>447</v>
      </c>
      <c r="AF1793" t="s">
        <v>447</v>
      </c>
      <c r="AG1793">
        <v>2</v>
      </c>
      <c r="AH1793">
        <v>0</v>
      </c>
      <c r="AI1793">
        <v>12</v>
      </c>
      <c r="AJ1793">
        <v>0</v>
      </c>
      <c r="AK1793">
        <v>61</v>
      </c>
      <c r="AL1793" t="s">
        <v>449</v>
      </c>
      <c r="AM1793" t="s">
        <v>450</v>
      </c>
      <c r="AN1793">
        <v>24.21</v>
      </c>
      <c r="AO1793">
        <v>30</v>
      </c>
      <c r="AP1793">
        <v>726.3</v>
      </c>
      <c r="AQ1793">
        <v>24.21</v>
      </c>
      <c r="AR1793">
        <v>30</v>
      </c>
      <c r="AS1793">
        <v>726.3</v>
      </c>
      <c r="BC1793" t="s">
        <v>451</v>
      </c>
      <c r="BD1793" s="2">
        <v>45956</v>
      </c>
      <c r="BE1793">
        <v>504.01</v>
      </c>
      <c r="BF1793" t="s">
        <v>452</v>
      </c>
      <c r="BG1793" t="s">
        <v>453</v>
      </c>
      <c r="BH1793" s="1">
        <f t="shared" ca="1" si="83"/>
        <v>167</v>
      </c>
    </row>
    <row r="1794" spans="2:60" ht="14.25" customHeight="1" x14ac:dyDescent="0.35">
      <c r="B1794" s="96" t="str">
        <f t="shared" ref="B1794:B1857" si="84">CONCATENATE(I1794,K1794,L1794)</f>
        <v>196373375</v>
      </c>
      <c r="C1794" s="96" t="str">
        <f t="shared" ref="C1794:C1857" si="85">CONCATENATE(I1794,K1794)</f>
        <v>19637337</v>
      </c>
      <c r="D1794">
        <v>22526</v>
      </c>
      <c r="E1794" t="s">
        <v>120</v>
      </c>
      <c r="F1794">
        <v>61</v>
      </c>
      <c r="G1794" t="s">
        <v>124</v>
      </c>
      <c r="H1794">
        <v>71</v>
      </c>
      <c r="I1794">
        <v>19637</v>
      </c>
      <c r="J1794" t="s">
        <v>309</v>
      </c>
      <c r="K1794">
        <v>337</v>
      </c>
      <c r="L1794">
        <v>5</v>
      </c>
      <c r="M1794">
        <v>1</v>
      </c>
      <c r="N1794">
        <v>1</v>
      </c>
      <c r="O1794" s="3">
        <v>30.35</v>
      </c>
      <c r="P1794">
        <v>0</v>
      </c>
      <c r="Q1794" t="s">
        <v>516</v>
      </c>
      <c r="R1794" t="s">
        <v>445</v>
      </c>
      <c r="S1794">
        <v>9</v>
      </c>
      <c r="T1794" t="s">
        <v>461</v>
      </c>
      <c r="U1794">
        <v>2</v>
      </c>
      <c r="V1794">
        <v>42775</v>
      </c>
      <c r="W1794">
        <v>352</v>
      </c>
      <c r="X1794" t="s">
        <v>447</v>
      </c>
      <c r="Y1794" s="2" t="s">
        <v>447</v>
      </c>
      <c r="Z1794" s="2"/>
      <c r="AB1794" t="s">
        <v>447</v>
      </c>
      <c r="AC1794" t="s">
        <v>448</v>
      </c>
      <c r="AD1794" t="s">
        <v>447</v>
      </c>
      <c r="AE1794" t="s">
        <v>447</v>
      </c>
      <c r="AF1794" t="s">
        <v>447</v>
      </c>
      <c r="AG1794">
        <v>2</v>
      </c>
      <c r="AH1794">
        <v>0</v>
      </c>
      <c r="AI1794">
        <v>12</v>
      </c>
      <c r="AJ1794">
        <v>0</v>
      </c>
      <c r="AK1794">
        <v>61</v>
      </c>
      <c r="AL1794" t="s">
        <v>465</v>
      </c>
      <c r="AM1794" t="s">
        <v>450</v>
      </c>
      <c r="AN1794">
        <v>30.35</v>
      </c>
      <c r="AO1794">
        <v>30</v>
      </c>
      <c r="AP1794">
        <v>910.5</v>
      </c>
      <c r="AQ1794">
        <v>30.35</v>
      </c>
      <c r="AR1794">
        <v>30</v>
      </c>
      <c r="AS1794">
        <v>910.5</v>
      </c>
      <c r="BC1794" t="s">
        <v>451</v>
      </c>
      <c r="BD1794" s="2">
        <v>45956</v>
      </c>
      <c r="BE1794">
        <v>533.11</v>
      </c>
      <c r="BF1794" t="s">
        <v>452</v>
      </c>
      <c r="BG1794" t="s">
        <v>453</v>
      </c>
      <c r="BH1794" s="1">
        <f t="shared" ref="BH1794:BH1857" ca="1" si="86">TODAY()-BD1794</f>
        <v>167</v>
      </c>
    </row>
    <row r="1795" spans="2:60" ht="14.25" customHeight="1" x14ac:dyDescent="0.35">
      <c r="B1795" s="96" t="str">
        <f t="shared" si="84"/>
        <v>196373376</v>
      </c>
      <c r="C1795" s="96" t="str">
        <f t="shared" si="85"/>
        <v>19637337</v>
      </c>
      <c r="D1795">
        <v>22526</v>
      </c>
      <c r="E1795" t="s">
        <v>120</v>
      </c>
      <c r="F1795">
        <v>61</v>
      </c>
      <c r="G1795" t="s">
        <v>124</v>
      </c>
      <c r="H1795">
        <v>71</v>
      </c>
      <c r="I1795">
        <v>19637</v>
      </c>
      <c r="J1795" t="s">
        <v>309</v>
      </c>
      <c r="K1795">
        <v>337</v>
      </c>
      <c r="L1795">
        <v>6</v>
      </c>
      <c r="M1795">
        <v>1</v>
      </c>
      <c r="N1795">
        <v>1</v>
      </c>
      <c r="O1795">
        <v>7.47</v>
      </c>
      <c r="P1795">
        <v>0</v>
      </c>
      <c r="Q1795" t="s">
        <v>476</v>
      </c>
      <c r="R1795" t="s">
        <v>445</v>
      </c>
      <c r="S1795">
        <v>9</v>
      </c>
      <c r="T1795" t="s">
        <v>461</v>
      </c>
      <c r="U1795">
        <v>2</v>
      </c>
      <c r="V1795">
        <v>42777</v>
      </c>
      <c r="W1795">
        <v>352</v>
      </c>
      <c r="X1795" t="s">
        <v>447</v>
      </c>
      <c r="Y1795" s="2" t="s">
        <v>447</v>
      </c>
      <c r="Z1795" s="2"/>
      <c r="AB1795" t="s">
        <v>447</v>
      </c>
      <c r="AC1795" t="s">
        <v>448</v>
      </c>
      <c r="AD1795" t="s">
        <v>447</v>
      </c>
      <c r="AE1795" t="s">
        <v>447</v>
      </c>
      <c r="AF1795" t="s">
        <v>447</v>
      </c>
      <c r="AG1795">
        <v>2</v>
      </c>
      <c r="AH1795">
        <v>0</v>
      </c>
      <c r="AI1795">
        <v>12</v>
      </c>
      <c r="AJ1795">
        <v>0</v>
      </c>
      <c r="AK1795">
        <v>61</v>
      </c>
      <c r="AL1795" t="s">
        <v>465</v>
      </c>
      <c r="AM1795" t="s">
        <v>450</v>
      </c>
      <c r="AN1795">
        <v>7.47</v>
      </c>
      <c r="AO1795">
        <v>30</v>
      </c>
      <c r="AP1795">
        <v>224.1</v>
      </c>
      <c r="AQ1795">
        <v>7.47</v>
      </c>
      <c r="AR1795">
        <v>30</v>
      </c>
      <c r="AS1795">
        <v>224.1</v>
      </c>
      <c r="BC1795" t="s">
        <v>451</v>
      </c>
      <c r="BD1795" s="2">
        <v>45956</v>
      </c>
      <c r="BE1795">
        <v>173.08</v>
      </c>
      <c r="BF1795" t="s">
        <v>452</v>
      </c>
      <c r="BG1795" t="s">
        <v>453</v>
      </c>
      <c r="BH1795" s="1">
        <f t="shared" ca="1" si="86"/>
        <v>167</v>
      </c>
    </row>
    <row r="1796" spans="2:60" ht="14.25" customHeight="1" x14ac:dyDescent="0.35">
      <c r="B1796" s="96" t="str">
        <f t="shared" si="84"/>
        <v>196393381</v>
      </c>
      <c r="C1796" s="96" t="str">
        <f t="shared" si="85"/>
        <v>19639338</v>
      </c>
      <c r="D1796">
        <v>22526</v>
      </c>
      <c r="E1796" t="s">
        <v>120</v>
      </c>
      <c r="F1796">
        <v>61</v>
      </c>
      <c r="G1796" t="s">
        <v>124</v>
      </c>
      <c r="H1796">
        <v>71</v>
      </c>
      <c r="I1796">
        <v>19639</v>
      </c>
      <c r="J1796" t="s">
        <v>308</v>
      </c>
      <c r="K1796">
        <v>338</v>
      </c>
      <c r="L1796">
        <v>1</v>
      </c>
      <c r="M1796">
        <v>1</v>
      </c>
      <c r="N1796">
        <v>1</v>
      </c>
      <c r="O1796">
        <v>8.94</v>
      </c>
      <c r="P1796">
        <v>0</v>
      </c>
      <c r="Q1796" t="s">
        <v>454</v>
      </c>
      <c r="R1796" t="s">
        <v>467</v>
      </c>
      <c r="S1796">
        <v>6</v>
      </c>
      <c r="T1796" t="s">
        <v>466</v>
      </c>
      <c r="U1796">
        <v>2</v>
      </c>
      <c r="V1796">
        <v>43880</v>
      </c>
      <c r="W1796">
        <v>353</v>
      </c>
      <c r="X1796" t="s">
        <v>447</v>
      </c>
      <c r="Y1796" s="2" t="s">
        <v>447</v>
      </c>
      <c r="Z1796" s="2"/>
      <c r="AB1796" t="s">
        <v>447</v>
      </c>
      <c r="AC1796" t="s">
        <v>448</v>
      </c>
      <c r="AD1796" t="s">
        <v>447</v>
      </c>
      <c r="AE1796" t="s">
        <v>447</v>
      </c>
      <c r="AF1796" t="s">
        <v>447</v>
      </c>
      <c r="AG1796">
        <v>2</v>
      </c>
      <c r="AH1796">
        <v>0</v>
      </c>
      <c r="AI1796">
        <v>9</v>
      </c>
      <c r="AJ1796">
        <v>0</v>
      </c>
      <c r="AK1796">
        <v>61</v>
      </c>
      <c r="AL1796" t="s">
        <v>459</v>
      </c>
      <c r="AM1796" t="s">
        <v>450</v>
      </c>
      <c r="AN1796">
        <v>8.94</v>
      </c>
      <c r="AO1796">
        <v>29.73</v>
      </c>
      <c r="AP1796">
        <v>265.78620000000001</v>
      </c>
      <c r="AQ1796">
        <v>8.94</v>
      </c>
      <c r="AR1796">
        <v>30.07</v>
      </c>
      <c r="AS1796">
        <v>268.82580000000002</v>
      </c>
      <c r="AT1796">
        <v>8.94</v>
      </c>
      <c r="AU1796">
        <v>30</v>
      </c>
      <c r="AV1796">
        <v>268.2</v>
      </c>
      <c r="BC1796" t="s">
        <v>451</v>
      </c>
      <c r="BD1796" s="2">
        <v>45887</v>
      </c>
      <c r="BE1796">
        <v>226.57</v>
      </c>
      <c r="BF1796" t="s">
        <v>452</v>
      </c>
      <c r="BG1796" t="s">
        <v>453</v>
      </c>
      <c r="BH1796" s="1">
        <f t="shared" ca="1" si="86"/>
        <v>236</v>
      </c>
    </row>
    <row r="1797" spans="2:60" ht="14.25" customHeight="1" x14ac:dyDescent="0.35">
      <c r="B1797" s="96" t="str">
        <f t="shared" si="84"/>
        <v>196453421</v>
      </c>
      <c r="C1797" s="96" t="str">
        <f t="shared" si="85"/>
        <v>19645342</v>
      </c>
      <c r="D1797">
        <v>22526</v>
      </c>
      <c r="E1797" t="s">
        <v>120</v>
      </c>
      <c r="F1797">
        <v>61</v>
      </c>
      <c r="G1797" t="s">
        <v>124</v>
      </c>
      <c r="H1797">
        <v>73</v>
      </c>
      <c r="I1797">
        <v>19645</v>
      </c>
      <c r="J1797" t="s">
        <v>141</v>
      </c>
      <c r="K1797">
        <v>342</v>
      </c>
      <c r="L1797">
        <v>1</v>
      </c>
      <c r="M1797">
        <v>1</v>
      </c>
      <c r="O1797">
        <v>26.02</v>
      </c>
      <c r="P1797">
        <v>0</v>
      </c>
      <c r="Q1797" t="s">
        <v>483</v>
      </c>
      <c r="R1797" t="s">
        <v>471</v>
      </c>
      <c r="S1797">
        <v>37</v>
      </c>
      <c r="T1797" t="s">
        <v>484</v>
      </c>
      <c r="U1797">
        <v>2</v>
      </c>
      <c r="V1797">
        <v>43745</v>
      </c>
      <c r="W1797">
        <v>355</v>
      </c>
      <c r="X1797" t="s">
        <v>447</v>
      </c>
      <c r="Y1797" s="2" t="s">
        <v>448</v>
      </c>
      <c r="Z1797" s="2" t="s">
        <v>462</v>
      </c>
      <c r="AA1797" t="s">
        <v>485</v>
      </c>
      <c r="AB1797" t="s">
        <v>447</v>
      </c>
      <c r="AC1797" t="s">
        <v>447</v>
      </c>
      <c r="AD1797" t="s">
        <v>448</v>
      </c>
      <c r="AE1797" t="s">
        <v>447</v>
      </c>
      <c r="AF1797" t="s">
        <v>447</v>
      </c>
      <c r="AG1797">
        <v>2</v>
      </c>
      <c r="AH1797">
        <v>0</v>
      </c>
      <c r="AI1797">
        <v>40</v>
      </c>
      <c r="AJ1797">
        <v>0</v>
      </c>
      <c r="AK1797">
        <v>61</v>
      </c>
      <c r="AL1797" t="s">
        <v>459</v>
      </c>
      <c r="AM1797" t="s">
        <v>450</v>
      </c>
      <c r="BC1797" t="s">
        <v>484</v>
      </c>
      <c r="BF1797" t="s">
        <v>452</v>
      </c>
      <c r="BG1797" t="s">
        <v>453</v>
      </c>
      <c r="BH1797" s="1">
        <f t="shared" ca="1" si="86"/>
        <v>46123</v>
      </c>
    </row>
    <row r="1798" spans="2:60" ht="14.25" customHeight="1" x14ac:dyDescent="0.35">
      <c r="B1798" s="96" t="str">
        <f t="shared" si="84"/>
        <v>196453422</v>
      </c>
      <c r="C1798" s="96" t="str">
        <f t="shared" si="85"/>
        <v>19645342</v>
      </c>
      <c r="D1798">
        <v>22526</v>
      </c>
      <c r="E1798" t="s">
        <v>120</v>
      </c>
      <c r="F1798">
        <v>61</v>
      </c>
      <c r="G1798" t="s">
        <v>124</v>
      </c>
      <c r="H1798">
        <v>73</v>
      </c>
      <c r="I1798">
        <v>19645</v>
      </c>
      <c r="J1798" t="s">
        <v>141</v>
      </c>
      <c r="K1798">
        <v>342</v>
      </c>
      <c r="L1798">
        <v>2</v>
      </c>
      <c r="M1798">
        <v>1</v>
      </c>
      <c r="O1798">
        <v>13.45</v>
      </c>
      <c r="P1798">
        <v>0</v>
      </c>
      <c r="Q1798" t="s">
        <v>483</v>
      </c>
      <c r="R1798" t="s">
        <v>471</v>
      </c>
      <c r="S1798">
        <v>37</v>
      </c>
      <c r="T1798" t="s">
        <v>484</v>
      </c>
      <c r="U1798">
        <v>2</v>
      </c>
      <c r="V1798">
        <v>43742</v>
      </c>
      <c r="W1798">
        <v>355</v>
      </c>
      <c r="X1798" t="s">
        <v>447</v>
      </c>
      <c r="Y1798" s="2" t="s">
        <v>448</v>
      </c>
      <c r="Z1798" s="2" t="s">
        <v>462</v>
      </c>
      <c r="AA1798" t="s">
        <v>485</v>
      </c>
      <c r="AB1798" t="s">
        <v>447</v>
      </c>
      <c r="AC1798" t="s">
        <v>447</v>
      </c>
      <c r="AD1798" t="s">
        <v>448</v>
      </c>
      <c r="AE1798" t="s">
        <v>447</v>
      </c>
      <c r="AF1798" t="s">
        <v>447</v>
      </c>
      <c r="AG1798">
        <v>2</v>
      </c>
      <c r="AH1798">
        <v>0</v>
      </c>
      <c r="AI1798">
        <v>40</v>
      </c>
      <c r="AJ1798">
        <v>0</v>
      </c>
      <c r="AK1798">
        <v>61</v>
      </c>
      <c r="AL1798" t="s">
        <v>459</v>
      </c>
      <c r="AM1798" t="s">
        <v>450</v>
      </c>
      <c r="BC1798" t="s">
        <v>484</v>
      </c>
      <c r="BF1798" t="s">
        <v>452</v>
      </c>
      <c r="BG1798" t="s">
        <v>453</v>
      </c>
      <c r="BH1798" s="1">
        <f t="shared" ca="1" si="86"/>
        <v>46123</v>
      </c>
    </row>
    <row r="1799" spans="2:60" ht="14.25" customHeight="1" x14ac:dyDescent="0.35">
      <c r="B1799" s="96" t="str">
        <f t="shared" si="84"/>
        <v>196453423</v>
      </c>
      <c r="C1799" s="96" t="str">
        <f t="shared" si="85"/>
        <v>19645342</v>
      </c>
      <c r="D1799">
        <v>22526</v>
      </c>
      <c r="E1799" t="s">
        <v>120</v>
      </c>
      <c r="F1799">
        <v>61</v>
      </c>
      <c r="G1799" t="s">
        <v>124</v>
      </c>
      <c r="H1799">
        <v>73</v>
      </c>
      <c r="I1799">
        <v>19645</v>
      </c>
      <c r="J1799" t="s">
        <v>141</v>
      </c>
      <c r="K1799">
        <v>342</v>
      </c>
      <c r="L1799">
        <v>3</v>
      </c>
      <c r="M1799">
        <v>1</v>
      </c>
      <c r="O1799">
        <v>10.51</v>
      </c>
      <c r="P1799">
        <v>0</v>
      </c>
      <c r="Q1799" t="s">
        <v>483</v>
      </c>
      <c r="R1799" t="s">
        <v>471</v>
      </c>
      <c r="S1799">
        <v>37</v>
      </c>
      <c r="T1799" t="s">
        <v>484</v>
      </c>
      <c r="U1799">
        <v>2</v>
      </c>
      <c r="V1799">
        <v>43742</v>
      </c>
      <c r="W1799">
        <v>355</v>
      </c>
      <c r="X1799" t="s">
        <v>447</v>
      </c>
      <c r="Y1799" s="2" t="s">
        <v>448</v>
      </c>
      <c r="Z1799" s="2" t="s">
        <v>462</v>
      </c>
      <c r="AA1799" t="s">
        <v>485</v>
      </c>
      <c r="AB1799" t="s">
        <v>447</v>
      </c>
      <c r="AC1799" t="s">
        <v>447</v>
      </c>
      <c r="AD1799" t="s">
        <v>448</v>
      </c>
      <c r="AE1799" t="s">
        <v>447</v>
      </c>
      <c r="AF1799" t="s">
        <v>447</v>
      </c>
      <c r="AG1799">
        <v>2</v>
      </c>
      <c r="AH1799">
        <v>0</v>
      </c>
      <c r="AI1799">
        <v>40</v>
      </c>
      <c r="AJ1799">
        <v>0</v>
      </c>
      <c r="AK1799">
        <v>61</v>
      </c>
      <c r="AL1799" t="s">
        <v>459</v>
      </c>
      <c r="AM1799" t="s">
        <v>450</v>
      </c>
      <c r="BC1799" t="s">
        <v>484</v>
      </c>
      <c r="BF1799" t="s">
        <v>452</v>
      </c>
      <c r="BG1799" t="s">
        <v>453</v>
      </c>
      <c r="BH1799" s="1">
        <f t="shared" ca="1" si="86"/>
        <v>46123</v>
      </c>
    </row>
    <row r="1800" spans="2:60" ht="14.25" customHeight="1" x14ac:dyDescent="0.35">
      <c r="B1800" s="96" t="str">
        <f t="shared" si="84"/>
        <v>196453424</v>
      </c>
      <c r="C1800" s="96" t="str">
        <f t="shared" si="85"/>
        <v>19645342</v>
      </c>
      <c r="D1800">
        <v>22526</v>
      </c>
      <c r="E1800" t="s">
        <v>120</v>
      </c>
      <c r="F1800">
        <v>61</v>
      </c>
      <c r="G1800" t="s">
        <v>124</v>
      </c>
      <c r="H1800">
        <v>73</v>
      </c>
      <c r="I1800">
        <v>19645</v>
      </c>
      <c r="J1800" t="s">
        <v>141</v>
      </c>
      <c r="K1800">
        <v>342</v>
      </c>
      <c r="L1800">
        <v>4</v>
      </c>
      <c r="M1800">
        <v>1</v>
      </c>
      <c r="O1800" s="3">
        <v>17.3</v>
      </c>
      <c r="P1800">
        <v>0</v>
      </c>
      <c r="Q1800" t="s">
        <v>483</v>
      </c>
      <c r="R1800" t="s">
        <v>471</v>
      </c>
      <c r="S1800">
        <v>37</v>
      </c>
      <c r="T1800" t="s">
        <v>484</v>
      </c>
      <c r="U1800">
        <v>2</v>
      </c>
      <c r="V1800">
        <v>43746</v>
      </c>
      <c r="W1800">
        <v>355</v>
      </c>
      <c r="X1800" t="s">
        <v>447</v>
      </c>
      <c r="Y1800" s="2" t="s">
        <v>448</v>
      </c>
      <c r="Z1800" s="2" t="s">
        <v>462</v>
      </c>
      <c r="AA1800" t="s">
        <v>485</v>
      </c>
      <c r="AB1800" t="s">
        <v>447</v>
      </c>
      <c r="AC1800" t="s">
        <v>447</v>
      </c>
      <c r="AD1800" t="s">
        <v>448</v>
      </c>
      <c r="AE1800" t="s">
        <v>447</v>
      </c>
      <c r="AF1800" t="s">
        <v>447</v>
      </c>
      <c r="AG1800">
        <v>2</v>
      </c>
      <c r="AH1800">
        <v>0</v>
      </c>
      <c r="AI1800">
        <v>40</v>
      </c>
      <c r="AJ1800">
        <v>0</v>
      </c>
      <c r="AK1800">
        <v>61</v>
      </c>
      <c r="AL1800" t="s">
        <v>459</v>
      </c>
      <c r="AM1800" t="s">
        <v>450</v>
      </c>
      <c r="BC1800" t="s">
        <v>484</v>
      </c>
      <c r="BF1800" t="s">
        <v>452</v>
      </c>
      <c r="BG1800" t="s">
        <v>453</v>
      </c>
      <c r="BH1800" s="1">
        <f t="shared" ca="1" si="86"/>
        <v>46123</v>
      </c>
    </row>
    <row r="1801" spans="2:60" ht="14.25" customHeight="1" x14ac:dyDescent="0.35">
      <c r="B1801" s="96" t="str">
        <f t="shared" si="84"/>
        <v>196453431</v>
      </c>
      <c r="C1801" s="96" t="str">
        <f t="shared" si="85"/>
        <v>19645343</v>
      </c>
      <c r="D1801">
        <v>22526</v>
      </c>
      <c r="E1801" t="s">
        <v>120</v>
      </c>
      <c r="F1801">
        <v>61</v>
      </c>
      <c r="G1801" t="s">
        <v>124</v>
      </c>
      <c r="H1801">
        <v>73</v>
      </c>
      <c r="I1801">
        <v>19645</v>
      </c>
      <c r="J1801" t="s">
        <v>141</v>
      </c>
      <c r="K1801">
        <v>343</v>
      </c>
      <c r="L1801">
        <v>1</v>
      </c>
      <c r="M1801">
        <v>1</v>
      </c>
      <c r="O1801" s="3">
        <v>26.29</v>
      </c>
      <c r="P1801">
        <v>0</v>
      </c>
      <c r="Q1801" t="s">
        <v>494</v>
      </c>
      <c r="R1801" t="s">
        <v>471</v>
      </c>
      <c r="S1801">
        <v>56</v>
      </c>
      <c r="T1801" t="s">
        <v>479</v>
      </c>
      <c r="U1801">
        <v>2</v>
      </c>
      <c r="V1801">
        <v>45754</v>
      </c>
      <c r="W1801">
        <v>355</v>
      </c>
      <c r="X1801" t="s">
        <v>447</v>
      </c>
      <c r="Y1801" s="2" t="s">
        <v>448</v>
      </c>
      <c r="Z1801" s="2" t="s">
        <v>512</v>
      </c>
      <c r="AA1801" t="s">
        <v>485</v>
      </c>
      <c r="AB1801" t="s">
        <v>447</v>
      </c>
      <c r="AC1801" t="s">
        <v>447</v>
      </c>
      <c r="AD1801" t="s">
        <v>448</v>
      </c>
      <c r="AE1801" t="s">
        <v>447</v>
      </c>
      <c r="AF1801" t="s">
        <v>447</v>
      </c>
      <c r="AG1801">
        <v>2</v>
      </c>
      <c r="AH1801">
        <v>0</v>
      </c>
      <c r="AI1801">
        <v>41</v>
      </c>
      <c r="AJ1801">
        <v>0</v>
      </c>
      <c r="AK1801">
        <v>61</v>
      </c>
      <c r="AL1801" t="s">
        <v>465</v>
      </c>
      <c r="AM1801" t="s">
        <v>450</v>
      </c>
      <c r="BC1801" t="s">
        <v>474</v>
      </c>
      <c r="BF1801" t="s">
        <v>452</v>
      </c>
      <c r="BG1801" t="s">
        <v>453</v>
      </c>
      <c r="BH1801" s="1">
        <f t="shared" ca="1" si="86"/>
        <v>46123</v>
      </c>
    </row>
    <row r="1802" spans="2:60" ht="14.25" customHeight="1" x14ac:dyDescent="0.35">
      <c r="B1802" s="96" t="str">
        <f t="shared" si="84"/>
        <v>196453432</v>
      </c>
      <c r="C1802" s="96" t="str">
        <f t="shared" si="85"/>
        <v>19645343</v>
      </c>
      <c r="D1802">
        <v>22526</v>
      </c>
      <c r="E1802" t="s">
        <v>120</v>
      </c>
      <c r="F1802">
        <v>61</v>
      </c>
      <c r="G1802" t="s">
        <v>124</v>
      </c>
      <c r="H1802">
        <v>73</v>
      </c>
      <c r="I1802">
        <v>19645</v>
      </c>
      <c r="J1802" t="s">
        <v>141</v>
      </c>
      <c r="K1802">
        <v>343</v>
      </c>
      <c r="L1802">
        <v>2</v>
      </c>
      <c r="M1802">
        <v>1</v>
      </c>
      <c r="O1802" s="3">
        <v>12.75</v>
      </c>
      <c r="P1802">
        <v>0</v>
      </c>
      <c r="Q1802" t="s">
        <v>494</v>
      </c>
      <c r="R1802" t="s">
        <v>471</v>
      </c>
      <c r="S1802">
        <v>56</v>
      </c>
      <c r="T1802" t="s">
        <v>479</v>
      </c>
      <c r="U1802">
        <v>2</v>
      </c>
      <c r="V1802">
        <v>45754</v>
      </c>
      <c r="W1802">
        <v>355</v>
      </c>
      <c r="X1802" t="s">
        <v>447</v>
      </c>
      <c r="Y1802" s="2" t="s">
        <v>448</v>
      </c>
      <c r="Z1802" s="2" t="s">
        <v>512</v>
      </c>
      <c r="AA1802" t="s">
        <v>485</v>
      </c>
      <c r="AB1802" t="s">
        <v>447</v>
      </c>
      <c r="AC1802" t="s">
        <v>447</v>
      </c>
      <c r="AD1802" t="s">
        <v>448</v>
      </c>
      <c r="AE1802" t="s">
        <v>447</v>
      </c>
      <c r="AF1802" t="s">
        <v>447</v>
      </c>
      <c r="AG1802">
        <v>2</v>
      </c>
      <c r="AH1802">
        <v>0</v>
      </c>
      <c r="AI1802">
        <v>41</v>
      </c>
      <c r="AJ1802">
        <v>0</v>
      </c>
      <c r="AK1802">
        <v>61</v>
      </c>
      <c r="AL1802" t="s">
        <v>465</v>
      </c>
      <c r="AM1802" t="s">
        <v>450</v>
      </c>
      <c r="BC1802" t="s">
        <v>474</v>
      </c>
      <c r="BF1802" t="s">
        <v>452</v>
      </c>
      <c r="BG1802" t="s">
        <v>453</v>
      </c>
      <c r="BH1802" s="1">
        <f t="shared" ca="1" si="86"/>
        <v>46123</v>
      </c>
    </row>
    <row r="1803" spans="2:60" ht="14.25" customHeight="1" x14ac:dyDescent="0.35">
      <c r="B1803" s="96" t="str">
        <f t="shared" si="84"/>
        <v>196453433</v>
      </c>
      <c r="C1803" s="96" t="str">
        <f t="shared" si="85"/>
        <v>19645343</v>
      </c>
      <c r="D1803">
        <v>22526</v>
      </c>
      <c r="E1803" t="s">
        <v>120</v>
      </c>
      <c r="F1803">
        <v>61</v>
      </c>
      <c r="G1803" t="s">
        <v>124</v>
      </c>
      <c r="H1803">
        <v>73</v>
      </c>
      <c r="I1803">
        <v>19645</v>
      </c>
      <c r="J1803" t="s">
        <v>141</v>
      </c>
      <c r="K1803">
        <v>343</v>
      </c>
      <c r="L1803">
        <v>3</v>
      </c>
      <c r="M1803">
        <v>1</v>
      </c>
      <c r="O1803" s="3">
        <v>12.34</v>
      </c>
      <c r="P1803">
        <v>0</v>
      </c>
      <c r="Q1803" t="s">
        <v>494</v>
      </c>
      <c r="R1803" t="s">
        <v>471</v>
      </c>
      <c r="S1803">
        <v>56</v>
      </c>
      <c r="T1803" t="s">
        <v>479</v>
      </c>
      <c r="U1803">
        <v>2</v>
      </c>
      <c r="V1803">
        <v>45754</v>
      </c>
      <c r="W1803">
        <v>355</v>
      </c>
      <c r="X1803" t="s">
        <v>447</v>
      </c>
      <c r="Y1803" s="2" t="s">
        <v>448</v>
      </c>
      <c r="Z1803" s="2" t="s">
        <v>512</v>
      </c>
      <c r="AA1803" t="s">
        <v>485</v>
      </c>
      <c r="AB1803" t="s">
        <v>447</v>
      </c>
      <c r="AC1803" t="s">
        <v>447</v>
      </c>
      <c r="AD1803" t="s">
        <v>448</v>
      </c>
      <c r="AE1803" t="s">
        <v>447</v>
      </c>
      <c r="AF1803" t="s">
        <v>447</v>
      </c>
      <c r="AG1803">
        <v>2</v>
      </c>
      <c r="AH1803">
        <v>0</v>
      </c>
      <c r="AI1803">
        <v>41</v>
      </c>
      <c r="AJ1803">
        <v>0</v>
      </c>
      <c r="AK1803">
        <v>61</v>
      </c>
      <c r="AL1803" t="s">
        <v>449</v>
      </c>
      <c r="AM1803" t="s">
        <v>450</v>
      </c>
      <c r="BC1803" t="s">
        <v>474</v>
      </c>
      <c r="BF1803" t="s">
        <v>452</v>
      </c>
      <c r="BG1803" t="s">
        <v>453</v>
      </c>
      <c r="BH1803" s="1">
        <f t="shared" ca="1" si="86"/>
        <v>46123</v>
      </c>
    </row>
    <row r="1804" spans="2:60" ht="14.25" customHeight="1" x14ac:dyDescent="0.35">
      <c r="B1804" s="96" t="str">
        <f t="shared" si="84"/>
        <v>196453441</v>
      </c>
      <c r="C1804" s="96" t="str">
        <f t="shared" si="85"/>
        <v>19645344</v>
      </c>
      <c r="D1804">
        <v>22526</v>
      </c>
      <c r="E1804" t="s">
        <v>120</v>
      </c>
      <c r="F1804">
        <v>61</v>
      </c>
      <c r="G1804" t="s">
        <v>124</v>
      </c>
      <c r="H1804">
        <v>73</v>
      </c>
      <c r="I1804">
        <v>19645</v>
      </c>
      <c r="J1804" t="s">
        <v>141</v>
      </c>
      <c r="K1804">
        <v>344</v>
      </c>
      <c r="L1804">
        <v>1</v>
      </c>
      <c r="M1804">
        <v>1</v>
      </c>
      <c r="O1804" s="3">
        <v>7.43</v>
      </c>
      <c r="P1804">
        <v>0</v>
      </c>
      <c r="Q1804" t="s">
        <v>494</v>
      </c>
      <c r="R1804" t="s">
        <v>471</v>
      </c>
      <c r="S1804">
        <v>56</v>
      </c>
      <c r="T1804" t="s">
        <v>479</v>
      </c>
      <c r="U1804">
        <v>2</v>
      </c>
      <c r="V1804">
        <v>45754</v>
      </c>
      <c r="W1804">
        <v>355</v>
      </c>
      <c r="X1804" t="s">
        <v>447</v>
      </c>
      <c r="Y1804" s="2" t="s">
        <v>448</v>
      </c>
      <c r="Z1804" s="2" t="s">
        <v>512</v>
      </c>
      <c r="AA1804" t="s">
        <v>485</v>
      </c>
      <c r="AB1804" t="s">
        <v>447</v>
      </c>
      <c r="AC1804" t="s">
        <v>447</v>
      </c>
      <c r="AD1804" t="s">
        <v>447</v>
      </c>
      <c r="AE1804" t="s">
        <v>447</v>
      </c>
      <c r="AF1804" t="s">
        <v>447</v>
      </c>
      <c r="AG1804">
        <v>2</v>
      </c>
      <c r="AH1804">
        <v>0</v>
      </c>
      <c r="AI1804">
        <v>40</v>
      </c>
      <c r="AJ1804">
        <v>0</v>
      </c>
      <c r="AK1804">
        <v>61</v>
      </c>
      <c r="AL1804" t="s">
        <v>465</v>
      </c>
      <c r="AM1804" t="s">
        <v>450</v>
      </c>
      <c r="BC1804" t="s">
        <v>474</v>
      </c>
      <c r="BF1804" t="s">
        <v>452</v>
      </c>
      <c r="BG1804" t="s">
        <v>453</v>
      </c>
      <c r="BH1804" s="1">
        <f t="shared" ca="1" si="86"/>
        <v>46123</v>
      </c>
    </row>
    <row r="1805" spans="2:60" ht="14.25" customHeight="1" x14ac:dyDescent="0.35">
      <c r="B1805" s="96" t="str">
        <f t="shared" si="84"/>
        <v>196453442</v>
      </c>
      <c r="C1805" s="96" t="str">
        <f t="shared" si="85"/>
        <v>19645344</v>
      </c>
      <c r="D1805">
        <v>22526</v>
      </c>
      <c r="E1805" t="s">
        <v>120</v>
      </c>
      <c r="F1805">
        <v>61</v>
      </c>
      <c r="G1805" t="s">
        <v>124</v>
      </c>
      <c r="H1805">
        <v>73</v>
      </c>
      <c r="I1805">
        <v>19645</v>
      </c>
      <c r="J1805" t="s">
        <v>141</v>
      </c>
      <c r="K1805">
        <v>344</v>
      </c>
      <c r="L1805">
        <v>2</v>
      </c>
      <c r="M1805">
        <v>1</v>
      </c>
      <c r="O1805" s="3">
        <v>7.37</v>
      </c>
      <c r="P1805">
        <v>0</v>
      </c>
      <c r="Q1805" t="s">
        <v>494</v>
      </c>
      <c r="R1805" t="s">
        <v>471</v>
      </c>
      <c r="S1805">
        <v>56</v>
      </c>
      <c r="T1805" t="s">
        <v>479</v>
      </c>
      <c r="U1805">
        <v>2</v>
      </c>
      <c r="V1805">
        <v>45754</v>
      </c>
      <c r="W1805">
        <v>355</v>
      </c>
      <c r="X1805" t="s">
        <v>447</v>
      </c>
      <c r="Y1805" s="2" t="s">
        <v>448</v>
      </c>
      <c r="Z1805" s="2" t="s">
        <v>512</v>
      </c>
      <c r="AA1805" t="s">
        <v>485</v>
      </c>
      <c r="AB1805" t="s">
        <v>447</v>
      </c>
      <c r="AC1805" t="s">
        <v>447</v>
      </c>
      <c r="AD1805" t="s">
        <v>447</v>
      </c>
      <c r="AE1805" t="s">
        <v>447</v>
      </c>
      <c r="AF1805" t="s">
        <v>447</v>
      </c>
      <c r="AG1805">
        <v>2</v>
      </c>
      <c r="AH1805">
        <v>0</v>
      </c>
      <c r="AI1805">
        <v>40</v>
      </c>
      <c r="AJ1805">
        <v>0</v>
      </c>
      <c r="AK1805">
        <v>61</v>
      </c>
      <c r="AL1805" t="s">
        <v>459</v>
      </c>
      <c r="AM1805" t="s">
        <v>450</v>
      </c>
      <c r="BC1805" t="s">
        <v>474</v>
      </c>
      <c r="BF1805" t="s">
        <v>452</v>
      </c>
      <c r="BG1805" t="s">
        <v>453</v>
      </c>
      <c r="BH1805" s="1">
        <f t="shared" ca="1" si="86"/>
        <v>46123</v>
      </c>
    </row>
    <row r="1806" spans="2:60" ht="14.25" customHeight="1" x14ac:dyDescent="0.35">
      <c r="B1806" s="96" t="str">
        <f t="shared" si="84"/>
        <v>196453443</v>
      </c>
      <c r="C1806" s="96" t="str">
        <f t="shared" si="85"/>
        <v>19645344</v>
      </c>
      <c r="D1806">
        <v>22526</v>
      </c>
      <c r="E1806" t="s">
        <v>120</v>
      </c>
      <c r="F1806">
        <v>61</v>
      </c>
      <c r="G1806" t="s">
        <v>124</v>
      </c>
      <c r="H1806">
        <v>73</v>
      </c>
      <c r="I1806">
        <v>19645</v>
      </c>
      <c r="J1806" t="s">
        <v>141</v>
      </c>
      <c r="K1806">
        <v>344</v>
      </c>
      <c r="L1806">
        <v>3</v>
      </c>
      <c r="M1806">
        <v>1</v>
      </c>
      <c r="O1806" s="3">
        <v>7.2</v>
      </c>
      <c r="P1806">
        <v>0</v>
      </c>
      <c r="Q1806" t="s">
        <v>494</v>
      </c>
      <c r="R1806" t="s">
        <v>471</v>
      </c>
      <c r="S1806">
        <v>56</v>
      </c>
      <c r="T1806" t="s">
        <v>479</v>
      </c>
      <c r="U1806">
        <v>2</v>
      </c>
      <c r="V1806">
        <v>45754</v>
      </c>
      <c r="W1806">
        <v>355</v>
      </c>
      <c r="X1806" t="s">
        <v>447</v>
      </c>
      <c r="Y1806" s="2" t="s">
        <v>448</v>
      </c>
      <c r="Z1806" s="2" t="s">
        <v>512</v>
      </c>
      <c r="AA1806" t="s">
        <v>485</v>
      </c>
      <c r="AB1806" t="s">
        <v>447</v>
      </c>
      <c r="AC1806" t="s">
        <v>447</v>
      </c>
      <c r="AD1806" t="s">
        <v>447</v>
      </c>
      <c r="AE1806" t="s">
        <v>447</v>
      </c>
      <c r="AF1806" t="s">
        <v>447</v>
      </c>
      <c r="AG1806">
        <v>2</v>
      </c>
      <c r="AH1806">
        <v>0</v>
      </c>
      <c r="AI1806">
        <v>40</v>
      </c>
      <c r="AJ1806">
        <v>0</v>
      </c>
      <c r="AK1806">
        <v>61</v>
      </c>
      <c r="AL1806" t="s">
        <v>449</v>
      </c>
      <c r="AM1806" t="s">
        <v>450</v>
      </c>
      <c r="BC1806" t="s">
        <v>474</v>
      </c>
      <c r="BF1806" t="s">
        <v>452</v>
      </c>
      <c r="BG1806" t="s">
        <v>453</v>
      </c>
      <c r="BH1806" s="1">
        <f t="shared" ca="1" si="86"/>
        <v>46123</v>
      </c>
    </row>
    <row r="1807" spans="2:60" ht="14.25" customHeight="1" x14ac:dyDescent="0.35">
      <c r="B1807" s="96" t="str">
        <f t="shared" si="84"/>
        <v>196453444</v>
      </c>
      <c r="C1807" s="96" t="str">
        <f t="shared" si="85"/>
        <v>19645344</v>
      </c>
      <c r="D1807">
        <v>22526</v>
      </c>
      <c r="E1807" t="s">
        <v>120</v>
      </c>
      <c r="F1807">
        <v>61</v>
      </c>
      <c r="G1807" t="s">
        <v>124</v>
      </c>
      <c r="H1807">
        <v>73</v>
      </c>
      <c r="I1807">
        <v>19645</v>
      </c>
      <c r="J1807" t="s">
        <v>141</v>
      </c>
      <c r="K1807">
        <v>344</v>
      </c>
      <c r="L1807">
        <v>4</v>
      </c>
      <c r="M1807">
        <v>1</v>
      </c>
      <c r="O1807" s="3">
        <v>1.35</v>
      </c>
      <c r="P1807">
        <v>0</v>
      </c>
      <c r="Q1807" t="s">
        <v>494</v>
      </c>
      <c r="R1807" t="s">
        <v>471</v>
      </c>
      <c r="S1807">
        <v>56</v>
      </c>
      <c r="T1807" t="s">
        <v>479</v>
      </c>
      <c r="U1807">
        <v>2</v>
      </c>
      <c r="V1807">
        <v>45754</v>
      </c>
      <c r="W1807">
        <v>355</v>
      </c>
      <c r="X1807" t="s">
        <v>447</v>
      </c>
      <c r="Y1807" s="2" t="s">
        <v>448</v>
      </c>
      <c r="Z1807" s="2" t="s">
        <v>512</v>
      </c>
      <c r="AA1807" t="s">
        <v>485</v>
      </c>
      <c r="AB1807" t="s">
        <v>447</v>
      </c>
      <c r="AC1807" t="s">
        <v>447</v>
      </c>
      <c r="AD1807" t="s">
        <v>447</v>
      </c>
      <c r="AE1807" t="s">
        <v>447</v>
      </c>
      <c r="AF1807" t="s">
        <v>447</v>
      </c>
      <c r="AG1807">
        <v>2</v>
      </c>
      <c r="AH1807">
        <v>0</v>
      </c>
      <c r="AI1807">
        <v>40</v>
      </c>
      <c r="AJ1807">
        <v>0</v>
      </c>
      <c r="AK1807">
        <v>61</v>
      </c>
      <c r="AL1807" t="s">
        <v>518</v>
      </c>
      <c r="AM1807" t="s">
        <v>450</v>
      </c>
      <c r="BC1807" t="s">
        <v>474</v>
      </c>
      <c r="BF1807" t="s">
        <v>452</v>
      </c>
      <c r="BG1807" t="s">
        <v>453</v>
      </c>
      <c r="BH1807" s="1">
        <f t="shared" ca="1" si="86"/>
        <v>46123</v>
      </c>
    </row>
    <row r="1808" spans="2:60" ht="14.25" customHeight="1" x14ac:dyDescent="0.35">
      <c r="B1808" s="96" t="str">
        <f t="shared" si="84"/>
        <v>196453445</v>
      </c>
      <c r="C1808" s="96" t="str">
        <f t="shared" si="85"/>
        <v>19645344</v>
      </c>
      <c r="D1808">
        <v>22526</v>
      </c>
      <c r="E1808" t="s">
        <v>120</v>
      </c>
      <c r="F1808">
        <v>61</v>
      </c>
      <c r="G1808" t="s">
        <v>124</v>
      </c>
      <c r="H1808">
        <v>73</v>
      </c>
      <c r="I1808">
        <v>19645</v>
      </c>
      <c r="J1808" t="s">
        <v>141</v>
      </c>
      <c r="K1808">
        <v>344</v>
      </c>
      <c r="L1808">
        <v>5</v>
      </c>
      <c r="M1808">
        <v>1</v>
      </c>
      <c r="O1808" s="3">
        <v>5.88</v>
      </c>
      <c r="P1808">
        <v>0</v>
      </c>
      <c r="Q1808" t="s">
        <v>494</v>
      </c>
      <c r="R1808" t="s">
        <v>471</v>
      </c>
      <c r="S1808">
        <v>56</v>
      </c>
      <c r="T1808" t="s">
        <v>479</v>
      </c>
      <c r="U1808">
        <v>2</v>
      </c>
      <c r="V1808">
        <v>45754</v>
      </c>
      <c r="W1808">
        <v>355</v>
      </c>
      <c r="X1808" t="s">
        <v>447</v>
      </c>
      <c r="Y1808" s="2" t="s">
        <v>448</v>
      </c>
      <c r="Z1808" s="2" t="s">
        <v>512</v>
      </c>
      <c r="AA1808" t="s">
        <v>485</v>
      </c>
      <c r="AB1808" t="s">
        <v>447</v>
      </c>
      <c r="AC1808" t="s">
        <v>447</v>
      </c>
      <c r="AD1808" t="s">
        <v>447</v>
      </c>
      <c r="AE1808" t="s">
        <v>447</v>
      </c>
      <c r="AF1808" t="s">
        <v>447</v>
      </c>
      <c r="AG1808">
        <v>2</v>
      </c>
      <c r="AH1808">
        <v>0</v>
      </c>
      <c r="AI1808">
        <v>40</v>
      </c>
      <c r="AJ1808">
        <v>0</v>
      </c>
      <c r="AK1808">
        <v>61</v>
      </c>
      <c r="AL1808" t="s">
        <v>465</v>
      </c>
      <c r="AM1808" t="s">
        <v>450</v>
      </c>
      <c r="BC1808" t="s">
        <v>474</v>
      </c>
      <c r="BF1808" t="s">
        <v>452</v>
      </c>
      <c r="BG1808" t="s">
        <v>453</v>
      </c>
      <c r="BH1808" s="1">
        <f t="shared" ca="1" si="86"/>
        <v>46123</v>
      </c>
    </row>
    <row r="1809" spans="2:60" ht="14.25" customHeight="1" x14ac:dyDescent="0.35">
      <c r="B1809" s="96" t="str">
        <f t="shared" si="84"/>
        <v>196453446</v>
      </c>
      <c r="C1809" s="96" t="str">
        <f t="shared" si="85"/>
        <v>19645344</v>
      </c>
      <c r="D1809">
        <v>22526</v>
      </c>
      <c r="E1809" t="s">
        <v>120</v>
      </c>
      <c r="F1809">
        <v>61</v>
      </c>
      <c r="G1809" t="s">
        <v>124</v>
      </c>
      <c r="H1809">
        <v>73</v>
      </c>
      <c r="I1809">
        <v>19645</v>
      </c>
      <c r="J1809" t="s">
        <v>141</v>
      </c>
      <c r="K1809">
        <v>344</v>
      </c>
      <c r="L1809">
        <v>6</v>
      </c>
      <c r="M1809">
        <v>1</v>
      </c>
      <c r="O1809" s="3">
        <v>20.2</v>
      </c>
      <c r="P1809">
        <v>0</v>
      </c>
      <c r="Q1809" t="s">
        <v>494</v>
      </c>
      <c r="R1809" t="s">
        <v>471</v>
      </c>
      <c r="S1809">
        <v>56</v>
      </c>
      <c r="T1809" t="s">
        <v>479</v>
      </c>
      <c r="U1809">
        <v>2</v>
      </c>
      <c r="V1809">
        <v>45754</v>
      </c>
      <c r="W1809">
        <v>355</v>
      </c>
      <c r="X1809" t="s">
        <v>447</v>
      </c>
      <c r="Y1809" s="2" t="s">
        <v>448</v>
      </c>
      <c r="Z1809" s="2" t="s">
        <v>512</v>
      </c>
      <c r="AA1809" t="s">
        <v>485</v>
      </c>
      <c r="AB1809" t="s">
        <v>447</v>
      </c>
      <c r="AC1809" t="s">
        <v>447</v>
      </c>
      <c r="AD1809" t="s">
        <v>447</v>
      </c>
      <c r="AE1809" t="s">
        <v>447</v>
      </c>
      <c r="AF1809" t="s">
        <v>447</v>
      </c>
      <c r="AG1809">
        <v>2</v>
      </c>
      <c r="AH1809">
        <v>0</v>
      </c>
      <c r="AI1809">
        <v>40</v>
      </c>
      <c r="AJ1809">
        <v>0</v>
      </c>
      <c r="AK1809">
        <v>61</v>
      </c>
      <c r="AL1809" t="s">
        <v>465</v>
      </c>
      <c r="AM1809" t="s">
        <v>450</v>
      </c>
      <c r="BC1809" t="s">
        <v>474</v>
      </c>
      <c r="BF1809" t="s">
        <v>452</v>
      </c>
      <c r="BG1809" t="s">
        <v>453</v>
      </c>
      <c r="BH1809" s="1">
        <f t="shared" ca="1" si="86"/>
        <v>46123</v>
      </c>
    </row>
    <row r="1810" spans="2:60" ht="14.25" customHeight="1" x14ac:dyDescent="0.35">
      <c r="B1810" s="96" t="str">
        <f t="shared" si="84"/>
        <v>196453464</v>
      </c>
      <c r="C1810" s="96" t="str">
        <f t="shared" si="85"/>
        <v>19645346</v>
      </c>
      <c r="D1810">
        <v>22526</v>
      </c>
      <c r="E1810" t="s">
        <v>120</v>
      </c>
      <c r="F1810">
        <v>61</v>
      </c>
      <c r="G1810" t="s">
        <v>124</v>
      </c>
      <c r="H1810">
        <v>73</v>
      </c>
      <c r="I1810">
        <v>19645</v>
      </c>
      <c r="J1810" t="s">
        <v>141</v>
      </c>
      <c r="K1810">
        <v>346</v>
      </c>
      <c r="L1810">
        <v>4</v>
      </c>
      <c r="M1810">
        <v>1</v>
      </c>
      <c r="N1810">
        <v>6</v>
      </c>
      <c r="O1810" s="3">
        <v>10.34</v>
      </c>
      <c r="P1810">
        <v>0</v>
      </c>
      <c r="Q1810" t="s">
        <v>483</v>
      </c>
      <c r="R1810" t="s">
        <v>471</v>
      </c>
      <c r="S1810">
        <v>37</v>
      </c>
      <c r="T1810" t="s">
        <v>484</v>
      </c>
      <c r="U1810">
        <v>2</v>
      </c>
      <c r="V1810">
        <v>43242</v>
      </c>
      <c r="W1810">
        <v>355</v>
      </c>
      <c r="X1810" t="s">
        <v>447</v>
      </c>
      <c r="Y1810" s="2" t="s">
        <v>448</v>
      </c>
      <c r="Z1810" s="2" t="s">
        <v>462</v>
      </c>
      <c r="AA1810" t="s">
        <v>485</v>
      </c>
      <c r="AB1810" t="s">
        <v>447</v>
      </c>
      <c r="AC1810" t="s">
        <v>447</v>
      </c>
      <c r="AD1810" t="s">
        <v>447</v>
      </c>
      <c r="AE1810" t="s">
        <v>447</v>
      </c>
      <c r="AF1810" t="s">
        <v>447</v>
      </c>
      <c r="AG1810">
        <v>2</v>
      </c>
      <c r="AH1810">
        <v>0</v>
      </c>
      <c r="AI1810">
        <v>47.8</v>
      </c>
      <c r="AJ1810">
        <v>0</v>
      </c>
      <c r="AK1810">
        <v>61</v>
      </c>
      <c r="AL1810" t="s">
        <v>459</v>
      </c>
      <c r="AM1810" t="s">
        <v>450</v>
      </c>
      <c r="BC1810" t="s">
        <v>484</v>
      </c>
      <c r="BF1810" t="s">
        <v>452</v>
      </c>
      <c r="BG1810" t="s">
        <v>453</v>
      </c>
      <c r="BH1810" s="1">
        <f t="shared" ca="1" si="86"/>
        <v>46123</v>
      </c>
    </row>
    <row r="1811" spans="2:60" ht="14.25" customHeight="1" x14ac:dyDescent="0.35">
      <c r="B1811" s="96" t="str">
        <f t="shared" si="84"/>
        <v>196493491</v>
      </c>
      <c r="C1811" s="96" t="str">
        <f t="shared" si="85"/>
        <v>19649349</v>
      </c>
      <c r="D1811">
        <v>22526</v>
      </c>
      <c r="E1811" t="s">
        <v>120</v>
      </c>
      <c r="F1811">
        <v>61</v>
      </c>
      <c r="G1811" t="s">
        <v>124</v>
      </c>
      <c r="H1811">
        <v>74</v>
      </c>
      <c r="I1811">
        <v>19649</v>
      </c>
      <c r="J1811" t="s">
        <v>307</v>
      </c>
      <c r="K1811">
        <v>349</v>
      </c>
      <c r="L1811">
        <v>1</v>
      </c>
      <c r="M1811">
        <v>1</v>
      </c>
      <c r="N1811">
        <v>1</v>
      </c>
      <c r="O1811" s="3">
        <v>23.41</v>
      </c>
      <c r="P1811">
        <v>0</v>
      </c>
      <c r="Q1811" t="s">
        <v>494</v>
      </c>
      <c r="R1811" t="s">
        <v>445</v>
      </c>
      <c r="S1811">
        <v>10</v>
      </c>
      <c r="T1811" t="s">
        <v>455</v>
      </c>
      <c r="U1811">
        <v>2</v>
      </c>
      <c r="V1811">
        <v>42571</v>
      </c>
      <c r="W1811">
        <v>353</v>
      </c>
      <c r="X1811" t="s">
        <v>447</v>
      </c>
      <c r="Y1811" s="2" t="s">
        <v>447</v>
      </c>
      <c r="Z1811" s="2"/>
      <c r="AB1811" t="s">
        <v>447</v>
      </c>
      <c r="AC1811" t="s">
        <v>448</v>
      </c>
      <c r="AD1811" t="s">
        <v>447</v>
      </c>
      <c r="AE1811" t="s">
        <v>447</v>
      </c>
      <c r="AF1811" t="s">
        <v>447</v>
      </c>
      <c r="AG1811">
        <v>2</v>
      </c>
      <c r="AH1811">
        <v>0</v>
      </c>
      <c r="AI1811">
        <v>21</v>
      </c>
      <c r="AJ1811">
        <v>0</v>
      </c>
      <c r="AK1811">
        <v>61</v>
      </c>
      <c r="AL1811" t="s">
        <v>449</v>
      </c>
      <c r="AM1811" t="s">
        <v>450</v>
      </c>
      <c r="AN1811">
        <v>23.41</v>
      </c>
      <c r="AO1811">
        <v>39.65</v>
      </c>
      <c r="AP1811">
        <v>928.20650000000001</v>
      </c>
      <c r="AQ1811">
        <v>23.41</v>
      </c>
      <c r="AR1811">
        <v>30.07</v>
      </c>
      <c r="AS1811">
        <v>703.93870000000004</v>
      </c>
      <c r="AT1811">
        <v>23.41</v>
      </c>
      <c r="AU1811">
        <v>30</v>
      </c>
      <c r="AV1811">
        <v>702.3</v>
      </c>
      <c r="BC1811" t="s">
        <v>451</v>
      </c>
      <c r="BD1811" s="2">
        <v>45896</v>
      </c>
      <c r="BE1811">
        <v>1415.86</v>
      </c>
      <c r="BF1811" t="s">
        <v>452</v>
      </c>
      <c r="BG1811" t="s">
        <v>453</v>
      </c>
      <c r="BH1811" s="1">
        <f t="shared" ca="1" si="86"/>
        <v>227</v>
      </c>
    </row>
    <row r="1812" spans="2:60" ht="14.25" customHeight="1" x14ac:dyDescent="0.35">
      <c r="B1812" s="96" t="str">
        <f t="shared" si="84"/>
        <v>196673551</v>
      </c>
      <c r="C1812" s="96" t="str">
        <f t="shared" si="85"/>
        <v>19667355</v>
      </c>
      <c r="D1812">
        <v>22526</v>
      </c>
      <c r="E1812" t="s">
        <v>120</v>
      </c>
      <c r="F1812">
        <v>61</v>
      </c>
      <c r="G1812" t="s">
        <v>124</v>
      </c>
      <c r="H1812">
        <v>73</v>
      </c>
      <c r="I1812">
        <v>19667</v>
      </c>
      <c r="J1812" t="s">
        <v>91</v>
      </c>
      <c r="K1812">
        <v>355</v>
      </c>
      <c r="L1812">
        <v>1</v>
      </c>
      <c r="M1812">
        <v>1</v>
      </c>
      <c r="N1812">
        <v>1</v>
      </c>
      <c r="O1812" s="3">
        <v>7.89</v>
      </c>
      <c r="P1812">
        <v>0</v>
      </c>
      <c r="Q1812" t="s">
        <v>508</v>
      </c>
      <c r="R1812" t="s">
        <v>471</v>
      </c>
      <c r="S1812">
        <v>50</v>
      </c>
      <c r="T1812" t="s">
        <v>492</v>
      </c>
      <c r="U1812">
        <v>2</v>
      </c>
      <c r="V1812">
        <v>45745</v>
      </c>
      <c r="W1812">
        <v>356</v>
      </c>
      <c r="X1812" t="s">
        <v>447</v>
      </c>
      <c r="Y1812" s="2" t="s">
        <v>447</v>
      </c>
      <c r="Z1812" s="2"/>
      <c r="AB1812" t="s">
        <v>447</v>
      </c>
      <c r="AC1812" t="s">
        <v>448</v>
      </c>
      <c r="AD1812" t="s">
        <v>447</v>
      </c>
      <c r="AE1812" t="s">
        <v>447</v>
      </c>
      <c r="AF1812" t="s">
        <v>447</v>
      </c>
      <c r="AG1812">
        <v>2</v>
      </c>
      <c r="AH1812">
        <v>0</v>
      </c>
      <c r="AI1812">
        <v>42</v>
      </c>
      <c r="AJ1812">
        <v>0</v>
      </c>
      <c r="AK1812">
        <v>61</v>
      </c>
      <c r="AL1812" t="s">
        <v>459</v>
      </c>
      <c r="AM1812" t="s">
        <v>450</v>
      </c>
      <c r="BC1812" t="s">
        <v>493</v>
      </c>
      <c r="BF1812" t="s">
        <v>452</v>
      </c>
      <c r="BG1812" t="s">
        <v>453</v>
      </c>
      <c r="BH1812" s="1">
        <f t="shared" ca="1" si="86"/>
        <v>46123</v>
      </c>
    </row>
    <row r="1813" spans="2:60" ht="14.25" customHeight="1" x14ac:dyDescent="0.35">
      <c r="B1813" s="96" t="str">
        <f t="shared" si="84"/>
        <v>196673552</v>
      </c>
      <c r="C1813" s="96" t="str">
        <f t="shared" si="85"/>
        <v>19667355</v>
      </c>
      <c r="D1813">
        <v>22526</v>
      </c>
      <c r="E1813" t="s">
        <v>120</v>
      </c>
      <c r="F1813">
        <v>61</v>
      </c>
      <c r="G1813" t="s">
        <v>124</v>
      </c>
      <c r="H1813">
        <v>73</v>
      </c>
      <c r="I1813">
        <v>19667</v>
      </c>
      <c r="J1813" t="s">
        <v>91</v>
      </c>
      <c r="K1813">
        <v>355</v>
      </c>
      <c r="L1813">
        <v>2</v>
      </c>
      <c r="M1813">
        <v>1</v>
      </c>
      <c r="N1813">
        <v>1</v>
      </c>
      <c r="O1813">
        <v>3.1</v>
      </c>
      <c r="P1813">
        <v>0</v>
      </c>
      <c r="Q1813" t="s">
        <v>508</v>
      </c>
      <c r="R1813" t="s">
        <v>471</v>
      </c>
      <c r="S1813">
        <v>50</v>
      </c>
      <c r="T1813" t="s">
        <v>492</v>
      </c>
      <c r="U1813">
        <v>2</v>
      </c>
      <c r="V1813">
        <v>45747</v>
      </c>
      <c r="W1813">
        <v>356</v>
      </c>
      <c r="X1813" t="s">
        <v>447</v>
      </c>
      <c r="Y1813" s="2" t="s">
        <v>447</v>
      </c>
      <c r="Z1813" s="2"/>
      <c r="AB1813" t="s">
        <v>447</v>
      </c>
      <c r="AC1813" t="s">
        <v>448</v>
      </c>
      <c r="AD1813" t="s">
        <v>447</v>
      </c>
      <c r="AE1813" t="s">
        <v>447</v>
      </c>
      <c r="AF1813" t="s">
        <v>447</v>
      </c>
      <c r="AG1813">
        <v>2</v>
      </c>
      <c r="AH1813">
        <v>0</v>
      </c>
      <c r="AI1813">
        <v>42</v>
      </c>
      <c r="AJ1813">
        <v>0</v>
      </c>
      <c r="AK1813">
        <v>61</v>
      </c>
      <c r="AL1813" t="s">
        <v>459</v>
      </c>
      <c r="AM1813" t="s">
        <v>450</v>
      </c>
      <c r="BC1813" t="s">
        <v>493</v>
      </c>
      <c r="BF1813" t="s">
        <v>452</v>
      </c>
      <c r="BG1813" t="s">
        <v>453</v>
      </c>
      <c r="BH1813" s="1">
        <f t="shared" ca="1" si="86"/>
        <v>46123</v>
      </c>
    </row>
    <row r="1814" spans="2:60" ht="14.25" customHeight="1" x14ac:dyDescent="0.35">
      <c r="B1814" s="96" t="str">
        <f t="shared" si="84"/>
        <v>196673553</v>
      </c>
      <c r="C1814" s="96" t="str">
        <f t="shared" si="85"/>
        <v>19667355</v>
      </c>
      <c r="D1814">
        <v>22526</v>
      </c>
      <c r="E1814" t="s">
        <v>120</v>
      </c>
      <c r="F1814">
        <v>61</v>
      </c>
      <c r="G1814" t="s">
        <v>124</v>
      </c>
      <c r="H1814">
        <v>73</v>
      </c>
      <c r="I1814">
        <v>19667</v>
      </c>
      <c r="J1814" t="s">
        <v>91</v>
      </c>
      <c r="K1814">
        <v>355</v>
      </c>
      <c r="L1814">
        <v>3</v>
      </c>
      <c r="M1814">
        <v>1</v>
      </c>
      <c r="N1814">
        <v>1</v>
      </c>
      <c r="O1814">
        <v>9.7100000000000009</v>
      </c>
      <c r="P1814">
        <v>0</v>
      </c>
      <c r="Q1814" t="s">
        <v>508</v>
      </c>
      <c r="R1814" t="s">
        <v>471</v>
      </c>
      <c r="S1814">
        <v>50</v>
      </c>
      <c r="T1814" t="s">
        <v>492</v>
      </c>
      <c r="U1814">
        <v>2</v>
      </c>
      <c r="V1814">
        <v>45747</v>
      </c>
      <c r="W1814">
        <v>356</v>
      </c>
      <c r="X1814" t="s">
        <v>447</v>
      </c>
      <c r="Y1814" s="2" t="s">
        <v>447</v>
      </c>
      <c r="Z1814" s="2"/>
      <c r="AB1814" t="s">
        <v>447</v>
      </c>
      <c r="AC1814" t="s">
        <v>448</v>
      </c>
      <c r="AD1814" t="s">
        <v>447</v>
      </c>
      <c r="AE1814" t="s">
        <v>447</v>
      </c>
      <c r="AF1814" t="s">
        <v>447</v>
      </c>
      <c r="AG1814">
        <v>2</v>
      </c>
      <c r="AH1814">
        <v>0</v>
      </c>
      <c r="AI1814">
        <v>42</v>
      </c>
      <c r="AJ1814">
        <v>0</v>
      </c>
      <c r="AK1814">
        <v>61</v>
      </c>
      <c r="AL1814" t="s">
        <v>459</v>
      </c>
      <c r="AM1814" t="s">
        <v>450</v>
      </c>
      <c r="BC1814" t="s">
        <v>493</v>
      </c>
      <c r="BF1814" t="s">
        <v>452</v>
      </c>
      <c r="BG1814" t="s">
        <v>453</v>
      </c>
      <c r="BH1814" s="1">
        <f t="shared" ca="1" si="86"/>
        <v>46123</v>
      </c>
    </row>
    <row r="1815" spans="2:60" ht="14.25" customHeight="1" x14ac:dyDescent="0.35">
      <c r="B1815" s="96" t="str">
        <f t="shared" si="84"/>
        <v>196673554</v>
      </c>
      <c r="C1815" s="96" t="str">
        <f t="shared" si="85"/>
        <v>19667355</v>
      </c>
      <c r="D1815">
        <v>22526</v>
      </c>
      <c r="E1815" t="s">
        <v>120</v>
      </c>
      <c r="F1815">
        <v>61</v>
      </c>
      <c r="G1815" t="s">
        <v>124</v>
      </c>
      <c r="H1815">
        <v>73</v>
      </c>
      <c r="I1815">
        <v>19667</v>
      </c>
      <c r="J1815" t="s">
        <v>91</v>
      </c>
      <c r="K1815">
        <v>355</v>
      </c>
      <c r="L1815">
        <v>4</v>
      </c>
      <c r="M1815">
        <v>1</v>
      </c>
      <c r="N1815">
        <v>1</v>
      </c>
      <c r="O1815">
        <v>8.66</v>
      </c>
      <c r="P1815">
        <v>0</v>
      </c>
      <c r="Q1815" t="s">
        <v>508</v>
      </c>
      <c r="R1815" t="s">
        <v>471</v>
      </c>
      <c r="S1815">
        <v>50</v>
      </c>
      <c r="T1815" t="s">
        <v>492</v>
      </c>
      <c r="U1815">
        <v>2</v>
      </c>
      <c r="V1815">
        <v>45747</v>
      </c>
      <c r="W1815">
        <v>356</v>
      </c>
      <c r="X1815" t="s">
        <v>447</v>
      </c>
      <c r="Y1815" s="2" t="s">
        <v>447</v>
      </c>
      <c r="Z1815" s="2"/>
      <c r="AB1815" t="s">
        <v>447</v>
      </c>
      <c r="AC1815" t="s">
        <v>448</v>
      </c>
      <c r="AD1815" t="s">
        <v>447</v>
      </c>
      <c r="AE1815" t="s">
        <v>447</v>
      </c>
      <c r="AF1815" t="s">
        <v>447</v>
      </c>
      <c r="AG1815">
        <v>2</v>
      </c>
      <c r="AH1815">
        <v>0</v>
      </c>
      <c r="AI1815">
        <v>42</v>
      </c>
      <c r="AJ1815">
        <v>0</v>
      </c>
      <c r="AK1815">
        <v>61</v>
      </c>
      <c r="AL1815" t="s">
        <v>459</v>
      </c>
      <c r="AM1815" t="s">
        <v>450</v>
      </c>
      <c r="BC1815" t="s">
        <v>493</v>
      </c>
      <c r="BF1815" t="s">
        <v>452</v>
      </c>
      <c r="BG1815" t="s">
        <v>453</v>
      </c>
      <c r="BH1815" s="1">
        <f t="shared" ca="1" si="86"/>
        <v>46123</v>
      </c>
    </row>
    <row r="1816" spans="2:60" ht="14.25" customHeight="1" x14ac:dyDescent="0.35">
      <c r="B1816" s="96" t="str">
        <f t="shared" si="84"/>
        <v>196673555</v>
      </c>
      <c r="C1816" s="96" t="str">
        <f t="shared" si="85"/>
        <v>19667355</v>
      </c>
      <c r="D1816">
        <v>22526</v>
      </c>
      <c r="E1816" t="s">
        <v>120</v>
      </c>
      <c r="F1816">
        <v>61</v>
      </c>
      <c r="G1816" t="s">
        <v>124</v>
      </c>
      <c r="H1816">
        <v>73</v>
      </c>
      <c r="I1816">
        <v>19667</v>
      </c>
      <c r="J1816" t="s">
        <v>91</v>
      </c>
      <c r="K1816">
        <v>355</v>
      </c>
      <c r="L1816">
        <v>5</v>
      </c>
      <c r="M1816">
        <v>1</v>
      </c>
      <c r="N1816">
        <v>1</v>
      </c>
      <c r="O1816">
        <v>5.61</v>
      </c>
      <c r="P1816">
        <v>0</v>
      </c>
      <c r="Q1816" t="s">
        <v>508</v>
      </c>
      <c r="R1816" t="s">
        <v>471</v>
      </c>
      <c r="S1816">
        <v>50</v>
      </c>
      <c r="T1816" t="s">
        <v>492</v>
      </c>
      <c r="U1816">
        <v>2</v>
      </c>
      <c r="V1816">
        <v>45747</v>
      </c>
      <c r="W1816">
        <v>356</v>
      </c>
      <c r="X1816" t="s">
        <v>447</v>
      </c>
      <c r="Y1816" s="2" t="s">
        <v>447</v>
      </c>
      <c r="Z1816" s="2"/>
      <c r="AB1816" t="s">
        <v>447</v>
      </c>
      <c r="AC1816" t="s">
        <v>448</v>
      </c>
      <c r="AD1816" t="s">
        <v>447</v>
      </c>
      <c r="AE1816" t="s">
        <v>447</v>
      </c>
      <c r="AF1816" t="s">
        <v>447</v>
      </c>
      <c r="AG1816">
        <v>2</v>
      </c>
      <c r="AH1816">
        <v>0</v>
      </c>
      <c r="AI1816">
        <v>42</v>
      </c>
      <c r="AJ1816">
        <v>0</v>
      </c>
      <c r="AK1816">
        <v>61</v>
      </c>
      <c r="AL1816" t="s">
        <v>459</v>
      </c>
      <c r="AM1816" t="s">
        <v>450</v>
      </c>
      <c r="BC1816" t="s">
        <v>493</v>
      </c>
      <c r="BF1816" t="s">
        <v>452</v>
      </c>
      <c r="BG1816" t="s">
        <v>453</v>
      </c>
      <c r="BH1816" s="1">
        <f t="shared" ca="1" si="86"/>
        <v>46123</v>
      </c>
    </row>
    <row r="1817" spans="2:60" ht="14.25" customHeight="1" x14ac:dyDescent="0.35">
      <c r="B1817" s="96" t="str">
        <f t="shared" si="84"/>
        <v>196673556</v>
      </c>
      <c r="C1817" s="96" t="str">
        <f t="shared" si="85"/>
        <v>19667355</v>
      </c>
      <c r="D1817">
        <v>22526</v>
      </c>
      <c r="E1817" t="s">
        <v>120</v>
      </c>
      <c r="F1817">
        <v>61</v>
      </c>
      <c r="G1817" t="s">
        <v>124</v>
      </c>
      <c r="H1817">
        <v>73</v>
      </c>
      <c r="I1817">
        <v>19667</v>
      </c>
      <c r="J1817" t="s">
        <v>91</v>
      </c>
      <c r="K1817">
        <v>355</v>
      </c>
      <c r="L1817">
        <v>6</v>
      </c>
      <c r="M1817">
        <v>1</v>
      </c>
      <c r="N1817">
        <v>1</v>
      </c>
      <c r="O1817">
        <v>6.23</v>
      </c>
      <c r="P1817">
        <v>0</v>
      </c>
      <c r="Q1817" t="s">
        <v>508</v>
      </c>
      <c r="R1817" t="s">
        <v>471</v>
      </c>
      <c r="S1817">
        <v>50</v>
      </c>
      <c r="T1817" t="s">
        <v>492</v>
      </c>
      <c r="U1817">
        <v>2</v>
      </c>
      <c r="V1817">
        <v>45745</v>
      </c>
      <c r="W1817">
        <v>356</v>
      </c>
      <c r="X1817" t="s">
        <v>447</v>
      </c>
      <c r="Y1817" s="2" t="s">
        <v>447</v>
      </c>
      <c r="Z1817" s="2"/>
      <c r="AB1817" t="s">
        <v>447</v>
      </c>
      <c r="AC1817" t="s">
        <v>448</v>
      </c>
      <c r="AD1817" t="s">
        <v>447</v>
      </c>
      <c r="AE1817" t="s">
        <v>447</v>
      </c>
      <c r="AF1817" t="s">
        <v>447</v>
      </c>
      <c r="AG1817">
        <v>2</v>
      </c>
      <c r="AH1817">
        <v>0</v>
      </c>
      <c r="AI1817">
        <v>42</v>
      </c>
      <c r="AJ1817">
        <v>0</v>
      </c>
      <c r="AK1817">
        <v>61</v>
      </c>
      <c r="AL1817" t="s">
        <v>459</v>
      </c>
      <c r="AM1817" t="s">
        <v>450</v>
      </c>
      <c r="BC1817" t="s">
        <v>493</v>
      </c>
      <c r="BF1817" t="s">
        <v>452</v>
      </c>
      <c r="BG1817" t="s">
        <v>453</v>
      </c>
      <c r="BH1817" s="1">
        <f t="shared" ca="1" si="86"/>
        <v>46123</v>
      </c>
    </row>
    <row r="1818" spans="2:60" ht="14.25" customHeight="1" x14ac:dyDescent="0.35">
      <c r="B1818" s="96" t="str">
        <f t="shared" si="84"/>
        <v>196673557</v>
      </c>
      <c r="C1818" s="96" t="str">
        <f t="shared" si="85"/>
        <v>19667355</v>
      </c>
      <c r="D1818">
        <v>22526</v>
      </c>
      <c r="E1818" t="s">
        <v>120</v>
      </c>
      <c r="F1818" s="105">
        <v>61</v>
      </c>
      <c r="G1818" s="105" t="s">
        <v>124</v>
      </c>
      <c r="H1818" s="105">
        <v>73</v>
      </c>
      <c r="I1818" s="105">
        <v>19667</v>
      </c>
      <c r="J1818" s="105" t="s">
        <v>91</v>
      </c>
      <c r="K1818">
        <v>355</v>
      </c>
      <c r="L1818">
        <v>7</v>
      </c>
      <c r="M1818" s="105">
        <v>1</v>
      </c>
      <c r="N1818" s="105">
        <v>1</v>
      </c>
      <c r="O1818" s="108">
        <v>13.57</v>
      </c>
      <c r="P1818" s="105">
        <v>0</v>
      </c>
      <c r="Q1818" s="105" t="s">
        <v>508</v>
      </c>
      <c r="R1818" t="s">
        <v>471</v>
      </c>
      <c r="S1818">
        <v>50</v>
      </c>
      <c r="T1818" t="s">
        <v>492</v>
      </c>
      <c r="U1818">
        <v>2</v>
      </c>
      <c r="V1818">
        <v>45747</v>
      </c>
      <c r="W1818">
        <v>356</v>
      </c>
      <c r="X1818" t="s">
        <v>447</v>
      </c>
      <c r="Y1818" s="2" t="s">
        <v>447</v>
      </c>
      <c r="Z1818" s="2"/>
      <c r="AB1818" t="s">
        <v>447</v>
      </c>
      <c r="AC1818" t="s">
        <v>448</v>
      </c>
      <c r="AD1818" t="s">
        <v>447</v>
      </c>
      <c r="AE1818" t="s">
        <v>447</v>
      </c>
      <c r="AF1818" t="s">
        <v>447</v>
      </c>
      <c r="AG1818">
        <v>2</v>
      </c>
      <c r="AH1818">
        <v>0</v>
      </c>
      <c r="AI1818">
        <v>42</v>
      </c>
      <c r="AJ1818">
        <v>0</v>
      </c>
      <c r="AK1818">
        <v>61</v>
      </c>
      <c r="AL1818" t="s">
        <v>488</v>
      </c>
      <c r="AM1818" t="s">
        <v>450</v>
      </c>
      <c r="BC1818" t="s">
        <v>493</v>
      </c>
      <c r="BF1818" t="s">
        <v>452</v>
      </c>
      <c r="BG1818" t="s">
        <v>453</v>
      </c>
      <c r="BH1818" s="1">
        <f t="shared" ca="1" si="86"/>
        <v>46123</v>
      </c>
    </row>
    <row r="1819" spans="2:60" ht="14.25" customHeight="1" x14ac:dyDescent="0.35">
      <c r="B1819" s="96" t="str">
        <f t="shared" si="84"/>
        <v>196673558</v>
      </c>
      <c r="C1819" s="96" t="str">
        <f t="shared" si="85"/>
        <v>19667355</v>
      </c>
      <c r="D1819">
        <v>22526</v>
      </c>
      <c r="E1819" t="s">
        <v>120</v>
      </c>
      <c r="F1819" s="105">
        <v>61</v>
      </c>
      <c r="G1819" s="105" t="s">
        <v>124</v>
      </c>
      <c r="H1819" s="105">
        <v>73</v>
      </c>
      <c r="I1819" s="105">
        <v>19667</v>
      </c>
      <c r="J1819" s="105" t="s">
        <v>91</v>
      </c>
      <c r="K1819">
        <v>355</v>
      </c>
      <c r="L1819">
        <v>8</v>
      </c>
      <c r="M1819" s="105">
        <v>1</v>
      </c>
      <c r="N1819" s="105">
        <v>1</v>
      </c>
      <c r="O1819" s="108">
        <v>6.29</v>
      </c>
      <c r="P1819" s="105">
        <v>0</v>
      </c>
      <c r="Q1819" s="105" t="s">
        <v>508</v>
      </c>
      <c r="R1819" t="s">
        <v>471</v>
      </c>
      <c r="S1819">
        <v>50</v>
      </c>
      <c r="T1819" t="s">
        <v>492</v>
      </c>
      <c r="U1819">
        <v>2</v>
      </c>
      <c r="V1819">
        <v>45746</v>
      </c>
      <c r="W1819">
        <v>356</v>
      </c>
      <c r="X1819" t="s">
        <v>447</v>
      </c>
      <c r="Y1819" s="2" t="s">
        <v>447</v>
      </c>
      <c r="Z1819" s="2"/>
      <c r="AB1819" t="s">
        <v>447</v>
      </c>
      <c r="AC1819" t="s">
        <v>448</v>
      </c>
      <c r="AD1819" t="s">
        <v>447</v>
      </c>
      <c r="AE1819" t="s">
        <v>447</v>
      </c>
      <c r="AF1819" t="s">
        <v>447</v>
      </c>
      <c r="AG1819">
        <v>2</v>
      </c>
      <c r="AH1819">
        <v>0</v>
      </c>
      <c r="AI1819">
        <v>42</v>
      </c>
      <c r="AJ1819">
        <v>0</v>
      </c>
      <c r="AK1819">
        <v>61</v>
      </c>
      <c r="AL1819" t="s">
        <v>488</v>
      </c>
      <c r="AM1819" t="s">
        <v>450</v>
      </c>
      <c r="BC1819" t="s">
        <v>493</v>
      </c>
      <c r="BF1819" t="s">
        <v>452</v>
      </c>
      <c r="BG1819" t="s">
        <v>453</v>
      </c>
      <c r="BH1819" s="1">
        <f t="shared" ca="1" si="86"/>
        <v>46123</v>
      </c>
    </row>
    <row r="1820" spans="2:60" ht="14.25" customHeight="1" x14ac:dyDescent="0.35">
      <c r="B1820" s="96" t="str">
        <f t="shared" si="84"/>
        <v>196673559</v>
      </c>
      <c r="C1820" s="96" t="str">
        <f t="shared" si="85"/>
        <v>19667355</v>
      </c>
      <c r="D1820">
        <v>22526</v>
      </c>
      <c r="E1820" t="s">
        <v>120</v>
      </c>
      <c r="F1820" s="105">
        <v>61</v>
      </c>
      <c r="G1820" s="105" t="s">
        <v>124</v>
      </c>
      <c r="H1820" s="105">
        <v>73</v>
      </c>
      <c r="I1820" s="105">
        <v>19667</v>
      </c>
      <c r="J1820" s="105" t="s">
        <v>91</v>
      </c>
      <c r="K1820">
        <v>355</v>
      </c>
      <c r="L1820">
        <v>9</v>
      </c>
      <c r="M1820" s="105">
        <v>1</v>
      </c>
      <c r="N1820" s="105">
        <v>1</v>
      </c>
      <c r="O1820" s="108">
        <v>2.0499999999999998</v>
      </c>
      <c r="P1820" s="105">
        <v>0</v>
      </c>
      <c r="Q1820" s="105" t="s">
        <v>508</v>
      </c>
      <c r="R1820" t="s">
        <v>471</v>
      </c>
      <c r="S1820">
        <v>50</v>
      </c>
      <c r="T1820" t="s">
        <v>492</v>
      </c>
      <c r="U1820">
        <v>2</v>
      </c>
      <c r="V1820">
        <v>45745</v>
      </c>
      <c r="W1820">
        <v>356</v>
      </c>
      <c r="X1820" t="s">
        <v>447</v>
      </c>
      <c r="Y1820" s="2" t="s">
        <v>447</v>
      </c>
      <c r="Z1820" s="2"/>
      <c r="AB1820" t="s">
        <v>447</v>
      </c>
      <c r="AC1820" t="s">
        <v>448</v>
      </c>
      <c r="AD1820" t="s">
        <v>447</v>
      </c>
      <c r="AE1820" t="s">
        <v>447</v>
      </c>
      <c r="AF1820" t="s">
        <v>447</v>
      </c>
      <c r="AG1820">
        <v>2</v>
      </c>
      <c r="AH1820">
        <v>0</v>
      </c>
      <c r="AI1820">
        <v>42</v>
      </c>
      <c r="AJ1820">
        <v>0</v>
      </c>
      <c r="AK1820">
        <v>61</v>
      </c>
      <c r="AL1820" t="s">
        <v>459</v>
      </c>
      <c r="AM1820" t="s">
        <v>450</v>
      </c>
      <c r="BC1820" t="s">
        <v>493</v>
      </c>
      <c r="BF1820" t="s">
        <v>452</v>
      </c>
      <c r="BG1820" t="s">
        <v>453</v>
      </c>
      <c r="BH1820" s="1">
        <f t="shared" ca="1" si="86"/>
        <v>46123</v>
      </c>
    </row>
    <row r="1821" spans="2:60" ht="14.25" customHeight="1" x14ac:dyDescent="0.35">
      <c r="B1821" s="96" t="str">
        <f t="shared" si="84"/>
        <v>1966735510</v>
      </c>
      <c r="C1821" s="96" t="str">
        <f t="shared" si="85"/>
        <v>19667355</v>
      </c>
      <c r="D1821">
        <v>22526</v>
      </c>
      <c r="E1821" t="s">
        <v>120</v>
      </c>
      <c r="F1821" s="105">
        <v>61</v>
      </c>
      <c r="G1821" s="105" t="s">
        <v>124</v>
      </c>
      <c r="H1821" s="105">
        <v>73</v>
      </c>
      <c r="I1821" s="105">
        <v>19667</v>
      </c>
      <c r="J1821" s="105" t="s">
        <v>91</v>
      </c>
      <c r="K1821">
        <v>355</v>
      </c>
      <c r="L1821">
        <v>10</v>
      </c>
      <c r="M1821" s="105">
        <v>1</v>
      </c>
      <c r="N1821" s="105">
        <v>1</v>
      </c>
      <c r="O1821" s="108">
        <v>22.47</v>
      </c>
      <c r="P1821" s="105">
        <v>0</v>
      </c>
      <c r="Q1821" s="105" t="s">
        <v>508</v>
      </c>
      <c r="R1821" t="s">
        <v>471</v>
      </c>
      <c r="S1821">
        <v>50</v>
      </c>
      <c r="T1821" t="s">
        <v>492</v>
      </c>
      <c r="U1821">
        <v>2</v>
      </c>
      <c r="V1821">
        <v>45745</v>
      </c>
      <c r="W1821">
        <v>356</v>
      </c>
      <c r="X1821" t="s">
        <v>447</v>
      </c>
      <c r="Y1821" s="2" t="s">
        <v>447</v>
      </c>
      <c r="Z1821" s="2"/>
      <c r="AB1821" t="s">
        <v>447</v>
      </c>
      <c r="AC1821" t="s">
        <v>448</v>
      </c>
      <c r="AD1821" t="s">
        <v>447</v>
      </c>
      <c r="AE1821" t="s">
        <v>447</v>
      </c>
      <c r="AF1821" t="s">
        <v>447</v>
      </c>
      <c r="AG1821">
        <v>2</v>
      </c>
      <c r="AH1821">
        <v>0</v>
      </c>
      <c r="AI1821">
        <v>42</v>
      </c>
      <c r="AJ1821">
        <v>0</v>
      </c>
      <c r="AK1821">
        <v>61</v>
      </c>
      <c r="AL1821" t="s">
        <v>459</v>
      </c>
      <c r="AM1821" t="s">
        <v>450</v>
      </c>
      <c r="BC1821" t="s">
        <v>493</v>
      </c>
      <c r="BF1821" t="s">
        <v>452</v>
      </c>
      <c r="BG1821" t="s">
        <v>453</v>
      </c>
      <c r="BH1821" s="1">
        <f t="shared" ca="1" si="86"/>
        <v>46123</v>
      </c>
    </row>
    <row r="1822" spans="2:60" ht="14.25" customHeight="1" x14ac:dyDescent="0.35">
      <c r="B1822" s="96" t="str">
        <f t="shared" si="84"/>
        <v>1966735511</v>
      </c>
      <c r="C1822" s="96" t="str">
        <f t="shared" si="85"/>
        <v>19667355</v>
      </c>
      <c r="D1822">
        <v>22526</v>
      </c>
      <c r="E1822" t="s">
        <v>120</v>
      </c>
      <c r="F1822" s="105">
        <v>61</v>
      </c>
      <c r="G1822" s="105" t="s">
        <v>124</v>
      </c>
      <c r="H1822" s="105">
        <v>73</v>
      </c>
      <c r="I1822" s="105">
        <v>19667</v>
      </c>
      <c r="J1822" s="105" t="s">
        <v>91</v>
      </c>
      <c r="K1822">
        <v>355</v>
      </c>
      <c r="L1822">
        <v>11</v>
      </c>
      <c r="M1822" s="105">
        <v>1</v>
      </c>
      <c r="N1822" s="105">
        <v>1</v>
      </c>
      <c r="O1822" s="108">
        <v>20.170000000000002</v>
      </c>
      <c r="P1822" s="105">
        <v>0</v>
      </c>
      <c r="Q1822" s="105" t="s">
        <v>508</v>
      </c>
      <c r="R1822" t="s">
        <v>471</v>
      </c>
      <c r="S1822">
        <v>50</v>
      </c>
      <c r="T1822" t="s">
        <v>492</v>
      </c>
      <c r="U1822">
        <v>2</v>
      </c>
      <c r="V1822">
        <v>45746</v>
      </c>
      <c r="W1822">
        <v>356</v>
      </c>
      <c r="X1822" t="s">
        <v>447</v>
      </c>
      <c r="Y1822" s="2" t="s">
        <v>447</v>
      </c>
      <c r="Z1822" s="2"/>
      <c r="AB1822" t="s">
        <v>447</v>
      </c>
      <c r="AC1822" t="s">
        <v>448</v>
      </c>
      <c r="AD1822" t="s">
        <v>447</v>
      </c>
      <c r="AE1822" t="s">
        <v>447</v>
      </c>
      <c r="AF1822" t="s">
        <v>447</v>
      </c>
      <c r="AG1822">
        <v>2</v>
      </c>
      <c r="AH1822">
        <v>0</v>
      </c>
      <c r="AI1822">
        <v>42</v>
      </c>
      <c r="AJ1822">
        <v>0</v>
      </c>
      <c r="AK1822">
        <v>61</v>
      </c>
      <c r="AL1822" t="s">
        <v>488</v>
      </c>
      <c r="AM1822" t="s">
        <v>450</v>
      </c>
      <c r="BC1822" t="s">
        <v>493</v>
      </c>
      <c r="BF1822" t="s">
        <v>452</v>
      </c>
      <c r="BG1822" t="s">
        <v>453</v>
      </c>
      <c r="BH1822" s="1">
        <f t="shared" ca="1" si="86"/>
        <v>46123</v>
      </c>
    </row>
    <row r="1823" spans="2:60" ht="14.25" customHeight="1" x14ac:dyDescent="0.35">
      <c r="B1823" s="96" t="str">
        <f t="shared" si="84"/>
        <v>1966735512</v>
      </c>
      <c r="C1823" s="96" t="str">
        <f t="shared" si="85"/>
        <v>19667355</v>
      </c>
      <c r="D1823">
        <v>22526</v>
      </c>
      <c r="E1823" t="s">
        <v>120</v>
      </c>
      <c r="F1823" s="105">
        <v>61</v>
      </c>
      <c r="G1823" s="105" t="s">
        <v>124</v>
      </c>
      <c r="H1823" s="105">
        <v>73</v>
      </c>
      <c r="I1823" s="105">
        <v>19667</v>
      </c>
      <c r="J1823" s="105" t="s">
        <v>91</v>
      </c>
      <c r="K1823">
        <v>355</v>
      </c>
      <c r="L1823">
        <v>12</v>
      </c>
      <c r="M1823" s="105">
        <v>1</v>
      </c>
      <c r="N1823" s="105">
        <v>1</v>
      </c>
      <c r="O1823" s="108">
        <v>14.2</v>
      </c>
      <c r="P1823" s="105">
        <v>0</v>
      </c>
      <c r="Q1823" s="105" t="s">
        <v>508</v>
      </c>
      <c r="R1823" t="s">
        <v>471</v>
      </c>
      <c r="S1823">
        <v>50</v>
      </c>
      <c r="T1823" t="s">
        <v>492</v>
      </c>
      <c r="U1823">
        <v>2</v>
      </c>
      <c r="V1823">
        <v>45746</v>
      </c>
      <c r="W1823">
        <v>356</v>
      </c>
      <c r="X1823" t="s">
        <v>447</v>
      </c>
      <c r="Y1823" s="2" t="s">
        <v>447</v>
      </c>
      <c r="Z1823" s="2"/>
      <c r="AB1823" t="s">
        <v>447</v>
      </c>
      <c r="AC1823" t="s">
        <v>448</v>
      </c>
      <c r="AD1823" t="s">
        <v>447</v>
      </c>
      <c r="AE1823" t="s">
        <v>447</v>
      </c>
      <c r="AF1823" t="s">
        <v>447</v>
      </c>
      <c r="AG1823">
        <v>2</v>
      </c>
      <c r="AH1823">
        <v>0</v>
      </c>
      <c r="AI1823">
        <v>42</v>
      </c>
      <c r="AJ1823">
        <v>0</v>
      </c>
      <c r="AK1823">
        <v>61</v>
      </c>
      <c r="AL1823" t="s">
        <v>459</v>
      </c>
      <c r="AM1823" t="s">
        <v>450</v>
      </c>
      <c r="BC1823" t="s">
        <v>493</v>
      </c>
      <c r="BF1823" t="s">
        <v>452</v>
      </c>
      <c r="BG1823" t="s">
        <v>453</v>
      </c>
      <c r="BH1823" s="1">
        <f t="shared" ca="1" si="86"/>
        <v>46123</v>
      </c>
    </row>
    <row r="1824" spans="2:60" ht="14.25" customHeight="1" x14ac:dyDescent="0.35">
      <c r="B1824" s="96" t="str">
        <f t="shared" si="84"/>
        <v>196723571</v>
      </c>
      <c r="C1824" s="96" t="str">
        <f t="shared" si="85"/>
        <v>19672357</v>
      </c>
      <c r="D1824">
        <v>22526</v>
      </c>
      <c r="E1824" t="s">
        <v>120</v>
      </c>
      <c r="F1824" s="105">
        <v>61</v>
      </c>
      <c r="G1824" s="105" t="s">
        <v>124</v>
      </c>
      <c r="H1824" s="105">
        <v>71</v>
      </c>
      <c r="I1824" s="105">
        <v>19672</v>
      </c>
      <c r="J1824" s="105" t="s">
        <v>305</v>
      </c>
      <c r="K1824">
        <v>357</v>
      </c>
      <c r="L1824">
        <v>1</v>
      </c>
      <c r="M1824" s="105">
        <v>2</v>
      </c>
      <c r="N1824" s="105">
        <v>2</v>
      </c>
      <c r="O1824" s="108">
        <v>2.1800000000000002</v>
      </c>
      <c r="P1824" s="105">
        <v>0</v>
      </c>
      <c r="Q1824" s="105" t="s">
        <v>472</v>
      </c>
      <c r="R1824" t="s">
        <v>467</v>
      </c>
      <c r="S1824">
        <v>40</v>
      </c>
      <c r="T1824" t="s">
        <v>473</v>
      </c>
      <c r="U1824">
        <v>2</v>
      </c>
      <c r="V1824">
        <v>45624</v>
      </c>
      <c r="W1824">
        <v>353</v>
      </c>
      <c r="X1824" t="s">
        <v>447</v>
      </c>
      <c r="Y1824" s="2" t="s">
        <v>447</v>
      </c>
      <c r="Z1824" s="2"/>
      <c r="AB1824" t="s">
        <v>447</v>
      </c>
      <c r="AC1824" t="s">
        <v>448</v>
      </c>
      <c r="AD1824" t="s">
        <v>447</v>
      </c>
      <c r="AE1824" t="s">
        <v>447</v>
      </c>
      <c r="AF1824" t="s">
        <v>447</v>
      </c>
      <c r="AG1824">
        <v>2</v>
      </c>
      <c r="AH1824">
        <v>0</v>
      </c>
      <c r="AI1824">
        <v>16</v>
      </c>
      <c r="AJ1824">
        <v>0</v>
      </c>
      <c r="AK1824">
        <v>61</v>
      </c>
      <c r="AL1824" t="s">
        <v>449</v>
      </c>
      <c r="AM1824" t="s">
        <v>450</v>
      </c>
      <c r="BC1824" t="s">
        <v>474</v>
      </c>
      <c r="BF1824" t="s">
        <v>452</v>
      </c>
      <c r="BG1824" t="s">
        <v>453</v>
      </c>
      <c r="BH1824" s="1">
        <f t="shared" ca="1" si="86"/>
        <v>46123</v>
      </c>
    </row>
    <row r="1825" spans="2:60" ht="14.25" customHeight="1" x14ac:dyDescent="0.35">
      <c r="B1825" s="96" t="str">
        <f t="shared" si="84"/>
        <v>196723572</v>
      </c>
      <c r="C1825" s="96" t="str">
        <f t="shared" si="85"/>
        <v>19672357</v>
      </c>
      <c r="D1825">
        <v>22526</v>
      </c>
      <c r="E1825" t="s">
        <v>120</v>
      </c>
      <c r="F1825" s="105">
        <v>61</v>
      </c>
      <c r="G1825" s="105" t="s">
        <v>124</v>
      </c>
      <c r="H1825" s="105">
        <v>71</v>
      </c>
      <c r="I1825" s="105">
        <v>19672</v>
      </c>
      <c r="J1825" s="105" t="s">
        <v>305</v>
      </c>
      <c r="K1825">
        <v>357</v>
      </c>
      <c r="L1825">
        <v>2</v>
      </c>
      <c r="M1825" s="105">
        <v>2</v>
      </c>
      <c r="N1825" s="105">
        <v>2</v>
      </c>
      <c r="O1825" s="108">
        <v>1.03</v>
      </c>
      <c r="P1825" s="105">
        <v>0</v>
      </c>
      <c r="Q1825" s="105" t="s">
        <v>472</v>
      </c>
      <c r="R1825" t="s">
        <v>467</v>
      </c>
      <c r="S1825">
        <v>50</v>
      </c>
      <c r="T1825" t="s">
        <v>492</v>
      </c>
      <c r="U1825">
        <v>2</v>
      </c>
      <c r="V1825">
        <v>45643</v>
      </c>
      <c r="W1825">
        <v>353</v>
      </c>
      <c r="X1825" t="s">
        <v>447</v>
      </c>
      <c r="Y1825" s="2" t="s">
        <v>448</v>
      </c>
      <c r="Z1825" s="2" t="s">
        <v>512</v>
      </c>
      <c r="AA1825" t="s">
        <v>485</v>
      </c>
      <c r="AB1825" t="s">
        <v>447</v>
      </c>
      <c r="AC1825" t="s">
        <v>447</v>
      </c>
      <c r="AD1825" t="s">
        <v>447</v>
      </c>
      <c r="AE1825" t="s">
        <v>447</v>
      </c>
      <c r="AF1825" t="s">
        <v>447</v>
      </c>
      <c r="AG1825">
        <v>2</v>
      </c>
      <c r="AH1825">
        <v>0</v>
      </c>
      <c r="AI1825">
        <v>16</v>
      </c>
      <c r="AJ1825">
        <v>0</v>
      </c>
      <c r="AK1825">
        <v>61</v>
      </c>
      <c r="AL1825" t="s">
        <v>449</v>
      </c>
      <c r="AM1825" t="s">
        <v>450</v>
      </c>
      <c r="BC1825" t="s">
        <v>493</v>
      </c>
      <c r="BF1825" t="s">
        <v>452</v>
      </c>
      <c r="BG1825" t="s">
        <v>453</v>
      </c>
      <c r="BH1825" s="1">
        <f t="shared" ca="1" si="86"/>
        <v>46123</v>
      </c>
    </row>
    <row r="1826" spans="2:60" ht="14.25" customHeight="1" x14ac:dyDescent="0.35">
      <c r="B1826" s="96" t="str">
        <f t="shared" si="84"/>
        <v>196723573</v>
      </c>
      <c r="C1826" s="96" t="str">
        <f t="shared" si="85"/>
        <v>19672357</v>
      </c>
      <c r="D1826">
        <v>22526</v>
      </c>
      <c r="E1826" t="s">
        <v>120</v>
      </c>
      <c r="F1826" s="105">
        <v>61</v>
      </c>
      <c r="G1826" s="105" t="s">
        <v>124</v>
      </c>
      <c r="H1826" s="105">
        <v>71</v>
      </c>
      <c r="I1826" s="105">
        <v>19672</v>
      </c>
      <c r="J1826" s="105" t="s">
        <v>305</v>
      </c>
      <c r="K1826">
        <v>357</v>
      </c>
      <c r="L1826">
        <v>3</v>
      </c>
      <c r="M1826" s="105">
        <v>2</v>
      </c>
      <c r="N1826" s="105">
        <v>2</v>
      </c>
      <c r="O1826" s="108">
        <v>1.41</v>
      </c>
      <c r="P1826" s="105">
        <v>0</v>
      </c>
      <c r="Q1826" s="105" t="s">
        <v>472</v>
      </c>
      <c r="R1826" t="s">
        <v>467</v>
      </c>
      <c r="S1826">
        <v>50</v>
      </c>
      <c r="T1826" t="s">
        <v>492</v>
      </c>
      <c r="U1826">
        <v>2</v>
      </c>
      <c r="V1826">
        <v>45624</v>
      </c>
      <c r="W1826">
        <v>353</v>
      </c>
      <c r="X1826" t="s">
        <v>447</v>
      </c>
      <c r="Y1826" s="2" t="s">
        <v>447</v>
      </c>
      <c r="Z1826" s="2"/>
      <c r="AB1826" t="s">
        <v>447</v>
      </c>
      <c r="AC1826" t="s">
        <v>448</v>
      </c>
      <c r="AD1826" t="s">
        <v>447</v>
      </c>
      <c r="AE1826" t="s">
        <v>447</v>
      </c>
      <c r="AF1826" t="s">
        <v>447</v>
      </c>
      <c r="AG1826">
        <v>2</v>
      </c>
      <c r="AH1826">
        <v>0</v>
      </c>
      <c r="AI1826">
        <v>16</v>
      </c>
      <c r="AJ1826">
        <v>0</v>
      </c>
      <c r="AK1826">
        <v>61</v>
      </c>
      <c r="AL1826" t="s">
        <v>459</v>
      </c>
      <c r="AM1826" t="s">
        <v>450</v>
      </c>
      <c r="BC1826" t="s">
        <v>493</v>
      </c>
      <c r="BF1826" t="s">
        <v>452</v>
      </c>
      <c r="BG1826" t="s">
        <v>453</v>
      </c>
      <c r="BH1826" s="1">
        <f t="shared" ca="1" si="86"/>
        <v>46123</v>
      </c>
    </row>
    <row r="1827" spans="2:60" ht="14.25" customHeight="1" x14ac:dyDescent="0.35">
      <c r="B1827" s="96" t="str">
        <f t="shared" si="84"/>
        <v>196723574</v>
      </c>
      <c r="C1827" s="96" t="str">
        <f t="shared" si="85"/>
        <v>19672357</v>
      </c>
      <c r="D1827">
        <v>22526</v>
      </c>
      <c r="E1827" t="s">
        <v>120</v>
      </c>
      <c r="F1827" s="105">
        <v>61</v>
      </c>
      <c r="G1827" s="105" t="s">
        <v>124</v>
      </c>
      <c r="H1827" s="105">
        <v>71</v>
      </c>
      <c r="I1827" s="105">
        <v>19672</v>
      </c>
      <c r="J1827" s="105" t="s">
        <v>305</v>
      </c>
      <c r="K1827">
        <v>357</v>
      </c>
      <c r="L1827">
        <v>4</v>
      </c>
      <c r="M1827" s="105">
        <v>2</v>
      </c>
      <c r="N1827" s="105">
        <v>2</v>
      </c>
      <c r="O1827" s="108">
        <v>0.11</v>
      </c>
      <c r="P1827" s="105">
        <v>0</v>
      </c>
      <c r="Q1827" s="105" t="s">
        <v>472</v>
      </c>
      <c r="R1827" t="s">
        <v>467</v>
      </c>
      <c r="S1827">
        <v>40</v>
      </c>
      <c r="T1827" t="s">
        <v>473</v>
      </c>
      <c r="U1827">
        <v>2</v>
      </c>
      <c r="V1827">
        <v>45624</v>
      </c>
      <c r="W1827">
        <v>353</v>
      </c>
      <c r="X1827" t="s">
        <v>447</v>
      </c>
      <c r="Y1827" s="2" t="s">
        <v>447</v>
      </c>
      <c r="Z1827" s="2"/>
      <c r="AB1827" t="s">
        <v>447</v>
      </c>
      <c r="AC1827" t="s">
        <v>448</v>
      </c>
      <c r="AD1827" t="s">
        <v>447</v>
      </c>
      <c r="AE1827" t="s">
        <v>447</v>
      </c>
      <c r="AF1827" t="s">
        <v>447</v>
      </c>
      <c r="AG1827">
        <v>2</v>
      </c>
      <c r="AH1827">
        <v>0</v>
      </c>
      <c r="AI1827">
        <v>16</v>
      </c>
      <c r="AJ1827">
        <v>0</v>
      </c>
      <c r="AK1827">
        <v>61</v>
      </c>
      <c r="AL1827" t="s">
        <v>449</v>
      </c>
      <c r="AM1827" t="s">
        <v>450</v>
      </c>
      <c r="BC1827" t="s">
        <v>474</v>
      </c>
      <c r="BF1827" t="s">
        <v>452</v>
      </c>
      <c r="BG1827" t="s">
        <v>453</v>
      </c>
      <c r="BH1827" s="1">
        <f t="shared" ca="1" si="86"/>
        <v>46123</v>
      </c>
    </row>
    <row r="1828" spans="2:60" ht="14.25" customHeight="1" x14ac:dyDescent="0.35">
      <c r="B1828" s="96" t="str">
        <f t="shared" si="84"/>
        <v>196723575</v>
      </c>
      <c r="C1828" s="96" t="str">
        <f t="shared" si="85"/>
        <v>19672357</v>
      </c>
      <c r="D1828">
        <v>22526</v>
      </c>
      <c r="E1828" t="s">
        <v>120</v>
      </c>
      <c r="F1828" s="105">
        <v>61</v>
      </c>
      <c r="G1828" s="105" t="s">
        <v>124</v>
      </c>
      <c r="H1828" s="105">
        <v>71</v>
      </c>
      <c r="I1828" s="105">
        <v>19672</v>
      </c>
      <c r="J1828" s="105" t="s">
        <v>305</v>
      </c>
      <c r="K1828">
        <v>357</v>
      </c>
      <c r="L1828">
        <v>5</v>
      </c>
      <c r="M1828" s="105">
        <v>2</v>
      </c>
      <c r="N1828" s="105">
        <v>2</v>
      </c>
      <c r="O1828" s="108">
        <v>1.24</v>
      </c>
      <c r="P1828" s="105">
        <v>0</v>
      </c>
      <c r="Q1828" s="105" t="s">
        <v>472</v>
      </c>
      <c r="R1828" t="s">
        <v>467</v>
      </c>
      <c r="S1828">
        <v>40</v>
      </c>
      <c r="T1828" t="s">
        <v>473</v>
      </c>
      <c r="U1828">
        <v>2</v>
      </c>
      <c r="V1828">
        <v>45624</v>
      </c>
      <c r="W1828">
        <v>353</v>
      </c>
      <c r="X1828" t="s">
        <v>447</v>
      </c>
      <c r="Y1828" s="2" t="s">
        <v>447</v>
      </c>
      <c r="Z1828" s="2"/>
      <c r="AB1828" t="s">
        <v>447</v>
      </c>
      <c r="AC1828" t="s">
        <v>448</v>
      </c>
      <c r="AD1828" t="s">
        <v>447</v>
      </c>
      <c r="AE1828" t="s">
        <v>447</v>
      </c>
      <c r="AF1828" t="s">
        <v>447</v>
      </c>
      <c r="AG1828">
        <v>2</v>
      </c>
      <c r="AH1828">
        <v>0</v>
      </c>
      <c r="AI1828">
        <v>16</v>
      </c>
      <c r="AJ1828">
        <v>0</v>
      </c>
      <c r="AK1828">
        <v>61</v>
      </c>
      <c r="AL1828" t="s">
        <v>449</v>
      </c>
      <c r="AM1828" t="s">
        <v>450</v>
      </c>
      <c r="BC1828" t="s">
        <v>474</v>
      </c>
      <c r="BF1828" t="s">
        <v>452</v>
      </c>
      <c r="BG1828" t="s">
        <v>453</v>
      </c>
      <c r="BH1828" s="1">
        <f t="shared" ca="1" si="86"/>
        <v>46123</v>
      </c>
    </row>
    <row r="1829" spans="2:60" ht="14.25" customHeight="1" x14ac:dyDescent="0.35">
      <c r="B1829" s="96" t="str">
        <f t="shared" si="84"/>
        <v>196723576</v>
      </c>
      <c r="C1829" s="96" t="str">
        <f t="shared" si="85"/>
        <v>19672357</v>
      </c>
      <c r="D1829">
        <v>22526</v>
      </c>
      <c r="E1829" t="s">
        <v>120</v>
      </c>
      <c r="F1829">
        <v>61</v>
      </c>
      <c r="G1829" t="s">
        <v>124</v>
      </c>
      <c r="H1829">
        <v>71</v>
      </c>
      <c r="I1829">
        <v>19672</v>
      </c>
      <c r="J1829" t="s">
        <v>305</v>
      </c>
      <c r="K1829">
        <v>357</v>
      </c>
      <c r="L1829">
        <v>6</v>
      </c>
      <c r="M1829" s="3">
        <v>2</v>
      </c>
      <c r="N1829">
        <v>2</v>
      </c>
      <c r="O1829" s="3">
        <v>0.73</v>
      </c>
      <c r="P1829">
        <v>0</v>
      </c>
      <c r="Q1829" t="s">
        <v>472</v>
      </c>
      <c r="R1829" t="s">
        <v>467</v>
      </c>
      <c r="S1829">
        <v>40</v>
      </c>
      <c r="T1829" t="s">
        <v>473</v>
      </c>
      <c r="U1829">
        <v>2</v>
      </c>
      <c r="V1829">
        <v>45624</v>
      </c>
      <c r="W1829">
        <v>353</v>
      </c>
      <c r="X1829" t="s">
        <v>447</v>
      </c>
      <c r="Y1829" s="2" t="s">
        <v>447</v>
      </c>
      <c r="Z1829" s="2"/>
      <c r="AB1829" t="s">
        <v>447</v>
      </c>
      <c r="AC1829" t="s">
        <v>448</v>
      </c>
      <c r="AD1829" t="s">
        <v>447</v>
      </c>
      <c r="AE1829" t="s">
        <v>447</v>
      </c>
      <c r="AF1829" t="s">
        <v>447</v>
      </c>
      <c r="AG1829">
        <v>2</v>
      </c>
      <c r="AH1829">
        <v>0</v>
      </c>
      <c r="AI1829">
        <v>16</v>
      </c>
      <c r="AJ1829">
        <v>0</v>
      </c>
      <c r="AK1829">
        <v>61</v>
      </c>
      <c r="AL1829" t="s">
        <v>449</v>
      </c>
      <c r="AM1829" t="s">
        <v>450</v>
      </c>
      <c r="BC1829" t="s">
        <v>474</v>
      </c>
      <c r="BF1829" t="s">
        <v>452</v>
      </c>
      <c r="BG1829" t="s">
        <v>453</v>
      </c>
      <c r="BH1829" s="1">
        <f t="shared" ca="1" si="86"/>
        <v>46123</v>
      </c>
    </row>
    <row r="1830" spans="2:60" ht="14.25" customHeight="1" x14ac:dyDescent="0.35">
      <c r="B1830" s="96" t="str">
        <f t="shared" si="84"/>
        <v>196723577</v>
      </c>
      <c r="C1830" s="96" t="str">
        <f t="shared" si="85"/>
        <v>19672357</v>
      </c>
      <c r="D1830">
        <v>22526</v>
      </c>
      <c r="E1830" t="s">
        <v>120</v>
      </c>
      <c r="F1830">
        <v>61</v>
      </c>
      <c r="G1830" t="s">
        <v>124</v>
      </c>
      <c r="H1830">
        <v>71</v>
      </c>
      <c r="I1830">
        <v>19672</v>
      </c>
      <c r="J1830" t="s">
        <v>305</v>
      </c>
      <c r="K1830">
        <v>357</v>
      </c>
      <c r="L1830">
        <v>7</v>
      </c>
      <c r="M1830" s="3">
        <v>2</v>
      </c>
      <c r="N1830">
        <v>2</v>
      </c>
      <c r="O1830" s="3">
        <v>2.56</v>
      </c>
      <c r="P1830">
        <v>0</v>
      </c>
      <c r="Q1830" t="s">
        <v>472</v>
      </c>
      <c r="R1830" t="s">
        <v>467</v>
      </c>
      <c r="S1830">
        <v>50</v>
      </c>
      <c r="T1830" t="s">
        <v>492</v>
      </c>
      <c r="U1830">
        <v>2</v>
      </c>
      <c r="V1830">
        <v>45643</v>
      </c>
      <c r="W1830">
        <v>353</v>
      </c>
      <c r="X1830" t="s">
        <v>447</v>
      </c>
      <c r="Y1830" s="2" t="s">
        <v>447</v>
      </c>
      <c r="Z1830" s="2"/>
      <c r="AB1830" t="s">
        <v>447</v>
      </c>
      <c r="AC1830" t="s">
        <v>448</v>
      </c>
      <c r="AD1830" t="s">
        <v>447</v>
      </c>
      <c r="AE1830" t="s">
        <v>447</v>
      </c>
      <c r="AF1830" t="s">
        <v>447</v>
      </c>
      <c r="AG1830">
        <v>2</v>
      </c>
      <c r="AH1830">
        <v>0</v>
      </c>
      <c r="AI1830">
        <v>16</v>
      </c>
      <c r="AJ1830">
        <v>0</v>
      </c>
      <c r="AK1830">
        <v>61</v>
      </c>
      <c r="AL1830" t="s">
        <v>449</v>
      </c>
      <c r="AM1830" t="s">
        <v>450</v>
      </c>
      <c r="BC1830" t="s">
        <v>493</v>
      </c>
      <c r="BF1830" t="s">
        <v>452</v>
      </c>
      <c r="BG1830" t="s">
        <v>453</v>
      </c>
      <c r="BH1830" s="1">
        <f t="shared" ca="1" si="86"/>
        <v>46123</v>
      </c>
    </row>
    <row r="1831" spans="2:60" ht="14.25" customHeight="1" x14ac:dyDescent="0.35">
      <c r="B1831" s="96" t="str">
        <f t="shared" si="84"/>
        <v>196723578</v>
      </c>
      <c r="C1831" s="96" t="str">
        <f t="shared" si="85"/>
        <v>19672357</v>
      </c>
      <c r="D1831">
        <v>22526</v>
      </c>
      <c r="E1831" t="s">
        <v>120</v>
      </c>
      <c r="F1831">
        <v>61</v>
      </c>
      <c r="G1831" t="s">
        <v>124</v>
      </c>
      <c r="H1831">
        <v>71</v>
      </c>
      <c r="I1831">
        <v>19672</v>
      </c>
      <c r="J1831" t="s">
        <v>305</v>
      </c>
      <c r="K1831">
        <v>357</v>
      </c>
      <c r="L1831">
        <v>8</v>
      </c>
      <c r="M1831" s="3">
        <v>2</v>
      </c>
      <c r="N1831">
        <v>2</v>
      </c>
      <c r="O1831" s="3">
        <v>3.32</v>
      </c>
      <c r="P1831">
        <v>0</v>
      </c>
      <c r="Q1831" t="s">
        <v>472</v>
      </c>
      <c r="R1831" t="s">
        <v>467</v>
      </c>
      <c r="S1831">
        <v>40</v>
      </c>
      <c r="T1831" t="s">
        <v>473</v>
      </c>
      <c r="U1831">
        <v>2</v>
      </c>
      <c r="V1831">
        <v>45624</v>
      </c>
      <c r="W1831">
        <v>353</v>
      </c>
      <c r="X1831" t="s">
        <v>447</v>
      </c>
      <c r="Y1831" s="2" t="s">
        <v>447</v>
      </c>
      <c r="Z1831" s="2"/>
      <c r="AB1831" t="s">
        <v>447</v>
      </c>
      <c r="AC1831" t="s">
        <v>448</v>
      </c>
      <c r="AD1831" t="s">
        <v>447</v>
      </c>
      <c r="AE1831" t="s">
        <v>447</v>
      </c>
      <c r="AF1831" t="s">
        <v>447</v>
      </c>
      <c r="AG1831">
        <v>2</v>
      </c>
      <c r="AH1831">
        <v>0</v>
      </c>
      <c r="AI1831">
        <v>16</v>
      </c>
      <c r="AJ1831">
        <v>0</v>
      </c>
      <c r="AK1831">
        <v>61</v>
      </c>
      <c r="AL1831" t="s">
        <v>449</v>
      </c>
      <c r="AM1831" t="s">
        <v>450</v>
      </c>
      <c r="BC1831" t="s">
        <v>474</v>
      </c>
      <c r="BF1831" t="s">
        <v>452</v>
      </c>
      <c r="BG1831" t="s">
        <v>453</v>
      </c>
      <c r="BH1831" s="1">
        <f t="shared" ca="1" si="86"/>
        <v>46123</v>
      </c>
    </row>
    <row r="1832" spans="2:60" ht="14.25" customHeight="1" x14ac:dyDescent="0.35">
      <c r="B1832" s="96" t="str">
        <f t="shared" si="84"/>
        <v>196733581</v>
      </c>
      <c r="C1832" s="96" t="str">
        <f t="shared" si="85"/>
        <v>19673358</v>
      </c>
      <c r="D1832">
        <v>22526</v>
      </c>
      <c r="E1832" t="s">
        <v>120</v>
      </c>
      <c r="F1832">
        <v>61</v>
      </c>
      <c r="G1832" t="s">
        <v>124</v>
      </c>
      <c r="H1832">
        <v>71</v>
      </c>
      <c r="I1832">
        <v>19673</v>
      </c>
      <c r="J1832" t="s">
        <v>305</v>
      </c>
      <c r="K1832">
        <v>358</v>
      </c>
      <c r="L1832">
        <v>1</v>
      </c>
      <c r="M1832" s="3">
        <v>1</v>
      </c>
      <c r="N1832">
        <v>1</v>
      </c>
      <c r="O1832" s="3">
        <v>13.26</v>
      </c>
      <c r="P1832">
        <v>0</v>
      </c>
      <c r="Q1832" t="s">
        <v>472</v>
      </c>
      <c r="R1832" t="s">
        <v>467</v>
      </c>
      <c r="S1832">
        <v>58</v>
      </c>
      <c r="T1832" t="s">
        <v>491</v>
      </c>
      <c r="U1832">
        <v>2</v>
      </c>
      <c r="V1832">
        <v>45624</v>
      </c>
      <c r="W1832">
        <v>353</v>
      </c>
      <c r="X1832" t="s">
        <v>447</v>
      </c>
      <c r="Y1832" s="2" t="s">
        <v>447</v>
      </c>
      <c r="Z1832" s="2"/>
      <c r="AB1832" t="s">
        <v>447</v>
      </c>
      <c r="AC1832" t="s">
        <v>448</v>
      </c>
      <c r="AD1832" t="s">
        <v>448</v>
      </c>
      <c r="AE1832" t="s">
        <v>447</v>
      </c>
      <c r="AF1832" t="s">
        <v>447</v>
      </c>
      <c r="AG1832">
        <v>2</v>
      </c>
      <c r="AH1832">
        <v>0</v>
      </c>
      <c r="AI1832">
        <v>11</v>
      </c>
      <c r="AJ1832">
        <v>0</v>
      </c>
      <c r="AK1832">
        <v>61</v>
      </c>
      <c r="AL1832" t="s">
        <v>449</v>
      </c>
      <c r="AM1832" t="s">
        <v>450</v>
      </c>
      <c r="AN1832">
        <v>13.26</v>
      </c>
      <c r="AO1832">
        <v>50</v>
      </c>
      <c r="AP1832">
        <v>663</v>
      </c>
      <c r="AQ1832">
        <v>13.26</v>
      </c>
      <c r="AR1832">
        <v>60</v>
      </c>
      <c r="AS1832">
        <v>795.6</v>
      </c>
      <c r="AT1832">
        <v>13.26</v>
      </c>
      <c r="AU1832">
        <v>50</v>
      </c>
      <c r="AV1832">
        <v>663</v>
      </c>
      <c r="BC1832" t="s">
        <v>451</v>
      </c>
      <c r="BD1832" s="2">
        <v>45941</v>
      </c>
      <c r="BE1832">
        <v>633.58000000000004</v>
      </c>
      <c r="BF1832" t="s">
        <v>452</v>
      </c>
      <c r="BG1832" t="s">
        <v>453</v>
      </c>
      <c r="BH1832" s="1">
        <f t="shared" ca="1" si="86"/>
        <v>182</v>
      </c>
    </row>
    <row r="1833" spans="2:60" ht="14.25" customHeight="1" x14ac:dyDescent="0.35">
      <c r="B1833" s="96" t="str">
        <f t="shared" si="84"/>
        <v>196733582</v>
      </c>
      <c r="C1833" s="96" t="str">
        <f t="shared" si="85"/>
        <v>19673358</v>
      </c>
      <c r="D1833">
        <v>22526</v>
      </c>
      <c r="E1833" t="s">
        <v>120</v>
      </c>
      <c r="F1833">
        <v>61</v>
      </c>
      <c r="G1833" t="s">
        <v>124</v>
      </c>
      <c r="H1833">
        <v>71</v>
      </c>
      <c r="I1833">
        <v>19673</v>
      </c>
      <c r="J1833" t="s">
        <v>305</v>
      </c>
      <c r="K1833">
        <v>358</v>
      </c>
      <c r="L1833">
        <v>2</v>
      </c>
      <c r="M1833" s="3">
        <v>1</v>
      </c>
      <c r="N1833">
        <v>1</v>
      </c>
      <c r="O1833" s="3">
        <v>17.2</v>
      </c>
      <c r="P1833">
        <v>0</v>
      </c>
      <c r="Q1833" t="s">
        <v>472</v>
      </c>
      <c r="R1833" t="s">
        <v>467</v>
      </c>
      <c r="S1833">
        <v>58</v>
      </c>
      <c r="T1833" t="s">
        <v>491</v>
      </c>
      <c r="U1833">
        <v>2</v>
      </c>
      <c r="V1833">
        <v>45644</v>
      </c>
      <c r="W1833">
        <v>353</v>
      </c>
      <c r="X1833" t="s">
        <v>447</v>
      </c>
      <c r="Y1833" s="2" t="s">
        <v>448</v>
      </c>
      <c r="Z1833" s="2" t="s">
        <v>512</v>
      </c>
      <c r="AA1833" t="s">
        <v>485</v>
      </c>
      <c r="AB1833" t="s">
        <v>447</v>
      </c>
      <c r="AC1833" t="s">
        <v>447</v>
      </c>
      <c r="AD1833" t="s">
        <v>448</v>
      </c>
      <c r="AE1833" t="s">
        <v>447</v>
      </c>
      <c r="AF1833" t="s">
        <v>447</v>
      </c>
      <c r="AG1833">
        <v>2</v>
      </c>
      <c r="AH1833">
        <v>0</v>
      </c>
      <c r="AI1833">
        <v>11</v>
      </c>
      <c r="AJ1833">
        <v>0</v>
      </c>
      <c r="AK1833">
        <v>61</v>
      </c>
      <c r="AL1833" t="s">
        <v>449</v>
      </c>
      <c r="AM1833" t="s">
        <v>450</v>
      </c>
      <c r="AN1833">
        <v>17.2</v>
      </c>
      <c r="AO1833">
        <v>50</v>
      </c>
      <c r="AP1833">
        <v>860</v>
      </c>
      <c r="AQ1833">
        <v>17.2</v>
      </c>
      <c r="AR1833">
        <v>60</v>
      </c>
      <c r="AS1833">
        <v>1032</v>
      </c>
      <c r="AT1833">
        <v>17.2</v>
      </c>
      <c r="AU1833">
        <v>50</v>
      </c>
      <c r="AV1833">
        <v>860</v>
      </c>
      <c r="BC1833" t="s">
        <v>451</v>
      </c>
      <c r="BD1833" s="2">
        <v>45941</v>
      </c>
      <c r="BE1833">
        <v>1031.7</v>
      </c>
      <c r="BF1833" t="s">
        <v>452</v>
      </c>
      <c r="BG1833" t="s">
        <v>453</v>
      </c>
      <c r="BH1833" s="1">
        <f t="shared" ca="1" si="86"/>
        <v>182</v>
      </c>
    </row>
    <row r="1834" spans="2:60" ht="14.25" customHeight="1" x14ac:dyDescent="0.35">
      <c r="B1834" s="96" t="str">
        <f t="shared" si="84"/>
        <v>196733583</v>
      </c>
      <c r="C1834" s="96" t="str">
        <f t="shared" si="85"/>
        <v>19673358</v>
      </c>
      <c r="D1834">
        <v>22526</v>
      </c>
      <c r="E1834" t="s">
        <v>120</v>
      </c>
      <c r="F1834">
        <v>61</v>
      </c>
      <c r="G1834" t="s">
        <v>124</v>
      </c>
      <c r="H1834">
        <v>71</v>
      </c>
      <c r="I1834">
        <v>19673</v>
      </c>
      <c r="J1834" t="s">
        <v>305</v>
      </c>
      <c r="K1834">
        <v>358</v>
      </c>
      <c r="L1834">
        <v>3</v>
      </c>
      <c r="M1834" s="3">
        <v>1</v>
      </c>
      <c r="O1834" s="3">
        <v>0.1</v>
      </c>
      <c r="P1834">
        <v>0</v>
      </c>
      <c r="Q1834" t="s">
        <v>472</v>
      </c>
      <c r="R1834" t="s">
        <v>467</v>
      </c>
      <c r="S1834">
        <v>58</v>
      </c>
      <c r="T1834" t="s">
        <v>491</v>
      </c>
      <c r="U1834">
        <v>2</v>
      </c>
      <c r="V1834">
        <v>45644</v>
      </c>
      <c r="W1834">
        <v>353</v>
      </c>
      <c r="X1834" t="s">
        <v>447</v>
      </c>
      <c r="Y1834" s="2" t="s">
        <v>448</v>
      </c>
      <c r="Z1834" s="2" t="s">
        <v>512</v>
      </c>
      <c r="AA1834" t="s">
        <v>485</v>
      </c>
      <c r="AB1834" t="s">
        <v>447</v>
      </c>
      <c r="AC1834" t="s">
        <v>447</v>
      </c>
      <c r="AD1834" t="s">
        <v>448</v>
      </c>
      <c r="AE1834" t="s">
        <v>447</v>
      </c>
      <c r="AF1834" t="s">
        <v>447</v>
      </c>
      <c r="AG1834">
        <v>2</v>
      </c>
      <c r="AH1834">
        <v>0</v>
      </c>
      <c r="AI1834">
        <v>11</v>
      </c>
      <c r="AJ1834">
        <v>0</v>
      </c>
      <c r="AK1834">
        <v>61</v>
      </c>
      <c r="AL1834" t="s">
        <v>449</v>
      </c>
      <c r="AM1834" t="s">
        <v>450</v>
      </c>
      <c r="AN1834">
        <v>0.1</v>
      </c>
      <c r="AO1834">
        <v>50</v>
      </c>
      <c r="AP1834">
        <v>5</v>
      </c>
      <c r="AQ1834">
        <v>0.1</v>
      </c>
      <c r="AR1834">
        <v>60</v>
      </c>
      <c r="AS1834">
        <v>6</v>
      </c>
      <c r="AT1834">
        <v>0.1</v>
      </c>
      <c r="AU1834">
        <v>50</v>
      </c>
      <c r="AV1834">
        <v>5</v>
      </c>
      <c r="BC1834" t="s">
        <v>451</v>
      </c>
      <c r="BD1834" s="2">
        <v>45941</v>
      </c>
      <c r="BF1834" t="s">
        <v>452</v>
      </c>
      <c r="BG1834" t="s">
        <v>453</v>
      </c>
      <c r="BH1834" s="1">
        <f t="shared" ca="1" si="86"/>
        <v>182</v>
      </c>
    </row>
    <row r="1835" spans="2:60" ht="14.25" customHeight="1" x14ac:dyDescent="0.35">
      <c r="B1835" s="96" t="str">
        <f t="shared" si="84"/>
        <v>196773591</v>
      </c>
      <c r="C1835" s="96" t="str">
        <f t="shared" si="85"/>
        <v>19677359</v>
      </c>
      <c r="D1835">
        <v>22526</v>
      </c>
      <c r="E1835" t="s">
        <v>120</v>
      </c>
      <c r="F1835">
        <v>61</v>
      </c>
      <c r="G1835" t="s">
        <v>124</v>
      </c>
      <c r="H1835">
        <v>71</v>
      </c>
      <c r="I1835">
        <v>19677</v>
      </c>
      <c r="J1835" t="s">
        <v>82</v>
      </c>
      <c r="K1835">
        <v>359</v>
      </c>
      <c r="L1835">
        <v>1</v>
      </c>
      <c r="M1835" s="3">
        <v>1</v>
      </c>
      <c r="N1835">
        <v>1</v>
      </c>
      <c r="O1835" s="3">
        <v>17.760000000000002</v>
      </c>
      <c r="P1835">
        <v>0</v>
      </c>
      <c r="Q1835" t="s">
        <v>472</v>
      </c>
      <c r="R1835" t="s">
        <v>467</v>
      </c>
      <c r="S1835">
        <v>58</v>
      </c>
      <c r="T1835" t="s">
        <v>491</v>
      </c>
      <c r="U1835">
        <v>2</v>
      </c>
      <c r="V1835">
        <v>45643</v>
      </c>
      <c r="W1835">
        <v>353</v>
      </c>
      <c r="X1835" t="s">
        <v>447</v>
      </c>
      <c r="Y1835" s="2" t="s">
        <v>448</v>
      </c>
      <c r="Z1835" s="2" t="s">
        <v>480</v>
      </c>
      <c r="AA1835" t="s">
        <v>485</v>
      </c>
      <c r="AB1835" t="s">
        <v>447</v>
      </c>
      <c r="AC1835" t="s">
        <v>447</v>
      </c>
      <c r="AD1835" t="s">
        <v>448</v>
      </c>
      <c r="AE1835" t="s">
        <v>447</v>
      </c>
      <c r="AF1835" t="s">
        <v>447</v>
      </c>
      <c r="AG1835">
        <v>2</v>
      </c>
      <c r="AH1835">
        <v>0</v>
      </c>
      <c r="AI1835">
        <v>17</v>
      </c>
      <c r="AJ1835">
        <v>0</v>
      </c>
      <c r="AK1835">
        <v>61</v>
      </c>
      <c r="AL1835" t="s">
        <v>449</v>
      </c>
      <c r="AM1835" t="s">
        <v>450</v>
      </c>
      <c r="AN1835">
        <v>17.760000000000002</v>
      </c>
      <c r="AO1835">
        <v>50</v>
      </c>
      <c r="AP1835">
        <v>888</v>
      </c>
      <c r="AQ1835">
        <v>17.760000000000002</v>
      </c>
      <c r="AR1835">
        <v>50</v>
      </c>
      <c r="AS1835">
        <v>888</v>
      </c>
      <c r="AT1835">
        <v>17.760000000000002</v>
      </c>
      <c r="AU1835">
        <v>50</v>
      </c>
      <c r="AV1835">
        <v>888</v>
      </c>
      <c r="BC1835" t="s">
        <v>451</v>
      </c>
      <c r="BD1835" s="2">
        <v>45957</v>
      </c>
      <c r="BE1835">
        <v>1109.83</v>
      </c>
      <c r="BF1835" t="s">
        <v>452</v>
      </c>
      <c r="BG1835" t="s">
        <v>453</v>
      </c>
      <c r="BH1835" s="1">
        <f t="shared" ca="1" si="86"/>
        <v>166</v>
      </c>
    </row>
    <row r="1836" spans="2:60" ht="14.25" customHeight="1" x14ac:dyDescent="0.35">
      <c r="B1836" s="96" t="str">
        <f t="shared" si="84"/>
        <v>196793501</v>
      </c>
      <c r="C1836" s="96" t="str">
        <f t="shared" si="85"/>
        <v>19679350</v>
      </c>
      <c r="D1836">
        <v>22526</v>
      </c>
      <c r="E1836" t="s">
        <v>120</v>
      </c>
      <c r="F1836">
        <v>61</v>
      </c>
      <c r="G1836" t="s">
        <v>124</v>
      </c>
      <c r="H1836">
        <v>71</v>
      </c>
      <c r="I1836">
        <v>19679</v>
      </c>
      <c r="J1836" t="s">
        <v>18</v>
      </c>
      <c r="K1836">
        <v>350</v>
      </c>
      <c r="L1836">
        <v>1</v>
      </c>
      <c r="M1836">
        <v>3</v>
      </c>
      <c r="N1836">
        <v>1</v>
      </c>
      <c r="O1836">
        <v>1.0900000000000001</v>
      </c>
      <c r="P1836">
        <v>0</v>
      </c>
      <c r="Q1836" t="s">
        <v>454</v>
      </c>
      <c r="R1836" t="s">
        <v>467</v>
      </c>
      <c r="S1836">
        <v>8</v>
      </c>
      <c r="T1836" t="s">
        <v>470</v>
      </c>
      <c r="U1836">
        <v>2</v>
      </c>
      <c r="V1836">
        <v>43200</v>
      </c>
      <c r="W1836">
        <v>353</v>
      </c>
      <c r="X1836" t="s">
        <v>447</v>
      </c>
      <c r="Y1836" s="2" t="s">
        <v>447</v>
      </c>
      <c r="Z1836" s="2"/>
      <c r="AB1836" t="s">
        <v>447</v>
      </c>
      <c r="AC1836" t="s">
        <v>448</v>
      </c>
      <c r="AD1836" t="s">
        <v>447</v>
      </c>
      <c r="AE1836" t="s">
        <v>447</v>
      </c>
      <c r="AF1836" t="s">
        <v>447</v>
      </c>
      <c r="AG1836">
        <v>2</v>
      </c>
      <c r="AH1836">
        <v>0</v>
      </c>
      <c r="AI1836">
        <v>17</v>
      </c>
      <c r="AJ1836">
        <v>0</v>
      </c>
      <c r="AK1836">
        <v>61</v>
      </c>
      <c r="AL1836" t="s">
        <v>459</v>
      </c>
      <c r="AM1836" t="s">
        <v>450</v>
      </c>
      <c r="AN1836">
        <v>1.0900000000000001</v>
      </c>
      <c r="AO1836">
        <v>47.37</v>
      </c>
      <c r="AP1836">
        <v>51.633299999999998</v>
      </c>
      <c r="AQ1836">
        <v>1.0900000000000001</v>
      </c>
      <c r="AR1836">
        <v>38.07</v>
      </c>
      <c r="AS1836">
        <v>41.496299999999998</v>
      </c>
      <c r="AT1836">
        <v>1.0900000000000001</v>
      </c>
      <c r="AU1836">
        <v>35</v>
      </c>
      <c r="AV1836">
        <v>38.15</v>
      </c>
      <c r="BC1836" t="s">
        <v>451</v>
      </c>
      <c r="BD1836" s="2">
        <v>45893</v>
      </c>
      <c r="BE1836">
        <v>90.73</v>
      </c>
      <c r="BF1836" t="s">
        <v>452</v>
      </c>
      <c r="BG1836" t="s">
        <v>453</v>
      </c>
      <c r="BH1836" s="1">
        <f t="shared" ca="1" si="86"/>
        <v>230</v>
      </c>
    </row>
    <row r="1837" spans="2:60" ht="14.25" customHeight="1" x14ac:dyDescent="0.35">
      <c r="B1837" s="96" t="str">
        <f t="shared" si="84"/>
        <v>196793502</v>
      </c>
      <c r="C1837" s="96" t="str">
        <f t="shared" si="85"/>
        <v>19679350</v>
      </c>
      <c r="D1837">
        <v>22526</v>
      </c>
      <c r="E1837" t="s">
        <v>120</v>
      </c>
      <c r="F1837">
        <v>61</v>
      </c>
      <c r="G1837" t="s">
        <v>124</v>
      </c>
      <c r="H1837">
        <v>71</v>
      </c>
      <c r="I1837">
        <v>19679</v>
      </c>
      <c r="J1837" t="s">
        <v>18</v>
      </c>
      <c r="K1837">
        <v>350</v>
      </c>
      <c r="L1837">
        <v>2</v>
      </c>
      <c r="M1837">
        <v>2</v>
      </c>
      <c r="N1837">
        <v>1</v>
      </c>
      <c r="O1837">
        <v>1.47</v>
      </c>
      <c r="P1837">
        <v>0</v>
      </c>
      <c r="Q1837" t="s">
        <v>454</v>
      </c>
      <c r="R1837" t="s">
        <v>467</v>
      </c>
      <c r="S1837">
        <v>8</v>
      </c>
      <c r="T1837" t="s">
        <v>470</v>
      </c>
      <c r="U1837">
        <v>2</v>
      </c>
      <c r="V1837">
        <v>43200</v>
      </c>
      <c r="W1837">
        <v>353</v>
      </c>
      <c r="X1837" t="s">
        <v>447</v>
      </c>
      <c r="Y1837" s="2" t="s">
        <v>447</v>
      </c>
      <c r="Z1837" s="2"/>
      <c r="AB1837" t="s">
        <v>447</v>
      </c>
      <c r="AC1837" t="s">
        <v>448</v>
      </c>
      <c r="AD1837" t="s">
        <v>448</v>
      </c>
      <c r="AE1837" t="s">
        <v>447</v>
      </c>
      <c r="AF1837" t="s">
        <v>447</v>
      </c>
      <c r="AG1837">
        <v>2</v>
      </c>
      <c r="AH1837">
        <v>0</v>
      </c>
      <c r="AI1837">
        <v>17</v>
      </c>
      <c r="AJ1837">
        <v>0</v>
      </c>
      <c r="AK1837">
        <v>61</v>
      </c>
      <c r="AL1837" t="s">
        <v>459</v>
      </c>
      <c r="AM1837" t="s">
        <v>450</v>
      </c>
      <c r="AN1837">
        <v>1.47</v>
      </c>
      <c r="AO1837">
        <v>47.37</v>
      </c>
      <c r="AP1837">
        <v>69.633899999999997</v>
      </c>
      <c r="AQ1837">
        <v>1.47</v>
      </c>
      <c r="AR1837">
        <v>38.07</v>
      </c>
      <c r="AS1837">
        <v>55.962899999999998</v>
      </c>
      <c r="AT1837">
        <v>1.47</v>
      </c>
      <c r="AU1837">
        <v>35</v>
      </c>
      <c r="AV1837">
        <v>51.45</v>
      </c>
      <c r="BC1837" t="s">
        <v>451</v>
      </c>
      <c r="BD1837" s="2">
        <v>45893</v>
      </c>
      <c r="BE1837">
        <v>30.83</v>
      </c>
      <c r="BF1837" t="s">
        <v>452</v>
      </c>
      <c r="BG1837" t="s">
        <v>453</v>
      </c>
      <c r="BH1837" s="1">
        <f t="shared" ca="1" si="86"/>
        <v>230</v>
      </c>
    </row>
    <row r="1838" spans="2:60" ht="14.25" customHeight="1" x14ac:dyDescent="0.35">
      <c r="B1838" s="96" t="str">
        <f t="shared" si="84"/>
        <v>196793503</v>
      </c>
      <c r="C1838" s="96" t="str">
        <f t="shared" si="85"/>
        <v>19679350</v>
      </c>
      <c r="D1838">
        <v>22526</v>
      </c>
      <c r="E1838" t="s">
        <v>120</v>
      </c>
      <c r="F1838">
        <v>61</v>
      </c>
      <c r="G1838" t="s">
        <v>124</v>
      </c>
      <c r="H1838">
        <v>71</v>
      </c>
      <c r="I1838">
        <v>19679</v>
      </c>
      <c r="J1838" t="s">
        <v>18</v>
      </c>
      <c r="K1838">
        <v>350</v>
      </c>
      <c r="L1838">
        <v>3</v>
      </c>
      <c r="M1838">
        <v>2</v>
      </c>
      <c r="N1838">
        <v>1</v>
      </c>
      <c r="O1838">
        <v>0.93</v>
      </c>
      <c r="P1838">
        <v>0</v>
      </c>
      <c r="Q1838" t="s">
        <v>454</v>
      </c>
      <c r="R1838" t="s">
        <v>467</v>
      </c>
      <c r="S1838">
        <v>8</v>
      </c>
      <c r="T1838" t="s">
        <v>470</v>
      </c>
      <c r="U1838">
        <v>2</v>
      </c>
      <c r="V1838">
        <v>43200</v>
      </c>
      <c r="W1838">
        <v>353</v>
      </c>
      <c r="X1838" t="s">
        <v>447</v>
      </c>
      <c r="Y1838" s="2" t="s">
        <v>447</v>
      </c>
      <c r="Z1838" s="2"/>
      <c r="AB1838" t="s">
        <v>447</v>
      </c>
      <c r="AC1838" t="s">
        <v>448</v>
      </c>
      <c r="AD1838" t="s">
        <v>448</v>
      </c>
      <c r="AE1838" t="s">
        <v>447</v>
      </c>
      <c r="AF1838" t="s">
        <v>447</v>
      </c>
      <c r="AG1838">
        <v>2</v>
      </c>
      <c r="AH1838">
        <v>0</v>
      </c>
      <c r="AI1838">
        <v>17</v>
      </c>
      <c r="AJ1838">
        <v>0</v>
      </c>
      <c r="AK1838">
        <v>61</v>
      </c>
      <c r="AL1838" t="s">
        <v>459</v>
      </c>
      <c r="AM1838" t="s">
        <v>450</v>
      </c>
      <c r="AN1838">
        <v>0.93</v>
      </c>
      <c r="AO1838">
        <v>47.37</v>
      </c>
      <c r="AP1838">
        <v>44.054099999999998</v>
      </c>
      <c r="AQ1838">
        <v>0.93</v>
      </c>
      <c r="AR1838">
        <v>38.07</v>
      </c>
      <c r="AS1838">
        <v>35.405099999999997</v>
      </c>
      <c r="AT1838">
        <v>0.93</v>
      </c>
      <c r="AU1838">
        <v>35</v>
      </c>
      <c r="AV1838">
        <v>32.549999999999997</v>
      </c>
      <c r="BC1838" t="s">
        <v>451</v>
      </c>
      <c r="BD1838" s="2">
        <v>45893</v>
      </c>
      <c r="BE1838">
        <v>28.54</v>
      </c>
      <c r="BF1838" t="s">
        <v>452</v>
      </c>
      <c r="BG1838" t="s">
        <v>453</v>
      </c>
      <c r="BH1838" s="1">
        <f t="shared" ca="1" si="86"/>
        <v>230</v>
      </c>
    </row>
    <row r="1839" spans="2:60" ht="14.25" customHeight="1" x14ac:dyDescent="0.35">
      <c r="B1839" s="96" t="str">
        <f t="shared" si="84"/>
        <v>196793504</v>
      </c>
      <c r="C1839" s="96" t="str">
        <f t="shared" si="85"/>
        <v>19679350</v>
      </c>
      <c r="D1839">
        <v>22526</v>
      </c>
      <c r="E1839" t="s">
        <v>120</v>
      </c>
      <c r="F1839">
        <v>61</v>
      </c>
      <c r="G1839" t="s">
        <v>124</v>
      </c>
      <c r="H1839">
        <v>71</v>
      </c>
      <c r="I1839">
        <v>19679</v>
      </c>
      <c r="J1839" t="s">
        <v>18</v>
      </c>
      <c r="K1839">
        <v>350</v>
      </c>
      <c r="L1839">
        <v>4</v>
      </c>
      <c r="M1839">
        <v>3</v>
      </c>
      <c r="N1839">
        <v>1</v>
      </c>
      <c r="O1839">
        <v>13.14</v>
      </c>
      <c r="P1839">
        <v>0</v>
      </c>
      <c r="Q1839" t="s">
        <v>454</v>
      </c>
      <c r="R1839" t="s">
        <v>467</v>
      </c>
      <c r="S1839">
        <v>8</v>
      </c>
      <c r="T1839" t="s">
        <v>470</v>
      </c>
      <c r="U1839">
        <v>2</v>
      </c>
      <c r="V1839">
        <v>43200</v>
      </c>
      <c r="W1839">
        <v>353</v>
      </c>
      <c r="X1839" t="s">
        <v>447</v>
      </c>
      <c r="Y1839" s="2" t="s">
        <v>447</v>
      </c>
      <c r="Z1839" s="2"/>
      <c r="AB1839" t="s">
        <v>447</v>
      </c>
      <c r="AC1839" t="s">
        <v>448</v>
      </c>
      <c r="AD1839" t="s">
        <v>448</v>
      </c>
      <c r="AE1839" t="s">
        <v>447</v>
      </c>
      <c r="AF1839" t="s">
        <v>447</v>
      </c>
      <c r="AG1839">
        <v>2</v>
      </c>
      <c r="AH1839">
        <v>0</v>
      </c>
      <c r="AI1839">
        <v>17</v>
      </c>
      <c r="AJ1839">
        <v>0</v>
      </c>
      <c r="AK1839">
        <v>61</v>
      </c>
      <c r="AL1839" t="s">
        <v>459</v>
      </c>
      <c r="AM1839" t="s">
        <v>450</v>
      </c>
      <c r="AN1839">
        <v>13.14</v>
      </c>
      <c r="AO1839">
        <v>47.37</v>
      </c>
      <c r="AP1839">
        <v>622.44179999999994</v>
      </c>
      <c r="AQ1839">
        <v>13.14</v>
      </c>
      <c r="AR1839">
        <v>38.07</v>
      </c>
      <c r="AS1839">
        <v>500.2398</v>
      </c>
      <c r="AT1839">
        <v>13.14</v>
      </c>
      <c r="AU1839">
        <v>35</v>
      </c>
      <c r="AV1839">
        <v>459.9</v>
      </c>
      <c r="BC1839" t="s">
        <v>451</v>
      </c>
      <c r="BD1839" s="2">
        <v>45893</v>
      </c>
      <c r="BE1839">
        <v>562.67999999999995</v>
      </c>
      <c r="BF1839" t="s">
        <v>452</v>
      </c>
      <c r="BG1839" t="s">
        <v>453</v>
      </c>
      <c r="BH1839" s="1">
        <f t="shared" ca="1" si="86"/>
        <v>230</v>
      </c>
    </row>
    <row r="1840" spans="2:60" ht="14.25" customHeight="1" x14ac:dyDescent="0.35">
      <c r="B1840" s="96" t="str">
        <f t="shared" si="84"/>
        <v>196793505</v>
      </c>
      <c r="C1840" s="96" t="str">
        <f t="shared" si="85"/>
        <v>19679350</v>
      </c>
      <c r="D1840">
        <v>22526</v>
      </c>
      <c r="E1840" t="s">
        <v>120</v>
      </c>
      <c r="F1840">
        <v>61</v>
      </c>
      <c r="G1840" t="s">
        <v>124</v>
      </c>
      <c r="H1840">
        <v>71</v>
      </c>
      <c r="I1840">
        <v>19679</v>
      </c>
      <c r="J1840" t="s">
        <v>18</v>
      </c>
      <c r="K1840">
        <v>350</v>
      </c>
      <c r="L1840">
        <v>5</v>
      </c>
      <c r="M1840">
        <v>3</v>
      </c>
      <c r="N1840">
        <v>1</v>
      </c>
      <c r="O1840">
        <v>29.79</v>
      </c>
      <c r="P1840">
        <v>0</v>
      </c>
      <c r="Q1840" t="s">
        <v>454</v>
      </c>
      <c r="R1840" t="s">
        <v>467</v>
      </c>
      <c r="S1840">
        <v>8</v>
      </c>
      <c r="T1840" t="s">
        <v>470</v>
      </c>
      <c r="U1840">
        <v>2</v>
      </c>
      <c r="V1840">
        <v>43200</v>
      </c>
      <c r="W1840">
        <v>353</v>
      </c>
      <c r="X1840" t="s">
        <v>447</v>
      </c>
      <c r="Y1840" s="2" t="s">
        <v>447</v>
      </c>
      <c r="Z1840" s="2"/>
      <c r="AB1840" t="s">
        <v>447</v>
      </c>
      <c r="AC1840" t="s">
        <v>448</v>
      </c>
      <c r="AD1840" t="s">
        <v>448</v>
      </c>
      <c r="AE1840" t="s">
        <v>447</v>
      </c>
      <c r="AF1840" t="s">
        <v>447</v>
      </c>
      <c r="AG1840">
        <v>2</v>
      </c>
      <c r="AH1840">
        <v>0</v>
      </c>
      <c r="AI1840">
        <v>17</v>
      </c>
      <c r="AJ1840">
        <v>0</v>
      </c>
      <c r="AK1840">
        <v>61</v>
      </c>
      <c r="AL1840" t="s">
        <v>459</v>
      </c>
      <c r="AM1840" t="s">
        <v>450</v>
      </c>
      <c r="AN1840">
        <v>29.79</v>
      </c>
      <c r="AO1840">
        <v>47.37</v>
      </c>
      <c r="AP1840">
        <v>1411.1523</v>
      </c>
      <c r="AQ1840">
        <v>29.79</v>
      </c>
      <c r="AR1840">
        <v>38.07</v>
      </c>
      <c r="AS1840">
        <v>1134.1052999999999</v>
      </c>
      <c r="AT1840">
        <v>29.79</v>
      </c>
      <c r="AU1840">
        <v>35</v>
      </c>
      <c r="AV1840">
        <v>1042.6500000000001</v>
      </c>
      <c r="BC1840" t="s">
        <v>451</v>
      </c>
      <c r="BD1840" s="2">
        <v>45893</v>
      </c>
      <c r="BE1840">
        <v>798.06</v>
      </c>
      <c r="BF1840" t="s">
        <v>452</v>
      </c>
      <c r="BG1840" t="s">
        <v>453</v>
      </c>
      <c r="BH1840" s="1">
        <f t="shared" ca="1" si="86"/>
        <v>230</v>
      </c>
    </row>
    <row r="1841" spans="2:60" ht="14.25" customHeight="1" x14ac:dyDescent="0.35">
      <c r="B1841" s="96" t="str">
        <f t="shared" si="84"/>
        <v>196793506</v>
      </c>
      <c r="C1841" s="96" t="str">
        <f t="shared" si="85"/>
        <v>19679350</v>
      </c>
      <c r="D1841">
        <v>22526</v>
      </c>
      <c r="E1841" t="s">
        <v>120</v>
      </c>
      <c r="F1841">
        <v>61</v>
      </c>
      <c r="G1841" t="s">
        <v>124</v>
      </c>
      <c r="H1841">
        <v>71</v>
      </c>
      <c r="I1841">
        <v>19679</v>
      </c>
      <c r="J1841" t="s">
        <v>18</v>
      </c>
      <c r="K1841">
        <v>350</v>
      </c>
      <c r="L1841">
        <v>6</v>
      </c>
      <c r="M1841">
        <v>3</v>
      </c>
      <c r="N1841">
        <v>1</v>
      </c>
      <c r="O1841">
        <v>4.55</v>
      </c>
      <c r="P1841">
        <v>0</v>
      </c>
      <c r="Q1841" t="s">
        <v>454</v>
      </c>
      <c r="R1841" t="s">
        <v>467</v>
      </c>
      <c r="S1841">
        <v>8</v>
      </c>
      <c r="T1841" t="s">
        <v>470</v>
      </c>
      <c r="U1841">
        <v>2</v>
      </c>
      <c r="V1841">
        <v>43181</v>
      </c>
      <c r="W1841">
        <v>353</v>
      </c>
      <c r="X1841" t="s">
        <v>447</v>
      </c>
      <c r="Y1841" s="2" t="s">
        <v>447</v>
      </c>
      <c r="Z1841" s="2"/>
      <c r="AB1841" t="s">
        <v>447</v>
      </c>
      <c r="AC1841" t="s">
        <v>448</v>
      </c>
      <c r="AD1841" t="s">
        <v>448</v>
      </c>
      <c r="AE1841" t="s">
        <v>447</v>
      </c>
      <c r="AF1841" t="s">
        <v>447</v>
      </c>
      <c r="AG1841">
        <v>2</v>
      </c>
      <c r="AH1841">
        <v>0</v>
      </c>
      <c r="AI1841">
        <v>17</v>
      </c>
      <c r="AJ1841">
        <v>0</v>
      </c>
      <c r="AK1841">
        <v>61</v>
      </c>
      <c r="AL1841" t="s">
        <v>459</v>
      </c>
      <c r="AM1841" t="s">
        <v>450</v>
      </c>
      <c r="AN1841">
        <v>4.55</v>
      </c>
      <c r="AO1841">
        <v>47.37</v>
      </c>
      <c r="AP1841">
        <v>215.5335</v>
      </c>
      <c r="BC1841" t="s">
        <v>451</v>
      </c>
      <c r="BD1841" s="2">
        <v>45762</v>
      </c>
      <c r="BE1841">
        <v>38.520000000000003</v>
      </c>
      <c r="BF1841" t="s">
        <v>452</v>
      </c>
      <c r="BG1841" t="s">
        <v>453</v>
      </c>
      <c r="BH1841" s="1">
        <f t="shared" ca="1" si="86"/>
        <v>361</v>
      </c>
    </row>
    <row r="1842" spans="2:60" ht="14.25" customHeight="1" x14ac:dyDescent="0.35">
      <c r="B1842" s="96" t="str">
        <f t="shared" si="84"/>
        <v>196793507</v>
      </c>
      <c r="C1842" s="96" t="str">
        <f t="shared" si="85"/>
        <v>19679350</v>
      </c>
      <c r="D1842">
        <v>22526</v>
      </c>
      <c r="E1842" t="s">
        <v>120</v>
      </c>
      <c r="F1842">
        <v>61</v>
      </c>
      <c r="G1842" t="s">
        <v>124</v>
      </c>
      <c r="H1842">
        <v>71</v>
      </c>
      <c r="I1842">
        <v>19679</v>
      </c>
      <c r="J1842" t="s">
        <v>18</v>
      </c>
      <c r="K1842">
        <v>350</v>
      </c>
      <c r="L1842">
        <v>7</v>
      </c>
      <c r="M1842">
        <v>3</v>
      </c>
      <c r="N1842">
        <v>1</v>
      </c>
      <c r="O1842">
        <v>17.989999999999998</v>
      </c>
      <c r="P1842">
        <v>0</v>
      </c>
      <c r="Q1842" t="s">
        <v>454</v>
      </c>
      <c r="R1842" t="s">
        <v>467</v>
      </c>
      <c r="S1842">
        <v>7</v>
      </c>
      <c r="T1842" t="s">
        <v>469</v>
      </c>
      <c r="U1842">
        <v>2</v>
      </c>
      <c r="V1842">
        <v>43521</v>
      </c>
      <c r="W1842">
        <v>353</v>
      </c>
      <c r="X1842" t="s">
        <v>447</v>
      </c>
      <c r="Y1842" s="2" t="s">
        <v>447</v>
      </c>
      <c r="Z1842" s="2"/>
      <c r="AB1842" t="s">
        <v>447</v>
      </c>
      <c r="AC1842" t="s">
        <v>448</v>
      </c>
      <c r="AD1842" t="s">
        <v>447</v>
      </c>
      <c r="AE1842" t="s">
        <v>447</v>
      </c>
      <c r="AF1842" t="s">
        <v>447</v>
      </c>
      <c r="AG1842">
        <v>2</v>
      </c>
      <c r="AH1842">
        <v>0</v>
      </c>
      <c r="AI1842">
        <v>17</v>
      </c>
      <c r="AJ1842">
        <v>0</v>
      </c>
      <c r="AK1842">
        <v>61</v>
      </c>
      <c r="AL1842" t="s">
        <v>459</v>
      </c>
      <c r="AM1842" t="s">
        <v>450</v>
      </c>
      <c r="AN1842">
        <v>17.989999999999998</v>
      </c>
      <c r="AO1842">
        <v>44.78</v>
      </c>
      <c r="AP1842">
        <v>805.59220000000005</v>
      </c>
      <c r="AQ1842">
        <v>17.989999999999998</v>
      </c>
      <c r="AR1842">
        <v>38.07</v>
      </c>
      <c r="AS1842">
        <v>684.87929999999994</v>
      </c>
      <c r="AT1842">
        <v>17.989999999999998</v>
      </c>
      <c r="AU1842">
        <v>35</v>
      </c>
      <c r="AV1842">
        <v>629.65</v>
      </c>
      <c r="BC1842" t="s">
        <v>451</v>
      </c>
      <c r="BD1842" s="2">
        <v>45893</v>
      </c>
      <c r="BE1842">
        <v>1106.94</v>
      </c>
      <c r="BF1842" t="s">
        <v>452</v>
      </c>
      <c r="BG1842" t="s">
        <v>453</v>
      </c>
      <c r="BH1842" s="1">
        <f t="shared" ca="1" si="86"/>
        <v>230</v>
      </c>
    </row>
    <row r="1843" spans="2:60" ht="14.25" customHeight="1" x14ac:dyDescent="0.35">
      <c r="B1843" s="96" t="str">
        <f t="shared" si="84"/>
        <v>196793508</v>
      </c>
      <c r="C1843" s="96" t="str">
        <f t="shared" si="85"/>
        <v>19679350</v>
      </c>
      <c r="D1843">
        <v>22526</v>
      </c>
      <c r="E1843" t="s">
        <v>120</v>
      </c>
      <c r="F1843">
        <v>61</v>
      </c>
      <c r="G1843" t="s">
        <v>124</v>
      </c>
      <c r="H1843">
        <v>71</v>
      </c>
      <c r="I1843">
        <v>19679</v>
      </c>
      <c r="J1843" t="s">
        <v>18</v>
      </c>
      <c r="K1843">
        <v>350</v>
      </c>
      <c r="L1843">
        <v>8</v>
      </c>
      <c r="M1843">
        <v>3</v>
      </c>
      <c r="N1843">
        <v>1</v>
      </c>
      <c r="O1843" s="3">
        <v>6.55</v>
      </c>
      <c r="P1843">
        <v>0</v>
      </c>
      <c r="Q1843" t="s">
        <v>454</v>
      </c>
      <c r="R1843" t="s">
        <v>467</v>
      </c>
      <c r="S1843">
        <v>7</v>
      </c>
      <c r="T1843" t="s">
        <v>469</v>
      </c>
      <c r="U1843">
        <v>2</v>
      </c>
      <c r="V1843">
        <v>43528</v>
      </c>
      <c r="W1843">
        <v>353</v>
      </c>
      <c r="X1843" t="s">
        <v>447</v>
      </c>
      <c r="Y1843" s="2" t="s">
        <v>447</v>
      </c>
      <c r="Z1843" s="2"/>
      <c r="AB1843" t="s">
        <v>447</v>
      </c>
      <c r="AC1843" t="s">
        <v>448</v>
      </c>
      <c r="AD1843" t="s">
        <v>447</v>
      </c>
      <c r="AE1843" t="s">
        <v>447</v>
      </c>
      <c r="AF1843" t="s">
        <v>447</v>
      </c>
      <c r="AG1843">
        <v>2</v>
      </c>
      <c r="AH1843">
        <v>0</v>
      </c>
      <c r="AI1843">
        <v>17</v>
      </c>
      <c r="AJ1843">
        <v>0</v>
      </c>
      <c r="AK1843">
        <v>61</v>
      </c>
      <c r="AL1843" t="s">
        <v>459</v>
      </c>
      <c r="AM1843" t="s">
        <v>450</v>
      </c>
      <c r="AN1843">
        <v>6.55</v>
      </c>
      <c r="AO1843">
        <v>44.78</v>
      </c>
      <c r="AP1843">
        <v>293.30900000000003</v>
      </c>
      <c r="AQ1843">
        <v>6.55</v>
      </c>
      <c r="AR1843">
        <v>38.07</v>
      </c>
      <c r="AS1843">
        <v>249.35849999999999</v>
      </c>
      <c r="AT1843">
        <v>6.55</v>
      </c>
      <c r="AU1843">
        <v>35</v>
      </c>
      <c r="AV1843">
        <v>229.25</v>
      </c>
      <c r="BC1843" t="s">
        <v>451</v>
      </c>
      <c r="BD1843" s="2">
        <v>45893</v>
      </c>
      <c r="BE1843">
        <v>253.32</v>
      </c>
      <c r="BF1843" t="s">
        <v>452</v>
      </c>
      <c r="BG1843" t="s">
        <v>453</v>
      </c>
      <c r="BH1843" s="1">
        <f t="shared" ca="1" si="86"/>
        <v>230</v>
      </c>
    </row>
    <row r="1844" spans="2:60" ht="14.25" customHeight="1" x14ac:dyDescent="0.35">
      <c r="B1844" s="96" t="str">
        <f t="shared" si="84"/>
        <v>196793509</v>
      </c>
      <c r="C1844" s="96" t="str">
        <f t="shared" si="85"/>
        <v>19679350</v>
      </c>
      <c r="D1844">
        <v>22526</v>
      </c>
      <c r="E1844" t="s">
        <v>120</v>
      </c>
      <c r="F1844">
        <v>61</v>
      </c>
      <c r="G1844" t="s">
        <v>124</v>
      </c>
      <c r="H1844">
        <v>71</v>
      </c>
      <c r="I1844">
        <v>19679</v>
      </c>
      <c r="J1844" t="s">
        <v>18</v>
      </c>
      <c r="K1844">
        <v>350</v>
      </c>
      <c r="L1844">
        <v>9</v>
      </c>
      <c r="M1844">
        <v>1</v>
      </c>
      <c r="O1844" s="3">
        <v>5.76</v>
      </c>
      <c r="P1844">
        <v>0</v>
      </c>
      <c r="Q1844" t="s">
        <v>454</v>
      </c>
      <c r="R1844" t="s">
        <v>467</v>
      </c>
      <c r="S1844">
        <v>7</v>
      </c>
      <c r="T1844" t="s">
        <v>469</v>
      </c>
      <c r="U1844">
        <v>2</v>
      </c>
      <c r="V1844">
        <v>43528</v>
      </c>
      <c r="W1844">
        <v>353</v>
      </c>
      <c r="X1844" t="s">
        <v>447</v>
      </c>
      <c r="Y1844" s="2" t="s">
        <v>447</v>
      </c>
      <c r="Z1844" s="2"/>
      <c r="AB1844" t="s">
        <v>447</v>
      </c>
      <c r="AC1844" t="s">
        <v>448</v>
      </c>
      <c r="AD1844" t="s">
        <v>447</v>
      </c>
      <c r="AE1844" t="s">
        <v>447</v>
      </c>
      <c r="AF1844" t="s">
        <v>447</v>
      </c>
      <c r="AG1844">
        <v>2</v>
      </c>
      <c r="AH1844">
        <v>0</v>
      </c>
      <c r="AI1844">
        <v>17</v>
      </c>
      <c r="AJ1844">
        <v>0</v>
      </c>
      <c r="AK1844">
        <v>61</v>
      </c>
      <c r="AL1844" t="s">
        <v>459</v>
      </c>
      <c r="AM1844" t="s">
        <v>450</v>
      </c>
      <c r="AN1844">
        <v>5.76</v>
      </c>
      <c r="AO1844">
        <v>44.78</v>
      </c>
      <c r="AP1844">
        <v>257.93279999999999</v>
      </c>
      <c r="AQ1844">
        <v>5.76</v>
      </c>
      <c r="AR1844">
        <v>38.07</v>
      </c>
      <c r="AS1844">
        <v>219.28319999999999</v>
      </c>
      <c r="AT1844">
        <v>5.76</v>
      </c>
      <c r="AU1844">
        <v>35</v>
      </c>
      <c r="AV1844">
        <v>201.6</v>
      </c>
      <c r="BC1844" t="s">
        <v>451</v>
      </c>
      <c r="BD1844" s="2">
        <v>45893</v>
      </c>
      <c r="BE1844">
        <v>339.52</v>
      </c>
      <c r="BF1844" t="s">
        <v>452</v>
      </c>
      <c r="BG1844" t="s">
        <v>453</v>
      </c>
      <c r="BH1844" s="1">
        <f t="shared" ca="1" si="86"/>
        <v>230</v>
      </c>
    </row>
    <row r="1845" spans="2:60" ht="14.25" customHeight="1" x14ac:dyDescent="0.35">
      <c r="B1845" s="96" t="str">
        <f t="shared" si="84"/>
        <v>1967935010</v>
      </c>
      <c r="C1845" s="96" t="str">
        <f t="shared" si="85"/>
        <v>19679350</v>
      </c>
      <c r="D1845">
        <v>22526</v>
      </c>
      <c r="E1845" t="s">
        <v>120</v>
      </c>
      <c r="F1845">
        <v>61</v>
      </c>
      <c r="G1845" t="s">
        <v>124</v>
      </c>
      <c r="H1845">
        <v>71</v>
      </c>
      <c r="I1845">
        <v>19679</v>
      </c>
      <c r="J1845" t="s">
        <v>18</v>
      </c>
      <c r="K1845">
        <v>350</v>
      </c>
      <c r="L1845">
        <v>10</v>
      </c>
      <c r="M1845">
        <v>3</v>
      </c>
      <c r="N1845">
        <v>1</v>
      </c>
      <c r="O1845" s="3">
        <v>24.73</v>
      </c>
      <c r="P1845">
        <v>0</v>
      </c>
      <c r="Q1845" t="s">
        <v>476</v>
      </c>
      <c r="R1845" t="s">
        <v>467</v>
      </c>
      <c r="S1845">
        <v>50</v>
      </c>
      <c r="T1845" t="s">
        <v>492</v>
      </c>
      <c r="U1845">
        <v>2</v>
      </c>
      <c r="V1845">
        <v>45660</v>
      </c>
      <c r="W1845">
        <v>353</v>
      </c>
      <c r="X1845" t="s">
        <v>447</v>
      </c>
      <c r="Y1845" s="2" t="s">
        <v>447</v>
      </c>
      <c r="Z1845" s="2"/>
      <c r="AB1845" t="s">
        <v>447</v>
      </c>
      <c r="AC1845" t="s">
        <v>448</v>
      </c>
      <c r="AD1845" t="s">
        <v>447</v>
      </c>
      <c r="AE1845" t="s">
        <v>447</v>
      </c>
      <c r="AF1845" t="s">
        <v>447</v>
      </c>
      <c r="AG1845">
        <v>2</v>
      </c>
      <c r="AH1845">
        <v>0</v>
      </c>
      <c r="AI1845">
        <v>17</v>
      </c>
      <c r="AJ1845">
        <v>0</v>
      </c>
      <c r="AK1845">
        <v>61</v>
      </c>
      <c r="AL1845" t="s">
        <v>459</v>
      </c>
      <c r="AM1845" t="s">
        <v>450</v>
      </c>
      <c r="BC1845" t="s">
        <v>493</v>
      </c>
      <c r="BF1845" t="s">
        <v>452</v>
      </c>
      <c r="BG1845" t="s">
        <v>453</v>
      </c>
      <c r="BH1845" s="1">
        <f t="shared" ca="1" si="86"/>
        <v>46123</v>
      </c>
    </row>
    <row r="1846" spans="2:60" ht="14.25" customHeight="1" x14ac:dyDescent="0.35">
      <c r="B1846" s="96" t="str">
        <f t="shared" si="84"/>
        <v>1967935011</v>
      </c>
      <c r="C1846" s="96" t="str">
        <f t="shared" si="85"/>
        <v>19679350</v>
      </c>
      <c r="D1846">
        <v>22526</v>
      </c>
      <c r="E1846" t="s">
        <v>120</v>
      </c>
      <c r="F1846">
        <v>61</v>
      </c>
      <c r="G1846" t="s">
        <v>124</v>
      </c>
      <c r="H1846">
        <v>71</v>
      </c>
      <c r="I1846">
        <v>19679</v>
      </c>
      <c r="J1846" t="s">
        <v>18</v>
      </c>
      <c r="K1846">
        <v>350</v>
      </c>
      <c r="L1846">
        <v>11</v>
      </c>
      <c r="M1846">
        <v>3</v>
      </c>
      <c r="N1846">
        <v>1</v>
      </c>
      <c r="O1846" s="3">
        <v>27.11</v>
      </c>
      <c r="P1846">
        <v>0</v>
      </c>
      <c r="Q1846" t="s">
        <v>476</v>
      </c>
      <c r="R1846" t="s">
        <v>467</v>
      </c>
      <c r="S1846">
        <v>50</v>
      </c>
      <c r="T1846" t="s">
        <v>492</v>
      </c>
      <c r="U1846">
        <v>2</v>
      </c>
      <c r="V1846">
        <v>45660</v>
      </c>
      <c r="W1846">
        <v>353</v>
      </c>
      <c r="X1846" t="s">
        <v>447</v>
      </c>
      <c r="Y1846" s="2" t="s">
        <v>447</v>
      </c>
      <c r="Z1846" s="2"/>
      <c r="AB1846" t="s">
        <v>447</v>
      </c>
      <c r="AC1846" t="s">
        <v>448</v>
      </c>
      <c r="AD1846" t="s">
        <v>447</v>
      </c>
      <c r="AE1846" t="s">
        <v>447</v>
      </c>
      <c r="AF1846" t="s">
        <v>447</v>
      </c>
      <c r="AG1846">
        <v>2</v>
      </c>
      <c r="AH1846">
        <v>0</v>
      </c>
      <c r="AI1846">
        <v>17</v>
      </c>
      <c r="AJ1846">
        <v>0</v>
      </c>
      <c r="AK1846">
        <v>61</v>
      </c>
      <c r="AL1846" t="s">
        <v>459</v>
      </c>
      <c r="AM1846" t="s">
        <v>450</v>
      </c>
      <c r="BC1846" t="s">
        <v>493</v>
      </c>
      <c r="BF1846" t="s">
        <v>452</v>
      </c>
      <c r="BG1846" t="s">
        <v>453</v>
      </c>
      <c r="BH1846" s="1">
        <f t="shared" ca="1" si="86"/>
        <v>46123</v>
      </c>
    </row>
    <row r="1847" spans="2:60" ht="14.25" customHeight="1" x14ac:dyDescent="0.35">
      <c r="B1847" s="96" t="str">
        <f t="shared" si="84"/>
        <v>1967935012</v>
      </c>
      <c r="C1847" s="96" t="str">
        <f t="shared" si="85"/>
        <v>19679350</v>
      </c>
      <c r="D1847">
        <v>22526</v>
      </c>
      <c r="E1847" t="s">
        <v>120</v>
      </c>
      <c r="F1847">
        <v>61</v>
      </c>
      <c r="G1847" t="s">
        <v>124</v>
      </c>
      <c r="H1847">
        <v>71</v>
      </c>
      <c r="I1847">
        <v>19679</v>
      </c>
      <c r="J1847" t="s">
        <v>18</v>
      </c>
      <c r="K1847">
        <v>350</v>
      </c>
      <c r="L1847">
        <v>12</v>
      </c>
      <c r="M1847">
        <v>3</v>
      </c>
      <c r="N1847">
        <v>1</v>
      </c>
      <c r="O1847" s="3">
        <v>2.73</v>
      </c>
      <c r="P1847">
        <v>0</v>
      </c>
      <c r="Q1847" t="s">
        <v>476</v>
      </c>
      <c r="R1847" t="s">
        <v>467</v>
      </c>
      <c r="S1847">
        <v>50</v>
      </c>
      <c r="T1847" t="s">
        <v>492</v>
      </c>
      <c r="U1847">
        <v>2</v>
      </c>
      <c r="V1847">
        <v>45660</v>
      </c>
      <c r="W1847">
        <v>353</v>
      </c>
      <c r="X1847" t="s">
        <v>447</v>
      </c>
      <c r="Y1847" s="2" t="s">
        <v>448</v>
      </c>
      <c r="Z1847" s="2" t="s">
        <v>480</v>
      </c>
      <c r="AA1847" t="s">
        <v>485</v>
      </c>
      <c r="AB1847" t="s">
        <v>447</v>
      </c>
      <c r="AC1847" t="s">
        <v>447</v>
      </c>
      <c r="AD1847" t="s">
        <v>447</v>
      </c>
      <c r="AE1847" t="s">
        <v>447</v>
      </c>
      <c r="AF1847" t="s">
        <v>447</v>
      </c>
      <c r="AG1847">
        <v>2</v>
      </c>
      <c r="AH1847">
        <v>0</v>
      </c>
      <c r="AI1847">
        <v>17</v>
      </c>
      <c r="AJ1847">
        <v>0</v>
      </c>
      <c r="AK1847">
        <v>61</v>
      </c>
      <c r="AL1847" t="s">
        <v>459</v>
      </c>
      <c r="AM1847" t="s">
        <v>450</v>
      </c>
      <c r="BC1847" t="s">
        <v>493</v>
      </c>
      <c r="BF1847" t="s">
        <v>452</v>
      </c>
      <c r="BG1847" t="s">
        <v>453</v>
      </c>
      <c r="BH1847" s="1">
        <f t="shared" ca="1" si="86"/>
        <v>46123</v>
      </c>
    </row>
    <row r="1848" spans="2:60" ht="14.25" customHeight="1" x14ac:dyDescent="0.35">
      <c r="B1848" s="96" t="str">
        <f t="shared" si="84"/>
        <v>1967935014</v>
      </c>
      <c r="C1848" s="96" t="str">
        <f t="shared" si="85"/>
        <v>19679350</v>
      </c>
      <c r="D1848">
        <v>22526</v>
      </c>
      <c r="E1848" t="s">
        <v>120</v>
      </c>
      <c r="F1848">
        <v>61</v>
      </c>
      <c r="G1848" t="s">
        <v>124</v>
      </c>
      <c r="H1848">
        <v>71</v>
      </c>
      <c r="I1848">
        <v>19679</v>
      </c>
      <c r="J1848" t="s">
        <v>18</v>
      </c>
      <c r="K1848">
        <v>350</v>
      </c>
      <c r="L1848">
        <v>14</v>
      </c>
      <c r="M1848">
        <v>3</v>
      </c>
      <c r="N1848">
        <v>1</v>
      </c>
      <c r="O1848" s="3">
        <v>0.32</v>
      </c>
      <c r="P1848">
        <v>0</v>
      </c>
      <c r="Q1848" t="s">
        <v>454</v>
      </c>
      <c r="R1848" t="s">
        <v>467</v>
      </c>
      <c r="S1848">
        <v>7</v>
      </c>
      <c r="T1848" t="s">
        <v>469</v>
      </c>
      <c r="U1848">
        <v>2</v>
      </c>
      <c r="V1848">
        <v>43521</v>
      </c>
      <c r="W1848">
        <v>353</v>
      </c>
      <c r="X1848" t="s">
        <v>447</v>
      </c>
      <c r="Y1848" s="2" t="s">
        <v>447</v>
      </c>
      <c r="Z1848" s="2"/>
      <c r="AB1848" t="s">
        <v>447</v>
      </c>
      <c r="AC1848" t="s">
        <v>448</v>
      </c>
      <c r="AD1848" t="s">
        <v>447</v>
      </c>
      <c r="AE1848" t="s">
        <v>447</v>
      </c>
      <c r="AF1848" t="s">
        <v>447</v>
      </c>
      <c r="AG1848">
        <v>2</v>
      </c>
      <c r="AH1848">
        <v>0</v>
      </c>
      <c r="AI1848">
        <v>17</v>
      </c>
      <c r="AJ1848">
        <v>0</v>
      </c>
      <c r="AK1848">
        <v>61</v>
      </c>
      <c r="AL1848" t="s">
        <v>459</v>
      </c>
      <c r="AM1848" t="s">
        <v>450</v>
      </c>
      <c r="AN1848">
        <v>0.32</v>
      </c>
      <c r="AO1848">
        <v>44.78</v>
      </c>
      <c r="AP1848">
        <v>14.329599999999999</v>
      </c>
      <c r="AQ1848">
        <v>0.32</v>
      </c>
      <c r="AR1848">
        <v>38.07</v>
      </c>
      <c r="AS1848">
        <v>12.182399999999999</v>
      </c>
      <c r="AT1848">
        <v>0.32</v>
      </c>
      <c r="AU1848">
        <v>35</v>
      </c>
      <c r="AV1848">
        <v>11.2</v>
      </c>
      <c r="BC1848" t="s">
        <v>451</v>
      </c>
      <c r="BD1848" s="2">
        <v>45893</v>
      </c>
      <c r="BF1848" t="s">
        <v>452</v>
      </c>
      <c r="BG1848" t="s">
        <v>453</v>
      </c>
      <c r="BH1848" s="1">
        <f t="shared" ca="1" si="86"/>
        <v>230</v>
      </c>
    </row>
    <row r="1849" spans="2:60" ht="14.25" customHeight="1" x14ac:dyDescent="0.35">
      <c r="B1849" s="96" t="str">
        <f t="shared" si="84"/>
        <v>196793511</v>
      </c>
      <c r="C1849" s="96" t="str">
        <f t="shared" si="85"/>
        <v>19679351</v>
      </c>
      <c r="D1849">
        <v>22526</v>
      </c>
      <c r="E1849" t="s">
        <v>120</v>
      </c>
      <c r="F1849">
        <v>61</v>
      </c>
      <c r="G1849" t="s">
        <v>124</v>
      </c>
      <c r="H1849">
        <v>71</v>
      </c>
      <c r="I1849">
        <v>19679</v>
      </c>
      <c r="J1849" t="s">
        <v>18</v>
      </c>
      <c r="K1849">
        <v>351</v>
      </c>
      <c r="L1849">
        <v>1</v>
      </c>
      <c r="M1849">
        <v>1</v>
      </c>
      <c r="O1849" s="3">
        <v>11.39</v>
      </c>
      <c r="P1849">
        <v>0</v>
      </c>
      <c r="Q1849" t="s">
        <v>472</v>
      </c>
      <c r="R1849" t="s">
        <v>467</v>
      </c>
      <c r="S1849">
        <v>50</v>
      </c>
      <c r="T1849" t="s">
        <v>492</v>
      </c>
      <c r="U1849">
        <v>2</v>
      </c>
      <c r="V1849">
        <v>45659</v>
      </c>
      <c r="W1849">
        <v>353</v>
      </c>
      <c r="X1849" t="s">
        <v>447</v>
      </c>
      <c r="Y1849" s="2" t="s">
        <v>448</v>
      </c>
      <c r="Z1849" s="2" t="s">
        <v>462</v>
      </c>
      <c r="AA1849" t="s">
        <v>485</v>
      </c>
      <c r="AB1849" t="s">
        <v>447</v>
      </c>
      <c r="AC1849" t="s">
        <v>447</v>
      </c>
      <c r="AD1849" t="s">
        <v>447</v>
      </c>
      <c r="AE1849" t="s">
        <v>447</v>
      </c>
      <c r="AF1849" t="s">
        <v>447</v>
      </c>
      <c r="AG1849">
        <v>2</v>
      </c>
      <c r="AH1849">
        <v>0</v>
      </c>
      <c r="AI1849">
        <v>19</v>
      </c>
      <c r="AJ1849">
        <v>0</v>
      </c>
      <c r="AK1849">
        <v>61</v>
      </c>
      <c r="AL1849" t="s">
        <v>459</v>
      </c>
      <c r="AM1849" t="s">
        <v>450</v>
      </c>
      <c r="BC1849" t="s">
        <v>493</v>
      </c>
      <c r="BF1849" t="s">
        <v>452</v>
      </c>
      <c r="BG1849" t="s">
        <v>453</v>
      </c>
      <c r="BH1849" s="1">
        <f t="shared" ca="1" si="86"/>
        <v>46123</v>
      </c>
    </row>
    <row r="1850" spans="2:60" ht="14.25" customHeight="1" x14ac:dyDescent="0.35">
      <c r="B1850" s="96" t="str">
        <f t="shared" si="84"/>
        <v>196793512</v>
      </c>
      <c r="C1850" s="96" t="str">
        <f t="shared" si="85"/>
        <v>19679351</v>
      </c>
      <c r="D1850">
        <v>22526</v>
      </c>
      <c r="E1850" t="s">
        <v>120</v>
      </c>
      <c r="F1850">
        <v>61</v>
      </c>
      <c r="G1850" t="s">
        <v>124</v>
      </c>
      <c r="H1850">
        <v>71</v>
      </c>
      <c r="I1850">
        <v>19679</v>
      </c>
      <c r="J1850" t="s">
        <v>18</v>
      </c>
      <c r="K1850">
        <v>351</v>
      </c>
      <c r="L1850">
        <v>2</v>
      </c>
      <c r="M1850">
        <v>1</v>
      </c>
      <c r="O1850" s="3">
        <v>5.03</v>
      </c>
      <c r="P1850">
        <v>0</v>
      </c>
      <c r="Q1850" t="s">
        <v>472</v>
      </c>
      <c r="R1850" t="s">
        <v>467</v>
      </c>
      <c r="S1850">
        <v>50</v>
      </c>
      <c r="T1850" t="s">
        <v>492</v>
      </c>
      <c r="U1850">
        <v>2</v>
      </c>
      <c r="V1850">
        <v>45659</v>
      </c>
      <c r="W1850">
        <v>353</v>
      </c>
      <c r="X1850" t="s">
        <v>447</v>
      </c>
      <c r="Y1850" s="2" t="s">
        <v>448</v>
      </c>
      <c r="Z1850" s="2" t="s">
        <v>462</v>
      </c>
      <c r="AA1850" t="s">
        <v>485</v>
      </c>
      <c r="AB1850" t="s">
        <v>447</v>
      </c>
      <c r="AC1850" t="s">
        <v>447</v>
      </c>
      <c r="AD1850" t="s">
        <v>447</v>
      </c>
      <c r="AE1850" t="s">
        <v>447</v>
      </c>
      <c r="AF1850" t="s">
        <v>447</v>
      </c>
      <c r="AG1850">
        <v>2</v>
      </c>
      <c r="AH1850">
        <v>0</v>
      </c>
      <c r="AI1850">
        <v>19</v>
      </c>
      <c r="AJ1850">
        <v>0</v>
      </c>
      <c r="AK1850">
        <v>61</v>
      </c>
      <c r="AL1850" t="s">
        <v>459</v>
      </c>
      <c r="AM1850" t="s">
        <v>450</v>
      </c>
      <c r="BC1850" t="s">
        <v>493</v>
      </c>
      <c r="BF1850" t="s">
        <v>452</v>
      </c>
      <c r="BG1850" t="s">
        <v>453</v>
      </c>
      <c r="BH1850" s="1">
        <f t="shared" ca="1" si="86"/>
        <v>46123</v>
      </c>
    </row>
    <row r="1851" spans="2:60" ht="14.25" customHeight="1" x14ac:dyDescent="0.35">
      <c r="B1851" s="96" t="str">
        <f t="shared" si="84"/>
        <v>196793513</v>
      </c>
      <c r="C1851" s="96" t="str">
        <f t="shared" si="85"/>
        <v>19679351</v>
      </c>
      <c r="D1851">
        <v>22526</v>
      </c>
      <c r="E1851" t="s">
        <v>120</v>
      </c>
      <c r="F1851">
        <v>61</v>
      </c>
      <c r="G1851" t="s">
        <v>124</v>
      </c>
      <c r="H1851">
        <v>71</v>
      </c>
      <c r="I1851">
        <v>19679</v>
      </c>
      <c r="J1851" t="s">
        <v>18</v>
      </c>
      <c r="K1851">
        <v>351</v>
      </c>
      <c r="L1851">
        <v>3</v>
      </c>
      <c r="M1851">
        <v>1</v>
      </c>
      <c r="O1851">
        <v>5.32</v>
      </c>
      <c r="P1851">
        <v>0</v>
      </c>
      <c r="Q1851" t="s">
        <v>472</v>
      </c>
      <c r="R1851" t="s">
        <v>467</v>
      </c>
      <c r="S1851">
        <v>58</v>
      </c>
      <c r="T1851" t="s">
        <v>491</v>
      </c>
      <c r="U1851">
        <v>2</v>
      </c>
      <c r="V1851">
        <v>45652</v>
      </c>
      <c r="W1851">
        <v>353</v>
      </c>
      <c r="X1851" t="s">
        <v>447</v>
      </c>
      <c r="Y1851" s="2" t="s">
        <v>448</v>
      </c>
      <c r="Z1851" s="2" t="s">
        <v>462</v>
      </c>
      <c r="AA1851" t="s">
        <v>485</v>
      </c>
      <c r="AB1851" t="s">
        <v>447</v>
      </c>
      <c r="AC1851" t="s">
        <v>447</v>
      </c>
      <c r="AD1851" t="s">
        <v>447</v>
      </c>
      <c r="AE1851" t="s">
        <v>447</v>
      </c>
      <c r="AF1851" t="s">
        <v>447</v>
      </c>
      <c r="AG1851">
        <v>2</v>
      </c>
      <c r="AH1851">
        <v>0</v>
      </c>
      <c r="AI1851">
        <v>19</v>
      </c>
      <c r="AJ1851">
        <v>0</v>
      </c>
      <c r="AK1851">
        <v>61</v>
      </c>
      <c r="AL1851" t="s">
        <v>459</v>
      </c>
      <c r="AM1851" t="s">
        <v>450</v>
      </c>
      <c r="AN1851">
        <v>5.32</v>
      </c>
      <c r="AO1851">
        <v>30</v>
      </c>
      <c r="AP1851">
        <v>159.6</v>
      </c>
      <c r="AQ1851">
        <v>5.32</v>
      </c>
      <c r="AR1851">
        <v>30</v>
      </c>
      <c r="AS1851">
        <v>159.6</v>
      </c>
      <c r="AT1851">
        <v>5.32</v>
      </c>
      <c r="AU1851">
        <v>30</v>
      </c>
      <c r="AV1851">
        <v>159.6</v>
      </c>
      <c r="BC1851" t="s">
        <v>451</v>
      </c>
      <c r="BD1851" s="2">
        <v>45940</v>
      </c>
      <c r="BE1851">
        <v>389.49</v>
      </c>
      <c r="BF1851" t="s">
        <v>452</v>
      </c>
      <c r="BG1851" t="s">
        <v>453</v>
      </c>
      <c r="BH1851" s="1">
        <f t="shared" ca="1" si="86"/>
        <v>183</v>
      </c>
    </row>
    <row r="1852" spans="2:60" ht="14.25" customHeight="1" x14ac:dyDescent="0.35">
      <c r="B1852" s="96" t="str">
        <f t="shared" si="84"/>
        <v>196793514</v>
      </c>
      <c r="C1852" s="96" t="str">
        <f t="shared" si="85"/>
        <v>19679351</v>
      </c>
      <c r="D1852">
        <v>22526</v>
      </c>
      <c r="E1852" t="s">
        <v>120</v>
      </c>
      <c r="F1852">
        <v>61</v>
      </c>
      <c r="G1852" t="s">
        <v>124</v>
      </c>
      <c r="H1852">
        <v>71</v>
      </c>
      <c r="I1852">
        <v>19679</v>
      </c>
      <c r="J1852" t="s">
        <v>18</v>
      </c>
      <c r="K1852">
        <v>351</v>
      </c>
      <c r="L1852">
        <v>4</v>
      </c>
      <c r="M1852">
        <v>1</v>
      </c>
      <c r="O1852" s="3">
        <v>15.09</v>
      </c>
      <c r="P1852">
        <v>0</v>
      </c>
      <c r="Q1852" t="s">
        <v>472</v>
      </c>
      <c r="R1852" t="s">
        <v>467</v>
      </c>
      <c r="S1852">
        <v>50</v>
      </c>
      <c r="T1852" t="s">
        <v>492</v>
      </c>
      <c r="U1852">
        <v>2</v>
      </c>
      <c r="V1852">
        <v>45652</v>
      </c>
      <c r="W1852">
        <v>353</v>
      </c>
      <c r="X1852" t="s">
        <v>447</v>
      </c>
      <c r="Y1852" s="2" t="s">
        <v>448</v>
      </c>
      <c r="Z1852" s="2" t="s">
        <v>462</v>
      </c>
      <c r="AA1852" t="s">
        <v>485</v>
      </c>
      <c r="AB1852" t="s">
        <v>447</v>
      </c>
      <c r="AC1852" t="s">
        <v>447</v>
      </c>
      <c r="AD1852" t="s">
        <v>447</v>
      </c>
      <c r="AE1852" t="s">
        <v>447</v>
      </c>
      <c r="AF1852" t="s">
        <v>447</v>
      </c>
      <c r="AG1852">
        <v>2</v>
      </c>
      <c r="AH1852">
        <v>0</v>
      </c>
      <c r="AI1852">
        <v>19</v>
      </c>
      <c r="AJ1852">
        <v>0</v>
      </c>
      <c r="AK1852">
        <v>61</v>
      </c>
      <c r="AL1852" t="s">
        <v>459</v>
      </c>
      <c r="AM1852" t="s">
        <v>450</v>
      </c>
      <c r="BC1852" t="s">
        <v>493</v>
      </c>
      <c r="BF1852" t="s">
        <v>452</v>
      </c>
      <c r="BG1852" t="s">
        <v>453</v>
      </c>
      <c r="BH1852" s="1">
        <f t="shared" ca="1" si="86"/>
        <v>46123</v>
      </c>
    </row>
    <row r="1853" spans="2:60" ht="14.25" customHeight="1" x14ac:dyDescent="0.35">
      <c r="B1853" s="96" t="str">
        <f t="shared" si="84"/>
        <v>196793515</v>
      </c>
      <c r="C1853" s="96" t="str">
        <f t="shared" si="85"/>
        <v>19679351</v>
      </c>
      <c r="D1853">
        <v>22526</v>
      </c>
      <c r="E1853" t="s">
        <v>120</v>
      </c>
      <c r="F1853">
        <v>61</v>
      </c>
      <c r="G1853" t="s">
        <v>124</v>
      </c>
      <c r="H1853">
        <v>71</v>
      </c>
      <c r="I1853">
        <v>19679</v>
      </c>
      <c r="J1853" t="s">
        <v>18</v>
      </c>
      <c r="K1853">
        <v>351</v>
      </c>
      <c r="L1853">
        <v>5</v>
      </c>
      <c r="M1853">
        <v>1</v>
      </c>
      <c r="O1853" s="3">
        <v>6.17</v>
      </c>
      <c r="P1853">
        <v>0</v>
      </c>
      <c r="Q1853" t="s">
        <v>472</v>
      </c>
      <c r="R1853" t="s">
        <v>467</v>
      </c>
      <c r="S1853">
        <v>50</v>
      </c>
      <c r="T1853" t="s">
        <v>492</v>
      </c>
      <c r="U1853">
        <v>2</v>
      </c>
      <c r="V1853">
        <v>45659</v>
      </c>
      <c r="W1853">
        <v>353</v>
      </c>
      <c r="X1853" t="s">
        <v>447</v>
      </c>
      <c r="Y1853" s="2" t="s">
        <v>448</v>
      </c>
      <c r="Z1853" s="2" t="s">
        <v>462</v>
      </c>
      <c r="AA1853" t="s">
        <v>485</v>
      </c>
      <c r="AB1853" t="s">
        <v>447</v>
      </c>
      <c r="AC1853" t="s">
        <v>447</v>
      </c>
      <c r="AD1853" t="s">
        <v>447</v>
      </c>
      <c r="AE1853" t="s">
        <v>447</v>
      </c>
      <c r="AF1853" t="s">
        <v>447</v>
      </c>
      <c r="AG1853">
        <v>2</v>
      </c>
      <c r="AH1853">
        <v>0</v>
      </c>
      <c r="AI1853">
        <v>19</v>
      </c>
      <c r="AJ1853">
        <v>0</v>
      </c>
      <c r="AK1853">
        <v>61</v>
      </c>
      <c r="AL1853" t="s">
        <v>459</v>
      </c>
      <c r="AM1853" t="s">
        <v>450</v>
      </c>
      <c r="BC1853" t="s">
        <v>493</v>
      </c>
      <c r="BF1853" t="s">
        <v>452</v>
      </c>
      <c r="BG1853" t="s">
        <v>453</v>
      </c>
      <c r="BH1853" s="1">
        <f t="shared" ca="1" si="86"/>
        <v>46123</v>
      </c>
    </row>
    <row r="1854" spans="2:60" ht="14.25" customHeight="1" x14ac:dyDescent="0.35">
      <c r="B1854" s="96" t="str">
        <f t="shared" si="84"/>
        <v>196793516</v>
      </c>
      <c r="C1854" s="96" t="str">
        <f t="shared" si="85"/>
        <v>19679351</v>
      </c>
      <c r="D1854">
        <v>22526</v>
      </c>
      <c r="E1854" t="s">
        <v>120</v>
      </c>
      <c r="F1854">
        <v>61</v>
      </c>
      <c r="G1854" t="s">
        <v>124</v>
      </c>
      <c r="H1854">
        <v>71</v>
      </c>
      <c r="I1854">
        <v>19679</v>
      </c>
      <c r="J1854" t="s">
        <v>18</v>
      </c>
      <c r="K1854">
        <v>351</v>
      </c>
      <c r="L1854">
        <v>6</v>
      </c>
      <c r="M1854">
        <v>1</v>
      </c>
      <c r="O1854" s="3">
        <v>8.01</v>
      </c>
      <c r="P1854">
        <v>0</v>
      </c>
      <c r="Q1854" t="s">
        <v>476</v>
      </c>
      <c r="R1854" t="s">
        <v>467</v>
      </c>
      <c r="S1854">
        <v>50</v>
      </c>
      <c r="T1854" t="s">
        <v>492</v>
      </c>
      <c r="U1854">
        <v>2</v>
      </c>
      <c r="V1854">
        <v>45659</v>
      </c>
      <c r="W1854">
        <v>353</v>
      </c>
      <c r="X1854" t="s">
        <v>447</v>
      </c>
      <c r="Y1854" s="2" t="s">
        <v>448</v>
      </c>
      <c r="Z1854" s="2" t="s">
        <v>462</v>
      </c>
      <c r="AA1854" t="s">
        <v>485</v>
      </c>
      <c r="AB1854" t="s">
        <v>447</v>
      </c>
      <c r="AC1854" t="s">
        <v>447</v>
      </c>
      <c r="AD1854" t="s">
        <v>447</v>
      </c>
      <c r="AE1854" t="s">
        <v>447</v>
      </c>
      <c r="AF1854" t="s">
        <v>447</v>
      </c>
      <c r="AG1854">
        <v>2</v>
      </c>
      <c r="AH1854">
        <v>0</v>
      </c>
      <c r="AI1854">
        <v>19</v>
      </c>
      <c r="AJ1854">
        <v>0</v>
      </c>
      <c r="AK1854">
        <v>61</v>
      </c>
      <c r="AL1854" t="s">
        <v>459</v>
      </c>
      <c r="AM1854" t="s">
        <v>450</v>
      </c>
      <c r="BC1854" t="s">
        <v>493</v>
      </c>
      <c r="BF1854" t="s">
        <v>452</v>
      </c>
      <c r="BG1854" t="s">
        <v>453</v>
      </c>
      <c r="BH1854" s="1">
        <f t="shared" ca="1" si="86"/>
        <v>46123</v>
      </c>
    </row>
    <row r="1855" spans="2:60" ht="14.25" customHeight="1" x14ac:dyDescent="0.35">
      <c r="B1855" s="96" t="str">
        <f t="shared" si="84"/>
        <v>196793517</v>
      </c>
      <c r="C1855" s="96" t="str">
        <f t="shared" si="85"/>
        <v>19679351</v>
      </c>
      <c r="D1855">
        <v>22526</v>
      </c>
      <c r="E1855" t="s">
        <v>120</v>
      </c>
      <c r="F1855">
        <v>61</v>
      </c>
      <c r="G1855" t="s">
        <v>124</v>
      </c>
      <c r="H1855">
        <v>71</v>
      </c>
      <c r="I1855">
        <v>19679</v>
      </c>
      <c r="J1855" t="s">
        <v>18</v>
      </c>
      <c r="K1855">
        <v>351</v>
      </c>
      <c r="L1855">
        <v>7</v>
      </c>
      <c r="M1855">
        <v>1</v>
      </c>
      <c r="O1855" s="3">
        <v>7.47</v>
      </c>
      <c r="P1855">
        <v>0</v>
      </c>
      <c r="Q1855" t="s">
        <v>476</v>
      </c>
      <c r="R1855" t="s">
        <v>467</v>
      </c>
      <c r="S1855">
        <v>50</v>
      </c>
      <c r="T1855" t="s">
        <v>492</v>
      </c>
      <c r="U1855">
        <v>2</v>
      </c>
      <c r="V1855">
        <v>45659</v>
      </c>
      <c r="W1855">
        <v>353</v>
      </c>
      <c r="X1855" t="s">
        <v>447</v>
      </c>
      <c r="Y1855" s="2" t="s">
        <v>448</v>
      </c>
      <c r="Z1855" s="2" t="s">
        <v>462</v>
      </c>
      <c r="AA1855" t="s">
        <v>485</v>
      </c>
      <c r="AB1855" t="s">
        <v>447</v>
      </c>
      <c r="AC1855" t="s">
        <v>447</v>
      </c>
      <c r="AD1855" t="s">
        <v>447</v>
      </c>
      <c r="AE1855" t="s">
        <v>447</v>
      </c>
      <c r="AF1855" t="s">
        <v>447</v>
      </c>
      <c r="AG1855">
        <v>2</v>
      </c>
      <c r="AH1855">
        <v>0</v>
      </c>
      <c r="AI1855">
        <v>19</v>
      </c>
      <c r="AJ1855">
        <v>0</v>
      </c>
      <c r="AK1855">
        <v>61</v>
      </c>
      <c r="AL1855" t="s">
        <v>459</v>
      </c>
      <c r="AM1855" t="s">
        <v>450</v>
      </c>
      <c r="BC1855" t="s">
        <v>493</v>
      </c>
      <c r="BF1855" t="s">
        <v>452</v>
      </c>
      <c r="BG1855" t="s">
        <v>453</v>
      </c>
      <c r="BH1855" s="1">
        <f t="shared" ca="1" si="86"/>
        <v>46123</v>
      </c>
    </row>
    <row r="1856" spans="2:60" ht="14.25" customHeight="1" x14ac:dyDescent="0.35">
      <c r="B1856" s="96" t="str">
        <f t="shared" si="84"/>
        <v>196793518</v>
      </c>
      <c r="C1856" s="96" t="str">
        <f t="shared" si="85"/>
        <v>19679351</v>
      </c>
      <c r="D1856">
        <v>22526</v>
      </c>
      <c r="E1856" t="s">
        <v>120</v>
      </c>
      <c r="F1856">
        <v>61</v>
      </c>
      <c r="G1856" t="s">
        <v>124</v>
      </c>
      <c r="H1856">
        <v>71</v>
      </c>
      <c r="I1856">
        <v>19679</v>
      </c>
      <c r="J1856" t="s">
        <v>18</v>
      </c>
      <c r="K1856">
        <v>351</v>
      </c>
      <c r="L1856">
        <v>8</v>
      </c>
      <c r="M1856">
        <v>1</v>
      </c>
      <c r="O1856" s="3">
        <v>12.13</v>
      </c>
      <c r="P1856">
        <v>0</v>
      </c>
      <c r="Q1856" t="s">
        <v>476</v>
      </c>
      <c r="R1856" t="s">
        <v>467</v>
      </c>
      <c r="S1856">
        <v>50</v>
      </c>
      <c r="T1856" t="s">
        <v>492</v>
      </c>
      <c r="U1856">
        <v>2</v>
      </c>
      <c r="V1856">
        <v>45659</v>
      </c>
      <c r="W1856">
        <v>353</v>
      </c>
      <c r="X1856" t="s">
        <v>447</v>
      </c>
      <c r="Y1856" s="2" t="s">
        <v>448</v>
      </c>
      <c r="Z1856" s="2" t="s">
        <v>462</v>
      </c>
      <c r="AA1856" t="s">
        <v>485</v>
      </c>
      <c r="AB1856" t="s">
        <v>447</v>
      </c>
      <c r="AC1856" t="s">
        <v>447</v>
      </c>
      <c r="AD1856" t="s">
        <v>447</v>
      </c>
      <c r="AE1856" t="s">
        <v>447</v>
      </c>
      <c r="AF1856" t="s">
        <v>447</v>
      </c>
      <c r="AG1856">
        <v>2</v>
      </c>
      <c r="AH1856">
        <v>0</v>
      </c>
      <c r="AI1856">
        <v>19</v>
      </c>
      <c r="AJ1856">
        <v>0</v>
      </c>
      <c r="AK1856">
        <v>61</v>
      </c>
      <c r="AL1856" t="s">
        <v>459</v>
      </c>
      <c r="AM1856" t="s">
        <v>450</v>
      </c>
      <c r="BC1856" t="s">
        <v>493</v>
      </c>
      <c r="BF1856" t="s">
        <v>452</v>
      </c>
      <c r="BG1856" t="s">
        <v>453</v>
      </c>
      <c r="BH1856" s="1">
        <f t="shared" ca="1" si="86"/>
        <v>46123</v>
      </c>
    </row>
    <row r="1857" spans="2:60" ht="14.25" customHeight="1" x14ac:dyDescent="0.35">
      <c r="B1857" s="96" t="str">
        <f t="shared" si="84"/>
        <v>196793519</v>
      </c>
      <c r="C1857" s="96" t="str">
        <f t="shared" si="85"/>
        <v>19679351</v>
      </c>
      <c r="D1857">
        <v>22526</v>
      </c>
      <c r="E1857" t="s">
        <v>120</v>
      </c>
      <c r="F1857">
        <v>61</v>
      </c>
      <c r="G1857" t="s">
        <v>124</v>
      </c>
      <c r="H1857">
        <v>71</v>
      </c>
      <c r="I1857">
        <v>19679</v>
      </c>
      <c r="J1857" t="s">
        <v>18</v>
      </c>
      <c r="K1857">
        <v>351</v>
      </c>
      <c r="L1857">
        <v>9</v>
      </c>
      <c r="M1857">
        <v>1</v>
      </c>
      <c r="O1857" s="3">
        <v>7.88</v>
      </c>
      <c r="P1857">
        <v>0</v>
      </c>
      <c r="Q1857" t="s">
        <v>476</v>
      </c>
      <c r="R1857" t="s">
        <v>467</v>
      </c>
      <c r="S1857">
        <v>50</v>
      </c>
      <c r="T1857" t="s">
        <v>492</v>
      </c>
      <c r="U1857">
        <v>2</v>
      </c>
      <c r="V1857">
        <v>45659</v>
      </c>
      <c r="W1857">
        <v>353</v>
      </c>
      <c r="X1857" t="s">
        <v>447</v>
      </c>
      <c r="Y1857" s="2" t="s">
        <v>448</v>
      </c>
      <c r="Z1857" s="2" t="s">
        <v>462</v>
      </c>
      <c r="AA1857" t="s">
        <v>485</v>
      </c>
      <c r="AB1857" t="s">
        <v>447</v>
      </c>
      <c r="AC1857" t="s">
        <v>447</v>
      </c>
      <c r="AD1857" t="s">
        <v>447</v>
      </c>
      <c r="AE1857" t="s">
        <v>447</v>
      </c>
      <c r="AF1857" t="s">
        <v>447</v>
      </c>
      <c r="AG1857">
        <v>2</v>
      </c>
      <c r="AH1857">
        <v>0</v>
      </c>
      <c r="AI1857">
        <v>19</v>
      </c>
      <c r="AJ1857">
        <v>0</v>
      </c>
      <c r="AK1857">
        <v>61</v>
      </c>
      <c r="AL1857" t="s">
        <v>459</v>
      </c>
      <c r="AM1857" t="s">
        <v>450</v>
      </c>
      <c r="BC1857" t="s">
        <v>493</v>
      </c>
      <c r="BF1857" t="s">
        <v>452</v>
      </c>
      <c r="BG1857" t="s">
        <v>453</v>
      </c>
      <c r="BH1857" s="1">
        <f t="shared" ca="1" si="86"/>
        <v>46123</v>
      </c>
    </row>
    <row r="1858" spans="2:60" ht="14.25" customHeight="1" x14ac:dyDescent="0.35">
      <c r="B1858" s="96" t="str">
        <f t="shared" ref="B1858:B1921" si="87">CONCATENATE(I1858,K1858,L1858)</f>
        <v>1967935110</v>
      </c>
      <c r="C1858" s="96" t="str">
        <f t="shared" ref="C1858:C1921" si="88">CONCATENATE(I1858,K1858)</f>
        <v>19679351</v>
      </c>
      <c r="D1858">
        <v>22526</v>
      </c>
      <c r="E1858" t="s">
        <v>120</v>
      </c>
      <c r="F1858">
        <v>61</v>
      </c>
      <c r="G1858" t="s">
        <v>124</v>
      </c>
      <c r="H1858">
        <v>71</v>
      </c>
      <c r="I1858">
        <v>19679</v>
      </c>
      <c r="J1858" t="s">
        <v>18</v>
      </c>
      <c r="K1858">
        <v>351</v>
      </c>
      <c r="L1858">
        <v>10</v>
      </c>
      <c r="M1858">
        <v>1</v>
      </c>
      <c r="O1858" s="3">
        <v>0.76</v>
      </c>
      <c r="P1858">
        <v>0</v>
      </c>
      <c r="Q1858" t="s">
        <v>476</v>
      </c>
      <c r="R1858" t="s">
        <v>467</v>
      </c>
      <c r="S1858">
        <v>50</v>
      </c>
      <c r="T1858" t="s">
        <v>492</v>
      </c>
      <c r="U1858">
        <v>2</v>
      </c>
      <c r="V1858">
        <v>45659</v>
      </c>
      <c r="W1858">
        <v>353</v>
      </c>
      <c r="X1858" t="s">
        <v>447</v>
      </c>
      <c r="Y1858" s="2" t="s">
        <v>447</v>
      </c>
      <c r="Z1858" s="2"/>
      <c r="AB1858" t="s">
        <v>447</v>
      </c>
      <c r="AC1858" t="s">
        <v>448</v>
      </c>
      <c r="AD1858" t="s">
        <v>447</v>
      </c>
      <c r="AE1858" t="s">
        <v>447</v>
      </c>
      <c r="AF1858" t="s">
        <v>447</v>
      </c>
      <c r="AG1858">
        <v>2</v>
      </c>
      <c r="AH1858">
        <v>0</v>
      </c>
      <c r="AI1858">
        <v>19</v>
      </c>
      <c r="AJ1858">
        <v>0</v>
      </c>
      <c r="AK1858">
        <v>61</v>
      </c>
      <c r="AL1858" t="s">
        <v>459</v>
      </c>
      <c r="AM1858" t="s">
        <v>450</v>
      </c>
      <c r="BC1858" t="s">
        <v>493</v>
      </c>
      <c r="BF1858" t="s">
        <v>452</v>
      </c>
      <c r="BG1858" t="s">
        <v>453</v>
      </c>
      <c r="BH1858" s="1">
        <f t="shared" ref="BH1858:BH1921" ca="1" si="89">TODAY()-BD1858</f>
        <v>46123</v>
      </c>
    </row>
    <row r="1859" spans="2:60" ht="14.25" customHeight="1" x14ac:dyDescent="0.35">
      <c r="B1859" s="96" t="str">
        <f t="shared" si="87"/>
        <v>197293691</v>
      </c>
      <c r="C1859" s="96" t="str">
        <f t="shared" si="88"/>
        <v>19729369</v>
      </c>
      <c r="D1859">
        <v>22526</v>
      </c>
      <c r="E1859" t="s">
        <v>120</v>
      </c>
      <c r="F1859">
        <v>61</v>
      </c>
      <c r="G1859" t="s">
        <v>124</v>
      </c>
      <c r="H1859">
        <v>71</v>
      </c>
      <c r="I1859">
        <v>19729</v>
      </c>
      <c r="J1859" t="s">
        <v>4</v>
      </c>
      <c r="K1859">
        <v>369</v>
      </c>
      <c r="L1859">
        <v>1</v>
      </c>
      <c r="M1859">
        <v>95</v>
      </c>
      <c r="N1859">
        <v>2</v>
      </c>
      <c r="O1859" s="3">
        <v>0.47</v>
      </c>
      <c r="P1859">
        <v>0.47</v>
      </c>
      <c r="Q1859" t="s">
        <v>468</v>
      </c>
      <c r="R1859" t="s">
        <v>467</v>
      </c>
      <c r="S1859">
        <v>8</v>
      </c>
      <c r="T1859" t="s">
        <v>470</v>
      </c>
      <c r="U1859">
        <v>2</v>
      </c>
      <c r="V1859">
        <v>43444</v>
      </c>
      <c r="W1859">
        <v>999</v>
      </c>
      <c r="X1859" t="s">
        <v>447</v>
      </c>
      <c r="Y1859" s="2" t="s">
        <v>448</v>
      </c>
      <c r="Z1859" s="2" t="s">
        <v>512</v>
      </c>
      <c r="AA1859" t="s">
        <v>485</v>
      </c>
      <c r="AB1859" t="s">
        <v>447</v>
      </c>
      <c r="AC1859" t="s">
        <v>447</v>
      </c>
      <c r="AD1859" t="s">
        <v>447</v>
      </c>
      <c r="AE1859" t="s">
        <v>447</v>
      </c>
      <c r="AF1859" t="s">
        <v>447</v>
      </c>
      <c r="AG1859">
        <v>2</v>
      </c>
      <c r="AH1859">
        <v>0</v>
      </c>
      <c r="AI1859">
        <v>11</v>
      </c>
      <c r="AJ1859">
        <v>0</v>
      </c>
      <c r="AK1859">
        <v>61</v>
      </c>
      <c r="AL1859" t="s">
        <v>449</v>
      </c>
      <c r="AM1859" t="s">
        <v>450</v>
      </c>
      <c r="BC1859" t="s">
        <v>474</v>
      </c>
      <c r="BF1859" t="s">
        <v>452</v>
      </c>
      <c r="BG1859" t="s">
        <v>453</v>
      </c>
      <c r="BH1859" s="1">
        <f t="shared" ca="1" si="89"/>
        <v>46123</v>
      </c>
    </row>
    <row r="1860" spans="2:60" ht="14.25" customHeight="1" x14ac:dyDescent="0.35">
      <c r="B1860" s="96" t="str">
        <f t="shared" si="87"/>
        <v>197293692</v>
      </c>
      <c r="C1860" s="96" t="str">
        <f t="shared" si="88"/>
        <v>19729369</v>
      </c>
      <c r="D1860">
        <v>22526</v>
      </c>
      <c r="E1860" t="s">
        <v>120</v>
      </c>
      <c r="F1860">
        <v>61</v>
      </c>
      <c r="G1860" t="s">
        <v>124</v>
      </c>
      <c r="H1860">
        <v>71</v>
      </c>
      <c r="I1860">
        <v>19729</v>
      </c>
      <c r="J1860" t="s">
        <v>4</v>
      </c>
      <c r="K1860">
        <v>369</v>
      </c>
      <c r="L1860">
        <v>2</v>
      </c>
      <c r="M1860">
        <v>4</v>
      </c>
      <c r="N1860">
        <v>2</v>
      </c>
      <c r="O1860" s="3">
        <v>7.46</v>
      </c>
      <c r="P1860">
        <v>7.46</v>
      </c>
      <c r="Q1860" t="s">
        <v>468</v>
      </c>
      <c r="R1860" t="s">
        <v>467</v>
      </c>
      <c r="S1860">
        <v>8</v>
      </c>
      <c r="T1860" t="s">
        <v>470</v>
      </c>
      <c r="U1860">
        <v>2</v>
      </c>
      <c r="V1860">
        <v>43444</v>
      </c>
      <c r="W1860">
        <v>352</v>
      </c>
      <c r="X1860" t="s">
        <v>447</v>
      </c>
      <c r="Y1860" s="2" t="s">
        <v>448</v>
      </c>
      <c r="Z1860" s="2" t="s">
        <v>512</v>
      </c>
      <c r="AA1860" t="s">
        <v>485</v>
      </c>
      <c r="AB1860" t="s">
        <v>447</v>
      </c>
      <c r="AC1860" t="s">
        <v>447</v>
      </c>
      <c r="AD1860" t="s">
        <v>447</v>
      </c>
      <c r="AE1860" t="s">
        <v>447</v>
      </c>
      <c r="AF1860" t="s">
        <v>447</v>
      </c>
      <c r="AG1860">
        <v>2</v>
      </c>
      <c r="AH1860">
        <v>0</v>
      </c>
      <c r="AI1860">
        <v>11</v>
      </c>
      <c r="AJ1860">
        <v>0</v>
      </c>
      <c r="AK1860">
        <v>61</v>
      </c>
      <c r="AL1860" t="s">
        <v>449</v>
      </c>
      <c r="AM1860" t="s">
        <v>450</v>
      </c>
      <c r="BC1860" t="s">
        <v>474</v>
      </c>
      <c r="BF1860" t="s">
        <v>452</v>
      </c>
      <c r="BG1860" t="s">
        <v>453</v>
      </c>
      <c r="BH1860" s="1">
        <f t="shared" ca="1" si="89"/>
        <v>46123</v>
      </c>
    </row>
    <row r="1861" spans="2:60" ht="14.25" customHeight="1" x14ac:dyDescent="0.35">
      <c r="B1861" s="96" t="str">
        <f t="shared" si="87"/>
        <v>197293693</v>
      </c>
      <c r="C1861" s="96" t="str">
        <f t="shared" si="88"/>
        <v>19729369</v>
      </c>
      <c r="D1861">
        <v>22526</v>
      </c>
      <c r="E1861" t="s">
        <v>120</v>
      </c>
      <c r="F1861">
        <v>61</v>
      </c>
      <c r="G1861" t="s">
        <v>124</v>
      </c>
      <c r="H1861">
        <v>71</v>
      </c>
      <c r="I1861">
        <v>19729</v>
      </c>
      <c r="J1861" t="s">
        <v>4</v>
      </c>
      <c r="K1861">
        <v>369</v>
      </c>
      <c r="L1861">
        <v>3</v>
      </c>
      <c r="M1861">
        <v>90</v>
      </c>
      <c r="O1861" s="3">
        <v>18.73</v>
      </c>
      <c r="P1861">
        <v>7.05</v>
      </c>
      <c r="Q1861" t="s">
        <v>468</v>
      </c>
      <c r="R1861" t="s">
        <v>467</v>
      </c>
      <c r="S1861">
        <v>8</v>
      </c>
      <c r="T1861" t="s">
        <v>470</v>
      </c>
      <c r="U1861">
        <v>2</v>
      </c>
      <c r="V1861">
        <v>43442</v>
      </c>
      <c r="W1861">
        <v>48</v>
      </c>
      <c r="X1861" t="s">
        <v>447</v>
      </c>
      <c r="Y1861" s="2" t="s">
        <v>448</v>
      </c>
      <c r="Z1861" s="2" t="s">
        <v>512</v>
      </c>
      <c r="AA1861" t="s">
        <v>485</v>
      </c>
      <c r="AB1861" t="s">
        <v>447</v>
      </c>
      <c r="AC1861" t="s">
        <v>447</v>
      </c>
      <c r="AD1861" t="s">
        <v>448</v>
      </c>
      <c r="AE1861" t="s">
        <v>447</v>
      </c>
      <c r="AF1861" t="s">
        <v>447</v>
      </c>
      <c r="AG1861">
        <v>2</v>
      </c>
      <c r="AH1861">
        <v>0</v>
      </c>
      <c r="AI1861">
        <v>10</v>
      </c>
      <c r="AJ1861">
        <v>0</v>
      </c>
      <c r="AK1861">
        <v>61</v>
      </c>
      <c r="AL1861" t="s">
        <v>449</v>
      </c>
      <c r="AM1861" t="s">
        <v>450</v>
      </c>
      <c r="AN1861">
        <v>11.68</v>
      </c>
      <c r="AO1861">
        <v>59.84</v>
      </c>
      <c r="AP1861">
        <v>698.93119999999999</v>
      </c>
      <c r="BC1861" t="s">
        <v>451</v>
      </c>
      <c r="BD1861" s="2">
        <v>45780</v>
      </c>
      <c r="BE1861">
        <v>1218.97</v>
      </c>
      <c r="BF1861" t="s">
        <v>452</v>
      </c>
      <c r="BG1861" t="s">
        <v>453</v>
      </c>
      <c r="BH1861" s="1">
        <f t="shared" ca="1" si="89"/>
        <v>343</v>
      </c>
    </row>
    <row r="1862" spans="2:60" ht="14.25" customHeight="1" x14ac:dyDescent="0.35">
      <c r="B1862" s="96" t="str">
        <f t="shared" si="87"/>
        <v>197293694</v>
      </c>
      <c r="C1862" s="96" t="str">
        <f t="shared" si="88"/>
        <v>19729369</v>
      </c>
      <c r="D1862">
        <v>22526</v>
      </c>
      <c r="E1862" t="s">
        <v>120</v>
      </c>
      <c r="F1862">
        <v>61</v>
      </c>
      <c r="G1862" t="s">
        <v>124</v>
      </c>
      <c r="H1862">
        <v>71</v>
      </c>
      <c r="I1862">
        <v>19729</v>
      </c>
      <c r="J1862" t="s">
        <v>4</v>
      </c>
      <c r="K1862">
        <v>369</v>
      </c>
      <c r="L1862">
        <v>4</v>
      </c>
      <c r="M1862">
        <v>95</v>
      </c>
      <c r="N1862">
        <v>1</v>
      </c>
      <c r="O1862" s="3">
        <v>25.43</v>
      </c>
      <c r="P1862">
        <v>10.199999999999999</v>
      </c>
      <c r="Q1862" t="s">
        <v>468</v>
      </c>
      <c r="R1862" t="s">
        <v>467</v>
      </c>
      <c r="S1862">
        <v>8</v>
      </c>
      <c r="T1862" t="s">
        <v>470</v>
      </c>
      <c r="U1862">
        <v>2</v>
      </c>
      <c r="V1862">
        <v>43447</v>
      </c>
      <c r="W1862">
        <v>999</v>
      </c>
      <c r="X1862" t="s">
        <v>447</v>
      </c>
      <c r="Y1862" s="2" t="s">
        <v>448</v>
      </c>
      <c r="Z1862" s="2" t="s">
        <v>512</v>
      </c>
      <c r="AA1862" t="s">
        <v>485</v>
      </c>
      <c r="AB1862" t="s">
        <v>447</v>
      </c>
      <c r="AC1862" t="s">
        <v>447</v>
      </c>
      <c r="AD1862" t="s">
        <v>448</v>
      </c>
      <c r="AE1862" t="s">
        <v>447</v>
      </c>
      <c r="AF1862" t="s">
        <v>447</v>
      </c>
      <c r="AG1862">
        <v>2</v>
      </c>
      <c r="AH1862">
        <v>0</v>
      </c>
      <c r="AI1862">
        <v>10</v>
      </c>
      <c r="AJ1862">
        <v>0</v>
      </c>
      <c r="AK1862">
        <v>61</v>
      </c>
      <c r="AL1862" t="s">
        <v>449</v>
      </c>
      <c r="AM1862" t="s">
        <v>450</v>
      </c>
      <c r="AN1862">
        <v>15.23</v>
      </c>
      <c r="AO1862">
        <v>59.84</v>
      </c>
      <c r="AP1862">
        <v>911.36320000000001</v>
      </c>
      <c r="BC1862" t="s">
        <v>451</v>
      </c>
      <c r="BD1862" s="2">
        <v>45780</v>
      </c>
      <c r="BE1862">
        <v>645.87</v>
      </c>
      <c r="BF1862" t="s">
        <v>452</v>
      </c>
      <c r="BG1862" t="s">
        <v>453</v>
      </c>
      <c r="BH1862" s="1">
        <f t="shared" ca="1" si="89"/>
        <v>343</v>
      </c>
    </row>
    <row r="1863" spans="2:60" ht="14.25" customHeight="1" x14ac:dyDescent="0.35">
      <c r="B1863" s="96" t="str">
        <f t="shared" si="87"/>
        <v>197293695</v>
      </c>
      <c r="C1863" s="96" t="str">
        <f t="shared" si="88"/>
        <v>19729369</v>
      </c>
      <c r="D1863">
        <v>22526</v>
      </c>
      <c r="E1863" t="s">
        <v>120</v>
      </c>
      <c r="F1863">
        <v>61</v>
      </c>
      <c r="G1863" t="s">
        <v>124</v>
      </c>
      <c r="H1863">
        <v>71</v>
      </c>
      <c r="I1863">
        <v>19729</v>
      </c>
      <c r="J1863" t="s">
        <v>4</v>
      </c>
      <c r="K1863">
        <v>369</v>
      </c>
      <c r="L1863">
        <v>5</v>
      </c>
      <c r="M1863">
        <v>2</v>
      </c>
      <c r="O1863" s="3">
        <v>27.85</v>
      </c>
      <c r="P1863">
        <v>27.85</v>
      </c>
      <c r="Q1863" t="s">
        <v>468</v>
      </c>
      <c r="R1863" t="s">
        <v>467</v>
      </c>
      <c r="S1863">
        <v>8</v>
      </c>
      <c r="T1863" t="s">
        <v>470</v>
      </c>
      <c r="U1863">
        <v>2</v>
      </c>
      <c r="V1863">
        <v>43447</v>
      </c>
      <c r="W1863">
        <v>352</v>
      </c>
      <c r="X1863" t="s">
        <v>447</v>
      </c>
      <c r="Y1863" s="2" t="s">
        <v>448</v>
      </c>
      <c r="Z1863" s="2" t="s">
        <v>512</v>
      </c>
      <c r="AA1863" t="s">
        <v>485</v>
      </c>
      <c r="AB1863" t="s">
        <v>447</v>
      </c>
      <c r="AC1863" t="s">
        <v>447</v>
      </c>
      <c r="AD1863" t="s">
        <v>448</v>
      </c>
      <c r="AE1863" t="s">
        <v>447</v>
      </c>
      <c r="AF1863" t="s">
        <v>447</v>
      </c>
      <c r="AG1863">
        <v>2</v>
      </c>
      <c r="AH1863">
        <v>0</v>
      </c>
      <c r="AI1863">
        <v>11</v>
      </c>
      <c r="AJ1863">
        <v>0</v>
      </c>
      <c r="AK1863">
        <v>61</v>
      </c>
      <c r="AL1863" t="s">
        <v>449</v>
      </c>
      <c r="AM1863" t="s">
        <v>450</v>
      </c>
      <c r="BC1863" t="s">
        <v>474</v>
      </c>
      <c r="BF1863" t="s">
        <v>452</v>
      </c>
      <c r="BG1863" t="s">
        <v>453</v>
      </c>
      <c r="BH1863" s="1">
        <f t="shared" ca="1" si="89"/>
        <v>46123</v>
      </c>
    </row>
    <row r="1864" spans="2:60" ht="14.25" customHeight="1" x14ac:dyDescent="0.35">
      <c r="B1864" s="96" t="str">
        <f t="shared" si="87"/>
        <v>197293696</v>
      </c>
      <c r="C1864" s="96" t="str">
        <f t="shared" si="88"/>
        <v>19729369</v>
      </c>
      <c r="D1864">
        <v>22526</v>
      </c>
      <c r="E1864" t="s">
        <v>120</v>
      </c>
      <c r="F1864">
        <v>61</v>
      </c>
      <c r="G1864" t="s">
        <v>124</v>
      </c>
      <c r="H1864">
        <v>71</v>
      </c>
      <c r="I1864">
        <v>19729</v>
      </c>
      <c r="J1864" t="s">
        <v>4</v>
      </c>
      <c r="K1864">
        <v>369</v>
      </c>
      <c r="L1864">
        <v>6</v>
      </c>
      <c r="M1864">
        <v>95</v>
      </c>
      <c r="O1864" s="3">
        <v>33.630000000000003</v>
      </c>
      <c r="P1864">
        <v>13.05</v>
      </c>
      <c r="Q1864" t="s">
        <v>444</v>
      </c>
      <c r="R1864" t="s">
        <v>467</v>
      </c>
      <c r="S1864">
        <v>8</v>
      </c>
      <c r="T1864" t="s">
        <v>470</v>
      </c>
      <c r="U1864">
        <v>2</v>
      </c>
      <c r="V1864">
        <v>43441</v>
      </c>
      <c r="W1864">
        <v>999</v>
      </c>
      <c r="X1864" t="s">
        <v>447</v>
      </c>
      <c r="Y1864" s="2" t="s">
        <v>448</v>
      </c>
      <c r="Z1864" s="2" t="s">
        <v>512</v>
      </c>
      <c r="AA1864" t="s">
        <v>485</v>
      </c>
      <c r="AB1864" t="s">
        <v>447</v>
      </c>
      <c r="AC1864" t="s">
        <v>447</v>
      </c>
      <c r="AD1864" t="s">
        <v>448</v>
      </c>
      <c r="AE1864" t="s">
        <v>447</v>
      </c>
      <c r="AF1864" t="s">
        <v>447</v>
      </c>
      <c r="AG1864">
        <v>2</v>
      </c>
      <c r="AH1864">
        <v>0</v>
      </c>
      <c r="AI1864">
        <v>10</v>
      </c>
      <c r="AJ1864">
        <v>0</v>
      </c>
      <c r="AK1864">
        <v>61</v>
      </c>
      <c r="AL1864" t="s">
        <v>459</v>
      </c>
      <c r="AM1864" t="s">
        <v>450</v>
      </c>
      <c r="AN1864">
        <v>20.58</v>
      </c>
      <c r="AO1864">
        <v>59.84</v>
      </c>
      <c r="AP1864">
        <v>1231.5072</v>
      </c>
      <c r="BC1864" t="s">
        <v>451</v>
      </c>
      <c r="BD1864" s="2">
        <v>45780</v>
      </c>
      <c r="BE1864">
        <v>1015.57</v>
      </c>
      <c r="BF1864" t="s">
        <v>452</v>
      </c>
      <c r="BG1864" t="s">
        <v>453</v>
      </c>
      <c r="BH1864" s="1">
        <f t="shared" ca="1" si="89"/>
        <v>343</v>
      </c>
    </row>
    <row r="1865" spans="2:60" ht="14.25" customHeight="1" x14ac:dyDescent="0.35">
      <c r="B1865" s="96" t="str">
        <f t="shared" si="87"/>
        <v>197293697</v>
      </c>
      <c r="C1865" s="96" t="str">
        <f t="shared" si="88"/>
        <v>19729369</v>
      </c>
      <c r="D1865">
        <v>22526</v>
      </c>
      <c r="E1865" t="s">
        <v>120</v>
      </c>
      <c r="F1865">
        <v>61</v>
      </c>
      <c r="G1865" t="s">
        <v>124</v>
      </c>
      <c r="H1865">
        <v>71</v>
      </c>
      <c r="I1865">
        <v>19729</v>
      </c>
      <c r="J1865" t="s">
        <v>4</v>
      </c>
      <c r="K1865">
        <v>369</v>
      </c>
      <c r="L1865">
        <v>7</v>
      </c>
      <c r="M1865">
        <v>2</v>
      </c>
      <c r="N1865">
        <v>1</v>
      </c>
      <c r="O1865" s="3">
        <v>18.37</v>
      </c>
      <c r="P1865">
        <v>18.37</v>
      </c>
      <c r="Q1865" t="s">
        <v>444</v>
      </c>
      <c r="R1865" t="s">
        <v>467</v>
      </c>
      <c r="S1865">
        <v>8</v>
      </c>
      <c r="T1865" t="s">
        <v>470</v>
      </c>
      <c r="U1865">
        <v>2</v>
      </c>
      <c r="V1865">
        <v>43439</v>
      </c>
      <c r="W1865">
        <v>352</v>
      </c>
      <c r="X1865" t="s">
        <v>447</v>
      </c>
      <c r="Y1865" s="2" t="s">
        <v>448</v>
      </c>
      <c r="Z1865" s="2" t="s">
        <v>512</v>
      </c>
      <c r="AA1865" t="s">
        <v>485</v>
      </c>
      <c r="AB1865" t="s">
        <v>447</v>
      </c>
      <c r="AC1865" t="s">
        <v>447</v>
      </c>
      <c r="AD1865" t="s">
        <v>448</v>
      </c>
      <c r="AE1865" t="s">
        <v>447</v>
      </c>
      <c r="AF1865" t="s">
        <v>447</v>
      </c>
      <c r="AG1865">
        <v>2</v>
      </c>
      <c r="AH1865">
        <v>0</v>
      </c>
      <c r="AI1865">
        <v>11</v>
      </c>
      <c r="AJ1865">
        <v>0</v>
      </c>
      <c r="AK1865">
        <v>61</v>
      </c>
      <c r="AL1865" t="s">
        <v>459</v>
      </c>
      <c r="AM1865" t="s">
        <v>450</v>
      </c>
      <c r="BC1865" t="s">
        <v>474</v>
      </c>
      <c r="BF1865" t="s">
        <v>452</v>
      </c>
      <c r="BG1865" t="s">
        <v>453</v>
      </c>
      <c r="BH1865" s="1">
        <f t="shared" ca="1" si="89"/>
        <v>46123</v>
      </c>
    </row>
    <row r="1866" spans="2:60" ht="14.25" customHeight="1" x14ac:dyDescent="0.35">
      <c r="B1866" s="96" t="str">
        <f t="shared" si="87"/>
        <v>197293698</v>
      </c>
      <c r="C1866" s="96" t="str">
        <f t="shared" si="88"/>
        <v>19729369</v>
      </c>
      <c r="D1866">
        <v>22526</v>
      </c>
      <c r="E1866" t="s">
        <v>120</v>
      </c>
      <c r="F1866">
        <v>61</v>
      </c>
      <c r="G1866" t="s">
        <v>124</v>
      </c>
      <c r="H1866">
        <v>71</v>
      </c>
      <c r="I1866">
        <v>19729</v>
      </c>
      <c r="J1866" t="s">
        <v>4</v>
      </c>
      <c r="K1866">
        <v>369</v>
      </c>
      <c r="L1866">
        <v>8</v>
      </c>
      <c r="M1866">
        <v>95</v>
      </c>
      <c r="N1866">
        <v>1</v>
      </c>
      <c r="O1866" s="3">
        <v>34.93</v>
      </c>
      <c r="P1866">
        <v>14</v>
      </c>
      <c r="Q1866" t="s">
        <v>487</v>
      </c>
      <c r="R1866" t="s">
        <v>467</v>
      </c>
      <c r="S1866">
        <v>8</v>
      </c>
      <c r="T1866" t="s">
        <v>470</v>
      </c>
      <c r="U1866">
        <v>2</v>
      </c>
      <c r="V1866">
        <v>43418</v>
      </c>
      <c r="W1866">
        <v>999</v>
      </c>
      <c r="X1866" t="s">
        <v>447</v>
      </c>
      <c r="Y1866" s="2" t="s">
        <v>447</v>
      </c>
      <c r="Z1866" s="2"/>
      <c r="AB1866" t="s">
        <v>447</v>
      </c>
      <c r="AC1866" t="s">
        <v>448</v>
      </c>
      <c r="AD1866" t="s">
        <v>448</v>
      </c>
      <c r="AE1866" t="s">
        <v>447</v>
      </c>
      <c r="AF1866" t="s">
        <v>447</v>
      </c>
      <c r="AG1866">
        <v>2</v>
      </c>
      <c r="AH1866">
        <v>0</v>
      </c>
      <c r="AI1866">
        <v>10</v>
      </c>
      <c r="AJ1866">
        <v>0</v>
      </c>
      <c r="AK1866">
        <v>61</v>
      </c>
      <c r="AL1866" t="s">
        <v>459</v>
      </c>
      <c r="AM1866" t="s">
        <v>450</v>
      </c>
      <c r="AN1866">
        <v>20.93</v>
      </c>
      <c r="AO1866">
        <v>59.84</v>
      </c>
      <c r="AP1866">
        <v>1252.4512</v>
      </c>
      <c r="AQ1866">
        <v>20.93</v>
      </c>
      <c r="AR1866">
        <v>38.07</v>
      </c>
      <c r="AS1866">
        <v>796.80510000000004</v>
      </c>
      <c r="AT1866">
        <v>20.93</v>
      </c>
      <c r="AU1866">
        <v>45</v>
      </c>
      <c r="AV1866">
        <v>941.85</v>
      </c>
      <c r="BC1866" t="s">
        <v>451</v>
      </c>
      <c r="BD1866" s="2">
        <v>45929</v>
      </c>
      <c r="BE1866">
        <v>1671.4</v>
      </c>
      <c r="BF1866" t="s">
        <v>452</v>
      </c>
      <c r="BG1866" t="s">
        <v>453</v>
      </c>
      <c r="BH1866" s="1">
        <f t="shared" ca="1" si="89"/>
        <v>194</v>
      </c>
    </row>
    <row r="1867" spans="2:60" ht="14.25" customHeight="1" x14ac:dyDescent="0.35">
      <c r="B1867" s="96" t="str">
        <f t="shared" si="87"/>
        <v>197293699</v>
      </c>
      <c r="C1867" s="96" t="str">
        <f t="shared" si="88"/>
        <v>19729369</v>
      </c>
      <c r="D1867">
        <v>22526</v>
      </c>
      <c r="E1867" t="s">
        <v>120</v>
      </c>
      <c r="F1867">
        <v>61</v>
      </c>
      <c r="G1867" t="s">
        <v>124</v>
      </c>
      <c r="H1867">
        <v>71</v>
      </c>
      <c r="I1867">
        <v>19729</v>
      </c>
      <c r="J1867" t="s">
        <v>4</v>
      </c>
      <c r="K1867">
        <v>369</v>
      </c>
      <c r="L1867">
        <v>9</v>
      </c>
      <c r="M1867">
        <v>95</v>
      </c>
      <c r="N1867">
        <v>1</v>
      </c>
      <c r="O1867" s="3">
        <v>23.06</v>
      </c>
      <c r="P1867">
        <v>23.06</v>
      </c>
      <c r="Q1867" t="s">
        <v>444</v>
      </c>
      <c r="R1867" t="s">
        <v>467</v>
      </c>
      <c r="S1867">
        <v>8</v>
      </c>
      <c r="T1867" t="s">
        <v>470</v>
      </c>
      <c r="U1867">
        <v>2</v>
      </c>
      <c r="V1867">
        <v>43439</v>
      </c>
      <c r="W1867">
        <v>999</v>
      </c>
      <c r="X1867" t="s">
        <v>447</v>
      </c>
      <c r="Y1867" s="2" t="s">
        <v>448</v>
      </c>
      <c r="Z1867" s="2" t="s">
        <v>512</v>
      </c>
      <c r="AA1867" t="s">
        <v>485</v>
      </c>
      <c r="AB1867" t="s">
        <v>447</v>
      </c>
      <c r="AC1867" t="s">
        <v>447</v>
      </c>
      <c r="AD1867" t="s">
        <v>447</v>
      </c>
      <c r="AE1867" t="s">
        <v>447</v>
      </c>
      <c r="AF1867" t="s">
        <v>447</v>
      </c>
      <c r="AG1867">
        <v>2</v>
      </c>
      <c r="AH1867">
        <v>0</v>
      </c>
      <c r="AI1867">
        <v>11</v>
      </c>
      <c r="AJ1867">
        <v>0</v>
      </c>
      <c r="AK1867">
        <v>61</v>
      </c>
      <c r="AL1867" t="s">
        <v>459</v>
      </c>
      <c r="AM1867" t="s">
        <v>450</v>
      </c>
      <c r="BC1867" t="s">
        <v>474</v>
      </c>
      <c r="BF1867" t="s">
        <v>452</v>
      </c>
      <c r="BG1867" t="s">
        <v>453</v>
      </c>
      <c r="BH1867" s="1">
        <f t="shared" ca="1" si="89"/>
        <v>46123</v>
      </c>
    </row>
    <row r="1868" spans="2:60" ht="14.25" customHeight="1" x14ac:dyDescent="0.35">
      <c r="B1868" s="96" t="str">
        <f t="shared" si="87"/>
        <v>1972936910</v>
      </c>
      <c r="C1868" s="96" t="str">
        <f t="shared" si="88"/>
        <v>19729369</v>
      </c>
      <c r="D1868">
        <v>22526</v>
      </c>
      <c r="E1868" t="s">
        <v>120</v>
      </c>
      <c r="F1868">
        <v>61</v>
      </c>
      <c r="G1868" t="s">
        <v>124</v>
      </c>
      <c r="H1868">
        <v>71</v>
      </c>
      <c r="I1868">
        <v>19729</v>
      </c>
      <c r="J1868" t="s">
        <v>4</v>
      </c>
      <c r="K1868">
        <v>369</v>
      </c>
      <c r="L1868">
        <v>10</v>
      </c>
      <c r="M1868">
        <v>95</v>
      </c>
      <c r="N1868">
        <v>1</v>
      </c>
      <c r="O1868" s="3">
        <v>23.88</v>
      </c>
      <c r="P1868">
        <v>23.88</v>
      </c>
      <c r="Q1868" t="s">
        <v>468</v>
      </c>
      <c r="R1868" t="s">
        <v>467</v>
      </c>
      <c r="S1868">
        <v>8</v>
      </c>
      <c r="T1868" t="s">
        <v>470</v>
      </c>
      <c r="U1868">
        <v>2</v>
      </c>
      <c r="V1868">
        <v>43447</v>
      </c>
      <c r="W1868">
        <v>48</v>
      </c>
      <c r="X1868" t="s">
        <v>447</v>
      </c>
      <c r="Y1868" s="2" t="s">
        <v>448</v>
      </c>
      <c r="Z1868" s="2" t="s">
        <v>512</v>
      </c>
      <c r="AA1868" t="s">
        <v>485</v>
      </c>
      <c r="AB1868" t="s">
        <v>447</v>
      </c>
      <c r="AC1868" t="s">
        <v>447</v>
      </c>
      <c r="AD1868" t="s">
        <v>447</v>
      </c>
      <c r="AE1868" t="s">
        <v>447</v>
      </c>
      <c r="AF1868" t="s">
        <v>447</v>
      </c>
      <c r="AG1868">
        <v>2</v>
      </c>
      <c r="AH1868">
        <v>0</v>
      </c>
      <c r="AI1868">
        <v>11</v>
      </c>
      <c r="AJ1868">
        <v>0</v>
      </c>
      <c r="AK1868">
        <v>61</v>
      </c>
      <c r="AL1868" t="s">
        <v>449</v>
      </c>
      <c r="AM1868" t="s">
        <v>450</v>
      </c>
      <c r="BC1868" t="s">
        <v>474</v>
      </c>
      <c r="BF1868" t="s">
        <v>452</v>
      </c>
      <c r="BG1868" t="s">
        <v>453</v>
      </c>
      <c r="BH1868" s="1">
        <f t="shared" ca="1" si="89"/>
        <v>46123</v>
      </c>
    </row>
    <row r="1869" spans="2:60" ht="14.25" customHeight="1" x14ac:dyDescent="0.35">
      <c r="B1869" s="96" t="str">
        <f t="shared" si="87"/>
        <v>1972936911</v>
      </c>
      <c r="C1869" s="96" t="str">
        <f t="shared" si="88"/>
        <v>19729369</v>
      </c>
      <c r="D1869">
        <v>22526</v>
      </c>
      <c r="E1869" t="s">
        <v>120</v>
      </c>
      <c r="F1869">
        <v>61</v>
      </c>
      <c r="G1869" t="s">
        <v>124</v>
      </c>
      <c r="H1869">
        <v>71</v>
      </c>
      <c r="I1869">
        <v>19729</v>
      </c>
      <c r="J1869" t="s">
        <v>4</v>
      </c>
      <c r="K1869">
        <v>369</v>
      </c>
      <c r="L1869">
        <v>11</v>
      </c>
      <c r="M1869">
        <v>4</v>
      </c>
      <c r="O1869" s="3">
        <v>23.17</v>
      </c>
      <c r="P1869">
        <v>0</v>
      </c>
      <c r="Q1869" t="s">
        <v>468</v>
      </c>
      <c r="R1869" t="s">
        <v>467</v>
      </c>
      <c r="S1869">
        <v>8</v>
      </c>
      <c r="T1869" t="s">
        <v>470</v>
      </c>
      <c r="U1869">
        <v>2</v>
      </c>
      <c r="V1869">
        <v>43446</v>
      </c>
      <c r="W1869">
        <v>352</v>
      </c>
      <c r="X1869" t="s">
        <v>447</v>
      </c>
      <c r="Y1869" s="2" t="s">
        <v>448</v>
      </c>
      <c r="Z1869" s="2" t="s">
        <v>512</v>
      </c>
      <c r="AA1869" t="s">
        <v>485</v>
      </c>
      <c r="AB1869" t="s">
        <v>447</v>
      </c>
      <c r="AC1869" t="s">
        <v>447</v>
      </c>
      <c r="AD1869" t="s">
        <v>447</v>
      </c>
      <c r="AE1869" t="s">
        <v>447</v>
      </c>
      <c r="AF1869" t="s">
        <v>447</v>
      </c>
      <c r="AG1869">
        <v>2</v>
      </c>
      <c r="AH1869">
        <v>0</v>
      </c>
      <c r="AI1869">
        <v>10</v>
      </c>
      <c r="AJ1869">
        <v>0</v>
      </c>
      <c r="AK1869">
        <v>61</v>
      </c>
      <c r="AL1869" t="s">
        <v>449</v>
      </c>
      <c r="AM1869" t="s">
        <v>450</v>
      </c>
      <c r="AN1869">
        <v>23.17</v>
      </c>
      <c r="AO1869">
        <v>59.84</v>
      </c>
      <c r="AP1869">
        <v>1386.4928</v>
      </c>
      <c r="BC1869" t="s">
        <v>451</v>
      </c>
      <c r="BD1869" s="2">
        <v>45794</v>
      </c>
      <c r="BE1869">
        <v>339.5</v>
      </c>
      <c r="BF1869" t="s">
        <v>452</v>
      </c>
      <c r="BG1869" t="s">
        <v>453</v>
      </c>
      <c r="BH1869" s="1">
        <f t="shared" ca="1" si="89"/>
        <v>329</v>
      </c>
    </row>
    <row r="1870" spans="2:60" ht="14.25" customHeight="1" x14ac:dyDescent="0.35">
      <c r="B1870" s="96" t="str">
        <f t="shared" si="87"/>
        <v>1972936912</v>
      </c>
      <c r="C1870" s="96" t="str">
        <f t="shared" si="88"/>
        <v>19729369</v>
      </c>
      <c r="D1870">
        <v>22526</v>
      </c>
      <c r="E1870" t="s">
        <v>120</v>
      </c>
      <c r="F1870">
        <v>61</v>
      </c>
      <c r="G1870" t="s">
        <v>124</v>
      </c>
      <c r="H1870">
        <v>71</v>
      </c>
      <c r="I1870">
        <v>19729</v>
      </c>
      <c r="J1870" t="s">
        <v>4</v>
      </c>
      <c r="K1870">
        <v>369</v>
      </c>
      <c r="L1870">
        <v>12</v>
      </c>
      <c r="M1870">
        <v>4</v>
      </c>
      <c r="O1870" s="3">
        <v>27.27</v>
      </c>
      <c r="P1870">
        <v>0</v>
      </c>
      <c r="Q1870" t="s">
        <v>444</v>
      </c>
      <c r="R1870" t="s">
        <v>467</v>
      </c>
      <c r="S1870">
        <v>8</v>
      </c>
      <c r="T1870" t="s">
        <v>470</v>
      </c>
      <c r="U1870">
        <v>2</v>
      </c>
      <c r="V1870">
        <v>43439</v>
      </c>
      <c r="W1870">
        <v>352</v>
      </c>
      <c r="X1870" t="s">
        <v>447</v>
      </c>
      <c r="Y1870" s="2" t="s">
        <v>448</v>
      </c>
      <c r="Z1870" s="2" t="s">
        <v>512</v>
      </c>
      <c r="AA1870" t="s">
        <v>485</v>
      </c>
      <c r="AB1870" t="s">
        <v>447</v>
      </c>
      <c r="AC1870" t="s">
        <v>447</v>
      </c>
      <c r="AD1870" t="s">
        <v>447</v>
      </c>
      <c r="AE1870" t="s">
        <v>447</v>
      </c>
      <c r="AF1870" t="s">
        <v>447</v>
      </c>
      <c r="AG1870">
        <v>2</v>
      </c>
      <c r="AH1870">
        <v>0</v>
      </c>
      <c r="AI1870">
        <v>10</v>
      </c>
      <c r="AJ1870">
        <v>0</v>
      </c>
      <c r="AK1870">
        <v>61</v>
      </c>
      <c r="AL1870" t="s">
        <v>449</v>
      </c>
      <c r="AM1870" t="s">
        <v>450</v>
      </c>
      <c r="AN1870">
        <v>27.27</v>
      </c>
      <c r="AO1870">
        <v>59.84</v>
      </c>
      <c r="AP1870">
        <v>1631.8368</v>
      </c>
      <c r="BC1870" t="s">
        <v>451</v>
      </c>
      <c r="BD1870" s="2">
        <v>45781</v>
      </c>
      <c r="BE1870">
        <v>1026.68</v>
      </c>
      <c r="BF1870" t="s">
        <v>452</v>
      </c>
      <c r="BG1870" t="s">
        <v>453</v>
      </c>
      <c r="BH1870" s="1">
        <f t="shared" ca="1" si="89"/>
        <v>342</v>
      </c>
    </row>
    <row r="1871" spans="2:60" ht="14.25" customHeight="1" x14ac:dyDescent="0.35">
      <c r="B1871" s="96" t="str">
        <f t="shared" si="87"/>
        <v>1972936913</v>
      </c>
      <c r="C1871" s="96" t="str">
        <f t="shared" si="88"/>
        <v>19729369</v>
      </c>
      <c r="D1871">
        <v>22526</v>
      </c>
      <c r="E1871" t="s">
        <v>120</v>
      </c>
      <c r="F1871">
        <v>61</v>
      </c>
      <c r="G1871" t="s">
        <v>124</v>
      </c>
      <c r="H1871">
        <v>71</v>
      </c>
      <c r="I1871">
        <v>19729</v>
      </c>
      <c r="J1871" t="s">
        <v>4</v>
      </c>
      <c r="K1871">
        <v>369</v>
      </c>
      <c r="L1871">
        <v>13</v>
      </c>
      <c r="M1871">
        <v>4</v>
      </c>
      <c r="O1871" s="3">
        <v>5.58</v>
      </c>
      <c r="P1871">
        <v>0</v>
      </c>
      <c r="Q1871" t="s">
        <v>487</v>
      </c>
      <c r="R1871" t="s">
        <v>467</v>
      </c>
      <c r="S1871">
        <v>8</v>
      </c>
      <c r="T1871" t="s">
        <v>470</v>
      </c>
      <c r="U1871">
        <v>2</v>
      </c>
      <c r="V1871">
        <v>43438</v>
      </c>
      <c r="W1871">
        <v>352</v>
      </c>
      <c r="X1871" t="s">
        <v>447</v>
      </c>
      <c r="Y1871" s="2" t="s">
        <v>447</v>
      </c>
      <c r="Z1871" s="2"/>
      <c r="AB1871" t="s">
        <v>447</v>
      </c>
      <c r="AC1871" t="s">
        <v>448</v>
      </c>
      <c r="AD1871" t="s">
        <v>447</v>
      </c>
      <c r="AE1871" t="s">
        <v>447</v>
      </c>
      <c r="AF1871" t="s">
        <v>447</v>
      </c>
      <c r="AG1871">
        <v>2</v>
      </c>
      <c r="AH1871">
        <v>0</v>
      </c>
      <c r="AI1871">
        <v>10</v>
      </c>
      <c r="AJ1871">
        <v>0</v>
      </c>
      <c r="AK1871">
        <v>61</v>
      </c>
      <c r="AL1871" t="s">
        <v>465</v>
      </c>
      <c r="AM1871" t="s">
        <v>450</v>
      </c>
      <c r="AN1871">
        <v>5.58</v>
      </c>
      <c r="AO1871">
        <v>59.84</v>
      </c>
      <c r="AP1871">
        <v>333.90719999999999</v>
      </c>
      <c r="BC1871" t="s">
        <v>451</v>
      </c>
      <c r="BD1871" s="2">
        <v>45781</v>
      </c>
      <c r="BF1871" t="s">
        <v>452</v>
      </c>
      <c r="BG1871" t="s">
        <v>453</v>
      </c>
      <c r="BH1871" s="1">
        <f t="shared" ca="1" si="89"/>
        <v>342</v>
      </c>
    </row>
    <row r="1872" spans="2:60" ht="14.25" customHeight="1" x14ac:dyDescent="0.35">
      <c r="B1872" s="96" t="str">
        <f t="shared" si="87"/>
        <v>197293702</v>
      </c>
      <c r="C1872" s="96" t="str">
        <f t="shared" si="88"/>
        <v>19729370</v>
      </c>
      <c r="D1872">
        <v>22526</v>
      </c>
      <c r="E1872" t="s">
        <v>120</v>
      </c>
      <c r="F1872">
        <v>61</v>
      </c>
      <c r="G1872" t="s">
        <v>124</v>
      </c>
      <c r="H1872">
        <v>71</v>
      </c>
      <c r="I1872">
        <v>19729</v>
      </c>
      <c r="J1872" t="s">
        <v>4</v>
      </c>
      <c r="K1872">
        <v>370</v>
      </c>
      <c r="L1872">
        <v>2</v>
      </c>
      <c r="M1872">
        <v>3</v>
      </c>
      <c r="N1872">
        <v>4</v>
      </c>
      <c r="O1872" s="3">
        <v>0.42</v>
      </c>
      <c r="P1872">
        <v>0.42</v>
      </c>
      <c r="Q1872" t="s">
        <v>468</v>
      </c>
      <c r="R1872" t="s">
        <v>467</v>
      </c>
      <c r="S1872">
        <v>8</v>
      </c>
      <c r="T1872" t="s">
        <v>470</v>
      </c>
      <c r="U1872">
        <v>2</v>
      </c>
      <c r="V1872">
        <v>43444</v>
      </c>
      <c r="W1872">
        <v>352</v>
      </c>
      <c r="X1872" t="s">
        <v>447</v>
      </c>
      <c r="Y1872" s="2" t="s">
        <v>448</v>
      </c>
      <c r="Z1872" s="2" t="s">
        <v>512</v>
      </c>
      <c r="AA1872" t="s">
        <v>485</v>
      </c>
      <c r="AB1872" t="s">
        <v>447</v>
      </c>
      <c r="AC1872" t="s">
        <v>447</v>
      </c>
      <c r="AD1872" t="s">
        <v>448</v>
      </c>
      <c r="AE1872" t="s">
        <v>447</v>
      </c>
      <c r="AF1872" t="s">
        <v>447</v>
      </c>
      <c r="AG1872">
        <v>2</v>
      </c>
      <c r="AH1872">
        <v>0</v>
      </c>
      <c r="AI1872">
        <v>12</v>
      </c>
      <c r="AJ1872">
        <v>0</v>
      </c>
      <c r="AK1872">
        <v>61</v>
      </c>
      <c r="AL1872" t="s">
        <v>459</v>
      </c>
      <c r="AM1872" t="s">
        <v>450</v>
      </c>
      <c r="BC1872" t="s">
        <v>474</v>
      </c>
      <c r="BF1872" t="s">
        <v>452</v>
      </c>
      <c r="BG1872" t="s">
        <v>453</v>
      </c>
      <c r="BH1872" s="1">
        <f t="shared" ca="1" si="89"/>
        <v>46123</v>
      </c>
    </row>
    <row r="1873" spans="2:60" ht="14.25" customHeight="1" x14ac:dyDescent="0.35">
      <c r="B1873" s="96" t="str">
        <f t="shared" si="87"/>
        <v>197293704</v>
      </c>
      <c r="C1873" s="96" t="str">
        <f t="shared" si="88"/>
        <v>19729370</v>
      </c>
      <c r="D1873">
        <v>22526</v>
      </c>
      <c r="E1873" t="s">
        <v>120</v>
      </c>
      <c r="F1873">
        <v>61</v>
      </c>
      <c r="G1873" t="s">
        <v>124</v>
      </c>
      <c r="H1873">
        <v>71</v>
      </c>
      <c r="I1873">
        <v>19729</v>
      </c>
      <c r="J1873" t="s">
        <v>4</v>
      </c>
      <c r="K1873">
        <v>370</v>
      </c>
      <c r="L1873">
        <v>4</v>
      </c>
      <c r="M1873">
        <v>3</v>
      </c>
      <c r="N1873">
        <v>4</v>
      </c>
      <c r="O1873" s="3">
        <v>9.2799999999999994</v>
      </c>
      <c r="P1873">
        <v>9.2799999999999994</v>
      </c>
      <c r="Q1873" t="s">
        <v>468</v>
      </c>
      <c r="R1873" t="s">
        <v>467</v>
      </c>
      <c r="S1873">
        <v>8</v>
      </c>
      <c r="T1873" t="s">
        <v>470</v>
      </c>
      <c r="U1873">
        <v>2</v>
      </c>
      <c r="V1873">
        <v>43446</v>
      </c>
      <c r="W1873">
        <v>352</v>
      </c>
      <c r="X1873" t="s">
        <v>447</v>
      </c>
      <c r="Y1873" s="2" t="s">
        <v>448</v>
      </c>
      <c r="Z1873" s="2" t="s">
        <v>512</v>
      </c>
      <c r="AA1873" t="s">
        <v>485</v>
      </c>
      <c r="AB1873" t="s">
        <v>447</v>
      </c>
      <c r="AC1873" t="s">
        <v>447</v>
      </c>
      <c r="AD1873" t="s">
        <v>448</v>
      </c>
      <c r="AE1873" t="s">
        <v>447</v>
      </c>
      <c r="AF1873" t="s">
        <v>447</v>
      </c>
      <c r="AG1873">
        <v>2</v>
      </c>
      <c r="AH1873">
        <v>0</v>
      </c>
      <c r="AI1873">
        <v>12</v>
      </c>
      <c r="AJ1873">
        <v>0</v>
      </c>
      <c r="AK1873">
        <v>61</v>
      </c>
      <c r="AL1873" t="s">
        <v>449</v>
      </c>
      <c r="AM1873" t="s">
        <v>450</v>
      </c>
      <c r="BC1873" t="s">
        <v>474</v>
      </c>
      <c r="BF1873" t="s">
        <v>452</v>
      </c>
      <c r="BG1873" t="s">
        <v>453</v>
      </c>
      <c r="BH1873" s="1">
        <f t="shared" ca="1" si="89"/>
        <v>46123</v>
      </c>
    </row>
    <row r="1874" spans="2:60" ht="14.25" customHeight="1" x14ac:dyDescent="0.35">
      <c r="B1874" s="96" t="str">
        <f t="shared" si="87"/>
        <v>197293705</v>
      </c>
      <c r="C1874" s="96" t="str">
        <f t="shared" si="88"/>
        <v>19729370</v>
      </c>
      <c r="D1874">
        <v>22526</v>
      </c>
      <c r="E1874" t="s">
        <v>120</v>
      </c>
      <c r="F1874">
        <v>61</v>
      </c>
      <c r="G1874" t="s">
        <v>124</v>
      </c>
      <c r="H1874">
        <v>71</v>
      </c>
      <c r="I1874">
        <v>19729</v>
      </c>
      <c r="J1874" t="s">
        <v>4</v>
      </c>
      <c r="K1874">
        <v>370</v>
      </c>
      <c r="L1874">
        <v>5</v>
      </c>
      <c r="M1874">
        <v>3</v>
      </c>
      <c r="N1874">
        <v>4</v>
      </c>
      <c r="O1874" s="3">
        <v>8.58</v>
      </c>
      <c r="P1874">
        <v>3.58</v>
      </c>
      <c r="Q1874" t="s">
        <v>468</v>
      </c>
      <c r="R1874" t="s">
        <v>467</v>
      </c>
      <c r="S1874">
        <v>8</v>
      </c>
      <c r="T1874" t="s">
        <v>470</v>
      </c>
      <c r="U1874">
        <v>2</v>
      </c>
      <c r="V1874">
        <v>43447</v>
      </c>
      <c r="W1874">
        <v>352</v>
      </c>
      <c r="X1874" t="s">
        <v>447</v>
      </c>
      <c r="Y1874" s="2" t="s">
        <v>448</v>
      </c>
      <c r="Z1874" s="2" t="s">
        <v>512</v>
      </c>
      <c r="AA1874" t="s">
        <v>485</v>
      </c>
      <c r="AB1874" t="s">
        <v>447</v>
      </c>
      <c r="AC1874" t="s">
        <v>447</v>
      </c>
      <c r="AD1874" t="s">
        <v>448</v>
      </c>
      <c r="AE1874" t="s">
        <v>447</v>
      </c>
      <c r="AF1874" t="s">
        <v>447</v>
      </c>
      <c r="AG1874">
        <v>2</v>
      </c>
      <c r="AH1874">
        <v>0</v>
      </c>
      <c r="AI1874">
        <v>10</v>
      </c>
      <c r="AJ1874">
        <v>0</v>
      </c>
      <c r="AK1874">
        <v>61</v>
      </c>
      <c r="AL1874" t="s">
        <v>459</v>
      </c>
      <c r="AM1874" t="s">
        <v>450</v>
      </c>
      <c r="AN1874">
        <v>5</v>
      </c>
      <c r="AO1874">
        <v>49.86</v>
      </c>
      <c r="AP1874">
        <v>249.3</v>
      </c>
      <c r="BC1874" t="s">
        <v>451</v>
      </c>
      <c r="BD1874" s="2">
        <v>45781</v>
      </c>
      <c r="BE1874">
        <v>221.9</v>
      </c>
      <c r="BF1874" t="s">
        <v>452</v>
      </c>
      <c r="BG1874" t="s">
        <v>453</v>
      </c>
      <c r="BH1874" s="1">
        <f t="shared" ca="1" si="89"/>
        <v>342</v>
      </c>
    </row>
    <row r="1875" spans="2:60" ht="14.25" customHeight="1" x14ac:dyDescent="0.35">
      <c r="B1875" s="96" t="str">
        <f t="shared" si="87"/>
        <v>197293706</v>
      </c>
      <c r="C1875" s="96" t="str">
        <f t="shared" si="88"/>
        <v>19729370</v>
      </c>
      <c r="D1875">
        <v>22526</v>
      </c>
      <c r="E1875" t="s">
        <v>120</v>
      </c>
      <c r="F1875">
        <v>61</v>
      </c>
      <c r="G1875" t="s">
        <v>124</v>
      </c>
      <c r="H1875">
        <v>71</v>
      </c>
      <c r="I1875">
        <v>19729</v>
      </c>
      <c r="J1875" t="s">
        <v>4</v>
      </c>
      <c r="K1875">
        <v>370</v>
      </c>
      <c r="L1875">
        <v>6</v>
      </c>
      <c r="M1875">
        <v>3</v>
      </c>
      <c r="N1875">
        <v>4</v>
      </c>
      <c r="O1875">
        <v>8.5299999999999994</v>
      </c>
      <c r="P1875">
        <v>7.93</v>
      </c>
      <c r="Q1875" t="s">
        <v>487</v>
      </c>
      <c r="R1875" t="s">
        <v>467</v>
      </c>
      <c r="S1875">
        <v>7</v>
      </c>
      <c r="T1875" t="s">
        <v>469</v>
      </c>
      <c r="U1875">
        <v>2</v>
      </c>
      <c r="V1875">
        <v>43447</v>
      </c>
      <c r="W1875">
        <v>352</v>
      </c>
      <c r="X1875" t="s">
        <v>447</v>
      </c>
      <c r="Y1875" s="2" t="s">
        <v>448</v>
      </c>
      <c r="Z1875" s="2" t="s">
        <v>512</v>
      </c>
      <c r="AA1875" t="s">
        <v>485</v>
      </c>
      <c r="AB1875" t="s">
        <v>447</v>
      </c>
      <c r="AC1875" t="s">
        <v>447</v>
      </c>
      <c r="AD1875" t="s">
        <v>448</v>
      </c>
      <c r="AE1875" t="s">
        <v>447</v>
      </c>
      <c r="AF1875" t="s">
        <v>447</v>
      </c>
      <c r="AG1875">
        <v>2</v>
      </c>
      <c r="AH1875">
        <v>0</v>
      </c>
      <c r="AI1875">
        <v>10</v>
      </c>
      <c r="AJ1875">
        <v>0</v>
      </c>
      <c r="AK1875">
        <v>61</v>
      </c>
      <c r="AL1875" t="s">
        <v>459</v>
      </c>
      <c r="AM1875" t="s">
        <v>450</v>
      </c>
      <c r="AN1875">
        <v>0.6</v>
      </c>
      <c r="AO1875">
        <v>38.07</v>
      </c>
      <c r="AP1875">
        <v>22.841999999999999</v>
      </c>
      <c r="AQ1875">
        <v>0.6</v>
      </c>
      <c r="AR1875">
        <v>38.07</v>
      </c>
      <c r="AS1875">
        <v>22.841999999999999</v>
      </c>
      <c r="BC1875" t="s">
        <v>451</v>
      </c>
      <c r="BD1875" s="2">
        <v>45781</v>
      </c>
      <c r="BF1875" t="s">
        <v>452</v>
      </c>
      <c r="BG1875" t="s">
        <v>453</v>
      </c>
      <c r="BH1875" s="1">
        <f t="shared" ca="1" si="89"/>
        <v>342</v>
      </c>
    </row>
    <row r="1876" spans="2:60" ht="14.25" customHeight="1" x14ac:dyDescent="0.35">
      <c r="B1876" s="96" t="str">
        <f t="shared" si="87"/>
        <v>197293707</v>
      </c>
      <c r="C1876" s="96" t="str">
        <f t="shared" si="88"/>
        <v>19729370</v>
      </c>
      <c r="D1876">
        <v>22526</v>
      </c>
      <c r="E1876" t="s">
        <v>120</v>
      </c>
      <c r="F1876">
        <v>61</v>
      </c>
      <c r="G1876" t="s">
        <v>124</v>
      </c>
      <c r="H1876">
        <v>71</v>
      </c>
      <c r="I1876">
        <v>19729</v>
      </c>
      <c r="J1876" t="s">
        <v>4</v>
      </c>
      <c r="K1876">
        <v>370</v>
      </c>
      <c r="L1876">
        <v>7</v>
      </c>
      <c r="M1876">
        <v>3</v>
      </c>
      <c r="N1876">
        <v>4</v>
      </c>
      <c r="O1876">
        <v>5.07</v>
      </c>
      <c r="P1876">
        <v>5.07</v>
      </c>
      <c r="Q1876" t="s">
        <v>487</v>
      </c>
      <c r="R1876" t="s">
        <v>467</v>
      </c>
      <c r="S1876">
        <v>8</v>
      </c>
      <c r="T1876" t="s">
        <v>470</v>
      </c>
      <c r="U1876">
        <v>2</v>
      </c>
      <c r="V1876">
        <v>43447</v>
      </c>
      <c r="W1876">
        <v>352</v>
      </c>
      <c r="X1876" t="s">
        <v>447</v>
      </c>
      <c r="Y1876" s="2" t="s">
        <v>448</v>
      </c>
      <c r="Z1876" s="2" t="s">
        <v>512</v>
      </c>
      <c r="AA1876" t="s">
        <v>485</v>
      </c>
      <c r="AB1876" t="s">
        <v>447</v>
      </c>
      <c r="AC1876" t="s">
        <v>447</v>
      </c>
      <c r="AD1876" t="s">
        <v>448</v>
      </c>
      <c r="AE1876" t="s">
        <v>447</v>
      </c>
      <c r="AF1876" t="s">
        <v>447</v>
      </c>
      <c r="AG1876">
        <v>2</v>
      </c>
      <c r="AH1876">
        <v>0</v>
      </c>
      <c r="AI1876">
        <v>12</v>
      </c>
      <c r="AJ1876">
        <v>0</v>
      </c>
      <c r="AK1876">
        <v>61</v>
      </c>
      <c r="AL1876" t="s">
        <v>459</v>
      </c>
      <c r="AM1876" t="s">
        <v>450</v>
      </c>
      <c r="BC1876" t="s">
        <v>474</v>
      </c>
      <c r="BF1876" t="s">
        <v>452</v>
      </c>
      <c r="BG1876" t="s">
        <v>453</v>
      </c>
      <c r="BH1876" s="1">
        <f t="shared" ca="1" si="89"/>
        <v>46123</v>
      </c>
    </row>
    <row r="1877" spans="2:60" ht="14.25" customHeight="1" x14ac:dyDescent="0.35">
      <c r="B1877" s="96" t="str">
        <f t="shared" si="87"/>
        <v>197293708</v>
      </c>
      <c r="C1877" s="96" t="str">
        <f t="shared" si="88"/>
        <v>19729370</v>
      </c>
      <c r="D1877">
        <v>22526</v>
      </c>
      <c r="E1877" t="s">
        <v>120</v>
      </c>
      <c r="F1877">
        <v>61</v>
      </c>
      <c r="G1877" t="s">
        <v>124</v>
      </c>
      <c r="H1877">
        <v>71</v>
      </c>
      <c r="I1877">
        <v>19729</v>
      </c>
      <c r="J1877" t="s">
        <v>4</v>
      </c>
      <c r="K1877">
        <v>370</v>
      </c>
      <c r="L1877">
        <v>8</v>
      </c>
      <c r="M1877">
        <v>3</v>
      </c>
      <c r="N1877">
        <v>4</v>
      </c>
      <c r="O1877">
        <v>12.49</v>
      </c>
      <c r="P1877">
        <v>11.23</v>
      </c>
      <c r="Q1877" t="s">
        <v>487</v>
      </c>
      <c r="R1877" t="s">
        <v>467</v>
      </c>
      <c r="S1877">
        <v>8</v>
      </c>
      <c r="T1877" t="s">
        <v>470</v>
      </c>
      <c r="U1877">
        <v>2</v>
      </c>
      <c r="V1877">
        <v>43441</v>
      </c>
      <c r="W1877">
        <v>352</v>
      </c>
      <c r="X1877" t="s">
        <v>447</v>
      </c>
      <c r="Y1877" s="2" t="s">
        <v>448</v>
      </c>
      <c r="Z1877" s="2" t="s">
        <v>512</v>
      </c>
      <c r="AA1877" t="s">
        <v>485</v>
      </c>
      <c r="AB1877" t="s">
        <v>447</v>
      </c>
      <c r="AC1877" t="s">
        <v>447</v>
      </c>
      <c r="AD1877" t="s">
        <v>447</v>
      </c>
      <c r="AE1877" t="s">
        <v>447</v>
      </c>
      <c r="AF1877" t="s">
        <v>447</v>
      </c>
      <c r="AG1877">
        <v>2</v>
      </c>
      <c r="AH1877">
        <v>0</v>
      </c>
      <c r="AI1877">
        <v>10</v>
      </c>
      <c r="AJ1877">
        <v>0</v>
      </c>
      <c r="AK1877">
        <v>61</v>
      </c>
      <c r="AL1877" t="s">
        <v>459</v>
      </c>
      <c r="AM1877" t="s">
        <v>450</v>
      </c>
      <c r="AN1877">
        <v>1.26</v>
      </c>
      <c r="AO1877">
        <v>49.86</v>
      </c>
      <c r="AP1877">
        <v>62.823599999999999</v>
      </c>
      <c r="BC1877" t="s">
        <v>451</v>
      </c>
      <c r="BD1877" s="2">
        <v>45781</v>
      </c>
      <c r="BF1877" t="s">
        <v>452</v>
      </c>
      <c r="BG1877" t="s">
        <v>453</v>
      </c>
      <c r="BH1877" s="1">
        <f t="shared" ca="1" si="89"/>
        <v>342</v>
      </c>
    </row>
    <row r="1878" spans="2:60" ht="14.25" customHeight="1" x14ac:dyDescent="0.35">
      <c r="B1878" s="96" t="str">
        <f t="shared" si="87"/>
        <v>197293709</v>
      </c>
      <c r="C1878" s="96" t="str">
        <f t="shared" si="88"/>
        <v>19729370</v>
      </c>
      <c r="D1878">
        <v>22526</v>
      </c>
      <c r="E1878" t="s">
        <v>120</v>
      </c>
      <c r="F1878">
        <v>61</v>
      </c>
      <c r="G1878" t="s">
        <v>124</v>
      </c>
      <c r="H1878">
        <v>71</v>
      </c>
      <c r="I1878">
        <v>19729</v>
      </c>
      <c r="J1878" t="s">
        <v>4</v>
      </c>
      <c r="K1878">
        <v>370</v>
      </c>
      <c r="L1878">
        <v>9</v>
      </c>
      <c r="M1878">
        <v>3</v>
      </c>
      <c r="N1878">
        <v>4</v>
      </c>
      <c r="O1878">
        <v>16.37</v>
      </c>
      <c r="P1878">
        <v>16.37</v>
      </c>
      <c r="Q1878" t="s">
        <v>468</v>
      </c>
      <c r="R1878" t="s">
        <v>467</v>
      </c>
      <c r="S1878">
        <v>7</v>
      </c>
      <c r="T1878" t="s">
        <v>469</v>
      </c>
      <c r="U1878">
        <v>2</v>
      </c>
      <c r="V1878">
        <v>43447</v>
      </c>
      <c r="W1878">
        <v>352</v>
      </c>
      <c r="X1878" t="s">
        <v>447</v>
      </c>
      <c r="Y1878" s="2" t="s">
        <v>448</v>
      </c>
      <c r="Z1878" s="2" t="s">
        <v>512</v>
      </c>
      <c r="AA1878" t="s">
        <v>485</v>
      </c>
      <c r="AB1878" t="s">
        <v>447</v>
      </c>
      <c r="AC1878" t="s">
        <v>447</v>
      </c>
      <c r="AD1878" t="s">
        <v>447</v>
      </c>
      <c r="AE1878" t="s">
        <v>447</v>
      </c>
      <c r="AF1878" t="s">
        <v>447</v>
      </c>
      <c r="AG1878">
        <v>2</v>
      </c>
      <c r="AH1878">
        <v>0</v>
      </c>
      <c r="AI1878">
        <v>12</v>
      </c>
      <c r="AJ1878">
        <v>0</v>
      </c>
      <c r="AK1878">
        <v>61</v>
      </c>
      <c r="AL1878" t="s">
        <v>459</v>
      </c>
      <c r="AM1878" t="s">
        <v>450</v>
      </c>
      <c r="BC1878" t="s">
        <v>474</v>
      </c>
      <c r="BF1878" t="s">
        <v>452</v>
      </c>
      <c r="BG1878" t="s">
        <v>453</v>
      </c>
      <c r="BH1878" s="1">
        <f t="shared" ca="1" si="89"/>
        <v>46123</v>
      </c>
    </row>
    <row r="1879" spans="2:60" ht="14.25" customHeight="1" x14ac:dyDescent="0.35">
      <c r="B1879" s="96" t="str">
        <f t="shared" si="87"/>
        <v>1972937010</v>
      </c>
      <c r="C1879" s="96" t="str">
        <f t="shared" si="88"/>
        <v>19729370</v>
      </c>
      <c r="D1879">
        <v>22526</v>
      </c>
      <c r="E1879" t="s">
        <v>120</v>
      </c>
      <c r="F1879">
        <v>61</v>
      </c>
      <c r="G1879" t="s">
        <v>124</v>
      </c>
      <c r="H1879">
        <v>71</v>
      </c>
      <c r="I1879">
        <v>19729</v>
      </c>
      <c r="J1879" t="s">
        <v>4</v>
      </c>
      <c r="K1879">
        <v>370</v>
      </c>
      <c r="L1879">
        <v>10</v>
      </c>
      <c r="M1879">
        <v>1</v>
      </c>
      <c r="N1879">
        <v>3</v>
      </c>
      <c r="O1879">
        <v>5.42</v>
      </c>
      <c r="P1879">
        <v>5.42</v>
      </c>
      <c r="Q1879" t="s">
        <v>468</v>
      </c>
      <c r="R1879" t="s">
        <v>467</v>
      </c>
      <c r="S1879">
        <v>8</v>
      </c>
      <c r="T1879" t="s">
        <v>470</v>
      </c>
      <c r="U1879">
        <v>2</v>
      </c>
      <c r="V1879">
        <v>43447</v>
      </c>
      <c r="W1879">
        <v>352</v>
      </c>
      <c r="X1879" t="s">
        <v>447</v>
      </c>
      <c r="Y1879" s="2" t="s">
        <v>448</v>
      </c>
      <c r="Z1879" s="2" t="s">
        <v>512</v>
      </c>
      <c r="AA1879" t="s">
        <v>485</v>
      </c>
      <c r="AB1879" t="s">
        <v>447</v>
      </c>
      <c r="AC1879" t="s">
        <v>447</v>
      </c>
      <c r="AD1879" t="s">
        <v>448</v>
      </c>
      <c r="AE1879" t="s">
        <v>447</v>
      </c>
      <c r="AF1879" t="s">
        <v>447</v>
      </c>
      <c r="AG1879">
        <v>2</v>
      </c>
      <c r="AH1879">
        <v>0</v>
      </c>
      <c r="AI1879">
        <v>12</v>
      </c>
      <c r="AJ1879">
        <v>0</v>
      </c>
      <c r="AK1879">
        <v>61</v>
      </c>
      <c r="AL1879" t="s">
        <v>459</v>
      </c>
      <c r="AM1879" t="s">
        <v>450</v>
      </c>
      <c r="BC1879" t="s">
        <v>474</v>
      </c>
      <c r="BF1879" t="s">
        <v>452</v>
      </c>
      <c r="BG1879" t="s">
        <v>453</v>
      </c>
      <c r="BH1879" s="1">
        <f t="shared" ca="1" si="89"/>
        <v>46123</v>
      </c>
    </row>
    <row r="1880" spans="2:60" ht="14.25" customHeight="1" x14ac:dyDescent="0.35">
      <c r="B1880" s="96" t="str">
        <f t="shared" si="87"/>
        <v>1972937011</v>
      </c>
      <c r="C1880" s="96" t="str">
        <f t="shared" si="88"/>
        <v>19729370</v>
      </c>
      <c r="D1880">
        <v>22526</v>
      </c>
      <c r="E1880" t="s">
        <v>120</v>
      </c>
      <c r="F1880">
        <v>61</v>
      </c>
      <c r="G1880" t="s">
        <v>124</v>
      </c>
      <c r="H1880">
        <v>71</v>
      </c>
      <c r="I1880">
        <v>19729</v>
      </c>
      <c r="J1880" t="s">
        <v>4</v>
      </c>
      <c r="K1880">
        <v>370</v>
      </c>
      <c r="L1880">
        <v>11</v>
      </c>
      <c r="M1880">
        <v>1</v>
      </c>
      <c r="N1880">
        <v>3</v>
      </c>
      <c r="O1880">
        <v>6.94</v>
      </c>
      <c r="P1880">
        <v>6.59</v>
      </c>
      <c r="Q1880" t="s">
        <v>487</v>
      </c>
      <c r="R1880" t="s">
        <v>467</v>
      </c>
      <c r="S1880">
        <v>8</v>
      </c>
      <c r="T1880" t="s">
        <v>470</v>
      </c>
      <c r="U1880">
        <v>2</v>
      </c>
      <c r="V1880">
        <v>43447</v>
      </c>
      <c r="W1880">
        <v>352</v>
      </c>
      <c r="X1880" t="s">
        <v>447</v>
      </c>
      <c r="Y1880" s="2" t="s">
        <v>448</v>
      </c>
      <c r="Z1880" s="2" t="s">
        <v>512</v>
      </c>
      <c r="AA1880" t="s">
        <v>485</v>
      </c>
      <c r="AB1880" t="s">
        <v>447</v>
      </c>
      <c r="AC1880" t="s">
        <v>447</v>
      </c>
      <c r="AD1880" t="s">
        <v>448</v>
      </c>
      <c r="AE1880" t="s">
        <v>447</v>
      </c>
      <c r="AF1880" t="s">
        <v>447</v>
      </c>
      <c r="AG1880">
        <v>2</v>
      </c>
      <c r="AH1880">
        <v>0</v>
      </c>
      <c r="AI1880">
        <v>10</v>
      </c>
      <c r="AJ1880">
        <v>0</v>
      </c>
      <c r="AK1880">
        <v>61</v>
      </c>
      <c r="AL1880" t="s">
        <v>459</v>
      </c>
      <c r="AM1880" t="s">
        <v>450</v>
      </c>
      <c r="AN1880">
        <v>0.35</v>
      </c>
      <c r="AO1880">
        <v>49.86</v>
      </c>
      <c r="AP1880">
        <v>17.451000000000001</v>
      </c>
      <c r="BC1880" t="s">
        <v>451</v>
      </c>
      <c r="BD1880" s="2">
        <v>45781</v>
      </c>
      <c r="BF1880" t="s">
        <v>452</v>
      </c>
      <c r="BG1880" t="s">
        <v>453</v>
      </c>
      <c r="BH1880" s="1">
        <f t="shared" ca="1" si="89"/>
        <v>342</v>
      </c>
    </row>
    <row r="1881" spans="2:60" ht="14.25" customHeight="1" x14ac:dyDescent="0.35">
      <c r="B1881" s="96" t="str">
        <f t="shared" si="87"/>
        <v>1972937012</v>
      </c>
      <c r="C1881" s="96" t="str">
        <f t="shared" si="88"/>
        <v>19729370</v>
      </c>
      <c r="D1881">
        <v>22526</v>
      </c>
      <c r="E1881" t="s">
        <v>120</v>
      </c>
      <c r="F1881">
        <v>61</v>
      </c>
      <c r="G1881" t="s">
        <v>124</v>
      </c>
      <c r="H1881">
        <v>71</v>
      </c>
      <c r="I1881">
        <v>19729</v>
      </c>
      <c r="J1881" t="s">
        <v>4</v>
      </c>
      <c r="K1881">
        <v>370</v>
      </c>
      <c r="L1881">
        <v>12</v>
      </c>
      <c r="M1881">
        <v>1</v>
      </c>
      <c r="N1881">
        <v>3</v>
      </c>
      <c r="O1881">
        <v>1.71</v>
      </c>
      <c r="P1881">
        <v>1.71</v>
      </c>
      <c r="Q1881" t="s">
        <v>487</v>
      </c>
      <c r="R1881" t="s">
        <v>467</v>
      </c>
      <c r="S1881">
        <v>8</v>
      </c>
      <c r="T1881" t="s">
        <v>470</v>
      </c>
      <c r="U1881">
        <v>2</v>
      </c>
      <c r="V1881">
        <v>43418</v>
      </c>
      <c r="W1881">
        <v>352</v>
      </c>
      <c r="X1881" t="s">
        <v>447</v>
      </c>
      <c r="Y1881" s="2" t="s">
        <v>448</v>
      </c>
      <c r="Z1881" s="2" t="s">
        <v>512</v>
      </c>
      <c r="AA1881" t="s">
        <v>485</v>
      </c>
      <c r="AB1881" t="s">
        <v>447</v>
      </c>
      <c r="AC1881" t="s">
        <v>447</v>
      </c>
      <c r="AD1881" t="s">
        <v>448</v>
      </c>
      <c r="AE1881" t="s">
        <v>447</v>
      </c>
      <c r="AF1881" t="s">
        <v>447</v>
      </c>
      <c r="AG1881">
        <v>2</v>
      </c>
      <c r="AH1881">
        <v>0</v>
      </c>
      <c r="AI1881">
        <v>12</v>
      </c>
      <c r="AJ1881">
        <v>0</v>
      </c>
      <c r="AK1881">
        <v>61</v>
      </c>
      <c r="AL1881" t="s">
        <v>459</v>
      </c>
      <c r="AM1881" t="s">
        <v>450</v>
      </c>
      <c r="BC1881" t="s">
        <v>474</v>
      </c>
      <c r="BF1881" t="s">
        <v>452</v>
      </c>
      <c r="BG1881" t="s">
        <v>453</v>
      </c>
      <c r="BH1881" s="1">
        <f t="shared" ca="1" si="89"/>
        <v>46123</v>
      </c>
    </row>
    <row r="1882" spans="2:60" ht="14.25" customHeight="1" x14ac:dyDescent="0.35">
      <c r="B1882" s="96" t="str">
        <f t="shared" si="87"/>
        <v>1972937013</v>
      </c>
      <c r="C1882" s="96" t="str">
        <f t="shared" si="88"/>
        <v>19729370</v>
      </c>
      <c r="D1882">
        <v>22526</v>
      </c>
      <c r="E1882" t="s">
        <v>120</v>
      </c>
      <c r="F1882">
        <v>61</v>
      </c>
      <c r="G1882" t="s">
        <v>124</v>
      </c>
      <c r="H1882">
        <v>71</v>
      </c>
      <c r="I1882">
        <v>19729</v>
      </c>
      <c r="J1882" t="s">
        <v>4</v>
      </c>
      <c r="K1882">
        <v>370</v>
      </c>
      <c r="L1882">
        <v>13</v>
      </c>
      <c r="M1882">
        <v>1</v>
      </c>
      <c r="N1882">
        <v>3</v>
      </c>
      <c r="O1882">
        <v>12.18</v>
      </c>
      <c r="P1882">
        <v>3.6</v>
      </c>
      <c r="Q1882" t="s">
        <v>487</v>
      </c>
      <c r="R1882" t="s">
        <v>467</v>
      </c>
      <c r="S1882">
        <v>8</v>
      </c>
      <c r="T1882" t="s">
        <v>470</v>
      </c>
      <c r="U1882">
        <v>2</v>
      </c>
      <c r="V1882">
        <v>43420</v>
      </c>
      <c r="W1882">
        <v>352</v>
      </c>
      <c r="X1882" t="s">
        <v>447</v>
      </c>
      <c r="Y1882" s="2" t="s">
        <v>448</v>
      </c>
      <c r="Z1882" s="2" t="s">
        <v>512</v>
      </c>
      <c r="AA1882" t="s">
        <v>485</v>
      </c>
      <c r="AB1882" t="s">
        <v>447</v>
      </c>
      <c r="AC1882" t="s">
        <v>447</v>
      </c>
      <c r="AD1882" t="s">
        <v>448</v>
      </c>
      <c r="AE1882" t="s">
        <v>447</v>
      </c>
      <c r="AF1882" t="s">
        <v>447</v>
      </c>
      <c r="AG1882">
        <v>2</v>
      </c>
      <c r="AH1882">
        <v>0</v>
      </c>
      <c r="AI1882">
        <v>10</v>
      </c>
      <c r="AJ1882">
        <v>0</v>
      </c>
      <c r="AK1882">
        <v>61</v>
      </c>
      <c r="AL1882" t="s">
        <v>459</v>
      </c>
      <c r="AM1882" t="s">
        <v>450</v>
      </c>
      <c r="AN1882">
        <v>8.58</v>
      </c>
      <c r="AO1882">
        <v>49.86</v>
      </c>
      <c r="AP1882">
        <v>427.79880000000003</v>
      </c>
      <c r="BC1882" t="s">
        <v>451</v>
      </c>
      <c r="BD1882" s="2">
        <v>45780</v>
      </c>
      <c r="BE1882">
        <v>152.88</v>
      </c>
      <c r="BF1882" t="s">
        <v>452</v>
      </c>
      <c r="BG1882" t="s">
        <v>453</v>
      </c>
      <c r="BH1882" s="1">
        <f t="shared" ca="1" si="89"/>
        <v>343</v>
      </c>
    </row>
    <row r="1883" spans="2:60" ht="14.25" customHeight="1" x14ac:dyDescent="0.35">
      <c r="B1883" s="96" t="str">
        <f t="shared" si="87"/>
        <v>1972937014</v>
      </c>
      <c r="C1883" s="96" t="str">
        <f t="shared" si="88"/>
        <v>19729370</v>
      </c>
      <c r="D1883">
        <v>22526</v>
      </c>
      <c r="E1883" t="s">
        <v>120</v>
      </c>
      <c r="F1883">
        <v>61</v>
      </c>
      <c r="G1883" t="s">
        <v>124</v>
      </c>
      <c r="H1883">
        <v>71</v>
      </c>
      <c r="I1883">
        <v>19729</v>
      </c>
      <c r="J1883" t="s">
        <v>4</v>
      </c>
      <c r="K1883">
        <v>370</v>
      </c>
      <c r="L1883">
        <v>14</v>
      </c>
      <c r="M1883">
        <v>1</v>
      </c>
      <c r="N1883">
        <v>3</v>
      </c>
      <c r="O1883">
        <v>11.27</v>
      </c>
      <c r="P1883">
        <v>3.27</v>
      </c>
      <c r="Q1883" t="s">
        <v>487</v>
      </c>
      <c r="R1883" t="s">
        <v>467</v>
      </c>
      <c r="S1883">
        <v>8</v>
      </c>
      <c r="T1883" t="s">
        <v>470</v>
      </c>
      <c r="U1883">
        <v>2</v>
      </c>
      <c r="V1883">
        <v>43419</v>
      </c>
      <c r="W1883">
        <v>352</v>
      </c>
      <c r="X1883" t="s">
        <v>447</v>
      </c>
      <c r="Y1883" s="2" t="s">
        <v>448</v>
      </c>
      <c r="Z1883" s="2" t="s">
        <v>512</v>
      </c>
      <c r="AA1883" t="s">
        <v>485</v>
      </c>
      <c r="AB1883" t="s">
        <v>447</v>
      </c>
      <c r="AC1883" t="s">
        <v>447</v>
      </c>
      <c r="AD1883" t="s">
        <v>448</v>
      </c>
      <c r="AE1883" t="s">
        <v>447</v>
      </c>
      <c r="AF1883" t="s">
        <v>447</v>
      </c>
      <c r="AG1883">
        <v>2</v>
      </c>
      <c r="AH1883">
        <v>0</v>
      </c>
      <c r="AI1883">
        <v>10</v>
      </c>
      <c r="AJ1883">
        <v>0</v>
      </c>
      <c r="AK1883">
        <v>61</v>
      </c>
      <c r="AL1883" t="s">
        <v>459</v>
      </c>
      <c r="AM1883" t="s">
        <v>450</v>
      </c>
      <c r="AN1883">
        <v>8</v>
      </c>
      <c r="AO1883">
        <v>49.86</v>
      </c>
      <c r="AP1883">
        <v>398.88</v>
      </c>
      <c r="BC1883" t="s">
        <v>451</v>
      </c>
      <c r="BD1883" s="2">
        <v>45781</v>
      </c>
      <c r="BE1883">
        <v>556.34</v>
      </c>
      <c r="BF1883" t="s">
        <v>452</v>
      </c>
      <c r="BG1883" t="s">
        <v>453</v>
      </c>
      <c r="BH1883" s="1">
        <f t="shared" ca="1" si="89"/>
        <v>342</v>
      </c>
    </row>
    <row r="1884" spans="2:60" ht="14.25" customHeight="1" x14ac:dyDescent="0.35">
      <c r="B1884" s="96" t="str">
        <f t="shared" si="87"/>
        <v>1972937015</v>
      </c>
      <c r="C1884" s="96" t="str">
        <f t="shared" si="88"/>
        <v>19729370</v>
      </c>
      <c r="D1884">
        <v>22526</v>
      </c>
      <c r="E1884" t="s">
        <v>120</v>
      </c>
      <c r="F1884">
        <v>61</v>
      </c>
      <c r="G1884" t="s">
        <v>124</v>
      </c>
      <c r="H1884">
        <v>71</v>
      </c>
      <c r="I1884">
        <v>19729</v>
      </c>
      <c r="J1884" t="s">
        <v>4</v>
      </c>
      <c r="K1884">
        <v>370</v>
      </c>
      <c r="L1884">
        <v>15</v>
      </c>
      <c r="M1884">
        <v>1</v>
      </c>
      <c r="N1884">
        <v>3</v>
      </c>
      <c r="O1884">
        <v>2.64</v>
      </c>
      <c r="P1884">
        <v>2.64</v>
      </c>
      <c r="Q1884" t="s">
        <v>487</v>
      </c>
      <c r="R1884" t="s">
        <v>467</v>
      </c>
      <c r="S1884">
        <v>8</v>
      </c>
      <c r="T1884" t="s">
        <v>470</v>
      </c>
      <c r="U1884">
        <v>2</v>
      </c>
      <c r="V1884">
        <v>43447</v>
      </c>
      <c r="W1884">
        <v>352</v>
      </c>
      <c r="X1884" t="s">
        <v>447</v>
      </c>
      <c r="Y1884" s="2" t="s">
        <v>448</v>
      </c>
      <c r="Z1884" s="2" t="s">
        <v>512</v>
      </c>
      <c r="AA1884" t="s">
        <v>485</v>
      </c>
      <c r="AB1884" t="s">
        <v>447</v>
      </c>
      <c r="AC1884" t="s">
        <v>447</v>
      </c>
      <c r="AD1884" t="s">
        <v>448</v>
      </c>
      <c r="AE1884" t="s">
        <v>447</v>
      </c>
      <c r="AF1884" t="s">
        <v>447</v>
      </c>
      <c r="AG1884">
        <v>2</v>
      </c>
      <c r="AH1884">
        <v>0</v>
      </c>
      <c r="AI1884">
        <v>12</v>
      </c>
      <c r="AJ1884">
        <v>0</v>
      </c>
      <c r="AK1884">
        <v>61</v>
      </c>
      <c r="AL1884" t="s">
        <v>459</v>
      </c>
      <c r="AM1884" t="s">
        <v>450</v>
      </c>
      <c r="BC1884" t="s">
        <v>474</v>
      </c>
      <c r="BF1884" t="s">
        <v>452</v>
      </c>
      <c r="BG1884" t="s">
        <v>453</v>
      </c>
      <c r="BH1884" s="1">
        <f t="shared" ca="1" si="89"/>
        <v>46123</v>
      </c>
    </row>
    <row r="1885" spans="2:60" ht="14.25" customHeight="1" x14ac:dyDescent="0.35">
      <c r="B1885" s="96" t="str">
        <f t="shared" si="87"/>
        <v>1972937016</v>
      </c>
      <c r="C1885" s="96" t="str">
        <f t="shared" si="88"/>
        <v>19729370</v>
      </c>
      <c r="D1885">
        <v>22526</v>
      </c>
      <c r="E1885" t="s">
        <v>120</v>
      </c>
      <c r="F1885">
        <v>61</v>
      </c>
      <c r="G1885" t="s">
        <v>124</v>
      </c>
      <c r="H1885">
        <v>71</v>
      </c>
      <c r="I1885">
        <v>19729</v>
      </c>
      <c r="J1885" t="s">
        <v>4</v>
      </c>
      <c r="K1885">
        <v>370</v>
      </c>
      <c r="L1885">
        <v>16</v>
      </c>
      <c r="M1885">
        <v>1</v>
      </c>
      <c r="N1885">
        <v>3</v>
      </c>
      <c r="O1885">
        <v>10.41</v>
      </c>
      <c r="P1885">
        <v>4.91</v>
      </c>
      <c r="Q1885" t="s">
        <v>487</v>
      </c>
      <c r="R1885" t="s">
        <v>467</v>
      </c>
      <c r="S1885">
        <v>8</v>
      </c>
      <c r="T1885" t="s">
        <v>470</v>
      </c>
      <c r="U1885">
        <v>2</v>
      </c>
      <c r="V1885">
        <v>43419</v>
      </c>
      <c r="W1885">
        <v>352</v>
      </c>
      <c r="X1885" t="s">
        <v>447</v>
      </c>
      <c r="Y1885" s="2" t="s">
        <v>448</v>
      </c>
      <c r="Z1885" s="2" t="s">
        <v>512</v>
      </c>
      <c r="AA1885" t="s">
        <v>485</v>
      </c>
      <c r="AB1885" t="s">
        <v>447</v>
      </c>
      <c r="AC1885" t="s">
        <v>447</v>
      </c>
      <c r="AD1885" t="s">
        <v>448</v>
      </c>
      <c r="AE1885" t="s">
        <v>447</v>
      </c>
      <c r="AF1885" t="s">
        <v>447</v>
      </c>
      <c r="AG1885">
        <v>2</v>
      </c>
      <c r="AH1885">
        <v>0</v>
      </c>
      <c r="AI1885">
        <v>10</v>
      </c>
      <c r="AJ1885">
        <v>0</v>
      </c>
      <c r="AK1885">
        <v>61</v>
      </c>
      <c r="AL1885" t="s">
        <v>459</v>
      </c>
      <c r="AM1885" t="s">
        <v>450</v>
      </c>
      <c r="AN1885">
        <v>5.5</v>
      </c>
      <c r="AO1885">
        <v>49.86</v>
      </c>
      <c r="AP1885">
        <v>274.23</v>
      </c>
      <c r="BC1885" t="s">
        <v>451</v>
      </c>
      <c r="BD1885" s="2">
        <v>45781</v>
      </c>
      <c r="BE1885">
        <v>514.88</v>
      </c>
      <c r="BF1885" t="s">
        <v>452</v>
      </c>
      <c r="BG1885" t="s">
        <v>453</v>
      </c>
      <c r="BH1885" s="1">
        <f t="shared" ca="1" si="89"/>
        <v>342</v>
      </c>
    </row>
    <row r="1886" spans="2:60" ht="14.25" customHeight="1" x14ac:dyDescent="0.35">
      <c r="B1886" s="96" t="str">
        <f t="shared" si="87"/>
        <v>1972937017</v>
      </c>
      <c r="C1886" s="96" t="str">
        <f t="shared" si="88"/>
        <v>19729370</v>
      </c>
      <c r="D1886">
        <v>22526</v>
      </c>
      <c r="E1886" t="s">
        <v>120</v>
      </c>
      <c r="F1886">
        <v>61</v>
      </c>
      <c r="G1886" t="s">
        <v>124</v>
      </c>
      <c r="H1886">
        <v>71</v>
      </c>
      <c r="I1886">
        <v>19729</v>
      </c>
      <c r="J1886" t="s">
        <v>4</v>
      </c>
      <c r="K1886">
        <v>370</v>
      </c>
      <c r="L1886">
        <v>17</v>
      </c>
      <c r="M1886">
        <v>1</v>
      </c>
      <c r="N1886">
        <v>3</v>
      </c>
      <c r="O1886">
        <v>9.84</v>
      </c>
      <c r="P1886">
        <v>4.84</v>
      </c>
      <c r="Q1886" t="s">
        <v>487</v>
      </c>
      <c r="R1886" t="s">
        <v>467</v>
      </c>
      <c r="S1886">
        <v>8</v>
      </c>
      <c r="T1886" t="s">
        <v>470</v>
      </c>
      <c r="U1886">
        <v>2</v>
      </c>
      <c r="V1886">
        <v>43419</v>
      </c>
      <c r="W1886">
        <v>352</v>
      </c>
      <c r="X1886" t="s">
        <v>447</v>
      </c>
      <c r="Y1886" s="2" t="s">
        <v>448</v>
      </c>
      <c r="Z1886" s="2" t="s">
        <v>512</v>
      </c>
      <c r="AA1886" t="s">
        <v>485</v>
      </c>
      <c r="AB1886" t="s">
        <v>447</v>
      </c>
      <c r="AC1886" t="s">
        <v>447</v>
      </c>
      <c r="AD1886" t="s">
        <v>448</v>
      </c>
      <c r="AE1886" t="s">
        <v>447</v>
      </c>
      <c r="AF1886" t="s">
        <v>447</v>
      </c>
      <c r="AG1886">
        <v>2</v>
      </c>
      <c r="AH1886">
        <v>0</v>
      </c>
      <c r="AI1886">
        <v>10</v>
      </c>
      <c r="AJ1886">
        <v>0</v>
      </c>
      <c r="AK1886">
        <v>61</v>
      </c>
      <c r="AL1886" t="s">
        <v>459</v>
      </c>
      <c r="AM1886" t="s">
        <v>450</v>
      </c>
      <c r="AN1886">
        <v>5</v>
      </c>
      <c r="AO1886">
        <v>49.86</v>
      </c>
      <c r="AP1886">
        <v>249.3</v>
      </c>
      <c r="BC1886" t="s">
        <v>451</v>
      </c>
      <c r="BD1886" s="2">
        <v>45781</v>
      </c>
      <c r="BE1886">
        <v>471.46</v>
      </c>
      <c r="BF1886" t="s">
        <v>452</v>
      </c>
      <c r="BG1886" t="s">
        <v>453</v>
      </c>
      <c r="BH1886" s="1">
        <f t="shared" ca="1" si="89"/>
        <v>342</v>
      </c>
    </row>
    <row r="1887" spans="2:60" ht="14.25" customHeight="1" x14ac:dyDescent="0.35">
      <c r="B1887" s="96" t="str">
        <f t="shared" si="87"/>
        <v>1972937018</v>
      </c>
      <c r="C1887" s="96" t="str">
        <f t="shared" si="88"/>
        <v>19729370</v>
      </c>
      <c r="D1887">
        <v>22526</v>
      </c>
      <c r="E1887" t="s">
        <v>120</v>
      </c>
      <c r="F1887">
        <v>61</v>
      </c>
      <c r="G1887" t="s">
        <v>124</v>
      </c>
      <c r="H1887">
        <v>71</v>
      </c>
      <c r="I1887">
        <v>19729</v>
      </c>
      <c r="J1887" t="s">
        <v>4</v>
      </c>
      <c r="K1887">
        <v>370</v>
      </c>
      <c r="L1887">
        <v>18</v>
      </c>
      <c r="M1887">
        <v>1</v>
      </c>
      <c r="N1887">
        <v>3</v>
      </c>
      <c r="O1887">
        <v>7.48</v>
      </c>
      <c r="P1887">
        <v>7.48</v>
      </c>
      <c r="Q1887" t="s">
        <v>487</v>
      </c>
      <c r="R1887" t="s">
        <v>467</v>
      </c>
      <c r="S1887">
        <v>8</v>
      </c>
      <c r="T1887" t="s">
        <v>470</v>
      </c>
      <c r="U1887">
        <v>2</v>
      </c>
      <c r="V1887">
        <v>43447</v>
      </c>
      <c r="W1887">
        <v>352</v>
      </c>
      <c r="X1887" t="s">
        <v>447</v>
      </c>
      <c r="Y1887" t="s">
        <v>448</v>
      </c>
      <c r="Z1887" s="2" t="s">
        <v>512</v>
      </c>
      <c r="AA1887" t="s">
        <v>485</v>
      </c>
      <c r="AB1887" t="s">
        <v>447</v>
      </c>
      <c r="AC1887" t="s">
        <v>447</v>
      </c>
      <c r="AD1887" t="s">
        <v>448</v>
      </c>
      <c r="AE1887" t="s">
        <v>447</v>
      </c>
      <c r="AF1887" t="s">
        <v>447</v>
      </c>
      <c r="AG1887">
        <v>2</v>
      </c>
      <c r="AH1887">
        <v>0</v>
      </c>
      <c r="AI1887">
        <v>12</v>
      </c>
      <c r="AJ1887">
        <v>0</v>
      </c>
      <c r="AK1887">
        <v>61</v>
      </c>
      <c r="AL1887" t="s">
        <v>465</v>
      </c>
      <c r="AM1887" t="s">
        <v>450</v>
      </c>
      <c r="BC1887" t="s">
        <v>474</v>
      </c>
      <c r="BF1887" t="s">
        <v>452</v>
      </c>
      <c r="BG1887" t="s">
        <v>453</v>
      </c>
      <c r="BH1887" s="1">
        <f t="shared" ca="1" si="89"/>
        <v>46123</v>
      </c>
    </row>
    <row r="1888" spans="2:60" ht="14.25" customHeight="1" x14ac:dyDescent="0.35">
      <c r="B1888" s="96" t="str">
        <f t="shared" si="87"/>
        <v>1972937019</v>
      </c>
      <c r="C1888" s="96" t="str">
        <f t="shared" si="88"/>
        <v>19729370</v>
      </c>
      <c r="D1888">
        <v>22526</v>
      </c>
      <c r="E1888" t="s">
        <v>120</v>
      </c>
      <c r="F1888">
        <v>61</v>
      </c>
      <c r="G1888" t="s">
        <v>124</v>
      </c>
      <c r="H1888">
        <v>71</v>
      </c>
      <c r="I1888">
        <v>19729</v>
      </c>
      <c r="J1888" t="s">
        <v>4</v>
      </c>
      <c r="K1888">
        <v>370</v>
      </c>
      <c r="L1888">
        <v>19</v>
      </c>
      <c r="M1888">
        <v>1</v>
      </c>
      <c r="N1888">
        <v>3</v>
      </c>
      <c r="O1888">
        <v>6</v>
      </c>
      <c r="P1888">
        <v>6</v>
      </c>
      <c r="Q1888" t="s">
        <v>487</v>
      </c>
      <c r="R1888" t="s">
        <v>467</v>
      </c>
      <c r="S1888">
        <v>7</v>
      </c>
      <c r="T1888" t="s">
        <v>469</v>
      </c>
      <c r="U1888">
        <v>2</v>
      </c>
      <c r="V1888">
        <v>43510</v>
      </c>
      <c r="W1888">
        <v>352</v>
      </c>
      <c r="X1888" t="s">
        <v>447</v>
      </c>
      <c r="Y1888" t="s">
        <v>448</v>
      </c>
      <c r="Z1888" s="2" t="s">
        <v>512</v>
      </c>
      <c r="AA1888" t="s">
        <v>485</v>
      </c>
      <c r="AB1888" t="s">
        <v>447</v>
      </c>
      <c r="AC1888" t="s">
        <v>447</v>
      </c>
      <c r="AD1888" t="s">
        <v>448</v>
      </c>
      <c r="AE1888" t="s">
        <v>447</v>
      </c>
      <c r="AF1888" t="s">
        <v>447</v>
      </c>
      <c r="AG1888">
        <v>2</v>
      </c>
      <c r="AH1888">
        <v>0</v>
      </c>
      <c r="AI1888">
        <v>12</v>
      </c>
      <c r="AJ1888">
        <v>0</v>
      </c>
      <c r="AK1888">
        <v>61</v>
      </c>
      <c r="AL1888" t="s">
        <v>465</v>
      </c>
      <c r="AM1888" t="s">
        <v>450</v>
      </c>
      <c r="BC1888" t="s">
        <v>474</v>
      </c>
      <c r="BF1888" t="s">
        <v>452</v>
      </c>
      <c r="BG1888" t="s">
        <v>453</v>
      </c>
      <c r="BH1888" s="1">
        <f t="shared" ca="1" si="89"/>
        <v>46123</v>
      </c>
    </row>
    <row r="1889" spans="2:60" ht="14.25" customHeight="1" x14ac:dyDescent="0.35">
      <c r="B1889" s="96" t="str">
        <f t="shared" si="87"/>
        <v>1972937020</v>
      </c>
      <c r="C1889" s="96" t="str">
        <f t="shared" si="88"/>
        <v>19729370</v>
      </c>
      <c r="D1889">
        <v>22526</v>
      </c>
      <c r="E1889" t="s">
        <v>120</v>
      </c>
      <c r="F1889">
        <v>61</v>
      </c>
      <c r="G1889" t="s">
        <v>124</v>
      </c>
      <c r="H1889">
        <v>71</v>
      </c>
      <c r="I1889">
        <v>19729</v>
      </c>
      <c r="J1889" t="s">
        <v>4</v>
      </c>
      <c r="K1889">
        <v>370</v>
      </c>
      <c r="L1889">
        <v>20</v>
      </c>
      <c r="M1889">
        <v>1</v>
      </c>
      <c r="N1889">
        <v>3</v>
      </c>
      <c r="O1889">
        <v>8.64</v>
      </c>
      <c r="P1889">
        <v>8.64</v>
      </c>
      <c r="Q1889" t="s">
        <v>468</v>
      </c>
      <c r="R1889" t="s">
        <v>467</v>
      </c>
      <c r="S1889">
        <v>7</v>
      </c>
      <c r="T1889" t="s">
        <v>469</v>
      </c>
      <c r="U1889">
        <v>2</v>
      </c>
      <c r="V1889">
        <v>43510</v>
      </c>
      <c r="W1889">
        <v>352</v>
      </c>
      <c r="X1889" t="s">
        <v>447</v>
      </c>
      <c r="Y1889" s="2" t="s">
        <v>448</v>
      </c>
      <c r="Z1889" s="2" t="s">
        <v>512</v>
      </c>
      <c r="AA1889" t="s">
        <v>485</v>
      </c>
      <c r="AB1889" t="s">
        <v>447</v>
      </c>
      <c r="AC1889" t="s">
        <v>447</v>
      </c>
      <c r="AD1889" t="s">
        <v>448</v>
      </c>
      <c r="AE1889" t="s">
        <v>447</v>
      </c>
      <c r="AF1889" t="s">
        <v>447</v>
      </c>
      <c r="AG1889">
        <v>2</v>
      </c>
      <c r="AH1889">
        <v>0</v>
      </c>
      <c r="AI1889">
        <v>12</v>
      </c>
      <c r="AJ1889">
        <v>0</v>
      </c>
      <c r="AK1889">
        <v>61</v>
      </c>
      <c r="AL1889" t="s">
        <v>459</v>
      </c>
      <c r="AM1889" t="s">
        <v>450</v>
      </c>
      <c r="BC1889" t="s">
        <v>474</v>
      </c>
      <c r="BF1889" t="s">
        <v>452</v>
      </c>
      <c r="BG1889" t="s">
        <v>453</v>
      </c>
      <c r="BH1889" s="1">
        <f t="shared" ca="1" si="89"/>
        <v>46123</v>
      </c>
    </row>
    <row r="1890" spans="2:60" ht="14.25" customHeight="1" x14ac:dyDescent="0.35">
      <c r="B1890" s="96" t="str">
        <f t="shared" si="87"/>
        <v>197313731</v>
      </c>
      <c r="C1890" s="96" t="str">
        <f t="shared" si="88"/>
        <v>19731373</v>
      </c>
      <c r="D1890">
        <v>22526</v>
      </c>
      <c r="E1890" t="s">
        <v>120</v>
      </c>
      <c r="F1890">
        <v>61</v>
      </c>
      <c r="G1890" t="s">
        <v>124</v>
      </c>
      <c r="H1890">
        <v>71</v>
      </c>
      <c r="I1890">
        <v>19731</v>
      </c>
      <c r="J1890" t="s">
        <v>40</v>
      </c>
      <c r="K1890">
        <v>373</v>
      </c>
      <c r="L1890">
        <v>1</v>
      </c>
      <c r="M1890">
        <v>95</v>
      </c>
      <c r="N1890">
        <v>1</v>
      </c>
      <c r="O1890">
        <v>5.18</v>
      </c>
      <c r="P1890">
        <v>0</v>
      </c>
      <c r="Q1890" t="s">
        <v>508</v>
      </c>
      <c r="R1890" t="s">
        <v>457</v>
      </c>
      <c r="S1890">
        <v>2</v>
      </c>
      <c r="T1890" t="s">
        <v>478</v>
      </c>
      <c r="U1890">
        <v>2</v>
      </c>
      <c r="V1890">
        <v>45363</v>
      </c>
      <c r="W1890">
        <v>999</v>
      </c>
      <c r="X1890" t="s">
        <v>447</v>
      </c>
      <c r="Y1890" s="2" t="s">
        <v>447</v>
      </c>
      <c r="Z1890" s="2"/>
      <c r="AB1890" t="s">
        <v>447</v>
      </c>
      <c r="AC1890" t="s">
        <v>448</v>
      </c>
      <c r="AD1890" t="s">
        <v>448</v>
      </c>
      <c r="AE1890" t="s">
        <v>447</v>
      </c>
      <c r="AF1890" t="s">
        <v>447</v>
      </c>
      <c r="AG1890">
        <v>2</v>
      </c>
      <c r="AH1890">
        <v>0</v>
      </c>
      <c r="AI1890">
        <v>47</v>
      </c>
      <c r="AJ1890">
        <v>0</v>
      </c>
      <c r="AK1890">
        <v>61</v>
      </c>
      <c r="AL1890" t="s">
        <v>504</v>
      </c>
      <c r="AM1890" t="s">
        <v>450</v>
      </c>
      <c r="AN1890">
        <v>5.18</v>
      </c>
      <c r="AO1890">
        <v>115</v>
      </c>
      <c r="AP1890">
        <v>595.70000000000005</v>
      </c>
      <c r="AQ1890">
        <v>5.18</v>
      </c>
      <c r="AR1890">
        <v>115.07</v>
      </c>
      <c r="AS1890">
        <v>596.06259999999997</v>
      </c>
      <c r="BC1890" t="s">
        <v>451</v>
      </c>
      <c r="BD1890" s="2">
        <v>45845</v>
      </c>
      <c r="BE1890">
        <v>699.58</v>
      </c>
      <c r="BF1890" t="s">
        <v>452</v>
      </c>
      <c r="BG1890" t="s">
        <v>453</v>
      </c>
      <c r="BH1890" s="1">
        <f t="shared" ca="1" si="89"/>
        <v>278</v>
      </c>
    </row>
    <row r="1891" spans="2:60" ht="14.25" customHeight="1" x14ac:dyDescent="0.35">
      <c r="B1891" s="96" t="str">
        <f t="shared" si="87"/>
        <v>197313732</v>
      </c>
      <c r="C1891" s="96" t="str">
        <f t="shared" si="88"/>
        <v>19731373</v>
      </c>
      <c r="D1891">
        <v>22526</v>
      </c>
      <c r="E1891" t="s">
        <v>120</v>
      </c>
      <c r="F1891">
        <v>61</v>
      </c>
      <c r="G1891" t="s">
        <v>124</v>
      </c>
      <c r="H1891">
        <v>71</v>
      </c>
      <c r="I1891">
        <v>19731</v>
      </c>
      <c r="J1891" t="s">
        <v>40</v>
      </c>
      <c r="K1891">
        <v>373</v>
      </c>
      <c r="L1891">
        <v>2</v>
      </c>
      <c r="M1891">
        <v>95</v>
      </c>
      <c r="N1891">
        <v>1</v>
      </c>
      <c r="O1891">
        <v>10.62</v>
      </c>
      <c r="P1891">
        <v>0</v>
      </c>
      <c r="Q1891" t="s">
        <v>508</v>
      </c>
      <c r="R1891" t="s">
        <v>457</v>
      </c>
      <c r="S1891">
        <v>2</v>
      </c>
      <c r="T1891" t="s">
        <v>478</v>
      </c>
      <c r="U1891">
        <v>2</v>
      </c>
      <c r="V1891">
        <v>45363</v>
      </c>
      <c r="W1891">
        <v>999</v>
      </c>
      <c r="X1891" t="s">
        <v>447</v>
      </c>
      <c r="Y1891" s="2" t="s">
        <v>447</v>
      </c>
      <c r="Z1891" s="2"/>
      <c r="AB1891" t="s">
        <v>447</v>
      </c>
      <c r="AC1891" t="s">
        <v>448</v>
      </c>
      <c r="AD1891" t="s">
        <v>448</v>
      </c>
      <c r="AE1891" t="s">
        <v>447</v>
      </c>
      <c r="AF1891" t="s">
        <v>447</v>
      </c>
      <c r="AG1891">
        <v>2</v>
      </c>
      <c r="AH1891">
        <v>0</v>
      </c>
      <c r="AI1891">
        <v>47</v>
      </c>
      <c r="AJ1891">
        <v>0</v>
      </c>
      <c r="AK1891">
        <v>61</v>
      </c>
      <c r="AL1891" t="s">
        <v>504</v>
      </c>
      <c r="AM1891" t="s">
        <v>450</v>
      </c>
      <c r="AN1891">
        <v>10.62</v>
      </c>
      <c r="AO1891">
        <v>115</v>
      </c>
      <c r="AP1891">
        <v>1221.3</v>
      </c>
      <c r="AQ1891">
        <v>10.62</v>
      </c>
      <c r="AR1891">
        <v>115.07</v>
      </c>
      <c r="AS1891">
        <v>1222.0434</v>
      </c>
      <c r="BC1891" t="s">
        <v>451</v>
      </c>
      <c r="BD1891" s="2">
        <v>45845</v>
      </c>
      <c r="BE1891">
        <v>1236.05</v>
      </c>
      <c r="BF1891" t="s">
        <v>452</v>
      </c>
      <c r="BG1891" t="s">
        <v>453</v>
      </c>
      <c r="BH1891" s="1">
        <f t="shared" ca="1" si="89"/>
        <v>278</v>
      </c>
    </row>
    <row r="1892" spans="2:60" ht="14.25" customHeight="1" x14ac:dyDescent="0.35">
      <c r="B1892" s="96" t="str">
        <f t="shared" si="87"/>
        <v>197313733</v>
      </c>
      <c r="C1892" s="96" t="str">
        <f t="shared" si="88"/>
        <v>19731373</v>
      </c>
      <c r="D1892">
        <v>22526</v>
      </c>
      <c r="E1892" t="s">
        <v>120</v>
      </c>
      <c r="F1892">
        <v>61</v>
      </c>
      <c r="G1892" t="s">
        <v>124</v>
      </c>
      <c r="H1892">
        <v>71</v>
      </c>
      <c r="I1892">
        <v>19731</v>
      </c>
      <c r="J1892" t="s">
        <v>40</v>
      </c>
      <c r="K1892">
        <v>373</v>
      </c>
      <c r="L1892">
        <v>3</v>
      </c>
      <c r="M1892">
        <v>95</v>
      </c>
      <c r="N1892">
        <v>1</v>
      </c>
      <c r="O1892">
        <v>13.86</v>
      </c>
      <c r="P1892">
        <v>0</v>
      </c>
      <c r="Q1892" t="s">
        <v>508</v>
      </c>
      <c r="R1892" t="s">
        <v>457</v>
      </c>
      <c r="S1892">
        <v>2</v>
      </c>
      <c r="T1892" t="s">
        <v>478</v>
      </c>
      <c r="U1892">
        <v>2</v>
      </c>
      <c r="V1892">
        <v>45363</v>
      </c>
      <c r="W1892">
        <v>999</v>
      </c>
      <c r="X1892" t="s">
        <v>447</v>
      </c>
      <c r="Y1892" s="2" t="s">
        <v>447</v>
      </c>
      <c r="Z1892" s="2"/>
      <c r="AB1892" t="s">
        <v>447</v>
      </c>
      <c r="AC1892" t="s">
        <v>448</v>
      </c>
      <c r="AD1892" t="s">
        <v>448</v>
      </c>
      <c r="AE1892" t="s">
        <v>447</v>
      </c>
      <c r="AF1892" t="s">
        <v>447</v>
      </c>
      <c r="AG1892">
        <v>2</v>
      </c>
      <c r="AH1892">
        <v>0</v>
      </c>
      <c r="AI1892">
        <v>47</v>
      </c>
      <c r="AJ1892">
        <v>0</v>
      </c>
      <c r="AK1892">
        <v>61</v>
      </c>
      <c r="AL1892" t="s">
        <v>504</v>
      </c>
      <c r="AM1892" t="s">
        <v>450</v>
      </c>
      <c r="AN1892">
        <v>13.86</v>
      </c>
      <c r="AO1892">
        <v>115</v>
      </c>
      <c r="AP1892">
        <v>1593.9</v>
      </c>
      <c r="AQ1892">
        <v>13.86</v>
      </c>
      <c r="AR1892">
        <v>115.07</v>
      </c>
      <c r="AS1892">
        <v>1594.8702000000001</v>
      </c>
      <c r="BC1892" t="s">
        <v>451</v>
      </c>
      <c r="BD1892" s="2">
        <v>45845</v>
      </c>
      <c r="BE1892">
        <v>1623.42</v>
      </c>
      <c r="BF1892" t="s">
        <v>452</v>
      </c>
      <c r="BG1892" t="s">
        <v>453</v>
      </c>
      <c r="BH1892" s="1">
        <f t="shared" ca="1" si="89"/>
        <v>278</v>
      </c>
    </row>
    <row r="1893" spans="2:60" ht="14.25" customHeight="1" x14ac:dyDescent="0.35">
      <c r="B1893" s="96" t="str">
        <f t="shared" si="87"/>
        <v>197333741</v>
      </c>
      <c r="C1893" s="96" t="str">
        <f t="shared" si="88"/>
        <v>19733374</v>
      </c>
      <c r="D1893">
        <v>22526</v>
      </c>
      <c r="E1893" t="s">
        <v>120</v>
      </c>
      <c r="F1893">
        <v>61</v>
      </c>
      <c r="G1893" t="s">
        <v>124</v>
      </c>
      <c r="H1893">
        <v>71</v>
      </c>
      <c r="I1893">
        <v>19733</v>
      </c>
      <c r="J1893" t="s">
        <v>48</v>
      </c>
      <c r="K1893">
        <v>374</v>
      </c>
      <c r="L1893">
        <v>1</v>
      </c>
      <c r="M1893">
        <v>1</v>
      </c>
      <c r="N1893">
        <v>1</v>
      </c>
      <c r="O1893">
        <v>5.04</v>
      </c>
      <c r="P1893">
        <v>0</v>
      </c>
      <c r="Q1893" t="s">
        <v>490</v>
      </c>
      <c r="R1893" t="s">
        <v>457</v>
      </c>
      <c r="S1893">
        <v>2</v>
      </c>
      <c r="T1893" t="s">
        <v>478</v>
      </c>
      <c r="U1893">
        <v>2</v>
      </c>
      <c r="V1893">
        <v>45363</v>
      </c>
      <c r="W1893">
        <v>356</v>
      </c>
      <c r="X1893" t="s">
        <v>447</v>
      </c>
      <c r="Y1893" s="2" t="s">
        <v>447</v>
      </c>
      <c r="Z1893" s="2"/>
      <c r="AB1893" t="s">
        <v>447</v>
      </c>
      <c r="AC1893" t="s">
        <v>448</v>
      </c>
      <c r="AD1893" t="s">
        <v>448</v>
      </c>
      <c r="AE1893" t="s">
        <v>447</v>
      </c>
      <c r="AF1893" t="s">
        <v>447</v>
      </c>
      <c r="AG1893">
        <v>2</v>
      </c>
      <c r="AH1893">
        <v>0</v>
      </c>
      <c r="AI1893">
        <v>49</v>
      </c>
      <c r="AJ1893">
        <v>0</v>
      </c>
      <c r="AK1893">
        <v>61</v>
      </c>
      <c r="AL1893" t="s">
        <v>518</v>
      </c>
      <c r="AM1893" t="s">
        <v>450</v>
      </c>
      <c r="AZ1893">
        <v>5.04</v>
      </c>
      <c r="BA1893">
        <v>70</v>
      </c>
      <c r="BB1893">
        <v>352.8</v>
      </c>
      <c r="BC1893" t="s">
        <v>451</v>
      </c>
      <c r="BD1893" s="2">
        <v>45674</v>
      </c>
      <c r="BF1893" t="s">
        <v>452</v>
      </c>
      <c r="BG1893" t="s">
        <v>453</v>
      </c>
      <c r="BH1893" s="1">
        <f t="shared" ca="1" si="89"/>
        <v>449</v>
      </c>
    </row>
    <row r="1894" spans="2:60" ht="14.25" customHeight="1" x14ac:dyDescent="0.35">
      <c r="B1894" s="96" t="str">
        <f t="shared" si="87"/>
        <v>197333742</v>
      </c>
      <c r="C1894" s="96" t="str">
        <f t="shared" si="88"/>
        <v>19733374</v>
      </c>
      <c r="D1894">
        <v>22526</v>
      </c>
      <c r="E1894" t="s">
        <v>120</v>
      </c>
      <c r="F1894">
        <v>61</v>
      </c>
      <c r="G1894" t="s">
        <v>124</v>
      </c>
      <c r="H1894">
        <v>71</v>
      </c>
      <c r="I1894">
        <v>19733</v>
      </c>
      <c r="J1894" t="s">
        <v>48</v>
      </c>
      <c r="K1894">
        <v>374</v>
      </c>
      <c r="L1894">
        <v>2</v>
      </c>
      <c r="M1894">
        <v>95</v>
      </c>
      <c r="N1894">
        <v>2</v>
      </c>
      <c r="O1894">
        <v>7.64</v>
      </c>
      <c r="P1894">
        <v>0</v>
      </c>
      <c r="Q1894" t="s">
        <v>508</v>
      </c>
      <c r="R1894" t="s">
        <v>457</v>
      </c>
      <c r="S1894">
        <v>2</v>
      </c>
      <c r="T1894" t="s">
        <v>478</v>
      </c>
      <c r="U1894">
        <v>2</v>
      </c>
      <c r="V1894">
        <v>45363</v>
      </c>
      <c r="W1894">
        <v>999</v>
      </c>
      <c r="X1894" t="s">
        <v>447</v>
      </c>
      <c r="Y1894" s="2" t="s">
        <v>447</v>
      </c>
      <c r="Z1894" s="2"/>
      <c r="AB1894" t="s">
        <v>447</v>
      </c>
      <c r="AC1894" t="s">
        <v>448</v>
      </c>
      <c r="AD1894" t="s">
        <v>448</v>
      </c>
      <c r="AE1894" t="s">
        <v>447</v>
      </c>
      <c r="AF1894" t="s">
        <v>447</v>
      </c>
      <c r="AG1894">
        <v>2</v>
      </c>
      <c r="AH1894">
        <v>0</v>
      </c>
      <c r="AI1894">
        <v>47</v>
      </c>
      <c r="AJ1894">
        <v>0</v>
      </c>
      <c r="AK1894">
        <v>61</v>
      </c>
      <c r="AL1894" t="s">
        <v>518</v>
      </c>
      <c r="AM1894" t="s">
        <v>450</v>
      </c>
      <c r="AN1894">
        <v>7.64</v>
      </c>
      <c r="AO1894">
        <v>115</v>
      </c>
      <c r="AP1894">
        <v>878.6</v>
      </c>
      <c r="AQ1894">
        <v>7.64</v>
      </c>
      <c r="AR1894">
        <v>115.07</v>
      </c>
      <c r="AS1894">
        <v>879.13480000000004</v>
      </c>
      <c r="BC1894" t="s">
        <v>451</v>
      </c>
      <c r="BD1894" s="2">
        <v>45845</v>
      </c>
      <c r="BE1894">
        <v>709.5</v>
      </c>
      <c r="BF1894" t="s">
        <v>452</v>
      </c>
      <c r="BG1894" t="s">
        <v>453</v>
      </c>
      <c r="BH1894" s="1">
        <f t="shared" ca="1" si="89"/>
        <v>278</v>
      </c>
    </row>
    <row r="1895" spans="2:60" ht="14.25" customHeight="1" x14ac:dyDescent="0.35">
      <c r="B1895" s="96" t="str">
        <f t="shared" si="87"/>
        <v>197333743</v>
      </c>
      <c r="C1895" s="96" t="str">
        <f t="shared" si="88"/>
        <v>19733374</v>
      </c>
      <c r="D1895">
        <v>22526</v>
      </c>
      <c r="E1895" t="s">
        <v>120</v>
      </c>
      <c r="F1895">
        <v>61</v>
      </c>
      <c r="G1895" t="s">
        <v>124</v>
      </c>
      <c r="H1895">
        <v>71</v>
      </c>
      <c r="I1895">
        <v>19733</v>
      </c>
      <c r="J1895" t="s">
        <v>48</v>
      </c>
      <c r="K1895">
        <v>374</v>
      </c>
      <c r="L1895">
        <v>3</v>
      </c>
      <c r="M1895">
        <v>95</v>
      </c>
      <c r="N1895">
        <v>2</v>
      </c>
      <c r="O1895">
        <v>9.49</v>
      </c>
      <c r="P1895">
        <v>0</v>
      </c>
      <c r="Q1895" t="s">
        <v>508</v>
      </c>
      <c r="R1895" t="s">
        <v>457</v>
      </c>
      <c r="S1895">
        <v>2</v>
      </c>
      <c r="T1895" t="s">
        <v>478</v>
      </c>
      <c r="U1895">
        <v>2</v>
      </c>
      <c r="V1895">
        <v>45363</v>
      </c>
      <c r="W1895">
        <v>999</v>
      </c>
      <c r="X1895" t="s">
        <v>447</v>
      </c>
      <c r="Y1895" s="2" t="s">
        <v>447</v>
      </c>
      <c r="Z1895" s="2"/>
      <c r="AB1895" t="s">
        <v>447</v>
      </c>
      <c r="AC1895" t="s">
        <v>448</v>
      </c>
      <c r="AD1895" t="s">
        <v>448</v>
      </c>
      <c r="AE1895" t="s">
        <v>447</v>
      </c>
      <c r="AF1895" t="s">
        <v>447</v>
      </c>
      <c r="AG1895">
        <v>2</v>
      </c>
      <c r="AH1895">
        <v>0</v>
      </c>
      <c r="AI1895">
        <v>47</v>
      </c>
      <c r="AJ1895">
        <v>0</v>
      </c>
      <c r="AK1895">
        <v>61</v>
      </c>
      <c r="AL1895" t="s">
        <v>518</v>
      </c>
      <c r="AM1895" t="s">
        <v>450</v>
      </c>
      <c r="AN1895">
        <v>9.49</v>
      </c>
      <c r="AO1895">
        <v>115</v>
      </c>
      <c r="AP1895">
        <v>1091.3499999999999</v>
      </c>
      <c r="AQ1895">
        <v>9.49</v>
      </c>
      <c r="AR1895">
        <v>115.07</v>
      </c>
      <c r="AS1895">
        <v>1092.0143</v>
      </c>
      <c r="BC1895" t="s">
        <v>451</v>
      </c>
      <c r="BD1895" s="2">
        <v>45845</v>
      </c>
      <c r="BE1895">
        <v>1323.2</v>
      </c>
      <c r="BF1895" t="s">
        <v>452</v>
      </c>
      <c r="BG1895" t="s">
        <v>453</v>
      </c>
      <c r="BH1895" s="1">
        <f t="shared" ca="1" si="89"/>
        <v>278</v>
      </c>
    </row>
    <row r="1896" spans="2:60" ht="14.25" customHeight="1" x14ac:dyDescent="0.35">
      <c r="B1896" s="96" t="str">
        <f t="shared" si="87"/>
        <v>197333744</v>
      </c>
      <c r="C1896" s="96" t="str">
        <f t="shared" si="88"/>
        <v>19733374</v>
      </c>
      <c r="D1896">
        <v>22526</v>
      </c>
      <c r="E1896" t="s">
        <v>120</v>
      </c>
      <c r="F1896">
        <v>61</v>
      </c>
      <c r="G1896" t="s">
        <v>124</v>
      </c>
      <c r="H1896">
        <v>71</v>
      </c>
      <c r="I1896">
        <v>19733</v>
      </c>
      <c r="J1896" t="s">
        <v>48</v>
      </c>
      <c r="K1896">
        <v>374</v>
      </c>
      <c r="L1896">
        <v>4</v>
      </c>
      <c r="M1896">
        <v>1</v>
      </c>
      <c r="N1896">
        <v>1</v>
      </c>
      <c r="O1896">
        <v>5.56</v>
      </c>
      <c r="P1896">
        <v>0</v>
      </c>
      <c r="Q1896" t="s">
        <v>508</v>
      </c>
      <c r="R1896" t="s">
        <v>457</v>
      </c>
      <c r="S1896">
        <v>2</v>
      </c>
      <c r="T1896" t="s">
        <v>478</v>
      </c>
      <c r="U1896">
        <v>2</v>
      </c>
      <c r="V1896">
        <v>45363</v>
      </c>
      <c r="W1896">
        <v>356</v>
      </c>
      <c r="X1896" t="s">
        <v>447</v>
      </c>
      <c r="Y1896" s="2" t="s">
        <v>447</v>
      </c>
      <c r="Z1896" s="2"/>
      <c r="AB1896" t="s">
        <v>447</v>
      </c>
      <c r="AC1896" t="s">
        <v>448</v>
      </c>
      <c r="AD1896" t="s">
        <v>448</v>
      </c>
      <c r="AE1896" t="s">
        <v>447</v>
      </c>
      <c r="AF1896" t="s">
        <v>447</v>
      </c>
      <c r="AG1896">
        <v>2</v>
      </c>
      <c r="AH1896">
        <v>0</v>
      </c>
      <c r="AI1896">
        <v>47</v>
      </c>
      <c r="AJ1896">
        <v>0</v>
      </c>
      <c r="AK1896">
        <v>61</v>
      </c>
      <c r="AL1896" t="s">
        <v>518</v>
      </c>
      <c r="AM1896" t="s">
        <v>450</v>
      </c>
      <c r="AN1896">
        <v>5.56</v>
      </c>
      <c r="AO1896">
        <v>115</v>
      </c>
      <c r="AP1896">
        <v>639.4</v>
      </c>
      <c r="AQ1896">
        <v>5.56</v>
      </c>
      <c r="AR1896">
        <v>115.07</v>
      </c>
      <c r="AS1896">
        <v>639.78920000000005</v>
      </c>
      <c r="BC1896" t="s">
        <v>451</v>
      </c>
      <c r="BD1896" s="2">
        <v>45845</v>
      </c>
      <c r="BE1896">
        <v>517.05999999999995</v>
      </c>
      <c r="BF1896" t="s">
        <v>452</v>
      </c>
      <c r="BG1896" t="s">
        <v>453</v>
      </c>
      <c r="BH1896" s="1">
        <f t="shared" ca="1" si="89"/>
        <v>278</v>
      </c>
    </row>
    <row r="1897" spans="2:60" ht="14.25" customHeight="1" x14ac:dyDescent="0.35">
      <c r="B1897" s="96" t="str">
        <f t="shared" si="87"/>
        <v>197353751</v>
      </c>
      <c r="C1897" s="96" t="str">
        <f t="shared" si="88"/>
        <v>19735375</v>
      </c>
      <c r="D1897">
        <v>22526</v>
      </c>
      <c r="E1897" t="s">
        <v>120</v>
      </c>
      <c r="F1897">
        <v>61</v>
      </c>
      <c r="G1897" t="s">
        <v>124</v>
      </c>
      <c r="H1897">
        <v>73</v>
      </c>
      <c r="I1897">
        <v>19735</v>
      </c>
      <c r="J1897" t="s">
        <v>142</v>
      </c>
      <c r="K1897">
        <v>375</v>
      </c>
      <c r="L1897">
        <v>1</v>
      </c>
      <c r="M1897">
        <v>1</v>
      </c>
      <c r="N1897">
        <v>1</v>
      </c>
      <c r="O1897">
        <v>6.66</v>
      </c>
      <c r="P1897">
        <v>0</v>
      </c>
      <c r="Q1897" t="s">
        <v>508</v>
      </c>
      <c r="R1897" t="s">
        <v>457</v>
      </c>
      <c r="S1897">
        <v>2</v>
      </c>
      <c r="T1897" t="s">
        <v>478</v>
      </c>
      <c r="U1897">
        <v>2</v>
      </c>
      <c r="V1897">
        <v>45363</v>
      </c>
      <c r="W1897">
        <v>356</v>
      </c>
      <c r="X1897" t="s">
        <v>447</v>
      </c>
      <c r="Y1897" s="2" t="s">
        <v>447</v>
      </c>
      <c r="Z1897" s="2"/>
      <c r="AB1897" t="s">
        <v>447</v>
      </c>
      <c r="AC1897" t="s">
        <v>448</v>
      </c>
      <c r="AD1897" t="s">
        <v>448</v>
      </c>
      <c r="AE1897" t="s">
        <v>447</v>
      </c>
      <c r="AF1897" t="s">
        <v>447</v>
      </c>
      <c r="AG1897">
        <v>2</v>
      </c>
      <c r="AH1897">
        <v>0</v>
      </c>
      <c r="AI1897">
        <v>50</v>
      </c>
      <c r="AJ1897">
        <v>0</v>
      </c>
      <c r="AK1897">
        <v>61</v>
      </c>
      <c r="AL1897" t="s">
        <v>504</v>
      </c>
      <c r="AM1897" t="s">
        <v>450</v>
      </c>
      <c r="AN1897">
        <v>6.16</v>
      </c>
      <c r="AO1897">
        <v>115</v>
      </c>
      <c r="AP1897">
        <v>708.4</v>
      </c>
      <c r="AQ1897">
        <v>6.16</v>
      </c>
      <c r="AR1897">
        <v>115.07</v>
      </c>
      <c r="AS1897">
        <v>708.83119999999997</v>
      </c>
      <c r="AZ1897">
        <v>0.5</v>
      </c>
      <c r="BA1897">
        <v>70</v>
      </c>
      <c r="BB1897">
        <v>35</v>
      </c>
      <c r="BC1897" t="s">
        <v>451</v>
      </c>
      <c r="BD1897" s="2">
        <v>45811</v>
      </c>
      <c r="BE1897">
        <v>267.58</v>
      </c>
      <c r="BF1897" t="s">
        <v>452</v>
      </c>
      <c r="BG1897" t="s">
        <v>453</v>
      </c>
      <c r="BH1897" s="1">
        <f t="shared" ca="1" si="89"/>
        <v>312</v>
      </c>
    </row>
    <row r="1898" spans="2:60" ht="14.25" customHeight="1" x14ac:dyDescent="0.35">
      <c r="B1898" s="96" t="str">
        <f t="shared" si="87"/>
        <v>197353752</v>
      </c>
      <c r="C1898" s="96" t="str">
        <f t="shared" si="88"/>
        <v>19735375</v>
      </c>
      <c r="D1898">
        <v>22526</v>
      </c>
      <c r="E1898" t="s">
        <v>120</v>
      </c>
      <c r="F1898">
        <v>61</v>
      </c>
      <c r="G1898" t="s">
        <v>124</v>
      </c>
      <c r="H1898">
        <v>73</v>
      </c>
      <c r="I1898">
        <v>19735</v>
      </c>
      <c r="J1898" t="s">
        <v>142</v>
      </c>
      <c r="K1898">
        <v>375</v>
      </c>
      <c r="L1898">
        <v>2</v>
      </c>
      <c r="M1898">
        <v>1</v>
      </c>
      <c r="N1898">
        <v>1</v>
      </c>
      <c r="O1898" s="3">
        <v>9.74</v>
      </c>
      <c r="P1898">
        <v>0</v>
      </c>
      <c r="Q1898" t="s">
        <v>456</v>
      </c>
      <c r="R1898" t="s">
        <v>457</v>
      </c>
      <c r="S1898">
        <v>2</v>
      </c>
      <c r="T1898" t="s">
        <v>478</v>
      </c>
      <c r="U1898">
        <v>2</v>
      </c>
      <c r="V1898">
        <v>45363</v>
      </c>
      <c r="W1898">
        <v>356</v>
      </c>
      <c r="X1898" t="s">
        <v>447</v>
      </c>
      <c r="Y1898" s="2" t="s">
        <v>447</v>
      </c>
      <c r="Z1898" s="2"/>
      <c r="AB1898" t="s">
        <v>447</v>
      </c>
      <c r="AC1898" t="s">
        <v>448</v>
      </c>
      <c r="AD1898" t="s">
        <v>448</v>
      </c>
      <c r="AE1898" t="s">
        <v>447</v>
      </c>
      <c r="AF1898" t="s">
        <v>447</v>
      </c>
      <c r="AG1898">
        <v>2</v>
      </c>
      <c r="AH1898">
        <v>0</v>
      </c>
      <c r="AI1898">
        <v>50</v>
      </c>
      <c r="AJ1898">
        <v>0</v>
      </c>
      <c r="AK1898">
        <v>61</v>
      </c>
      <c r="AL1898" t="s">
        <v>504</v>
      </c>
      <c r="AM1898" t="s">
        <v>450</v>
      </c>
      <c r="AN1898">
        <v>0.71</v>
      </c>
      <c r="AO1898">
        <v>115</v>
      </c>
      <c r="AP1898">
        <v>81.650000000000006</v>
      </c>
      <c r="AQ1898">
        <v>0.71</v>
      </c>
      <c r="AR1898">
        <v>115.07</v>
      </c>
      <c r="AS1898">
        <v>81.699700000000007</v>
      </c>
      <c r="AZ1898">
        <v>9.0299999999999994</v>
      </c>
      <c r="BA1898">
        <v>70</v>
      </c>
      <c r="BB1898">
        <v>632.1</v>
      </c>
      <c r="BC1898" t="s">
        <v>451</v>
      </c>
      <c r="BD1898" s="2">
        <v>45811</v>
      </c>
      <c r="BE1898">
        <v>33.840000000000003</v>
      </c>
      <c r="BF1898" t="s">
        <v>452</v>
      </c>
      <c r="BG1898" t="s">
        <v>453</v>
      </c>
      <c r="BH1898" s="1">
        <f t="shared" ca="1" si="89"/>
        <v>312</v>
      </c>
    </row>
    <row r="1899" spans="2:60" ht="14.25" customHeight="1" x14ac:dyDescent="0.35">
      <c r="B1899" s="96" t="str">
        <f t="shared" si="87"/>
        <v>197353753</v>
      </c>
      <c r="C1899" s="96" t="str">
        <f t="shared" si="88"/>
        <v>19735375</v>
      </c>
      <c r="D1899">
        <v>22526</v>
      </c>
      <c r="E1899" t="s">
        <v>120</v>
      </c>
      <c r="F1899">
        <v>61</v>
      </c>
      <c r="G1899" t="s">
        <v>124</v>
      </c>
      <c r="H1899">
        <v>73</v>
      </c>
      <c r="I1899">
        <v>19735</v>
      </c>
      <c r="J1899" t="s">
        <v>142</v>
      </c>
      <c r="K1899">
        <v>375</v>
      </c>
      <c r="L1899">
        <v>3</v>
      </c>
      <c r="M1899">
        <v>1</v>
      </c>
      <c r="N1899">
        <v>1</v>
      </c>
      <c r="O1899" s="3">
        <v>13.51</v>
      </c>
      <c r="P1899">
        <v>0</v>
      </c>
      <c r="Q1899" t="s">
        <v>508</v>
      </c>
      <c r="R1899" t="s">
        <v>457</v>
      </c>
      <c r="S1899">
        <v>2</v>
      </c>
      <c r="T1899" t="s">
        <v>478</v>
      </c>
      <c r="U1899">
        <v>2</v>
      </c>
      <c r="V1899">
        <v>45363</v>
      </c>
      <c r="W1899">
        <v>356</v>
      </c>
      <c r="X1899" t="s">
        <v>447</v>
      </c>
      <c r="Y1899" s="2" t="s">
        <v>447</v>
      </c>
      <c r="Z1899" s="2"/>
      <c r="AB1899" t="s">
        <v>447</v>
      </c>
      <c r="AC1899" t="s">
        <v>448</v>
      </c>
      <c r="AD1899" t="s">
        <v>448</v>
      </c>
      <c r="AE1899" t="s">
        <v>447</v>
      </c>
      <c r="AF1899" t="s">
        <v>447</v>
      </c>
      <c r="AG1899">
        <v>2</v>
      </c>
      <c r="AH1899">
        <v>0</v>
      </c>
      <c r="AI1899">
        <v>50</v>
      </c>
      <c r="AJ1899">
        <v>0</v>
      </c>
      <c r="AK1899">
        <v>61</v>
      </c>
      <c r="AL1899" t="s">
        <v>504</v>
      </c>
      <c r="AM1899" t="s">
        <v>450</v>
      </c>
      <c r="AN1899">
        <v>11.61</v>
      </c>
      <c r="AO1899">
        <v>115</v>
      </c>
      <c r="AP1899">
        <v>1335.15</v>
      </c>
      <c r="AQ1899">
        <v>11.61</v>
      </c>
      <c r="AR1899">
        <v>115.07</v>
      </c>
      <c r="AS1899">
        <v>1335.9627</v>
      </c>
      <c r="AZ1899">
        <v>1.9</v>
      </c>
      <c r="BA1899">
        <v>70</v>
      </c>
      <c r="BB1899">
        <v>133</v>
      </c>
      <c r="BC1899" t="s">
        <v>451</v>
      </c>
      <c r="BD1899" s="2">
        <v>45811</v>
      </c>
      <c r="BE1899">
        <v>1072.05</v>
      </c>
      <c r="BF1899" t="s">
        <v>452</v>
      </c>
      <c r="BG1899" t="s">
        <v>453</v>
      </c>
      <c r="BH1899" s="1">
        <f t="shared" ca="1" si="89"/>
        <v>312</v>
      </c>
    </row>
    <row r="1900" spans="2:60" ht="14.25" customHeight="1" x14ac:dyDescent="0.35">
      <c r="B1900" s="96" t="str">
        <f t="shared" si="87"/>
        <v>197373761</v>
      </c>
      <c r="C1900" s="96" t="str">
        <f t="shared" si="88"/>
        <v>19737376</v>
      </c>
      <c r="D1900">
        <v>22526</v>
      </c>
      <c r="E1900" t="s">
        <v>120</v>
      </c>
      <c r="F1900">
        <v>61</v>
      </c>
      <c r="G1900" t="s">
        <v>124</v>
      </c>
      <c r="H1900">
        <v>73</v>
      </c>
      <c r="I1900">
        <v>19737</v>
      </c>
      <c r="J1900" t="s">
        <v>50</v>
      </c>
      <c r="K1900">
        <v>376</v>
      </c>
      <c r="L1900">
        <v>1</v>
      </c>
      <c r="M1900">
        <v>1</v>
      </c>
      <c r="N1900">
        <v>1</v>
      </c>
      <c r="O1900" s="3">
        <v>9.16</v>
      </c>
      <c r="P1900">
        <v>0</v>
      </c>
      <c r="Q1900" t="s">
        <v>508</v>
      </c>
      <c r="R1900" t="s">
        <v>457</v>
      </c>
      <c r="S1900">
        <v>2</v>
      </c>
      <c r="T1900" t="s">
        <v>478</v>
      </c>
      <c r="U1900">
        <v>2</v>
      </c>
      <c r="V1900">
        <v>45363</v>
      </c>
      <c r="W1900">
        <v>356</v>
      </c>
      <c r="X1900" t="s">
        <v>447</v>
      </c>
      <c r="Y1900" s="2" t="s">
        <v>447</v>
      </c>
      <c r="Z1900" s="2"/>
      <c r="AB1900" t="s">
        <v>447</v>
      </c>
      <c r="AC1900" t="s">
        <v>448</v>
      </c>
      <c r="AD1900" t="s">
        <v>448</v>
      </c>
      <c r="AE1900" t="s">
        <v>447</v>
      </c>
      <c r="AF1900" t="s">
        <v>447</v>
      </c>
      <c r="AG1900">
        <v>2</v>
      </c>
      <c r="AH1900">
        <v>0</v>
      </c>
      <c r="AI1900">
        <v>50</v>
      </c>
      <c r="AJ1900">
        <v>0</v>
      </c>
      <c r="AK1900">
        <v>61</v>
      </c>
      <c r="AL1900" t="s">
        <v>504</v>
      </c>
      <c r="AM1900" t="s">
        <v>450</v>
      </c>
      <c r="AN1900">
        <v>9.16</v>
      </c>
      <c r="AO1900">
        <v>115</v>
      </c>
      <c r="AP1900">
        <v>1053.4000000000001</v>
      </c>
      <c r="AQ1900">
        <v>9.16</v>
      </c>
      <c r="AR1900">
        <v>115.07</v>
      </c>
      <c r="AS1900">
        <v>1054.0411999999999</v>
      </c>
      <c r="BC1900" t="s">
        <v>451</v>
      </c>
      <c r="BD1900" s="2">
        <v>45811</v>
      </c>
      <c r="BE1900">
        <v>1190.5999999999999</v>
      </c>
      <c r="BF1900" t="s">
        <v>452</v>
      </c>
      <c r="BG1900" t="s">
        <v>453</v>
      </c>
      <c r="BH1900" s="1">
        <f t="shared" ca="1" si="89"/>
        <v>312</v>
      </c>
    </row>
    <row r="1901" spans="2:60" ht="14.25" customHeight="1" x14ac:dyDescent="0.35">
      <c r="B1901" s="96" t="str">
        <f t="shared" si="87"/>
        <v>197373762</v>
      </c>
      <c r="C1901" s="96" t="str">
        <f t="shared" si="88"/>
        <v>19737376</v>
      </c>
      <c r="D1901">
        <v>22526</v>
      </c>
      <c r="E1901" t="s">
        <v>120</v>
      </c>
      <c r="F1901">
        <v>61</v>
      </c>
      <c r="G1901" t="s">
        <v>124</v>
      </c>
      <c r="H1901">
        <v>73</v>
      </c>
      <c r="I1901">
        <v>19737</v>
      </c>
      <c r="J1901" t="s">
        <v>50</v>
      </c>
      <c r="K1901">
        <v>376</v>
      </c>
      <c r="L1901">
        <v>2</v>
      </c>
      <c r="M1901">
        <v>1</v>
      </c>
      <c r="N1901">
        <v>1</v>
      </c>
      <c r="O1901" s="3">
        <v>12.67</v>
      </c>
      <c r="P1901">
        <v>0</v>
      </c>
      <c r="Q1901" t="s">
        <v>508</v>
      </c>
      <c r="R1901" t="s">
        <v>457</v>
      </c>
      <c r="S1901">
        <v>2</v>
      </c>
      <c r="T1901" t="s">
        <v>478</v>
      </c>
      <c r="U1901">
        <v>2</v>
      </c>
      <c r="V1901">
        <v>45363</v>
      </c>
      <c r="W1901">
        <v>356</v>
      </c>
      <c r="X1901" t="s">
        <v>447</v>
      </c>
      <c r="Y1901" s="2" t="s">
        <v>447</v>
      </c>
      <c r="Z1901" s="2"/>
      <c r="AB1901" t="s">
        <v>447</v>
      </c>
      <c r="AC1901" t="s">
        <v>448</v>
      </c>
      <c r="AD1901" t="s">
        <v>448</v>
      </c>
      <c r="AE1901" t="s">
        <v>447</v>
      </c>
      <c r="AF1901" t="s">
        <v>447</v>
      </c>
      <c r="AG1901">
        <v>2</v>
      </c>
      <c r="AH1901">
        <v>0</v>
      </c>
      <c r="AI1901">
        <v>50</v>
      </c>
      <c r="AJ1901">
        <v>0</v>
      </c>
      <c r="AK1901">
        <v>61</v>
      </c>
      <c r="AL1901" t="s">
        <v>504</v>
      </c>
      <c r="AM1901" t="s">
        <v>450</v>
      </c>
      <c r="AN1901">
        <v>11.67</v>
      </c>
      <c r="AO1901">
        <v>115</v>
      </c>
      <c r="AP1901">
        <v>1342.05</v>
      </c>
      <c r="AQ1901">
        <v>11.67</v>
      </c>
      <c r="AR1901">
        <v>115.07</v>
      </c>
      <c r="AS1901">
        <v>1342.8669</v>
      </c>
      <c r="AZ1901">
        <v>1</v>
      </c>
      <c r="BA1901">
        <v>70</v>
      </c>
      <c r="BB1901">
        <v>70</v>
      </c>
      <c r="BC1901" t="s">
        <v>451</v>
      </c>
      <c r="BD1901" s="2">
        <v>45811</v>
      </c>
      <c r="BE1901">
        <v>1405.56</v>
      </c>
      <c r="BF1901" t="s">
        <v>452</v>
      </c>
      <c r="BG1901" t="s">
        <v>453</v>
      </c>
      <c r="BH1901" s="1">
        <f t="shared" ca="1" si="89"/>
        <v>312</v>
      </c>
    </row>
    <row r="1902" spans="2:60" ht="14.25" customHeight="1" x14ac:dyDescent="0.35">
      <c r="B1902" s="96" t="str">
        <f t="shared" si="87"/>
        <v>197373763</v>
      </c>
      <c r="C1902" s="96" t="str">
        <f t="shared" si="88"/>
        <v>19737376</v>
      </c>
      <c r="D1902">
        <v>22526</v>
      </c>
      <c r="E1902" t="s">
        <v>120</v>
      </c>
      <c r="F1902">
        <v>61</v>
      </c>
      <c r="G1902" t="s">
        <v>124</v>
      </c>
      <c r="H1902">
        <v>73</v>
      </c>
      <c r="I1902">
        <v>19737</v>
      </c>
      <c r="J1902" t="s">
        <v>50</v>
      </c>
      <c r="K1902">
        <v>376</v>
      </c>
      <c r="L1902">
        <v>3</v>
      </c>
      <c r="M1902">
        <v>1</v>
      </c>
      <c r="N1902">
        <v>1</v>
      </c>
      <c r="O1902" s="3">
        <v>2.88</v>
      </c>
      <c r="P1902">
        <v>0</v>
      </c>
      <c r="Q1902" t="s">
        <v>456</v>
      </c>
      <c r="R1902" t="s">
        <v>457</v>
      </c>
      <c r="S1902">
        <v>2</v>
      </c>
      <c r="T1902" t="s">
        <v>478</v>
      </c>
      <c r="U1902">
        <v>2</v>
      </c>
      <c r="V1902">
        <v>45363</v>
      </c>
      <c r="W1902">
        <v>356</v>
      </c>
      <c r="X1902" t="s">
        <v>447</v>
      </c>
      <c r="Y1902" s="2" t="s">
        <v>447</v>
      </c>
      <c r="Z1902" s="2"/>
      <c r="AB1902" t="s">
        <v>447</v>
      </c>
      <c r="AC1902" t="s">
        <v>448</v>
      </c>
      <c r="AD1902" t="s">
        <v>448</v>
      </c>
      <c r="AE1902" t="s">
        <v>447</v>
      </c>
      <c r="AF1902" t="s">
        <v>447</v>
      </c>
      <c r="AG1902">
        <v>2</v>
      </c>
      <c r="AH1902">
        <v>0</v>
      </c>
      <c r="AI1902">
        <v>50</v>
      </c>
      <c r="AJ1902">
        <v>0</v>
      </c>
      <c r="AK1902">
        <v>61</v>
      </c>
      <c r="AL1902" t="s">
        <v>504</v>
      </c>
      <c r="AM1902" t="s">
        <v>450</v>
      </c>
      <c r="AZ1902">
        <v>2.88</v>
      </c>
      <c r="BA1902">
        <v>70</v>
      </c>
      <c r="BB1902">
        <v>201.6</v>
      </c>
      <c r="BC1902" t="s">
        <v>451</v>
      </c>
      <c r="BD1902" s="2">
        <v>45674</v>
      </c>
      <c r="BF1902" t="s">
        <v>452</v>
      </c>
      <c r="BG1902" t="s">
        <v>453</v>
      </c>
      <c r="BH1902" s="1">
        <f t="shared" ca="1" si="89"/>
        <v>449</v>
      </c>
    </row>
    <row r="1903" spans="2:60" ht="14.25" customHeight="1" x14ac:dyDescent="0.35">
      <c r="B1903" s="96" t="str">
        <f t="shared" si="87"/>
        <v>197533771</v>
      </c>
      <c r="C1903" s="96" t="str">
        <f t="shared" si="88"/>
        <v>19753377</v>
      </c>
      <c r="D1903">
        <v>22526</v>
      </c>
      <c r="E1903" t="s">
        <v>120</v>
      </c>
      <c r="F1903">
        <v>61</v>
      </c>
      <c r="G1903" t="s">
        <v>124</v>
      </c>
      <c r="H1903">
        <v>71</v>
      </c>
      <c r="I1903">
        <v>19753</v>
      </c>
      <c r="J1903" t="s">
        <v>33</v>
      </c>
      <c r="K1903">
        <v>377</v>
      </c>
      <c r="L1903">
        <v>1</v>
      </c>
      <c r="M1903">
        <v>1</v>
      </c>
      <c r="N1903">
        <v>1</v>
      </c>
      <c r="O1903" s="3">
        <v>16.43</v>
      </c>
      <c r="P1903">
        <v>0</v>
      </c>
      <c r="Q1903" t="s">
        <v>456</v>
      </c>
      <c r="R1903" t="s">
        <v>471</v>
      </c>
      <c r="S1903">
        <v>4</v>
      </c>
      <c r="T1903" t="s">
        <v>458</v>
      </c>
      <c r="U1903">
        <v>2</v>
      </c>
      <c r="V1903">
        <v>44692</v>
      </c>
      <c r="W1903">
        <v>355</v>
      </c>
      <c r="X1903" t="s">
        <v>447</v>
      </c>
      <c r="Y1903" s="2" t="s">
        <v>447</v>
      </c>
      <c r="Z1903" s="2"/>
      <c r="AB1903" t="s">
        <v>447</v>
      </c>
      <c r="AC1903" t="s">
        <v>448</v>
      </c>
      <c r="AD1903" t="s">
        <v>447</v>
      </c>
      <c r="AE1903" t="s">
        <v>447</v>
      </c>
      <c r="AF1903" t="s">
        <v>447</v>
      </c>
      <c r="AG1903">
        <v>2</v>
      </c>
      <c r="AH1903">
        <v>0</v>
      </c>
      <c r="AI1903">
        <v>52</v>
      </c>
      <c r="AJ1903">
        <v>0</v>
      </c>
      <c r="AK1903">
        <v>61</v>
      </c>
      <c r="AL1903" t="s">
        <v>486</v>
      </c>
      <c r="AM1903" t="s">
        <v>450</v>
      </c>
      <c r="AN1903">
        <v>16.43</v>
      </c>
      <c r="AO1903">
        <v>100.64</v>
      </c>
      <c r="AP1903">
        <v>1653.5152</v>
      </c>
      <c r="AQ1903">
        <v>16.43</v>
      </c>
      <c r="AR1903">
        <v>100.07</v>
      </c>
      <c r="AS1903">
        <v>1644.1501000000001</v>
      </c>
      <c r="AT1903">
        <v>16.43</v>
      </c>
      <c r="AU1903">
        <v>100</v>
      </c>
      <c r="AV1903">
        <v>1643</v>
      </c>
      <c r="BC1903" t="s">
        <v>451</v>
      </c>
      <c r="BD1903" s="2">
        <v>45903</v>
      </c>
      <c r="BE1903">
        <v>1436.88</v>
      </c>
      <c r="BF1903" t="s">
        <v>452</v>
      </c>
      <c r="BG1903" t="s">
        <v>453</v>
      </c>
      <c r="BH1903" s="1">
        <f t="shared" ca="1" si="89"/>
        <v>220</v>
      </c>
    </row>
    <row r="1904" spans="2:60" ht="14.25" customHeight="1" x14ac:dyDescent="0.35">
      <c r="B1904" s="96" t="str">
        <f t="shared" si="87"/>
        <v>197533772</v>
      </c>
      <c r="C1904" s="96" t="str">
        <f t="shared" si="88"/>
        <v>19753377</v>
      </c>
      <c r="D1904">
        <v>22526</v>
      </c>
      <c r="E1904" t="s">
        <v>120</v>
      </c>
      <c r="F1904">
        <v>61</v>
      </c>
      <c r="G1904" t="s">
        <v>124</v>
      </c>
      <c r="H1904">
        <v>71</v>
      </c>
      <c r="I1904">
        <v>19753</v>
      </c>
      <c r="J1904" t="s">
        <v>33</v>
      </c>
      <c r="K1904">
        <v>377</v>
      </c>
      <c r="L1904">
        <v>2</v>
      </c>
      <c r="M1904">
        <v>1</v>
      </c>
      <c r="N1904">
        <v>1</v>
      </c>
      <c r="O1904" s="3">
        <v>12.23</v>
      </c>
      <c r="P1904">
        <v>0</v>
      </c>
      <c r="Q1904" t="s">
        <v>456</v>
      </c>
      <c r="R1904" t="s">
        <v>471</v>
      </c>
      <c r="S1904">
        <v>4</v>
      </c>
      <c r="T1904" t="s">
        <v>458</v>
      </c>
      <c r="U1904">
        <v>2</v>
      </c>
      <c r="V1904">
        <v>44685</v>
      </c>
      <c r="W1904">
        <v>355</v>
      </c>
      <c r="X1904" t="s">
        <v>447</v>
      </c>
      <c r="Y1904" s="2" t="s">
        <v>447</v>
      </c>
      <c r="Z1904" s="2"/>
      <c r="AB1904" t="s">
        <v>447</v>
      </c>
      <c r="AC1904" t="s">
        <v>448</v>
      </c>
      <c r="AD1904" t="s">
        <v>447</v>
      </c>
      <c r="AE1904" t="s">
        <v>447</v>
      </c>
      <c r="AF1904" t="s">
        <v>447</v>
      </c>
      <c r="AG1904">
        <v>2</v>
      </c>
      <c r="AH1904">
        <v>0</v>
      </c>
      <c r="AI1904">
        <v>52</v>
      </c>
      <c r="AJ1904">
        <v>0</v>
      </c>
      <c r="AK1904">
        <v>61</v>
      </c>
      <c r="AL1904" t="s">
        <v>486</v>
      </c>
      <c r="AM1904" t="s">
        <v>450</v>
      </c>
      <c r="AN1904">
        <v>12.23</v>
      </c>
      <c r="AO1904">
        <v>100.64</v>
      </c>
      <c r="AP1904">
        <v>1230.8271999999999</v>
      </c>
      <c r="AQ1904">
        <v>12.23</v>
      </c>
      <c r="AR1904">
        <v>100.07</v>
      </c>
      <c r="AS1904">
        <v>1223.8561</v>
      </c>
      <c r="AT1904">
        <v>12.23</v>
      </c>
      <c r="AU1904">
        <v>100</v>
      </c>
      <c r="AV1904">
        <v>1223</v>
      </c>
      <c r="BC1904" t="s">
        <v>451</v>
      </c>
      <c r="BD1904" s="2">
        <v>45903</v>
      </c>
      <c r="BE1904">
        <v>778.35</v>
      </c>
      <c r="BF1904" t="s">
        <v>452</v>
      </c>
      <c r="BG1904" t="s">
        <v>453</v>
      </c>
      <c r="BH1904" s="1">
        <f t="shared" ca="1" si="89"/>
        <v>220</v>
      </c>
    </row>
    <row r="1905" spans="2:60" ht="14.25" customHeight="1" x14ac:dyDescent="0.35">
      <c r="B1905" s="96" t="str">
        <f t="shared" si="87"/>
        <v>197533773</v>
      </c>
      <c r="C1905" s="96" t="str">
        <f t="shared" si="88"/>
        <v>19753377</v>
      </c>
      <c r="D1905">
        <v>22526</v>
      </c>
      <c r="E1905" t="s">
        <v>120</v>
      </c>
      <c r="F1905">
        <v>61</v>
      </c>
      <c r="G1905" t="s">
        <v>124</v>
      </c>
      <c r="H1905">
        <v>71</v>
      </c>
      <c r="I1905">
        <v>19753</v>
      </c>
      <c r="J1905" t="s">
        <v>33</v>
      </c>
      <c r="K1905">
        <v>377</v>
      </c>
      <c r="L1905">
        <v>3</v>
      </c>
      <c r="M1905">
        <v>1</v>
      </c>
      <c r="N1905">
        <v>1</v>
      </c>
      <c r="O1905" s="3">
        <v>10.84</v>
      </c>
      <c r="P1905">
        <v>0</v>
      </c>
      <c r="Q1905" t="s">
        <v>506</v>
      </c>
      <c r="R1905" t="s">
        <v>471</v>
      </c>
      <c r="S1905">
        <v>4</v>
      </c>
      <c r="T1905" t="s">
        <v>458</v>
      </c>
      <c r="U1905">
        <v>2</v>
      </c>
      <c r="V1905">
        <v>44692</v>
      </c>
      <c r="W1905">
        <v>355</v>
      </c>
      <c r="X1905" t="s">
        <v>447</v>
      </c>
      <c r="Y1905" s="2" t="s">
        <v>447</v>
      </c>
      <c r="Z1905" s="2"/>
      <c r="AB1905" t="s">
        <v>447</v>
      </c>
      <c r="AC1905" t="s">
        <v>448</v>
      </c>
      <c r="AD1905" t="s">
        <v>447</v>
      </c>
      <c r="AE1905" t="s">
        <v>447</v>
      </c>
      <c r="AF1905" t="s">
        <v>447</v>
      </c>
      <c r="AG1905">
        <v>2</v>
      </c>
      <c r="AH1905">
        <v>0</v>
      </c>
      <c r="AI1905">
        <v>52</v>
      </c>
      <c r="AJ1905">
        <v>0</v>
      </c>
      <c r="AK1905">
        <v>61</v>
      </c>
      <c r="AL1905" t="s">
        <v>459</v>
      </c>
      <c r="AM1905" t="s">
        <v>450</v>
      </c>
      <c r="AN1905">
        <v>10.84</v>
      </c>
      <c r="AO1905">
        <v>100.64</v>
      </c>
      <c r="AP1905">
        <v>1090.9376</v>
      </c>
      <c r="AQ1905">
        <v>10.84</v>
      </c>
      <c r="AR1905">
        <v>100.07</v>
      </c>
      <c r="AS1905">
        <v>1084.7588000000001</v>
      </c>
      <c r="AT1905">
        <v>10.84</v>
      </c>
      <c r="AU1905">
        <v>100</v>
      </c>
      <c r="AV1905">
        <v>1084</v>
      </c>
      <c r="BC1905" t="s">
        <v>451</v>
      </c>
      <c r="BD1905" s="2">
        <v>45903</v>
      </c>
      <c r="BE1905">
        <v>915.99</v>
      </c>
      <c r="BF1905" t="s">
        <v>452</v>
      </c>
      <c r="BG1905" t="s">
        <v>453</v>
      </c>
      <c r="BH1905" s="1">
        <f t="shared" ca="1" si="89"/>
        <v>220</v>
      </c>
    </row>
    <row r="1906" spans="2:60" ht="14.25" customHeight="1" x14ac:dyDescent="0.35">
      <c r="B1906" s="96" t="str">
        <f t="shared" si="87"/>
        <v>197553781</v>
      </c>
      <c r="C1906" s="96" t="str">
        <f t="shared" si="88"/>
        <v>19755378</v>
      </c>
      <c r="D1906">
        <v>22526</v>
      </c>
      <c r="E1906" t="s">
        <v>120</v>
      </c>
      <c r="F1906">
        <v>61</v>
      </c>
      <c r="G1906" t="s">
        <v>124</v>
      </c>
      <c r="H1906">
        <v>71</v>
      </c>
      <c r="I1906">
        <v>19755</v>
      </c>
      <c r="J1906" t="s">
        <v>17</v>
      </c>
      <c r="K1906">
        <v>378</v>
      </c>
      <c r="L1906">
        <v>1</v>
      </c>
      <c r="M1906">
        <v>2</v>
      </c>
      <c r="N1906">
        <v>1</v>
      </c>
      <c r="O1906" s="3">
        <v>13.12</v>
      </c>
      <c r="P1906">
        <v>6</v>
      </c>
      <c r="Q1906" t="s">
        <v>489</v>
      </c>
      <c r="R1906" t="s">
        <v>457</v>
      </c>
      <c r="S1906">
        <v>7</v>
      </c>
      <c r="T1906" t="s">
        <v>469</v>
      </c>
      <c r="U1906">
        <v>2</v>
      </c>
      <c r="V1906">
        <v>43589</v>
      </c>
      <c r="W1906">
        <v>355</v>
      </c>
      <c r="X1906" t="s">
        <v>447</v>
      </c>
      <c r="Y1906" s="2" t="s">
        <v>447</v>
      </c>
      <c r="Z1906" s="2"/>
      <c r="AB1906" t="s">
        <v>447</v>
      </c>
      <c r="AC1906" t="s">
        <v>448</v>
      </c>
      <c r="AD1906" t="s">
        <v>448</v>
      </c>
      <c r="AE1906" t="s">
        <v>447</v>
      </c>
      <c r="AF1906" t="s">
        <v>447</v>
      </c>
      <c r="AG1906">
        <v>2</v>
      </c>
      <c r="AH1906">
        <v>0</v>
      </c>
      <c r="AI1906">
        <v>40</v>
      </c>
      <c r="AJ1906">
        <v>0</v>
      </c>
      <c r="AK1906">
        <v>61</v>
      </c>
      <c r="AL1906" t="s">
        <v>488</v>
      </c>
      <c r="AM1906" t="s">
        <v>450</v>
      </c>
      <c r="AN1906">
        <v>7.12</v>
      </c>
      <c r="AO1906">
        <v>68.349999999999994</v>
      </c>
      <c r="AP1906">
        <v>486.65199999999999</v>
      </c>
      <c r="AQ1906">
        <v>7.12</v>
      </c>
      <c r="AR1906">
        <v>55.07</v>
      </c>
      <c r="AS1906">
        <v>392.09840000000003</v>
      </c>
      <c r="AT1906">
        <v>7.12</v>
      </c>
      <c r="AU1906">
        <v>50</v>
      </c>
      <c r="AV1906">
        <v>356</v>
      </c>
      <c r="BC1906" t="s">
        <v>451</v>
      </c>
      <c r="BD1906" s="2">
        <v>45902</v>
      </c>
      <c r="BE1906">
        <v>681.38</v>
      </c>
      <c r="BF1906" t="s">
        <v>452</v>
      </c>
      <c r="BG1906" t="s">
        <v>453</v>
      </c>
      <c r="BH1906" s="1">
        <f t="shared" ca="1" si="89"/>
        <v>221</v>
      </c>
    </row>
    <row r="1907" spans="2:60" ht="14.25" customHeight="1" x14ac:dyDescent="0.35">
      <c r="B1907" s="96" t="str">
        <f t="shared" si="87"/>
        <v>197553782</v>
      </c>
      <c r="C1907" s="96" t="str">
        <f t="shared" si="88"/>
        <v>19755378</v>
      </c>
      <c r="D1907">
        <v>22526</v>
      </c>
      <c r="E1907" t="s">
        <v>120</v>
      </c>
      <c r="F1907">
        <v>61</v>
      </c>
      <c r="G1907" t="s">
        <v>124</v>
      </c>
      <c r="H1907">
        <v>71</v>
      </c>
      <c r="I1907">
        <v>19755</v>
      </c>
      <c r="J1907" t="s">
        <v>17</v>
      </c>
      <c r="K1907">
        <v>378</v>
      </c>
      <c r="L1907">
        <v>2</v>
      </c>
      <c r="M1907">
        <v>1</v>
      </c>
      <c r="N1907">
        <v>1</v>
      </c>
      <c r="O1907" s="3">
        <v>5.92</v>
      </c>
      <c r="P1907">
        <v>3</v>
      </c>
      <c r="Q1907" t="s">
        <v>489</v>
      </c>
      <c r="R1907" t="s">
        <v>457</v>
      </c>
      <c r="S1907">
        <v>7</v>
      </c>
      <c r="T1907" t="s">
        <v>469</v>
      </c>
      <c r="U1907">
        <v>2</v>
      </c>
      <c r="V1907">
        <v>43589</v>
      </c>
      <c r="W1907">
        <v>999</v>
      </c>
      <c r="X1907" t="s">
        <v>447</v>
      </c>
      <c r="Y1907" s="2" t="s">
        <v>447</v>
      </c>
      <c r="Z1907" s="2"/>
      <c r="AB1907" t="s">
        <v>447</v>
      </c>
      <c r="AC1907" t="s">
        <v>448</v>
      </c>
      <c r="AD1907" t="s">
        <v>448</v>
      </c>
      <c r="AE1907" t="s">
        <v>447</v>
      </c>
      <c r="AF1907" t="s">
        <v>447</v>
      </c>
      <c r="AG1907">
        <v>2</v>
      </c>
      <c r="AH1907">
        <v>0</v>
      </c>
      <c r="AI1907">
        <v>40</v>
      </c>
      <c r="AJ1907">
        <v>0</v>
      </c>
      <c r="AK1907">
        <v>61</v>
      </c>
      <c r="AL1907" t="s">
        <v>488</v>
      </c>
      <c r="AM1907" t="s">
        <v>450</v>
      </c>
      <c r="AN1907">
        <v>2.92</v>
      </c>
      <c r="AO1907">
        <v>68.349999999999994</v>
      </c>
      <c r="AP1907">
        <v>199.58199999999999</v>
      </c>
      <c r="AQ1907">
        <v>2.92</v>
      </c>
      <c r="AR1907">
        <v>55.07</v>
      </c>
      <c r="AS1907">
        <v>160.80439999999999</v>
      </c>
      <c r="AT1907">
        <v>2.92</v>
      </c>
      <c r="AU1907">
        <v>50</v>
      </c>
      <c r="AV1907">
        <v>146</v>
      </c>
      <c r="BC1907" t="s">
        <v>451</v>
      </c>
      <c r="BD1907" s="2">
        <v>45902</v>
      </c>
      <c r="BE1907">
        <v>138.88</v>
      </c>
      <c r="BF1907" t="s">
        <v>452</v>
      </c>
      <c r="BG1907" t="s">
        <v>453</v>
      </c>
      <c r="BH1907" s="1">
        <f t="shared" ca="1" si="89"/>
        <v>221</v>
      </c>
    </row>
    <row r="1908" spans="2:60" ht="14.25" customHeight="1" x14ac:dyDescent="0.35">
      <c r="B1908" s="96" t="str">
        <f t="shared" si="87"/>
        <v>197553783</v>
      </c>
      <c r="C1908" s="96" t="str">
        <f t="shared" si="88"/>
        <v>19755378</v>
      </c>
      <c r="D1908">
        <v>22526</v>
      </c>
      <c r="E1908" t="s">
        <v>120</v>
      </c>
      <c r="F1908">
        <v>61</v>
      </c>
      <c r="G1908" t="s">
        <v>124</v>
      </c>
      <c r="H1908">
        <v>71</v>
      </c>
      <c r="I1908">
        <v>19755</v>
      </c>
      <c r="J1908" t="s">
        <v>17</v>
      </c>
      <c r="K1908">
        <v>378</v>
      </c>
      <c r="L1908">
        <v>3</v>
      </c>
      <c r="M1908">
        <v>1</v>
      </c>
      <c r="N1908">
        <v>1</v>
      </c>
      <c r="O1908" s="3">
        <v>13.75</v>
      </c>
      <c r="P1908">
        <v>1</v>
      </c>
      <c r="Q1908" t="s">
        <v>489</v>
      </c>
      <c r="R1908" t="s">
        <v>457</v>
      </c>
      <c r="S1908">
        <v>7</v>
      </c>
      <c r="T1908" t="s">
        <v>469</v>
      </c>
      <c r="U1908">
        <v>2</v>
      </c>
      <c r="V1908">
        <v>43605</v>
      </c>
      <c r="W1908">
        <v>354</v>
      </c>
      <c r="X1908" t="s">
        <v>447</v>
      </c>
      <c r="Y1908" s="2" t="s">
        <v>447</v>
      </c>
      <c r="Z1908" s="2"/>
      <c r="AB1908" t="s">
        <v>447</v>
      </c>
      <c r="AC1908" t="s">
        <v>448</v>
      </c>
      <c r="AD1908" t="s">
        <v>448</v>
      </c>
      <c r="AE1908" t="s">
        <v>447</v>
      </c>
      <c r="AF1908" t="s">
        <v>447</v>
      </c>
      <c r="AG1908">
        <v>2</v>
      </c>
      <c r="AH1908">
        <v>0</v>
      </c>
      <c r="AI1908">
        <v>40</v>
      </c>
      <c r="AJ1908">
        <v>0</v>
      </c>
      <c r="AK1908">
        <v>61</v>
      </c>
      <c r="AL1908" t="s">
        <v>488</v>
      </c>
      <c r="AM1908" t="s">
        <v>450</v>
      </c>
      <c r="AN1908">
        <v>12.75</v>
      </c>
      <c r="AO1908">
        <v>68.349999999999994</v>
      </c>
      <c r="AP1908">
        <v>871.46249999999998</v>
      </c>
      <c r="AQ1908">
        <v>12.75</v>
      </c>
      <c r="AR1908">
        <v>55.07</v>
      </c>
      <c r="AS1908">
        <v>702.14250000000004</v>
      </c>
      <c r="AT1908">
        <v>12.75</v>
      </c>
      <c r="AU1908">
        <v>50</v>
      </c>
      <c r="AV1908">
        <v>637.5</v>
      </c>
      <c r="BC1908" t="s">
        <v>451</v>
      </c>
      <c r="BD1908" s="2">
        <v>45902</v>
      </c>
      <c r="BE1908">
        <v>690.86</v>
      </c>
      <c r="BF1908" t="s">
        <v>452</v>
      </c>
      <c r="BG1908" t="s">
        <v>453</v>
      </c>
      <c r="BH1908" s="1">
        <f t="shared" ca="1" si="89"/>
        <v>221</v>
      </c>
    </row>
    <row r="1909" spans="2:60" ht="14.25" customHeight="1" x14ac:dyDescent="0.35">
      <c r="B1909" s="96" t="str">
        <f t="shared" si="87"/>
        <v>197553784</v>
      </c>
      <c r="C1909" s="96" t="str">
        <f t="shared" si="88"/>
        <v>19755378</v>
      </c>
      <c r="D1909">
        <v>22526</v>
      </c>
      <c r="E1909" t="s">
        <v>120</v>
      </c>
      <c r="F1909">
        <v>61</v>
      </c>
      <c r="G1909" t="s">
        <v>124</v>
      </c>
      <c r="H1909">
        <v>71</v>
      </c>
      <c r="I1909">
        <v>19755</v>
      </c>
      <c r="J1909" t="s">
        <v>17</v>
      </c>
      <c r="K1909">
        <v>378</v>
      </c>
      <c r="L1909">
        <v>4</v>
      </c>
      <c r="M1909">
        <v>2</v>
      </c>
      <c r="N1909">
        <v>1</v>
      </c>
      <c r="O1909" s="3">
        <v>7.58</v>
      </c>
      <c r="P1909">
        <v>0</v>
      </c>
      <c r="Q1909" t="s">
        <v>489</v>
      </c>
      <c r="R1909" t="s">
        <v>457</v>
      </c>
      <c r="S1909">
        <v>7</v>
      </c>
      <c r="T1909" t="s">
        <v>469</v>
      </c>
      <c r="U1909">
        <v>2</v>
      </c>
      <c r="V1909">
        <v>43605</v>
      </c>
      <c r="W1909">
        <v>355</v>
      </c>
      <c r="X1909" t="s">
        <v>447</v>
      </c>
      <c r="Y1909" s="2" t="s">
        <v>447</v>
      </c>
      <c r="Z1909" s="2"/>
      <c r="AB1909" t="s">
        <v>447</v>
      </c>
      <c r="AC1909" t="s">
        <v>448</v>
      </c>
      <c r="AD1909" t="s">
        <v>448</v>
      </c>
      <c r="AE1909" t="s">
        <v>447</v>
      </c>
      <c r="AF1909" t="s">
        <v>447</v>
      </c>
      <c r="AG1909">
        <v>2</v>
      </c>
      <c r="AH1909">
        <v>0</v>
      </c>
      <c r="AI1909">
        <v>40</v>
      </c>
      <c r="AJ1909">
        <v>0</v>
      </c>
      <c r="AK1909">
        <v>61</v>
      </c>
      <c r="AL1909" t="s">
        <v>449</v>
      </c>
      <c r="AM1909" t="s">
        <v>450</v>
      </c>
      <c r="AN1909">
        <v>7.58</v>
      </c>
      <c r="AO1909">
        <v>68.349999999999994</v>
      </c>
      <c r="AP1909">
        <v>518.09299999999996</v>
      </c>
      <c r="AQ1909">
        <v>7.58</v>
      </c>
      <c r="AR1909">
        <v>55.07</v>
      </c>
      <c r="AS1909">
        <v>417.43060000000003</v>
      </c>
      <c r="AT1909">
        <v>7.58</v>
      </c>
      <c r="AU1909">
        <v>50</v>
      </c>
      <c r="AV1909">
        <v>379</v>
      </c>
      <c r="BC1909" t="s">
        <v>451</v>
      </c>
      <c r="BD1909" s="2">
        <v>45902</v>
      </c>
      <c r="BE1909">
        <v>411.76</v>
      </c>
      <c r="BF1909" t="s">
        <v>452</v>
      </c>
      <c r="BG1909" t="s">
        <v>453</v>
      </c>
      <c r="BH1909" s="1">
        <f t="shared" ca="1" si="89"/>
        <v>221</v>
      </c>
    </row>
    <row r="1910" spans="2:60" ht="14.25" customHeight="1" x14ac:dyDescent="0.35">
      <c r="B1910" s="96" t="str">
        <f t="shared" si="87"/>
        <v>197553785</v>
      </c>
      <c r="C1910" s="96" t="str">
        <f t="shared" si="88"/>
        <v>19755378</v>
      </c>
      <c r="D1910">
        <v>22526</v>
      </c>
      <c r="E1910" t="s">
        <v>120</v>
      </c>
      <c r="F1910">
        <v>61</v>
      </c>
      <c r="G1910" t="s">
        <v>124</v>
      </c>
      <c r="H1910">
        <v>71</v>
      </c>
      <c r="I1910">
        <v>19755</v>
      </c>
      <c r="J1910" t="s">
        <v>17</v>
      </c>
      <c r="K1910">
        <v>378</v>
      </c>
      <c r="L1910">
        <v>5</v>
      </c>
      <c r="M1910">
        <v>2</v>
      </c>
      <c r="N1910">
        <v>1</v>
      </c>
      <c r="O1910" s="3">
        <v>7.45</v>
      </c>
      <c r="P1910">
        <v>0</v>
      </c>
      <c r="Q1910" t="s">
        <v>489</v>
      </c>
      <c r="R1910" t="s">
        <v>457</v>
      </c>
      <c r="S1910">
        <v>7</v>
      </c>
      <c r="T1910" t="s">
        <v>469</v>
      </c>
      <c r="U1910">
        <v>2</v>
      </c>
      <c r="V1910">
        <v>43605</v>
      </c>
      <c r="W1910">
        <v>355</v>
      </c>
      <c r="X1910" t="s">
        <v>447</v>
      </c>
      <c r="Y1910" s="2" t="s">
        <v>447</v>
      </c>
      <c r="Z1910" s="2"/>
      <c r="AB1910" t="s">
        <v>447</v>
      </c>
      <c r="AC1910" t="s">
        <v>448</v>
      </c>
      <c r="AD1910" t="s">
        <v>448</v>
      </c>
      <c r="AE1910" t="s">
        <v>447</v>
      </c>
      <c r="AF1910" t="s">
        <v>447</v>
      </c>
      <c r="AG1910">
        <v>2</v>
      </c>
      <c r="AH1910">
        <v>0</v>
      </c>
      <c r="AI1910">
        <v>40</v>
      </c>
      <c r="AJ1910">
        <v>0</v>
      </c>
      <c r="AK1910">
        <v>61</v>
      </c>
      <c r="AL1910" t="s">
        <v>488</v>
      </c>
      <c r="AM1910" t="s">
        <v>450</v>
      </c>
      <c r="AN1910">
        <v>7.45</v>
      </c>
      <c r="AO1910">
        <v>68.349999999999994</v>
      </c>
      <c r="AP1910">
        <v>509.20749999999998</v>
      </c>
      <c r="AQ1910">
        <v>7.45</v>
      </c>
      <c r="AR1910">
        <v>55.07</v>
      </c>
      <c r="AS1910">
        <v>410.2715</v>
      </c>
      <c r="AT1910">
        <v>7.45</v>
      </c>
      <c r="AU1910">
        <v>50</v>
      </c>
      <c r="AV1910">
        <v>372.5</v>
      </c>
      <c r="BC1910" t="s">
        <v>451</v>
      </c>
      <c r="BD1910" s="2">
        <v>45902</v>
      </c>
      <c r="BE1910">
        <v>419.24</v>
      </c>
      <c r="BF1910" t="s">
        <v>452</v>
      </c>
      <c r="BG1910" t="s">
        <v>453</v>
      </c>
      <c r="BH1910" s="1">
        <f t="shared" ca="1" si="89"/>
        <v>221</v>
      </c>
    </row>
    <row r="1911" spans="2:60" ht="14.25" customHeight="1" x14ac:dyDescent="0.35">
      <c r="B1911" s="96" t="str">
        <f t="shared" si="87"/>
        <v>197553786</v>
      </c>
      <c r="C1911" s="96" t="str">
        <f t="shared" si="88"/>
        <v>19755378</v>
      </c>
      <c r="D1911">
        <v>22526</v>
      </c>
      <c r="E1911" t="s">
        <v>120</v>
      </c>
      <c r="F1911">
        <v>61</v>
      </c>
      <c r="G1911" t="s">
        <v>124</v>
      </c>
      <c r="H1911">
        <v>71</v>
      </c>
      <c r="I1911">
        <v>19755</v>
      </c>
      <c r="J1911" t="s">
        <v>17</v>
      </c>
      <c r="K1911">
        <v>378</v>
      </c>
      <c r="L1911">
        <v>6</v>
      </c>
      <c r="M1911">
        <v>2</v>
      </c>
      <c r="N1911">
        <v>1</v>
      </c>
      <c r="O1911" s="3">
        <v>5.18</v>
      </c>
      <c r="P1911">
        <v>0</v>
      </c>
      <c r="Q1911" t="s">
        <v>489</v>
      </c>
      <c r="R1911" t="s">
        <v>457</v>
      </c>
      <c r="S1911">
        <v>7</v>
      </c>
      <c r="T1911" t="s">
        <v>469</v>
      </c>
      <c r="U1911">
        <v>2</v>
      </c>
      <c r="V1911">
        <v>43605</v>
      </c>
      <c r="W1911">
        <v>355</v>
      </c>
      <c r="X1911" t="s">
        <v>447</v>
      </c>
      <c r="Y1911" s="2" t="s">
        <v>447</v>
      </c>
      <c r="Z1911" s="2"/>
      <c r="AB1911" t="s">
        <v>447</v>
      </c>
      <c r="AC1911" t="s">
        <v>448</v>
      </c>
      <c r="AD1911" t="s">
        <v>448</v>
      </c>
      <c r="AE1911" t="s">
        <v>447</v>
      </c>
      <c r="AF1911" t="s">
        <v>447</v>
      </c>
      <c r="AG1911">
        <v>2</v>
      </c>
      <c r="AH1911">
        <v>0</v>
      </c>
      <c r="AI1911">
        <v>40</v>
      </c>
      <c r="AJ1911">
        <v>0</v>
      </c>
      <c r="AK1911">
        <v>61</v>
      </c>
      <c r="AL1911" t="s">
        <v>488</v>
      </c>
      <c r="AM1911" t="s">
        <v>450</v>
      </c>
      <c r="AN1911">
        <v>5.18</v>
      </c>
      <c r="AO1911">
        <v>68.349999999999994</v>
      </c>
      <c r="AP1911">
        <v>354.053</v>
      </c>
      <c r="AQ1911">
        <v>5.18</v>
      </c>
      <c r="AR1911">
        <v>55.07</v>
      </c>
      <c r="AS1911">
        <v>285.26260000000002</v>
      </c>
      <c r="AT1911">
        <v>5.18</v>
      </c>
      <c r="AU1911">
        <v>50</v>
      </c>
      <c r="AV1911">
        <v>259</v>
      </c>
      <c r="BC1911" t="s">
        <v>451</v>
      </c>
      <c r="BD1911" s="2">
        <v>45902</v>
      </c>
      <c r="BE1911">
        <v>421.57</v>
      </c>
      <c r="BF1911" t="s">
        <v>452</v>
      </c>
      <c r="BG1911" t="s">
        <v>453</v>
      </c>
      <c r="BH1911" s="1">
        <f t="shared" ca="1" si="89"/>
        <v>221</v>
      </c>
    </row>
    <row r="1912" spans="2:60" ht="14.25" customHeight="1" x14ac:dyDescent="0.35">
      <c r="B1912" s="96" t="str">
        <f t="shared" si="87"/>
        <v>197553787</v>
      </c>
      <c r="C1912" s="96" t="str">
        <f t="shared" si="88"/>
        <v>19755378</v>
      </c>
      <c r="D1912">
        <v>22526</v>
      </c>
      <c r="E1912" t="s">
        <v>120</v>
      </c>
      <c r="F1912">
        <v>61</v>
      </c>
      <c r="G1912" t="s">
        <v>124</v>
      </c>
      <c r="H1912">
        <v>71</v>
      </c>
      <c r="I1912">
        <v>19755</v>
      </c>
      <c r="J1912" t="s">
        <v>17</v>
      </c>
      <c r="K1912">
        <v>378</v>
      </c>
      <c r="L1912">
        <v>7</v>
      </c>
      <c r="M1912">
        <v>2</v>
      </c>
      <c r="N1912">
        <v>1</v>
      </c>
      <c r="O1912" s="3">
        <v>13.21</v>
      </c>
      <c r="P1912">
        <v>0</v>
      </c>
      <c r="Q1912" t="s">
        <v>489</v>
      </c>
      <c r="R1912" t="s">
        <v>457</v>
      </c>
      <c r="S1912">
        <v>7</v>
      </c>
      <c r="T1912" t="s">
        <v>469</v>
      </c>
      <c r="U1912">
        <v>2</v>
      </c>
      <c r="V1912">
        <v>43588</v>
      </c>
      <c r="W1912">
        <v>355</v>
      </c>
      <c r="X1912" t="s">
        <v>447</v>
      </c>
      <c r="Y1912" s="2" t="s">
        <v>447</v>
      </c>
      <c r="Z1912" s="2"/>
      <c r="AB1912" t="s">
        <v>447</v>
      </c>
      <c r="AC1912" t="s">
        <v>448</v>
      </c>
      <c r="AD1912" t="s">
        <v>448</v>
      </c>
      <c r="AE1912" t="s">
        <v>447</v>
      </c>
      <c r="AF1912" t="s">
        <v>447</v>
      </c>
      <c r="AG1912">
        <v>2</v>
      </c>
      <c r="AH1912">
        <v>0</v>
      </c>
      <c r="AI1912">
        <v>40</v>
      </c>
      <c r="AJ1912">
        <v>0</v>
      </c>
      <c r="AK1912">
        <v>61</v>
      </c>
      <c r="AL1912" t="s">
        <v>465</v>
      </c>
      <c r="AM1912" t="s">
        <v>450</v>
      </c>
      <c r="AN1912">
        <v>13.21</v>
      </c>
      <c r="AO1912">
        <v>68.349999999999994</v>
      </c>
      <c r="AP1912">
        <v>902.90350000000001</v>
      </c>
      <c r="AQ1912">
        <v>13.21</v>
      </c>
      <c r="AR1912">
        <v>55.07</v>
      </c>
      <c r="AS1912">
        <v>727.47469999999998</v>
      </c>
      <c r="AT1912">
        <v>13.21</v>
      </c>
      <c r="AU1912">
        <v>50</v>
      </c>
      <c r="AV1912">
        <v>660.5</v>
      </c>
      <c r="BC1912" t="s">
        <v>451</v>
      </c>
      <c r="BD1912" s="2">
        <v>45902</v>
      </c>
      <c r="BE1912">
        <v>746.5</v>
      </c>
      <c r="BF1912" t="s">
        <v>452</v>
      </c>
      <c r="BG1912" t="s">
        <v>453</v>
      </c>
      <c r="BH1912" s="1">
        <f t="shared" ca="1" si="89"/>
        <v>221</v>
      </c>
    </row>
    <row r="1913" spans="2:60" ht="14.25" customHeight="1" x14ac:dyDescent="0.35">
      <c r="B1913" s="96" t="str">
        <f t="shared" si="87"/>
        <v>197553788</v>
      </c>
      <c r="C1913" s="96" t="str">
        <f t="shared" si="88"/>
        <v>19755378</v>
      </c>
      <c r="D1913">
        <v>22526</v>
      </c>
      <c r="E1913" t="s">
        <v>120</v>
      </c>
      <c r="F1913">
        <v>61</v>
      </c>
      <c r="G1913" t="s">
        <v>124</v>
      </c>
      <c r="H1913">
        <v>71</v>
      </c>
      <c r="I1913">
        <v>19755</v>
      </c>
      <c r="J1913" t="s">
        <v>17</v>
      </c>
      <c r="K1913">
        <v>378</v>
      </c>
      <c r="L1913">
        <v>8</v>
      </c>
      <c r="M1913">
        <v>2</v>
      </c>
      <c r="N1913">
        <v>1</v>
      </c>
      <c r="O1913" s="3">
        <v>9.4700000000000006</v>
      </c>
      <c r="P1913">
        <v>0</v>
      </c>
      <c r="Q1913" t="s">
        <v>489</v>
      </c>
      <c r="R1913" t="s">
        <v>457</v>
      </c>
      <c r="S1913">
        <v>7</v>
      </c>
      <c r="T1913" t="s">
        <v>469</v>
      </c>
      <c r="U1913">
        <v>2</v>
      </c>
      <c r="V1913">
        <v>43588</v>
      </c>
      <c r="W1913">
        <v>355</v>
      </c>
      <c r="X1913" t="s">
        <v>447</v>
      </c>
      <c r="Y1913" s="2" t="s">
        <v>447</v>
      </c>
      <c r="Z1913" s="2"/>
      <c r="AB1913" t="s">
        <v>447</v>
      </c>
      <c r="AC1913" t="s">
        <v>448</v>
      </c>
      <c r="AD1913" t="s">
        <v>448</v>
      </c>
      <c r="AE1913" t="s">
        <v>447</v>
      </c>
      <c r="AF1913" t="s">
        <v>447</v>
      </c>
      <c r="AG1913">
        <v>2</v>
      </c>
      <c r="AH1913">
        <v>0</v>
      </c>
      <c r="AI1913">
        <v>40</v>
      </c>
      <c r="AJ1913">
        <v>0</v>
      </c>
      <c r="AK1913">
        <v>61</v>
      </c>
      <c r="AL1913" t="s">
        <v>488</v>
      </c>
      <c r="AM1913" t="s">
        <v>450</v>
      </c>
      <c r="AN1913">
        <v>9.4700000000000006</v>
      </c>
      <c r="AO1913">
        <v>68.349999999999994</v>
      </c>
      <c r="AP1913">
        <v>647.27449999999999</v>
      </c>
      <c r="AQ1913">
        <v>9.4700000000000006</v>
      </c>
      <c r="AR1913">
        <v>55.07</v>
      </c>
      <c r="AS1913">
        <v>521.51289999999995</v>
      </c>
      <c r="AT1913">
        <v>9.4700000000000006</v>
      </c>
      <c r="AU1913">
        <v>50</v>
      </c>
      <c r="AV1913">
        <v>473.5</v>
      </c>
      <c r="BC1913" t="s">
        <v>451</v>
      </c>
      <c r="BD1913" s="2">
        <v>45902</v>
      </c>
      <c r="BE1913">
        <v>362.06</v>
      </c>
      <c r="BF1913" t="s">
        <v>452</v>
      </c>
      <c r="BG1913" t="s">
        <v>453</v>
      </c>
      <c r="BH1913" s="1">
        <f t="shared" ca="1" si="89"/>
        <v>221</v>
      </c>
    </row>
    <row r="1914" spans="2:60" ht="14.25" customHeight="1" x14ac:dyDescent="0.35">
      <c r="B1914" s="96" t="str">
        <f t="shared" si="87"/>
        <v>197553789</v>
      </c>
      <c r="C1914" s="96" t="str">
        <f t="shared" si="88"/>
        <v>19755378</v>
      </c>
      <c r="D1914">
        <v>22526</v>
      </c>
      <c r="E1914" t="s">
        <v>120</v>
      </c>
      <c r="F1914">
        <v>61</v>
      </c>
      <c r="G1914" t="s">
        <v>124</v>
      </c>
      <c r="H1914">
        <v>71</v>
      </c>
      <c r="I1914">
        <v>19755</v>
      </c>
      <c r="J1914" t="s">
        <v>17</v>
      </c>
      <c r="K1914">
        <v>378</v>
      </c>
      <c r="L1914">
        <v>9</v>
      </c>
      <c r="M1914">
        <v>2</v>
      </c>
      <c r="N1914">
        <v>1</v>
      </c>
      <c r="O1914" s="3">
        <v>13.28</v>
      </c>
      <c r="P1914">
        <v>0</v>
      </c>
      <c r="Q1914" t="s">
        <v>489</v>
      </c>
      <c r="R1914" t="s">
        <v>457</v>
      </c>
      <c r="S1914">
        <v>7</v>
      </c>
      <c r="T1914" t="s">
        <v>469</v>
      </c>
      <c r="U1914">
        <v>2</v>
      </c>
      <c r="V1914">
        <v>43605</v>
      </c>
      <c r="W1914">
        <v>355</v>
      </c>
      <c r="X1914" t="s">
        <v>447</v>
      </c>
      <c r="Y1914" s="2" t="s">
        <v>447</v>
      </c>
      <c r="Z1914" s="2"/>
      <c r="AB1914" t="s">
        <v>447</v>
      </c>
      <c r="AC1914" t="s">
        <v>448</v>
      </c>
      <c r="AD1914" t="s">
        <v>448</v>
      </c>
      <c r="AE1914" t="s">
        <v>447</v>
      </c>
      <c r="AF1914" t="s">
        <v>447</v>
      </c>
      <c r="AG1914">
        <v>2</v>
      </c>
      <c r="AH1914">
        <v>0</v>
      </c>
      <c r="AI1914">
        <v>40</v>
      </c>
      <c r="AJ1914">
        <v>0</v>
      </c>
      <c r="AK1914">
        <v>61</v>
      </c>
      <c r="AL1914" t="s">
        <v>488</v>
      </c>
      <c r="AM1914" t="s">
        <v>450</v>
      </c>
      <c r="AN1914">
        <v>13.28</v>
      </c>
      <c r="AO1914">
        <v>68.349999999999994</v>
      </c>
      <c r="AP1914">
        <v>907.68799999999999</v>
      </c>
      <c r="AQ1914">
        <v>13.28</v>
      </c>
      <c r="AR1914">
        <v>55.07</v>
      </c>
      <c r="AS1914">
        <v>731.32960000000003</v>
      </c>
      <c r="AT1914">
        <v>13.28</v>
      </c>
      <c r="AU1914">
        <v>50</v>
      </c>
      <c r="AV1914">
        <v>664</v>
      </c>
      <c r="BC1914" t="s">
        <v>451</v>
      </c>
      <c r="BD1914" s="2">
        <v>45902</v>
      </c>
      <c r="BE1914">
        <v>601.35</v>
      </c>
      <c r="BF1914" t="s">
        <v>452</v>
      </c>
      <c r="BG1914" t="s">
        <v>453</v>
      </c>
      <c r="BH1914" s="1">
        <f t="shared" ca="1" si="89"/>
        <v>221</v>
      </c>
    </row>
    <row r="1915" spans="2:60" ht="14.25" customHeight="1" x14ac:dyDescent="0.35">
      <c r="B1915" s="96" t="str">
        <f t="shared" si="87"/>
        <v>197633971</v>
      </c>
      <c r="C1915" s="96" t="str">
        <f t="shared" si="88"/>
        <v>19763397</v>
      </c>
      <c r="D1915">
        <v>22526</v>
      </c>
      <c r="E1915" t="s">
        <v>120</v>
      </c>
      <c r="F1915">
        <v>61</v>
      </c>
      <c r="G1915" t="s">
        <v>124</v>
      </c>
      <c r="H1915">
        <v>71</v>
      </c>
      <c r="I1915">
        <v>19763</v>
      </c>
      <c r="J1915" t="s">
        <v>92</v>
      </c>
      <c r="K1915">
        <v>397</v>
      </c>
      <c r="L1915">
        <v>1</v>
      </c>
      <c r="M1915">
        <v>1</v>
      </c>
      <c r="N1915">
        <v>1</v>
      </c>
      <c r="O1915" s="3">
        <v>8.02</v>
      </c>
      <c r="P1915">
        <v>0</v>
      </c>
      <c r="Q1915" t="s">
        <v>454</v>
      </c>
      <c r="R1915" t="s">
        <v>471</v>
      </c>
      <c r="S1915">
        <v>7</v>
      </c>
      <c r="T1915" t="s">
        <v>469</v>
      </c>
      <c r="U1915">
        <v>2</v>
      </c>
      <c r="V1915">
        <v>43578</v>
      </c>
      <c r="W1915">
        <v>352</v>
      </c>
      <c r="X1915" t="s">
        <v>447</v>
      </c>
      <c r="Y1915" s="2" t="s">
        <v>447</v>
      </c>
      <c r="Z1915" s="2"/>
      <c r="AB1915" t="s">
        <v>447</v>
      </c>
      <c r="AC1915" t="s">
        <v>448</v>
      </c>
      <c r="AD1915" t="s">
        <v>447</v>
      </c>
      <c r="AE1915" t="s">
        <v>447</v>
      </c>
      <c r="AF1915" t="s">
        <v>447</v>
      </c>
      <c r="AG1915">
        <v>2</v>
      </c>
      <c r="AH1915">
        <v>0</v>
      </c>
      <c r="AI1915">
        <v>18</v>
      </c>
      <c r="AJ1915">
        <v>0</v>
      </c>
      <c r="AK1915">
        <v>61</v>
      </c>
      <c r="AL1915" t="s">
        <v>486</v>
      </c>
      <c r="AM1915" t="s">
        <v>450</v>
      </c>
      <c r="AN1915">
        <v>8.02</v>
      </c>
      <c r="AO1915">
        <v>70.7</v>
      </c>
      <c r="AP1915">
        <v>567.01400000000001</v>
      </c>
      <c r="AQ1915">
        <v>8.02</v>
      </c>
      <c r="AR1915">
        <v>60.07</v>
      </c>
      <c r="AS1915">
        <v>481.76139999999998</v>
      </c>
      <c r="AT1915">
        <v>8.02</v>
      </c>
      <c r="AU1915">
        <v>60</v>
      </c>
      <c r="AV1915">
        <v>481.2</v>
      </c>
      <c r="BC1915" t="s">
        <v>451</v>
      </c>
      <c r="BD1915" s="2">
        <v>45957</v>
      </c>
      <c r="BE1915">
        <v>427.59</v>
      </c>
      <c r="BF1915" t="s">
        <v>452</v>
      </c>
      <c r="BG1915" t="s">
        <v>453</v>
      </c>
      <c r="BH1915" s="1">
        <f t="shared" ca="1" si="89"/>
        <v>166</v>
      </c>
    </row>
    <row r="1916" spans="2:60" ht="14.25" customHeight="1" x14ac:dyDescent="0.35">
      <c r="B1916" s="96" t="str">
        <f t="shared" si="87"/>
        <v>197633972</v>
      </c>
      <c r="C1916" s="96" t="str">
        <f t="shared" si="88"/>
        <v>19763397</v>
      </c>
      <c r="D1916">
        <v>22526</v>
      </c>
      <c r="E1916" t="s">
        <v>120</v>
      </c>
      <c r="F1916">
        <v>61</v>
      </c>
      <c r="G1916" t="s">
        <v>124</v>
      </c>
      <c r="H1916">
        <v>71</v>
      </c>
      <c r="I1916">
        <v>19763</v>
      </c>
      <c r="J1916" t="s">
        <v>92</v>
      </c>
      <c r="K1916">
        <v>397</v>
      </c>
      <c r="L1916">
        <v>2</v>
      </c>
      <c r="M1916">
        <v>1</v>
      </c>
      <c r="N1916">
        <v>1</v>
      </c>
      <c r="O1916" s="3">
        <v>11.39</v>
      </c>
      <c r="P1916">
        <v>0</v>
      </c>
      <c r="Q1916" t="s">
        <v>454</v>
      </c>
      <c r="R1916" t="s">
        <v>471</v>
      </c>
      <c r="S1916">
        <v>7</v>
      </c>
      <c r="T1916" t="s">
        <v>469</v>
      </c>
      <c r="U1916">
        <v>2</v>
      </c>
      <c r="V1916">
        <v>43579</v>
      </c>
      <c r="W1916">
        <v>352</v>
      </c>
      <c r="X1916" t="s">
        <v>447</v>
      </c>
      <c r="Y1916" s="2" t="s">
        <v>447</v>
      </c>
      <c r="Z1916" s="2"/>
      <c r="AB1916" t="s">
        <v>447</v>
      </c>
      <c r="AC1916" t="s">
        <v>448</v>
      </c>
      <c r="AD1916" t="s">
        <v>447</v>
      </c>
      <c r="AE1916" t="s">
        <v>447</v>
      </c>
      <c r="AF1916" t="s">
        <v>447</v>
      </c>
      <c r="AG1916">
        <v>2</v>
      </c>
      <c r="AH1916">
        <v>0</v>
      </c>
      <c r="AI1916">
        <v>18</v>
      </c>
      <c r="AJ1916">
        <v>0</v>
      </c>
      <c r="AK1916">
        <v>61</v>
      </c>
      <c r="AL1916" t="s">
        <v>449</v>
      </c>
      <c r="AM1916" t="s">
        <v>450</v>
      </c>
      <c r="AN1916">
        <v>11.39</v>
      </c>
      <c r="AO1916">
        <v>70.7</v>
      </c>
      <c r="AP1916">
        <v>805.27300000000002</v>
      </c>
      <c r="AQ1916">
        <v>11.39</v>
      </c>
      <c r="AR1916">
        <v>60.07</v>
      </c>
      <c r="AS1916">
        <v>684.19730000000004</v>
      </c>
      <c r="AT1916">
        <v>11.39</v>
      </c>
      <c r="AU1916">
        <v>60</v>
      </c>
      <c r="AV1916">
        <v>683.4</v>
      </c>
      <c r="BC1916" t="s">
        <v>451</v>
      </c>
      <c r="BD1916" s="2">
        <v>45957</v>
      </c>
      <c r="BE1916">
        <v>532.15</v>
      </c>
      <c r="BF1916" t="s">
        <v>452</v>
      </c>
      <c r="BG1916" t="s">
        <v>453</v>
      </c>
      <c r="BH1916" s="1">
        <f t="shared" ca="1" si="89"/>
        <v>166</v>
      </c>
    </row>
    <row r="1917" spans="2:60" ht="14.25" customHeight="1" x14ac:dyDescent="0.35">
      <c r="B1917" s="96" t="str">
        <f t="shared" si="87"/>
        <v>197633973</v>
      </c>
      <c r="C1917" s="96" t="str">
        <f t="shared" si="88"/>
        <v>19763397</v>
      </c>
      <c r="D1917">
        <v>22526</v>
      </c>
      <c r="E1917" t="s">
        <v>120</v>
      </c>
      <c r="F1917">
        <v>61</v>
      </c>
      <c r="G1917" t="s">
        <v>124</v>
      </c>
      <c r="H1917">
        <v>71</v>
      </c>
      <c r="I1917">
        <v>19763</v>
      </c>
      <c r="J1917" t="s">
        <v>92</v>
      </c>
      <c r="K1917">
        <v>397</v>
      </c>
      <c r="L1917">
        <v>3</v>
      </c>
      <c r="M1917">
        <v>1</v>
      </c>
      <c r="N1917">
        <v>1</v>
      </c>
      <c r="O1917" s="3">
        <v>7.45</v>
      </c>
      <c r="P1917">
        <v>0</v>
      </c>
      <c r="Q1917" t="s">
        <v>454</v>
      </c>
      <c r="R1917" t="s">
        <v>471</v>
      </c>
      <c r="S1917">
        <v>7</v>
      </c>
      <c r="T1917" t="s">
        <v>469</v>
      </c>
      <c r="U1917">
        <v>2</v>
      </c>
      <c r="V1917">
        <v>43579</v>
      </c>
      <c r="W1917">
        <v>352</v>
      </c>
      <c r="X1917" t="s">
        <v>447</v>
      </c>
      <c r="Y1917" s="2" t="s">
        <v>447</v>
      </c>
      <c r="Z1917" s="2"/>
      <c r="AB1917" t="s">
        <v>447</v>
      </c>
      <c r="AC1917" t="s">
        <v>448</v>
      </c>
      <c r="AD1917" t="s">
        <v>447</v>
      </c>
      <c r="AE1917" t="s">
        <v>447</v>
      </c>
      <c r="AF1917" t="s">
        <v>447</v>
      </c>
      <c r="AG1917">
        <v>2</v>
      </c>
      <c r="AH1917">
        <v>0</v>
      </c>
      <c r="AI1917">
        <v>18</v>
      </c>
      <c r="AJ1917">
        <v>0</v>
      </c>
      <c r="AK1917">
        <v>61</v>
      </c>
      <c r="AL1917" t="s">
        <v>459</v>
      </c>
      <c r="AM1917" t="s">
        <v>450</v>
      </c>
      <c r="AN1917">
        <v>7.45</v>
      </c>
      <c r="AO1917">
        <v>70.7</v>
      </c>
      <c r="AP1917">
        <v>526.71500000000003</v>
      </c>
      <c r="AQ1917">
        <v>7.45</v>
      </c>
      <c r="AR1917">
        <v>60.07</v>
      </c>
      <c r="AS1917">
        <v>447.5215</v>
      </c>
      <c r="AT1917">
        <v>7.45</v>
      </c>
      <c r="AU1917">
        <v>60</v>
      </c>
      <c r="AV1917">
        <v>447</v>
      </c>
      <c r="BC1917" t="s">
        <v>451</v>
      </c>
      <c r="BD1917" s="2">
        <v>45957</v>
      </c>
      <c r="BE1917">
        <v>556.67999999999995</v>
      </c>
      <c r="BF1917" t="s">
        <v>452</v>
      </c>
      <c r="BG1917" t="s">
        <v>453</v>
      </c>
      <c r="BH1917" s="1">
        <f t="shared" ca="1" si="89"/>
        <v>166</v>
      </c>
    </row>
    <row r="1918" spans="2:60" ht="14.25" customHeight="1" x14ac:dyDescent="0.35">
      <c r="B1918" s="96" t="str">
        <f t="shared" si="87"/>
        <v>197633974</v>
      </c>
      <c r="C1918" s="96" t="str">
        <f t="shared" si="88"/>
        <v>19763397</v>
      </c>
      <c r="D1918">
        <v>22526</v>
      </c>
      <c r="E1918" t="s">
        <v>120</v>
      </c>
      <c r="F1918">
        <v>61</v>
      </c>
      <c r="G1918" t="s">
        <v>124</v>
      </c>
      <c r="H1918">
        <v>71</v>
      </c>
      <c r="I1918">
        <v>19763</v>
      </c>
      <c r="J1918" t="s">
        <v>92</v>
      </c>
      <c r="K1918">
        <v>397</v>
      </c>
      <c r="L1918">
        <v>4</v>
      </c>
      <c r="O1918" s="3">
        <v>3.82</v>
      </c>
      <c r="P1918">
        <v>0</v>
      </c>
      <c r="Q1918" t="s">
        <v>476</v>
      </c>
      <c r="R1918" t="s">
        <v>521</v>
      </c>
      <c r="S1918">
        <v>50</v>
      </c>
      <c r="T1918" t="s">
        <v>492</v>
      </c>
      <c r="U1918">
        <v>2</v>
      </c>
      <c r="V1918">
        <v>45663</v>
      </c>
      <c r="W1918">
        <v>352</v>
      </c>
      <c r="X1918" t="s">
        <v>447</v>
      </c>
      <c r="Y1918" s="2" t="s">
        <v>447</v>
      </c>
      <c r="Z1918" s="2"/>
      <c r="AB1918" t="s">
        <v>447</v>
      </c>
      <c r="AC1918" t="s">
        <v>448</v>
      </c>
      <c r="AD1918" t="s">
        <v>447</v>
      </c>
      <c r="AE1918" t="s">
        <v>447</v>
      </c>
      <c r="AF1918" t="s">
        <v>447</v>
      </c>
      <c r="AG1918">
        <v>2</v>
      </c>
      <c r="AH1918">
        <v>0</v>
      </c>
      <c r="AI1918">
        <v>18</v>
      </c>
      <c r="AJ1918">
        <v>0</v>
      </c>
      <c r="AK1918">
        <v>61</v>
      </c>
      <c r="AL1918" t="s">
        <v>526</v>
      </c>
      <c r="AM1918" t="s">
        <v>450</v>
      </c>
      <c r="BC1918" t="s">
        <v>493</v>
      </c>
      <c r="BF1918" t="s">
        <v>452</v>
      </c>
      <c r="BG1918" t="s">
        <v>453</v>
      </c>
      <c r="BH1918" s="1">
        <f t="shared" ca="1" si="89"/>
        <v>46123</v>
      </c>
    </row>
    <row r="1919" spans="2:60" ht="14.25" customHeight="1" x14ac:dyDescent="0.35">
      <c r="B1919" s="96" t="str">
        <f t="shared" si="87"/>
        <v>197633975</v>
      </c>
      <c r="C1919" s="96" t="str">
        <f t="shared" si="88"/>
        <v>19763397</v>
      </c>
      <c r="D1919">
        <v>22526</v>
      </c>
      <c r="E1919" t="s">
        <v>120</v>
      </c>
      <c r="F1919">
        <v>61</v>
      </c>
      <c r="G1919" t="s">
        <v>124</v>
      </c>
      <c r="H1919">
        <v>71</v>
      </c>
      <c r="I1919">
        <v>19763</v>
      </c>
      <c r="J1919" t="s">
        <v>92</v>
      </c>
      <c r="K1919">
        <v>397</v>
      </c>
      <c r="L1919">
        <v>5</v>
      </c>
      <c r="O1919" s="3">
        <v>1.71</v>
      </c>
      <c r="P1919">
        <v>0</v>
      </c>
      <c r="Q1919" t="s">
        <v>476</v>
      </c>
      <c r="R1919" t="s">
        <v>521</v>
      </c>
      <c r="S1919">
        <v>50</v>
      </c>
      <c r="T1919" t="s">
        <v>492</v>
      </c>
      <c r="U1919">
        <v>2</v>
      </c>
      <c r="V1919">
        <v>45663</v>
      </c>
      <c r="W1919">
        <v>352</v>
      </c>
      <c r="X1919" t="s">
        <v>447</v>
      </c>
      <c r="Y1919" s="2" t="s">
        <v>447</v>
      </c>
      <c r="Z1919" s="2"/>
      <c r="AB1919" t="s">
        <v>447</v>
      </c>
      <c r="AC1919" t="s">
        <v>448</v>
      </c>
      <c r="AD1919" t="s">
        <v>447</v>
      </c>
      <c r="AE1919" t="s">
        <v>447</v>
      </c>
      <c r="AF1919" t="s">
        <v>447</v>
      </c>
      <c r="AG1919">
        <v>2</v>
      </c>
      <c r="AH1919">
        <v>0</v>
      </c>
      <c r="AI1919">
        <v>18</v>
      </c>
      <c r="AJ1919">
        <v>0</v>
      </c>
      <c r="AK1919">
        <v>61</v>
      </c>
      <c r="AL1919" t="s">
        <v>526</v>
      </c>
      <c r="AM1919" t="s">
        <v>450</v>
      </c>
      <c r="BC1919" t="s">
        <v>493</v>
      </c>
      <c r="BF1919" t="s">
        <v>452</v>
      </c>
      <c r="BG1919" t="s">
        <v>453</v>
      </c>
      <c r="BH1919" s="1">
        <f t="shared" ca="1" si="89"/>
        <v>46123</v>
      </c>
    </row>
    <row r="1920" spans="2:60" ht="14.25" customHeight="1" x14ac:dyDescent="0.35">
      <c r="B1920" s="96" t="str">
        <f t="shared" si="87"/>
        <v>197633976</v>
      </c>
      <c r="C1920" s="96" t="str">
        <f t="shared" si="88"/>
        <v>19763397</v>
      </c>
      <c r="D1920">
        <v>22526</v>
      </c>
      <c r="E1920" t="s">
        <v>120</v>
      </c>
      <c r="F1920">
        <v>61</v>
      </c>
      <c r="G1920" t="s">
        <v>124</v>
      </c>
      <c r="H1920">
        <v>71</v>
      </c>
      <c r="I1920">
        <v>19763</v>
      </c>
      <c r="J1920" t="s">
        <v>92</v>
      </c>
      <c r="K1920">
        <v>397</v>
      </c>
      <c r="L1920">
        <v>6</v>
      </c>
      <c r="O1920" s="3">
        <v>2.77</v>
      </c>
      <c r="P1920">
        <v>0</v>
      </c>
      <c r="Q1920" t="s">
        <v>476</v>
      </c>
      <c r="R1920" t="s">
        <v>521</v>
      </c>
      <c r="S1920">
        <v>50</v>
      </c>
      <c r="T1920" t="s">
        <v>492</v>
      </c>
      <c r="U1920">
        <v>2</v>
      </c>
      <c r="V1920">
        <v>45663</v>
      </c>
      <c r="W1920">
        <v>352</v>
      </c>
      <c r="X1920" t="s">
        <v>447</v>
      </c>
      <c r="Y1920" s="2" t="s">
        <v>447</v>
      </c>
      <c r="Z1920" s="2"/>
      <c r="AB1920" t="s">
        <v>447</v>
      </c>
      <c r="AC1920" t="s">
        <v>448</v>
      </c>
      <c r="AD1920" t="s">
        <v>447</v>
      </c>
      <c r="AE1920" t="s">
        <v>447</v>
      </c>
      <c r="AF1920" t="s">
        <v>447</v>
      </c>
      <c r="AG1920">
        <v>2</v>
      </c>
      <c r="AH1920">
        <v>0</v>
      </c>
      <c r="AI1920">
        <v>18</v>
      </c>
      <c r="AJ1920">
        <v>0</v>
      </c>
      <c r="AK1920">
        <v>61</v>
      </c>
      <c r="AL1920" t="s">
        <v>526</v>
      </c>
      <c r="AM1920" t="s">
        <v>450</v>
      </c>
      <c r="BC1920" t="s">
        <v>493</v>
      </c>
      <c r="BF1920" t="s">
        <v>452</v>
      </c>
      <c r="BG1920" t="s">
        <v>453</v>
      </c>
      <c r="BH1920" s="1">
        <f t="shared" ca="1" si="89"/>
        <v>46123</v>
      </c>
    </row>
    <row r="1921" spans="2:60" ht="14.25" customHeight="1" x14ac:dyDescent="0.35">
      <c r="B1921" s="96" t="str">
        <f t="shared" si="87"/>
        <v>197633977</v>
      </c>
      <c r="C1921" s="96" t="str">
        <f t="shared" si="88"/>
        <v>19763397</v>
      </c>
      <c r="D1921">
        <v>22526</v>
      </c>
      <c r="E1921" t="s">
        <v>120</v>
      </c>
      <c r="F1921">
        <v>61</v>
      </c>
      <c r="G1921" t="s">
        <v>124</v>
      </c>
      <c r="H1921">
        <v>71</v>
      </c>
      <c r="I1921">
        <v>19763</v>
      </c>
      <c r="J1921" t="s">
        <v>92</v>
      </c>
      <c r="K1921">
        <v>397</v>
      </c>
      <c r="L1921">
        <v>7</v>
      </c>
      <c r="O1921" s="3">
        <v>1.04</v>
      </c>
      <c r="P1921">
        <v>0</v>
      </c>
      <c r="Q1921" t="s">
        <v>476</v>
      </c>
      <c r="R1921" t="s">
        <v>521</v>
      </c>
      <c r="S1921">
        <v>50</v>
      </c>
      <c r="T1921" t="s">
        <v>492</v>
      </c>
      <c r="U1921">
        <v>2</v>
      </c>
      <c r="V1921">
        <v>45663</v>
      </c>
      <c r="W1921">
        <v>352</v>
      </c>
      <c r="X1921" t="s">
        <v>447</v>
      </c>
      <c r="Y1921" s="2" t="s">
        <v>447</v>
      </c>
      <c r="Z1921" s="2"/>
      <c r="AB1921" t="s">
        <v>447</v>
      </c>
      <c r="AC1921" t="s">
        <v>448</v>
      </c>
      <c r="AD1921" t="s">
        <v>447</v>
      </c>
      <c r="AE1921" t="s">
        <v>447</v>
      </c>
      <c r="AF1921" t="s">
        <v>447</v>
      </c>
      <c r="AG1921">
        <v>2</v>
      </c>
      <c r="AH1921">
        <v>0</v>
      </c>
      <c r="AI1921">
        <v>18</v>
      </c>
      <c r="AJ1921">
        <v>0</v>
      </c>
      <c r="AK1921">
        <v>61</v>
      </c>
      <c r="AL1921" t="s">
        <v>526</v>
      </c>
      <c r="AM1921" t="s">
        <v>450</v>
      </c>
      <c r="BC1921" t="s">
        <v>493</v>
      </c>
      <c r="BF1921" t="s">
        <v>452</v>
      </c>
      <c r="BG1921" t="s">
        <v>453</v>
      </c>
      <c r="BH1921" s="1">
        <f t="shared" ca="1" si="89"/>
        <v>46123</v>
      </c>
    </row>
    <row r="1922" spans="2:60" ht="14.25" customHeight="1" x14ac:dyDescent="0.35">
      <c r="B1922" s="96" t="str">
        <f t="shared" ref="B1922:B1985" si="90">CONCATENATE(I1922,K1922,L1922)</f>
        <v>197633978</v>
      </c>
      <c r="C1922" s="96" t="str">
        <f t="shared" ref="C1922:C1985" si="91">CONCATENATE(I1922,K1922)</f>
        <v>19763397</v>
      </c>
      <c r="D1922">
        <v>22526</v>
      </c>
      <c r="E1922" t="s">
        <v>120</v>
      </c>
      <c r="F1922">
        <v>61</v>
      </c>
      <c r="G1922" t="s">
        <v>124</v>
      </c>
      <c r="H1922">
        <v>71</v>
      </c>
      <c r="I1922">
        <v>19763</v>
      </c>
      <c r="J1922" t="s">
        <v>92</v>
      </c>
      <c r="K1922">
        <v>397</v>
      </c>
      <c r="L1922">
        <v>8</v>
      </c>
      <c r="O1922" s="3">
        <v>0.68</v>
      </c>
      <c r="P1922">
        <v>0</v>
      </c>
      <c r="Q1922" t="s">
        <v>476</v>
      </c>
      <c r="R1922" t="s">
        <v>521</v>
      </c>
      <c r="S1922">
        <v>50</v>
      </c>
      <c r="T1922" t="s">
        <v>492</v>
      </c>
      <c r="U1922">
        <v>2</v>
      </c>
      <c r="V1922">
        <v>45663</v>
      </c>
      <c r="W1922">
        <v>352</v>
      </c>
      <c r="X1922" t="s">
        <v>447</v>
      </c>
      <c r="Y1922" s="2" t="s">
        <v>447</v>
      </c>
      <c r="Z1922" s="2"/>
      <c r="AB1922" t="s">
        <v>447</v>
      </c>
      <c r="AC1922" t="s">
        <v>448</v>
      </c>
      <c r="AD1922" t="s">
        <v>447</v>
      </c>
      <c r="AE1922" t="s">
        <v>447</v>
      </c>
      <c r="AF1922" t="s">
        <v>447</v>
      </c>
      <c r="AG1922">
        <v>2</v>
      </c>
      <c r="AH1922">
        <v>0</v>
      </c>
      <c r="AI1922">
        <v>18</v>
      </c>
      <c r="AJ1922">
        <v>0</v>
      </c>
      <c r="AK1922">
        <v>61</v>
      </c>
      <c r="AL1922" t="s">
        <v>526</v>
      </c>
      <c r="AM1922" t="s">
        <v>450</v>
      </c>
      <c r="BC1922" t="s">
        <v>493</v>
      </c>
      <c r="BF1922" t="s">
        <v>452</v>
      </c>
      <c r="BG1922" t="s">
        <v>453</v>
      </c>
      <c r="BH1922" s="1">
        <f t="shared" ref="BH1922:BH1985" ca="1" si="92">TODAY()-BD1922</f>
        <v>46123</v>
      </c>
    </row>
    <row r="1923" spans="2:60" ht="14.25" customHeight="1" x14ac:dyDescent="0.35">
      <c r="B1923" s="96" t="str">
        <f t="shared" si="90"/>
        <v>197633979</v>
      </c>
      <c r="C1923" s="96" t="str">
        <f t="shared" si="91"/>
        <v>19763397</v>
      </c>
      <c r="D1923">
        <v>22526</v>
      </c>
      <c r="E1923" t="s">
        <v>120</v>
      </c>
      <c r="F1923">
        <v>61</v>
      </c>
      <c r="G1923" t="s">
        <v>124</v>
      </c>
      <c r="H1923">
        <v>71</v>
      </c>
      <c r="I1923">
        <v>19763</v>
      </c>
      <c r="J1923" t="s">
        <v>92</v>
      </c>
      <c r="K1923">
        <v>397</v>
      </c>
      <c r="L1923">
        <v>9</v>
      </c>
      <c r="O1923" s="3">
        <v>0.45</v>
      </c>
      <c r="P1923">
        <v>0</v>
      </c>
      <c r="Q1923" t="s">
        <v>476</v>
      </c>
      <c r="R1923" t="s">
        <v>521</v>
      </c>
      <c r="S1923">
        <v>50</v>
      </c>
      <c r="T1923" t="s">
        <v>492</v>
      </c>
      <c r="U1923">
        <v>2</v>
      </c>
      <c r="V1923">
        <v>45663</v>
      </c>
      <c r="W1923">
        <v>352</v>
      </c>
      <c r="X1923" t="s">
        <v>447</v>
      </c>
      <c r="Y1923" s="2" t="s">
        <v>447</v>
      </c>
      <c r="Z1923" s="2"/>
      <c r="AB1923" t="s">
        <v>447</v>
      </c>
      <c r="AC1923" t="s">
        <v>448</v>
      </c>
      <c r="AD1923" t="s">
        <v>447</v>
      </c>
      <c r="AE1923" t="s">
        <v>447</v>
      </c>
      <c r="AF1923" t="s">
        <v>447</v>
      </c>
      <c r="AG1923">
        <v>2</v>
      </c>
      <c r="AH1923">
        <v>0</v>
      </c>
      <c r="AI1923">
        <v>18</v>
      </c>
      <c r="AJ1923">
        <v>0</v>
      </c>
      <c r="AK1923">
        <v>61</v>
      </c>
      <c r="AL1923" t="s">
        <v>526</v>
      </c>
      <c r="AM1923" t="s">
        <v>450</v>
      </c>
      <c r="BC1923" t="s">
        <v>493</v>
      </c>
      <c r="BF1923" t="s">
        <v>452</v>
      </c>
      <c r="BG1923" t="s">
        <v>453</v>
      </c>
      <c r="BH1923" s="1">
        <f t="shared" ca="1" si="92"/>
        <v>46123</v>
      </c>
    </row>
    <row r="1924" spans="2:60" ht="14.25" customHeight="1" x14ac:dyDescent="0.35">
      <c r="B1924" s="96" t="str">
        <f t="shared" si="90"/>
        <v>1976339710</v>
      </c>
      <c r="C1924" s="96" t="str">
        <f t="shared" si="91"/>
        <v>19763397</v>
      </c>
      <c r="D1924">
        <v>22526</v>
      </c>
      <c r="E1924" t="s">
        <v>120</v>
      </c>
      <c r="F1924">
        <v>61</v>
      </c>
      <c r="G1924" t="s">
        <v>124</v>
      </c>
      <c r="H1924">
        <v>71</v>
      </c>
      <c r="I1924">
        <v>19763</v>
      </c>
      <c r="J1924" t="s">
        <v>92</v>
      </c>
      <c r="K1924">
        <v>397</v>
      </c>
      <c r="L1924">
        <v>10</v>
      </c>
      <c r="O1924" s="3">
        <v>0.5</v>
      </c>
      <c r="P1924">
        <v>0</v>
      </c>
      <c r="Q1924" t="s">
        <v>476</v>
      </c>
      <c r="R1924" t="s">
        <v>521</v>
      </c>
      <c r="S1924">
        <v>50</v>
      </c>
      <c r="T1924" t="s">
        <v>492</v>
      </c>
      <c r="U1924">
        <v>2</v>
      </c>
      <c r="V1924">
        <v>45663</v>
      </c>
      <c r="W1924">
        <v>352</v>
      </c>
      <c r="X1924" t="s">
        <v>447</v>
      </c>
      <c r="Y1924" s="2" t="s">
        <v>447</v>
      </c>
      <c r="Z1924" s="2"/>
      <c r="AB1924" t="s">
        <v>447</v>
      </c>
      <c r="AC1924" t="s">
        <v>448</v>
      </c>
      <c r="AD1924" t="s">
        <v>447</v>
      </c>
      <c r="AE1924" t="s">
        <v>447</v>
      </c>
      <c r="AF1924" t="s">
        <v>447</v>
      </c>
      <c r="AG1924">
        <v>2</v>
      </c>
      <c r="AH1924">
        <v>0</v>
      </c>
      <c r="AI1924">
        <v>18</v>
      </c>
      <c r="AJ1924">
        <v>0</v>
      </c>
      <c r="AK1924">
        <v>61</v>
      </c>
      <c r="AL1924" t="s">
        <v>526</v>
      </c>
      <c r="AM1924" t="s">
        <v>450</v>
      </c>
      <c r="BC1924" t="s">
        <v>493</v>
      </c>
      <c r="BF1924" t="s">
        <v>452</v>
      </c>
      <c r="BG1924" t="s">
        <v>453</v>
      </c>
      <c r="BH1924" s="1">
        <f t="shared" ca="1" si="92"/>
        <v>46123</v>
      </c>
    </row>
    <row r="1925" spans="2:60" ht="14.25" customHeight="1" x14ac:dyDescent="0.35">
      <c r="B1925" s="96" t="str">
        <f t="shared" si="90"/>
        <v>1976339711</v>
      </c>
      <c r="C1925" s="96" t="str">
        <f t="shared" si="91"/>
        <v>19763397</v>
      </c>
      <c r="D1925">
        <v>22526</v>
      </c>
      <c r="E1925" t="s">
        <v>120</v>
      </c>
      <c r="F1925">
        <v>61</v>
      </c>
      <c r="G1925" t="s">
        <v>124</v>
      </c>
      <c r="H1925">
        <v>71</v>
      </c>
      <c r="I1925">
        <v>19763</v>
      </c>
      <c r="J1925" t="s">
        <v>92</v>
      </c>
      <c r="K1925">
        <v>397</v>
      </c>
      <c r="L1925">
        <v>11</v>
      </c>
      <c r="O1925" s="3">
        <v>0.3</v>
      </c>
      <c r="P1925">
        <v>0</v>
      </c>
      <c r="Q1925" t="s">
        <v>476</v>
      </c>
      <c r="R1925" t="s">
        <v>521</v>
      </c>
      <c r="S1925">
        <v>50</v>
      </c>
      <c r="T1925" t="s">
        <v>492</v>
      </c>
      <c r="U1925">
        <v>2</v>
      </c>
      <c r="V1925">
        <v>45663</v>
      </c>
      <c r="W1925">
        <v>352</v>
      </c>
      <c r="X1925" t="s">
        <v>447</v>
      </c>
      <c r="Y1925" s="2" t="s">
        <v>447</v>
      </c>
      <c r="Z1925" s="2"/>
      <c r="AB1925" t="s">
        <v>447</v>
      </c>
      <c r="AC1925" t="s">
        <v>448</v>
      </c>
      <c r="AD1925" t="s">
        <v>447</v>
      </c>
      <c r="AE1925" t="s">
        <v>447</v>
      </c>
      <c r="AF1925" t="s">
        <v>447</v>
      </c>
      <c r="AG1925">
        <v>2</v>
      </c>
      <c r="AH1925">
        <v>0</v>
      </c>
      <c r="AI1925">
        <v>18</v>
      </c>
      <c r="AJ1925">
        <v>0</v>
      </c>
      <c r="AK1925">
        <v>61</v>
      </c>
      <c r="AL1925" t="s">
        <v>526</v>
      </c>
      <c r="AM1925" t="s">
        <v>450</v>
      </c>
      <c r="BC1925" t="s">
        <v>493</v>
      </c>
      <c r="BF1925" t="s">
        <v>452</v>
      </c>
      <c r="BG1925" t="s">
        <v>453</v>
      </c>
      <c r="BH1925" s="1">
        <f t="shared" ca="1" si="92"/>
        <v>46123</v>
      </c>
    </row>
    <row r="1926" spans="2:60" ht="14.25" customHeight="1" x14ac:dyDescent="0.35">
      <c r="B1926" s="96" t="str">
        <f t="shared" si="90"/>
        <v>1976339712</v>
      </c>
      <c r="C1926" s="96" t="str">
        <f t="shared" si="91"/>
        <v>19763397</v>
      </c>
      <c r="D1926">
        <v>22526</v>
      </c>
      <c r="E1926" t="s">
        <v>120</v>
      </c>
      <c r="F1926">
        <v>61</v>
      </c>
      <c r="G1926" t="s">
        <v>124</v>
      </c>
      <c r="H1926">
        <v>71</v>
      </c>
      <c r="I1926">
        <v>19763</v>
      </c>
      <c r="J1926" t="s">
        <v>92</v>
      </c>
      <c r="K1926">
        <v>397</v>
      </c>
      <c r="L1926">
        <v>12</v>
      </c>
      <c r="O1926" s="3">
        <v>0.86</v>
      </c>
      <c r="P1926">
        <v>0</v>
      </c>
      <c r="Q1926" t="s">
        <v>476</v>
      </c>
      <c r="R1926" t="s">
        <v>521</v>
      </c>
      <c r="S1926">
        <v>50</v>
      </c>
      <c r="T1926" t="s">
        <v>492</v>
      </c>
      <c r="U1926">
        <v>2</v>
      </c>
      <c r="V1926">
        <v>45663</v>
      </c>
      <c r="W1926">
        <v>352</v>
      </c>
      <c r="X1926" t="s">
        <v>447</v>
      </c>
      <c r="Y1926" s="2" t="s">
        <v>447</v>
      </c>
      <c r="Z1926" s="2"/>
      <c r="AB1926" t="s">
        <v>447</v>
      </c>
      <c r="AC1926" t="s">
        <v>448</v>
      </c>
      <c r="AD1926" t="s">
        <v>447</v>
      </c>
      <c r="AE1926" t="s">
        <v>447</v>
      </c>
      <c r="AF1926" t="s">
        <v>447</v>
      </c>
      <c r="AG1926">
        <v>2</v>
      </c>
      <c r="AH1926">
        <v>0</v>
      </c>
      <c r="AI1926">
        <v>18</v>
      </c>
      <c r="AJ1926">
        <v>0</v>
      </c>
      <c r="AK1926">
        <v>61</v>
      </c>
      <c r="AL1926" t="s">
        <v>526</v>
      </c>
      <c r="AM1926" t="s">
        <v>450</v>
      </c>
      <c r="BC1926" t="s">
        <v>493</v>
      </c>
      <c r="BF1926" t="s">
        <v>452</v>
      </c>
      <c r="BG1926" t="s">
        <v>453</v>
      </c>
      <c r="BH1926" s="1">
        <f t="shared" ca="1" si="92"/>
        <v>46123</v>
      </c>
    </row>
    <row r="1927" spans="2:60" ht="14.25" customHeight="1" x14ac:dyDescent="0.35">
      <c r="B1927" s="96" t="str">
        <f t="shared" si="90"/>
        <v>1976339713</v>
      </c>
      <c r="C1927" s="96" t="str">
        <f t="shared" si="91"/>
        <v>19763397</v>
      </c>
      <c r="D1927">
        <v>22526</v>
      </c>
      <c r="E1927" t="s">
        <v>120</v>
      </c>
      <c r="F1927">
        <v>61</v>
      </c>
      <c r="G1927" t="s">
        <v>124</v>
      </c>
      <c r="H1927">
        <v>71</v>
      </c>
      <c r="I1927">
        <v>19763</v>
      </c>
      <c r="J1927" t="s">
        <v>92</v>
      </c>
      <c r="K1927">
        <v>397</v>
      </c>
      <c r="L1927">
        <v>13</v>
      </c>
      <c r="O1927" s="3">
        <v>1.38</v>
      </c>
      <c r="P1927">
        <v>0</v>
      </c>
      <c r="Q1927" t="s">
        <v>476</v>
      </c>
      <c r="R1927" t="s">
        <v>521</v>
      </c>
      <c r="S1927">
        <v>50</v>
      </c>
      <c r="T1927" t="s">
        <v>492</v>
      </c>
      <c r="U1927">
        <v>2</v>
      </c>
      <c r="V1927">
        <v>45663</v>
      </c>
      <c r="W1927">
        <v>352</v>
      </c>
      <c r="X1927" t="s">
        <v>447</v>
      </c>
      <c r="Y1927" s="2" t="s">
        <v>447</v>
      </c>
      <c r="Z1927" s="2"/>
      <c r="AB1927" t="s">
        <v>447</v>
      </c>
      <c r="AC1927" t="s">
        <v>448</v>
      </c>
      <c r="AD1927" t="s">
        <v>447</v>
      </c>
      <c r="AE1927" t="s">
        <v>447</v>
      </c>
      <c r="AF1927" t="s">
        <v>447</v>
      </c>
      <c r="AG1927">
        <v>2</v>
      </c>
      <c r="AH1927">
        <v>0</v>
      </c>
      <c r="AI1927">
        <v>18</v>
      </c>
      <c r="AJ1927">
        <v>0</v>
      </c>
      <c r="AK1927">
        <v>61</v>
      </c>
      <c r="AL1927" t="s">
        <v>526</v>
      </c>
      <c r="AM1927" t="s">
        <v>450</v>
      </c>
      <c r="BC1927" t="s">
        <v>493</v>
      </c>
      <c r="BF1927" t="s">
        <v>452</v>
      </c>
      <c r="BG1927" t="s">
        <v>453</v>
      </c>
      <c r="BH1927" s="1">
        <f t="shared" ca="1" si="92"/>
        <v>46123</v>
      </c>
    </row>
    <row r="1928" spans="2:60" ht="14.25" customHeight="1" x14ac:dyDescent="0.35">
      <c r="B1928" s="96" t="str">
        <f t="shared" si="90"/>
        <v>198033911</v>
      </c>
      <c r="C1928" s="96" t="str">
        <f t="shared" si="91"/>
        <v>19803391</v>
      </c>
      <c r="D1928">
        <v>22526</v>
      </c>
      <c r="E1928" t="s">
        <v>120</v>
      </c>
      <c r="F1928">
        <v>61</v>
      </c>
      <c r="G1928" t="s">
        <v>124</v>
      </c>
      <c r="H1928">
        <v>71</v>
      </c>
      <c r="I1928">
        <v>19803</v>
      </c>
      <c r="J1928" t="s">
        <v>143</v>
      </c>
      <c r="K1928">
        <v>391</v>
      </c>
      <c r="L1928">
        <v>1</v>
      </c>
      <c r="M1928">
        <v>1</v>
      </c>
      <c r="N1928">
        <v>1</v>
      </c>
      <c r="O1928" s="3">
        <v>17.89</v>
      </c>
      <c r="P1928">
        <v>0</v>
      </c>
      <c r="Q1928" t="s">
        <v>525</v>
      </c>
      <c r="R1928" t="s">
        <v>471</v>
      </c>
      <c r="S1928">
        <v>5</v>
      </c>
      <c r="T1928" t="s">
        <v>446</v>
      </c>
      <c r="U1928">
        <v>2</v>
      </c>
      <c r="V1928">
        <v>44283</v>
      </c>
      <c r="W1928">
        <v>355</v>
      </c>
      <c r="X1928" t="s">
        <v>447</v>
      </c>
      <c r="Y1928" s="2" t="s">
        <v>447</v>
      </c>
      <c r="Z1928" s="2"/>
      <c r="AB1928" t="s">
        <v>447</v>
      </c>
      <c r="AC1928" t="s">
        <v>448</v>
      </c>
      <c r="AD1928" t="s">
        <v>447</v>
      </c>
      <c r="AE1928" t="s">
        <v>447</v>
      </c>
      <c r="AF1928" t="s">
        <v>447</v>
      </c>
      <c r="AG1928">
        <v>2</v>
      </c>
      <c r="AH1928">
        <v>0</v>
      </c>
      <c r="AI1928">
        <v>44</v>
      </c>
      <c r="AJ1928">
        <v>0</v>
      </c>
      <c r="AK1928">
        <v>61</v>
      </c>
      <c r="AL1928" t="s">
        <v>504</v>
      </c>
      <c r="AM1928" t="s">
        <v>450</v>
      </c>
      <c r="AN1928">
        <v>17.89</v>
      </c>
      <c r="AO1928">
        <v>47.66</v>
      </c>
      <c r="AP1928">
        <v>852.63739999999996</v>
      </c>
      <c r="AQ1928">
        <v>17.89</v>
      </c>
      <c r="AR1928">
        <v>45.07</v>
      </c>
      <c r="AS1928">
        <v>806.30229999999995</v>
      </c>
      <c r="BC1928" t="s">
        <v>451</v>
      </c>
      <c r="BD1928" s="2">
        <v>45851</v>
      </c>
      <c r="BE1928">
        <v>977.87</v>
      </c>
      <c r="BF1928" t="s">
        <v>452</v>
      </c>
      <c r="BG1928" t="s">
        <v>453</v>
      </c>
      <c r="BH1928" s="1">
        <f t="shared" ca="1" si="92"/>
        <v>272</v>
      </c>
    </row>
    <row r="1929" spans="2:60" ht="14.25" customHeight="1" x14ac:dyDescent="0.35">
      <c r="B1929" s="96" t="str">
        <f t="shared" si="90"/>
        <v>198033912</v>
      </c>
      <c r="C1929" s="96" t="str">
        <f t="shared" si="91"/>
        <v>19803391</v>
      </c>
      <c r="D1929">
        <v>22526</v>
      </c>
      <c r="E1929" t="s">
        <v>120</v>
      </c>
      <c r="F1929">
        <v>61</v>
      </c>
      <c r="G1929" t="s">
        <v>124</v>
      </c>
      <c r="H1929">
        <v>71</v>
      </c>
      <c r="I1929">
        <v>19803</v>
      </c>
      <c r="J1929" t="s">
        <v>143</v>
      </c>
      <c r="K1929">
        <v>391</v>
      </c>
      <c r="L1929">
        <v>2</v>
      </c>
      <c r="M1929">
        <v>1</v>
      </c>
      <c r="N1929">
        <v>1</v>
      </c>
      <c r="O1929" s="3">
        <v>17.2</v>
      </c>
      <c r="P1929">
        <v>0</v>
      </c>
      <c r="Q1929" t="s">
        <v>525</v>
      </c>
      <c r="R1929" t="s">
        <v>471</v>
      </c>
      <c r="S1929">
        <v>5</v>
      </c>
      <c r="T1929" t="s">
        <v>446</v>
      </c>
      <c r="U1929">
        <v>2</v>
      </c>
      <c r="V1929">
        <v>44284</v>
      </c>
      <c r="W1929">
        <v>355</v>
      </c>
      <c r="X1929" t="s">
        <v>447</v>
      </c>
      <c r="Y1929" s="2" t="s">
        <v>447</v>
      </c>
      <c r="Z1929" s="2"/>
      <c r="AB1929" t="s">
        <v>447</v>
      </c>
      <c r="AC1929" t="s">
        <v>448</v>
      </c>
      <c r="AD1929" t="s">
        <v>447</v>
      </c>
      <c r="AE1929" t="s">
        <v>447</v>
      </c>
      <c r="AF1929" t="s">
        <v>447</v>
      </c>
      <c r="AG1929">
        <v>2</v>
      </c>
      <c r="AH1929">
        <v>0</v>
      </c>
      <c r="AI1929">
        <v>44</v>
      </c>
      <c r="AJ1929">
        <v>0</v>
      </c>
      <c r="AK1929">
        <v>61</v>
      </c>
      <c r="AL1929" t="s">
        <v>504</v>
      </c>
      <c r="AM1929" t="s">
        <v>450</v>
      </c>
      <c r="AN1929">
        <v>17.2</v>
      </c>
      <c r="AO1929">
        <v>47.66</v>
      </c>
      <c r="AP1929">
        <v>819.75199999999995</v>
      </c>
      <c r="AQ1929">
        <v>17.2</v>
      </c>
      <c r="AR1929">
        <v>45.07</v>
      </c>
      <c r="AS1929">
        <v>775.20399999999995</v>
      </c>
      <c r="BC1929" t="s">
        <v>451</v>
      </c>
      <c r="BD1929" s="2">
        <v>45851</v>
      </c>
      <c r="BE1929">
        <v>802.37</v>
      </c>
      <c r="BF1929" t="s">
        <v>452</v>
      </c>
      <c r="BG1929" t="s">
        <v>453</v>
      </c>
      <c r="BH1929" s="1">
        <f t="shared" ca="1" si="92"/>
        <v>272</v>
      </c>
    </row>
    <row r="1930" spans="2:60" ht="14.25" customHeight="1" x14ac:dyDescent="0.35">
      <c r="B1930" s="96" t="str">
        <f t="shared" si="90"/>
        <v>198033913</v>
      </c>
      <c r="C1930" s="96" t="str">
        <f t="shared" si="91"/>
        <v>19803391</v>
      </c>
      <c r="D1930">
        <v>22526</v>
      </c>
      <c r="E1930" t="s">
        <v>120</v>
      </c>
      <c r="F1930">
        <v>61</v>
      </c>
      <c r="G1930" t="s">
        <v>124</v>
      </c>
      <c r="H1930">
        <v>71</v>
      </c>
      <c r="I1930">
        <v>19803</v>
      </c>
      <c r="J1930" t="s">
        <v>143</v>
      </c>
      <c r="K1930">
        <v>391</v>
      </c>
      <c r="L1930">
        <v>3</v>
      </c>
      <c r="M1930">
        <v>1</v>
      </c>
      <c r="N1930">
        <v>1</v>
      </c>
      <c r="O1930" s="3">
        <v>7.92</v>
      </c>
      <c r="P1930">
        <v>0</v>
      </c>
      <c r="Q1930" t="s">
        <v>525</v>
      </c>
      <c r="R1930" t="s">
        <v>471</v>
      </c>
      <c r="S1930">
        <v>5</v>
      </c>
      <c r="T1930" t="s">
        <v>446</v>
      </c>
      <c r="U1930">
        <v>2</v>
      </c>
      <c r="V1930">
        <v>44284</v>
      </c>
      <c r="W1930">
        <v>355</v>
      </c>
      <c r="X1930" t="s">
        <v>447</v>
      </c>
      <c r="Y1930" s="2" t="s">
        <v>447</v>
      </c>
      <c r="Z1930" s="2"/>
      <c r="AB1930" t="s">
        <v>447</v>
      </c>
      <c r="AC1930" t="s">
        <v>448</v>
      </c>
      <c r="AD1930" t="s">
        <v>447</v>
      </c>
      <c r="AE1930" t="s">
        <v>447</v>
      </c>
      <c r="AF1930" t="s">
        <v>447</v>
      </c>
      <c r="AG1930">
        <v>2</v>
      </c>
      <c r="AH1930">
        <v>0</v>
      </c>
      <c r="AI1930">
        <v>44</v>
      </c>
      <c r="AJ1930">
        <v>0</v>
      </c>
      <c r="AK1930">
        <v>61</v>
      </c>
      <c r="AL1930" t="s">
        <v>465</v>
      </c>
      <c r="AM1930" t="s">
        <v>450</v>
      </c>
      <c r="AN1930">
        <v>7.92</v>
      </c>
      <c r="AO1930">
        <v>47.66</v>
      </c>
      <c r="AP1930">
        <v>377.46719999999999</v>
      </c>
      <c r="AQ1930">
        <v>7.92</v>
      </c>
      <c r="AR1930">
        <v>45.07</v>
      </c>
      <c r="AS1930">
        <v>356.95440000000002</v>
      </c>
      <c r="BC1930" t="s">
        <v>451</v>
      </c>
      <c r="BD1930" s="2">
        <v>45851</v>
      </c>
      <c r="BE1930">
        <v>243.25</v>
      </c>
      <c r="BF1930" t="s">
        <v>452</v>
      </c>
      <c r="BG1930" t="s">
        <v>453</v>
      </c>
      <c r="BH1930" s="1">
        <f t="shared" ca="1" si="92"/>
        <v>272</v>
      </c>
    </row>
    <row r="1931" spans="2:60" ht="14.25" customHeight="1" x14ac:dyDescent="0.35">
      <c r="B1931" s="96" t="str">
        <f t="shared" si="90"/>
        <v>198033914</v>
      </c>
      <c r="C1931" s="96" t="str">
        <f t="shared" si="91"/>
        <v>19803391</v>
      </c>
      <c r="D1931">
        <v>22526</v>
      </c>
      <c r="E1931" t="s">
        <v>120</v>
      </c>
      <c r="F1931">
        <v>61</v>
      </c>
      <c r="G1931" t="s">
        <v>124</v>
      </c>
      <c r="H1931">
        <v>71</v>
      </c>
      <c r="I1931">
        <v>19803</v>
      </c>
      <c r="J1931" t="s">
        <v>143</v>
      </c>
      <c r="K1931">
        <v>391</v>
      </c>
      <c r="L1931">
        <v>4</v>
      </c>
      <c r="M1931">
        <v>1</v>
      </c>
      <c r="N1931">
        <v>1</v>
      </c>
      <c r="O1931" s="3">
        <v>14.44</v>
      </c>
      <c r="P1931">
        <v>0</v>
      </c>
      <c r="Q1931" t="s">
        <v>525</v>
      </c>
      <c r="R1931" t="s">
        <v>471</v>
      </c>
      <c r="S1931">
        <v>5</v>
      </c>
      <c r="T1931" t="s">
        <v>446</v>
      </c>
      <c r="U1931">
        <v>2</v>
      </c>
      <c r="V1931">
        <v>44284</v>
      </c>
      <c r="W1931">
        <v>355</v>
      </c>
      <c r="X1931" t="s">
        <v>447</v>
      </c>
      <c r="Y1931" s="2" t="s">
        <v>447</v>
      </c>
      <c r="Z1931" s="2"/>
      <c r="AB1931" t="s">
        <v>447</v>
      </c>
      <c r="AC1931" t="s">
        <v>448</v>
      </c>
      <c r="AD1931" t="s">
        <v>447</v>
      </c>
      <c r="AE1931" t="s">
        <v>447</v>
      </c>
      <c r="AF1931" t="s">
        <v>447</v>
      </c>
      <c r="AG1931">
        <v>2</v>
      </c>
      <c r="AH1931">
        <v>0</v>
      </c>
      <c r="AI1931">
        <v>44</v>
      </c>
      <c r="AJ1931">
        <v>0</v>
      </c>
      <c r="AK1931">
        <v>61</v>
      </c>
      <c r="AL1931" t="s">
        <v>465</v>
      </c>
      <c r="AM1931" t="s">
        <v>450</v>
      </c>
      <c r="AN1931">
        <v>14.44</v>
      </c>
      <c r="AO1931">
        <v>47.66</v>
      </c>
      <c r="AP1931">
        <v>688.21040000000005</v>
      </c>
      <c r="AQ1931">
        <v>14.44</v>
      </c>
      <c r="AR1931">
        <v>45.07</v>
      </c>
      <c r="AS1931">
        <v>650.81079999999997</v>
      </c>
      <c r="BC1931" t="s">
        <v>451</v>
      </c>
      <c r="BD1931" s="2">
        <v>45851</v>
      </c>
      <c r="BE1931">
        <v>557.41</v>
      </c>
      <c r="BF1931" t="s">
        <v>452</v>
      </c>
      <c r="BG1931" t="s">
        <v>453</v>
      </c>
      <c r="BH1931" s="1">
        <f t="shared" ca="1" si="92"/>
        <v>272</v>
      </c>
    </row>
    <row r="1932" spans="2:60" ht="14.25" customHeight="1" x14ac:dyDescent="0.35">
      <c r="B1932" s="96" t="str">
        <f t="shared" si="90"/>
        <v>198033915</v>
      </c>
      <c r="C1932" s="96" t="str">
        <f t="shared" si="91"/>
        <v>19803391</v>
      </c>
      <c r="D1932">
        <v>22526</v>
      </c>
      <c r="E1932" t="s">
        <v>120</v>
      </c>
      <c r="F1932">
        <v>61</v>
      </c>
      <c r="G1932" t="s">
        <v>124</v>
      </c>
      <c r="H1932">
        <v>71</v>
      </c>
      <c r="I1932">
        <v>19803</v>
      </c>
      <c r="J1932" t="s">
        <v>143</v>
      </c>
      <c r="K1932">
        <v>391</v>
      </c>
      <c r="L1932">
        <v>5</v>
      </c>
      <c r="M1932">
        <v>1</v>
      </c>
      <c r="N1932">
        <v>1</v>
      </c>
      <c r="O1932" s="3">
        <v>6.11</v>
      </c>
      <c r="P1932">
        <v>0</v>
      </c>
      <c r="Q1932" t="s">
        <v>525</v>
      </c>
      <c r="R1932" t="s">
        <v>471</v>
      </c>
      <c r="S1932">
        <v>5</v>
      </c>
      <c r="T1932" t="s">
        <v>446</v>
      </c>
      <c r="U1932">
        <v>2</v>
      </c>
      <c r="V1932">
        <v>44284</v>
      </c>
      <c r="W1932">
        <v>355</v>
      </c>
      <c r="X1932" t="s">
        <v>447</v>
      </c>
      <c r="Y1932" s="2" t="s">
        <v>447</v>
      </c>
      <c r="Z1932" s="2"/>
      <c r="AB1932" t="s">
        <v>447</v>
      </c>
      <c r="AC1932" t="s">
        <v>448</v>
      </c>
      <c r="AD1932" t="s">
        <v>447</v>
      </c>
      <c r="AE1932" t="s">
        <v>447</v>
      </c>
      <c r="AF1932" t="s">
        <v>447</v>
      </c>
      <c r="AG1932">
        <v>2</v>
      </c>
      <c r="AH1932">
        <v>0</v>
      </c>
      <c r="AI1932">
        <v>44</v>
      </c>
      <c r="AJ1932">
        <v>0</v>
      </c>
      <c r="AK1932">
        <v>61</v>
      </c>
      <c r="AL1932" t="s">
        <v>504</v>
      </c>
      <c r="AM1932" t="s">
        <v>450</v>
      </c>
      <c r="AN1932">
        <v>6.11</v>
      </c>
      <c r="AO1932">
        <v>47.66</v>
      </c>
      <c r="AP1932">
        <v>291.20260000000002</v>
      </c>
      <c r="AQ1932">
        <v>6.11</v>
      </c>
      <c r="AR1932">
        <v>45.07</v>
      </c>
      <c r="AS1932">
        <v>275.3777</v>
      </c>
      <c r="BC1932" t="s">
        <v>451</v>
      </c>
      <c r="BD1932" s="2">
        <v>45851</v>
      </c>
      <c r="BE1932">
        <v>285.25</v>
      </c>
      <c r="BF1932" t="s">
        <v>452</v>
      </c>
      <c r="BG1932" t="s">
        <v>453</v>
      </c>
      <c r="BH1932" s="1">
        <f t="shared" ca="1" si="92"/>
        <v>272</v>
      </c>
    </row>
    <row r="1933" spans="2:60" ht="14.25" customHeight="1" x14ac:dyDescent="0.35">
      <c r="B1933" s="96" t="str">
        <f t="shared" si="90"/>
        <v>198054031</v>
      </c>
      <c r="C1933" s="96" t="str">
        <f t="shared" si="91"/>
        <v>19805403</v>
      </c>
      <c r="D1933">
        <v>22526</v>
      </c>
      <c r="E1933" t="s">
        <v>120</v>
      </c>
      <c r="F1933">
        <v>61</v>
      </c>
      <c r="G1933" t="s">
        <v>124</v>
      </c>
      <c r="H1933">
        <v>71</v>
      </c>
      <c r="I1933">
        <v>19805</v>
      </c>
      <c r="J1933" t="s">
        <v>144</v>
      </c>
      <c r="K1933">
        <v>403</v>
      </c>
      <c r="L1933">
        <v>1</v>
      </c>
      <c r="M1933">
        <v>1</v>
      </c>
      <c r="N1933">
        <v>1</v>
      </c>
      <c r="O1933" s="3">
        <v>16.23</v>
      </c>
      <c r="P1933">
        <v>0</v>
      </c>
      <c r="Q1933" t="s">
        <v>525</v>
      </c>
      <c r="R1933" t="s">
        <v>471</v>
      </c>
      <c r="S1933">
        <v>5</v>
      </c>
      <c r="T1933" t="s">
        <v>446</v>
      </c>
      <c r="U1933">
        <v>2</v>
      </c>
      <c r="V1933">
        <v>44285</v>
      </c>
      <c r="W1933">
        <v>355</v>
      </c>
      <c r="X1933" t="s">
        <v>447</v>
      </c>
      <c r="Y1933" s="2" t="s">
        <v>447</v>
      </c>
      <c r="Z1933" s="2"/>
      <c r="AB1933" t="s">
        <v>447</v>
      </c>
      <c r="AC1933" t="s">
        <v>448</v>
      </c>
      <c r="AD1933" t="s">
        <v>447</v>
      </c>
      <c r="AE1933" t="s">
        <v>447</v>
      </c>
      <c r="AF1933" t="s">
        <v>447</v>
      </c>
      <c r="AG1933">
        <v>2</v>
      </c>
      <c r="AH1933">
        <v>0</v>
      </c>
      <c r="AI1933">
        <v>45</v>
      </c>
      <c r="AJ1933">
        <v>0</v>
      </c>
      <c r="AK1933">
        <v>61</v>
      </c>
      <c r="AL1933" t="s">
        <v>449</v>
      </c>
      <c r="AM1933" t="s">
        <v>450</v>
      </c>
      <c r="AN1933">
        <v>16.23</v>
      </c>
      <c r="AO1933">
        <v>47.66</v>
      </c>
      <c r="AP1933">
        <v>773.52179999999998</v>
      </c>
      <c r="AQ1933">
        <v>16.23</v>
      </c>
      <c r="AR1933">
        <v>45.07</v>
      </c>
      <c r="AS1933">
        <v>731.48609999999996</v>
      </c>
      <c r="BC1933" t="s">
        <v>451</v>
      </c>
      <c r="BD1933" s="2">
        <v>45851</v>
      </c>
      <c r="BE1933">
        <v>687.32</v>
      </c>
      <c r="BF1933" t="s">
        <v>452</v>
      </c>
      <c r="BG1933" t="s">
        <v>453</v>
      </c>
      <c r="BH1933" s="1">
        <f t="shared" ca="1" si="92"/>
        <v>272</v>
      </c>
    </row>
    <row r="1934" spans="2:60" ht="14.25" customHeight="1" x14ac:dyDescent="0.35">
      <c r="B1934" s="96" t="str">
        <f t="shared" si="90"/>
        <v>198054032</v>
      </c>
      <c r="C1934" s="96" t="str">
        <f t="shared" si="91"/>
        <v>19805403</v>
      </c>
      <c r="D1934">
        <v>22526</v>
      </c>
      <c r="E1934" t="s">
        <v>120</v>
      </c>
      <c r="F1934">
        <v>61</v>
      </c>
      <c r="G1934" t="s">
        <v>124</v>
      </c>
      <c r="H1934">
        <v>71</v>
      </c>
      <c r="I1934">
        <v>19805</v>
      </c>
      <c r="J1934" t="s">
        <v>144</v>
      </c>
      <c r="K1934">
        <v>403</v>
      </c>
      <c r="L1934">
        <v>2</v>
      </c>
      <c r="M1934">
        <v>1</v>
      </c>
      <c r="N1934">
        <v>1</v>
      </c>
      <c r="O1934" s="3">
        <v>1.23</v>
      </c>
      <c r="P1934">
        <v>0</v>
      </c>
      <c r="Q1934" t="s">
        <v>525</v>
      </c>
      <c r="R1934" t="s">
        <v>471</v>
      </c>
      <c r="S1934">
        <v>5</v>
      </c>
      <c r="T1934" t="s">
        <v>446</v>
      </c>
      <c r="U1934">
        <v>2</v>
      </c>
      <c r="V1934">
        <v>44285</v>
      </c>
      <c r="W1934">
        <v>355</v>
      </c>
      <c r="X1934" t="s">
        <v>447</v>
      </c>
      <c r="Y1934" s="2" t="s">
        <v>447</v>
      </c>
      <c r="Z1934" s="2"/>
      <c r="AB1934" t="s">
        <v>447</v>
      </c>
      <c r="AC1934" t="s">
        <v>448</v>
      </c>
      <c r="AD1934" t="s">
        <v>447</v>
      </c>
      <c r="AE1934" t="s">
        <v>447</v>
      </c>
      <c r="AF1934" t="s">
        <v>447</v>
      </c>
      <c r="AG1934">
        <v>2</v>
      </c>
      <c r="AH1934">
        <v>0</v>
      </c>
      <c r="AI1934">
        <v>45</v>
      </c>
      <c r="AJ1934">
        <v>0</v>
      </c>
      <c r="AK1934">
        <v>61</v>
      </c>
      <c r="AL1934" t="s">
        <v>449</v>
      </c>
      <c r="AM1934" t="s">
        <v>450</v>
      </c>
      <c r="AN1934">
        <v>1.23</v>
      </c>
      <c r="AO1934">
        <v>47.66</v>
      </c>
      <c r="AP1934">
        <v>58.6218</v>
      </c>
      <c r="AQ1934">
        <v>1.23</v>
      </c>
      <c r="AR1934">
        <v>45.07</v>
      </c>
      <c r="AS1934">
        <v>55.436100000000003</v>
      </c>
      <c r="BC1934" t="s">
        <v>451</v>
      </c>
      <c r="BD1934" s="2">
        <v>45851</v>
      </c>
      <c r="BE1934">
        <v>102.03</v>
      </c>
      <c r="BF1934" t="s">
        <v>452</v>
      </c>
      <c r="BG1934" t="s">
        <v>453</v>
      </c>
      <c r="BH1934" s="1">
        <f t="shared" ca="1" si="92"/>
        <v>272</v>
      </c>
    </row>
    <row r="1935" spans="2:60" ht="14.25" customHeight="1" x14ac:dyDescent="0.35">
      <c r="B1935" s="96" t="str">
        <f t="shared" si="90"/>
        <v>198054033</v>
      </c>
      <c r="C1935" s="96" t="str">
        <f t="shared" si="91"/>
        <v>19805403</v>
      </c>
      <c r="D1935">
        <v>22526</v>
      </c>
      <c r="E1935" t="s">
        <v>120</v>
      </c>
      <c r="F1935">
        <v>61</v>
      </c>
      <c r="G1935" t="s">
        <v>124</v>
      </c>
      <c r="H1935">
        <v>71</v>
      </c>
      <c r="I1935">
        <v>19805</v>
      </c>
      <c r="J1935" t="s">
        <v>144</v>
      </c>
      <c r="K1935">
        <v>403</v>
      </c>
      <c r="L1935">
        <v>3</v>
      </c>
      <c r="M1935">
        <v>1</v>
      </c>
      <c r="N1935">
        <v>1</v>
      </c>
      <c r="O1935" s="3">
        <v>12.35</v>
      </c>
      <c r="P1935">
        <v>0</v>
      </c>
      <c r="Q1935" t="s">
        <v>525</v>
      </c>
      <c r="R1935" t="s">
        <v>471</v>
      </c>
      <c r="S1935">
        <v>5</v>
      </c>
      <c r="T1935" t="s">
        <v>446</v>
      </c>
      <c r="U1935">
        <v>2</v>
      </c>
      <c r="V1935">
        <v>44285</v>
      </c>
      <c r="W1935">
        <v>355</v>
      </c>
      <c r="X1935" t="s">
        <v>447</v>
      </c>
      <c r="Y1935" s="2" t="s">
        <v>447</v>
      </c>
      <c r="Z1935" s="2"/>
      <c r="AB1935" t="s">
        <v>447</v>
      </c>
      <c r="AC1935" t="s">
        <v>448</v>
      </c>
      <c r="AD1935" t="s">
        <v>447</v>
      </c>
      <c r="AE1935" t="s">
        <v>447</v>
      </c>
      <c r="AF1935" t="s">
        <v>447</v>
      </c>
      <c r="AG1935">
        <v>2</v>
      </c>
      <c r="AH1935">
        <v>0</v>
      </c>
      <c r="AI1935">
        <v>45</v>
      </c>
      <c r="AJ1935">
        <v>0</v>
      </c>
      <c r="AK1935">
        <v>61</v>
      </c>
      <c r="AL1935" t="s">
        <v>449</v>
      </c>
      <c r="AM1935" t="s">
        <v>450</v>
      </c>
      <c r="AN1935">
        <v>12.35</v>
      </c>
      <c r="AO1935">
        <v>47.66</v>
      </c>
      <c r="AP1935">
        <v>588.601</v>
      </c>
      <c r="AQ1935">
        <v>12.35</v>
      </c>
      <c r="AR1935">
        <v>45.07</v>
      </c>
      <c r="AS1935">
        <v>556.61450000000002</v>
      </c>
      <c r="BC1935" t="s">
        <v>451</v>
      </c>
      <c r="BD1935" s="2">
        <v>45851</v>
      </c>
      <c r="BE1935">
        <v>606.9</v>
      </c>
      <c r="BF1935" t="s">
        <v>452</v>
      </c>
      <c r="BG1935" t="s">
        <v>453</v>
      </c>
      <c r="BH1935" s="1">
        <f t="shared" ca="1" si="92"/>
        <v>272</v>
      </c>
    </row>
    <row r="1936" spans="2:60" ht="14.25" customHeight="1" x14ac:dyDescent="0.35">
      <c r="B1936" s="96" t="str">
        <f t="shared" si="90"/>
        <v>198054034</v>
      </c>
      <c r="C1936" s="96" t="str">
        <f t="shared" si="91"/>
        <v>19805403</v>
      </c>
      <c r="D1936">
        <v>22526</v>
      </c>
      <c r="E1936" t="s">
        <v>120</v>
      </c>
      <c r="F1936">
        <v>61</v>
      </c>
      <c r="G1936" t="s">
        <v>124</v>
      </c>
      <c r="H1936">
        <v>71</v>
      </c>
      <c r="I1936">
        <v>19805</v>
      </c>
      <c r="J1936" t="s">
        <v>144</v>
      </c>
      <c r="K1936">
        <v>403</v>
      </c>
      <c r="L1936">
        <v>4</v>
      </c>
      <c r="M1936">
        <v>1</v>
      </c>
      <c r="N1936">
        <v>1</v>
      </c>
      <c r="O1936" s="3">
        <v>17.329999999999998</v>
      </c>
      <c r="P1936">
        <v>0</v>
      </c>
      <c r="Q1936" t="s">
        <v>525</v>
      </c>
      <c r="R1936" t="s">
        <v>471</v>
      </c>
      <c r="S1936">
        <v>5</v>
      </c>
      <c r="T1936" t="s">
        <v>446</v>
      </c>
      <c r="U1936">
        <v>2</v>
      </c>
      <c r="V1936">
        <v>44285</v>
      </c>
      <c r="W1936">
        <v>355</v>
      </c>
      <c r="X1936" t="s">
        <v>447</v>
      </c>
      <c r="Y1936" s="2" t="s">
        <v>447</v>
      </c>
      <c r="Z1936" s="2"/>
      <c r="AB1936" t="s">
        <v>447</v>
      </c>
      <c r="AC1936" t="s">
        <v>448</v>
      </c>
      <c r="AD1936" t="s">
        <v>447</v>
      </c>
      <c r="AE1936" t="s">
        <v>447</v>
      </c>
      <c r="AF1936" t="s">
        <v>447</v>
      </c>
      <c r="AG1936">
        <v>2</v>
      </c>
      <c r="AH1936">
        <v>0</v>
      </c>
      <c r="AI1936">
        <v>45</v>
      </c>
      <c r="AJ1936">
        <v>0</v>
      </c>
      <c r="AK1936">
        <v>61</v>
      </c>
      <c r="AL1936" t="s">
        <v>449</v>
      </c>
      <c r="AM1936" t="s">
        <v>450</v>
      </c>
      <c r="AN1936">
        <v>17.329999999999998</v>
      </c>
      <c r="AO1936">
        <v>47.66</v>
      </c>
      <c r="AP1936">
        <v>825.94780000000003</v>
      </c>
      <c r="AQ1936">
        <v>17.329999999999998</v>
      </c>
      <c r="AR1936">
        <v>45.07</v>
      </c>
      <c r="AS1936">
        <v>781.06309999999996</v>
      </c>
      <c r="BC1936" t="s">
        <v>451</v>
      </c>
      <c r="BD1936" s="2">
        <v>45851</v>
      </c>
      <c r="BE1936">
        <v>881.45</v>
      </c>
      <c r="BF1936" t="s">
        <v>452</v>
      </c>
      <c r="BG1936" t="s">
        <v>453</v>
      </c>
      <c r="BH1936" s="1">
        <f t="shared" ca="1" si="92"/>
        <v>272</v>
      </c>
    </row>
    <row r="1937" spans="2:60" ht="14.25" customHeight="1" x14ac:dyDescent="0.35">
      <c r="B1937" s="96" t="str">
        <f t="shared" si="90"/>
        <v>198054035</v>
      </c>
      <c r="C1937" s="96" t="str">
        <f t="shared" si="91"/>
        <v>19805403</v>
      </c>
      <c r="D1937">
        <v>22526</v>
      </c>
      <c r="E1937" t="s">
        <v>120</v>
      </c>
      <c r="F1937">
        <v>61</v>
      </c>
      <c r="G1937" t="s">
        <v>124</v>
      </c>
      <c r="H1937">
        <v>71</v>
      </c>
      <c r="I1937">
        <v>19805</v>
      </c>
      <c r="J1937" t="s">
        <v>144</v>
      </c>
      <c r="K1937">
        <v>403</v>
      </c>
      <c r="L1937">
        <v>5</v>
      </c>
      <c r="M1937">
        <v>1</v>
      </c>
      <c r="N1937">
        <v>1</v>
      </c>
      <c r="O1937" s="3">
        <v>5.8</v>
      </c>
      <c r="P1937">
        <v>0</v>
      </c>
      <c r="Q1937" t="s">
        <v>525</v>
      </c>
      <c r="R1937" t="s">
        <v>471</v>
      </c>
      <c r="S1937">
        <v>5</v>
      </c>
      <c r="T1937" t="s">
        <v>446</v>
      </c>
      <c r="U1937">
        <v>2</v>
      </c>
      <c r="V1937">
        <v>44285</v>
      </c>
      <c r="W1937">
        <v>355</v>
      </c>
      <c r="X1937" t="s">
        <v>447</v>
      </c>
      <c r="Y1937" s="2" t="s">
        <v>447</v>
      </c>
      <c r="Z1937" s="2"/>
      <c r="AB1937" t="s">
        <v>447</v>
      </c>
      <c r="AC1937" t="s">
        <v>448</v>
      </c>
      <c r="AD1937" t="s">
        <v>447</v>
      </c>
      <c r="AE1937" t="s">
        <v>447</v>
      </c>
      <c r="AF1937" t="s">
        <v>447</v>
      </c>
      <c r="AG1937">
        <v>2</v>
      </c>
      <c r="AH1937">
        <v>0</v>
      </c>
      <c r="AI1937">
        <v>45</v>
      </c>
      <c r="AJ1937">
        <v>0</v>
      </c>
      <c r="AK1937">
        <v>61</v>
      </c>
      <c r="AL1937" t="s">
        <v>449</v>
      </c>
      <c r="AM1937" t="s">
        <v>450</v>
      </c>
      <c r="AN1937">
        <v>5.8</v>
      </c>
      <c r="AO1937">
        <v>47.66</v>
      </c>
      <c r="AP1937">
        <v>276.428</v>
      </c>
      <c r="AQ1937">
        <v>5.8</v>
      </c>
      <c r="AR1937">
        <v>45.07</v>
      </c>
      <c r="AS1937">
        <v>261.40600000000001</v>
      </c>
      <c r="BC1937" t="s">
        <v>451</v>
      </c>
      <c r="BD1937" s="2">
        <v>45851</v>
      </c>
      <c r="BE1937">
        <v>32.01</v>
      </c>
      <c r="BF1937" t="s">
        <v>452</v>
      </c>
      <c r="BG1937" t="s">
        <v>453</v>
      </c>
      <c r="BH1937" s="1">
        <f t="shared" ca="1" si="92"/>
        <v>272</v>
      </c>
    </row>
    <row r="1938" spans="2:60" ht="14.25" customHeight="1" x14ac:dyDescent="0.35">
      <c r="B1938" s="96" t="str">
        <f t="shared" si="90"/>
        <v>198054036</v>
      </c>
      <c r="C1938" s="96" t="str">
        <f t="shared" si="91"/>
        <v>19805403</v>
      </c>
      <c r="D1938">
        <v>22526</v>
      </c>
      <c r="E1938" t="s">
        <v>120</v>
      </c>
      <c r="F1938">
        <v>61</v>
      </c>
      <c r="G1938" t="s">
        <v>124</v>
      </c>
      <c r="H1938">
        <v>71</v>
      </c>
      <c r="I1938">
        <v>19805</v>
      </c>
      <c r="J1938" t="s">
        <v>144</v>
      </c>
      <c r="K1938">
        <v>403</v>
      </c>
      <c r="L1938">
        <v>6</v>
      </c>
      <c r="M1938">
        <v>1</v>
      </c>
      <c r="N1938">
        <v>1</v>
      </c>
      <c r="O1938" s="3">
        <v>7.31</v>
      </c>
      <c r="P1938">
        <v>0</v>
      </c>
      <c r="Q1938" t="s">
        <v>525</v>
      </c>
      <c r="R1938" t="s">
        <v>471</v>
      </c>
      <c r="S1938">
        <v>5</v>
      </c>
      <c r="T1938" t="s">
        <v>446</v>
      </c>
      <c r="U1938">
        <v>2</v>
      </c>
      <c r="V1938">
        <v>44286</v>
      </c>
      <c r="W1938">
        <v>355</v>
      </c>
      <c r="X1938" t="s">
        <v>447</v>
      </c>
      <c r="Y1938" s="2" t="s">
        <v>447</v>
      </c>
      <c r="Z1938" s="2"/>
      <c r="AB1938" t="s">
        <v>447</v>
      </c>
      <c r="AC1938" t="s">
        <v>448</v>
      </c>
      <c r="AD1938" t="s">
        <v>447</v>
      </c>
      <c r="AE1938" t="s">
        <v>447</v>
      </c>
      <c r="AF1938" t="s">
        <v>447</v>
      </c>
      <c r="AG1938">
        <v>2</v>
      </c>
      <c r="AH1938">
        <v>0</v>
      </c>
      <c r="AI1938">
        <v>45</v>
      </c>
      <c r="AJ1938">
        <v>0</v>
      </c>
      <c r="AK1938">
        <v>61</v>
      </c>
      <c r="AL1938" t="s">
        <v>449</v>
      </c>
      <c r="AM1938" t="s">
        <v>450</v>
      </c>
      <c r="AN1938">
        <v>7.31</v>
      </c>
      <c r="AO1938">
        <v>47.66</v>
      </c>
      <c r="AP1938">
        <v>348.39460000000003</v>
      </c>
      <c r="AQ1938">
        <v>7.31</v>
      </c>
      <c r="AR1938">
        <v>45.07</v>
      </c>
      <c r="AS1938">
        <v>329.46170000000001</v>
      </c>
      <c r="BC1938" t="s">
        <v>451</v>
      </c>
      <c r="BD1938" s="2">
        <v>45851</v>
      </c>
      <c r="BE1938">
        <v>199.24</v>
      </c>
      <c r="BF1938" t="s">
        <v>452</v>
      </c>
      <c r="BG1938" t="s">
        <v>453</v>
      </c>
      <c r="BH1938" s="1">
        <f t="shared" ca="1" si="92"/>
        <v>272</v>
      </c>
    </row>
    <row r="1939" spans="2:60" ht="14.25" customHeight="1" x14ac:dyDescent="0.35">
      <c r="B1939" s="96" t="str">
        <f t="shared" si="90"/>
        <v>198054037</v>
      </c>
      <c r="C1939" s="96" t="str">
        <f t="shared" si="91"/>
        <v>19805403</v>
      </c>
      <c r="D1939">
        <v>22526</v>
      </c>
      <c r="E1939" t="s">
        <v>120</v>
      </c>
      <c r="F1939">
        <v>61</v>
      </c>
      <c r="G1939" t="s">
        <v>124</v>
      </c>
      <c r="H1939">
        <v>71</v>
      </c>
      <c r="I1939">
        <v>19805</v>
      </c>
      <c r="J1939" t="s">
        <v>144</v>
      </c>
      <c r="K1939">
        <v>403</v>
      </c>
      <c r="L1939">
        <v>7</v>
      </c>
      <c r="M1939">
        <v>1</v>
      </c>
      <c r="N1939">
        <v>1</v>
      </c>
      <c r="O1939" s="3">
        <v>3.64</v>
      </c>
      <c r="P1939">
        <v>0</v>
      </c>
      <c r="Q1939" t="s">
        <v>525</v>
      </c>
      <c r="R1939" t="s">
        <v>471</v>
      </c>
      <c r="S1939">
        <v>5</v>
      </c>
      <c r="T1939" t="s">
        <v>446</v>
      </c>
      <c r="U1939">
        <v>2</v>
      </c>
      <c r="V1939">
        <v>44285</v>
      </c>
      <c r="W1939">
        <v>355</v>
      </c>
      <c r="X1939" t="s">
        <v>447</v>
      </c>
      <c r="Y1939" s="2" t="s">
        <v>447</v>
      </c>
      <c r="Z1939" s="2"/>
      <c r="AB1939" t="s">
        <v>447</v>
      </c>
      <c r="AC1939" t="s">
        <v>448</v>
      </c>
      <c r="AD1939" t="s">
        <v>447</v>
      </c>
      <c r="AE1939" t="s">
        <v>447</v>
      </c>
      <c r="AF1939" t="s">
        <v>447</v>
      </c>
      <c r="AG1939">
        <v>2</v>
      </c>
      <c r="AH1939">
        <v>0</v>
      </c>
      <c r="AI1939">
        <v>45</v>
      </c>
      <c r="AJ1939">
        <v>0</v>
      </c>
      <c r="AK1939">
        <v>61</v>
      </c>
      <c r="AL1939" t="s">
        <v>449</v>
      </c>
      <c r="AM1939" t="s">
        <v>450</v>
      </c>
      <c r="AN1939">
        <v>3.64</v>
      </c>
      <c r="AO1939">
        <v>47.66</v>
      </c>
      <c r="AP1939">
        <v>173.48240000000001</v>
      </c>
      <c r="AQ1939">
        <v>3.64</v>
      </c>
      <c r="AR1939">
        <v>45.07</v>
      </c>
      <c r="AS1939">
        <v>164.0548</v>
      </c>
      <c r="BC1939" t="s">
        <v>451</v>
      </c>
      <c r="BD1939" s="2">
        <v>45851</v>
      </c>
      <c r="BE1939">
        <v>67.78</v>
      </c>
      <c r="BF1939" t="s">
        <v>452</v>
      </c>
      <c r="BG1939" t="s">
        <v>453</v>
      </c>
      <c r="BH1939" s="1">
        <f t="shared" ca="1" si="92"/>
        <v>272</v>
      </c>
    </row>
    <row r="1940" spans="2:60" ht="14.25" customHeight="1" x14ac:dyDescent="0.35">
      <c r="B1940" s="96" t="str">
        <f t="shared" si="90"/>
        <v>198054039</v>
      </c>
      <c r="C1940" s="96" t="str">
        <f t="shared" si="91"/>
        <v>19805403</v>
      </c>
      <c r="D1940">
        <v>22526</v>
      </c>
      <c r="E1940" t="s">
        <v>120</v>
      </c>
      <c r="F1940">
        <v>61</v>
      </c>
      <c r="G1940" t="s">
        <v>124</v>
      </c>
      <c r="H1940">
        <v>71</v>
      </c>
      <c r="I1940">
        <v>19805</v>
      </c>
      <c r="J1940" t="s">
        <v>144</v>
      </c>
      <c r="K1940">
        <v>403</v>
      </c>
      <c r="L1940">
        <v>9</v>
      </c>
      <c r="M1940">
        <v>1</v>
      </c>
      <c r="N1940">
        <v>1</v>
      </c>
      <c r="O1940" s="3">
        <v>8.6</v>
      </c>
      <c r="P1940">
        <v>0</v>
      </c>
      <c r="Q1940" t="s">
        <v>525</v>
      </c>
      <c r="R1940" t="s">
        <v>471</v>
      </c>
      <c r="S1940">
        <v>5</v>
      </c>
      <c r="T1940" t="s">
        <v>446</v>
      </c>
      <c r="U1940">
        <v>2</v>
      </c>
      <c r="V1940">
        <v>44286</v>
      </c>
      <c r="W1940">
        <v>355</v>
      </c>
      <c r="X1940" t="s">
        <v>447</v>
      </c>
      <c r="Y1940" s="2" t="s">
        <v>447</v>
      </c>
      <c r="Z1940" s="2"/>
      <c r="AB1940" t="s">
        <v>447</v>
      </c>
      <c r="AC1940" t="s">
        <v>448</v>
      </c>
      <c r="AD1940" t="s">
        <v>447</v>
      </c>
      <c r="AE1940" t="s">
        <v>447</v>
      </c>
      <c r="AF1940" t="s">
        <v>447</v>
      </c>
      <c r="AG1940">
        <v>2</v>
      </c>
      <c r="AH1940">
        <v>0</v>
      </c>
      <c r="AI1940">
        <v>45</v>
      </c>
      <c r="AJ1940">
        <v>0</v>
      </c>
      <c r="AK1940">
        <v>61</v>
      </c>
      <c r="AL1940" t="s">
        <v>449</v>
      </c>
      <c r="AM1940" t="s">
        <v>450</v>
      </c>
      <c r="AN1940">
        <v>8.6</v>
      </c>
      <c r="AO1940">
        <v>47.66</v>
      </c>
      <c r="AP1940">
        <v>409.87599999999998</v>
      </c>
      <c r="AQ1940">
        <v>8.6</v>
      </c>
      <c r="AR1940">
        <v>45.07</v>
      </c>
      <c r="AS1940">
        <v>387.60199999999998</v>
      </c>
      <c r="BC1940" t="s">
        <v>451</v>
      </c>
      <c r="BD1940" s="2">
        <v>45851</v>
      </c>
      <c r="BE1940">
        <v>343.82</v>
      </c>
      <c r="BF1940" t="s">
        <v>452</v>
      </c>
      <c r="BG1940" t="s">
        <v>453</v>
      </c>
      <c r="BH1940" s="1">
        <f t="shared" ca="1" si="92"/>
        <v>272</v>
      </c>
    </row>
    <row r="1941" spans="2:60" ht="14.25" customHeight="1" x14ac:dyDescent="0.35">
      <c r="B1941" s="96" t="str">
        <f t="shared" si="90"/>
        <v>198054032001</v>
      </c>
      <c r="C1941" s="96" t="str">
        <f t="shared" si="91"/>
        <v>19805403</v>
      </c>
      <c r="D1941">
        <v>22526</v>
      </c>
      <c r="E1941" t="s">
        <v>120</v>
      </c>
      <c r="F1941">
        <v>61</v>
      </c>
      <c r="G1941" t="s">
        <v>124</v>
      </c>
      <c r="H1941">
        <v>71</v>
      </c>
      <c r="I1941">
        <v>19805</v>
      </c>
      <c r="J1941" t="s">
        <v>144</v>
      </c>
      <c r="K1941">
        <v>403</v>
      </c>
      <c r="L1941">
        <v>2001</v>
      </c>
      <c r="M1941">
        <v>1</v>
      </c>
      <c r="O1941" s="3">
        <v>7.0000000000000007E-2</v>
      </c>
      <c r="P1941">
        <v>0</v>
      </c>
      <c r="Q1941" t="s">
        <v>483</v>
      </c>
      <c r="R1941" t="s">
        <v>471</v>
      </c>
      <c r="S1941">
        <v>37</v>
      </c>
      <c r="T1941" t="s">
        <v>484</v>
      </c>
      <c r="U1941">
        <v>2</v>
      </c>
      <c r="W1941">
        <v>355</v>
      </c>
      <c r="X1941" t="s">
        <v>447</v>
      </c>
      <c r="Y1941" s="2" t="s">
        <v>447</v>
      </c>
      <c r="Z1941" s="2"/>
      <c r="AB1941" t="s">
        <v>447</v>
      </c>
      <c r="AC1941" t="s">
        <v>448</v>
      </c>
      <c r="AD1941" t="s">
        <v>447</v>
      </c>
      <c r="AE1941" t="s">
        <v>447</v>
      </c>
      <c r="AF1941" t="s">
        <v>447</v>
      </c>
      <c r="AG1941">
        <v>2</v>
      </c>
      <c r="AH1941">
        <v>0</v>
      </c>
      <c r="AI1941">
        <v>46</v>
      </c>
      <c r="AJ1941">
        <v>0</v>
      </c>
      <c r="AK1941">
        <v>61</v>
      </c>
      <c r="AL1941" t="s">
        <v>449</v>
      </c>
      <c r="AM1941" t="s">
        <v>450</v>
      </c>
      <c r="BC1941" t="s">
        <v>484</v>
      </c>
      <c r="BF1941" t="s">
        <v>452</v>
      </c>
      <c r="BG1941" t="s">
        <v>453</v>
      </c>
      <c r="BH1941" s="1">
        <f t="shared" ca="1" si="92"/>
        <v>46123</v>
      </c>
    </row>
    <row r="1942" spans="2:60" ht="14.25" customHeight="1" x14ac:dyDescent="0.35">
      <c r="B1942" s="96" t="str">
        <f t="shared" si="90"/>
        <v>198154151</v>
      </c>
      <c r="C1942" s="96" t="str">
        <f t="shared" si="91"/>
        <v>19815415</v>
      </c>
      <c r="D1942">
        <v>22526</v>
      </c>
      <c r="E1942" t="s">
        <v>120</v>
      </c>
      <c r="F1942">
        <v>61</v>
      </c>
      <c r="G1942" t="s">
        <v>124</v>
      </c>
      <c r="H1942">
        <v>71</v>
      </c>
      <c r="I1942">
        <v>19815</v>
      </c>
      <c r="J1942" t="s">
        <v>82</v>
      </c>
      <c r="K1942">
        <v>415</v>
      </c>
      <c r="L1942">
        <v>1</v>
      </c>
      <c r="M1942">
        <v>1</v>
      </c>
      <c r="O1942" s="3">
        <v>7.17</v>
      </c>
      <c r="P1942">
        <v>0</v>
      </c>
      <c r="Q1942" t="s">
        <v>468</v>
      </c>
      <c r="R1942" t="s">
        <v>445</v>
      </c>
      <c r="S1942">
        <v>6</v>
      </c>
      <c r="T1942" t="s">
        <v>466</v>
      </c>
      <c r="U1942">
        <v>2</v>
      </c>
      <c r="V1942">
        <v>43803</v>
      </c>
      <c r="W1942">
        <v>353</v>
      </c>
      <c r="X1942" t="s">
        <v>447</v>
      </c>
      <c r="Y1942" s="2" t="s">
        <v>447</v>
      </c>
      <c r="Z1942" s="2"/>
      <c r="AB1942" t="s">
        <v>447</v>
      </c>
      <c r="AC1942" t="s">
        <v>448</v>
      </c>
      <c r="AD1942" t="s">
        <v>447</v>
      </c>
      <c r="AE1942" t="s">
        <v>447</v>
      </c>
      <c r="AF1942" t="s">
        <v>447</v>
      </c>
      <c r="AG1942">
        <v>2</v>
      </c>
      <c r="AH1942">
        <v>0</v>
      </c>
      <c r="AI1942">
        <v>10</v>
      </c>
      <c r="AJ1942">
        <v>0</v>
      </c>
      <c r="AK1942">
        <v>61</v>
      </c>
      <c r="AL1942" t="s">
        <v>459</v>
      </c>
      <c r="AM1942" t="s">
        <v>450</v>
      </c>
      <c r="AN1942">
        <v>7.17</v>
      </c>
      <c r="AO1942">
        <v>44.59</v>
      </c>
      <c r="AP1942">
        <v>319.71030000000002</v>
      </c>
      <c r="AQ1942">
        <v>7.17</v>
      </c>
      <c r="AR1942">
        <v>50.07</v>
      </c>
      <c r="AS1942">
        <v>359.00189999999998</v>
      </c>
      <c r="AT1942">
        <v>7.17</v>
      </c>
      <c r="AU1942">
        <v>55</v>
      </c>
      <c r="AV1942">
        <v>394.35</v>
      </c>
      <c r="BC1942" t="s">
        <v>451</v>
      </c>
      <c r="BD1942" s="2">
        <v>45889</v>
      </c>
      <c r="BE1942">
        <v>481.46</v>
      </c>
      <c r="BF1942" t="s">
        <v>452</v>
      </c>
      <c r="BG1942" t="s">
        <v>453</v>
      </c>
      <c r="BH1942" s="1">
        <f t="shared" ca="1" si="92"/>
        <v>234</v>
      </c>
    </row>
    <row r="1943" spans="2:60" ht="14.25" customHeight="1" x14ac:dyDescent="0.35">
      <c r="B1943" s="96" t="str">
        <f t="shared" si="90"/>
        <v>198154152</v>
      </c>
      <c r="C1943" s="96" t="str">
        <f t="shared" si="91"/>
        <v>19815415</v>
      </c>
      <c r="D1943">
        <v>22526</v>
      </c>
      <c r="E1943" t="s">
        <v>120</v>
      </c>
      <c r="F1943">
        <v>61</v>
      </c>
      <c r="G1943" t="s">
        <v>124</v>
      </c>
      <c r="H1943">
        <v>71</v>
      </c>
      <c r="I1943">
        <v>19815</v>
      </c>
      <c r="J1943" t="s">
        <v>82</v>
      </c>
      <c r="K1943">
        <v>415</v>
      </c>
      <c r="L1943">
        <v>2</v>
      </c>
      <c r="M1943">
        <v>1</v>
      </c>
      <c r="O1943" s="3">
        <v>2.02</v>
      </c>
      <c r="P1943">
        <v>0</v>
      </c>
      <c r="Q1943" t="s">
        <v>468</v>
      </c>
      <c r="R1943" t="s">
        <v>445</v>
      </c>
      <c r="S1943">
        <v>6</v>
      </c>
      <c r="T1943" t="s">
        <v>466</v>
      </c>
      <c r="U1943">
        <v>2</v>
      </c>
      <c r="V1943">
        <v>43803</v>
      </c>
      <c r="W1943">
        <v>353</v>
      </c>
      <c r="X1943" t="s">
        <v>447</v>
      </c>
      <c r="Y1943" s="2" t="s">
        <v>447</v>
      </c>
      <c r="Z1943" s="2"/>
      <c r="AB1943" t="s">
        <v>447</v>
      </c>
      <c r="AC1943" t="s">
        <v>448</v>
      </c>
      <c r="AD1943" t="s">
        <v>447</v>
      </c>
      <c r="AE1943" t="s">
        <v>447</v>
      </c>
      <c r="AF1943" t="s">
        <v>447</v>
      </c>
      <c r="AG1943">
        <v>2</v>
      </c>
      <c r="AH1943">
        <v>0</v>
      </c>
      <c r="AI1943">
        <v>10</v>
      </c>
      <c r="AJ1943">
        <v>0</v>
      </c>
      <c r="AK1943">
        <v>61</v>
      </c>
      <c r="AL1943" t="s">
        <v>459</v>
      </c>
      <c r="AM1943" t="s">
        <v>450</v>
      </c>
      <c r="AN1943">
        <v>2.02</v>
      </c>
      <c r="AO1943">
        <v>44.59</v>
      </c>
      <c r="AP1943">
        <v>90.071799999999996</v>
      </c>
      <c r="AQ1943">
        <v>2.02</v>
      </c>
      <c r="AR1943">
        <v>50.07</v>
      </c>
      <c r="AS1943">
        <v>101.1414</v>
      </c>
      <c r="AT1943">
        <v>2.02</v>
      </c>
      <c r="AU1943">
        <v>55</v>
      </c>
      <c r="AV1943">
        <v>111.1</v>
      </c>
      <c r="BC1943" t="s">
        <v>451</v>
      </c>
      <c r="BD1943" s="2">
        <v>45889</v>
      </c>
      <c r="BE1943">
        <v>166.21</v>
      </c>
      <c r="BF1943" t="s">
        <v>452</v>
      </c>
      <c r="BG1943" t="s">
        <v>453</v>
      </c>
      <c r="BH1943" s="1">
        <f t="shared" ca="1" si="92"/>
        <v>234</v>
      </c>
    </row>
    <row r="1944" spans="2:60" ht="14.25" customHeight="1" x14ac:dyDescent="0.35">
      <c r="B1944" s="96" t="str">
        <f t="shared" si="90"/>
        <v>198154153</v>
      </c>
      <c r="C1944" s="96" t="str">
        <f t="shared" si="91"/>
        <v>19815415</v>
      </c>
      <c r="D1944">
        <v>22526</v>
      </c>
      <c r="E1944" t="s">
        <v>120</v>
      </c>
      <c r="F1944">
        <v>61</v>
      </c>
      <c r="G1944" t="s">
        <v>124</v>
      </c>
      <c r="H1944">
        <v>71</v>
      </c>
      <c r="I1944">
        <v>19815</v>
      </c>
      <c r="J1944" t="s">
        <v>82</v>
      </c>
      <c r="K1944">
        <v>415</v>
      </c>
      <c r="L1944">
        <v>3</v>
      </c>
      <c r="M1944">
        <v>1</v>
      </c>
      <c r="O1944" s="3">
        <v>6</v>
      </c>
      <c r="P1944">
        <v>0</v>
      </c>
      <c r="Q1944" t="s">
        <v>468</v>
      </c>
      <c r="R1944" t="s">
        <v>445</v>
      </c>
      <c r="S1944">
        <v>6</v>
      </c>
      <c r="T1944" t="s">
        <v>466</v>
      </c>
      <c r="U1944">
        <v>2</v>
      </c>
      <c r="V1944">
        <v>43803</v>
      </c>
      <c r="W1944">
        <v>353</v>
      </c>
      <c r="X1944" t="s">
        <v>447</v>
      </c>
      <c r="Y1944" s="2" t="s">
        <v>447</v>
      </c>
      <c r="Z1944" s="2"/>
      <c r="AB1944" t="s">
        <v>447</v>
      </c>
      <c r="AC1944" t="s">
        <v>448</v>
      </c>
      <c r="AD1944" t="s">
        <v>447</v>
      </c>
      <c r="AE1944" t="s">
        <v>447</v>
      </c>
      <c r="AF1944" t="s">
        <v>447</v>
      </c>
      <c r="AG1944">
        <v>2</v>
      </c>
      <c r="AH1944">
        <v>0</v>
      </c>
      <c r="AI1944">
        <v>10</v>
      </c>
      <c r="AJ1944">
        <v>0</v>
      </c>
      <c r="AK1944">
        <v>61</v>
      </c>
      <c r="AL1944" t="s">
        <v>459</v>
      </c>
      <c r="AM1944" t="s">
        <v>450</v>
      </c>
      <c r="AN1944">
        <v>6</v>
      </c>
      <c r="AO1944">
        <v>44.59</v>
      </c>
      <c r="AP1944">
        <v>267.54000000000002</v>
      </c>
      <c r="AQ1944">
        <v>6</v>
      </c>
      <c r="AR1944">
        <v>50.07</v>
      </c>
      <c r="AS1944">
        <v>300.42</v>
      </c>
      <c r="AT1944">
        <v>6</v>
      </c>
      <c r="AU1944">
        <v>55</v>
      </c>
      <c r="AV1944">
        <v>330</v>
      </c>
      <c r="BC1944" t="s">
        <v>451</v>
      </c>
      <c r="BD1944" s="2">
        <v>45889</v>
      </c>
      <c r="BE1944">
        <v>243.61</v>
      </c>
      <c r="BF1944" t="s">
        <v>452</v>
      </c>
      <c r="BG1944" t="s">
        <v>453</v>
      </c>
      <c r="BH1944" s="1">
        <f t="shared" ca="1" si="92"/>
        <v>234</v>
      </c>
    </row>
    <row r="1945" spans="2:60" ht="14.25" customHeight="1" x14ac:dyDescent="0.35">
      <c r="B1945" s="96" t="str">
        <f t="shared" si="90"/>
        <v>198174081</v>
      </c>
      <c r="C1945" s="96" t="str">
        <f t="shared" si="91"/>
        <v>19817408</v>
      </c>
      <c r="D1945">
        <v>22526</v>
      </c>
      <c r="E1945" t="s">
        <v>120</v>
      </c>
      <c r="F1945">
        <v>61</v>
      </c>
      <c r="G1945" t="s">
        <v>124</v>
      </c>
      <c r="H1945">
        <v>71</v>
      </c>
      <c r="I1945">
        <v>19817</v>
      </c>
      <c r="J1945" t="s">
        <v>2</v>
      </c>
      <c r="K1945">
        <v>408</v>
      </c>
      <c r="L1945">
        <v>1</v>
      </c>
      <c r="M1945">
        <v>2</v>
      </c>
      <c r="N1945">
        <v>1</v>
      </c>
      <c r="O1945" s="3">
        <v>11.82</v>
      </c>
      <c r="P1945">
        <v>0</v>
      </c>
      <c r="Q1945" t="s">
        <v>460</v>
      </c>
      <c r="R1945" t="s">
        <v>471</v>
      </c>
      <c r="S1945">
        <v>6</v>
      </c>
      <c r="T1945" t="s">
        <v>466</v>
      </c>
      <c r="U1945">
        <v>2</v>
      </c>
      <c r="V1945">
        <v>43918</v>
      </c>
      <c r="W1945">
        <v>354</v>
      </c>
      <c r="X1945" t="s">
        <v>447</v>
      </c>
      <c r="Y1945" s="2" t="s">
        <v>447</v>
      </c>
      <c r="Z1945" s="2"/>
      <c r="AB1945" t="s">
        <v>447</v>
      </c>
      <c r="AC1945" t="s">
        <v>448</v>
      </c>
      <c r="AD1945" t="s">
        <v>447</v>
      </c>
      <c r="AE1945" t="s">
        <v>447</v>
      </c>
      <c r="AF1945" t="s">
        <v>447</v>
      </c>
      <c r="AG1945">
        <v>2</v>
      </c>
      <c r="AH1945">
        <v>0</v>
      </c>
      <c r="AI1945">
        <v>54</v>
      </c>
      <c r="AJ1945">
        <v>0</v>
      </c>
      <c r="AK1945">
        <v>61</v>
      </c>
      <c r="AL1945" t="s">
        <v>488</v>
      </c>
      <c r="AM1945" t="s">
        <v>450</v>
      </c>
      <c r="AN1945">
        <v>11.82</v>
      </c>
      <c r="AO1945">
        <v>54.5</v>
      </c>
      <c r="AP1945">
        <v>644.19000000000005</v>
      </c>
      <c r="AQ1945">
        <v>11.82</v>
      </c>
      <c r="AR1945">
        <v>55.07</v>
      </c>
      <c r="AS1945">
        <v>650.92740000000003</v>
      </c>
      <c r="AT1945">
        <v>11.82</v>
      </c>
      <c r="AU1945">
        <v>50</v>
      </c>
      <c r="AV1945">
        <v>591</v>
      </c>
      <c r="BC1945" t="s">
        <v>451</v>
      </c>
      <c r="BD1945" s="2">
        <v>45932</v>
      </c>
      <c r="BE1945">
        <v>583.25</v>
      </c>
      <c r="BF1945" t="s">
        <v>452</v>
      </c>
      <c r="BG1945" t="s">
        <v>453</v>
      </c>
      <c r="BH1945" s="1">
        <f t="shared" ca="1" si="92"/>
        <v>191</v>
      </c>
    </row>
    <row r="1946" spans="2:60" ht="14.25" customHeight="1" x14ac:dyDescent="0.35">
      <c r="B1946" s="96" t="str">
        <f t="shared" si="90"/>
        <v>198174082</v>
      </c>
      <c r="C1946" s="96" t="str">
        <f t="shared" si="91"/>
        <v>19817408</v>
      </c>
      <c r="D1946">
        <v>22526</v>
      </c>
      <c r="E1946" t="s">
        <v>120</v>
      </c>
      <c r="F1946">
        <v>61</v>
      </c>
      <c r="G1946" t="s">
        <v>124</v>
      </c>
      <c r="H1946">
        <v>71</v>
      </c>
      <c r="I1946">
        <v>19817</v>
      </c>
      <c r="J1946" t="s">
        <v>2</v>
      </c>
      <c r="K1946">
        <v>408</v>
      </c>
      <c r="L1946">
        <v>2</v>
      </c>
      <c r="M1946">
        <v>1</v>
      </c>
      <c r="N1946">
        <v>1</v>
      </c>
      <c r="O1946" s="3">
        <v>0.21</v>
      </c>
      <c r="P1946">
        <v>0</v>
      </c>
      <c r="Q1946" t="s">
        <v>460</v>
      </c>
      <c r="R1946" t="s">
        <v>471</v>
      </c>
      <c r="S1946">
        <v>6</v>
      </c>
      <c r="T1946" t="s">
        <v>466</v>
      </c>
      <c r="U1946">
        <v>2</v>
      </c>
      <c r="V1946">
        <v>43918</v>
      </c>
      <c r="W1946">
        <v>354</v>
      </c>
      <c r="X1946" t="s">
        <v>447</v>
      </c>
      <c r="Y1946" s="2" t="s">
        <v>447</v>
      </c>
      <c r="Z1946" s="2"/>
      <c r="AB1946" t="s">
        <v>447</v>
      </c>
      <c r="AC1946" t="s">
        <v>448</v>
      </c>
      <c r="AD1946" t="s">
        <v>447</v>
      </c>
      <c r="AE1946" t="s">
        <v>447</v>
      </c>
      <c r="AF1946" t="s">
        <v>447</v>
      </c>
      <c r="AG1946">
        <v>2</v>
      </c>
      <c r="AH1946">
        <v>0</v>
      </c>
      <c r="AI1946">
        <v>54</v>
      </c>
      <c r="AJ1946">
        <v>0</v>
      </c>
      <c r="AK1946">
        <v>61</v>
      </c>
      <c r="AL1946" t="s">
        <v>488</v>
      </c>
      <c r="AM1946" t="s">
        <v>450</v>
      </c>
      <c r="AN1946">
        <v>0.21</v>
      </c>
      <c r="AO1946">
        <v>54.5</v>
      </c>
      <c r="AP1946">
        <v>11.445</v>
      </c>
      <c r="AQ1946">
        <v>0.21</v>
      </c>
      <c r="AR1946">
        <v>55.07</v>
      </c>
      <c r="AS1946">
        <v>11.5647</v>
      </c>
      <c r="AT1946">
        <v>0.21</v>
      </c>
      <c r="AU1946">
        <v>50</v>
      </c>
      <c r="AV1946">
        <v>10.5</v>
      </c>
      <c r="BC1946" t="s">
        <v>451</v>
      </c>
      <c r="BD1946" s="2">
        <v>45932</v>
      </c>
      <c r="BF1946" t="s">
        <v>452</v>
      </c>
      <c r="BG1946" t="s">
        <v>453</v>
      </c>
      <c r="BH1946" s="1">
        <f t="shared" ca="1" si="92"/>
        <v>191</v>
      </c>
    </row>
    <row r="1947" spans="2:60" ht="14.25" customHeight="1" x14ac:dyDescent="0.35">
      <c r="B1947" s="96" t="str">
        <f t="shared" si="90"/>
        <v>198174083</v>
      </c>
      <c r="C1947" s="96" t="str">
        <f t="shared" si="91"/>
        <v>19817408</v>
      </c>
      <c r="D1947">
        <v>22526</v>
      </c>
      <c r="E1947" t="s">
        <v>120</v>
      </c>
      <c r="F1947">
        <v>61</v>
      </c>
      <c r="G1947" t="s">
        <v>124</v>
      </c>
      <c r="H1947">
        <v>71</v>
      </c>
      <c r="I1947">
        <v>19817</v>
      </c>
      <c r="J1947" t="s">
        <v>2</v>
      </c>
      <c r="K1947">
        <v>408</v>
      </c>
      <c r="L1947">
        <v>3</v>
      </c>
      <c r="M1947">
        <v>2</v>
      </c>
      <c r="N1947">
        <v>1</v>
      </c>
      <c r="O1947" s="3">
        <v>1.72</v>
      </c>
      <c r="P1947">
        <v>0</v>
      </c>
      <c r="Q1947" t="s">
        <v>460</v>
      </c>
      <c r="R1947" t="s">
        <v>471</v>
      </c>
      <c r="S1947">
        <v>6</v>
      </c>
      <c r="T1947" t="s">
        <v>466</v>
      </c>
      <c r="U1947">
        <v>2</v>
      </c>
      <c r="V1947">
        <v>43918</v>
      </c>
      <c r="W1947">
        <v>354</v>
      </c>
      <c r="X1947" t="s">
        <v>447</v>
      </c>
      <c r="Y1947" s="2" t="s">
        <v>447</v>
      </c>
      <c r="Z1947" s="2"/>
      <c r="AB1947" t="s">
        <v>447</v>
      </c>
      <c r="AC1947" t="s">
        <v>448</v>
      </c>
      <c r="AD1947" t="s">
        <v>447</v>
      </c>
      <c r="AE1947" t="s">
        <v>447</v>
      </c>
      <c r="AF1947" t="s">
        <v>447</v>
      </c>
      <c r="AG1947">
        <v>2</v>
      </c>
      <c r="AH1947">
        <v>0</v>
      </c>
      <c r="AI1947">
        <v>54</v>
      </c>
      <c r="AJ1947">
        <v>0</v>
      </c>
      <c r="AK1947">
        <v>61</v>
      </c>
      <c r="AL1947" t="s">
        <v>488</v>
      </c>
      <c r="AM1947" t="s">
        <v>450</v>
      </c>
      <c r="AN1947">
        <v>1.72</v>
      </c>
      <c r="AO1947">
        <v>54.5</v>
      </c>
      <c r="AP1947">
        <v>93.74</v>
      </c>
      <c r="AQ1947">
        <v>1.72</v>
      </c>
      <c r="AR1947">
        <v>55.07</v>
      </c>
      <c r="AS1947">
        <v>94.720399999999998</v>
      </c>
      <c r="AT1947">
        <v>1.72</v>
      </c>
      <c r="AU1947">
        <v>50</v>
      </c>
      <c r="AV1947">
        <v>86</v>
      </c>
      <c r="BC1947" t="s">
        <v>451</v>
      </c>
      <c r="BD1947" s="2">
        <v>45932</v>
      </c>
      <c r="BE1947">
        <v>135.03</v>
      </c>
      <c r="BF1947" t="s">
        <v>452</v>
      </c>
      <c r="BG1947" t="s">
        <v>453</v>
      </c>
      <c r="BH1947" s="1">
        <f t="shared" ca="1" si="92"/>
        <v>191</v>
      </c>
    </row>
    <row r="1948" spans="2:60" ht="14.25" customHeight="1" x14ac:dyDescent="0.35">
      <c r="B1948" s="96" t="str">
        <f t="shared" si="90"/>
        <v>198174084</v>
      </c>
      <c r="C1948" s="96" t="str">
        <f t="shared" si="91"/>
        <v>19817408</v>
      </c>
      <c r="D1948">
        <v>22526</v>
      </c>
      <c r="E1948" t="s">
        <v>120</v>
      </c>
      <c r="F1948">
        <v>61</v>
      </c>
      <c r="G1948" t="s">
        <v>124</v>
      </c>
      <c r="H1948">
        <v>71</v>
      </c>
      <c r="I1948">
        <v>19817</v>
      </c>
      <c r="J1948" t="s">
        <v>2</v>
      </c>
      <c r="K1948">
        <v>408</v>
      </c>
      <c r="L1948">
        <v>4</v>
      </c>
      <c r="M1948">
        <v>1</v>
      </c>
      <c r="N1948">
        <v>1</v>
      </c>
      <c r="O1948" s="3">
        <v>4.12</v>
      </c>
      <c r="P1948">
        <v>0</v>
      </c>
      <c r="Q1948" t="s">
        <v>460</v>
      </c>
      <c r="R1948" t="s">
        <v>471</v>
      </c>
      <c r="S1948">
        <v>6</v>
      </c>
      <c r="T1948" t="s">
        <v>466</v>
      </c>
      <c r="U1948">
        <v>2</v>
      </c>
      <c r="V1948">
        <v>43917</v>
      </c>
      <c r="W1948">
        <v>354</v>
      </c>
      <c r="X1948" t="s">
        <v>447</v>
      </c>
      <c r="Y1948" s="2" t="s">
        <v>447</v>
      </c>
      <c r="Z1948" s="2"/>
      <c r="AB1948" t="s">
        <v>447</v>
      </c>
      <c r="AC1948" t="s">
        <v>448</v>
      </c>
      <c r="AD1948" t="s">
        <v>447</v>
      </c>
      <c r="AE1948" t="s">
        <v>447</v>
      </c>
      <c r="AF1948" t="s">
        <v>447</v>
      </c>
      <c r="AG1948">
        <v>2</v>
      </c>
      <c r="AH1948">
        <v>0</v>
      </c>
      <c r="AI1948">
        <v>54</v>
      </c>
      <c r="AJ1948">
        <v>0</v>
      </c>
      <c r="AK1948">
        <v>61</v>
      </c>
      <c r="AL1948" t="s">
        <v>488</v>
      </c>
      <c r="AM1948" t="s">
        <v>450</v>
      </c>
      <c r="AN1948">
        <v>4.12</v>
      </c>
      <c r="AO1948">
        <v>54.5</v>
      </c>
      <c r="AP1948">
        <v>224.54</v>
      </c>
      <c r="AQ1948">
        <v>4.12</v>
      </c>
      <c r="AR1948">
        <v>55.07</v>
      </c>
      <c r="AS1948">
        <v>226.88839999999999</v>
      </c>
      <c r="AT1948">
        <v>4.12</v>
      </c>
      <c r="AU1948">
        <v>50</v>
      </c>
      <c r="AV1948">
        <v>206</v>
      </c>
      <c r="BC1948" t="s">
        <v>451</v>
      </c>
      <c r="BD1948" s="2">
        <v>45932</v>
      </c>
      <c r="BE1948">
        <v>235.86</v>
      </c>
      <c r="BF1948" t="s">
        <v>452</v>
      </c>
      <c r="BG1948" t="s">
        <v>453</v>
      </c>
      <c r="BH1948" s="1">
        <f t="shared" ca="1" si="92"/>
        <v>191</v>
      </c>
    </row>
    <row r="1949" spans="2:60" ht="14.25" customHeight="1" x14ac:dyDescent="0.35">
      <c r="B1949" s="96" t="str">
        <f t="shared" si="90"/>
        <v>198174085</v>
      </c>
      <c r="C1949" s="96" t="str">
        <f t="shared" si="91"/>
        <v>19817408</v>
      </c>
      <c r="D1949">
        <v>22526</v>
      </c>
      <c r="E1949" t="s">
        <v>120</v>
      </c>
      <c r="F1949">
        <v>61</v>
      </c>
      <c r="G1949" t="s">
        <v>124</v>
      </c>
      <c r="H1949">
        <v>71</v>
      </c>
      <c r="I1949">
        <v>19817</v>
      </c>
      <c r="J1949" t="s">
        <v>2</v>
      </c>
      <c r="K1949">
        <v>408</v>
      </c>
      <c r="L1949">
        <v>5</v>
      </c>
      <c r="M1949">
        <v>1</v>
      </c>
      <c r="N1949">
        <v>1</v>
      </c>
      <c r="O1949" s="3">
        <v>1.7</v>
      </c>
      <c r="P1949">
        <v>0</v>
      </c>
      <c r="Q1949" t="s">
        <v>460</v>
      </c>
      <c r="R1949" t="s">
        <v>471</v>
      </c>
      <c r="S1949">
        <v>6</v>
      </c>
      <c r="T1949" t="s">
        <v>466</v>
      </c>
      <c r="U1949">
        <v>2</v>
      </c>
      <c r="V1949">
        <v>43917</v>
      </c>
      <c r="W1949">
        <v>354</v>
      </c>
      <c r="X1949" t="s">
        <v>447</v>
      </c>
      <c r="Y1949" s="2" t="s">
        <v>447</v>
      </c>
      <c r="Z1949" s="2"/>
      <c r="AB1949" t="s">
        <v>447</v>
      </c>
      <c r="AC1949" t="s">
        <v>448</v>
      </c>
      <c r="AD1949" t="s">
        <v>447</v>
      </c>
      <c r="AE1949" t="s">
        <v>447</v>
      </c>
      <c r="AF1949" t="s">
        <v>447</v>
      </c>
      <c r="AG1949">
        <v>2</v>
      </c>
      <c r="AH1949">
        <v>0</v>
      </c>
      <c r="AI1949">
        <v>54</v>
      </c>
      <c r="AJ1949">
        <v>0</v>
      </c>
      <c r="AK1949">
        <v>61</v>
      </c>
      <c r="AL1949" t="s">
        <v>488</v>
      </c>
      <c r="AM1949" t="s">
        <v>450</v>
      </c>
      <c r="AN1949">
        <v>1.7</v>
      </c>
      <c r="AO1949">
        <v>54.5</v>
      </c>
      <c r="AP1949">
        <v>92.65</v>
      </c>
      <c r="AQ1949">
        <v>1.7</v>
      </c>
      <c r="AR1949">
        <v>55.07</v>
      </c>
      <c r="AS1949">
        <v>93.619</v>
      </c>
      <c r="AT1949">
        <v>1.7</v>
      </c>
      <c r="AU1949">
        <v>50</v>
      </c>
      <c r="AV1949">
        <v>85</v>
      </c>
      <c r="BC1949" t="s">
        <v>451</v>
      </c>
      <c r="BD1949" s="2">
        <v>45932</v>
      </c>
      <c r="BE1949">
        <v>228.34</v>
      </c>
      <c r="BF1949" t="s">
        <v>452</v>
      </c>
      <c r="BG1949" t="s">
        <v>453</v>
      </c>
      <c r="BH1949" s="1">
        <f t="shared" ca="1" si="92"/>
        <v>191</v>
      </c>
    </row>
    <row r="1950" spans="2:60" ht="14.25" customHeight="1" x14ac:dyDescent="0.35">
      <c r="B1950" s="96" t="str">
        <f t="shared" si="90"/>
        <v>198174086</v>
      </c>
      <c r="C1950" s="96" t="str">
        <f t="shared" si="91"/>
        <v>19817408</v>
      </c>
      <c r="D1950">
        <v>22526</v>
      </c>
      <c r="E1950" t="s">
        <v>120</v>
      </c>
      <c r="F1950">
        <v>61</v>
      </c>
      <c r="G1950" t="s">
        <v>124</v>
      </c>
      <c r="H1950">
        <v>71</v>
      </c>
      <c r="I1950">
        <v>19817</v>
      </c>
      <c r="J1950" t="s">
        <v>2</v>
      </c>
      <c r="K1950">
        <v>408</v>
      </c>
      <c r="L1950">
        <v>6</v>
      </c>
      <c r="M1950">
        <v>3</v>
      </c>
      <c r="N1950">
        <v>1</v>
      </c>
      <c r="O1950" s="3">
        <v>4.9000000000000004</v>
      </c>
      <c r="P1950">
        <v>0</v>
      </c>
      <c r="Q1950" t="s">
        <v>460</v>
      </c>
      <c r="R1950" t="s">
        <v>471</v>
      </c>
      <c r="S1950">
        <v>6</v>
      </c>
      <c r="T1950" t="s">
        <v>466</v>
      </c>
      <c r="U1950">
        <v>2</v>
      </c>
      <c r="V1950">
        <v>43917</v>
      </c>
      <c r="W1950">
        <v>354</v>
      </c>
      <c r="X1950" t="s">
        <v>447</v>
      </c>
      <c r="Y1950" s="2" t="s">
        <v>447</v>
      </c>
      <c r="Z1950" s="2"/>
      <c r="AB1950" t="s">
        <v>447</v>
      </c>
      <c r="AC1950" t="s">
        <v>448</v>
      </c>
      <c r="AD1950" t="s">
        <v>447</v>
      </c>
      <c r="AE1950" t="s">
        <v>447</v>
      </c>
      <c r="AF1950" t="s">
        <v>447</v>
      </c>
      <c r="AG1950">
        <v>2</v>
      </c>
      <c r="AH1950">
        <v>0</v>
      </c>
      <c r="AI1950">
        <v>54</v>
      </c>
      <c r="AJ1950">
        <v>0</v>
      </c>
      <c r="AK1950">
        <v>61</v>
      </c>
      <c r="AL1950" t="s">
        <v>488</v>
      </c>
      <c r="AM1950" t="s">
        <v>450</v>
      </c>
      <c r="AN1950">
        <v>4.9000000000000004</v>
      </c>
      <c r="AO1950">
        <v>54.5</v>
      </c>
      <c r="AP1950">
        <v>267.05</v>
      </c>
      <c r="AQ1950">
        <v>4.9000000000000004</v>
      </c>
      <c r="AR1950">
        <v>55.07</v>
      </c>
      <c r="AS1950">
        <v>269.84300000000002</v>
      </c>
      <c r="AT1950">
        <v>4.9000000000000004</v>
      </c>
      <c r="AU1950">
        <v>50</v>
      </c>
      <c r="AV1950">
        <v>245</v>
      </c>
      <c r="BC1950" t="s">
        <v>451</v>
      </c>
      <c r="BD1950" s="2">
        <v>45932</v>
      </c>
      <c r="BE1950">
        <v>260.41000000000003</v>
      </c>
      <c r="BF1950" t="s">
        <v>452</v>
      </c>
      <c r="BG1950" t="s">
        <v>453</v>
      </c>
      <c r="BH1950" s="1">
        <f t="shared" ca="1" si="92"/>
        <v>191</v>
      </c>
    </row>
    <row r="1951" spans="2:60" ht="14.25" customHeight="1" x14ac:dyDescent="0.35">
      <c r="B1951" s="96" t="str">
        <f t="shared" si="90"/>
        <v>198174087</v>
      </c>
      <c r="C1951" s="96" t="str">
        <f t="shared" si="91"/>
        <v>19817408</v>
      </c>
      <c r="D1951">
        <v>22526</v>
      </c>
      <c r="E1951" t="s">
        <v>120</v>
      </c>
      <c r="F1951">
        <v>61</v>
      </c>
      <c r="G1951" t="s">
        <v>124</v>
      </c>
      <c r="H1951">
        <v>71</v>
      </c>
      <c r="I1951">
        <v>19817</v>
      </c>
      <c r="J1951" t="s">
        <v>2</v>
      </c>
      <c r="K1951">
        <v>408</v>
      </c>
      <c r="L1951">
        <v>7</v>
      </c>
      <c r="M1951">
        <v>3</v>
      </c>
      <c r="N1951">
        <v>1</v>
      </c>
      <c r="O1951" s="3">
        <v>0.37</v>
      </c>
      <c r="P1951">
        <v>0</v>
      </c>
      <c r="Q1951" t="s">
        <v>460</v>
      </c>
      <c r="R1951" t="s">
        <v>471</v>
      </c>
      <c r="S1951">
        <v>6</v>
      </c>
      <c r="T1951" t="s">
        <v>466</v>
      </c>
      <c r="U1951">
        <v>2</v>
      </c>
      <c r="V1951">
        <v>43917</v>
      </c>
      <c r="W1951">
        <v>354</v>
      </c>
      <c r="X1951" t="s">
        <v>447</v>
      </c>
      <c r="Y1951" s="2" t="s">
        <v>447</v>
      </c>
      <c r="Z1951" s="2"/>
      <c r="AB1951" t="s">
        <v>447</v>
      </c>
      <c r="AC1951" t="s">
        <v>448</v>
      </c>
      <c r="AD1951" t="s">
        <v>447</v>
      </c>
      <c r="AE1951" t="s">
        <v>447</v>
      </c>
      <c r="AF1951" t="s">
        <v>447</v>
      </c>
      <c r="AG1951">
        <v>2</v>
      </c>
      <c r="AH1951">
        <v>0</v>
      </c>
      <c r="AI1951">
        <v>54</v>
      </c>
      <c r="AJ1951">
        <v>0</v>
      </c>
      <c r="AK1951">
        <v>61</v>
      </c>
      <c r="AL1951" t="s">
        <v>488</v>
      </c>
      <c r="AM1951" t="s">
        <v>450</v>
      </c>
      <c r="AN1951">
        <v>0.37</v>
      </c>
      <c r="AO1951">
        <v>54.5</v>
      </c>
      <c r="AP1951">
        <v>20.164999999999999</v>
      </c>
      <c r="AQ1951">
        <v>0.37</v>
      </c>
      <c r="AR1951">
        <v>55.07</v>
      </c>
      <c r="AS1951">
        <v>20.375900000000001</v>
      </c>
      <c r="AT1951">
        <v>0.37</v>
      </c>
      <c r="AU1951">
        <v>50</v>
      </c>
      <c r="AV1951">
        <v>18.5</v>
      </c>
      <c r="BC1951" t="s">
        <v>451</v>
      </c>
      <c r="BD1951" s="2">
        <v>45932</v>
      </c>
      <c r="BE1951">
        <v>31.11</v>
      </c>
      <c r="BF1951" t="s">
        <v>452</v>
      </c>
      <c r="BG1951" t="s">
        <v>453</v>
      </c>
      <c r="BH1951" s="1">
        <f t="shared" ca="1" si="92"/>
        <v>191</v>
      </c>
    </row>
    <row r="1952" spans="2:60" ht="14.25" customHeight="1" x14ac:dyDescent="0.35">
      <c r="B1952" s="96" t="str">
        <f t="shared" si="90"/>
        <v>198174088</v>
      </c>
      <c r="C1952" s="96" t="str">
        <f t="shared" si="91"/>
        <v>19817408</v>
      </c>
      <c r="D1952">
        <v>22526</v>
      </c>
      <c r="E1952" t="s">
        <v>120</v>
      </c>
      <c r="F1952">
        <v>61</v>
      </c>
      <c r="G1952" t="s">
        <v>124</v>
      </c>
      <c r="H1952">
        <v>71</v>
      </c>
      <c r="I1952">
        <v>19817</v>
      </c>
      <c r="J1952" t="s">
        <v>2</v>
      </c>
      <c r="K1952">
        <v>408</v>
      </c>
      <c r="L1952">
        <v>8</v>
      </c>
      <c r="M1952">
        <v>3</v>
      </c>
      <c r="N1952">
        <v>1</v>
      </c>
      <c r="O1952" s="3">
        <v>0.52</v>
      </c>
      <c r="P1952">
        <v>0</v>
      </c>
      <c r="Q1952" t="s">
        <v>460</v>
      </c>
      <c r="R1952" t="s">
        <v>471</v>
      </c>
      <c r="S1952">
        <v>6</v>
      </c>
      <c r="T1952" t="s">
        <v>466</v>
      </c>
      <c r="U1952">
        <v>2</v>
      </c>
      <c r="V1952">
        <v>43918</v>
      </c>
      <c r="W1952">
        <v>354</v>
      </c>
      <c r="X1952" t="s">
        <v>447</v>
      </c>
      <c r="Y1952" s="2" t="s">
        <v>447</v>
      </c>
      <c r="Z1952" s="2"/>
      <c r="AB1952" t="s">
        <v>447</v>
      </c>
      <c r="AC1952" t="s">
        <v>448</v>
      </c>
      <c r="AD1952" t="s">
        <v>447</v>
      </c>
      <c r="AE1952" t="s">
        <v>447</v>
      </c>
      <c r="AF1952" t="s">
        <v>447</v>
      </c>
      <c r="AG1952">
        <v>2</v>
      </c>
      <c r="AH1952">
        <v>0</v>
      </c>
      <c r="AI1952">
        <v>54</v>
      </c>
      <c r="AJ1952">
        <v>0</v>
      </c>
      <c r="AK1952">
        <v>61</v>
      </c>
      <c r="AL1952" t="s">
        <v>488</v>
      </c>
      <c r="AM1952" t="s">
        <v>450</v>
      </c>
      <c r="AN1952">
        <v>0.52</v>
      </c>
      <c r="AO1952">
        <v>54.5</v>
      </c>
      <c r="AP1952">
        <v>28.34</v>
      </c>
      <c r="AQ1952">
        <v>0.52</v>
      </c>
      <c r="AR1952">
        <v>55.07</v>
      </c>
      <c r="AS1952">
        <v>28.636399999999998</v>
      </c>
      <c r="AT1952">
        <v>0.52</v>
      </c>
      <c r="AU1952">
        <v>50</v>
      </c>
      <c r="AV1952">
        <v>26</v>
      </c>
      <c r="BC1952" t="s">
        <v>451</v>
      </c>
      <c r="BD1952" s="2">
        <v>45932</v>
      </c>
      <c r="BE1952">
        <v>32.53</v>
      </c>
      <c r="BF1952" t="s">
        <v>452</v>
      </c>
      <c r="BG1952" t="s">
        <v>453</v>
      </c>
      <c r="BH1952" s="1">
        <f t="shared" ca="1" si="92"/>
        <v>191</v>
      </c>
    </row>
    <row r="1953" spans="2:60" ht="14.25" customHeight="1" x14ac:dyDescent="0.35">
      <c r="B1953" s="96" t="str">
        <f t="shared" si="90"/>
        <v>198174089</v>
      </c>
      <c r="C1953" s="96" t="str">
        <f t="shared" si="91"/>
        <v>19817408</v>
      </c>
      <c r="D1953">
        <v>22526</v>
      </c>
      <c r="E1953" t="s">
        <v>120</v>
      </c>
      <c r="F1953">
        <v>61</v>
      </c>
      <c r="G1953" t="s">
        <v>124</v>
      </c>
      <c r="H1953">
        <v>71</v>
      </c>
      <c r="I1953">
        <v>19817</v>
      </c>
      <c r="J1953" t="s">
        <v>2</v>
      </c>
      <c r="K1953">
        <v>408</v>
      </c>
      <c r="L1953">
        <v>9</v>
      </c>
      <c r="M1953">
        <v>2</v>
      </c>
      <c r="N1953">
        <v>1</v>
      </c>
      <c r="O1953" s="3">
        <v>6.96</v>
      </c>
      <c r="P1953">
        <v>0</v>
      </c>
      <c r="Q1953" t="s">
        <v>460</v>
      </c>
      <c r="R1953" t="s">
        <v>471</v>
      </c>
      <c r="S1953">
        <v>6</v>
      </c>
      <c r="T1953" t="s">
        <v>466</v>
      </c>
      <c r="U1953">
        <v>2</v>
      </c>
      <c r="V1953">
        <v>43917</v>
      </c>
      <c r="W1953">
        <v>354</v>
      </c>
      <c r="X1953" t="s">
        <v>447</v>
      </c>
      <c r="Y1953" s="2" t="s">
        <v>447</v>
      </c>
      <c r="Z1953" s="2"/>
      <c r="AB1953" t="s">
        <v>447</v>
      </c>
      <c r="AC1953" t="s">
        <v>448</v>
      </c>
      <c r="AD1953" t="s">
        <v>447</v>
      </c>
      <c r="AE1953" t="s">
        <v>447</v>
      </c>
      <c r="AF1953" t="s">
        <v>447</v>
      </c>
      <c r="AG1953">
        <v>2</v>
      </c>
      <c r="AH1953">
        <v>0</v>
      </c>
      <c r="AI1953">
        <v>54</v>
      </c>
      <c r="AJ1953">
        <v>0</v>
      </c>
      <c r="AK1953">
        <v>61</v>
      </c>
      <c r="AL1953" t="s">
        <v>488</v>
      </c>
      <c r="AM1953" t="s">
        <v>450</v>
      </c>
      <c r="AN1953">
        <v>6.96</v>
      </c>
      <c r="AO1953">
        <v>54.5</v>
      </c>
      <c r="AP1953">
        <v>379.32</v>
      </c>
      <c r="AQ1953">
        <v>6.96</v>
      </c>
      <c r="AR1953">
        <v>55.07</v>
      </c>
      <c r="AS1953">
        <v>383.28719999999998</v>
      </c>
      <c r="AT1953">
        <v>6.96</v>
      </c>
      <c r="AU1953">
        <v>50</v>
      </c>
      <c r="AV1953">
        <v>348</v>
      </c>
      <c r="BC1953" t="s">
        <v>451</v>
      </c>
      <c r="BD1953" s="2">
        <v>45932</v>
      </c>
      <c r="BE1953">
        <v>128.33000000000001</v>
      </c>
      <c r="BF1953" t="s">
        <v>452</v>
      </c>
      <c r="BG1953" t="s">
        <v>453</v>
      </c>
      <c r="BH1953" s="1">
        <f t="shared" ca="1" si="92"/>
        <v>191</v>
      </c>
    </row>
    <row r="1954" spans="2:60" ht="14.25" customHeight="1" x14ac:dyDescent="0.35">
      <c r="B1954" s="96" t="str">
        <f t="shared" si="90"/>
        <v>1981740810</v>
      </c>
      <c r="C1954" s="96" t="str">
        <f t="shared" si="91"/>
        <v>19817408</v>
      </c>
      <c r="D1954">
        <v>22526</v>
      </c>
      <c r="E1954" t="s">
        <v>120</v>
      </c>
      <c r="F1954">
        <v>61</v>
      </c>
      <c r="G1954" t="s">
        <v>124</v>
      </c>
      <c r="H1954">
        <v>71</v>
      </c>
      <c r="I1954">
        <v>19817</v>
      </c>
      <c r="J1954" t="s">
        <v>2</v>
      </c>
      <c r="K1954">
        <v>408</v>
      </c>
      <c r="L1954">
        <v>10</v>
      </c>
      <c r="M1954">
        <v>2</v>
      </c>
      <c r="N1954">
        <v>1</v>
      </c>
      <c r="O1954" s="3">
        <v>0.9</v>
      </c>
      <c r="P1954">
        <v>0</v>
      </c>
      <c r="Q1954" t="s">
        <v>460</v>
      </c>
      <c r="R1954" t="s">
        <v>471</v>
      </c>
      <c r="S1954">
        <v>6</v>
      </c>
      <c r="T1954" t="s">
        <v>466</v>
      </c>
      <c r="U1954">
        <v>2</v>
      </c>
      <c r="V1954">
        <v>43917</v>
      </c>
      <c r="W1954">
        <v>354</v>
      </c>
      <c r="X1954" t="s">
        <v>447</v>
      </c>
      <c r="Y1954" s="2" t="s">
        <v>447</v>
      </c>
      <c r="Z1954" s="2"/>
      <c r="AB1954" t="s">
        <v>447</v>
      </c>
      <c r="AC1954" t="s">
        <v>448</v>
      </c>
      <c r="AD1954" t="s">
        <v>447</v>
      </c>
      <c r="AE1954" t="s">
        <v>447</v>
      </c>
      <c r="AF1954" t="s">
        <v>447</v>
      </c>
      <c r="AG1954">
        <v>2</v>
      </c>
      <c r="AH1954">
        <v>0</v>
      </c>
      <c r="AI1954">
        <v>54</v>
      </c>
      <c r="AJ1954">
        <v>0</v>
      </c>
      <c r="AK1954">
        <v>61</v>
      </c>
      <c r="AL1954" t="s">
        <v>504</v>
      </c>
      <c r="AM1954" t="s">
        <v>450</v>
      </c>
      <c r="AN1954">
        <v>0.9</v>
      </c>
      <c r="AO1954">
        <v>54.5</v>
      </c>
      <c r="AP1954">
        <v>49.05</v>
      </c>
      <c r="AQ1954">
        <v>0.9</v>
      </c>
      <c r="AR1954">
        <v>55.07</v>
      </c>
      <c r="AS1954">
        <v>49.563000000000002</v>
      </c>
      <c r="AT1954">
        <v>0.9</v>
      </c>
      <c r="AU1954">
        <v>50</v>
      </c>
      <c r="AV1954">
        <v>45</v>
      </c>
      <c r="BC1954" t="s">
        <v>451</v>
      </c>
      <c r="BD1954" s="2">
        <v>45932</v>
      </c>
      <c r="BF1954" t="s">
        <v>452</v>
      </c>
      <c r="BG1954" t="s">
        <v>453</v>
      </c>
      <c r="BH1954" s="1">
        <f t="shared" ca="1" si="92"/>
        <v>191</v>
      </c>
    </row>
    <row r="1955" spans="2:60" ht="14.25" customHeight="1" x14ac:dyDescent="0.35">
      <c r="B1955" s="96" t="str">
        <f t="shared" si="90"/>
        <v>1981740811</v>
      </c>
      <c r="C1955" s="96" t="str">
        <f t="shared" si="91"/>
        <v>19817408</v>
      </c>
      <c r="D1955">
        <v>22526</v>
      </c>
      <c r="E1955" t="s">
        <v>120</v>
      </c>
      <c r="F1955">
        <v>61</v>
      </c>
      <c r="G1955" t="s">
        <v>124</v>
      </c>
      <c r="H1955">
        <v>71</v>
      </c>
      <c r="I1955">
        <v>19817</v>
      </c>
      <c r="J1955" t="s">
        <v>2</v>
      </c>
      <c r="K1955">
        <v>408</v>
      </c>
      <c r="L1955">
        <v>11</v>
      </c>
      <c r="M1955">
        <v>2</v>
      </c>
      <c r="N1955">
        <v>1</v>
      </c>
      <c r="O1955" s="3">
        <v>7.75</v>
      </c>
      <c r="P1955">
        <v>0</v>
      </c>
      <c r="Q1955" t="s">
        <v>460</v>
      </c>
      <c r="R1955" t="s">
        <v>471</v>
      </c>
      <c r="S1955">
        <v>6</v>
      </c>
      <c r="T1955" t="s">
        <v>466</v>
      </c>
      <c r="U1955">
        <v>2</v>
      </c>
      <c r="V1955">
        <v>43912</v>
      </c>
      <c r="W1955">
        <v>354</v>
      </c>
      <c r="X1955" t="s">
        <v>447</v>
      </c>
      <c r="Y1955" s="2" t="s">
        <v>447</v>
      </c>
      <c r="Z1955" s="2"/>
      <c r="AB1955" t="s">
        <v>447</v>
      </c>
      <c r="AC1955" t="s">
        <v>448</v>
      </c>
      <c r="AD1955" t="s">
        <v>447</v>
      </c>
      <c r="AE1955" t="s">
        <v>447</v>
      </c>
      <c r="AF1955" t="s">
        <v>447</v>
      </c>
      <c r="AG1955">
        <v>2</v>
      </c>
      <c r="AH1955">
        <v>0</v>
      </c>
      <c r="AI1955">
        <v>54</v>
      </c>
      <c r="AJ1955">
        <v>0</v>
      </c>
      <c r="AK1955">
        <v>61</v>
      </c>
      <c r="AL1955" t="s">
        <v>504</v>
      </c>
      <c r="AM1955" t="s">
        <v>450</v>
      </c>
      <c r="AN1955">
        <v>7.75</v>
      </c>
      <c r="AO1955">
        <v>54.5</v>
      </c>
      <c r="AP1955">
        <v>422.375</v>
      </c>
      <c r="AQ1955">
        <v>7.75</v>
      </c>
      <c r="AR1955">
        <v>55.07</v>
      </c>
      <c r="AS1955">
        <v>426.79250000000002</v>
      </c>
      <c r="AT1955">
        <v>7.75</v>
      </c>
      <c r="AU1955">
        <v>50</v>
      </c>
      <c r="AV1955">
        <v>387.5</v>
      </c>
      <c r="BC1955" t="s">
        <v>451</v>
      </c>
      <c r="BD1955" s="2">
        <v>45932</v>
      </c>
      <c r="BE1955">
        <v>479.35</v>
      </c>
      <c r="BF1955" t="s">
        <v>452</v>
      </c>
      <c r="BG1955" t="s">
        <v>453</v>
      </c>
      <c r="BH1955" s="1">
        <f t="shared" ca="1" si="92"/>
        <v>191</v>
      </c>
    </row>
    <row r="1956" spans="2:60" ht="14.25" customHeight="1" x14ac:dyDescent="0.35">
      <c r="B1956" s="96" t="str">
        <f t="shared" si="90"/>
        <v>1981740812</v>
      </c>
      <c r="C1956" s="96" t="str">
        <f t="shared" si="91"/>
        <v>19817408</v>
      </c>
      <c r="D1956">
        <v>22526</v>
      </c>
      <c r="E1956" t="s">
        <v>120</v>
      </c>
      <c r="F1956">
        <v>61</v>
      </c>
      <c r="G1956" t="s">
        <v>124</v>
      </c>
      <c r="H1956">
        <v>71</v>
      </c>
      <c r="I1956">
        <v>19817</v>
      </c>
      <c r="J1956" t="s">
        <v>2</v>
      </c>
      <c r="K1956">
        <v>408</v>
      </c>
      <c r="L1956">
        <v>12</v>
      </c>
      <c r="M1956">
        <v>2</v>
      </c>
      <c r="N1956">
        <v>1</v>
      </c>
      <c r="O1956" s="3">
        <v>9.65</v>
      </c>
      <c r="P1956">
        <v>0</v>
      </c>
      <c r="Q1956" t="s">
        <v>460</v>
      </c>
      <c r="R1956" t="s">
        <v>471</v>
      </c>
      <c r="S1956">
        <v>6</v>
      </c>
      <c r="T1956" t="s">
        <v>466</v>
      </c>
      <c r="U1956">
        <v>2</v>
      </c>
      <c r="V1956">
        <v>43916</v>
      </c>
      <c r="W1956">
        <v>354</v>
      </c>
      <c r="X1956" t="s">
        <v>447</v>
      </c>
      <c r="Y1956" s="2" t="s">
        <v>447</v>
      </c>
      <c r="Z1956" s="2"/>
      <c r="AB1956" t="s">
        <v>447</v>
      </c>
      <c r="AC1956" t="s">
        <v>448</v>
      </c>
      <c r="AD1956" t="s">
        <v>447</v>
      </c>
      <c r="AE1956" t="s">
        <v>447</v>
      </c>
      <c r="AF1956" t="s">
        <v>447</v>
      </c>
      <c r="AG1956">
        <v>2</v>
      </c>
      <c r="AH1956">
        <v>0</v>
      </c>
      <c r="AI1956">
        <v>54</v>
      </c>
      <c r="AJ1956">
        <v>0</v>
      </c>
      <c r="AK1956">
        <v>61</v>
      </c>
      <c r="AL1956" t="s">
        <v>504</v>
      </c>
      <c r="AM1956" t="s">
        <v>450</v>
      </c>
      <c r="AN1956">
        <v>9.65</v>
      </c>
      <c r="AO1956">
        <v>54.5</v>
      </c>
      <c r="AP1956">
        <v>525.92499999999995</v>
      </c>
      <c r="AQ1956">
        <v>9.65</v>
      </c>
      <c r="AR1956">
        <v>55.07</v>
      </c>
      <c r="AS1956">
        <v>531.42550000000006</v>
      </c>
      <c r="AT1956">
        <v>9.65</v>
      </c>
      <c r="AU1956">
        <v>50</v>
      </c>
      <c r="AV1956">
        <v>482.5</v>
      </c>
      <c r="BC1956" t="s">
        <v>451</v>
      </c>
      <c r="BD1956" s="2">
        <v>45932</v>
      </c>
      <c r="BE1956">
        <v>418.01</v>
      </c>
      <c r="BF1956" t="s">
        <v>452</v>
      </c>
      <c r="BG1956" t="s">
        <v>453</v>
      </c>
      <c r="BH1956" s="1">
        <f t="shared" ca="1" si="92"/>
        <v>191</v>
      </c>
    </row>
    <row r="1957" spans="2:60" ht="14.25" customHeight="1" x14ac:dyDescent="0.35">
      <c r="B1957" s="96" t="str">
        <f t="shared" si="90"/>
        <v>1981740813</v>
      </c>
      <c r="C1957" s="96" t="str">
        <f t="shared" si="91"/>
        <v>19817408</v>
      </c>
      <c r="D1957">
        <v>22526</v>
      </c>
      <c r="E1957" t="s">
        <v>120</v>
      </c>
      <c r="F1957">
        <v>61</v>
      </c>
      <c r="G1957" t="s">
        <v>124</v>
      </c>
      <c r="H1957">
        <v>71</v>
      </c>
      <c r="I1957">
        <v>19817</v>
      </c>
      <c r="J1957" t="s">
        <v>2</v>
      </c>
      <c r="K1957">
        <v>408</v>
      </c>
      <c r="L1957">
        <v>13</v>
      </c>
      <c r="M1957">
        <v>2</v>
      </c>
      <c r="N1957">
        <v>1</v>
      </c>
      <c r="O1957" s="3">
        <v>3.97</v>
      </c>
      <c r="P1957">
        <v>0</v>
      </c>
      <c r="Q1957" t="s">
        <v>460</v>
      </c>
      <c r="R1957" t="s">
        <v>471</v>
      </c>
      <c r="S1957">
        <v>6</v>
      </c>
      <c r="T1957" t="s">
        <v>466</v>
      </c>
      <c r="U1957">
        <v>2</v>
      </c>
      <c r="V1957">
        <v>43916</v>
      </c>
      <c r="W1957">
        <v>354</v>
      </c>
      <c r="X1957" t="s">
        <v>447</v>
      </c>
      <c r="Y1957" s="2" t="s">
        <v>447</v>
      </c>
      <c r="Z1957" s="2"/>
      <c r="AB1957" t="s">
        <v>447</v>
      </c>
      <c r="AC1957" t="s">
        <v>448</v>
      </c>
      <c r="AD1957" t="s">
        <v>447</v>
      </c>
      <c r="AE1957" t="s">
        <v>447</v>
      </c>
      <c r="AF1957" t="s">
        <v>447</v>
      </c>
      <c r="AG1957">
        <v>2</v>
      </c>
      <c r="AH1957">
        <v>0</v>
      </c>
      <c r="AI1957">
        <v>54</v>
      </c>
      <c r="AJ1957">
        <v>0</v>
      </c>
      <c r="AK1957">
        <v>61</v>
      </c>
      <c r="AL1957" t="s">
        <v>488</v>
      </c>
      <c r="AM1957" t="s">
        <v>450</v>
      </c>
      <c r="AN1957">
        <v>3.97</v>
      </c>
      <c r="AO1957">
        <v>54.5</v>
      </c>
      <c r="AP1957">
        <v>216.36500000000001</v>
      </c>
      <c r="AQ1957">
        <v>3.97</v>
      </c>
      <c r="AR1957">
        <v>55.07</v>
      </c>
      <c r="AS1957">
        <v>218.62790000000001</v>
      </c>
      <c r="AT1957">
        <v>3.97</v>
      </c>
      <c r="AU1957">
        <v>50</v>
      </c>
      <c r="AV1957">
        <v>198.5</v>
      </c>
      <c r="BC1957" t="s">
        <v>451</v>
      </c>
      <c r="BD1957" s="2">
        <v>45932</v>
      </c>
      <c r="BE1957">
        <v>67.48</v>
      </c>
      <c r="BF1957" t="s">
        <v>452</v>
      </c>
      <c r="BG1957" t="s">
        <v>453</v>
      </c>
      <c r="BH1957" s="1">
        <f t="shared" ca="1" si="92"/>
        <v>191</v>
      </c>
    </row>
    <row r="1958" spans="2:60" ht="14.25" customHeight="1" x14ac:dyDescent="0.35">
      <c r="B1958" s="96" t="str">
        <f t="shared" si="90"/>
        <v>1981740814</v>
      </c>
      <c r="C1958" s="96" t="str">
        <f t="shared" si="91"/>
        <v>19817408</v>
      </c>
      <c r="D1958">
        <v>22526</v>
      </c>
      <c r="E1958" t="s">
        <v>120</v>
      </c>
      <c r="F1958">
        <v>61</v>
      </c>
      <c r="G1958" t="s">
        <v>124</v>
      </c>
      <c r="H1958">
        <v>71</v>
      </c>
      <c r="I1958">
        <v>19817</v>
      </c>
      <c r="J1958" t="s">
        <v>2</v>
      </c>
      <c r="K1958">
        <v>408</v>
      </c>
      <c r="L1958">
        <v>14</v>
      </c>
      <c r="M1958">
        <v>2</v>
      </c>
      <c r="N1958">
        <v>1</v>
      </c>
      <c r="O1958" s="3">
        <v>3.2</v>
      </c>
      <c r="P1958">
        <v>0</v>
      </c>
      <c r="Q1958" t="s">
        <v>460</v>
      </c>
      <c r="R1958" t="s">
        <v>471</v>
      </c>
      <c r="S1958">
        <v>6</v>
      </c>
      <c r="T1958" t="s">
        <v>466</v>
      </c>
      <c r="U1958">
        <v>2</v>
      </c>
      <c r="V1958">
        <v>43916</v>
      </c>
      <c r="W1958">
        <v>354</v>
      </c>
      <c r="X1958" t="s">
        <v>447</v>
      </c>
      <c r="Y1958" s="2" t="s">
        <v>447</v>
      </c>
      <c r="Z1958" s="2"/>
      <c r="AB1958" t="s">
        <v>447</v>
      </c>
      <c r="AC1958" t="s">
        <v>448</v>
      </c>
      <c r="AD1958" t="s">
        <v>447</v>
      </c>
      <c r="AE1958" t="s">
        <v>447</v>
      </c>
      <c r="AF1958" t="s">
        <v>447</v>
      </c>
      <c r="AG1958">
        <v>2</v>
      </c>
      <c r="AH1958">
        <v>0</v>
      </c>
      <c r="AI1958">
        <v>54</v>
      </c>
      <c r="AJ1958">
        <v>0</v>
      </c>
      <c r="AK1958">
        <v>61</v>
      </c>
      <c r="AL1958" t="s">
        <v>488</v>
      </c>
      <c r="AM1958" t="s">
        <v>450</v>
      </c>
      <c r="AN1958">
        <v>3.2</v>
      </c>
      <c r="AO1958">
        <v>54.5</v>
      </c>
      <c r="AP1958">
        <v>174.4</v>
      </c>
      <c r="AQ1958">
        <v>3.2</v>
      </c>
      <c r="AR1958">
        <v>55.07</v>
      </c>
      <c r="AS1958">
        <v>176.22399999999999</v>
      </c>
      <c r="AT1958">
        <v>3.2</v>
      </c>
      <c r="AU1958">
        <v>50</v>
      </c>
      <c r="AV1958">
        <v>160</v>
      </c>
      <c r="BC1958" t="s">
        <v>451</v>
      </c>
      <c r="BD1958" s="2">
        <v>45932</v>
      </c>
      <c r="BE1958">
        <v>228.77</v>
      </c>
      <c r="BF1958" t="s">
        <v>452</v>
      </c>
      <c r="BG1958" t="s">
        <v>453</v>
      </c>
      <c r="BH1958" s="1">
        <f t="shared" ca="1" si="92"/>
        <v>191</v>
      </c>
    </row>
    <row r="1959" spans="2:60" ht="14.25" customHeight="1" x14ac:dyDescent="0.35">
      <c r="B1959" s="96" t="str">
        <f t="shared" si="90"/>
        <v>1981740815</v>
      </c>
      <c r="C1959" s="96" t="str">
        <f t="shared" si="91"/>
        <v>19817408</v>
      </c>
      <c r="D1959">
        <v>22526</v>
      </c>
      <c r="E1959" t="s">
        <v>120</v>
      </c>
      <c r="F1959">
        <v>61</v>
      </c>
      <c r="G1959" t="s">
        <v>124</v>
      </c>
      <c r="H1959">
        <v>71</v>
      </c>
      <c r="I1959">
        <v>19817</v>
      </c>
      <c r="J1959" t="s">
        <v>2</v>
      </c>
      <c r="K1959">
        <v>408</v>
      </c>
      <c r="L1959">
        <v>15</v>
      </c>
      <c r="M1959">
        <v>2</v>
      </c>
      <c r="N1959">
        <v>1</v>
      </c>
      <c r="O1959" s="3">
        <v>2.4500000000000002</v>
      </c>
      <c r="P1959">
        <v>0</v>
      </c>
      <c r="Q1959" t="s">
        <v>460</v>
      </c>
      <c r="R1959" t="s">
        <v>471</v>
      </c>
      <c r="S1959">
        <v>6</v>
      </c>
      <c r="T1959" t="s">
        <v>466</v>
      </c>
      <c r="U1959">
        <v>2</v>
      </c>
      <c r="V1959">
        <v>43916</v>
      </c>
      <c r="W1959">
        <v>354</v>
      </c>
      <c r="X1959" t="s">
        <v>447</v>
      </c>
      <c r="Y1959" s="2" t="s">
        <v>447</v>
      </c>
      <c r="Z1959" s="2"/>
      <c r="AB1959" t="s">
        <v>447</v>
      </c>
      <c r="AC1959" t="s">
        <v>448</v>
      </c>
      <c r="AD1959" t="s">
        <v>447</v>
      </c>
      <c r="AE1959" t="s">
        <v>447</v>
      </c>
      <c r="AF1959" t="s">
        <v>447</v>
      </c>
      <c r="AG1959">
        <v>2</v>
      </c>
      <c r="AH1959">
        <v>0</v>
      </c>
      <c r="AI1959">
        <v>54</v>
      </c>
      <c r="AJ1959">
        <v>0</v>
      </c>
      <c r="AK1959">
        <v>61</v>
      </c>
      <c r="AL1959" t="s">
        <v>504</v>
      </c>
      <c r="AM1959" t="s">
        <v>450</v>
      </c>
      <c r="AN1959">
        <v>2.4500000000000002</v>
      </c>
      <c r="AO1959">
        <v>54.5</v>
      </c>
      <c r="AP1959">
        <v>133.52500000000001</v>
      </c>
      <c r="AQ1959">
        <v>2.4500000000000002</v>
      </c>
      <c r="AR1959">
        <v>55.07</v>
      </c>
      <c r="AS1959">
        <v>134.92150000000001</v>
      </c>
      <c r="AT1959">
        <v>2.4500000000000002</v>
      </c>
      <c r="AU1959">
        <v>50</v>
      </c>
      <c r="AV1959">
        <v>122.5</v>
      </c>
      <c r="BC1959" t="s">
        <v>451</v>
      </c>
      <c r="BD1959" s="2">
        <v>45932</v>
      </c>
      <c r="BE1959">
        <v>128.66</v>
      </c>
      <c r="BF1959" t="s">
        <v>452</v>
      </c>
      <c r="BG1959" t="s">
        <v>453</v>
      </c>
      <c r="BH1959" s="1">
        <f t="shared" ca="1" si="92"/>
        <v>191</v>
      </c>
    </row>
    <row r="1960" spans="2:60" ht="14.25" customHeight="1" x14ac:dyDescent="0.35">
      <c r="B1960" s="96" t="str">
        <f t="shared" si="90"/>
        <v>198174091</v>
      </c>
      <c r="C1960" s="96" t="str">
        <f t="shared" si="91"/>
        <v>19817409</v>
      </c>
      <c r="D1960">
        <v>22526</v>
      </c>
      <c r="E1960" t="s">
        <v>120</v>
      </c>
      <c r="F1960">
        <v>61</v>
      </c>
      <c r="G1960" t="s">
        <v>124</v>
      </c>
      <c r="H1960">
        <v>71</v>
      </c>
      <c r="I1960">
        <v>19817</v>
      </c>
      <c r="J1960" t="s">
        <v>2</v>
      </c>
      <c r="K1960">
        <v>409</v>
      </c>
      <c r="L1960">
        <v>1</v>
      </c>
      <c r="M1960">
        <v>2</v>
      </c>
      <c r="N1960">
        <v>90</v>
      </c>
      <c r="O1960" s="3">
        <v>11.15</v>
      </c>
      <c r="P1960">
        <v>0</v>
      </c>
      <c r="Q1960" t="s">
        <v>460</v>
      </c>
      <c r="R1960" t="s">
        <v>471</v>
      </c>
      <c r="S1960">
        <v>6</v>
      </c>
      <c r="T1960" t="s">
        <v>466</v>
      </c>
      <c r="U1960">
        <v>2</v>
      </c>
      <c r="V1960">
        <v>43918</v>
      </c>
      <c r="W1960">
        <v>354</v>
      </c>
      <c r="X1960" t="s">
        <v>447</v>
      </c>
      <c r="Y1960" s="2" t="s">
        <v>447</v>
      </c>
      <c r="Z1960" s="2"/>
      <c r="AB1960" t="s">
        <v>447</v>
      </c>
      <c r="AC1960" t="s">
        <v>448</v>
      </c>
      <c r="AD1960" t="s">
        <v>447</v>
      </c>
      <c r="AE1960" t="s">
        <v>447</v>
      </c>
      <c r="AF1960" t="s">
        <v>447</v>
      </c>
      <c r="AG1960">
        <v>2</v>
      </c>
      <c r="AH1960">
        <v>0</v>
      </c>
      <c r="AI1960">
        <v>58</v>
      </c>
      <c r="AJ1960">
        <v>0</v>
      </c>
      <c r="AK1960">
        <v>61</v>
      </c>
      <c r="AL1960" t="s">
        <v>488</v>
      </c>
      <c r="AM1960" t="s">
        <v>450</v>
      </c>
      <c r="AN1960">
        <v>11.15</v>
      </c>
      <c r="AO1960">
        <v>64.41</v>
      </c>
      <c r="AP1960">
        <v>718.17150000000004</v>
      </c>
      <c r="AQ1960">
        <v>11.15</v>
      </c>
      <c r="AR1960">
        <v>65.069999999999993</v>
      </c>
      <c r="AS1960">
        <v>725.53049999999996</v>
      </c>
      <c r="AT1960">
        <v>11.15</v>
      </c>
      <c r="AU1960">
        <v>65</v>
      </c>
      <c r="AV1960">
        <v>724.75</v>
      </c>
      <c r="BC1960" t="s">
        <v>451</v>
      </c>
      <c r="BD1960" s="2">
        <v>45938</v>
      </c>
      <c r="BE1960">
        <v>464.04</v>
      </c>
      <c r="BF1960" t="s">
        <v>452</v>
      </c>
      <c r="BG1960" t="s">
        <v>453</v>
      </c>
      <c r="BH1960" s="1">
        <f t="shared" ca="1" si="92"/>
        <v>185</v>
      </c>
    </row>
    <row r="1961" spans="2:60" ht="14.25" customHeight="1" x14ac:dyDescent="0.35">
      <c r="B1961" s="96" t="str">
        <f t="shared" si="90"/>
        <v>198174092</v>
      </c>
      <c r="C1961" s="96" t="str">
        <f t="shared" si="91"/>
        <v>19817409</v>
      </c>
      <c r="D1961">
        <v>22526</v>
      </c>
      <c r="E1961" t="s">
        <v>120</v>
      </c>
      <c r="F1961">
        <v>61</v>
      </c>
      <c r="G1961" t="s">
        <v>124</v>
      </c>
      <c r="H1961">
        <v>71</v>
      </c>
      <c r="I1961">
        <v>19817</v>
      </c>
      <c r="J1961" t="s">
        <v>2</v>
      </c>
      <c r="K1961">
        <v>409</v>
      </c>
      <c r="L1961">
        <v>2</v>
      </c>
      <c r="M1961">
        <v>2</v>
      </c>
      <c r="N1961">
        <v>2</v>
      </c>
      <c r="O1961" s="3">
        <v>0.09</v>
      </c>
      <c r="P1961">
        <v>0</v>
      </c>
      <c r="Q1961" t="s">
        <v>460</v>
      </c>
      <c r="R1961" t="s">
        <v>471</v>
      </c>
      <c r="S1961">
        <v>6</v>
      </c>
      <c r="T1961" t="s">
        <v>466</v>
      </c>
      <c r="U1961">
        <v>2</v>
      </c>
      <c r="V1961">
        <v>43918</v>
      </c>
      <c r="W1961">
        <v>354</v>
      </c>
      <c r="X1961" t="s">
        <v>447</v>
      </c>
      <c r="Y1961" s="2" t="s">
        <v>447</v>
      </c>
      <c r="Z1961" s="2"/>
      <c r="AB1961" t="s">
        <v>447</v>
      </c>
      <c r="AC1961" t="s">
        <v>448</v>
      </c>
      <c r="AD1961" t="s">
        <v>447</v>
      </c>
      <c r="AE1961" t="s">
        <v>447</v>
      </c>
      <c r="AF1961" t="s">
        <v>447</v>
      </c>
      <c r="AG1961">
        <v>2</v>
      </c>
      <c r="AH1961">
        <v>0</v>
      </c>
      <c r="AI1961">
        <v>58</v>
      </c>
      <c r="AJ1961">
        <v>0</v>
      </c>
      <c r="AK1961">
        <v>61</v>
      </c>
      <c r="AL1961" t="s">
        <v>488</v>
      </c>
      <c r="AM1961" t="s">
        <v>450</v>
      </c>
      <c r="AN1961">
        <v>0.09</v>
      </c>
      <c r="AO1961">
        <v>64.41</v>
      </c>
      <c r="AP1961">
        <v>5.7968999999999999</v>
      </c>
      <c r="AQ1961">
        <v>0.09</v>
      </c>
      <c r="AR1961">
        <v>65.069999999999993</v>
      </c>
      <c r="AS1961">
        <v>5.8563000000000001</v>
      </c>
      <c r="AT1961">
        <v>0.09</v>
      </c>
      <c r="AU1961">
        <v>65</v>
      </c>
      <c r="AV1961">
        <v>5.85</v>
      </c>
      <c r="BC1961" t="s">
        <v>451</v>
      </c>
      <c r="BD1961" s="2">
        <v>45938</v>
      </c>
      <c r="BF1961" t="s">
        <v>452</v>
      </c>
      <c r="BG1961" t="s">
        <v>453</v>
      </c>
      <c r="BH1961" s="1">
        <f t="shared" ca="1" si="92"/>
        <v>185</v>
      </c>
    </row>
    <row r="1962" spans="2:60" ht="14.25" customHeight="1" x14ac:dyDescent="0.35">
      <c r="B1962" s="96" t="str">
        <f t="shared" si="90"/>
        <v>198174093</v>
      </c>
      <c r="C1962" s="96" t="str">
        <f t="shared" si="91"/>
        <v>19817409</v>
      </c>
      <c r="D1962">
        <v>22526</v>
      </c>
      <c r="E1962" t="s">
        <v>120</v>
      </c>
      <c r="F1962">
        <v>61</v>
      </c>
      <c r="G1962" t="s">
        <v>124</v>
      </c>
      <c r="H1962">
        <v>71</v>
      </c>
      <c r="I1962">
        <v>19817</v>
      </c>
      <c r="J1962" t="s">
        <v>2</v>
      </c>
      <c r="K1962">
        <v>409</v>
      </c>
      <c r="L1962">
        <v>3</v>
      </c>
      <c r="M1962">
        <v>1</v>
      </c>
      <c r="N1962">
        <v>2</v>
      </c>
      <c r="O1962" s="3">
        <v>12.5</v>
      </c>
      <c r="P1962">
        <v>0</v>
      </c>
      <c r="Q1962" t="s">
        <v>460</v>
      </c>
      <c r="R1962" t="s">
        <v>471</v>
      </c>
      <c r="S1962">
        <v>6</v>
      </c>
      <c r="T1962" t="s">
        <v>466</v>
      </c>
      <c r="U1962">
        <v>2</v>
      </c>
      <c r="V1962">
        <v>43917</v>
      </c>
      <c r="W1962">
        <v>354</v>
      </c>
      <c r="X1962" t="s">
        <v>447</v>
      </c>
      <c r="Y1962" s="2" t="s">
        <v>447</v>
      </c>
      <c r="Z1962" s="2"/>
      <c r="AB1962" t="s">
        <v>447</v>
      </c>
      <c r="AC1962" t="s">
        <v>448</v>
      </c>
      <c r="AD1962" t="s">
        <v>447</v>
      </c>
      <c r="AE1962" t="s">
        <v>447</v>
      </c>
      <c r="AF1962" t="s">
        <v>447</v>
      </c>
      <c r="AG1962">
        <v>2</v>
      </c>
      <c r="AH1962">
        <v>0</v>
      </c>
      <c r="AI1962">
        <v>58</v>
      </c>
      <c r="AJ1962">
        <v>0</v>
      </c>
      <c r="AK1962">
        <v>61</v>
      </c>
      <c r="AL1962" t="s">
        <v>488</v>
      </c>
      <c r="AM1962" t="s">
        <v>450</v>
      </c>
      <c r="AN1962">
        <v>12.5</v>
      </c>
      <c r="AO1962">
        <v>64.41</v>
      </c>
      <c r="AP1962">
        <v>805.125</v>
      </c>
      <c r="AQ1962">
        <v>12.5</v>
      </c>
      <c r="AR1962">
        <v>65.069999999999993</v>
      </c>
      <c r="AS1962">
        <v>813.375</v>
      </c>
      <c r="AT1962">
        <v>12.5</v>
      </c>
      <c r="AU1962">
        <v>65</v>
      </c>
      <c r="AV1962">
        <v>812.5</v>
      </c>
      <c r="BC1962" t="s">
        <v>451</v>
      </c>
      <c r="BD1962" s="2">
        <v>45938</v>
      </c>
      <c r="BE1962">
        <v>883.19</v>
      </c>
      <c r="BF1962" t="s">
        <v>452</v>
      </c>
      <c r="BG1962" t="s">
        <v>453</v>
      </c>
      <c r="BH1962" s="1">
        <f t="shared" ca="1" si="92"/>
        <v>185</v>
      </c>
    </row>
    <row r="1963" spans="2:60" ht="14.25" customHeight="1" x14ac:dyDescent="0.35">
      <c r="B1963" s="96" t="str">
        <f t="shared" si="90"/>
        <v>198174094</v>
      </c>
      <c r="C1963" s="96" t="str">
        <f t="shared" si="91"/>
        <v>19817409</v>
      </c>
      <c r="D1963">
        <v>22526</v>
      </c>
      <c r="E1963" t="s">
        <v>120</v>
      </c>
      <c r="F1963">
        <v>61</v>
      </c>
      <c r="G1963" t="s">
        <v>124</v>
      </c>
      <c r="H1963">
        <v>71</v>
      </c>
      <c r="I1963">
        <v>19817</v>
      </c>
      <c r="J1963" t="s">
        <v>2</v>
      </c>
      <c r="K1963">
        <v>409</v>
      </c>
      <c r="L1963">
        <v>4</v>
      </c>
      <c r="M1963">
        <v>2</v>
      </c>
      <c r="N1963">
        <v>2</v>
      </c>
      <c r="O1963" s="3">
        <v>10.97</v>
      </c>
      <c r="P1963">
        <v>0</v>
      </c>
      <c r="Q1963" t="s">
        <v>460</v>
      </c>
      <c r="R1963" t="s">
        <v>471</v>
      </c>
      <c r="S1963">
        <v>6</v>
      </c>
      <c r="T1963" t="s">
        <v>466</v>
      </c>
      <c r="U1963">
        <v>2</v>
      </c>
      <c r="V1963">
        <v>43917</v>
      </c>
      <c r="W1963">
        <v>354</v>
      </c>
      <c r="X1963" t="s">
        <v>447</v>
      </c>
      <c r="Y1963" s="2" t="s">
        <v>447</v>
      </c>
      <c r="Z1963" s="2"/>
      <c r="AB1963" t="s">
        <v>447</v>
      </c>
      <c r="AC1963" t="s">
        <v>448</v>
      </c>
      <c r="AD1963" t="s">
        <v>447</v>
      </c>
      <c r="AE1963" t="s">
        <v>447</v>
      </c>
      <c r="AF1963" t="s">
        <v>447</v>
      </c>
      <c r="AG1963">
        <v>2</v>
      </c>
      <c r="AH1963">
        <v>0</v>
      </c>
      <c r="AI1963">
        <v>58</v>
      </c>
      <c r="AJ1963">
        <v>0</v>
      </c>
      <c r="AK1963">
        <v>61</v>
      </c>
      <c r="AL1963" t="s">
        <v>488</v>
      </c>
      <c r="AM1963" t="s">
        <v>450</v>
      </c>
      <c r="AN1963">
        <v>10.97</v>
      </c>
      <c r="AO1963">
        <v>64.41</v>
      </c>
      <c r="AP1963">
        <v>706.57770000000005</v>
      </c>
      <c r="AQ1963">
        <v>10.97</v>
      </c>
      <c r="AR1963">
        <v>65.069999999999993</v>
      </c>
      <c r="AS1963">
        <v>713.81790000000001</v>
      </c>
      <c r="AT1963">
        <v>10.97</v>
      </c>
      <c r="AU1963">
        <v>65</v>
      </c>
      <c r="AV1963">
        <v>713.05</v>
      </c>
      <c r="BC1963" t="s">
        <v>451</v>
      </c>
      <c r="BD1963" s="2">
        <v>45938</v>
      </c>
      <c r="BE1963">
        <v>782.41</v>
      </c>
      <c r="BF1963" t="s">
        <v>452</v>
      </c>
      <c r="BG1963" t="s">
        <v>453</v>
      </c>
      <c r="BH1963" s="1">
        <f t="shared" ca="1" si="92"/>
        <v>185</v>
      </c>
    </row>
    <row r="1964" spans="2:60" ht="14.25" customHeight="1" x14ac:dyDescent="0.35">
      <c r="B1964" s="96" t="str">
        <f t="shared" si="90"/>
        <v>198174095</v>
      </c>
      <c r="C1964" s="96" t="str">
        <f t="shared" si="91"/>
        <v>19817409</v>
      </c>
      <c r="D1964">
        <v>22526</v>
      </c>
      <c r="E1964" t="s">
        <v>120</v>
      </c>
      <c r="F1964">
        <v>61</v>
      </c>
      <c r="G1964" t="s">
        <v>124</v>
      </c>
      <c r="H1964">
        <v>71</v>
      </c>
      <c r="I1964">
        <v>19817</v>
      </c>
      <c r="J1964" t="s">
        <v>2</v>
      </c>
      <c r="K1964">
        <v>409</v>
      </c>
      <c r="L1964">
        <v>5</v>
      </c>
      <c r="M1964">
        <v>2</v>
      </c>
      <c r="N1964">
        <v>2</v>
      </c>
      <c r="O1964" s="3">
        <v>1.26</v>
      </c>
      <c r="P1964">
        <v>0</v>
      </c>
      <c r="Q1964" t="s">
        <v>460</v>
      </c>
      <c r="R1964" t="s">
        <v>471</v>
      </c>
      <c r="S1964">
        <v>6</v>
      </c>
      <c r="T1964" t="s">
        <v>466</v>
      </c>
      <c r="U1964">
        <v>2</v>
      </c>
      <c r="V1964">
        <v>43918</v>
      </c>
      <c r="W1964">
        <v>354</v>
      </c>
      <c r="X1964" t="s">
        <v>447</v>
      </c>
      <c r="Y1964" s="2" t="s">
        <v>447</v>
      </c>
      <c r="Z1964" s="2"/>
      <c r="AB1964" t="s">
        <v>447</v>
      </c>
      <c r="AC1964" t="s">
        <v>448</v>
      </c>
      <c r="AD1964" t="s">
        <v>447</v>
      </c>
      <c r="AE1964" t="s">
        <v>447</v>
      </c>
      <c r="AF1964" t="s">
        <v>447</v>
      </c>
      <c r="AG1964">
        <v>2</v>
      </c>
      <c r="AH1964">
        <v>0</v>
      </c>
      <c r="AI1964">
        <v>58</v>
      </c>
      <c r="AJ1964">
        <v>0</v>
      </c>
      <c r="AK1964">
        <v>61</v>
      </c>
      <c r="AL1964" t="s">
        <v>488</v>
      </c>
      <c r="AM1964" t="s">
        <v>450</v>
      </c>
      <c r="AN1964">
        <v>1.26</v>
      </c>
      <c r="AO1964">
        <v>64.41</v>
      </c>
      <c r="AP1964">
        <v>81.156599999999997</v>
      </c>
      <c r="AQ1964">
        <v>1.26</v>
      </c>
      <c r="AR1964">
        <v>65.069999999999993</v>
      </c>
      <c r="AS1964">
        <v>81.988200000000006</v>
      </c>
      <c r="AT1964">
        <v>1.26</v>
      </c>
      <c r="AU1964">
        <v>65</v>
      </c>
      <c r="AV1964">
        <v>81.900000000000006</v>
      </c>
      <c r="BC1964" t="s">
        <v>451</v>
      </c>
      <c r="BD1964" s="2">
        <v>45938</v>
      </c>
      <c r="BE1964">
        <v>33.99</v>
      </c>
      <c r="BF1964" t="s">
        <v>452</v>
      </c>
      <c r="BG1964" t="s">
        <v>453</v>
      </c>
      <c r="BH1964" s="1">
        <f t="shared" ca="1" si="92"/>
        <v>185</v>
      </c>
    </row>
    <row r="1965" spans="2:60" ht="14.25" customHeight="1" x14ac:dyDescent="0.35">
      <c r="B1965" s="96" t="str">
        <f t="shared" si="90"/>
        <v>198174096</v>
      </c>
      <c r="C1965" s="96" t="str">
        <f t="shared" si="91"/>
        <v>19817409</v>
      </c>
      <c r="D1965">
        <v>22526</v>
      </c>
      <c r="E1965" t="s">
        <v>120</v>
      </c>
      <c r="F1965">
        <v>61</v>
      </c>
      <c r="G1965" t="s">
        <v>124</v>
      </c>
      <c r="H1965">
        <v>71</v>
      </c>
      <c r="I1965">
        <v>19817</v>
      </c>
      <c r="J1965" t="s">
        <v>2</v>
      </c>
      <c r="K1965">
        <v>409</v>
      </c>
      <c r="L1965">
        <v>6</v>
      </c>
      <c r="M1965">
        <v>2</v>
      </c>
      <c r="N1965">
        <v>2</v>
      </c>
      <c r="O1965" s="3">
        <v>3.48</v>
      </c>
      <c r="P1965">
        <v>0</v>
      </c>
      <c r="Q1965" t="s">
        <v>460</v>
      </c>
      <c r="R1965" t="s">
        <v>471</v>
      </c>
      <c r="S1965">
        <v>6</v>
      </c>
      <c r="T1965" t="s">
        <v>466</v>
      </c>
      <c r="U1965">
        <v>2</v>
      </c>
      <c r="V1965">
        <v>43917</v>
      </c>
      <c r="W1965">
        <v>354</v>
      </c>
      <c r="X1965" t="s">
        <v>447</v>
      </c>
      <c r="Y1965" s="2" t="s">
        <v>447</v>
      </c>
      <c r="Z1965" s="2"/>
      <c r="AB1965" t="s">
        <v>447</v>
      </c>
      <c r="AC1965" t="s">
        <v>448</v>
      </c>
      <c r="AD1965" t="s">
        <v>447</v>
      </c>
      <c r="AE1965" t="s">
        <v>447</v>
      </c>
      <c r="AF1965" t="s">
        <v>447</v>
      </c>
      <c r="AG1965">
        <v>2</v>
      </c>
      <c r="AH1965">
        <v>0</v>
      </c>
      <c r="AI1965">
        <v>58</v>
      </c>
      <c r="AJ1965">
        <v>0</v>
      </c>
      <c r="AK1965">
        <v>61</v>
      </c>
      <c r="AL1965" t="s">
        <v>488</v>
      </c>
      <c r="AM1965" t="s">
        <v>450</v>
      </c>
      <c r="AN1965">
        <v>3.48</v>
      </c>
      <c r="AO1965">
        <v>64.41</v>
      </c>
      <c r="AP1965">
        <v>224.14680000000001</v>
      </c>
      <c r="AQ1965">
        <v>3.48</v>
      </c>
      <c r="AR1965">
        <v>65.069999999999993</v>
      </c>
      <c r="AS1965">
        <v>226.4436</v>
      </c>
      <c r="AT1965">
        <v>3.48</v>
      </c>
      <c r="AU1965">
        <v>65</v>
      </c>
      <c r="AV1965">
        <v>226.2</v>
      </c>
      <c r="BC1965" t="s">
        <v>451</v>
      </c>
      <c r="BD1965" s="2">
        <v>45938</v>
      </c>
      <c r="BE1965">
        <v>300.43</v>
      </c>
      <c r="BF1965" t="s">
        <v>452</v>
      </c>
      <c r="BG1965" t="s">
        <v>453</v>
      </c>
      <c r="BH1965" s="1">
        <f t="shared" ca="1" si="92"/>
        <v>185</v>
      </c>
    </row>
    <row r="1966" spans="2:60" ht="14.25" customHeight="1" x14ac:dyDescent="0.35">
      <c r="B1966" s="96" t="str">
        <f t="shared" si="90"/>
        <v>198174097</v>
      </c>
      <c r="C1966" s="96" t="str">
        <f t="shared" si="91"/>
        <v>19817409</v>
      </c>
      <c r="D1966">
        <v>22526</v>
      </c>
      <c r="E1966" t="s">
        <v>120</v>
      </c>
      <c r="F1966">
        <v>61</v>
      </c>
      <c r="G1966" t="s">
        <v>124</v>
      </c>
      <c r="H1966">
        <v>71</v>
      </c>
      <c r="I1966">
        <v>19817</v>
      </c>
      <c r="J1966" t="s">
        <v>2</v>
      </c>
      <c r="K1966">
        <v>409</v>
      </c>
      <c r="L1966">
        <v>7</v>
      </c>
      <c r="M1966">
        <v>2</v>
      </c>
      <c r="N1966">
        <v>2</v>
      </c>
      <c r="O1966" s="3">
        <v>2.77</v>
      </c>
      <c r="P1966">
        <v>0</v>
      </c>
      <c r="Q1966" t="s">
        <v>460</v>
      </c>
      <c r="R1966" t="s">
        <v>471</v>
      </c>
      <c r="S1966">
        <v>6</v>
      </c>
      <c r="T1966" t="s">
        <v>466</v>
      </c>
      <c r="U1966">
        <v>2</v>
      </c>
      <c r="V1966">
        <v>43906</v>
      </c>
      <c r="W1966">
        <v>354</v>
      </c>
      <c r="X1966" t="s">
        <v>447</v>
      </c>
      <c r="Y1966" s="2" t="s">
        <v>447</v>
      </c>
      <c r="Z1966" s="2"/>
      <c r="AB1966" t="s">
        <v>447</v>
      </c>
      <c r="AC1966" t="s">
        <v>448</v>
      </c>
      <c r="AD1966" t="s">
        <v>447</v>
      </c>
      <c r="AE1966" t="s">
        <v>447</v>
      </c>
      <c r="AF1966" t="s">
        <v>447</v>
      </c>
      <c r="AG1966">
        <v>2</v>
      </c>
      <c r="AH1966">
        <v>0</v>
      </c>
      <c r="AI1966">
        <v>58</v>
      </c>
      <c r="AJ1966">
        <v>0</v>
      </c>
      <c r="AK1966">
        <v>61</v>
      </c>
      <c r="AL1966" t="s">
        <v>449</v>
      </c>
      <c r="AM1966" t="s">
        <v>450</v>
      </c>
      <c r="AN1966">
        <v>2.77</v>
      </c>
      <c r="AO1966">
        <v>64.41</v>
      </c>
      <c r="AP1966">
        <v>178.41569999999999</v>
      </c>
      <c r="AQ1966">
        <v>2.77</v>
      </c>
      <c r="AR1966">
        <v>65.069999999999993</v>
      </c>
      <c r="AS1966">
        <v>180.2439</v>
      </c>
      <c r="AT1966">
        <v>2.77</v>
      </c>
      <c r="AU1966">
        <v>65</v>
      </c>
      <c r="AV1966">
        <v>180.05</v>
      </c>
      <c r="BC1966" t="s">
        <v>451</v>
      </c>
      <c r="BD1966" s="2">
        <v>45938</v>
      </c>
      <c r="BE1966">
        <v>189.2</v>
      </c>
      <c r="BF1966" t="s">
        <v>452</v>
      </c>
      <c r="BG1966" t="s">
        <v>453</v>
      </c>
      <c r="BH1966" s="1">
        <f t="shared" ca="1" si="92"/>
        <v>185</v>
      </c>
    </row>
    <row r="1967" spans="2:60" ht="14.25" customHeight="1" x14ac:dyDescent="0.35">
      <c r="B1967" s="96" t="str">
        <f t="shared" si="90"/>
        <v>198174098</v>
      </c>
      <c r="C1967" s="96" t="str">
        <f t="shared" si="91"/>
        <v>19817409</v>
      </c>
      <c r="D1967">
        <v>22526</v>
      </c>
      <c r="E1967" t="s">
        <v>120</v>
      </c>
      <c r="F1967">
        <v>61</v>
      </c>
      <c r="G1967" t="s">
        <v>124</v>
      </c>
      <c r="H1967">
        <v>71</v>
      </c>
      <c r="I1967">
        <v>19817</v>
      </c>
      <c r="J1967" t="s">
        <v>2</v>
      </c>
      <c r="K1967">
        <v>409</v>
      </c>
      <c r="L1967">
        <v>8</v>
      </c>
      <c r="M1967">
        <v>2</v>
      </c>
      <c r="N1967">
        <v>2</v>
      </c>
      <c r="O1967" s="3">
        <v>1.1000000000000001</v>
      </c>
      <c r="P1967">
        <v>0</v>
      </c>
      <c r="Q1967" t="s">
        <v>460</v>
      </c>
      <c r="R1967" t="s">
        <v>471</v>
      </c>
      <c r="S1967">
        <v>6</v>
      </c>
      <c r="T1967" t="s">
        <v>466</v>
      </c>
      <c r="U1967">
        <v>2</v>
      </c>
      <c r="V1967">
        <v>43906</v>
      </c>
      <c r="W1967">
        <v>354</v>
      </c>
      <c r="X1967" t="s">
        <v>447</v>
      </c>
      <c r="Y1967" s="2" t="s">
        <v>447</v>
      </c>
      <c r="Z1967" s="2"/>
      <c r="AB1967" t="s">
        <v>447</v>
      </c>
      <c r="AC1967" t="s">
        <v>448</v>
      </c>
      <c r="AD1967" t="s">
        <v>447</v>
      </c>
      <c r="AE1967" t="s">
        <v>447</v>
      </c>
      <c r="AF1967" t="s">
        <v>447</v>
      </c>
      <c r="AG1967">
        <v>2</v>
      </c>
      <c r="AH1967">
        <v>0</v>
      </c>
      <c r="AI1967">
        <v>58</v>
      </c>
      <c r="AJ1967">
        <v>0</v>
      </c>
      <c r="AK1967">
        <v>61</v>
      </c>
      <c r="AL1967" t="s">
        <v>449</v>
      </c>
      <c r="AM1967" t="s">
        <v>450</v>
      </c>
      <c r="AN1967">
        <v>1.1000000000000001</v>
      </c>
      <c r="AO1967">
        <v>64.41</v>
      </c>
      <c r="AP1967">
        <v>70.850999999999999</v>
      </c>
      <c r="AQ1967">
        <v>1.1000000000000001</v>
      </c>
      <c r="AR1967">
        <v>65.069999999999993</v>
      </c>
      <c r="AS1967">
        <v>71.576999999999998</v>
      </c>
      <c r="AT1967">
        <v>1.1000000000000001</v>
      </c>
      <c r="AU1967">
        <v>65</v>
      </c>
      <c r="AV1967">
        <v>71.5</v>
      </c>
      <c r="BC1967" t="s">
        <v>451</v>
      </c>
      <c r="BD1967" s="2">
        <v>45938</v>
      </c>
      <c r="BE1967">
        <v>128.68</v>
      </c>
      <c r="BF1967" t="s">
        <v>452</v>
      </c>
      <c r="BG1967" t="s">
        <v>453</v>
      </c>
      <c r="BH1967" s="1">
        <f t="shared" ca="1" si="92"/>
        <v>185</v>
      </c>
    </row>
    <row r="1968" spans="2:60" ht="14.25" customHeight="1" x14ac:dyDescent="0.35">
      <c r="B1968" s="96" t="str">
        <f t="shared" si="90"/>
        <v>198174099</v>
      </c>
      <c r="C1968" s="96" t="str">
        <f t="shared" si="91"/>
        <v>19817409</v>
      </c>
      <c r="D1968">
        <v>22526</v>
      </c>
      <c r="E1968" t="s">
        <v>120</v>
      </c>
      <c r="F1968">
        <v>61</v>
      </c>
      <c r="G1968" t="s">
        <v>124</v>
      </c>
      <c r="H1968">
        <v>71</v>
      </c>
      <c r="I1968">
        <v>19817</v>
      </c>
      <c r="J1968" t="s">
        <v>2</v>
      </c>
      <c r="K1968">
        <v>409</v>
      </c>
      <c r="L1968">
        <v>9</v>
      </c>
      <c r="M1968">
        <v>1</v>
      </c>
      <c r="N1968">
        <v>2</v>
      </c>
      <c r="O1968" s="3">
        <v>0.96</v>
      </c>
      <c r="P1968">
        <v>0</v>
      </c>
      <c r="Q1968" t="s">
        <v>460</v>
      </c>
      <c r="R1968" t="s">
        <v>471</v>
      </c>
      <c r="S1968">
        <v>6</v>
      </c>
      <c r="T1968" t="s">
        <v>466</v>
      </c>
      <c r="U1968">
        <v>2</v>
      </c>
      <c r="V1968">
        <v>43906</v>
      </c>
      <c r="W1968">
        <v>354</v>
      </c>
      <c r="X1968" t="s">
        <v>447</v>
      </c>
      <c r="Y1968" s="2" t="s">
        <v>447</v>
      </c>
      <c r="Z1968" s="2"/>
      <c r="AB1968" t="s">
        <v>447</v>
      </c>
      <c r="AC1968" t="s">
        <v>448</v>
      </c>
      <c r="AD1968" t="s">
        <v>447</v>
      </c>
      <c r="AE1968" t="s">
        <v>447</v>
      </c>
      <c r="AF1968" t="s">
        <v>447</v>
      </c>
      <c r="AG1968">
        <v>2</v>
      </c>
      <c r="AH1968">
        <v>0</v>
      </c>
      <c r="AI1968">
        <v>58</v>
      </c>
      <c r="AJ1968">
        <v>0</v>
      </c>
      <c r="AK1968">
        <v>61</v>
      </c>
      <c r="AL1968" t="s">
        <v>449</v>
      </c>
      <c r="AM1968" t="s">
        <v>450</v>
      </c>
      <c r="AN1968">
        <v>0.96</v>
      </c>
      <c r="AO1968">
        <v>64.41</v>
      </c>
      <c r="AP1968">
        <v>61.833599999999997</v>
      </c>
      <c r="AQ1968">
        <v>0.96</v>
      </c>
      <c r="AR1968">
        <v>65.069999999999993</v>
      </c>
      <c r="AS1968">
        <v>62.467199999999998</v>
      </c>
      <c r="AT1968">
        <v>0.96</v>
      </c>
      <c r="AU1968">
        <v>65</v>
      </c>
      <c r="AV1968">
        <v>62.4</v>
      </c>
      <c r="BC1968" t="s">
        <v>451</v>
      </c>
      <c r="BD1968" s="2">
        <v>45938</v>
      </c>
      <c r="BF1968" t="s">
        <v>452</v>
      </c>
      <c r="BG1968" t="s">
        <v>453</v>
      </c>
      <c r="BH1968" s="1">
        <f t="shared" ca="1" si="92"/>
        <v>185</v>
      </c>
    </row>
    <row r="1969" spans="2:60" ht="14.25" customHeight="1" x14ac:dyDescent="0.35">
      <c r="B1969" s="96" t="str">
        <f t="shared" si="90"/>
        <v>1981740910</v>
      </c>
      <c r="C1969" s="96" t="str">
        <f t="shared" si="91"/>
        <v>19817409</v>
      </c>
      <c r="D1969">
        <v>22526</v>
      </c>
      <c r="E1969" t="s">
        <v>120</v>
      </c>
      <c r="F1969">
        <v>61</v>
      </c>
      <c r="G1969" t="s">
        <v>124</v>
      </c>
      <c r="H1969">
        <v>71</v>
      </c>
      <c r="I1969">
        <v>19817</v>
      </c>
      <c r="J1969" t="s">
        <v>2</v>
      </c>
      <c r="K1969">
        <v>409</v>
      </c>
      <c r="L1969">
        <v>10</v>
      </c>
      <c r="M1969">
        <v>2</v>
      </c>
      <c r="N1969">
        <v>90</v>
      </c>
      <c r="O1969" s="3">
        <v>8.48</v>
      </c>
      <c r="P1969">
        <v>0</v>
      </c>
      <c r="Q1969" t="s">
        <v>460</v>
      </c>
      <c r="R1969" t="s">
        <v>471</v>
      </c>
      <c r="S1969">
        <v>6</v>
      </c>
      <c r="T1969" t="s">
        <v>466</v>
      </c>
      <c r="U1969">
        <v>2</v>
      </c>
      <c r="V1969">
        <v>43906</v>
      </c>
      <c r="W1969">
        <v>354</v>
      </c>
      <c r="X1969" t="s">
        <v>447</v>
      </c>
      <c r="Y1969" s="2" t="s">
        <v>447</v>
      </c>
      <c r="Z1969" s="2"/>
      <c r="AB1969" t="s">
        <v>447</v>
      </c>
      <c r="AC1969" t="s">
        <v>448</v>
      </c>
      <c r="AD1969" t="s">
        <v>447</v>
      </c>
      <c r="AE1969" t="s">
        <v>447</v>
      </c>
      <c r="AF1969" t="s">
        <v>447</v>
      </c>
      <c r="AG1969">
        <v>2</v>
      </c>
      <c r="AH1969">
        <v>0</v>
      </c>
      <c r="AI1969">
        <v>58</v>
      </c>
      <c r="AJ1969">
        <v>0</v>
      </c>
      <c r="AK1969">
        <v>61</v>
      </c>
      <c r="AL1969" t="s">
        <v>459</v>
      </c>
      <c r="AM1969" t="s">
        <v>450</v>
      </c>
      <c r="AN1969">
        <v>8.48</v>
      </c>
      <c r="AO1969">
        <v>64.41</v>
      </c>
      <c r="AP1969">
        <v>546.19680000000005</v>
      </c>
      <c r="AQ1969">
        <v>8.48</v>
      </c>
      <c r="AR1969">
        <v>65.069999999999993</v>
      </c>
      <c r="AS1969">
        <v>551.79359999999997</v>
      </c>
      <c r="AT1969">
        <v>8.48</v>
      </c>
      <c r="AU1969">
        <v>65</v>
      </c>
      <c r="AV1969">
        <v>551.20000000000005</v>
      </c>
      <c r="BC1969" t="s">
        <v>451</v>
      </c>
      <c r="BD1969" s="2">
        <v>45938</v>
      </c>
      <c r="BE1969">
        <v>498.01</v>
      </c>
      <c r="BF1969" t="s">
        <v>452</v>
      </c>
      <c r="BG1969" t="s">
        <v>453</v>
      </c>
      <c r="BH1969" s="1">
        <f t="shared" ca="1" si="92"/>
        <v>185</v>
      </c>
    </row>
    <row r="1970" spans="2:60" ht="14.25" customHeight="1" x14ac:dyDescent="0.35">
      <c r="B1970" s="96" t="str">
        <f t="shared" si="90"/>
        <v>1981740911</v>
      </c>
      <c r="C1970" s="96" t="str">
        <f t="shared" si="91"/>
        <v>19817409</v>
      </c>
      <c r="D1970">
        <v>22526</v>
      </c>
      <c r="E1970" t="s">
        <v>120</v>
      </c>
      <c r="F1970">
        <v>61</v>
      </c>
      <c r="G1970" t="s">
        <v>124</v>
      </c>
      <c r="H1970">
        <v>71</v>
      </c>
      <c r="I1970">
        <v>19817</v>
      </c>
      <c r="J1970" t="s">
        <v>2</v>
      </c>
      <c r="K1970">
        <v>409</v>
      </c>
      <c r="L1970">
        <v>11</v>
      </c>
      <c r="M1970">
        <v>2</v>
      </c>
      <c r="N1970">
        <v>90</v>
      </c>
      <c r="O1970" s="3">
        <v>8.4600000000000009</v>
      </c>
      <c r="P1970">
        <v>0</v>
      </c>
      <c r="Q1970" t="s">
        <v>460</v>
      </c>
      <c r="R1970" t="s">
        <v>471</v>
      </c>
      <c r="S1970">
        <v>6</v>
      </c>
      <c r="T1970" t="s">
        <v>466</v>
      </c>
      <c r="U1970">
        <v>2</v>
      </c>
      <c r="V1970">
        <v>43911</v>
      </c>
      <c r="W1970">
        <v>354</v>
      </c>
      <c r="X1970" t="s">
        <v>447</v>
      </c>
      <c r="Y1970" s="2" t="s">
        <v>447</v>
      </c>
      <c r="Z1970" s="2"/>
      <c r="AB1970" t="s">
        <v>447</v>
      </c>
      <c r="AC1970" t="s">
        <v>448</v>
      </c>
      <c r="AD1970" t="s">
        <v>447</v>
      </c>
      <c r="AE1970" t="s">
        <v>447</v>
      </c>
      <c r="AF1970" t="s">
        <v>447</v>
      </c>
      <c r="AG1970">
        <v>2</v>
      </c>
      <c r="AH1970">
        <v>0</v>
      </c>
      <c r="AI1970">
        <v>58</v>
      </c>
      <c r="AJ1970">
        <v>0</v>
      </c>
      <c r="AK1970">
        <v>61</v>
      </c>
      <c r="AL1970" t="s">
        <v>486</v>
      </c>
      <c r="AM1970" t="s">
        <v>450</v>
      </c>
      <c r="AN1970">
        <v>8.4600000000000009</v>
      </c>
      <c r="AO1970">
        <v>64.41</v>
      </c>
      <c r="AP1970">
        <v>544.90859999999998</v>
      </c>
      <c r="AQ1970">
        <v>8.4600000000000009</v>
      </c>
      <c r="AR1970">
        <v>65.069999999999993</v>
      </c>
      <c r="AS1970">
        <v>550.49220000000003</v>
      </c>
      <c r="AT1970">
        <v>8.4600000000000009</v>
      </c>
      <c r="AU1970">
        <v>65</v>
      </c>
      <c r="AV1970">
        <v>549.9</v>
      </c>
      <c r="BC1970" t="s">
        <v>451</v>
      </c>
      <c r="BD1970" s="2">
        <v>45938</v>
      </c>
      <c r="BE1970">
        <v>193.26</v>
      </c>
      <c r="BF1970" t="s">
        <v>452</v>
      </c>
      <c r="BG1970" t="s">
        <v>453</v>
      </c>
      <c r="BH1970" s="1">
        <f t="shared" ca="1" si="92"/>
        <v>185</v>
      </c>
    </row>
    <row r="1971" spans="2:60" ht="14.25" customHeight="1" x14ac:dyDescent="0.35">
      <c r="B1971" s="96" t="str">
        <f t="shared" si="90"/>
        <v>1981740912</v>
      </c>
      <c r="C1971" s="96" t="str">
        <f t="shared" si="91"/>
        <v>19817409</v>
      </c>
      <c r="D1971">
        <v>22526</v>
      </c>
      <c r="E1971" t="s">
        <v>120</v>
      </c>
      <c r="F1971">
        <v>61</v>
      </c>
      <c r="G1971" t="s">
        <v>124</v>
      </c>
      <c r="H1971">
        <v>71</v>
      </c>
      <c r="I1971">
        <v>19817</v>
      </c>
      <c r="J1971" t="s">
        <v>2</v>
      </c>
      <c r="K1971">
        <v>409</v>
      </c>
      <c r="L1971">
        <v>12</v>
      </c>
      <c r="M1971">
        <v>2</v>
      </c>
      <c r="N1971">
        <v>90</v>
      </c>
      <c r="O1971" s="3">
        <v>9.26</v>
      </c>
      <c r="P1971">
        <v>0</v>
      </c>
      <c r="Q1971" t="s">
        <v>460</v>
      </c>
      <c r="R1971" t="s">
        <v>471</v>
      </c>
      <c r="S1971">
        <v>6</v>
      </c>
      <c r="T1971" t="s">
        <v>466</v>
      </c>
      <c r="U1971">
        <v>2</v>
      </c>
      <c r="V1971">
        <v>43911</v>
      </c>
      <c r="W1971">
        <v>354</v>
      </c>
      <c r="X1971" t="s">
        <v>447</v>
      </c>
      <c r="Y1971" s="2" t="s">
        <v>447</v>
      </c>
      <c r="Z1971" s="2"/>
      <c r="AB1971" t="s">
        <v>447</v>
      </c>
      <c r="AC1971" t="s">
        <v>448</v>
      </c>
      <c r="AD1971" t="s">
        <v>447</v>
      </c>
      <c r="AE1971" t="s">
        <v>447</v>
      </c>
      <c r="AF1971" t="s">
        <v>447</v>
      </c>
      <c r="AG1971">
        <v>2</v>
      </c>
      <c r="AH1971">
        <v>0</v>
      </c>
      <c r="AI1971">
        <v>58</v>
      </c>
      <c r="AJ1971">
        <v>0</v>
      </c>
      <c r="AK1971">
        <v>61</v>
      </c>
      <c r="AL1971" t="s">
        <v>488</v>
      </c>
      <c r="AM1971" t="s">
        <v>450</v>
      </c>
      <c r="AN1971">
        <v>9.26</v>
      </c>
      <c r="AO1971">
        <v>64.41</v>
      </c>
      <c r="AP1971">
        <v>596.4366</v>
      </c>
      <c r="AQ1971">
        <v>9.26</v>
      </c>
      <c r="AR1971">
        <v>65.069999999999993</v>
      </c>
      <c r="AS1971">
        <v>602.54819999999995</v>
      </c>
      <c r="AT1971">
        <v>9.26</v>
      </c>
      <c r="AU1971">
        <v>65</v>
      </c>
      <c r="AV1971">
        <v>601.9</v>
      </c>
      <c r="BC1971" t="s">
        <v>451</v>
      </c>
      <c r="BD1971" s="2">
        <v>45938</v>
      </c>
      <c r="BE1971">
        <v>503.53</v>
      </c>
      <c r="BF1971" t="s">
        <v>452</v>
      </c>
      <c r="BG1971" t="s">
        <v>453</v>
      </c>
      <c r="BH1971" s="1">
        <f t="shared" ca="1" si="92"/>
        <v>185</v>
      </c>
    </row>
    <row r="1972" spans="2:60" ht="14.25" customHeight="1" x14ac:dyDescent="0.35">
      <c r="B1972" s="96" t="str">
        <f t="shared" si="90"/>
        <v>1981740913</v>
      </c>
      <c r="C1972" s="96" t="str">
        <f t="shared" si="91"/>
        <v>19817409</v>
      </c>
      <c r="D1972">
        <v>22526</v>
      </c>
      <c r="E1972" t="s">
        <v>120</v>
      </c>
      <c r="F1972">
        <v>61</v>
      </c>
      <c r="G1972" t="s">
        <v>124</v>
      </c>
      <c r="H1972">
        <v>71</v>
      </c>
      <c r="I1972">
        <v>19817</v>
      </c>
      <c r="J1972" t="s">
        <v>2</v>
      </c>
      <c r="K1972">
        <v>409</v>
      </c>
      <c r="L1972">
        <v>13</v>
      </c>
      <c r="M1972">
        <v>2</v>
      </c>
      <c r="N1972">
        <v>90</v>
      </c>
      <c r="O1972" s="3">
        <v>13.55</v>
      </c>
      <c r="P1972">
        <v>0</v>
      </c>
      <c r="Q1972" t="s">
        <v>460</v>
      </c>
      <c r="R1972" t="s">
        <v>471</v>
      </c>
      <c r="S1972">
        <v>6</v>
      </c>
      <c r="T1972" t="s">
        <v>466</v>
      </c>
      <c r="U1972">
        <v>2</v>
      </c>
      <c r="V1972">
        <v>43905</v>
      </c>
      <c r="W1972">
        <v>354</v>
      </c>
      <c r="X1972" t="s">
        <v>447</v>
      </c>
      <c r="Y1972" s="2" t="s">
        <v>447</v>
      </c>
      <c r="Z1972" s="2"/>
      <c r="AB1972" t="s">
        <v>447</v>
      </c>
      <c r="AC1972" t="s">
        <v>448</v>
      </c>
      <c r="AD1972" t="s">
        <v>447</v>
      </c>
      <c r="AE1972" t="s">
        <v>447</v>
      </c>
      <c r="AF1972" t="s">
        <v>447</v>
      </c>
      <c r="AG1972">
        <v>2</v>
      </c>
      <c r="AH1972">
        <v>0</v>
      </c>
      <c r="AI1972">
        <v>58</v>
      </c>
      <c r="AJ1972">
        <v>0</v>
      </c>
      <c r="AK1972">
        <v>61</v>
      </c>
      <c r="AL1972" t="s">
        <v>486</v>
      </c>
      <c r="AM1972" t="s">
        <v>450</v>
      </c>
      <c r="AN1972">
        <v>13.55</v>
      </c>
      <c r="AO1972">
        <v>64.41</v>
      </c>
      <c r="AP1972">
        <v>872.75549999999998</v>
      </c>
      <c r="AQ1972">
        <v>13.55</v>
      </c>
      <c r="AR1972">
        <v>65.069999999999993</v>
      </c>
      <c r="AS1972">
        <v>881.69849999999997</v>
      </c>
      <c r="AT1972">
        <v>13.55</v>
      </c>
      <c r="AU1972">
        <v>65</v>
      </c>
      <c r="AV1972">
        <v>880.75</v>
      </c>
      <c r="BC1972" t="s">
        <v>451</v>
      </c>
      <c r="BD1972" s="2">
        <v>45938</v>
      </c>
      <c r="BE1972">
        <v>262.77999999999997</v>
      </c>
      <c r="BF1972" t="s">
        <v>452</v>
      </c>
      <c r="BG1972" t="s">
        <v>453</v>
      </c>
      <c r="BH1972" s="1">
        <f t="shared" ca="1" si="92"/>
        <v>185</v>
      </c>
    </row>
    <row r="1973" spans="2:60" ht="14.25" customHeight="1" x14ac:dyDescent="0.35">
      <c r="B1973" s="96" t="str">
        <f t="shared" si="90"/>
        <v>1981740914</v>
      </c>
      <c r="C1973" s="96" t="str">
        <f t="shared" si="91"/>
        <v>19817409</v>
      </c>
      <c r="D1973">
        <v>22526</v>
      </c>
      <c r="E1973" t="s">
        <v>120</v>
      </c>
      <c r="F1973">
        <v>61</v>
      </c>
      <c r="G1973" t="s">
        <v>124</v>
      </c>
      <c r="H1973">
        <v>71</v>
      </c>
      <c r="I1973">
        <v>19817</v>
      </c>
      <c r="J1973" t="s">
        <v>2</v>
      </c>
      <c r="K1973">
        <v>409</v>
      </c>
      <c r="L1973">
        <v>14</v>
      </c>
      <c r="M1973">
        <v>2</v>
      </c>
      <c r="N1973">
        <v>90</v>
      </c>
      <c r="O1973" s="3">
        <v>26.26</v>
      </c>
      <c r="P1973">
        <v>0</v>
      </c>
      <c r="Q1973" t="s">
        <v>460</v>
      </c>
      <c r="R1973" t="s">
        <v>471</v>
      </c>
      <c r="S1973">
        <v>6</v>
      </c>
      <c r="T1973" t="s">
        <v>466</v>
      </c>
      <c r="U1973">
        <v>2</v>
      </c>
      <c r="V1973">
        <v>43906</v>
      </c>
      <c r="W1973">
        <v>354</v>
      </c>
      <c r="X1973" t="s">
        <v>447</v>
      </c>
      <c r="Y1973" s="2" t="s">
        <v>447</v>
      </c>
      <c r="Z1973" s="2"/>
      <c r="AB1973" t="s">
        <v>447</v>
      </c>
      <c r="AC1973" t="s">
        <v>448</v>
      </c>
      <c r="AD1973" t="s">
        <v>447</v>
      </c>
      <c r="AE1973" t="s">
        <v>447</v>
      </c>
      <c r="AF1973" t="s">
        <v>447</v>
      </c>
      <c r="AG1973">
        <v>2</v>
      </c>
      <c r="AH1973">
        <v>0</v>
      </c>
      <c r="AI1973">
        <v>58</v>
      </c>
      <c r="AJ1973">
        <v>0</v>
      </c>
      <c r="AK1973">
        <v>61</v>
      </c>
      <c r="AL1973" t="s">
        <v>449</v>
      </c>
      <c r="AM1973" t="s">
        <v>450</v>
      </c>
      <c r="AN1973">
        <v>26.26</v>
      </c>
      <c r="AO1973">
        <v>64.41</v>
      </c>
      <c r="AP1973">
        <v>1691.4066</v>
      </c>
      <c r="AQ1973">
        <v>26.26</v>
      </c>
      <c r="AR1973">
        <v>65.069999999999993</v>
      </c>
      <c r="AS1973">
        <v>1708.7382</v>
      </c>
      <c r="AT1973">
        <v>26.26</v>
      </c>
      <c r="AU1973">
        <v>65</v>
      </c>
      <c r="AV1973">
        <v>1706.9</v>
      </c>
      <c r="BC1973" t="s">
        <v>451</v>
      </c>
      <c r="BD1973" s="2">
        <v>45938</v>
      </c>
      <c r="BE1973">
        <v>1062.1300000000001</v>
      </c>
      <c r="BF1973" t="s">
        <v>452</v>
      </c>
      <c r="BG1973" t="s">
        <v>453</v>
      </c>
      <c r="BH1973" s="1">
        <f t="shared" ca="1" si="92"/>
        <v>185</v>
      </c>
    </row>
    <row r="1974" spans="2:60" ht="14.25" customHeight="1" x14ac:dyDescent="0.35">
      <c r="B1974" s="96" t="str">
        <f t="shared" si="90"/>
        <v>1981740915</v>
      </c>
      <c r="C1974" s="96" t="str">
        <f t="shared" si="91"/>
        <v>19817409</v>
      </c>
      <c r="D1974">
        <v>22526</v>
      </c>
      <c r="E1974" t="s">
        <v>120</v>
      </c>
      <c r="F1974">
        <v>61</v>
      </c>
      <c r="G1974" t="s">
        <v>124</v>
      </c>
      <c r="H1974">
        <v>71</v>
      </c>
      <c r="I1974">
        <v>19817</v>
      </c>
      <c r="J1974" t="s">
        <v>2</v>
      </c>
      <c r="K1974">
        <v>409</v>
      </c>
      <c r="L1974">
        <v>15</v>
      </c>
      <c r="M1974">
        <v>2</v>
      </c>
      <c r="N1974">
        <v>90</v>
      </c>
      <c r="O1974" s="3">
        <v>22.03</v>
      </c>
      <c r="P1974">
        <v>0</v>
      </c>
      <c r="Q1974" t="s">
        <v>460</v>
      </c>
      <c r="R1974" t="s">
        <v>471</v>
      </c>
      <c r="S1974">
        <v>6</v>
      </c>
      <c r="T1974" t="s">
        <v>466</v>
      </c>
      <c r="U1974">
        <v>2</v>
      </c>
      <c r="V1974">
        <v>43906</v>
      </c>
      <c r="W1974">
        <v>354</v>
      </c>
      <c r="X1974" t="s">
        <v>447</v>
      </c>
      <c r="Y1974" s="2" t="s">
        <v>447</v>
      </c>
      <c r="Z1974" s="2"/>
      <c r="AB1974" t="s">
        <v>447</v>
      </c>
      <c r="AC1974" t="s">
        <v>448</v>
      </c>
      <c r="AD1974" t="s">
        <v>447</v>
      </c>
      <c r="AE1974" t="s">
        <v>447</v>
      </c>
      <c r="AF1974" t="s">
        <v>447</v>
      </c>
      <c r="AG1974">
        <v>2</v>
      </c>
      <c r="AH1974">
        <v>0</v>
      </c>
      <c r="AI1974">
        <v>58</v>
      </c>
      <c r="AJ1974">
        <v>0</v>
      </c>
      <c r="AK1974">
        <v>61</v>
      </c>
      <c r="AL1974" t="s">
        <v>465</v>
      </c>
      <c r="AM1974" t="s">
        <v>450</v>
      </c>
      <c r="AN1974">
        <v>22.03</v>
      </c>
      <c r="AO1974">
        <v>64.41</v>
      </c>
      <c r="AP1974">
        <v>1418.9522999999999</v>
      </c>
      <c r="AQ1974">
        <v>22.03</v>
      </c>
      <c r="AR1974">
        <v>65.069999999999993</v>
      </c>
      <c r="AS1974">
        <v>1433.4920999999999</v>
      </c>
      <c r="AT1974">
        <v>22.03</v>
      </c>
      <c r="AU1974">
        <v>65</v>
      </c>
      <c r="AV1974">
        <v>1431.95</v>
      </c>
      <c r="BC1974" t="s">
        <v>451</v>
      </c>
      <c r="BD1974" s="2">
        <v>45938</v>
      </c>
      <c r="BE1974">
        <v>1372.79</v>
      </c>
      <c r="BF1974" t="s">
        <v>452</v>
      </c>
      <c r="BG1974" t="s">
        <v>453</v>
      </c>
      <c r="BH1974" s="1">
        <f t="shared" ca="1" si="92"/>
        <v>185</v>
      </c>
    </row>
    <row r="1975" spans="2:60" ht="14.25" customHeight="1" x14ac:dyDescent="0.35">
      <c r="B1975" s="96" t="str">
        <f t="shared" si="90"/>
        <v>1981740916</v>
      </c>
      <c r="C1975" s="96" t="str">
        <f t="shared" si="91"/>
        <v>19817409</v>
      </c>
      <c r="D1975">
        <v>22526</v>
      </c>
      <c r="E1975" t="s">
        <v>120</v>
      </c>
      <c r="F1975">
        <v>61</v>
      </c>
      <c r="G1975" t="s">
        <v>124</v>
      </c>
      <c r="H1975">
        <v>71</v>
      </c>
      <c r="I1975">
        <v>19817</v>
      </c>
      <c r="J1975" t="s">
        <v>2</v>
      </c>
      <c r="K1975">
        <v>409</v>
      </c>
      <c r="L1975">
        <v>16</v>
      </c>
      <c r="M1975">
        <v>2</v>
      </c>
      <c r="N1975">
        <v>90</v>
      </c>
      <c r="O1975" s="3">
        <v>7.68</v>
      </c>
      <c r="P1975">
        <v>0</v>
      </c>
      <c r="Q1975" t="s">
        <v>460</v>
      </c>
      <c r="R1975" t="s">
        <v>471</v>
      </c>
      <c r="S1975">
        <v>6</v>
      </c>
      <c r="T1975" t="s">
        <v>466</v>
      </c>
      <c r="U1975">
        <v>2</v>
      </c>
      <c r="V1975">
        <v>43905</v>
      </c>
      <c r="W1975">
        <v>354</v>
      </c>
      <c r="X1975" t="s">
        <v>447</v>
      </c>
      <c r="Y1975" s="2" t="s">
        <v>447</v>
      </c>
      <c r="Z1975" s="2"/>
      <c r="AB1975" t="s">
        <v>447</v>
      </c>
      <c r="AC1975" t="s">
        <v>448</v>
      </c>
      <c r="AD1975" t="s">
        <v>447</v>
      </c>
      <c r="AE1975" t="s">
        <v>447</v>
      </c>
      <c r="AF1975" t="s">
        <v>447</v>
      </c>
      <c r="AG1975">
        <v>2</v>
      </c>
      <c r="AH1975">
        <v>0</v>
      </c>
      <c r="AI1975">
        <v>58</v>
      </c>
      <c r="AJ1975">
        <v>0</v>
      </c>
      <c r="AK1975">
        <v>61</v>
      </c>
      <c r="AL1975" t="s">
        <v>465</v>
      </c>
      <c r="AM1975" t="s">
        <v>450</v>
      </c>
      <c r="AN1975">
        <v>7.68</v>
      </c>
      <c r="AO1975">
        <v>64.41</v>
      </c>
      <c r="AP1975">
        <v>494.66879999999998</v>
      </c>
      <c r="AQ1975">
        <v>7.68</v>
      </c>
      <c r="AR1975">
        <v>65.069999999999993</v>
      </c>
      <c r="AS1975">
        <v>499.73759999999999</v>
      </c>
      <c r="AT1975">
        <v>7.68</v>
      </c>
      <c r="AU1975">
        <v>65</v>
      </c>
      <c r="AV1975">
        <v>499.2</v>
      </c>
      <c r="BC1975" t="s">
        <v>451</v>
      </c>
      <c r="BD1975" s="2">
        <v>45938</v>
      </c>
      <c r="BE1975">
        <v>269.98</v>
      </c>
      <c r="BF1975" t="s">
        <v>452</v>
      </c>
      <c r="BG1975" t="s">
        <v>453</v>
      </c>
      <c r="BH1975" s="1">
        <f t="shared" ca="1" si="92"/>
        <v>185</v>
      </c>
    </row>
    <row r="1976" spans="2:60" ht="14.25" customHeight="1" x14ac:dyDescent="0.35">
      <c r="B1976" s="96" t="str">
        <f t="shared" si="90"/>
        <v>198174101</v>
      </c>
      <c r="C1976" s="96" t="str">
        <f t="shared" si="91"/>
        <v>19817410</v>
      </c>
      <c r="D1976">
        <v>22526</v>
      </c>
      <c r="E1976" t="s">
        <v>120</v>
      </c>
      <c r="F1976">
        <v>61</v>
      </c>
      <c r="G1976" t="s">
        <v>124</v>
      </c>
      <c r="H1976">
        <v>71</v>
      </c>
      <c r="I1976">
        <v>19817</v>
      </c>
      <c r="J1976" t="s">
        <v>2</v>
      </c>
      <c r="K1976">
        <v>410</v>
      </c>
      <c r="L1976">
        <v>1</v>
      </c>
      <c r="M1976">
        <v>2</v>
      </c>
      <c r="N1976">
        <v>4</v>
      </c>
      <c r="O1976" s="3">
        <v>1.04</v>
      </c>
      <c r="P1976">
        <v>0</v>
      </c>
      <c r="Q1976" t="s">
        <v>472</v>
      </c>
      <c r="R1976" t="s">
        <v>471</v>
      </c>
      <c r="S1976">
        <v>6</v>
      </c>
      <c r="T1976" t="s">
        <v>466</v>
      </c>
      <c r="U1976">
        <v>2</v>
      </c>
      <c r="V1976">
        <v>43913</v>
      </c>
      <c r="W1976">
        <v>354</v>
      </c>
      <c r="X1976" t="s">
        <v>447</v>
      </c>
      <c r="Y1976" s="2" t="s">
        <v>447</v>
      </c>
      <c r="Z1976" s="2"/>
      <c r="AB1976" t="s">
        <v>447</v>
      </c>
      <c r="AC1976" t="s">
        <v>448</v>
      </c>
      <c r="AD1976" t="s">
        <v>447</v>
      </c>
      <c r="AE1976" t="s">
        <v>447</v>
      </c>
      <c r="AF1976" t="s">
        <v>447</v>
      </c>
      <c r="AG1976">
        <v>2</v>
      </c>
      <c r="AH1976">
        <v>0</v>
      </c>
      <c r="AI1976">
        <v>56</v>
      </c>
      <c r="AJ1976">
        <v>0</v>
      </c>
      <c r="AK1976">
        <v>61</v>
      </c>
      <c r="AL1976" t="s">
        <v>459</v>
      </c>
      <c r="AM1976" t="s">
        <v>450</v>
      </c>
      <c r="AN1976">
        <v>1.04</v>
      </c>
      <c r="AO1976">
        <v>64.41</v>
      </c>
      <c r="AP1976">
        <v>66.986400000000003</v>
      </c>
      <c r="AQ1976">
        <v>1.04</v>
      </c>
      <c r="AR1976">
        <v>65.069999999999993</v>
      </c>
      <c r="AS1976">
        <v>67.672799999999995</v>
      </c>
      <c r="AT1976">
        <v>1.04</v>
      </c>
      <c r="AU1976">
        <v>65</v>
      </c>
      <c r="AV1976">
        <v>67.599999999999994</v>
      </c>
      <c r="BC1976" t="s">
        <v>451</v>
      </c>
      <c r="BD1976" s="2">
        <v>45932</v>
      </c>
      <c r="BE1976">
        <v>131.6</v>
      </c>
      <c r="BF1976" t="s">
        <v>452</v>
      </c>
      <c r="BG1976" t="s">
        <v>453</v>
      </c>
      <c r="BH1976" s="1">
        <f t="shared" ca="1" si="92"/>
        <v>191</v>
      </c>
    </row>
    <row r="1977" spans="2:60" ht="14.25" customHeight="1" x14ac:dyDescent="0.35">
      <c r="B1977" s="96" t="str">
        <f t="shared" si="90"/>
        <v>198174102</v>
      </c>
      <c r="C1977" s="96" t="str">
        <f t="shared" si="91"/>
        <v>19817410</v>
      </c>
      <c r="D1977">
        <v>22526</v>
      </c>
      <c r="E1977" t="s">
        <v>120</v>
      </c>
      <c r="F1977">
        <v>61</v>
      </c>
      <c r="G1977" t="s">
        <v>124</v>
      </c>
      <c r="H1977">
        <v>71</v>
      </c>
      <c r="I1977">
        <v>19817</v>
      </c>
      <c r="J1977" t="s">
        <v>2</v>
      </c>
      <c r="K1977">
        <v>410</v>
      </c>
      <c r="L1977">
        <v>2</v>
      </c>
      <c r="M1977">
        <v>2</v>
      </c>
      <c r="N1977">
        <v>4</v>
      </c>
      <c r="O1977" s="3">
        <v>20.350000000000001</v>
      </c>
      <c r="P1977">
        <v>0</v>
      </c>
      <c r="Q1977" t="s">
        <v>472</v>
      </c>
      <c r="R1977" t="s">
        <v>471</v>
      </c>
      <c r="S1977">
        <v>6</v>
      </c>
      <c r="T1977" t="s">
        <v>466</v>
      </c>
      <c r="U1977">
        <v>2</v>
      </c>
      <c r="V1977">
        <v>43913</v>
      </c>
      <c r="W1977">
        <v>354</v>
      </c>
      <c r="X1977" t="s">
        <v>447</v>
      </c>
      <c r="Y1977" s="2" t="s">
        <v>447</v>
      </c>
      <c r="Z1977" s="2"/>
      <c r="AB1977" t="s">
        <v>447</v>
      </c>
      <c r="AC1977" t="s">
        <v>448</v>
      </c>
      <c r="AD1977" t="s">
        <v>447</v>
      </c>
      <c r="AE1977" t="s">
        <v>447</v>
      </c>
      <c r="AF1977" t="s">
        <v>447</v>
      </c>
      <c r="AG1977">
        <v>2</v>
      </c>
      <c r="AH1977">
        <v>0</v>
      </c>
      <c r="AI1977">
        <v>56</v>
      </c>
      <c r="AJ1977">
        <v>0</v>
      </c>
      <c r="AK1977">
        <v>61</v>
      </c>
      <c r="AL1977" t="s">
        <v>459</v>
      </c>
      <c r="AM1977" t="s">
        <v>450</v>
      </c>
      <c r="AN1977">
        <v>20.350000000000001</v>
      </c>
      <c r="AO1977">
        <v>64.41</v>
      </c>
      <c r="AP1977">
        <v>1310.7435</v>
      </c>
      <c r="AQ1977">
        <v>20.350000000000001</v>
      </c>
      <c r="AR1977">
        <v>65.069999999999993</v>
      </c>
      <c r="AS1977">
        <v>1324.1745000000001</v>
      </c>
      <c r="AT1977">
        <v>20.350000000000001</v>
      </c>
      <c r="AU1977">
        <v>65</v>
      </c>
      <c r="AV1977">
        <v>1322.75</v>
      </c>
      <c r="BC1977" t="s">
        <v>451</v>
      </c>
      <c r="BD1977" s="2">
        <v>45932</v>
      </c>
      <c r="BE1977">
        <v>1225.04</v>
      </c>
      <c r="BF1977" t="s">
        <v>452</v>
      </c>
      <c r="BG1977" t="s">
        <v>453</v>
      </c>
      <c r="BH1977" s="1">
        <f t="shared" ca="1" si="92"/>
        <v>191</v>
      </c>
    </row>
    <row r="1978" spans="2:60" ht="14.25" customHeight="1" x14ac:dyDescent="0.35">
      <c r="B1978" s="96" t="str">
        <f t="shared" si="90"/>
        <v>198174103</v>
      </c>
      <c r="C1978" s="96" t="str">
        <f t="shared" si="91"/>
        <v>19817410</v>
      </c>
      <c r="D1978">
        <v>22526</v>
      </c>
      <c r="E1978" t="s">
        <v>120</v>
      </c>
      <c r="F1978">
        <v>61</v>
      </c>
      <c r="G1978" t="s">
        <v>124</v>
      </c>
      <c r="H1978">
        <v>71</v>
      </c>
      <c r="I1978">
        <v>19817</v>
      </c>
      <c r="J1978" t="s">
        <v>2</v>
      </c>
      <c r="K1978">
        <v>410</v>
      </c>
      <c r="L1978">
        <v>3</v>
      </c>
      <c r="M1978">
        <v>4</v>
      </c>
      <c r="N1978">
        <v>4</v>
      </c>
      <c r="O1978" s="3">
        <v>5.42</v>
      </c>
      <c r="P1978">
        <v>0</v>
      </c>
      <c r="Q1978" t="s">
        <v>472</v>
      </c>
      <c r="R1978" t="s">
        <v>471</v>
      </c>
      <c r="S1978">
        <v>6</v>
      </c>
      <c r="T1978" t="s">
        <v>466</v>
      </c>
      <c r="U1978">
        <v>2</v>
      </c>
      <c r="V1978">
        <v>43913</v>
      </c>
      <c r="W1978">
        <v>354</v>
      </c>
      <c r="X1978" t="s">
        <v>447</v>
      </c>
      <c r="Y1978" s="2" t="s">
        <v>447</v>
      </c>
      <c r="Z1978" s="2"/>
      <c r="AB1978" t="s">
        <v>447</v>
      </c>
      <c r="AC1978" t="s">
        <v>448</v>
      </c>
      <c r="AD1978" t="s">
        <v>447</v>
      </c>
      <c r="AE1978" t="s">
        <v>447</v>
      </c>
      <c r="AF1978" t="s">
        <v>447</v>
      </c>
      <c r="AG1978">
        <v>2</v>
      </c>
      <c r="AH1978">
        <v>0</v>
      </c>
      <c r="AI1978">
        <v>56</v>
      </c>
      <c r="AJ1978">
        <v>0</v>
      </c>
      <c r="AK1978">
        <v>61</v>
      </c>
      <c r="AL1978" t="s">
        <v>459</v>
      </c>
      <c r="AM1978" t="s">
        <v>450</v>
      </c>
      <c r="AN1978">
        <v>5.42</v>
      </c>
      <c r="AO1978">
        <v>64.41</v>
      </c>
      <c r="AP1978">
        <v>349.10219999999998</v>
      </c>
      <c r="AQ1978">
        <v>5.42</v>
      </c>
      <c r="AR1978">
        <v>65.069999999999993</v>
      </c>
      <c r="AS1978">
        <v>352.67939999999999</v>
      </c>
      <c r="AT1978">
        <v>5.42</v>
      </c>
      <c r="AU1978">
        <v>65</v>
      </c>
      <c r="AV1978">
        <v>352.3</v>
      </c>
      <c r="BC1978" t="s">
        <v>451</v>
      </c>
      <c r="BD1978" s="2">
        <v>45932</v>
      </c>
      <c r="BE1978">
        <v>101.78</v>
      </c>
      <c r="BF1978" t="s">
        <v>452</v>
      </c>
      <c r="BG1978" t="s">
        <v>453</v>
      </c>
      <c r="BH1978" s="1">
        <f t="shared" ca="1" si="92"/>
        <v>191</v>
      </c>
    </row>
    <row r="1979" spans="2:60" ht="14.25" customHeight="1" x14ac:dyDescent="0.35">
      <c r="B1979" s="96" t="str">
        <f t="shared" si="90"/>
        <v>198174104</v>
      </c>
      <c r="C1979" s="96" t="str">
        <f t="shared" si="91"/>
        <v>19817410</v>
      </c>
      <c r="D1979">
        <v>22526</v>
      </c>
      <c r="E1979" t="s">
        <v>120</v>
      </c>
      <c r="F1979">
        <v>61</v>
      </c>
      <c r="G1979" t="s">
        <v>124</v>
      </c>
      <c r="H1979">
        <v>71</v>
      </c>
      <c r="I1979">
        <v>19817</v>
      </c>
      <c r="J1979" t="s">
        <v>2</v>
      </c>
      <c r="K1979">
        <v>410</v>
      </c>
      <c r="L1979">
        <v>4</v>
      </c>
      <c r="M1979">
        <v>4</v>
      </c>
      <c r="N1979">
        <v>4</v>
      </c>
      <c r="O1979" s="3">
        <v>12.83</v>
      </c>
      <c r="P1979">
        <v>0</v>
      </c>
      <c r="Q1979" t="s">
        <v>472</v>
      </c>
      <c r="R1979" t="s">
        <v>471</v>
      </c>
      <c r="S1979">
        <v>6</v>
      </c>
      <c r="T1979" t="s">
        <v>466</v>
      </c>
      <c r="U1979">
        <v>2</v>
      </c>
      <c r="V1979">
        <v>43914</v>
      </c>
      <c r="W1979">
        <v>354</v>
      </c>
      <c r="X1979" t="s">
        <v>447</v>
      </c>
      <c r="Y1979" s="2" t="s">
        <v>447</v>
      </c>
      <c r="Z1979" s="2"/>
      <c r="AB1979" t="s">
        <v>447</v>
      </c>
      <c r="AC1979" t="s">
        <v>448</v>
      </c>
      <c r="AD1979" t="s">
        <v>447</v>
      </c>
      <c r="AE1979" t="s">
        <v>447</v>
      </c>
      <c r="AF1979" t="s">
        <v>447</v>
      </c>
      <c r="AG1979">
        <v>2</v>
      </c>
      <c r="AH1979">
        <v>0</v>
      </c>
      <c r="AI1979">
        <v>56</v>
      </c>
      <c r="AJ1979">
        <v>0</v>
      </c>
      <c r="AK1979">
        <v>61</v>
      </c>
      <c r="AL1979" t="s">
        <v>459</v>
      </c>
      <c r="AM1979" t="s">
        <v>450</v>
      </c>
      <c r="AN1979">
        <v>12.83</v>
      </c>
      <c r="AO1979">
        <v>64.41</v>
      </c>
      <c r="AP1979">
        <v>826.38030000000003</v>
      </c>
      <c r="AQ1979">
        <v>12.83</v>
      </c>
      <c r="AR1979">
        <v>65.069999999999993</v>
      </c>
      <c r="AS1979">
        <v>834.84810000000004</v>
      </c>
      <c r="AT1979">
        <v>12.83</v>
      </c>
      <c r="AU1979">
        <v>65</v>
      </c>
      <c r="AV1979">
        <v>833.95</v>
      </c>
      <c r="BC1979" t="s">
        <v>451</v>
      </c>
      <c r="BD1979" s="2">
        <v>45932</v>
      </c>
      <c r="BE1979">
        <v>443.36</v>
      </c>
      <c r="BF1979" t="s">
        <v>452</v>
      </c>
      <c r="BG1979" t="s">
        <v>453</v>
      </c>
      <c r="BH1979" s="1">
        <f t="shared" ca="1" si="92"/>
        <v>191</v>
      </c>
    </row>
    <row r="1980" spans="2:60" ht="14.25" customHeight="1" x14ac:dyDescent="0.35">
      <c r="B1980" s="96" t="str">
        <f t="shared" si="90"/>
        <v>198174105</v>
      </c>
      <c r="C1980" s="96" t="str">
        <f t="shared" si="91"/>
        <v>19817410</v>
      </c>
      <c r="D1980">
        <v>22526</v>
      </c>
      <c r="E1980" t="s">
        <v>120</v>
      </c>
      <c r="F1980">
        <v>61</v>
      </c>
      <c r="G1980" t="s">
        <v>124</v>
      </c>
      <c r="H1980">
        <v>71</v>
      </c>
      <c r="I1980">
        <v>19817</v>
      </c>
      <c r="J1980" t="s">
        <v>2</v>
      </c>
      <c r="K1980">
        <v>410</v>
      </c>
      <c r="L1980">
        <v>5</v>
      </c>
      <c r="M1980">
        <v>3</v>
      </c>
      <c r="N1980">
        <v>4</v>
      </c>
      <c r="O1980" s="3">
        <v>11.3</v>
      </c>
      <c r="P1980">
        <v>0</v>
      </c>
      <c r="Q1980" t="s">
        <v>472</v>
      </c>
      <c r="R1980" t="s">
        <v>471</v>
      </c>
      <c r="S1980">
        <v>6</v>
      </c>
      <c r="T1980" t="s">
        <v>466</v>
      </c>
      <c r="U1980">
        <v>2</v>
      </c>
      <c r="V1980">
        <v>43914</v>
      </c>
      <c r="W1980">
        <v>354</v>
      </c>
      <c r="X1980" t="s">
        <v>447</v>
      </c>
      <c r="Y1980" s="2" t="s">
        <v>447</v>
      </c>
      <c r="Z1980" s="2"/>
      <c r="AB1980" t="s">
        <v>447</v>
      </c>
      <c r="AC1980" t="s">
        <v>448</v>
      </c>
      <c r="AD1980" t="s">
        <v>447</v>
      </c>
      <c r="AE1980" t="s">
        <v>447</v>
      </c>
      <c r="AF1980" t="s">
        <v>447</v>
      </c>
      <c r="AG1980">
        <v>2</v>
      </c>
      <c r="AH1980">
        <v>0</v>
      </c>
      <c r="AI1980">
        <v>56</v>
      </c>
      <c r="AJ1980">
        <v>0</v>
      </c>
      <c r="AK1980">
        <v>61</v>
      </c>
      <c r="AL1980" t="s">
        <v>459</v>
      </c>
      <c r="AM1980" t="s">
        <v>450</v>
      </c>
      <c r="AN1980">
        <v>11.3</v>
      </c>
      <c r="AO1980">
        <v>64.41</v>
      </c>
      <c r="AP1980">
        <v>727.83299999999997</v>
      </c>
      <c r="AQ1980">
        <v>11.3</v>
      </c>
      <c r="AR1980">
        <v>65.069999999999993</v>
      </c>
      <c r="AS1980">
        <v>735.29100000000005</v>
      </c>
      <c r="AT1980">
        <v>11.3</v>
      </c>
      <c r="AU1980">
        <v>65</v>
      </c>
      <c r="AV1980">
        <v>734.5</v>
      </c>
      <c r="BC1980" t="s">
        <v>451</v>
      </c>
      <c r="BD1980" s="2">
        <v>45932</v>
      </c>
      <c r="BE1980">
        <v>357.55</v>
      </c>
      <c r="BF1980" t="s">
        <v>452</v>
      </c>
      <c r="BG1980" t="s">
        <v>453</v>
      </c>
      <c r="BH1980" s="1">
        <f t="shared" ca="1" si="92"/>
        <v>191</v>
      </c>
    </row>
    <row r="1981" spans="2:60" ht="14.25" customHeight="1" x14ac:dyDescent="0.35">
      <c r="B1981" s="96" t="str">
        <f t="shared" si="90"/>
        <v>198174106</v>
      </c>
      <c r="C1981" s="96" t="str">
        <f t="shared" si="91"/>
        <v>19817410</v>
      </c>
      <c r="D1981">
        <v>22526</v>
      </c>
      <c r="E1981" t="s">
        <v>120</v>
      </c>
      <c r="F1981">
        <v>61</v>
      </c>
      <c r="G1981" t="s">
        <v>124</v>
      </c>
      <c r="H1981">
        <v>71</v>
      </c>
      <c r="I1981">
        <v>19817</v>
      </c>
      <c r="J1981" t="s">
        <v>2</v>
      </c>
      <c r="K1981">
        <v>410</v>
      </c>
      <c r="L1981">
        <v>6</v>
      </c>
      <c r="M1981">
        <v>5</v>
      </c>
      <c r="N1981">
        <v>4</v>
      </c>
      <c r="O1981" s="3">
        <v>14.03</v>
      </c>
      <c r="P1981">
        <v>0</v>
      </c>
      <c r="Q1981" t="s">
        <v>472</v>
      </c>
      <c r="R1981" t="s">
        <v>471</v>
      </c>
      <c r="S1981">
        <v>6</v>
      </c>
      <c r="T1981" t="s">
        <v>466</v>
      </c>
      <c r="U1981">
        <v>2</v>
      </c>
      <c r="V1981">
        <v>43914</v>
      </c>
      <c r="W1981">
        <v>354</v>
      </c>
      <c r="X1981" t="s">
        <v>447</v>
      </c>
      <c r="Y1981" s="2" t="s">
        <v>447</v>
      </c>
      <c r="Z1981" s="2"/>
      <c r="AB1981" t="s">
        <v>447</v>
      </c>
      <c r="AC1981" t="s">
        <v>448</v>
      </c>
      <c r="AD1981" t="s">
        <v>447</v>
      </c>
      <c r="AE1981" t="s">
        <v>447</v>
      </c>
      <c r="AF1981" t="s">
        <v>447</v>
      </c>
      <c r="AG1981">
        <v>2</v>
      </c>
      <c r="AH1981">
        <v>0</v>
      </c>
      <c r="AI1981">
        <v>56</v>
      </c>
      <c r="AJ1981">
        <v>0</v>
      </c>
      <c r="AK1981">
        <v>61</v>
      </c>
      <c r="AL1981" t="s">
        <v>459</v>
      </c>
      <c r="AM1981" t="s">
        <v>450</v>
      </c>
      <c r="AN1981">
        <v>14.03</v>
      </c>
      <c r="AO1981">
        <v>64.41</v>
      </c>
      <c r="AP1981">
        <v>903.67229999999995</v>
      </c>
      <c r="AQ1981">
        <v>14.03</v>
      </c>
      <c r="AR1981">
        <v>65.069999999999993</v>
      </c>
      <c r="AS1981">
        <v>912.93209999999999</v>
      </c>
      <c r="AT1981">
        <v>14.03</v>
      </c>
      <c r="AU1981">
        <v>65</v>
      </c>
      <c r="AV1981">
        <v>911.95</v>
      </c>
      <c r="BC1981" t="s">
        <v>451</v>
      </c>
      <c r="BD1981" s="2">
        <v>45932</v>
      </c>
      <c r="BE1981">
        <v>685.76</v>
      </c>
      <c r="BF1981" t="s">
        <v>452</v>
      </c>
      <c r="BG1981" t="s">
        <v>453</v>
      </c>
      <c r="BH1981" s="1">
        <f t="shared" ca="1" si="92"/>
        <v>191</v>
      </c>
    </row>
    <row r="1982" spans="2:60" ht="14.25" customHeight="1" x14ac:dyDescent="0.35">
      <c r="B1982" s="96" t="str">
        <f t="shared" si="90"/>
        <v>198174107</v>
      </c>
      <c r="C1982" s="96" t="str">
        <f t="shared" si="91"/>
        <v>19817410</v>
      </c>
      <c r="D1982">
        <v>22526</v>
      </c>
      <c r="E1982" t="s">
        <v>120</v>
      </c>
      <c r="F1982">
        <v>61</v>
      </c>
      <c r="G1982" t="s">
        <v>124</v>
      </c>
      <c r="H1982">
        <v>71</v>
      </c>
      <c r="I1982">
        <v>19817</v>
      </c>
      <c r="J1982" t="s">
        <v>2</v>
      </c>
      <c r="K1982">
        <v>410</v>
      </c>
      <c r="L1982">
        <v>7</v>
      </c>
      <c r="M1982">
        <v>2</v>
      </c>
      <c r="N1982">
        <v>4</v>
      </c>
      <c r="O1982" s="3">
        <v>6.17</v>
      </c>
      <c r="P1982">
        <v>0</v>
      </c>
      <c r="Q1982" t="s">
        <v>472</v>
      </c>
      <c r="R1982" t="s">
        <v>471</v>
      </c>
      <c r="S1982">
        <v>6</v>
      </c>
      <c r="T1982" t="s">
        <v>466</v>
      </c>
      <c r="U1982">
        <v>2</v>
      </c>
      <c r="V1982">
        <v>43914</v>
      </c>
      <c r="W1982">
        <v>354</v>
      </c>
      <c r="X1982" t="s">
        <v>447</v>
      </c>
      <c r="Y1982" s="2" t="s">
        <v>447</v>
      </c>
      <c r="Z1982" s="2"/>
      <c r="AB1982" t="s">
        <v>447</v>
      </c>
      <c r="AC1982" t="s">
        <v>448</v>
      </c>
      <c r="AD1982" t="s">
        <v>447</v>
      </c>
      <c r="AE1982" t="s">
        <v>447</v>
      </c>
      <c r="AF1982" t="s">
        <v>447</v>
      </c>
      <c r="AG1982">
        <v>2</v>
      </c>
      <c r="AH1982">
        <v>0</v>
      </c>
      <c r="AI1982">
        <v>56</v>
      </c>
      <c r="AJ1982">
        <v>0</v>
      </c>
      <c r="AK1982">
        <v>61</v>
      </c>
      <c r="AL1982" t="s">
        <v>488</v>
      </c>
      <c r="AM1982" t="s">
        <v>450</v>
      </c>
      <c r="AN1982">
        <v>6.17</v>
      </c>
      <c r="AO1982">
        <v>64.41</v>
      </c>
      <c r="AP1982">
        <v>397.40969999999999</v>
      </c>
      <c r="AQ1982">
        <v>6.17</v>
      </c>
      <c r="AR1982">
        <v>65.069999999999993</v>
      </c>
      <c r="AS1982">
        <v>401.4819</v>
      </c>
      <c r="AT1982">
        <v>6.17</v>
      </c>
      <c r="AU1982">
        <v>65</v>
      </c>
      <c r="AV1982">
        <v>401.05</v>
      </c>
      <c r="BC1982" t="s">
        <v>451</v>
      </c>
      <c r="BD1982" s="2">
        <v>45932</v>
      </c>
      <c r="BE1982">
        <v>235.61</v>
      </c>
      <c r="BF1982" t="s">
        <v>452</v>
      </c>
      <c r="BG1982" t="s">
        <v>453</v>
      </c>
      <c r="BH1982" s="1">
        <f t="shared" ca="1" si="92"/>
        <v>191</v>
      </c>
    </row>
    <row r="1983" spans="2:60" ht="14.25" customHeight="1" x14ac:dyDescent="0.35">
      <c r="B1983" s="96" t="str">
        <f t="shared" si="90"/>
        <v>198174108</v>
      </c>
      <c r="C1983" s="96" t="str">
        <f t="shared" si="91"/>
        <v>19817410</v>
      </c>
      <c r="D1983">
        <v>22526</v>
      </c>
      <c r="E1983" t="s">
        <v>120</v>
      </c>
      <c r="F1983">
        <v>61</v>
      </c>
      <c r="G1983" t="s">
        <v>124</v>
      </c>
      <c r="H1983">
        <v>71</v>
      </c>
      <c r="I1983">
        <v>19817</v>
      </c>
      <c r="J1983" t="s">
        <v>2</v>
      </c>
      <c r="K1983">
        <v>410</v>
      </c>
      <c r="L1983">
        <v>8</v>
      </c>
      <c r="M1983">
        <v>4</v>
      </c>
      <c r="N1983">
        <v>4</v>
      </c>
      <c r="O1983" s="3">
        <v>5.58</v>
      </c>
      <c r="P1983">
        <v>0</v>
      </c>
      <c r="Q1983" t="s">
        <v>472</v>
      </c>
      <c r="R1983" t="s">
        <v>471</v>
      </c>
      <c r="S1983">
        <v>6</v>
      </c>
      <c r="T1983" t="s">
        <v>466</v>
      </c>
      <c r="U1983">
        <v>2</v>
      </c>
      <c r="V1983">
        <v>43914</v>
      </c>
      <c r="W1983">
        <v>354</v>
      </c>
      <c r="X1983" t="s">
        <v>447</v>
      </c>
      <c r="Y1983" s="2" t="s">
        <v>447</v>
      </c>
      <c r="Z1983" s="2"/>
      <c r="AB1983" t="s">
        <v>447</v>
      </c>
      <c r="AC1983" t="s">
        <v>448</v>
      </c>
      <c r="AD1983" t="s">
        <v>447</v>
      </c>
      <c r="AE1983" t="s">
        <v>447</v>
      </c>
      <c r="AF1983" t="s">
        <v>447</v>
      </c>
      <c r="AG1983">
        <v>2</v>
      </c>
      <c r="AH1983">
        <v>0</v>
      </c>
      <c r="AI1983">
        <v>56</v>
      </c>
      <c r="AJ1983">
        <v>0</v>
      </c>
      <c r="AK1983">
        <v>61</v>
      </c>
      <c r="AL1983" t="s">
        <v>488</v>
      </c>
      <c r="AM1983" t="s">
        <v>450</v>
      </c>
      <c r="AN1983">
        <v>5.58</v>
      </c>
      <c r="AO1983">
        <v>64.41</v>
      </c>
      <c r="AP1983">
        <v>359.40780000000001</v>
      </c>
      <c r="AQ1983">
        <v>5.58</v>
      </c>
      <c r="AR1983">
        <v>65.069999999999993</v>
      </c>
      <c r="AS1983">
        <v>363.09059999999999</v>
      </c>
      <c r="AT1983">
        <v>5.58</v>
      </c>
      <c r="AU1983">
        <v>65</v>
      </c>
      <c r="AV1983">
        <v>362.7</v>
      </c>
      <c r="BC1983" t="s">
        <v>451</v>
      </c>
      <c r="BD1983" s="2">
        <v>45932</v>
      </c>
      <c r="BE1983">
        <v>482.67</v>
      </c>
      <c r="BF1983" t="s">
        <v>452</v>
      </c>
      <c r="BG1983" t="s">
        <v>453</v>
      </c>
      <c r="BH1983" s="1">
        <f t="shared" ca="1" si="92"/>
        <v>191</v>
      </c>
    </row>
    <row r="1984" spans="2:60" ht="14.25" customHeight="1" x14ac:dyDescent="0.35">
      <c r="B1984" s="96" t="str">
        <f t="shared" si="90"/>
        <v>198174109</v>
      </c>
      <c r="C1984" s="96" t="str">
        <f t="shared" si="91"/>
        <v>19817410</v>
      </c>
      <c r="D1984">
        <v>22526</v>
      </c>
      <c r="E1984" t="s">
        <v>120</v>
      </c>
      <c r="F1984">
        <v>61</v>
      </c>
      <c r="G1984" t="s">
        <v>124</v>
      </c>
      <c r="H1984">
        <v>71</v>
      </c>
      <c r="I1984">
        <v>19817</v>
      </c>
      <c r="J1984" t="s">
        <v>2</v>
      </c>
      <c r="K1984">
        <v>410</v>
      </c>
      <c r="L1984">
        <v>9</v>
      </c>
      <c r="M1984">
        <v>1</v>
      </c>
      <c r="N1984">
        <v>4</v>
      </c>
      <c r="O1984" s="3">
        <v>15.8</v>
      </c>
      <c r="P1984">
        <v>0</v>
      </c>
      <c r="Q1984" t="s">
        <v>472</v>
      </c>
      <c r="R1984" t="s">
        <v>471</v>
      </c>
      <c r="S1984">
        <v>6</v>
      </c>
      <c r="T1984" t="s">
        <v>466</v>
      </c>
      <c r="U1984">
        <v>2</v>
      </c>
      <c r="V1984">
        <v>43915</v>
      </c>
      <c r="W1984">
        <v>354</v>
      </c>
      <c r="X1984" t="s">
        <v>447</v>
      </c>
      <c r="Y1984" s="2" t="s">
        <v>447</v>
      </c>
      <c r="Z1984" s="2"/>
      <c r="AB1984" t="s">
        <v>447</v>
      </c>
      <c r="AC1984" t="s">
        <v>448</v>
      </c>
      <c r="AD1984" t="s">
        <v>447</v>
      </c>
      <c r="AE1984" t="s">
        <v>447</v>
      </c>
      <c r="AF1984" t="s">
        <v>447</v>
      </c>
      <c r="AG1984">
        <v>2</v>
      </c>
      <c r="AH1984">
        <v>0</v>
      </c>
      <c r="AI1984">
        <v>56</v>
      </c>
      <c r="AJ1984">
        <v>0</v>
      </c>
      <c r="AK1984">
        <v>61</v>
      </c>
      <c r="AL1984" t="s">
        <v>488</v>
      </c>
      <c r="AM1984" t="s">
        <v>450</v>
      </c>
      <c r="AN1984">
        <v>15.8</v>
      </c>
      <c r="AO1984">
        <v>64.41</v>
      </c>
      <c r="AP1984">
        <v>1017.678</v>
      </c>
      <c r="AQ1984">
        <v>15.8</v>
      </c>
      <c r="AR1984">
        <v>65.069999999999993</v>
      </c>
      <c r="AS1984">
        <v>1028.106</v>
      </c>
      <c r="AT1984">
        <v>15.8</v>
      </c>
      <c r="AU1984">
        <v>65</v>
      </c>
      <c r="AV1984">
        <v>1027</v>
      </c>
      <c r="BC1984" t="s">
        <v>451</v>
      </c>
      <c r="BD1984" s="2">
        <v>45932</v>
      </c>
      <c r="BE1984">
        <v>1018.06</v>
      </c>
      <c r="BF1984" t="s">
        <v>452</v>
      </c>
      <c r="BG1984" t="s">
        <v>453</v>
      </c>
      <c r="BH1984" s="1">
        <f t="shared" ca="1" si="92"/>
        <v>191</v>
      </c>
    </row>
    <row r="1985" spans="2:60" ht="14.25" customHeight="1" x14ac:dyDescent="0.35">
      <c r="B1985" s="96" t="str">
        <f t="shared" si="90"/>
        <v>1981741010</v>
      </c>
      <c r="C1985" s="96" t="str">
        <f t="shared" si="91"/>
        <v>19817410</v>
      </c>
      <c r="D1985">
        <v>22526</v>
      </c>
      <c r="E1985" t="s">
        <v>120</v>
      </c>
      <c r="F1985">
        <v>61</v>
      </c>
      <c r="G1985" t="s">
        <v>124</v>
      </c>
      <c r="H1985">
        <v>71</v>
      </c>
      <c r="I1985">
        <v>19817</v>
      </c>
      <c r="J1985" t="s">
        <v>2</v>
      </c>
      <c r="K1985">
        <v>410</v>
      </c>
      <c r="L1985">
        <v>10</v>
      </c>
      <c r="M1985">
        <v>2</v>
      </c>
      <c r="N1985">
        <v>4</v>
      </c>
      <c r="O1985" s="3">
        <v>5.62</v>
      </c>
      <c r="P1985">
        <v>0</v>
      </c>
      <c r="Q1985" t="s">
        <v>460</v>
      </c>
      <c r="R1985" t="s">
        <v>471</v>
      </c>
      <c r="S1985">
        <v>6</v>
      </c>
      <c r="T1985" t="s">
        <v>466</v>
      </c>
      <c r="U1985">
        <v>2</v>
      </c>
      <c r="V1985">
        <v>43915</v>
      </c>
      <c r="W1985">
        <v>354</v>
      </c>
      <c r="X1985" t="s">
        <v>447</v>
      </c>
      <c r="Y1985" s="2" t="s">
        <v>447</v>
      </c>
      <c r="Z1985" s="2"/>
      <c r="AB1985" t="s">
        <v>447</v>
      </c>
      <c r="AC1985" t="s">
        <v>448</v>
      </c>
      <c r="AD1985" t="s">
        <v>447</v>
      </c>
      <c r="AE1985" t="s">
        <v>447</v>
      </c>
      <c r="AF1985" t="s">
        <v>447</v>
      </c>
      <c r="AG1985">
        <v>2</v>
      </c>
      <c r="AH1985">
        <v>0</v>
      </c>
      <c r="AI1985">
        <v>56</v>
      </c>
      <c r="AJ1985">
        <v>0</v>
      </c>
      <c r="AK1985">
        <v>61</v>
      </c>
      <c r="AL1985" t="s">
        <v>504</v>
      </c>
      <c r="AM1985" t="s">
        <v>450</v>
      </c>
      <c r="AN1985">
        <v>5.62</v>
      </c>
      <c r="AO1985">
        <v>64.41</v>
      </c>
      <c r="AP1985">
        <v>361.98419999999999</v>
      </c>
      <c r="AQ1985">
        <v>5.62</v>
      </c>
      <c r="AR1985">
        <v>65.069999999999993</v>
      </c>
      <c r="AS1985">
        <v>365.6934</v>
      </c>
      <c r="AT1985">
        <v>5.62</v>
      </c>
      <c r="AU1985">
        <v>65</v>
      </c>
      <c r="AV1985">
        <v>365.3</v>
      </c>
      <c r="BC1985" t="s">
        <v>451</v>
      </c>
      <c r="BD1985" s="2">
        <v>45932</v>
      </c>
      <c r="BE1985">
        <v>175.69</v>
      </c>
      <c r="BF1985" t="s">
        <v>452</v>
      </c>
      <c r="BG1985" t="s">
        <v>453</v>
      </c>
      <c r="BH1985" s="1">
        <f t="shared" ca="1" si="92"/>
        <v>191</v>
      </c>
    </row>
    <row r="1986" spans="2:60" ht="14.25" customHeight="1" x14ac:dyDescent="0.35">
      <c r="B1986" s="96" t="str">
        <f t="shared" ref="B1986:B2049" si="93">CONCATENATE(I1986,K1986,L1986)</f>
        <v>1981741011</v>
      </c>
      <c r="C1986" s="96" t="str">
        <f t="shared" ref="C1986:C2049" si="94">CONCATENATE(I1986,K1986)</f>
        <v>19817410</v>
      </c>
      <c r="D1986">
        <v>22526</v>
      </c>
      <c r="E1986" t="s">
        <v>120</v>
      </c>
      <c r="F1986">
        <v>61</v>
      </c>
      <c r="G1986" t="s">
        <v>124</v>
      </c>
      <c r="H1986">
        <v>71</v>
      </c>
      <c r="I1986">
        <v>19817</v>
      </c>
      <c r="J1986" t="s">
        <v>2</v>
      </c>
      <c r="K1986">
        <v>410</v>
      </c>
      <c r="L1986">
        <v>11</v>
      </c>
      <c r="M1986">
        <v>2</v>
      </c>
      <c r="N1986">
        <v>4</v>
      </c>
      <c r="O1986" s="3">
        <v>10.07</v>
      </c>
      <c r="P1986">
        <v>0</v>
      </c>
      <c r="Q1986" t="s">
        <v>460</v>
      </c>
      <c r="R1986" t="s">
        <v>471</v>
      </c>
      <c r="S1986">
        <v>6</v>
      </c>
      <c r="T1986" t="s">
        <v>466</v>
      </c>
      <c r="U1986">
        <v>2</v>
      </c>
      <c r="V1986">
        <v>43916</v>
      </c>
      <c r="W1986">
        <v>354</v>
      </c>
      <c r="X1986" t="s">
        <v>447</v>
      </c>
      <c r="Y1986" s="2" t="s">
        <v>447</v>
      </c>
      <c r="Z1986" s="2"/>
      <c r="AB1986" t="s">
        <v>447</v>
      </c>
      <c r="AC1986" t="s">
        <v>448</v>
      </c>
      <c r="AD1986" t="s">
        <v>447</v>
      </c>
      <c r="AE1986" t="s">
        <v>447</v>
      </c>
      <c r="AF1986" t="s">
        <v>447</v>
      </c>
      <c r="AG1986">
        <v>2</v>
      </c>
      <c r="AH1986">
        <v>0</v>
      </c>
      <c r="AI1986">
        <v>56</v>
      </c>
      <c r="AJ1986">
        <v>0</v>
      </c>
      <c r="AK1986">
        <v>61</v>
      </c>
      <c r="AL1986" t="s">
        <v>504</v>
      </c>
      <c r="AM1986" t="s">
        <v>450</v>
      </c>
      <c r="AN1986">
        <v>10.07</v>
      </c>
      <c r="AO1986">
        <v>64.41</v>
      </c>
      <c r="AP1986">
        <v>648.6087</v>
      </c>
      <c r="AQ1986">
        <v>10.07</v>
      </c>
      <c r="AR1986">
        <v>65.069999999999993</v>
      </c>
      <c r="AS1986">
        <v>655.25490000000002</v>
      </c>
      <c r="AT1986">
        <v>10.07</v>
      </c>
      <c r="AU1986">
        <v>65</v>
      </c>
      <c r="AV1986">
        <v>654.54999999999995</v>
      </c>
      <c r="BC1986" t="s">
        <v>451</v>
      </c>
      <c r="BD1986" s="2">
        <v>45932</v>
      </c>
      <c r="BE1986">
        <v>669.86</v>
      </c>
      <c r="BF1986" t="s">
        <v>452</v>
      </c>
      <c r="BG1986" t="s">
        <v>453</v>
      </c>
      <c r="BH1986" s="1">
        <f t="shared" ref="BH1986:BH2049" ca="1" si="95">TODAY()-BD1986</f>
        <v>191</v>
      </c>
    </row>
    <row r="1987" spans="2:60" ht="14.25" customHeight="1" x14ac:dyDescent="0.35">
      <c r="B1987" s="96" t="str">
        <f t="shared" si="93"/>
        <v>1981741012</v>
      </c>
      <c r="C1987" s="96" t="str">
        <f t="shared" si="94"/>
        <v>19817410</v>
      </c>
      <c r="D1987">
        <v>22526</v>
      </c>
      <c r="E1987" t="s">
        <v>120</v>
      </c>
      <c r="F1987">
        <v>61</v>
      </c>
      <c r="G1987" t="s">
        <v>124</v>
      </c>
      <c r="H1987">
        <v>71</v>
      </c>
      <c r="I1987">
        <v>19817</v>
      </c>
      <c r="J1987" t="s">
        <v>2</v>
      </c>
      <c r="K1987">
        <v>410</v>
      </c>
      <c r="L1987">
        <v>12</v>
      </c>
      <c r="M1987">
        <v>2</v>
      </c>
      <c r="N1987">
        <v>4</v>
      </c>
      <c r="O1987">
        <v>2.21</v>
      </c>
      <c r="P1987">
        <v>0</v>
      </c>
      <c r="Q1987" t="s">
        <v>460</v>
      </c>
      <c r="R1987" t="s">
        <v>471</v>
      </c>
      <c r="S1987">
        <v>6</v>
      </c>
      <c r="T1987" t="s">
        <v>466</v>
      </c>
      <c r="U1987">
        <v>2</v>
      </c>
      <c r="V1987">
        <v>43916</v>
      </c>
      <c r="W1987">
        <v>354</v>
      </c>
      <c r="X1987" t="s">
        <v>447</v>
      </c>
      <c r="Y1987" s="2" t="s">
        <v>447</v>
      </c>
      <c r="Z1987" s="2"/>
      <c r="AB1987" t="s">
        <v>447</v>
      </c>
      <c r="AC1987" t="s">
        <v>448</v>
      </c>
      <c r="AD1987" t="s">
        <v>447</v>
      </c>
      <c r="AE1987" t="s">
        <v>447</v>
      </c>
      <c r="AF1987" t="s">
        <v>447</v>
      </c>
      <c r="AG1987">
        <v>2</v>
      </c>
      <c r="AH1987">
        <v>0</v>
      </c>
      <c r="AI1987">
        <v>56</v>
      </c>
      <c r="AJ1987">
        <v>0</v>
      </c>
      <c r="AK1987">
        <v>61</v>
      </c>
      <c r="AL1987" t="s">
        <v>518</v>
      </c>
      <c r="AM1987" t="s">
        <v>450</v>
      </c>
      <c r="AN1987">
        <v>2.21</v>
      </c>
      <c r="AO1987">
        <v>64.41</v>
      </c>
      <c r="AP1987">
        <v>142.34610000000001</v>
      </c>
      <c r="AQ1987">
        <v>2.21</v>
      </c>
      <c r="AR1987">
        <v>65.069999999999993</v>
      </c>
      <c r="AS1987">
        <v>143.8047</v>
      </c>
      <c r="AT1987">
        <v>2.21</v>
      </c>
      <c r="AU1987">
        <v>65</v>
      </c>
      <c r="AV1987">
        <v>143.65</v>
      </c>
      <c r="BC1987" t="s">
        <v>451</v>
      </c>
      <c r="BD1987" s="2">
        <v>45932</v>
      </c>
      <c r="BE1987">
        <v>64.8</v>
      </c>
      <c r="BF1987" t="s">
        <v>452</v>
      </c>
      <c r="BG1987" t="s">
        <v>453</v>
      </c>
      <c r="BH1987" s="1">
        <f t="shared" ca="1" si="95"/>
        <v>191</v>
      </c>
    </row>
    <row r="1988" spans="2:60" ht="14.25" customHeight="1" x14ac:dyDescent="0.35">
      <c r="B1988" s="96" t="str">
        <f t="shared" si="93"/>
        <v>1981741013</v>
      </c>
      <c r="C1988" s="96" t="str">
        <f t="shared" si="94"/>
        <v>19817410</v>
      </c>
      <c r="D1988">
        <v>22526</v>
      </c>
      <c r="E1988" t="s">
        <v>120</v>
      </c>
      <c r="F1988">
        <v>61</v>
      </c>
      <c r="G1988" t="s">
        <v>124</v>
      </c>
      <c r="H1988">
        <v>71</v>
      </c>
      <c r="I1988">
        <v>19817</v>
      </c>
      <c r="J1988" t="s">
        <v>2</v>
      </c>
      <c r="K1988">
        <v>410</v>
      </c>
      <c r="L1988">
        <v>13</v>
      </c>
      <c r="M1988">
        <v>2</v>
      </c>
      <c r="N1988">
        <v>4</v>
      </c>
      <c r="O1988">
        <v>10.4</v>
      </c>
      <c r="P1988">
        <v>0</v>
      </c>
      <c r="Q1988" t="s">
        <v>460</v>
      </c>
      <c r="R1988" t="s">
        <v>471</v>
      </c>
      <c r="S1988">
        <v>6</v>
      </c>
      <c r="T1988" t="s">
        <v>466</v>
      </c>
      <c r="U1988">
        <v>2</v>
      </c>
      <c r="V1988">
        <v>43916</v>
      </c>
      <c r="W1988">
        <v>354</v>
      </c>
      <c r="X1988" t="s">
        <v>447</v>
      </c>
      <c r="Y1988" s="2" t="s">
        <v>447</v>
      </c>
      <c r="Z1988" s="2"/>
      <c r="AB1988" t="s">
        <v>447</v>
      </c>
      <c r="AC1988" t="s">
        <v>448</v>
      </c>
      <c r="AD1988" t="s">
        <v>447</v>
      </c>
      <c r="AE1988" t="s">
        <v>447</v>
      </c>
      <c r="AF1988" t="s">
        <v>447</v>
      </c>
      <c r="AG1988">
        <v>2</v>
      </c>
      <c r="AH1988">
        <v>0</v>
      </c>
      <c r="AI1988">
        <v>56</v>
      </c>
      <c r="AJ1988">
        <v>0</v>
      </c>
      <c r="AK1988">
        <v>61</v>
      </c>
      <c r="AL1988" t="s">
        <v>504</v>
      </c>
      <c r="AM1988" t="s">
        <v>450</v>
      </c>
      <c r="AN1988">
        <v>10.4</v>
      </c>
      <c r="AO1988">
        <v>64.41</v>
      </c>
      <c r="AP1988">
        <v>669.86400000000003</v>
      </c>
      <c r="AQ1988">
        <v>10.4</v>
      </c>
      <c r="AR1988">
        <v>65.069999999999993</v>
      </c>
      <c r="AS1988">
        <v>676.72799999999995</v>
      </c>
      <c r="AT1988">
        <v>10.4</v>
      </c>
      <c r="AU1988">
        <v>65</v>
      </c>
      <c r="AV1988">
        <v>676</v>
      </c>
      <c r="BC1988" t="s">
        <v>451</v>
      </c>
      <c r="BD1988" s="2">
        <v>45932</v>
      </c>
      <c r="BE1988">
        <v>460.92</v>
      </c>
      <c r="BF1988" t="s">
        <v>452</v>
      </c>
      <c r="BG1988" t="s">
        <v>453</v>
      </c>
      <c r="BH1988" s="1">
        <f t="shared" ca="1" si="95"/>
        <v>191</v>
      </c>
    </row>
    <row r="1989" spans="2:60" ht="14.25" customHeight="1" x14ac:dyDescent="0.35">
      <c r="B1989" s="96" t="str">
        <f t="shared" si="93"/>
        <v>1981741014</v>
      </c>
      <c r="C1989" s="96" t="str">
        <f t="shared" si="94"/>
        <v>19817410</v>
      </c>
      <c r="D1989">
        <v>22526</v>
      </c>
      <c r="E1989" t="s">
        <v>120</v>
      </c>
      <c r="F1989">
        <v>61</v>
      </c>
      <c r="G1989" t="s">
        <v>124</v>
      </c>
      <c r="H1989">
        <v>71</v>
      </c>
      <c r="I1989">
        <v>19817</v>
      </c>
      <c r="J1989" t="s">
        <v>2</v>
      </c>
      <c r="K1989">
        <v>410</v>
      </c>
      <c r="L1989">
        <v>14</v>
      </c>
      <c r="M1989">
        <v>2</v>
      </c>
      <c r="N1989">
        <v>4</v>
      </c>
      <c r="O1989">
        <v>6</v>
      </c>
      <c r="P1989">
        <v>0</v>
      </c>
      <c r="Q1989" t="s">
        <v>460</v>
      </c>
      <c r="R1989" t="s">
        <v>471</v>
      </c>
      <c r="S1989">
        <v>6</v>
      </c>
      <c r="T1989" t="s">
        <v>466</v>
      </c>
      <c r="U1989">
        <v>2</v>
      </c>
      <c r="V1989">
        <v>43916</v>
      </c>
      <c r="W1989">
        <v>354</v>
      </c>
      <c r="X1989" t="s">
        <v>447</v>
      </c>
      <c r="Y1989" s="2" t="s">
        <v>447</v>
      </c>
      <c r="Z1989" s="2"/>
      <c r="AB1989" t="s">
        <v>447</v>
      </c>
      <c r="AC1989" t="s">
        <v>448</v>
      </c>
      <c r="AD1989" t="s">
        <v>447</v>
      </c>
      <c r="AE1989" t="s">
        <v>447</v>
      </c>
      <c r="AF1989" t="s">
        <v>447</v>
      </c>
      <c r="AG1989">
        <v>2</v>
      </c>
      <c r="AH1989">
        <v>0</v>
      </c>
      <c r="AI1989">
        <v>56</v>
      </c>
      <c r="AJ1989">
        <v>0</v>
      </c>
      <c r="AK1989">
        <v>61</v>
      </c>
      <c r="AL1989" t="s">
        <v>504</v>
      </c>
      <c r="AM1989" t="s">
        <v>450</v>
      </c>
      <c r="AN1989">
        <v>6</v>
      </c>
      <c r="AO1989">
        <v>64.41</v>
      </c>
      <c r="AP1989">
        <v>386.46</v>
      </c>
      <c r="AQ1989">
        <v>6</v>
      </c>
      <c r="AR1989">
        <v>65.069999999999993</v>
      </c>
      <c r="AS1989">
        <v>390.42</v>
      </c>
      <c r="AT1989">
        <v>6</v>
      </c>
      <c r="AU1989">
        <v>65</v>
      </c>
      <c r="AV1989">
        <v>390</v>
      </c>
      <c r="BC1989" t="s">
        <v>451</v>
      </c>
      <c r="BD1989" s="2">
        <v>45932</v>
      </c>
      <c r="BE1989">
        <v>307.97000000000003</v>
      </c>
      <c r="BF1989" t="s">
        <v>452</v>
      </c>
      <c r="BG1989" t="s">
        <v>453</v>
      </c>
      <c r="BH1989" s="1">
        <f t="shared" ca="1" si="95"/>
        <v>191</v>
      </c>
    </row>
    <row r="1990" spans="2:60" ht="14.25" customHeight="1" x14ac:dyDescent="0.35">
      <c r="B1990" s="96" t="str">
        <f t="shared" si="93"/>
        <v>1981741015</v>
      </c>
      <c r="C1990" s="96" t="str">
        <f t="shared" si="94"/>
        <v>19817410</v>
      </c>
      <c r="D1990">
        <v>22526</v>
      </c>
      <c r="E1990" t="s">
        <v>120</v>
      </c>
      <c r="F1990">
        <v>61</v>
      </c>
      <c r="G1990" t="s">
        <v>124</v>
      </c>
      <c r="H1990">
        <v>71</v>
      </c>
      <c r="I1990">
        <v>19817</v>
      </c>
      <c r="J1990" t="s">
        <v>2</v>
      </c>
      <c r="K1990">
        <v>410</v>
      </c>
      <c r="L1990">
        <v>15</v>
      </c>
      <c r="M1990">
        <v>2</v>
      </c>
      <c r="N1990">
        <v>4</v>
      </c>
      <c r="O1990" s="3">
        <v>22.9</v>
      </c>
      <c r="P1990">
        <v>0</v>
      </c>
      <c r="Q1990" t="s">
        <v>460</v>
      </c>
      <c r="R1990" t="s">
        <v>471</v>
      </c>
      <c r="S1990">
        <v>6</v>
      </c>
      <c r="T1990" t="s">
        <v>466</v>
      </c>
      <c r="U1990">
        <v>2</v>
      </c>
      <c r="V1990">
        <v>43915</v>
      </c>
      <c r="W1990">
        <v>354</v>
      </c>
      <c r="X1990" t="s">
        <v>447</v>
      </c>
      <c r="Y1990" s="2" t="s">
        <v>447</v>
      </c>
      <c r="Z1990" s="2"/>
      <c r="AB1990" t="s">
        <v>447</v>
      </c>
      <c r="AC1990" t="s">
        <v>448</v>
      </c>
      <c r="AD1990" t="s">
        <v>447</v>
      </c>
      <c r="AE1990" t="s">
        <v>447</v>
      </c>
      <c r="AF1990" t="s">
        <v>447</v>
      </c>
      <c r="AG1990">
        <v>2</v>
      </c>
      <c r="AH1990">
        <v>0</v>
      </c>
      <c r="AI1990">
        <v>56</v>
      </c>
      <c r="AJ1990">
        <v>0</v>
      </c>
      <c r="AK1990">
        <v>61</v>
      </c>
      <c r="AL1990" t="s">
        <v>504</v>
      </c>
      <c r="AM1990" t="s">
        <v>450</v>
      </c>
      <c r="AN1990">
        <v>22.9</v>
      </c>
      <c r="AO1990">
        <v>64.41</v>
      </c>
      <c r="AP1990">
        <v>1474.989</v>
      </c>
      <c r="AQ1990">
        <v>22.9</v>
      </c>
      <c r="AR1990">
        <v>65.069999999999993</v>
      </c>
      <c r="AS1990">
        <v>1490.1030000000001</v>
      </c>
      <c r="AT1990">
        <v>22.9</v>
      </c>
      <c r="AU1990">
        <v>65</v>
      </c>
      <c r="AV1990">
        <v>1488.5</v>
      </c>
      <c r="BC1990" t="s">
        <v>451</v>
      </c>
      <c r="BD1990" s="2">
        <v>45932</v>
      </c>
      <c r="BE1990">
        <v>1271.92</v>
      </c>
      <c r="BF1990" t="s">
        <v>452</v>
      </c>
      <c r="BG1990" t="s">
        <v>453</v>
      </c>
      <c r="BH1990" s="1">
        <f t="shared" ca="1" si="95"/>
        <v>191</v>
      </c>
    </row>
    <row r="1991" spans="2:60" ht="14.25" customHeight="1" x14ac:dyDescent="0.35">
      <c r="B1991" s="96" t="str">
        <f t="shared" si="93"/>
        <v>1981741016</v>
      </c>
      <c r="C1991" s="96" t="str">
        <f t="shared" si="94"/>
        <v>19817410</v>
      </c>
      <c r="D1991">
        <v>22526</v>
      </c>
      <c r="E1991" t="s">
        <v>120</v>
      </c>
      <c r="F1991">
        <v>61</v>
      </c>
      <c r="G1991" t="s">
        <v>124</v>
      </c>
      <c r="H1991">
        <v>71</v>
      </c>
      <c r="I1991">
        <v>19817</v>
      </c>
      <c r="J1991" t="s">
        <v>2</v>
      </c>
      <c r="K1991">
        <v>410</v>
      </c>
      <c r="L1991">
        <v>16</v>
      </c>
      <c r="M1991">
        <v>2</v>
      </c>
      <c r="N1991">
        <v>4</v>
      </c>
      <c r="O1991" s="3">
        <v>15.26</v>
      </c>
      <c r="P1991">
        <v>0</v>
      </c>
      <c r="Q1991" t="s">
        <v>460</v>
      </c>
      <c r="R1991" t="s">
        <v>471</v>
      </c>
      <c r="S1991">
        <v>6</v>
      </c>
      <c r="T1991" t="s">
        <v>466</v>
      </c>
      <c r="U1991">
        <v>2</v>
      </c>
      <c r="V1991">
        <v>43915</v>
      </c>
      <c r="W1991">
        <v>354</v>
      </c>
      <c r="X1991" t="s">
        <v>447</v>
      </c>
      <c r="Y1991" s="2" t="s">
        <v>447</v>
      </c>
      <c r="Z1991" s="2"/>
      <c r="AB1991" t="s">
        <v>447</v>
      </c>
      <c r="AC1991" t="s">
        <v>448</v>
      </c>
      <c r="AD1991" t="s">
        <v>447</v>
      </c>
      <c r="AE1991" t="s">
        <v>447</v>
      </c>
      <c r="AF1991" t="s">
        <v>447</v>
      </c>
      <c r="AG1991">
        <v>2</v>
      </c>
      <c r="AH1991">
        <v>0</v>
      </c>
      <c r="AI1991">
        <v>56</v>
      </c>
      <c r="AJ1991">
        <v>0</v>
      </c>
      <c r="AK1991">
        <v>61</v>
      </c>
      <c r="AL1991" t="s">
        <v>488</v>
      </c>
      <c r="AM1991" t="s">
        <v>450</v>
      </c>
      <c r="AN1991">
        <v>15.26</v>
      </c>
      <c r="AO1991">
        <v>64.41</v>
      </c>
      <c r="AP1991">
        <v>982.89660000000003</v>
      </c>
      <c r="AQ1991">
        <v>15.26</v>
      </c>
      <c r="AR1991">
        <v>65.069999999999993</v>
      </c>
      <c r="AS1991">
        <v>992.96820000000002</v>
      </c>
      <c r="AT1991">
        <v>15.26</v>
      </c>
      <c r="AU1991">
        <v>65</v>
      </c>
      <c r="AV1991">
        <v>991.9</v>
      </c>
      <c r="BC1991" t="s">
        <v>451</v>
      </c>
      <c r="BD1991" s="2">
        <v>45932</v>
      </c>
      <c r="BE1991">
        <v>1009.4</v>
      </c>
      <c r="BF1991" t="s">
        <v>452</v>
      </c>
      <c r="BG1991" t="s">
        <v>453</v>
      </c>
      <c r="BH1991" s="1">
        <f t="shared" ca="1" si="95"/>
        <v>191</v>
      </c>
    </row>
    <row r="1992" spans="2:60" ht="14.25" customHeight="1" x14ac:dyDescent="0.35">
      <c r="B1992" s="96" t="str">
        <f t="shared" si="93"/>
        <v>1981741017</v>
      </c>
      <c r="C1992" s="96" t="str">
        <f t="shared" si="94"/>
        <v>19817410</v>
      </c>
      <c r="D1992">
        <v>22526</v>
      </c>
      <c r="E1992" t="s">
        <v>120</v>
      </c>
      <c r="F1992">
        <v>61</v>
      </c>
      <c r="G1992" t="s">
        <v>124</v>
      </c>
      <c r="H1992">
        <v>71</v>
      </c>
      <c r="I1992">
        <v>19817</v>
      </c>
      <c r="J1992" t="s">
        <v>2</v>
      </c>
      <c r="K1992">
        <v>410</v>
      </c>
      <c r="L1992">
        <v>17</v>
      </c>
      <c r="M1992">
        <v>2</v>
      </c>
      <c r="N1992">
        <v>4</v>
      </c>
      <c r="O1992" s="3">
        <v>11.7</v>
      </c>
      <c r="P1992">
        <v>0</v>
      </c>
      <c r="Q1992" t="s">
        <v>460</v>
      </c>
      <c r="R1992" t="s">
        <v>471</v>
      </c>
      <c r="S1992">
        <v>6</v>
      </c>
      <c r="T1992" t="s">
        <v>466</v>
      </c>
      <c r="U1992">
        <v>2</v>
      </c>
      <c r="V1992">
        <v>43915</v>
      </c>
      <c r="W1992">
        <v>354</v>
      </c>
      <c r="X1992" t="s">
        <v>447</v>
      </c>
      <c r="Y1992" s="2" t="s">
        <v>447</v>
      </c>
      <c r="Z1992" s="2"/>
      <c r="AB1992" t="s">
        <v>447</v>
      </c>
      <c r="AC1992" t="s">
        <v>448</v>
      </c>
      <c r="AD1992" t="s">
        <v>447</v>
      </c>
      <c r="AE1992" t="s">
        <v>447</v>
      </c>
      <c r="AF1992" t="s">
        <v>447</v>
      </c>
      <c r="AG1992">
        <v>2</v>
      </c>
      <c r="AH1992">
        <v>0</v>
      </c>
      <c r="AI1992">
        <v>56</v>
      </c>
      <c r="AJ1992">
        <v>0</v>
      </c>
      <c r="AK1992">
        <v>61</v>
      </c>
      <c r="AL1992" t="s">
        <v>488</v>
      </c>
      <c r="AM1992" t="s">
        <v>450</v>
      </c>
      <c r="AN1992">
        <v>11.7</v>
      </c>
      <c r="AO1992">
        <v>64.41</v>
      </c>
      <c r="AP1992">
        <v>753.59699999999998</v>
      </c>
      <c r="AQ1992">
        <v>11.7</v>
      </c>
      <c r="AR1992">
        <v>65.069999999999993</v>
      </c>
      <c r="AS1992">
        <v>761.31899999999996</v>
      </c>
      <c r="AT1992">
        <v>11.7</v>
      </c>
      <c r="AU1992">
        <v>65</v>
      </c>
      <c r="AV1992">
        <v>760.5</v>
      </c>
      <c r="BC1992" t="s">
        <v>451</v>
      </c>
      <c r="BD1992" s="2">
        <v>45932</v>
      </c>
      <c r="BE1992">
        <v>410.55</v>
      </c>
      <c r="BF1992" t="s">
        <v>452</v>
      </c>
      <c r="BG1992" t="s">
        <v>453</v>
      </c>
      <c r="BH1992" s="1">
        <f t="shared" ca="1" si="95"/>
        <v>191</v>
      </c>
    </row>
    <row r="1993" spans="2:60" ht="14.25" customHeight="1" x14ac:dyDescent="0.35">
      <c r="B1993" s="96" t="str">
        <f t="shared" si="93"/>
        <v>198174111</v>
      </c>
      <c r="C1993" s="96" t="str">
        <f t="shared" si="94"/>
        <v>19817411</v>
      </c>
      <c r="D1993">
        <v>22526</v>
      </c>
      <c r="E1993" t="s">
        <v>120</v>
      </c>
      <c r="F1993">
        <v>61</v>
      </c>
      <c r="G1993" t="s">
        <v>124</v>
      </c>
      <c r="H1993">
        <v>71</v>
      </c>
      <c r="I1993">
        <v>19817</v>
      </c>
      <c r="J1993" t="s">
        <v>2</v>
      </c>
      <c r="K1993">
        <v>411</v>
      </c>
      <c r="L1993">
        <v>1</v>
      </c>
      <c r="M1993">
        <v>4</v>
      </c>
      <c r="N1993">
        <v>6</v>
      </c>
      <c r="O1993" s="3">
        <v>7.27</v>
      </c>
      <c r="P1993">
        <v>0</v>
      </c>
      <c r="Q1993" t="s">
        <v>487</v>
      </c>
      <c r="R1993" t="s">
        <v>471</v>
      </c>
      <c r="S1993">
        <v>56</v>
      </c>
      <c r="T1993" t="s">
        <v>479</v>
      </c>
      <c r="U1993">
        <v>2</v>
      </c>
      <c r="V1993">
        <v>45765</v>
      </c>
      <c r="W1993">
        <v>354</v>
      </c>
      <c r="X1993" t="s">
        <v>447</v>
      </c>
      <c r="Y1993" s="2" t="s">
        <v>448</v>
      </c>
      <c r="Z1993" s="2" t="s">
        <v>512</v>
      </c>
      <c r="AA1993" t="s">
        <v>485</v>
      </c>
      <c r="AB1993" t="s">
        <v>447</v>
      </c>
      <c r="AC1993" t="s">
        <v>447</v>
      </c>
      <c r="AD1993" t="s">
        <v>447</v>
      </c>
      <c r="AE1993" t="s">
        <v>447</v>
      </c>
      <c r="AF1993" t="s">
        <v>447</v>
      </c>
      <c r="AG1993">
        <v>2</v>
      </c>
      <c r="AH1993">
        <v>0</v>
      </c>
      <c r="AI1993">
        <v>59</v>
      </c>
      <c r="AJ1993">
        <v>0</v>
      </c>
      <c r="AK1993">
        <v>61</v>
      </c>
      <c r="AL1993" t="s">
        <v>449</v>
      </c>
      <c r="AM1993" t="s">
        <v>450</v>
      </c>
      <c r="BC1993" t="s">
        <v>474</v>
      </c>
      <c r="BF1993" t="s">
        <v>452</v>
      </c>
      <c r="BG1993" t="s">
        <v>453</v>
      </c>
      <c r="BH1993" s="1">
        <f t="shared" ca="1" si="95"/>
        <v>46123</v>
      </c>
    </row>
    <row r="1994" spans="2:60" ht="14.25" customHeight="1" x14ac:dyDescent="0.35">
      <c r="B1994" s="96" t="str">
        <f t="shared" si="93"/>
        <v>198174112</v>
      </c>
      <c r="C1994" s="96" t="str">
        <f t="shared" si="94"/>
        <v>19817411</v>
      </c>
      <c r="D1994">
        <v>22526</v>
      </c>
      <c r="E1994" t="s">
        <v>120</v>
      </c>
      <c r="F1994">
        <v>61</v>
      </c>
      <c r="G1994" t="s">
        <v>124</v>
      </c>
      <c r="H1994">
        <v>71</v>
      </c>
      <c r="I1994">
        <v>19817</v>
      </c>
      <c r="J1994" t="s">
        <v>2</v>
      </c>
      <c r="K1994">
        <v>411</v>
      </c>
      <c r="L1994">
        <v>2</v>
      </c>
      <c r="M1994">
        <v>3</v>
      </c>
      <c r="N1994">
        <v>6</v>
      </c>
      <c r="O1994" s="3">
        <v>4.54</v>
      </c>
      <c r="P1994">
        <v>0</v>
      </c>
      <c r="Q1994" t="s">
        <v>487</v>
      </c>
      <c r="R1994" t="s">
        <v>471</v>
      </c>
      <c r="S1994">
        <v>56</v>
      </c>
      <c r="T1994" t="s">
        <v>479</v>
      </c>
      <c r="U1994">
        <v>2</v>
      </c>
      <c r="V1994">
        <v>45765</v>
      </c>
      <c r="W1994">
        <v>354</v>
      </c>
      <c r="X1994" t="s">
        <v>447</v>
      </c>
      <c r="Y1994" s="2" t="s">
        <v>448</v>
      </c>
      <c r="Z1994" s="2" t="s">
        <v>512</v>
      </c>
      <c r="AA1994" t="s">
        <v>485</v>
      </c>
      <c r="AB1994" t="s">
        <v>447</v>
      </c>
      <c r="AC1994" t="s">
        <v>447</v>
      </c>
      <c r="AD1994" t="s">
        <v>447</v>
      </c>
      <c r="AE1994" t="s">
        <v>447</v>
      </c>
      <c r="AF1994" t="s">
        <v>447</v>
      </c>
      <c r="AG1994">
        <v>2</v>
      </c>
      <c r="AH1994">
        <v>0</v>
      </c>
      <c r="AI1994">
        <v>59</v>
      </c>
      <c r="AJ1994">
        <v>0</v>
      </c>
      <c r="AK1994">
        <v>61</v>
      </c>
      <c r="AL1994" t="s">
        <v>449</v>
      </c>
      <c r="AM1994" t="s">
        <v>450</v>
      </c>
      <c r="BC1994" t="s">
        <v>474</v>
      </c>
      <c r="BF1994" t="s">
        <v>452</v>
      </c>
      <c r="BG1994" t="s">
        <v>453</v>
      </c>
      <c r="BH1994" s="1">
        <f t="shared" ca="1" si="95"/>
        <v>46123</v>
      </c>
    </row>
    <row r="1995" spans="2:60" ht="14.25" customHeight="1" x14ac:dyDescent="0.35">
      <c r="B1995" s="96" t="str">
        <f t="shared" si="93"/>
        <v>198174113</v>
      </c>
      <c r="C1995" s="96" t="str">
        <f t="shared" si="94"/>
        <v>19817411</v>
      </c>
      <c r="D1995">
        <v>22526</v>
      </c>
      <c r="E1995" t="s">
        <v>120</v>
      </c>
      <c r="F1995">
        <v>61</v>
      </c>
      <c r="G1995" t="s">
        <v>124</v>
      </c>
      <c r="H1995">
        <v>71</v>
      </c>
      <c r="I1995">
        <v>19817</v>
      </c>
      <c r="J1995" t="s">
        <v>2</v>
      </c>
      <c r="K1995">
        <v>411</v>
      </c>
      <c r="L1995">
        <v>3</v>
      </c>
      <c r="M1995">
        <v>3</v>
      </c>
      <c r="N1995">
        <v>6</v>
      </c>
      <c r="O1995" s="3">
        <v>13.48</v>
      </c>
      <c r="P1995">
        <v>0</v>
      </c>
      <c r="Q1995" t="s">
        <v>487</v>
      </c>
      <c r="R1995" t="s">
        <v>471</v>
      </c>
      <c r="S1995">
        <v>56</v>
      </c>
      <c r="T1995" t="s">
        <v>479</v>
      </c>
      <c r="U1995">
        <v>2</v>
      </c>
      <c r="V1995">
        <v>45765</v>
      </c>
      <c r="W1995">
        <v>354</v>
      </c>
      <c r="X1995" t="s">
        <v>447</v>
      </c>
      <c r="Y1995" s="2" t="s">
        <v>448</v>
      </c>
      <c r="Z1995" s="2" t="s">
        <v>512</v>
      </c>
      <c r="AA1995" t="s">
        <v>485</v>
      </c>
      <c r="AB1995" t="s">
        <v>447</v>
      </c>
      <c r="AC1995" t="s">
        <v>447</v>
      </c>
      <c r="AD1995" t="s">
        <v>447</v>
      </c>
      <c r="AE1995" t="s">
        <v>447</v>
      </c>
      <c r="AF1995" t="s">
        <v>447</v>
      </c>
      <c r="AG1995">
        <v>2</v>
      </c>
      <c r="AH1995">
        <v>0</v>
      </c>
      <c r="AI1995">
        <v>59</v>
      </c>
      <c r="AJ1995">
        <v>0</v>
      </c>
      <c r="AK1995">
        <v>61</v>
      </c>
      <c r="AL1995" t="s">
        <v>449</v>
      </c>
      <c r="AM1995" t="s">
        <v>450</v>
      </c>
      <c r="BC1995" t="s">
        <v>474</v>
      </c>
      <c r="BF1995" t="s">
        <v>452</v>
      </c>
      <c r="BG1995" t="s">
        <v>453</v>
      </c>
      <c r="BH1995" s="1">
        <f t="shared" ca="1" si="95"/>
        <v>46123</v>
      </c>
    </row>
    <row r="1996" spans="2:60" ht="14.25" customHeight="1" x14ac:dyDescent="0.35">
      <c r="B1996" s="96" t="str">
        <f t="shared" si="93"/>
        <v>198174114</v>
      </c>
      <c r="C1996" s="96" t="str">
        <f t="shared" si="94"/>
        <v>19817411</v>
      </c>
      <c r="D1996">
        <v>22526</v>
      </c>
      <c r="E1996" t="s">
        <v>120</v>
      </c>
      <c r="F1996">
        <v>61</v>
      </c>
      <c r="G1996" t="s">
        <v>124</v>
      </c>
      <c r="H1996">
        <v>71</v>
      </c>
      <c r="I1996">
        <v>19817</v>
      </c>
      <c r="J1996" t="s">
        <v>2</v>
      </c>
      <c r="K1996">
        <v>411</v>
      </c>
      <c r="L1996">
        <v>4</v>
      </c>
      <c r="M1996">
        <v>3</v>
      </c>
      <c r="N1996">
        <v>6</v>
      </c>
      <c r="O1996" s="3">
        <v>23.05</v>
      </c>
      <c r="P1996">
        <v>0</v>
      </c>
      <c r="Q1996" t="s">
        <v>487</v>
      </c>
      <c r="R1996" t="s">
        <v>471</v>
      </c>
      <c r="S1996">
        <v>56</v>
      </c>
      <c r="T1996" t="s">
        <v>479</v>
      </c>
      <c r="U1996">
        <v>2</v>
      </c>
      <c r="V1996">
        <v>45765</v>
      </c>
      <c r="W1996">
        <v>354</v>
      </c>
      <c r="X1996" t="s">
        <v>447</v>
      </c>
      <c r="Y1996" s="2" t="s">
        <v>448</v>
      </c>
      <c r="Z1996" s="2" t="s">
        <v>512</v>
      </c>
      <c r="AA1996" t="s">
        <v>485</v>
      </c>
      <c r="AB1996" t="s">
        <v>447</v>
      </c>
      <c r="AC1996" t="s">
        <v>447</v>
      </c>
      <c r="AD1996" t="s">
        <v>447</v>
      </c>
      <c r="AE1996" t="s">
        <v>447</v>
      </c>
      <c r="AF1996" t="s">
        <v>447</v>
      </c>
      <c r="AG1996">
        <v>2</v>
      </c>
      <c r="AH1996">
        <v>0</v>
      </c>
      <c r="AI1996">
        <v>59</v>
      </c>
      <c r="AJ1996">
        <v>0</v>
      </c>
      <c r="AK1996">
        <v>61</v>
      </c>
      <c r="AL1996" t="s">
        <v>488</v>
      </c>
      <c r="AM1996" t="s">
        <v>450</v>
      </c>
      <c r="BC1996" t="s">
        <v>474</v>
      </c>
      <c r="BF1996" t="s">
        <v>452</v>
      </c>
      <c r="BG1996" t="s">
        <v>453</v>
      </c>
      <c r="BH1996" s="1">
        <f t="shared" ca="1" si="95"/>
        <v>46123</v>
      </c>
    </row>
    <row r="1997" spans="2:60" ht="14.25" customHeight="1" x14ac:dyDescent="0.35">
      <c r="B1997" s="96" t="str">
        <f t="shared" si="93"/>
        <v>198174115</v>
      </c>
      <c r="C1997" s="96" t="str">
        <f t="shared" si="94"/>
        <v>19817411</v>
      </c>
      <c r="D1997">
        <v>22526</v>
      </c>
      <c r="E1997" t="s">
        <v>120</v>
      </c>
      <c r="F1997">
        <v>61</v>
      </c>
      <c r="G1997" t="s">
        <v>124</v>
      </c>
      <c r="H1997">
        <v>71</v>
      </c>
      <c r="I1997">
        <v>19817</v>
      </c>
      <c r="J1997" t="s">
        <v>2</v>
      </c>
      <c r="K1997">
        <v>411</v>
      </c>
      <c r="L1997">
        <v>5</v>
      </c>
      <c r="M1997">
        <v>4</v>
      </c>
      <c r="N1997">
        <v>6</v>
      </c>
      <c r="O1997" s="3">
        <v>1.46</v>
      </c>
      <c r="P1997">
        <v>0</v>
      </c>
      <c r="Q1997" t="s">
        <v>487</v>
      </c>
      <c r="R1997" t="s">
        <v>471</v>
      </c>
      <c r="S1997">
        <v>56</v>
      </c>
      <c r="T1997" t="s">
        <v>479</v>
      </c>
      <c r="U1997">
        <v>2</v>
      </c>
      <c r="V1997">
        <v>45765</v>
      </c>
      <c r="W1997">
        <v>354</v>
      </c>
      <c r="X1997" t="s">
        <v>447</v>
      </c>
      <c r="Y1997" s="2" t="s">
        <v>448</v>
      </c>
      <c r="Z1997" s="2" t="s">
        <v>512</v>
      </c>
      <c r="AA1997" t="s">
        <v>485</v>
      </c>
      <c r="AB1997" t="s">
        <v>447</v>
      </c>
      <c r="AC1997" t="s">
        <v>447</v>
      </c>
      <c r="AD1997" t="s">
        <v>447</v>
      </c>
      <c r="AE1997" t="s">
        <v>447</v>
      </c>
      <c r="AF1997" t="s">
        <v>447</v>
      </c>
      <c r="AG1997">
        <v>2</v>
      </c>
      <c r="AH1997">
        <v>0</v>
      </c>
      <c r="AI1997">
        <v>59</v>
      </c>
      <c r="AJ1997">
        <v>0</v>
      </c>
      <c r="AK1997">
        <v>61</v>
      </c>
      <c r="AL1997" t="s">
        <v>449</v>
      </c>
      <c r="AM1997" t="s">
        <v>450</v>
      </c>
      <c r="BC1997" t="s">
        <v>474</v>
      </c>
      <c r="BF1997" t="s">
        <v>452</v>
      </c>
      <c r="BG1997" t="s">
        <v>453</v>
      </c>
      <c r="BH1997" s="1">
        <f t="shared" ca="1" si="95"/>
        <v>46123</v>
      </c>
    </row>
    <row r="1998" spans="2:60" ht="14.25" customHeight="1" x14ac:dyDescent="0.35">
      <c r="B1998" s="96" t="str">
        <f t="shared" si="93"/>
        <v>198174116</v>
      </c>
      <c r="C1998" s="96" t="str">
        <f t="shared" si="94"/>
        <v>19817411</v>
      </c>
      <c r="D1998">
        <v>22526</v>
      </c>
      <c r="E1998" t="s">
        <v>120</v>
      </c>
      <c r="F1998">
        <v>61</v>
      </c>
      <c r="G1998" t="s">
        <v>124</v>
      </c>
      <c r="H1998">
        <v>71</v>
      </c>
      <c r="I1998">
        <v>19817</v>
      </c>
      <c r="J1998" t="s">
        <v>2</v>
      </c>
      <c r="K1998">
        <v>411</v>
      </c>
      <c r="L1998">
        <v>6</v>
      </c>
      <c r="M1998">
        <v>2</v>
      </c>
      <c r="N1998">
        <v>6</v>
      </c>
      <c r="O1998" s="3">
        <v>18.96</v>
      </c>
      <c r="P1998">
        <v>0</v>
      </c>
      <c r="Q1998" t="s">
        <v>490</v>
      </c>
      <c r="R1998" t="s">
        <v>471</v>
      </c>
      <c r="S1998">
        <v>56</v>
      </c>
      <c r="T1998" t="s">
        <v>479</v>
      </c>
      <c r="U1998">
        <v>2</v>
      </c>
      <c r="V1998">
        <v>45765</v>
      </c>
      <c r="W1998">
        <v>354</v>
      </c>
      <c r="X1998" t="s">
        <v>447</v>
      </c>
      <c r="Y1998" s="2" t="s">
        <v>448</v>
      </c>
      <c r="Z1998" s="2" t="s">
        <v>512</v>
      </c>
      <c r="AA1998" t="s">
        <v>485</v>
      </c>
      <c r="AB1998" t="s">
        <v>447</v>
      </c>
      <c r="AC1998" t="s">
        <v>447</v>
      </c>
      <c r="AD1998" t="s">
        <v>447</v>
      </c>
      <c r="AE1998" t="s">
        <v>447</v>
      </c>
      <c r="AF1998" t="s">
        <v>447</v>
      </c>
      <c r="AG1998">
        <v>2</v>
      </c>
      <c r="AH1998">
        <v>0</v>
      </c>
      <c r="AI1998">
        <v>59</v>
      </c>
      <c r="AJ1998">
        <v>0</v>
      </c>
      <c r="AK1998">
        <v>61</v>
      </c>
      <c r="AL1998" t="s">
        <v>486</v>
      </c>
      <c r="AM1998" t="s">
        <v>450</v>
      </c>
      <c r="BC1998" t="s">
        <v>474</v>
      </c>
      <c r="BF1998" t="s">
        <v>452</v>
      </c>
      <c r="BG1998" t="s">
        <v>453</v>
      </c>
      <c r="BH1998" s="1">
        <f t="shared" ca="1" si="95"/>
        <v>46123</v>
      </c>
    </row>
    <row r="1999" spans="2:60" ht="14.25" customHeight="1" x14ac:dyDescent="0.35">
      <c r="B1999" s="96" t="str">
        <f t="shared" si="93"/>
        <v>198174117</v>
      </c>
      <c r="C1999" s="96" t="str">
        <f t="shared" si="94"/>
        <v>19817411</v>
      </c>
      <c r="D1999">
        <v>22526</v>
      </c>
      <c r="E1999" t="s">
        <v>120</v>
      </c>
      <c r="F1999">
        <v>61</v>
      </c>
      <c r="G1999" t="s">
        <v>124</v>
      </c>
      <c r="H1999">
        <v>71</v>
      </c>
      <c r="I1999">
        <v>19817</v>
      </c>
      <c r="J1999" t="s">
        <v>2</v>
      </c>
      <c r="K1999">
        <v>411</v>
      </c>
      <c r="L1999">
        <v>7</v>
      </c>
      <c r="M1999">
        <v>5</v>
      </c>
      <c r="N1999">
        <v>90</v>
      </c>
      <c r="O1999" s="3">
        <v>18.61</v>
      </c>
      <c r="P1999">
        <v>0</v>
      </c>
      <c r="Q1999" t="s">
        <v>490</v>
      </c>
      <c r="R1999" t="s">
        <v>471</v>
      </c>
      <c r="S1999">
        <v>56</v>
      </c>
      <c r="T1999" t="s">
        <v>479</v>
      </c>
      <c r="U1999">
        <v>2</v>
      </c>
      <c r="V1999">
        <v>45765</v>
      </c>
      <c r="W1999">
        <v>354</v>
      </c>
      <c r="X1999" t="s">
        <v>447</v>
      </c>
      <c r="Y1999" s="2" t="s">
        <v>448</v>
      </c>
      <c r="Z1999" s="2" t="s">
        <v>512</v>
      </c>
      <c r="AA1999" t="s">
        <v>485</v>
      </c>
      <c r="AB1999" t="s">
        <v>447</v>
      </c>
      <c r="AC1999" t="s">
        <v>447</v>
      </c>
      <c r="AD1999" t="s">
        <v>447</v>
      </c>
      <c r="AE1999" t="s">
        <v>447</v>
      </c>
      <c r="AF1999" t="s">
        <v>447</v>
      </c>
      <c r="AG1999">
        <v>2</v>
      </c>
      <c r="AH1999">
        <v>0</v>
      </c>
      <c r="AI1999">
        <v>59</v>
      </c>
      <c r="AJ1999">
        <v>0</v>
      </c>
      <c r="AK1999">
        <v>61</v>
      </c>
      <c r="AL1999" t="s">
        <v>488</v>
      </c>
      <c r="AM1999" t="s">
        <v>450</v>
      </c>
      <c r="BC1999" t="s">
        <v>474</v>
      </c>
      <c r="BF1999" t="s">
        <v>452</v>
      </c>
      <c r="BG1999" t="s">
        <v>453</v>
      </c>
      <c r="BH1999" s="1">
        <f t="shared" ca="1" si="95"/>
        <v>46123</v>
      </c>
    </row>
    <row r="2000" spans="2:60" ht="14.25" customHeight="1" x14ac:dyDescent="0.35">
      <c r="B2000" s="96" t="str">
        <f t="shared" si="93"/>
        <v>198174118</v>
      </c>
      <c r="C2000" s="96" t="str">
        <f t="shared" si="94"/>
        <v>19817411</v>
      </c>
      <c r="D2000">
        <v>22526</v>
      </c>
      <c r="E2000" t="s">
        <v>120</v>
      </c>
      <c r="F2000">
        <v>61</v>
      </c>
      <c r="G2000" t="s">
        <v>124</v>
      </c>
      <c r="H2000">
        <v>71</v>
      </c>
      <c r="I2000">
        <v>19817</v>
      </c>
      <c r="J2000" t="s">
        <v>2</v>
      </c>
      <c r="K2000">
        <v>411</v>
      </c>
      <c r="L2000">
        <v>8</v>
      </c>
      <c r="M2000">
        <v>1</v>
      </c>
      <c r="O2000" s="3">
        <v>16.8</v>
      </c>
      <c r="P2000">
        <v>0</v>
      </c>
      <c r="Q2000" t="s">
        <v>490</v>
      </c>
      <c r="R2000" t="s">
        <v>471</v>
      </c>
      <c r="S2000">
        <v>56</v>
      </c>
      <c r="T2000" t="s">
        <v>479</v>
      </c>
      <c r="U2000">
        <v>2</v>
      </c>
      <c r="V2000">
        <v>45765</v>
      </c>
      <c r="W2000">
        <v>354</v>
      </c>
      <c r="X2000" t="s">
        <v>447</v>
      </c>
      <c r="Y2000" s="2" t="s">
        <v>448</v>
      </c>
      <c r="Z2000" s="2" t="s">
        <v>512</v>
      </c>
      <c r="AA2000" t="s">
        <v>485</v>
      </c>
      <c r="AB2000" t="s">
        <v>447</v>
      </c>
      <c r="AC2000" t="s">
        <v>447</v>
      </c>
      <c r="AD2000" t="s">
        <v>447</v>
      </c>
      <c r="AE2000" t="s">
        <v>447</v>
      </c>
      <c r="AF2000" t="s">
        <v>447</v>
      </c>
      <c r="AG2000">
        <v>2</v>
      </c>
      <c r="AH2000">
        <v>0</v>
      </c>
      <c r="AI2000">
        <v>59</v>
      </c>
      <c r="AJ2000">
        <v>0</v>
      </c>
      <c r="AK2000">
        <v>61</v>
      </c>
      <c r="AL2000" t="s">
        <v>488</v>
      </c>
      <c r="AM2000" t="s">
        <v>450</v>
      </c>
      <c r="BC2000" t="s">
        <v>474</v>
      </c>
      <c r="BF2000" t="s">
        <v>452</v>
      </c>
      <c r="BG2000" t="s">
        <v>453</v>
      </c>
      <c r="BH2000" s="1">
        <f t="shared" ca="1" si="95"/>
        <v>46123</v>
      </c>
    </row>
    <row r="2001" spans="2:60" ht="14.25" customHeight="1" x14ac:dyDescent="0.35">
      <c r="B2001" s="96" t="str">
        <f t="shared" si="93"/>
        <v>198174119</v>
      </c>
      <c r="C2001" s="96" t="str">
        <f t="shared" si="94"/>
        <v>19817411</v>
      </c>
      <c r="D2001">
        <v>22526</v>
      </c>
      <c r="E2001" t="s">
        <v>120</v>
      </c>
      <c r="F2001">
        <v>61</v>
      </c>
      <c r="G2001" t="s">
        <v>124</v>
      </c>
      <c r="H2001">
        <v>71</v>
      </c>
      <c r="I2001">
        <v>19817</v>
      </c>
      <c r="J2001" t="s">
        <v>2</v>
      </c>
      <c r="K2001">
        <v>411</v>
      </c>
      <c r="L2001">
        <v>9</v>
      </c>
      <c r="M2001">
        <v>1</v>
      </c>
      <c r="N2001">
        <v>5</v>
      </c>
      <c r="O2001" s="3">
        <v>7.76</v>
      </c>
      <c r="P2001">
        <v>0</v>
      </c>
      <c r="Q2001" t="s">
        <v>487</v>
      </c>
      <c r="R2001" t="s">
        <v>471</v>
      </c>
      <c r="S2001">
        <v>56</v>
      </c>
      <c r="T2001" t="s">
        <v>479</v>
      </c>
      <c r="U2001">
        <v>2</v>
      </c>
      <c r="V2001">
        <v>45765</v>
      </c>
      <c r="W2001">
        <v>354</v>
      </c>
      <c r="X2001" t="s">
        <v>447</v>
      </c>
      <c r="Y2001" s="2" t="s">
        <v>448</v>
      </c>
      <c r="Z2001" s="2" t="s">
        <v>512</v>
      </c>
      <c r="AA2001" t="s">
        <v>485</v>
      </c>
      <c r="AB2001" t="s">
        <v>447</v>
      </c>
      <c r="AC2001" t="s">
        <v>447</v>
      </c>
      <c r="AD2001" t="s">
        <v>447</v>
      </c>
      <c r="AE2001" t="s">
        <v>447</v>
      </c>
      <c r="AF2001" t="s">
        <v>447</v>
      </c>
      <c r="AG2001">
        <v>2</v>
      </c>
      <c r="AH2001">
        <v>0</v>
      </c>
      <c r="AI2001">
        <v>59</v>
      </c>
      <c r="AJ2001">
        <v>0</v>
      </c>
      <c r="AK2001">
        <v>61</v>
      </c>
      <c r="AL2001" t="s">
        <v>449</v>
      </c>
      <c r="AM2001" t="s">
        <v>450</v>
      </c>
      <c r="BC2001" t="s">
        <v>474</v>
      </c>
      <c r="BF2001" t="s">
        <v>452</v>
      </c>
      <c r="BG2001" t="s">
        <v>453</v>
      </c>
      <c r="BH2001" s="1">
        <f t="shared" ca="1" si="95"/>
        <v>46123</v>
      </c>
    </row>
    <row r="2002" spans="2:60" ht="14.25" customHeight="1" x14ac:dyDescent="0.35">
      <c r="B2002" s="96" t="str">
        <f t="shared" si="93"/>
        <v>1981741110</v>
      </c>
      <c r="C2002" s="96" t="str">
        <f t="shared" si="94"/>
        <v>19817411</v>
      </c>
      <c r="D2002">
        <v>22526</v>
      </c>
      <c r="E2002" t="s">
        <v>120</v>
      </c>
      <c r="F2002">
        <v>61</v>
      </c>
      <c r="G2002" t="s">
        <v>124</v>
      </c>
      <c r="H2002">
        <v>71</v>
      </c>
      <c r="I2002">
        <v>19817</v>
      </c>
      <c r="J2002" t="s">
        <v>2</v>
      </c>
      <c r="K2002">
        <v>411</v>
      </c>
      <c r="L2002">
        <v>10</v>
      </c>
      <c r="M2002">
        <v>1</v>
      </c>
      <c r="N2002">
        <v>5</v>
      </c>
      <c r="O2002" s="3">
        <v>9.59</v>
      </c>
      <c r="P2002">
        <v>0</v>
      </c>
      <c r="Q2002" t="s">
        <v>487</v>
      </c>
      <c r="R2002" t="s">
        <v>471</v>
      </c>
      <c r="S2002">
        <v>56</v>
      </c>
      <c r="T2002" t="s">
        <v>479</v>
      </c>
      <c r="U2002">
        <v>2</v>
      </c>
      <c r="V2002">
        <v>45765</v>
      </c>
      <c r="W2002">
        <v>354</v>
      </c>
      <c r="X2002" t="s">
        <v>447</v>
      </c>
      <c r="Y2002" s="2" t="s">
        <v>448</v>
      </c>
      <c r="Z2002" s="2" t="s">
        <v>512</v>
      </c>
      <c r="AA2002" t="s">
        <v>485</v>
      </c>
      <c r="AB2002" t="s">
        <v>447</v>
      </c>
      <c r="AC2002" t="s">
        <v>447</v>
      </c>
      <c r="AD2002" t="s">
        <v>447</v>
      </c>
      <c r="AE2002" t="s">
        <v>447</v>
      </c>
      <c r="AF2002" t="s">
        <v>447</v>
      </c>
      <c r="AG2002">
        <v>2</v>
      </c>
      <c r="AH2002">
        <v>0</v>
      </c>
      <c r="AI2002">
        <v>59</v>
      </c>
      <c r="AJ2002">
        <v>0</v>
      </c>
      <c r="AK2002">
        <v>61</v>
      </c>
      <c r="AL2002" t="s">
        <v>465</v>
      </c>
      <c r="AM2002" t="s">
        <v>450</v>
      </c>
      <c r="BC2002" t="s">
        <v>474</v>
      </c>
      <c r="BF2002" t="s">
        <v>452</v>
      </c>
      <c r="BG2002" t="s">
        <v>453</v>
      </c>
      <c r="BH2002" s="1">
        <f t="shared" ca="1" si="95"/>
        <v>46123</v>
      </c>
    </row>
    <row r="2003" spans="2:60" ht="14.25" customHeight="1" x14ac:dyDescent="0.35">
      <c r="B2003" s="96" t="str">
        <f t="shared" si="93"/>
        <v>1981741111</v>
      </c>
      <c r="C2003" s="96" t="str">
        <f t="shared" si="94"/>
        <v>19817411</v>
      </c>
      <c r="D2003">
        <v>22526</v>
      </c>
      <c r="E2003" t="s">
        <v>120</v>
      </c>
      <c r="F2003">
        <v>61</v>
      </c>
      <c r="G2003" t="s">
        <v>124</v>
      </c>
      <c r="H2003">
        <v>71</v>
      </c>
      <c r="I2003">
        <v>19817</v>
      </c>
      <c r="J2003" t="s">
        <v>2</v>
      </c>
      <c r="K2003">
        <v>411</v>
      </c>
      <c r="L2003">
        <v>11</v>
      </c>
      <c r="M2003">
        <v>4</v>
      </c>
      <c r="N2003">
        <v>6</v>
      </c>
      <c r="O2003" s="3">
        <v>9.51</v>
      </c>
      <c r="P2003">
        <v>0</v>
      </c>
      <c r="Q2003" t="s">
        <v>487</v>
      </c>
      <c r="R2003" t="s">
        <v>471</v>
      </c>
      <c r="S2003">
        <v>56</v>
      </c>
      <c r="T2003" t="s">
        <v>479</v>
      </c>
      <c r="U2003">
        <v>2</v>
      </c>
      <c r="V2003">
        <v>45765</v>
      </c>
      <c r="W2003">
        <v>354</v>
      </c>
      <c r="X2003" t="s">
        <v>447</v>
      </c>
      <c r="Y2003" s="2" t="s">
        <v>448</v>
      </c>
      <c r="Z2003" s="2" t="s">
        <v>512</v>
      </c>
      <c r="AA2003" t="s">
        <v>485</v>
      </c>
      <c r="AB2003" t="s">
        <v>447</v>
      </c>
      <c r="AC2003" t="s">
        <v>447</v>
      </c>
      <c r="AD2003" t="s">
        <v>447</v>
      </c>
      <c r="AE2003" t="s">
        <v>447</v>
      </c>
      <c r="AF2003" t="s">
        <v>447</v>
      </c>
      <c r="AG2003">
        <v>2</v>
      </c>
      <c r="AH2003">
        <v>0</v>
      </c>
      <c r="AI2003">
        <v>59</v>
      </c>
      <c r="AJ2003">
        <v>0</v>
      </c>
      <c r="AK2003">
        <v>61</v>
      </c>
      <c r="AL2003" t="s">
        <v>465</v>
      </c>
      <c r="AM2003" t="s">
        <v>450</v>
      </c>
      <c r="BC2003" t="s">
        <v>474</v>
      </c>
      <c r="BF2003" t="s">
        <v>452</v>
      </c>
      <c r="BG2003" t="s">
        <v>453</v>
      </c>
      <c r="BH2003" s="1">
        <f t="shared" ca="1" si="95"/>
        <v>46123</v>
      </c>
    </row>
    <row r="2004" spans="2:60" ht="14.25" customHeight="1" x14ac:dyDescent="0.35">
      <c r="B2004" s="96" t="str">
        <f t="shared" si="93"/>
        <v>1981741112</v>
      </c>
      <c r="C2004" s="96" t="str">
        <f t="shared" si="94"/>
        <v>19817411</v>
      </c>
      <c r="D2004">
        <v>22526</v>
      </c>
      <c r="E2004" t="s">
        <v>120</v>
      </c>
      <c r="F2004">
        <v>61</v>
      </c>
      <c r="G2004" t="s">
        <v>124</v>
      </c>
      <c r="H2004">
        <v>71</v>
      </c>
      <c r="I2004">
        <v>19817</v>
      </c>
      <c r="J2004" t="s">
        <v>2</v>
      </c>
      <c r="K2004">
        <v>411</v>
      </c>
      <c r="L2004">
        <v>12</v>
      </c>
      <c r="M2004">
        <v>1</v>
      </c>
      <c r="N2004">
        <v>5</v>
      </c>
      <c r="O2004" s="3">
        <v>2.97</v>
      </c>
      <c r="P2004">
        <v>0</v>
      </c>
      <c r="Q2004" t="s">
        <v>487</v>
      </c>
      <c r="R2004" t="s">
        <v>471</v>
      </c>
      <c r="S2004">
        <v>56</v>
      </c>
      <c r="T2004" t="s">
        <v>479</v>
      </c>
      <c r="U2004">
        <v>2</v>
      </c>
      <c r="V2004">
        <v>45765</v>
      </c>
      <c r="W2004">
        <v>354</v>
      </c>
      <c r="X2004" t="s">
        <v>447</v>
      </c>
      <c r="Y2004" s="2" t="s">
        <v>448</v>
      </c>
      <c r="Z2004" s="2" t="s">
        <v>512</v>
      </c>
      <c r="AA2004" t="s">
        <v>485</v>
      </c>
      <c r="AB2004" t="s">
        <v>447</v>
      </c>
      <c r="AC2004" t="s">
        <v>447</v>
      </c>
      <c r="AD2004" t="s">
        <v>447</v>
      </c>
      <c r="AE2004" t="s">
        <v>447</v>
      </c>
      <c r="AF2004" t="s">
        <v>447</v>
      </c>
      <c r="AG2004">
        <v>2</v>
      </c>
      <c r="AH2004">
        <v>0</v>
      </c>
      <c r="AI2004">
        <v>59</v>
      </c>
      <c r="AJ2004">
        <v>0</v>
      </c>
      <c r="AK2004">
        <v>61</v>
      </c>
      <c r="AL2004" t="s">
        <v>465</v>
      </c>
      <c r="AM2004" t="s">
        <v>450</v>
      </c>
      <c r="BC2004" t="s">
        <v>474</v>
      </c>
      <c r="BF2004" t="s">
        <v>452</v>
      </c>
      <c r="BG2004" t="s">
        <v>453</v>
      </c>
      <c r="BH2004" s="1">
        <f t="shared" ca="1" si="95"/>
        <v>46123</v>
      </c>
    </row>
    <row r="2005" spans="2:60" ht="14.25" customHeight="1" x14ac:dyDescent="0.35">
      <c r="B2005" s="96" t="str">
        <f t="shared" si="93"/>
        <v>1981741113</v>
      </c>
      <c r="C2005" s="96" t="str">
        <f t="shared" si="94"/>
        <v>19817411</v>
      </c>
      <c r="D2005">
        <v>22526</v>
      </c>
      <c r="E2005" t="s">
        <v>120</v>
      </c>
      <c r="F2005">
        <v>61</v>
      </c>
      <c r="G2005" t="s">
        <v>124</v>
      </c>
      <c r="H2005">
        <v>71</v>
      </c>
      <c r="I2005">
        <v>19817</v>
      </c>
      <c r="J2005" t="s">
        <v>2</v>
      </c>
      <c r="K2005">
        <v>411</v>
      </c>
      <c r="L2005">
        <v>13</v>
      </c>
      <c r="M2005">
        <v>4</v>
      </c>
      <c r="N2005">
        <v>6</v>
      </c>
      <c r="O2005" s="3">
        <v>2.94</v>
      </c>
      <c r="P2005">
        <v>0</v>
      </c>
      <c r="Q2005" t="s">
        <v>487</v>
      </c>
      <c r="R2005" t="s">
        <v>471</v>
      </c>
      <c r="S2005">
        <v>56</v>
      </c>
      <c r="T2005" t="s">
        <v>479</v>
      </c>
      <c r="U2005">
        <v>2</v>
      </c>
      <c r="V2005">
        <v>45765</v>
      </c>
      <c r="W2005">
        <v>354</v>
      </c>
      <c r="X2005" t="s">
        <v>447</v>
      </c>
      <c r="Y2005" s="2" t="s">
        <v>448</v>
      </c>
      <c r="Z2005" s="2" t="s">
        <v>512</v>
      </c>
      <c r="AA2005" t="s">
        <v>485</v>
      </c>
      <c r="AB2005" t="s">
        <v>447</v>
      </c>
      <c r="AC2005" t="s">
        <v>447</v>
      </c>
      <c r="AD2005" t="s">
        <v>447</v>
      </c>
      <c r="AE2005" t="s">
        <v>447</v>
      </c>
      <c r="AF2005" t="s">
        <v>447</v>
      </c>
      <c r="AG2005">
        <v>2</v>
      </c>
      <c r="AH2005">
        <v>0</v>
      </c>
      <c r="AI2005">
        <v>59</v>
      </c>
      <c r="AJ2005">
        <v>0</v>
      </c>
      <c r="AK2005">
        <v>61</v>
      </c>
      <c r="AL2005" t="s">
        <v>465</v>
      </c>
      <c r="AM2005" t="s">
        <v>450</v>
      </c>
      <c r="BC2005" t="s">
        <v>474</v>
      </c>
      <c r="BF2005" t="s">
        <v>452</v>
      </c>
      <c r="BG2005" t="s">
        <v>453</v>
      </c>
      <c r="BH2005" s="1">
        <f t="shared" ca="1" si="95"/>
        <v>46123</v>
      </c>
    </row>
    <row r="2006" spans="2:60" ht="14.25" customHeight="1" x14ac:dyDescent="0.35">
      <c r="B2006" s="96" t="str">
        <f t="shared" si="93"/>
        <v>1981741114</v>
      </c>
      <c r="C2006" s="96" t="str">
        <f t="shared" si="94"/>
        <v>19817411</v>
      </c>
      <c r="D2006">
        <v>22526</v>
      </c>
      <c r="E2006" t="s">
        <v>120</v>
      </c>
      <c r="F2006">
        <v>61</v>
      </c>
      <c r="G2006" t="s">
        <v>124</v>
      </c>
      <c r="H2006">
        <v>71</v>
      </c>
      <c r="I2006">
        <v>19817</v>
      </c>
      <c r="J2006" t="s">
        <v>2</v>
      </c>
      <c r="K2006">
        <v>411</v>
      </c>
      <c r="L2006">
        <v>14</v>
      </c>
      <c r="M2006">
        <v>4</v>
      </c>
      <c r="N2006">
        <v>6</v>
      </c>
      <c r="O2006" s="3">
        <v>1.23</v>
      </c>
      <c r="P2006">
        <v>0</v>
      </c>
      <c r="Q2006" t="s">
        <v>487</v>
      </c>
      <c r="R2006" t="s">
        <v>471</v>
      </c>
      <c r="S2006">
        <v>56</v>
      </c>
      <c r="T2006" t="s">
        <v>479</v>
      </c>
      <c r="U2006">
        <v>2</v>
      </c>
      <c r="V2006">
        <v>45765</v>
      </c>
      <c r="W2006">
        <v>354</v>
      </c>
      <c r="X2006" t="s">
        <v>447</v>
      </c>
      <c r="Y2006" t="s">
        <v>448</v>
      </c>
      <c r="Z2006" s="2" t="s">
        <v>512</v>
      </c>
      <c r="AA2006" t="s">
        <v>485</v>
      </c>
      <c r="AB2006" t="s">
        <v>447</v>
      </c>
      <c r="AC2006" t="s">
        <v>447</v>
      </c>
      <c r="AD2006" t="s">
        <v>447</v>
      </c>
      <c r="AE2006" t="s">
        <v>447</v>
      </c>
      <c r="AF2006" t="s">
        <v>447</v>
      </c>
      <c r="AG2006">
        <v>2</v>
      </c>
      <c r="AH2006">
        <v>0</v>
      </c>
      <c r="AI2006">
        <v>59</v>
      </c>
      <c r="AJ2006">
        <v>0</v>
      </c>
      <c r="AK2006">
        <v>61</v>
      </c>
      <c r="AL2006" t="s">
        <v>465</v>
      </c>
      <c r="AM2006" t="s">
        <v>450</v>
      </c>
      <c r="BC2006" t="s">
        <v>474</v>
      </c>
      <c r="BF2006" t="s">
        <v>452</v>
      </c>
      <c r="BG2006" t="s">
        <v>453</v>
      </c>
      <c r="BH2006" s="1">
        <f t="shared" ca="1" si="95"/>
        <v>46123</v>
      </c>
    </row>
    <row r="2007" spans="2:60" ht="14.25" customHeight="1" x14ac:dyDescent="0.35">
      <c r="B2007" s="96" t="str">
        <f t="shared" si="93"/>
        <v>1981741115</v>
      </c>
      <c r="C2007" s="96" t="str">
        <f t="shared" si="94"/>
        <v>19817411</v>
      </c>
      <c r="D2007">
        <v>22526</v>
      </c>
      <c r="E2007" t="s">
        <v>120</v>
      </c>
      <c r="F2007">
        <v>61</v>
      </c>
      <c r="G2007" t="s">
        <v>124</v>
      </c>
      <c r="H2007">
        <v>71</v>
      </c>
      <c r="I2007">
        <v>19817</v>
      </c>
      <c r="J2007" t="s">
        <v>2</v>
      </c>
      <c r="K2007">
        <v>411</v>
      </c>
      <c r="L2007">
        <v>15</v>
      </c>
      <c r="M2007">
        <v>4</v>
      </c>
      <c r="N2007">
        <v>6</v>
      </c>
      <c r="O2007">
        <v>9.3000000000000007</v>
      </c>
      <c r="P2007">
        <v>0</v>
      </c>
      <c r="Q2007" t="s">
        <v>487</v>
      </c>
      <c r="R2007" t="s">
        <v>471</v>
      </c>
      <c r="S2007">
        <v>56</v>
      </c>
      <c r="T2007" t="s">
        <v>479</v>
      </c>
      <c r="U2007">
        <v>2</v>
      </c>
      <c r="V2007">
        <v>45765</v>
      </c>
      <c r="W2007">
        <v>354</v>
      </c>
      <c r="X2007" t="s">
        <v>447</v>
      </c>
      <c r="Y2007" s="2" t="s">
        <v>448</v>
      </c>
      <c r="Z2007" s="2" t="s">
        <v>512</v>
      </c>
      <c r="AA2007" t="s">
        <v>485</v>
      </c>
      <c r="AB2007" t="s">
        <v>447</v>
      </c>
      <c r="AC2007" t="s">
        <v>447</v>
      </c>
      <c r="AD2007" t="s">
        <v>447</v>
      </c>
      <c r="AE2007" t="s">
        <v>447</v>
      </c>
      <c r="AF2007" t="s">
        <v>447</v>
      </c>
      <c r="AG2007">
        <v>2</v>
      </c>
      <c r="AH2007">
        <v>0</v>
      </c>
      <c r="AI2007">
        <v>59</v>
      </c>
      <c r="AJ2007">
        <v>0</v>
      </c>
      <c r="AK2007">
        <v>61</v>
      </c>
      <c r="AL2007" t="s">
        <v>449</v>
      </c>
      <c r="AM2007" t="s">
        <v>450</v>
      </c>
      <c r="BC2007" t="s">
        <v>474</v>
      </c>
      <c r="BF2007" t="s">
        <v>452</v>
      </c>
      <c r="BG2007" t="s">
        <v>453</v>
      </c>
      <c r="BH2007" s="1">
        <f t="shared" ca="1" si="95"/>
        <v>46123</v>
      </c>
    </row>
    <row r="2008" spans="2:60" ht="14.25" customHeight="1" x14ac:dyDescent="0.35">
      <c r="B2008" s="96" t="str">
        <f t="shared" si="93"/>
        <v>1981741116</v>
      </c>
      <c r="C2008" s="96" t="str">
        <f t="shared" si="94"/>
        <v>19817411</v>
      </c>
      <c r="D2008">
        <v>22526</v>
      </c>
      <c r="E2008" t="s">
        <v>120</v>
      </c>
      <c r="F2008">
        <v>61</v>
      </c>
      <c r="G2008" t="s">
        <v>124</v>
      </c>
      <c r="H2008">
        <v>71</v>
      </c>
      <c r="I2008">
        <v>19817</v>
      </c>
      <c r="J2008" t="s">
        <v>2</v>
      </c>
      <c r="K2008">
        <v>411</v>
      </c>
      <c r="L2008">
        <v>16</v>
      </c>
      <c r="M2008">
        <v>4</v>
      </c>
      <c r="N2008">
        <v>6</v>
      </c>
      <c r="O2008">
        <v>1.91</v>
      </c>
      <c r="P2008">
        <v>0</v>
      </c>
      <c r="Q2008" t="s">
        <v>487</v>
      </c>
      <c r="R2008" t="s">
        <v>471</v>
      </c>
      <c r="S2008">
        <v>56</v>
      </c>
      <c r="T2008" t="s">
        <v>479</v>
      </c>
      <c r="U2008">
        <v>2</v>
      </c>
      <c r="V2008">
        <v>45765</v>
      </c>
      <c r="W2008">
        <v>354</v>
      </c>
      <c r="X2008" t="s">
        <v>447</v>
      </c>
      <c r="Y2008" s="2" t="s">
        <v>448</v>
      </c>
      <c r="Z2008" s="2" t="s">
        <v>512</v>
      </c>
      <c r="AA2008" t="s">
        <v>485</v>
      </c>
      <c r="AB2008" t="s">
        <v>447</v>
      </c>
      <c r="AC2008" t="s">
        <v>447</v>
      </c>
      <c r="AD2008" t="s">
        <v>447</v>
      </c>
      <c r="AE2008" t="s">
        <v>447</v>
      </c>
      <c r="AF2008" t="s">
        <v>447</v>
      </c>
      <c r="AG2008">
        <v>2</v>
      </c>
      <c r="AH2008">
        <v>0</v>
      </c>
      <c r="AI2008">
        <v>59</v>
      </c>
      <c r="AJ2008">
        <v>0</v>
      </c>
      <c r="AK2008">
        <v>61</v>
      </c>
      <c r="AL2008" t="s">
        <v>449</v>
      </c>
      <c r="AM2008" t="s">
        <v>450</v>
      </c>
      <c r="BC2008" t="s">
        <v>474</v>
      </c>
      <c r="BF2008" t="s">
        <v>452</v>
      </c>
      <c r="BG2008" t="s">
        <v>453</v>
      </c>
      <c r="BH2008" s="1">
        <f t="shared" ca="1" si="95"/>
        <v>46123</v>
      </c>
    </row>
    <row r="2009" spans="2:60" ht="14.25" customHeight="1" x14ac:dyDescent="0.35">
      <c r="B2009" s="96" t="str">
        <f t="shared" si="93"/>
        <v>1981741117</v>
      </c>
      <c r="C2009" s="96" t="str">
        <f t="shared" si="94"/>
        <v>19817411</v>
      </c>
      <c r="D2009">
        <v>22526</v>
      </c>
      <c r="E2009" t="s">
        <v>120</v>
      </c>
      <c r="F2009">
        <v>61</v>
      </c>
      <c r="G2009" t="s">
        <v>124</v>
      </c>
      <c r="H2009">
        <v>71</v>
      </c>
      <c r="I2009">
        <v>19817</v>
      </c>
      <c r="J2009" t="s">
        <v>2</v>
      </c>
      <c r="K2009">
        <v>411</v>
      </c>
      <c r="L2009">
        <v>17</v>
      </c>
      <c r="M2009">
        <v>4</v>
      </c>
      <c r="N2009">
        <v>6</v>
      </c>
      <c r="O2009" s="3">
        <v>0.97</v>
      </c>
      <c r="P2009">
        <v>0</v>
      </c>
      <c r="Q2009" t="s">
        <v>487</v>
      </c>
      <c r="R2009" t="s">
        <v>471</v>
      </c>
      <c r="S2009">
        <v>56</v>
      </c>
      <c r="T2009" t="s">
        <v>479</v>
      </c>
      <c r="U2009">
        <v>2</v>
      </c>
      <c r="V2009">
        <v>45765</v>
      </c>
      <c r="W2009">
        <v>354</v>
      </c>
      <c r="X2009" t="s">
        <v>447</v>
      </c>
      <c r="Y2009" s="2" t="s">
        <v>448</v>
      </c>
      <c r="Z2009" s="2" t="s">
        <v>512</v>
      </c>
      <c r="AA2009" t="s">
        <v>485</v>
      </c>
      <c r="AB2009" t="s">
        <v>447</v>
      </c>
      <c r="AC2009" t="s">
        <v>447</v>
      </c>
      <c r="AD2009" t="s">
        <v>447</v>
      </c>
      <c r="AE2009" t="s">
        <v>447</v>
      </c>
      <c r="AF2009" t="s">
        <v>447</v>
      </c>
      <c r="AG2009">
        <v>2</v>
      </c>
      <c r="AH2009">
        <v>0</v>
      </c>
      <c r="AI2009">
        <v>59</v>
      </c>
      <c r="AJ2009">
        <v>0</v>
      </c>
      <c r="AK2009">
        <v>61</v>
      </c>
      <c r="AL2009" t="s">
        <v>449</v>
      </c>
      <c r="AM2009" t="s">
        <v>450</v>
      </c>
      <c r="BC2009" t="s">
        <v>474</v>
      </c>
      <c r="BF2009" t="s">
        <v>452</v>
      </c>
      <c r="BG2009" t="s">
        <v>453</v>
      </c>
      <c r="BH2009" s="1">
        <f t="shared" ca="1" si="95"/>
        <v>46123</v>
      </c>
    </row>
    <row r="2010" spans="2:60" ht="14.25" customHeight="1" x14ac:dyDescent="0.35">
      <c r="B2010" s="96" t="str">
        <f t="shared" si="93"/>
        <v>1981741118</v>
      </c>
      <c r="C2010" s="96" t="str">
        <f t="shared" si="94"/>
        <v>19817411</v>
      </c>
      <c r="D2010">
        <v>22526</v>
      </c>
      <c r="E2010" t="s">
        <v>120</v>
      </c>
      <c r="F2010">
        <v>61</v>
      </c>
      <c r="G2010" t="s">
        <v>124</v>
      </c>
      <c r="H2010">
        <v>71</v>
      </c>
      <c r="I2010">
        <v>19817</v>
      </c>
      <c r="J2010" t="s">
        <v>2</v>
      </c>
      <c r="K2010">
        <v>411</v>
      </c>
      <c r="L2010">
        <v>18</v>
      </c>
      <c r="M2010">
        <v>4</v>
      </c>
      <c r="N2010">
        <v>6</v>
      </c>
      <c r="O2010" s="3">
        <v>3.92</v>
      </c>
      <c r="P2010">
        <v>0</v>
      </c>
      <c r="Q2010" t="s">
        <v>487</v>
      </c>
      <c r="R2010" t="s">
        <v>471</v>
      </c>
      <c r="S2010">
        <v>56</v>
      </c>
      <c r="T2010" t="s">
        <v>479</v>
      </c>
      <c r="U2010">
        <v>2</v>
      </c>
      <c r="V2010">
        <v>45765</v>
      </c>
      <c r="W2010">
        <v>354</v>
      </c>
      <c r="X2010" t="s">
        <v>447</v>
      </c>
      <c r="Y2010" s="2" t="s">
        <v>448</v>
      </c>
      <c r="Z2010" s="2" t="s">
        <v>512</v>
      </c>
      <c r="AA2010" t="s">
        <v>485</v>
      </c>
      <c r="AB2010" t="s">
        <v>447</v>
      </c>
      <c r="AC2010" t="s">
        <v>447</v>
      </c>
      <c r="AD2010" t="s">
        <v>447</v>
      </c>
      <c r="AE2010" t="s">
        <v>447</v>
      </c>
      <c r="AF2010" t="s">
        <v>447</v>
      </c>
      <c r="AG2010">
        <v>2</v>
      </c>
      <c r="AH2010">
        <v>0</v>
      </c>
      <c r="AI2010">
        <v>59</v>
      </c>
      <c r="AJ2010">
        <v>0</v>
      </c>
      <c r="AK2010">
        <v>61</v>
      </c>
      <c r="AL2010" t="s">
        <v>449</v>
      </c>
      <c r="AM2010" t="s">
        <v>450</v>
      </c>
      <c r="BC2010" t="s">
        <v>474</v>
      </c>
      <c r="BF2010" t="s">
        <v>452</v>
      </c>
      <c r="BG2010" t="s">
        <v>453</v>
      </c>
      <c r="BH2010" s="1">
        <f t="shared" ca="1" si="95"/>
        <v>46123</v>
      </c>
    </row>
    <row r="2011" spans="2:60" ht="14.25" customHeight="1" x14ac:dyDescent="0.35">
      <c r="B2011" s="96" t="str">
        <f t="shared" si="93"/>
        <v>1981741119</v>
      </c>
      <c r="C2011" s="96" t="str">
        <f t="shared" si="94"/>
        <v>19817411</v>
      </c>
      <c r="D2011">
        <v>22526</v>
      </c>
      <c r="E2011" t="s">
        <v>120</v>
      </c>
      <c r="F2011">
        <v>61</v>
      </c>
      <c r="G2011" t="s">
        <v>124</v>
      </c>
      <c r="H2011">
        <v>71</v>
      </c>
      <c r="I2011">
        <v>19817</v>
      </c>
      <c r="J2011" t="s">
        <v>2</v>
      </c>
      <c r="K2011">
        <v>411</v>
      </c>
      <c r="L2011">
        <v>19</v>
      </c>
      <c r="M2011">
        <v>4</v>
      </c>
      <c r="N2011">
        <v>6</v>
      </c>
      <c r="O2011" s="3">
        <v>4.7</v>
      </c>
      <c r="P2011">
        <v>0</v>
      </c>
      <c r="Q2011" t="s">
        <v>487</v>
      </c>
      <c r="R2011" t="s">
        <v>471</v>
      </c>
      <c r="S2011">
        <v>56</v>
      </c>
      <c r="T2011" t="s">
        <v>479</v>
      </c>
      <c r="U2011">
        <v>2</v>
      </c>
      <c r="V2011">
        <v>45765</v>
      </c>
      <c r="W2011">
        <v>354</v>
      </c>
      <c r="X2011" t="s">
        <v>447</v>
      </c>
      <c r="Y2011" s="2" t="s">
        <v>448</v>
      </c>
      <c r="Z2011" s="2" t="s">
        <v>512</v>
      </c>
      <c r="AA2011" t="s">
        <v>485</v>
      </c>
      <c r="AB2011" t="s">
        <v>447</v>
      </c>
      <c r="AC2011" t="s">
        <v>447</v>
      </c>
      <c r="AD2011" t="s">
        <v>447</v>
      </c>
      <c r="AE2011" t="s">
        <v>447</v>
      </c>
      <c r="AF2011" t="s">
        <v>447</v>
      </c>
      <c r="AG2011">
        <v>2</v>
      </c>
      <c r="AH2011">
        <v>0</v>
      </c>
      <c r="AI2011">
        <v>59</v>
      </c>
      <c r="AJ2011">
        <v>0</v>
      </c>
      <c r="AK2011">
        <v>61</v>
      </c>
      <c r="AL2011" t="s">
        <v>449</v>
      </c>
      <c r="AM2011" t="s">
        <v>450</v>
      </c>
      <c r="BC2011" t="s">
        <v>474</v>
      </c>
      <c r="BF2011" t="s">
        <v>452</v>
      </c>
      <c r="BG2011" t="s">
        <v>453</v>
      </c>
      <c r="BH2011" s="1">
        <f t="shared" ca="1" si="95"/>
        <v>46123</v>
      </c>
    </row>
    <row r="2012" spans="2:60" ht="14.25" customHeight="1" x14ac:dyDescent="0.35">
      <c r="B2012" s="96" t="str">
        <f t="shared" si="93"/>
        <v>1981741120</v>
      </c>
      <c r="C2012" s="96" t="str">
        <f t="shared" si="94"/>
        <v>19817411</v>
      </c>
      <c r="D2012">
        <v>22526</v>
      </c>
      <c r="E2012" t="s">
        <v>120</v>
      </c>
      <c r="F2012">
        <v>61</v>
      </c>
      <c r="G2012" t="s">
        <v>124</v>
      </c>
      <c r="H2012">
        <v>71</v>
      </c>
      <c r="I2012">
        <v>19817</v>
      </c>
      <c r="J2012" t="s">
        <v>2</v>
      </c>
      <c r="K2012">
        <v>411</v>
      </c>
      <c r="L2012">
        <v>20</v>
      </c>
      <c r="M2012">
        <v>4</v>
      </c>
      <c r="N2012">
        <v>6</v>
      </c>
      <c r="O2012" s="3">
        <v>4.3899999999999997</v>
      </c>
      <c r="P2012">
        <v>0</v>
      </c>
      <c r="Q2012" t="s">
        <v>487</v>
      </c>
      <c r="R2012" t="s">
        <v>471</v>
      </c>
      <c r="S2012">
        <v>56</v>
      </c>
      <c r="T2012" t="s">
        <v>479</v>
      </c>
      <c r="U2012">
        <v>2</v>
      </c>
      <c r="V2012">
        <v>45765</v>
      </c>
      <c r="W2012">
        <v>354</v>
      </c>
      <c r="X2012" t="s">
        <v>447</v>
      </c>
      <c r="Y2012" s="2" t="s">
        <v>448</v>
      </c>
      <c r="Z2012" s="2" t="s">
        <v>512</v>
      </c>
      <c r="AA2012" t="s">
        <v>485</v>
      </c>
      <c r="AB2012" t="s">
        <v>447</v>
      </c>
      <c r="AC2012" t="s">
        <v>447</v>
      </c>
      <c r="AD2012" t="s">
        <v>447</v>
      </c>
      <c r="AE2012" t="s">
        <v>447</v>
      </c>
      <c r="AF2012" t="s">
        <v>447</v>
      </c>
      <c r="AG2012">
        <v>2</v>
      </c>
      <c r="AH2012">
        <v>0</v>
      </c>
      <c r="AI2012">
        <v>59</v>
      </c>
      <c r="AJ2012">
        <v>0</v>
      </c>
      <c r="AK2012">
        <v>61</v>
      </c>
      <c r="AL2012" t="s">
        <v>449</v>
      </c>
      <c r="AM2012" t="s">
        <v>450</v>
      </c>
      <c r="BC2012" t="s">
        <v>474</v>
      </c>
      <c r="BF2012" t="s">
        <v>452</v>
      </c>
      <c r="BG2012" t="s">
        <v>453</v>
      </c>
      <c r="BH2012" s="1">
        <f t="shared" ca="1" si="95"/>
        <v>46123</v>
      </c>
    </row>
    <row r="2013" spans="2:60" ht="14.25" customHeight="1" x14ac:dyDescent="0.35">
      <c r="B2013" s="96" t="str">
        <f t="shared" si="93"/>
        <v>198174121</v>
      </c>
      <c r="C2013" s="96" t="str">
        <f t="shared" si="94"/>
        <v>19817412</v>
      </c>
      <c r="D2013">
        <v>22526</v>
      </c>
      <c r="E2013" t="s">
        <v>120</v>
      </c>
      <c r="F2013">
        <v>61</v>
      </c>
      <c r="G2013" t="s">
        <v>124</v>
      </c>
      <c r="H2013">
        <v>71</v>
      </c>
      <c r="I2013">
        <v>19817</v>
      </c>
      <c r="J2013" t="s">
        <v>2</v>
      </c>
      <c r="K2013">
        <v>412</v>
      </c>
      <c r="L2013">
        <v>1</v>
      </c>
      <c r="M2013">
        <v>2</v>
      </c>
      <c r="N2013">
        <v>9</v>
      </c>
      <c r="O2013" s="3">
        <v>15.26</v>
      </c>
      <c r="P2013">
        <v>0</v>
      </c>
      <c r="Q2013" t="s">
        <v>456</v>
      </c>
      <c r="R2013" t="s">
        <v>471</v>
      </c>
      <c r="S2013">
        <v>2</v>
      </c>
      <c r="T2013" t="s">
        <v>478</v>
      </c>
      <c r="U2013">
        <v>2</v>
      </c>
      <c r="V2013">
        <v>45379</v>
      </c>
      <c r="W2013">
        <v>354</v>
      </c>
      <c r="X2013" t="s">
        <v>447</v>
      </c>
      <c r="Y2013" s="2" t="s">
        <v>447</v>
      </c>
      <c r="Z2013" s="2"/>
      <c r="AB2013" t="s">
        <v>447</v>
      </c>
      <c r="AC2013" t="s">
        <v>448</v>
      </c>
      <c r="AD2013" t="s">
        <v>447</v>
      </c>
      <c r="AE2013" t="s">
        <v>447</v>
      </c>
      <c r="AF2013" t="s">
        <v>447</v>
      </c>
      <c r="AG2013">
        <v>2</v>
      </c>
      <c r="AH2013">
        <v>0</v>
      </c>
      <c r="AI2013">
        <v>60</v>
      </c>
      <c r="AJ2013">
        <v>0</v>
      </c>
      <c r="AK2013">
        <v>61</v>
      </c>
      <c r="AL2013" t="s">
        <v>518</v>
      </c>
      <c r="AM2013" t="s">
        <v>450</v>
      </c>
      <c r="AN2013">
        <v>3.55</v>
      </c>
      <c r="AO2013">
        <v>102.2</v>
      </c>
      <c r="AP2013">
        <v>362.81</v>
      </c>
      <c r="AQ2013">
        <v>3.55</v>
      </c>
      <c r="AR2013">
        <v>102.2</v>
      </c>
      <c r="AS2013">
        <v>362.81</v>
      </c>
      <c r="AZ2013">
        <v>11.71</v>
      </c>
      <c r="BA2013">
        <v>70</v>
      </c>
      <c r="BB2013">
        <v>819.7</v>
      </c>
      <c r="BC2013" t="s">
        <v>451</v>
      </c>
      <c r="BD2013" s="2">
        <v>45803</v>
      </c>
      <c r="BE2013">
        <v>218.79</v>
      </c>
      <c r="BF2013" t="s">
        <v>452</v>
      </c>
      <c r="BG2013" t="s">
        <v>453</v>
      </c>
      <c r="BH2013" s="1">
        <f t="shared" ca="1" si="95"/>
        <v>320</v>
      </c>
    </row>
    <row r="2014" spans="2:60" ht="14.25" customHeight="1" x14ac:dyDescent="0.35">
      <c r="B2014" s="96" t="str">
        <f t="shared" si="93"/>
        <v>198174122</v>
      </c>
      <c r="C2014" s="96" t="str">
        <f t="shared" si="94"/>
        <v>19817412</v>
      </c>
      <c r="D2014">
        <v>22526</v>
      </c>
      <c r="E2014" t="s">
        <v>120</v>
      </c>
      <c r="F2014">
        <v>61</v>
      </c>
      <c r="G2014" t="s">
        <v>124</v>
      </c>
      <c r="H2014">
        <v>71</v>
      </c>
      <c r="I2014">
        <v>19817</v>
      </c>
      <c r="J2014" t="s">
        <v>2</v>
      </c>
      <c r="K2014">
        <v>412</v>
      </c>
      <c r="L2014">
        <v>2</v>
      </c>
      <c r="M2014">
        <v>1</v>
      </c>
      <c r="N2014">
        <v>9</v>
      </c>
      <c r="O2014" s="3">
        <v>16.399999999999999</v>
      </c>
      <c r="P2014">
        <v>0</v>
      </c>
      <c r="Q2014" t="s">
        <v>456</v>
      </c>
      <c r="R2014" t="s">
        <v>471</v>
      </c>
      <c r="S2014">
        <v>2</v>
      </c>
      <c r="T2014" t="s">
        <v>478</v>
      </c>
      <c r="U2014">
        <v>2</v>
      </c>
      <c r="V2014">
        <v>45379</v>
      </c>
      <c r="W2014">
        <v>354</v>
      </c>
      <c r="X2014" t="s">
        <v>447</v>
      </c>
      <c r="Y2014" s="2" t="s">
        <v>447</v>
      </c>
      <c r="Z2014" s="2"/>
      <c r="AB2014" t="s">
        <v>447</v>
      </c>
      <c r="AC2014" t="s">
        <v>448</v>
      </c>
      <c r="AD2014" t="s">
        <v>447</v>
      </c>
      <c r="AE2014" t="s">
        <v>447</v>
      </c>
      <c r="AF2014" t="s">
        <v>447</v>
      </c>
      <c r="AG2014">
        <v>2</v>
      </c>
      <c r="AH2014">
        <v>0</v>
      </c>
      <c r="AI2014">
        <v>60</v>
      </c>
      <c r="AJ2014">
        <v>0</v>
      </c>
      <c r="AK2014">
        <v>61</v>
      </c>
      <c r="AL2014" t="s">
        <v>518</v>
      </c>
      <c r="AM2014" t="s">
        <v>450</v>
      </c>
      <c r="AN2014">
        <v>5.48</v>
      </c>
      <c r="AO2014">
        <v>102.2</v>
      </c>
      <c r="AP2014">
        <v>560.05600000000004</v>
      </c>
      <c r="AQ2014">
        <v>5.48</v>
      </c>
      <c r="AR2014">
        <v>102.2</v>
      </c>
      <c r="AS2014">
        <v>560.05600000000004</v>
      </c>
      <c r="AZ2014">
        <v>10.92</v>
      </c>
      <c r="BA2014">
        <v>70</v>
      </c>
      <c r="BB2014">
        <v>764.4</v>
      </c>
      <c r="BC2014" t="s">
        <v>451</v>
      </c>
      <c r="BD2014" s="2">
        <v>45803</v>
      </c>
      <c r="BE2014">
        <v>802.17</v>
      </c>
      <c r="BF2014" t="s">
        <v>452</v>
      </c>
      <c r="BG2014" t="s">
        <v>453</v>
      </c>
      <c r="BH2014" s="1">
        <f t="shared" ca="1" si="95"/>
        <v>320</v>
      </c>
    </row>
    <row r="2015" spans="2:60" ht="14.25" customHeight="1" x14ac:dyDescent="0.35">
      <c r="B2015" s="96" t="str">
        <f t="shared" si="93"/>
        <v>198174123</v>
      </c>
      <c r="C2015" s="96" t="str">
        <f t="shared" si="94"/>
        <v>19817412</v>
      </c>
      <c r="D2015">
        <v>22526</v>
      </c>
      <c r="E2015" t="s">
        <v>120</v>
      </c>
      <c r="F2015">
        <v>61</v>
      </c>
      <c r="G2015" t="s">
        <v>124</v>
      </c>
      <c r="H2015">
        <v>71</v>
      </c>
      <c r="I2015">
        <v>19817</v>
      </c>
      <c r="J2015" t="s">
        <v>2</v>
      </c>
      <c r="K2015">
        <v>412</v>
      </c>
      <c r="L2015">
        <v>3</v>
      </c>
      <c r="M2015">
        <v>3</v>
      </c>
      <c r="N2015">
        <v>8</v>
      </c>
      <c r="O2015" s="3">
        <v>4.25</v>
      </c>
      <c r="P2015">
        <v>0</v>
      </c>
      <c r="Q2015" t="s">
        <v>487</v>
      </c>
      <c r="R2015" t="s">
        <v>471</v>
      </c>
      <c r="S2015">
        <v>2</v>
      </c>
      <c r="T2015" t="s">
        <v>478</v>
      </c>
      <c r="U2015">
        <v>2</v>
      </c>
      <c r="V2015">
        <v>45369</v>
      </c>
      <c r="W2015">
        <v>354</v>
      </c>
      <c r="X2015" t="s">
        <v>447</v>
      </c>
      <c r="Y2015" s="2" t="s">
        <v>447</v>
      </c>
      <c r="Z2015" s="2"/>
      <c r="AB2015" t="s">
        <v>447</v>
      </c>
      <c r="AC2015" t="s">
        <v>448</v>
      </c>
      <c r="AD2015" t="s">
        <v>447</v>
      </c>
      <c r="AE2015" t="s">
        <v>447</v>
      </c>
      <c r="AF2015" t="s">
        <v>447</v>
      </c>
      <c r="AG2015">
        <v>2</v>
      </c>
      <c r="AH2015">
        <v>0</v>
      </c>
      <c r="AI2015">
        <v>60</v>
      </c>
      <c r="AJ2015">
        <v>0</v>
      </c>
      <c r="AK2015">
        <v>61</v>
      </c>
      <c r="AL2015" t="s">
        <v>486</v>
      </c>
      <c r="AM2015" t="s">
        <v>450</v>
      </c>
      <c r="AN2015">
        <v>4.25</v>
      </c>
      <c r="AO2015">
        <v>102.2</v>
      </c>
      <c r="AP2015">
        <v>434.35</v>
      </c>
      <c r="AQ2015">
        <v>4.25</v>
      </c>
      <c r="AR2015">
        <v>102.2</v>
      </c>
      <c r="AS2015">
        <v>434.35</v>
      </c>
      <c r="BC2015" t="s">
        <v>451</v>
      </c>
      <c r="BD2015" s="2">
        <v>45803</v>
      </c>
      <c r="BE2015">
        <v>381.1</v>
      </c>
      <c r="BF2015" t="s">
        <v>452</v>
      </c>
      <c r="BG2015" t="s">
        <v>453</v>
      </c>
      <c r="BH2015" s="1">
        <f t="shared" ca="1" si="95"/>
        <v>320</v>
      </c>
    </row>
    <row r="2016" spans="2:60" ht="14.25" customHeight="1" x14ac:dyDescent="0.35">
      <c r="B2016" s="96" t="str">
        <f t="shared" si="93"/>
        <v>198174124</v>
      </c>
      <c r="C2016" s="96" t="str">
        <f t="shared" si="94"/>
        <v>19817412</v>
      </c>
      <c r="D2016">
        <v>22526</v>
      </c>
      <c r="E2016" t="s">
        <v>120</v>
      </c>
      <c r="F2016">
        <v>61</v>
      </c>
      <c r="G2016" t="s">
        <v>124</v>
      </c>
      <c r="H2016">
        <v>71</v>
      </c>
      <c r="I2016">
        <v>19817</v>
      </c>
      <c r="J2016" t="s">
        <v>2</v>
      </c>
      <c r="K2016">
        <v>412</v>
      </c>
      <c r="L2016">
        <v>4</v>
      </c>
      <c r="M2016">
        <v>4</v>
      </c>
      <c r="N2016">
        <v>8</v>
      </c>
      <c r="O2016" s="3">
        <v>8.1999999999999993</v>
      </c>
      <c r="P2016">
        <v>0</v>
      </c>
      <c r="Q2016" t="s">
        <v>487</v>
      </c>
      <c r="R2016" t="s">
        <v>471</v>
      </c>
      <c r="S2016">
        <v>2</v>
      </c>
      <c r="T2016" t="s">
        <v>478</v>
      </c>
      <c r="U2016">
        <v>2</v>
      </c>
      <c r="V2016">
        <v>45369</v>
      </c>
      <c r="W2016">
        <v>354</v>
      </c>
      <c r="X2016" t="s">
        <v>447</v>
      </c>
      <c r="Y2016" s="2" t="s">
        <v>447</v>
      </c>
      <c r="Z2016" s="2"/>
      <c r="AB2016" t="s">
        <v>447</v>
      </c>
      <c r="AC2016" t="s">
        <v>448</v>
      </c>
      <c r="AD2016" t="s">
        <v>447</v>
      </c>
      <c r="AE2016" t="s">
        <v>447</v>
      </c>
      <c r="AF2016" t="s">
        <v>447</v>
      </c>
      <c r="AG2016">
        <v>2</v>
      </c>
      <c r="AH2016">
        <v>0</v>
      </c>
      <c r="AI2016">
        <v>60</v>
      </c>
      <c r="AJ2016">
        <v>0</v>
      </c>
      <c r="AK2016">
        <v>61</v>
      </c>
      <c r="AL2016" t="s">
        <v>449</v>
      </c>
      <c r="AM2016" t="s">
        <v>450</v>
      </c>
      <c r="AN2016">
        <v>8.1999999999999993</v>
      </c>
      <c r="AO2016">
        <v>102.2</v>
      </c>
      <c r="AP2016">
        <v>838.04</v>
      </c>
      <c r="AQ2016">
        <v>8.1999999999999993</v>
      </c>
      <c r="AR2016">
        <v>102.2</v>
      </c>
      <c r="AS2016">
        <v>838.04</v>
      </c>
      <c r="BC2016" t="s">
        <v>451</v>
      </c>
      <c r="BD2016" s="2">
        <v>45803</v>
      </c>
      <c r="BE2016">
        <v>513.98</v>
      </c>
      <c r="BF2016" t="s">
        <v>452</v>
      </c>
      <c r="BG2016" t="s">
        <v>453</v>
      </c>
      <c r="BH2016" s="1">
        <f t="shared" ca="1" si="95"/>
        <v>320</v>
      </c>
    </row>
    <row r="2017" spans="2:60" ht="14.25" customHeight="1" x14ac:dyDescent="0.35">
      <c r="B2017" s="96" t="str">
        <f t="shared" si="93"/>
        <v>198174125</v>
      </c>
      <c r="C2017" s="96" t="str">
        <f t="shared" si="94"/>
        <v>19817412</v>
      </c>
      <c r="D2017">
        <v>22526</v>
      </c>
      <c r="E2017" t="s">
        <v>120</v>
      </c>
      <c r="F2017">
        <v>61</v>
      </c>
      <c r="G2017" t="s">
        <v>124</v>
      </c>
      <c r="H2017">
        <v>71</v>
      </c>
      <c r="I2017">
        <v>19817</v>
      </c>
      <c r="J2017" t="s">
        <v>2</v>
      </c>
      <c r="K2017">
        <v>412</v>
      </c>
      <c r="L2017">
        <v>5</v>
      </c>
      <c r="M2017">
        <v>4</v>
      </c>
      <c r="N2017">
        <v>8</v>
      </c>
      <c r="O2017" s="3">
        <v>11.26</v>
      </c>
      <c r="P2017">
        <v>0</v>
      </c>
      <c r="Q2017" t="s">
        <v>487</v>
      </c>
      <c r="R2017" t="s">
        <v>471</v>
      </c>
      <c r="S2017">
        <v>2</v>
      </c>
      <c r="T2017" t="s">
        <v>478</v>
      </c>
      <c r="U2017">
        <v>2</v>
      </c>
      <c r="V2017">
        <v>45369</v>
      </c>
      <c r="W2017">
        <v>354</v>
      </c>
      <c r="X2017" t="s">
        <v>447</v>
      </c>
      <c r="Y2017" s="2" t="s">
        <v>447</v>
      </c>
      <c r="Z2017" s="2"/>
      <c r="AB2017" t="s">
        <v>447</v>
      </c>
      <c r="AC2017" t="s">
        <v>448</v>
      </c>
      <c r="AD2017" t="s">
        <v>447</v>
      </c>
      <c r="AE2017" t="s">
        <v>447</v>
      </c>
      <c r="AF2017" t="s">
        <v>447</v>
      </c>
      <c r="AG2017">
        <v>2</v>
      </c>
      <c r="AH2017">
        <v>0</v>
      </c>
      <c r="AI2017">
        <v>60</v>
      </c>
      <c r="AJ2017">
        <v>0</v>
      </c>
      <c r="AK2017">
        <v>61</v>
      </c>
      <c r="AL2017" t="s">
        <v>486</v>
      </c>
      <c r="AM2017" t="s">
        <v>450</v>
      </c>
      <c r="AN2017">
        <v>11.26</v>
      </c>
      <c r="AO2017">
        <v>102.2</v>
      </c>
      <c r="AP2017">
        <v>1150.7719999999999</v>
      </c>
      <c r="AQ2017">
        <v>11.26</v>
      </c>
      <c r="AR2017">
        <v>105.07</v>
      </c>
      <c r="AS2017">
        <v>1183.0881999999999</v>
      </c>
      <c r="BC2017" t="s">
        <v>451</v>
      </c>
      <c r="BD2017" s="2">
        <v>45803</v>
      </c>
      <c r="BE2017">
        <v>1072.0899999999999</v>
      </c>
      <c r="BF2017" t="s">
        <v>452</v>
      </c>
      <c r="BG2017" t="s">
        <v>453</v>
      </c>
      <c r="BH2017" s="1">
        <f t="shared" ca="1" si="95"/>
        <v>320</v>
      </c>
    </row>
    <row r="2018" spans="2:60" ht="14.25" customHeight="1" x14ac:dyDescent="0.35">
      <c r="B2018" s="96" t="str">
        <f t="shared" si="93"/>
        <v>198174126</v>
      </c>
      <c r="C2018" s="96" t="str">
        <f t="shared" si="94"/>
        <v>19817412</v>
      </c>
      <c r="D2018">
        <v>22526</v>
      </c>
      <c r="E2018" t="s">
        <v>120</v>
      </c>
      <c r="F2018">
        <v>61</v>
      </c>
      <c r="G2018" t="s">
        <v>124</v>
      </c>
      <c r="H2018">
        <v>71</v>
      </c>
      <c r="I2018">
        <v>19817</v>
      </c>
      <c r="J2018" t="s">
        <v>2</v>
      </c>
      <c r="K2018">
        <v>412</v>
      </c>
      <c r="L2018">
        <v>6</v>
      </c>
      <c r="M2018">
        <v>4</v>
      </c>
      <c r="N2018">
        <v>8</v>
      </c>
      <c r="O2018" s="3">
        <v>11.37</v>
      </c>
      <c r="P2018">
        <v>0</v>
      </c>
      <c r="Q2018" t="s">
        <v>487</v>
      </c>
      <c r="R2018" t="s">
        <v>471</v>
      </c>
      <c r="S2018">
        <v>2</v>
      </c>
      <c r="T2018" t="s">
        <v>478</v>
      </c>
      <c r="U2018">
        <v>2</v>
      </c>
      <c r="V2018">
        <v>45369</v>
      </c>
      <c r="W2018">
        <v>354</v>
      </c>
      <c r="X2018" t="s">
        <v>447</v>
      </c>
      <c r="Y2018" s="2" t="s">
        <v>447</v>
      </c>
      <c r="Z2018" s="2"/>
      <c r="AB2018" t="s">
        <v>447</v>
      </c>
      <c r="AC2018" t="s">
        <v>448</v>
      </c>
      <c r="AD2018" t="s">
        <v>447</v>
      </c>
      <c r="AE2018" t="s">
        <v>447</v>
      </c>
      <c r="AF2018" t="s">
        <v>447</v>
      </c>
      <c r="AG2018">
        <v>2</v>
      </c>
      <c r="AH2018">
        <v>0</v>
      </c>
      <c r="AI2018">
        <v>60</v>
      </c>
      <c r="AJ2018">
        <v>0</v>
      </c>
      <c r="AK2018">
        <v>61</v>
      </c>
      <c r="AL2018" t="s">
        <v>459</v>
      </c>
      <c r="AM2018" t="s">
        <v>450</v>
      </c>
      <c r="AN2018">
        <v>1.5</v>
      </c>
      <c r="AO2018">
        <v>102.2</v>
      </c>
      <c r="AP2018">
        <v>153.30000000000001</v>
      </c>
      <c r="AQ2018">
        <v>1.5</v>
      </c>
      <c r="AR2018">
        <v>105.07</v>
      </c>
      <c r="AS2018">
        <v>157.60499999999999</v>
      </c>
      <c r="AZ2018">
        <v>9.8699999999999992</v>
      </c>
      <c r="BA2018">
        <v>75</v>
      </c>
      <c r="BB2018">
        <v>740.25</v>
      </c>
      <c r="BC2018" t="s">
        <v>451</v>
      </c>
      <c r="BD2018" s="2">
        <v>45803</v>
      </c>
      <c r="BE2018">
        <v>307.7</v>
      </c>
      <c r="BF2018" t="s">
        <v>452</v>
      </c>
      <c r="BG2018" t="s">
        <v>453</v>
      </c>
      <c r="BH2018" s="1">
        <f t="shared" ca="1" si="95"/>
        <v>320</v>
      </c>
    </row>
    <row r="2019" spans="2:60" ht="14.25" customHeight="1" x14ac:dyDescent="0.35">
      <c r="B2019" s="96" t="str">
        <f t="shared" si="93"/>
        <v>198174127</v>
      </c>
      <c r="C2019" s="96" t="str">
        <f t="shared" si="94"/>
        <v>19817412</v>
      </c>
      <c r="D2019">
        <v>22526</v>
      </c>
      <c r="E2019" t="s">
        <v>120</v>
      </c>
      <c r="F2019">
        <v>61</v>
      </c>
      <c r="G2019" t="s">
        <v>124</v>
      </c>
      <c r="H2019">
        <v>71</v>
      </c>
      <c r="I2019">
        <v>19817</v>
      </c>
      <c r="J2019" t="s">
        <v>2</v>
      </c>
      <c r="K2019">
        <v>412</v>
      </c>
      <c r="L2019">
        <v>7</v>
      </c>
      <c r="M2019">
        <v>3</v>
      </c>
      <c r="N2019">
        <v>8</v>
      </c>
      <c r="O2019" s="3">
        <v>13.08</v>
      </c>
      <c r="P2019">
        <v>0</v>
      </c>
      <c r="Q2019" t="s">
        <v>487</v>
      </c>
      <c r="R2019" t="s">
        <v>471</v>
      </c>
      <c r="S2019">
        <v>2</v>
      </c>
      <c r="T2019" t="s">
        <v>478</v>
      </c>
      <c r="U2019">
        <v>2</v>
      </c>
      <c r="V2019">
        <v>45369</v>
      </c>
      <c r="W2019">
        <v>354</v>
      </c>
      <c r="X2019" t="s">
        <v>447</v>
      </c>
      <c r="Y2019" s="2" t="s">
        <v>447</v>
      </c>
      <c r="Z2019" s="2"/>
      <c r="AB2019" t="s">
        <v>447</v>
      </c>
      <c r="AC2019" t="s">
        <v>448</v>
      </c>
      <c r="AD2019" t="s">
        <v>447</v>
      </c>
      <c r="AE2019" t="s">
        <v>447</v>
      </c>
      <c r="AF2019" t="s">
        <v>447</v>
      </c>
      <c r="AG2019">
        <v>2</v>
      </c>
      <c r="AH2019">
        <v>0</v>
      </c>
      <c r="AI2019">
        <v>60</v>
      </c>
      <c r="AJ2019">
        <v>0</v>
      </c>
      <c r="AK2019">
        <v>61</v>
      </c>
      <c r="AL2019" t="s">
        <v>486</v>
      </c>
      <c r="AM2019" t="s">
        <v>450</v>
      </c>
      <c r="AN2019">
        <v>0.01</v>
      </c>
      <c r="AO2019">
        <v>102.2</v>
      </c>
      <c r="AP2019">
        <v>1.022</v>
      </c>
      <c r="AQ2019">
        <v>0.01</v>
      </c>
      <c r="AR2019">
        <v>105.07</v>
      </c>
      <c r="AS2019">
        <v>1.0507</v>
      </c>
      <c r="AZ2019">
        <v>13.07</v>
      </c>
      <c r="BA2019">
        <v>75</v>
      </c>
      <c r="BB2019">
        <v>980.25</v>
      </c>
      <c r="BC2019" t="s">
        <v>451</v>
      </c>
      <c r="BD2019" s="2">
        <v>45825</v>
      </c>
      <c r="BF2019" t="s">
        <v>452</v>
      </c>
      <c r="BG2019" t="s">
        <v>453</v>
      </c>
      <c r="BH2019" s="1">
        <f t="shared" ca="1" si="95"/>
        <v>298</v>
      </c>
    </row>
    <row r="2020" spans="2:60" ht="14.25" customHeight="1" x14ac:dyDescent="0.35">
      <c r="B2020" s="96" t="str">
        <f t="shared" si="93"/>
        <v>198174128</v>
      </c>
      <c r="C2020" s="96" t="str">
        <f t="shared" si="94"/>
        <v>19817412</v>
      </c>
      <c r="D2020">
        <v>22526</v>
      </c>
      <c r="E2020" t="s">
        <v>120</v>
      </c>
      <c r="F2020">
        <v>61</v>
      </c>
      <c r="G2020" t="s">
        <v>124</v>
      </c>
      <c r="H2020">
        <v>71</v>
      </c>
      <c r="I2020">
        <v>19817</v>
      </c>
      <c r="J2020" t="s">
        <v>2</v>
      </c>
      <c r="K2020">
        <v>412</v>
      </c>
      <c r="L2020">
        <v>8</v>
      </c>
      <c r="M2020">
        <v>3</v>
      </c>
      <c r="N2020">
        <v>8</v>
      </c>
      <c r="O2020" s="3">
        <v>1.53</v>
      </c>
      <c r="P2020">
        <v>0</v>
      </c>
      <c r="Q2020" t="s">
        <v>487</v>
      </c>
      <c r="R2020" t="s">
        <v>471</v>
      </c>
      <c r="S2020">
        <v>2</v>
      </c>
      <c r="T2020" t="s">
        <v>478</v>
      </c>
      <c r="U2020">
        <v>2</v>
      </c>
      <c r="V2020">
        <v>45369</v>
      </c>
      <c r="W2020">
        <v>354</v>
      </c>
      <c r="X2020" t="s">
        <v>447</v>
      </c>
      <c r="Y2020" s="2" t="s">
        <v>447</v>
      </c>
      <c r="Z2020" s="2"/>
      <c r="AB2020" t="s">
        <v>447</v>
      </c>
      <c r="AC2020" t="s">
        <v>448</v>
      </c>
      <c r="AD2020" t="s">
        <v>447</v>
      </c>
      <c r="AE2020" t="s">
        <v>447</v>
      </c>
      <c r="AF2020" t="s">
        <v>447</v>
      </c>
      <c r="AG2020">
        <v>2</v>
      </c>
      <c r="AH2020">
        <v>0</v>
      </c>
      <c r="AI2020">
        <v>60</v>
      </c>
      <c r="AJ2020">
        <v>0</v>
      </c>
      <c r="AK2020">
        <v>61</v>
      </c>
      <c r="AL2020" t="s">
        <v>449</v>
      </c>
      <c r="AM2020" t="s">
        <v>450</v>
      </c>
      <c r="AN2020">
        <v>1.25</v>
      </c>
      <c r="AO2020">
        <v>102.2</v>
      </c>
      <c r="AP2020">
        <v>127.75</v>
      </c>
      <c r="AQ2020">
        <v>1.25</v>
      </c>
      <c r="AR2020">
        <v>105.07</v>
      </c>
      <c r="AS2020">
        <v>131.33750000000001</v>
      </c>
      <c r="AZ2020">
        <v>0.28000000000000003</v>
      </c>
      <c r="BA2020">
        <v>75</v>
      </c>
      <c r="BB2020">
        <v>21</v>
      </c>
      <c r="BC2020" t="s">
        <v>451</v>
      </c>
      <c r="BD2020" s="2">
        <v>45803</v>
      </c>
      <c r="BE2020">
        <v>101.78</v>
      </c>
      <c r="BF2020" t="s">
        <v>452</v>
      </c>
      <c r="BG2020" t="s">
        <v>453</v>
      </c>
      <c r="BH2020" s="1">
        <f t="shared" ca="1" si="95"/>
        <v>320</v>
      </c>
    </row>
    <row r="2021" spans="2:60" ht="14.25" customHeight="1" x14ac:dyDescent="0.35">
      <c r="B2021" s="96" t="str">
        <f t="shared" si="93"/>
        <v>198174129</v>
      </c>
      <c r="C2021" s="96" t="str">
        <f t="shared" si="94"/>
        <v>19817412</v>
      </c>
      <c r="D2021">
        <v>22526</v>
      </c>
      <c r="E2021" t="s">
        <v>120</v>
      </c>
      <c r="F2021">
        <v>61</v>
      </c>
      <c r="G2021" t="s">
        <v>124</v>
      </c>
      <c r="H2021">
        <v>71</v>
      </c>
      <c r="I2021">
        <v>19817</v>
      </c>
      <c r="J2021" t="s">
        <v>2</v>
      </c>
      <c r="K2021">
        <v>412</v>
      </c>
      <c r="L2021">
        <v>9</v>
      </c>
      <c r="M2021">
        <v>3</v>
      </c>
      <c r="N2021">
        <v>8</v>
      </c>
      <c r="O2021" s="3">
        <v>3.99</v>
      </c>
      <c r="P2021">
        <v>0</v>
      </c>
      <c r="Q2021" t="s">
        <v>487</v>
      </c>
      <c r="R2021" t="s">
        <v>471</v>
      </c>
      <c r="S2021">
        <v>2</v>
      </c>
      <c r="T2021" t="s">
        <v>478</v>
      </c>
      <c r="U2021">
        <v>2</v>
      </c>
      <c r="V2021">
        <v>45369</v>
      </c>
      <c r="W2021">
        <v>354</v>
      </c>
      <c r="X2021" t="s">
        <v>447</v>
      </c>
      <c r="Y2021" s="2" t="s">
        <v>447</v>
      </c>
      <c r="Z2021" s="2"/>
      <c r="AB2021" t="s">
        <v>447</v>
      </c>
      <c r="AC2021" t="s">
        <v>448</v>
      </c>
      <c r="AD2021" t="s">
        <v>447</v>
      </c>
      <c r="AE2021" t="s">
        <v>447</v>
      </c>
      <c r="AF2021" t="s">
        <v>447</v>
      </c>
      <c r="AG2021">
        <v>2</v>
      </c>
      <c r="AH2021">
        <v>0</v>
      </c>
      <c r="AI2021">
        <v>60</v>
      </c>
      <c r="AJ2021">
        <v>0</v>
      </c>
      <c r="AK2021">
        <v>61</v>
      </c>
      <c r="AL2021" t="s">
        <v>449</v>
      </c>
      <c r="AM2021" t="s">
        <v>450</v>
      </c>
      <c r="AN2021">
        <v>3.69</v>
      </c>
      <c r="AO2021">
        <v>102.2</v>
      </c>
      <c r="AP2021">
        <v>377.11799999999999</v>
      </c>
      <c r="AQ2021">
        <v>3.69</v>
      </c>
      <c r="AR2021">
        <v>105.07</v>
      </c>
      <c r="AS2021">
        <v>387.70830000000001</v>
      </c>
      <c r="AZ2021">
        <v>0.3</v>
      </c>
      <c r="BA2021">
        <v>75</v>
      </c>
      <c r="BB2021">
        <v>22.5</v>
      </c>
      <c r="BC2021" t="s">
        <v>451</v>
      </c>
      <c r="BD2021" s="2">
        <v>45803</v>
      </c>
      <c r="BE2021">
        <v>405.6</v>
      </c>
      <c r="BF2021" t="s">
        <v>452</v>
      </c>
      <c r="BG2021" t="s">
        <v>453</v>
      </c>
      <c r="BH2021" s="1">
        <f t="shared" ca="1" si="95"/>
        <v>320</v>
      </c>
    </row>
    <row r="2022" spans="2:60" ht="14.25" customHeight="1" x14ac:dyDescent="0.35">
      <c r="B2022" s="96" t="str">
        <f t="shared" si="93"/>
        <v>1981741210</v>
      </c>
      <c r="C2022" s="96" t="str">
        <f t="shared" si="94"/>
        <v>19817412</v>
      </c>
      <c r="D2022">
        <v>22526</v>
      </c>
      <c r="E2022" t="s">
        <v>120</v>
      </c>
      <c r="F2022">
        <v>61</v>
      </c>
      <c r="G2022" t="s">
        <v>124</v>
      </c>
      <c r="H2022">
        <v>71</v>
      </c>
      <c r="I2022">
        <v>19817</v>
      </c>
      <c r="J2022" t="s">
        <v>2</v>
      </c>
      <c r="K2022">
        <v>412</v>
      </c>
      <c r="L2022">
        <v>10</v>
      </c>
      <c r="M2022">
        <v>3</v>
      </c>
      <c r="N2022">
        <v>8</v>
      </c>
      <c r="O2022" s="3">
        <v>7.81</v>
      </c>
      <c r="P2022">
        <v>0</v>
      </c>
      <c r="Q2022" t="s">
        <v>487</v>
      </c>
      <c r="R2022" t="s">
        <v>471</v>
      </c>
      <c r="S2022">
        <v>2</v>
      </c>
      <c r="T2022" t="s">
        <v>478</v>
      </c>
      <c r="U2022">
        <v>2</v>
      </c>
      <c r="V2022">
        <v>45369</v>
      </c>
      <c r="W2022">
        <v>354</v>
      </c>
      <c r="X2022" t="s">
        <v>447</v>
      </c>
      <c r="Y2022" s="2" t="s">
        <v>447</v>
      </c>
      <c r="Z2022" s="2"/>
      <c r="AB2022" t="s">
        <v>447</v>
      </c>
      <c r="AC2022" t="s">
        <v>448</v>
      </c>
      <c r="AD2022" t="s">
        <v>447</v>
      </c>
      <c r="AE2022" t="s">
        <v>447</v>
      </c>
      <c r="AF2022" t="s">
        <v>447</v>
      </c>
      <c r="AG2022">
        <v>2</v>
      </c>
      <c r="AH2022">
        <v>0</v>
      </c>
      <c r="AI2022">
        <v>60</v>
      </c>
      <c r="AJ2022">
        <v>0</v>
      </c>
      <c r="AK2022">
        <v>61</v>
      </c>
      <c r="AL2022" t="s">
        <v>449</v>
      </c>
      <c r="AM2022" t="s">
        <v>450</v>
      </c>
      <c r="AN2022">
        <v>5.92</v>
      </c>
      <c r="AO2022">
        <v>102.2</v>
      </c>
      <c r="AP2022">
        <v>605.024</v>
      </c>
      <c r="AQ2022">
        <v>5.92</v>
      </c>
      <c r="AR2022">
        <v>105.07</v>
      </c>
      <c r="AS2022">
        <v>622.01440000000002</v>
      </c>
      <c r="AZ2022">
        <v>1.89</v>
      </c>
      <c r="BA2022">
        <v>75</v>
      </c>
      <c r="BB2022">
        <v>141.75</v>
      </c>
      <c r="BC2022" t="s">
        <v>451</v>
      </c>
      <c r="BD2022" s="2">
        <v>45803</v>
      </c>
      <c r="BE2022">
        <v>527.02</v>
      </c>
      <c r="BF2022" t="s">
        <v>452</v>
      </c>
      <c r="BG2022" t="s">
        <v>453</v>
      </c>
      <c r="BH2022" s="1">
        <f t="shared" ca="1" si="95"/>
        <v>320</v>
      </c>
    </row>
    <row r="2023" spans="2:60" ht="14.25" customHeight="1" x14ac:dyDescent="0.35">
      <c r="B2023" s="96" t="str">
        <f t="shared" si="93"/>
        <v>1981741211</v>
      </c>
      <c r="C2023" s="96" t="str">
        <f t="shared" si="94"/>
        <v>19817412</v>
      </c>
      <c r="D2023">
        <v>22526</v>
      </c>
      <c r="E2023" t="s">
        <v>120</v>
      </c>
      <c r="F2023">
        <v>61</v>
      </c>
      <c r="G2023" t="s">
        <v>124</v>
      </c>
      <c r="H2023">
        <v>71</v>
      </c>
      <c r="I2023">
        <v>19817</v>
      </c>
      <c r="J2023" t="s">
        <v>2</v>
      </c>
      <c r="K2023">
        <v>412</v>
      </c>
      <c r="L2023">
        <v>11</v>
      </c>
      <c r="M2023">
        <v>4</v>
      </c>
      <c r="N2023">
        <v>8</v>
      </c>
      <c r="O2023" s="3">
        <v>1.19</v>
      </c>
      <c r="P2023">
        <v>0</v>
      </c>
      <c r="Q2023" t="s">
        <v>487</v>
      </c>
      <c r="R2023" t="s">
        <v>471</v>
      </c>
      <c r="S2023">
        <v>2</v>
      </c>
      <c r="T2023" t="s">
        <v>478</v>
      </c>
      <c r="U2023">
        <v>2</v>
      </c>
      <c r="V2023">
        <v>45369</v>
      </c>
      <c r="W2023">
        <v>354</v>
      </c>
      <c r="X2023" t="s">
        <v>447</v>
      </c>
      <c r="Y2023" s="2" t="s">
        <v>447</v>
      </c>
      <c r="Z2023" s="2"/>
      <c r="AB2023" t="s">
        <v>447</v>
      </c>
      <c r="AC2023" t="s">
        <v>448</v>
      </c>
      <c r="AD2023" t="s">
        <v>447</v>
      </c>
      <c r="AE2023" t="s">
        <v>447</v>
      </c>
      <c r="AF2023" t="s">
        <v>447</v>
      </c>
      <c r="AG2023">
        <v>2</v>
      </c>
      <c r="AH2023">
        <v>0</v>
      </c>
      <c r="AI2023">
        <v>60</v>
      </c>
      <c r="AJ2023">
        <v>0</v>
      </c>
      <c r="AK2023">
        <v>61</v>
      </c>
      <c r="AL2023" t="s">
        <v>449</v>
      </c>
      <c r="AM2023" t="s">
        <v>450</v>
      </c>
      <c r="AN2023">
        <v>1.19</v>
      </c>
      <c r="AO2023">
        <v>102.2</v>
      </c>
      <c r="AP2023">
        <v>121.61799999999999</v>
      </c>
      <c r="AQ2023">
        <v>1.19</v>
      </c>
      <c r="AR2023">
        <v>105.07</v>
      </c>
      <c r="AS2023">
        <v>125.0333</v>
      </c>
      <c r="BC2023" t="s">
        <v>451</v>
      </c>
      <c r="BD2023" s="2">
        <v>45803</v>
      </c>
      <c r="BE2023">
        <v>68.42</v>
      </c>
      <c r="BF2023" t="s">
        <v>452</v>
      </c>
      <c r="BG2023" t="s">
        <v>453</v>
      </c>
      <c r="BH2023" s="1">
        <f t="shared" ca="1" si="95"/>
        <v>320</v>
      </c>
    </row>
    <row r="2024" spans="2:60" ht="14.25" customHeight="1" x14ac:dyDescent="0.35">
      <c r="B2024" s="96" t="str">
        <f t="shared" si="93"/>
        <v>1981741212</v>
      </c>
      <c r="C2024" s="96" t="str">
        <f t="shared" si="94"/>
        <v>19817412</v>
      </c>
      <c r="D2024">
        <v>22526</v>
      </c>
      <c r="E2024" t="s">
        <v>120</v>
      </c>
      <c r="F2024">
        <v>61</v>
      </c>
      <c r="G2024" t="s">
        <v>124</v>
      </c>
      <c r="H2024">
        <v>71</v>
      </c>
      <c r="I2024">
        <v>19817</v>
      </c>
      <c r="J2024" t="s">
        <v>2</v>
      </c>
      <c r="K2024">
        <v>412</v>
      </c>
      <c r="L2024">
        <v>12</v>
      </c>
      <c r="M2024">
        <v>4</v>
      </c>
      <c r="N2024">
        <v>8</v>
      </c>
      <c r="O2024" s="3">
        <v>0.55000000000000004</v>
      </c>
      <c r="P2024">
        <v>0</v>
      </c>
      <c r="Q2024" t="s">
        <v>487</v>
      </c>
      <c r="R2024" t="s">
        <v>471</v>
      </c>
      <c r="S2024">
        <v>2</v>
      </c>
      <c r="T2024" t="s">
        <v>478</v>
      </c>
      <c r="U2024">
        <v>2</v>
      </c>
      <c r="V2024">
        <v>45369</v>
      </c>
      <c r="W2024">
        <v>354</v>
      </c>
      <c r="X2024" t="s">
        <v>447</v>
      </c>
      <c r="Y2024" s="2" t="s">
        <v>447</v>
      </c>
      <c r="Z2024" s="2"/>
      <c r="AB2024" t="s">
        <v>447</v>
      </c>
      <c r="AC2024" t="s">
        <v>448</v>
      </c>
      <c r="AD2024" t="s">
        <v>447</v>
      </c>
      <c r="AE2024" t="s">
        <v>447</v>
      </c>
      <c r="AF2024" t="s">
        <v>447</v>
      </c>
      <c r="AG2024">
        <v>2</v>
      </c>
      <c r="AH2024">
        <v>0</v>
      </c>
      <c r="AI2024">
        <v>60</v>
      </c>
      <c r="AJ2024">
        <v>0</v>
      </c>
      <c r="AK2024">
        <v>61</v>
      </c>
      <c r="AL2024" t="s">
        <v>486</v>
      </c>
      <c r="AM2024" t="s">
        <v>450</v>
      </c>
      <c r="AN2024">
        <v>0.55000000000000004</v>
      </c>
      <c r="AO2024">
        <v>102.2</v>
      </c>
      <c r="AP2024">
        <v>56.21</v>
      </c>
      <c r="AQ2024">
        <v>0.55000000000000004</v>
      </c>
      <c r="AR2024">
        <v>105.07</v>
      </c>
      <c r="AS2024">
        <v>57.788499999999999</v>
      </c>
      <c r="BC2024" t="s">
        <v>451</v>
      </c>
      <c r="BD2024" s="2">
        <v>45803</v>
      </c>
      <c r="BE2024">
        <v>35.83</v>
      </c>
      <c r="BF2024" t="s">
        <v>452</v>
      </c>
      <c r="BG2024" t="s">
        <v>453</v>
      </c>
      <c r="BH2024" s="1">
        <f t="shared" ca="1" si="95"/>
        <v>320</v>
      </c>
    </row>
    <row r="2025" spans="2:60" ht="14.25" customHeight="1" x14ac:dyDescent="0.35">
      <c r="B2025" s="96" t="str">
        <f t="shared" si="93"/>
        <v>1981741213</v>
      </c>
      <c r="C2025" s="96" t="str">
        <f t="shared" si="94"/>
        <v>19817412</v>
      </c>
      <c r="D2025">
        <v>22526</v>
      </c>
      <c r="E2025" t="s">
        <v>120</v>
      </c>
      <c r="F2025">
        <v>61</v>
      </c>
      <c r="G2025" t="s">
        <v>124</v>
      </c>
      <c r="H2025">
        <v>71</v>
      </c>
      <c r="I2025">
        <v>19817</v>
      </c>
      <c r="J2025" t="s">
        <v>2</v>
      </c>
      <c r="K2025">
        <v>412</v>
      </c>
      <c r="L2025">
        <v>13</v>
      </c>
      <c r="M2025">
        <v>3</v>
      </c>
      <c r="N2025">
        <v>8</v>
      </c>
      <c r="O2025" s="3">
        <v>6.51</v>
      </c>
      <c r="P2025">
        <v>0</v>
      </c>
      <c r="Q2025" t="s">
        <v>487</v>
      </c>
      <c r="R2025" t="s">
        <v>471</v>
      </c>
      <c r="S2025">
        <v>2</v>
      </c>
      <c r="T2025" t="s">
        <v>478</v>
      </c>
      <c r="U2025">
        <v>2</v>
      </c>
      <c r="V2025">
        <v>45369</v>
      </c>
      <c r="W2025">
        <v>354</v>
      </c>
      <c r="X2025" t="s">
        <v>447</v>
      </c>
      <c r="Y2025" s="2" t="s">
        <v>447</v>
      </c>
      <c r="Z2025" s="2"/>
      <c r="AB2025" t="s">
        <v>447</v>
      </c>
      <c r="AC2025" t="s">
        <v>448</v>
      </c>
      <c r="AD2025" t="s">
        <v>447</v>
      </c>
      <c r="AE2025" t="s">
        <v>447</v>
      </c>
      <c r="AF2025" t="s">
        <v>447</v>
      </c>
      <c r="AG2025">
        <v>2</v>
      </c>
      <c r="AH2025">
        <v>0</v>
      </c>
      <c r="AI2025">
        <v>60</v>
      </c>
      <c r="AJ2025">
        <v>0</v>
      </c>
      <c r="AK2025">
        <v>61</v>
      </c>
      <c r="AL2025" t="s">
        <v>459</v>
      </c>
      <c r="AM2025" t="s">
        <v>450</v>
      </c>
      <c r="AN2025">
        <v>6.51</v>
      </c>
      <c r="AO2025">
        <v>102.2</v>
      </c>
      <c r="AP2025">
        <v>665.322</v>
      </c>
      <c r="AQ2025">
        <v>6.51</v>
      </c>
      <c r="AR2025">
        <v>105.07</v>
      </c>
      <c r="AS2025">
        <v>684.00570000000005</v>
      </c>
      <c r="BC2025" t="s">
        <v>451</v>
      </c>
      <c r="BD2025" s="2">
        <v>45803</v>
      </c>
      <c r="BE2025">
        <v>633.16999999999996</v>
      </c>
      <c r="BF2025" t="s">
        <v>452</v>
      </c>
      <c r="BG2025" t="s">
        <v>453</v>
      </c>
      <c r="BH2025" s="1">
        <f t="shared" ca="1" si="95"/>
        <v>320</v>
      </c>
    </row>
    <row r="2026" spans="2:60" ht="14.25" customHeight="1" x14ac:dyDescent="0.35">
      <c r="B2026" s="96" t="str">
        <f t="shared" si="93"/>
        <v>1981741214</v>
      </c>
      <c r="C2026" s="96" t="str">
        <f t="shared" si="94"/>
        <v>19817412</v>
      </c>
      <c r="D2026">
        <v>22526</v>
      </c>
      <c r="E2026" t="s">
        <v>120</v>
      </c>
      <c r="F2026">
        <v>61</v>
      </c>
      <c r="G2026" t="s">
        <v>124</v>
      </c>
      <c r="H2026">
        <v>71</v>
      </c>
      <c r="I2026">
        <v>19817</v>
      </c>
      <c r="J2026" t="s">
        <v>2</v>
      </c>
      <c r="K2026">
        <v>412</v>
      </c>
      <c r="L2026">
        <v>14</v>
      </c>
      <c r="M2026">
        <v>4</v>
      </c>
      <c r="N2026">
        <v>8</v>
      </c>
      <c r="O2026" s="3">
        <v>5.1100000000000003</v>
      </c>
      <c r="P2026">
        <v>0</v>
      </c>
      <c r="Q2026" t="s">
        <v>487</v>
      </c>
      <c r="R2026" t="s">
        <v>471</v>
      </c>
      <c r="S2026">
        <v>2</v>
      </c>
      <c r="T2026" t="s">
        <v>478</v>
      </c>
      <c r="U2026">
        <v>2</v>
      </c>
      <c r="V2026">
        <v>45369</v>
      </c>
      <c r="W2026">
        <v>354</v>
      </c>
      <c r="X2026" t="s">
        <v>447</v>
      </c>
      <c r="Y2026" s="2" t="s">
        <v>447</v>
      </c>
      <c r="Z2026" s="2"/>
      <c r="AB2026" t="s">
        <v>447</v>
      </c>
      <c r="AC2026" t="s">
        <v>448</v>
      </c>
      <c r="AD2026" t="s">
        <v>447</v>
      </c>
      <c r="AE2026" t="s">
        <v>447</v>
      </c>
      <c r="AF2026" t="s">
        <v>447</v>
      </c>
      <c r="AG2026">
        <v>2</v>
      </c>
      <c r="AH2026">
        <v>0</v>
      </c>
      <c r="AI2026">
        <v>60</v>
      </c>
      <c r="AJ2026">
        <v>0</v>
      </c>
      <c r="AK2026">
        <v>61</v>
      </c>
      <c r="AL2026" t="s">
        <v>486</v>
      </c>
      <c r="AM2026" t="s">
        <v>450</v>
      </c>
      <c r="AN2026">
        <v>5.1100000000000003</v>
      </c>
      <c r="AO2026">
        <v>102.2</v>
      </c>
      <c r="AP2026">
        <v>522.24199999999996</v>
      </c>
      <c r="AQ2026">
        <v>5.1100000000000003</v>
      </c>
      <c r="AR2026">
        <v>105.07</v>
      </c>
      <c r="AS2026">
        <v>536.90769999999998</v>
      </c>
      <c r="BC2026" t="s">
        <v>451</v>
      </c>
      <c r="BD2026" s="2">
        <v>45803</v>
      </c>
      <c r="BE2026">
        <v>420.94</v>
      </c>
      <c r="BF2026" t="s">
        <v>452</v>
      </c>
      <c r="BG2026" t="s">
        <v>453</v>
      </c>
      <c r="BH2026" s="1">
        <f t="shared" ca="1" si="95"/>
        <v>320</v>
      </c>
    </row>
    <row r="2027" spans="2:60" ht="14.25" customHeight="1" x14ac:dyDescent="0.35">
      <c r="B2027" s="96" t="str">
        <f t="shared" si="93"/>
        <v>1981741215</v>
      </c>
      <c r="C2027" s="96" t="str">
        <f t="shared" si="94"/>
        <v>19817412</v>
      </c>
      <c r="D2027">
        <v>22526</v>
      </c>
      <c r="E2027" t="s">
        <v>120</v>
      </c>
      <c r="F2027">
        <v>61</v>
      </c>
      <c r="G2027" t="s">
        <v>124</v>
      </c>
      <c r="H2027">
        <v>71</v>
      </c>
      <c r="I2027">
        <v>19817</v>
      </c>
      <c r="J2027" t="s">
        <v>2</v>
      </c>
      <c r="K2027">
        <v>412</v>
      </c>
      <c r="L2027">
        <v>15</v>
      </c>
      <c r="M2027">
        <v>4</v>
      </c>
      <c r="N2027">
        <v>8</v>
      </c>
      <c r="O2027" s="3">
        <v>12.61</v>
      </c>
      <c r="P2027">
        <v>0</v>
      </c>
      <c r="Q2027" t="s">
        <v>487</v>
      </c>
      <c r="R2027" t="s">
        <v>471</v>
      </c>
      <c r="S2027">
        <v>2</v>
      </c>
      <c r="T2027" t="s">
        <v>478</v>
      </c>
      <c r="U2027">
        <v>2</v>
      </c>
      <c r="V2027">
        <v>45369</v>
      </c>
      <c r="W2027">
        <v>354</v>
      </c>
      <c r="X2027" t="s">
        <v>447</v>
      </c>
      <c r="Y2027" s="2" t="s">
        <v>447</v>
      </c>
      <c r="Z2027" s="2"/>
      <c r="AB2027" t="s">
        <v>447</v>
      </c>
      <c r="AC2027" t="s">
        <v>448</v>
      </c>
      <c r="AD2027" t="s">
        <v>447</v>
      </c>
      <c r="AE2027" t="s">
        <v>447</v>
      </c>
      <c r="AF2027" t="s">
        <v>447</v>
      </c>
      <c r="AG2027">
        <v>2</v>
      </c>
      <c r="AH2027">
        <v>0</v>
      </c>
      <c r="AI2027">
        <v>60</v>
      </c>
      <c r="AJ2027">
        <v>0</v>
      </c>
      <c r="AK2027">
        <v>61</v>
      </c>
      <c r="AL2027" t="s">
        <v>486</v>
      </c>
      <c r="AM2027" t="s">
        <v>450</v>
      </c>
      <c r="AN2027">
        <v>12.02</v>
      </c>
      <c r="AO2027">
        <v>102.2</v>
      </c>
      <c r="AP2027">
        <v>1228.444</v>
      </c>
      <c r="AQ2027">
        <v>12.02</v>
      </c>
      <c r="AR2027">
        <v>105.07</v>
      </c>
      <c r="AS2027">
        <v>1262.9413999999999</v>
      </c>
      <c r="AZ2027">
        <v>0.59</v>
      </c>
      <c r="BA2027">
        <v>75</v>
      </c>
      <c r="BB2027">
        <v>44.25</v>
      </c>
      <c r="BC2027" t="s">
        <v>451</v>
      </c>
      <c r="BD2027" s="2">
        <v>45803</v>
      </c>
      <c r="BE2027">
        <v>437.95</v>
      </c>
      <c r="BF2027" t="s">
        <v>452</v>
      </c>
      <c r="BG2027" t="s">
        <v>453</v>
      </c>
      <c r="BH2027" s="1">
        <f t="shared" ca="1" si="95"/>
        <v>320</v>
      </c>
    </row>
    <row r="2028" spans="2:60" ht="14.25" customHeight="1" x14ac:dyDescent="0.35">
      <c r="B2028" s="96" t="str">
        <f t="shared" si="93"/>
        <v>1981741216</v>
      </c>
      <c r="C2028" s="96" t="str">
        <f t="shared" si="94"/>
        <v>19817412</v>
      </c>
      <c r="D2028">
        <v>22526</v>
      </c>
      <c r="E2028" t="s">
        <v>120</v>
      </c>
      <c r="F2028">
        <v>61</v>
      </c>
      <c r="G2028" t="s">
        <v>124</v>
      </c>
      <c r="H2028">
        <v>71</v>
      </c>
      <c r="I2028">
        <v>19817</v>
      </c>
      <c r="J2028" t="s">
        <v>2</v>
      </c>
      <c r="K2028">
        <v>412</v>
      </c>
      <c r="L2028">
        <v>16</v>
      </c>
      <c r="M2028">
        <v>3</v>
      </c>
      <c r="N2028">
        <v>8</v>
      </c>
      <c r="O2028" s="3">
        <v>0.6</v>
      </c>
      <c r="P2028">
        <v>0</v>
      </c>
      <c r="Q2028" t="s">
        <v>490</v>
      </c>
      <c r="R2028" t="s">
        <v>471</v>
      </c>
      <c r="S2028">
        <v>2</v>
      </c>
      <c r="T2028" t="s">
        <v>478</v>
      </c>
      <c r="U2028">
        <v>2</v>
      </c>
      <c r="V2028">
        <v>45379</v>
      </c>
      <c r="W2028">
        <v>354</v>
      </c>
      <c r="X2028" t="s">
        <v>447</v>
      </c>
      <c r="Y2028" s="2" t="s">
        <v>447</v>
      </c>
      <c r="Z2028" s="2"/>
      <c r="AB2028" t="s">
        <v>447</v>
      </c>
      <c r="AC2028" t="s">
        <v>448</v>
      </c>
      <c r="AD2028" t="s">
        <v>447</v>
      </c>
      <c r="AE2028" t="s">
        <v>447</v>
      </c>
      <c r="AF2028" t="s">
        <v>447</v>
      </c>
      <c r="AG2028">
        <v>2</v>
      </c>
      <c r="AH2028">
        <v>0</v>
      </c>
      <c r="AI2028">
        <v>60</v>
      </c>
      <c r="AJ2028">
        <v>0</v>
      </c>
      <c r="AK2028">
        <v>61</v>
      </c>
      <c r="AL2028" t="s">
        <v>504</v>
      </c>
      <c r="AM2028" t="s">
        <v>450</v>
      </c>
      <c r="AN2028">
        <v>0.3</v>
      </c>
      <c r="AO2028">
        <v>70</v>
      </c>
      <c r="AP2028">
        <v>21</v>
      </c>
      <c r="AQ2028">
        <v>0.3</v>
      </c>
      <c r="AR2028">
        <v>105.07</v>
      </c>
      <c r="AS2028">
        <v>31.521000000000001</v>
      </c>
      <c r="AZ2028">
        <v>0.3</v>
      </c>
      <c r="BA2028">
        <v>75</v>
      </c>
      <c r="BB2028">
        <v>22.5</v>
      </c>
      <c r="BC2028" t="s">
        <v>451</v>
      </c>
      <c r="BD2028" s="2">
        <v>45803</v>
      </c>
      <c r="BF2028" t="s">
        <v>452</v>
      </c>
      <c r="BG2028" t="s">
        <v>453</v>
      </c>
      <c r="BH2028" s="1">
        <f t="shared" ca="1" si="95"/>
        <v>320</v>
      </c>
    </row>
    <row r="2029" spans="2:60" ht="14.25" customHeight="1" x14ac:dyDescent="0.35">
      <c r="B2029" s="96" t="str">
        <f t="shared" si="93"/>
        <v>1981741217</v>
      </c>
      <c r="C2029" s="96" t="str">
        <f t="shared" si="94"/>
        <v>19817412</v>
      </c>
      <c r="D2029">
        <v>22526</v>
      </c>
      <c r="E2029" t="s">
        <v>120</v>
      </c>
      <c r="F2029">
        <v>61</v>
      </c>
      <c r="G2029" t="s">
        <v>124</v>
      </c>
      <c r="H2029">
        <v>71</v>
      </c>
      <c r="I2029">
        <v>19817</v>
      </c>
      <c r="J2029" t="s">
        <v>2</v>
      </c>
      <c r="K2029">
        <v>412</v>
      </c>
      <c r="L2029">
        <v>17</v>
      </c>
      <c r="M2029">
        <v>2</v>
      </c>
      <c r="N2029">
        <v>9</v>
      </c>
      <c r="O2029" s="3">
        <v>4.93</v>
      </c>
      <c r="P2029">
        <v>0</v>
      </c>
      <c r="Q2029" t="s">
        <v>490</v>
      </c>
      <c r="R2029" t="s">
        <v>471</v>
      </c>
      <c r="S2029">
        <v>2</v>
      </c>
      <c r="T2029" t="s">
        <v>478</v>
      </c>
      <c r="U2029">
        <v>2</v>
      </c>
      <c r="V2029">
        <v>45379</v>
      </c>
      <c r="W2029">
        <v>354</v>
      </c>
      <c r="X2029" t="s">
        <v>447</v>
      </c>
      <c r="Y2029" s="2" t="s">
        <v>447</v>
      </c>
      <c r="Z2029" s="2"/>
      <c r="AB2029" t="s">
        <v>447</v>
      </c>
      <c r="AC2029" t="s">
        <v>448</v>
      </c>
      <c r="AD2029" t="s">
        <v>447</v>
      </c>
      <c r="AE2029" t="s">
        <v>447</v>
      </c>
      <c r="AF2029" t="s">
        <v>447</v>
      </c>
      <c r="AG2029">
        <v>2</v>
      </c>
      <c r="AH2029">
        <v>0</v>
      </c>
      <c r="AI2029">
        <v>60</v>
      </c>
      <c r="AJ2029">
        <v>0</v>
      </c>
      <c r="AK2029">
        <v>61</v>
      </c>
      <c r="AL2029" t="s">
        <v>486</v>
      </c>
      <c r="AM2029" t="s">
        <v>450</v>
      </c>
      <c r="AN2029">
        <v>0.6</v>
      </c>
      <c r="AO2029">
        <v>70</v>
      </c>
      <c r="AP2029">
        <v>42</v>
      </c>
      <c r="AQ2029">
        <v>0.6</v>
      </c>
      <c r="AR2029">
        <v>105.07</v>
      </c>
      <c r="AS2029">
        <v>63.042000000000002</v>
      </c>
      <c r="AZ2029">
        <v>4.33</v>
      </c>
      <c r="BA2029">
        <v>75</v>
      </c>
      <c r="BB2029">
        <v>324.75</v>
      </c>
      <c r="BC2029" t="s">
        <v>451</v>
      </c>
      <c r="BD2029" s="2">
        <v>45803</v>
      </c>
      <c r="BF2029" t="s">
        <v>452</v>
      </c>
      <c r="BG2029" t="s">
        <v>453</v>
      </c>
      <c r="BH2029" s="1">
        <f t="shared" ca="1" si="95"/>
        <v>320</v>
      </c>
    </row>
    <row r="2030" spans="2:60" ht="14.25" customHeight="1" x14ac:dyDescent="0.35">
      <c r="B2030" s="96" t="str">
        <f t="shared" si="93"/>
        <v>1981741218</v>
      </c>
      <c r="C2030" s="96" t="str">
        <f t="shared" si="94"/>
        <v>19817412</v>
      </c>
      <c r="D2030">
        <v>22526</v>
      </c>
      <c r="E2030" t="s">
        <v>120</v>
      </c>
      <c r="F2030">
        <v>61</v>
      </c>
      <c r="G2030" t="s">
        <v>124</v>
      </c>
      <c r="H2030">
        <v>71</v>
      </c>
      <c r="I2030">
        <v>19817</v>
      </c>
      <c r="J2030" t="s">
        <v>2</v>
      </c>
      <c r="K2030">
        <v>412</v>
      </c>
      <c r="L2030">
        <v>18</v>
      </c>
      <c r="M2030">
        <v>2</v>
      </c>
      <c r="N2030">
        <v>9</v>
      </c>
      <c r="O2030" s="3">
        <v>5.75</v>
      </c>
      <c r="P2030">
        <v>0</v>
      </c>
      <c r="Q2030" t="s">
        <v>490</v>
      </c>
      <c r="R2030" t="s">
        <v>471</v>
      </c>
      <c r="S2030">
        <v>2</v>
      </c>
      <c r="T2030" t="s">
        <v>478</v>
      </c>
      <c r="U2030">
        <v>2</v>
      </c>
      <c r="V2030">
        <v>45379</v>
      </c>
      <c r="W2030">
        <v>354</v>
      </c>
      <c r="X2030" t="s">
        <v>447</v>
      </c>
      <c r="Y2030" s="2" t="s">
        <v>447</v>
      </c>
      <c r="Z2030" s="2"/>
      <c r="AB2030" t="s">
        <v>447</v>
      </c>
      <c r="AC2030" t="s">
        <v>448</v>
      </c>
      <c r="AD2030" t="s">
        <v>447</v>
      </c>
      <c r="AE2030" t="s">
        <v>447</v>
      </c>
      <c r="AF2030" t="s">
        <v>447</v>
      </c>
      <c r="AG2030">
        <v>2</v>
      </c>
      <c r="AH2030">
        <v>0</v>
      </c>
      <c r="AI2030">
        <v>60</v>
      </c>
      <c r="AJ2030">
        <v>0</v>
      </c>
      <c r="AK2030">
        <v>61</v>
      </c>
      <c r="AL2030" t="s">
        <v>486</v>
      </c>
      <c r="AM2030" t="s">
        <v>450</v>
      </c>
      <c r="AN2030">
        <v>0</v>
      </c>
      <c r="AO2030">
        <v>115</v>
      </c>
      <c r="AP2030">
        <v>0</v>
      </c>
      <c r="AQ2030">
        <v>0</v>
      </c>
      <c r="AR2030">
        <v>115</v>
      </c>
      <c r="AS2030">
        <v>0</v>
      </c>
      <c r="AZ2030">
        <v>5.75</v>
      </c>
      <c r="BA2030">
        <v>65</v>
      </c>
      <c r="BB2030">
        <v>373.75</v>
      </c>
      <c r="BC2030" t="s">
        <v>451</v>
      </c>
      <c r="BD2030" s="2">
        <v>45775</v>
      </c>
      <c r="BF2030" t="s">
        <v>452</v>
      </c>
      <c r="BG2030" t="s">
        <v>453</v>
      </c>
      <c r="BH2030" s="1">
        <f t="shared" ca="1" si="95"/>
        <v>348</v>
      </c>
    </row>
    <row r="2031" spans="2:60" ht="14.25" customHeight="1" x14ac:dyDescent="0.35">
      <c r="B2031" s="96" t="str">
        <f t="shared" si="93"/>
        <v>1981741219</v>
      </c>
      <c r="C2031" s="96" t="str">
        <f t="shared" si="94"/>
        <v>19817412</v>
      </c>
      <c r="D2031">
        <v>22526</v>
      </c>
      <c r="E2031" t="s">
        <v>120</v>
      </c>
      <c r="F2031">
        <v>61</v>
      </c>
      <c r="G2031" t="s">
        <v>124</v>
      </c>
      <c r="H2031">
        <v>71</v>
      </c>
      <c r="I2031">
        <v>19817</v>
      </c>
      <c r="J2031" t="s">
        <v>2</v>
      </c>
      <c r="K2031">
        <v>412</v>
      </c>
      <c r="L2031">
        <v>19</v>
      </c>
      <c r="M2031">
        <v>2</v>
      </c>
      <c r="N2031">
        <v>9</v>
      </c>
      <c r="O2031">
        <v>0.84</v>
      </c>
      <c r="P2031">
        <v>0</v>
      </c>
      <c r="Q2031" t="s">
        <v>490</v>
      </c>
      <c r="R2031" t="s">
        <v>471</v>
      </c>
      <c r="S2031">
        <v>2</v>
      </c>
      <c r="T2031" t="s">
        <v>478</v>
      </c>
      <c r="U2031">
        <v>2</v>
      </c>
      <c r="V2031">
        <v>45379</v>
      </c>
      <c r="W2031">
        <v>354</v>
      </c>
      <c r="X2031" t="s">
        <v>447</v>
      </c>
      <c r="Y2031" s="2" t="s">
        <v>447</v>
      </c>
      <c r="Z2031" s="2"/>
      <c r="AB2031" t="s">
        <v>447</v>
      </c>
      <c r="AC2031" t="s">
        <v>448</v>
      </c>
      <c r="AD2031" t="s">
        <v>447</v>
      </c>
      <c r="AE2031" t="s">
        <v>447</v>
      </c>
      <c r="AF2031" t="s">
        <v>447</v>
      </c>
      <c r="AG2031">
        <v>2</v>
      </c>
      <c r="AH2031">
        <v>0</v>
      </c>
      <c r="AI2031">
        <v>60</v>
      </c>
      <c r="AJ2031">
        <v>0</v>
      </c>
      <c r="AK2031">
        <v>61</v>
      </c>
      <c r="AL2031" t="s">
        <v>486</v>
      </c>
      <c r="AM2031" t="s">
        <v>450</v>
      </c>
      <c r="AZ2031">
        <v>0.84</v>
      </c>
      <c r="BA2031">
        <v>65</v>
      </c>
      <c r="BB2031">
        <v>54.6</v>
      </c>
      <c r="BC2031" t="s">
        <v>451</v>
      </c>
      <c r="BD2031" s="2">
        <v>45775</v>
      </c>
      <c r="BF2031" t="s">
        <v>452</v>
      </c>
      <c r="BG2031" t="s">
        <v>453</v>
      </c>
      <c r="BH2031" s="1">
        <f t="shared" ca="1" si="95"/>
        <v>348</v>
      </c>
    </row>
    <row r="2032" spans="2:60" ht="14.25" customHeight="1" x14ac:dyDescent="0.35">
      <c r="B2032" s="96" t="str">
        <f t="shared" si="93"/>
        <v>1981741220</v>
      </c>
      <c r="C2032" s="96" t="str">
        <f t="shared" si="94"/>
        <v>19817412</v>
      </c>
      <c r="D2032">
        <v>22526</v>
      </c>
      <c r="E2032" t="s">
        <v>120</v>
      </c>
      <c r="F2032">
        <v>61</v>
      </c>
      <c r="G2032" t="s">
        <v>124</v>
      </c>
      <c r="H2032">
        <v>71</v>
      </c>
      <c r="I2032">
        <v>19817</v>
      </c>
      <c r="J2032" t="s">
        <v>2</v>
      </c>
      <c r="K2032">
        <v>412</v>
      </c>
      <c r="L2032">
        <v>20</v>
      </c>
      <c r="M2032">
        <v>2</v>
      </c>
      <c r="N2032">
        <v>9</v>
      </c>
      <c r="O2032">
        <v>1.76</v>
      </c>
      <c r="P2032">
        <v>0</v>
      </c>
      <c r="Q2032" t="s">
        <v>490</v>
      </c>
      <c r="R2032" t="s">
        <v>471</v>
      </c>
      <c r="S2032">
        <v>2</v>
      </c>
      <c r="T2032" t="s">
        <v>478</v>
      </c>
      <c r="U2032">
        <v>2</v>
      </c>
      <c r="V2032">
        <v>45379</v>
      </c>
      <c r="W2032">
        <v>354</v>
      </c>
      <c r="X2032" t="s">
        <v>447</v>
      </c>
      <c r="Y2032" s="2" t="s">
        <v>447</v>
      </c>
      <c r="Z2032" s="2"/>
      <c r="AB2032" t="s">
        <v>447</v>
      </c>
      <c r="AC2032" t="s">
        <v>448</v>
      </c>
      <c r="AD2032" t="s">
        <v>447</v>
      </c>
      <c r="AE2032" t="s">
        <v>447</v>
      </c>
      <c r="AF2032" t="s">
        <v>447</v>
      </c>
      <c r="AG2032">
        <v>2</v>
      </c>
      <c r="AH2032">
        <v>0</v>
      </c>
      <c r="AI2032">
        <v>60</v>
      </c>
      <c r="AJ2032">
        <v>0</v>
      </c>
      <c r="AK2032">
        <v>61</v>
      </c>
      <c r="AL2032" t="s">
        <v>486</v>
      </c>
      <c r="AM2032" t="s">
        <v>450</v>
      </c>
      <c r="AZ2032">
        <v>1.76</v>
      </c>
      <c r="BA2032">
        <v>65</v>
      </c>
      <c r="BB2032">
        <v>114.4</v>
      </c>
      <c r="BC2032" t="s">
        <v>451</v>
      </c>
      <c r="BD2032" s="2">
        <v>45775</v>
      </c>
      <c r="BF2032" t="s">
        <v>452</v>
      </c>
      <c r="BG2032" t="s">
        <v>453</v>
      </c>
      <c r="BH2032" s="1">
        <f t="shared" ca="1" si="95"/>
        <v>348</v>
      </c>
    </row>
    <row r="2033" spans="2:60" ht="14.25" customHeight="1" x14ac:dyDescent="0.35">
      <c r="B2033" s="96" t="str">
        <f t="shared" si="93"/>
        <v>1981741221</v>
      </c>
      <c r="C2033" s="96" t="str">
        <f t="shared" si="94"/>
        <v>19817412</v>
      </c>
      <c r="D2033">
        <v>22526</v>
      </c>
      <c r="E2033" t="s">
        <v>120</v>
      </c>
      <c r="F2033">
        <v>61</v>
      </c>
      <c r="G2033" t="s">
        <v>124</v>
      </c>
      <c r="H2033">
        <v>71</v>
      </c>
      <c r="I2033">
        <v>19817</v>
      </c>
      <c r="J2033" t="s">
        <v>2</v>
      </c>
      <c r="K2033">
        <v>412</v>
      </c>
      <c r="L2033">
        <v>21</v>
      </c>
      <c r="M2033">
        <v>2</v>
      </c>
      <c r="N2033">
        <v>9</v>
      </c>
      <c r="O2033">
        <v>1.36</v>
      </c>
      <c r="P2033">
        <v>0</v>
      </c>
      <c r="Q2033" t="s">
        <v>490</v>
      </c>
      <c r="R2033" t="s">
        <v>471</v>
      </c>
      <c r="S2033">
        <v>2</v>
      </c>
      <c r="T2033" t="s">
        <v>478</v>
      </c>
      <c r="U2033">
        <v>2</v>
      </c>
      <c r="V2033">
        <v>45379</v>
      </c>
      <c r="W2033">
        <v>354</v>
      </c>
      <c r="X2033" t="s">
        <v>447</v>
      </c>
      <c r="Y2033" s="2" t="s">
        <v>447</v>
      </c>
      <c r="Z2033" s="2"/>
      <c r="AB2033" t="s">
        <v>447</v>
      </c>
      <c r="AC2033" t="s">
        <v>448</v>
      </c>
      <c r="AD2033" t="s">
        <v>447</v>
      </c>
      <c r="AE2033" t="s">
        <v>447</v>
      </c>
      <c r="AF2033" t="s">
        <v>447</v>
      </c>
      <c r="AG2033">
        <v>2</v>
      </c>
      <c r="AH2033">
        <v>0</v>
      </c>
      <c r="AI2033">
        <v>60</v>
      </c>
      <c r="AJ2033">
        <v>0</v>
      </c>
      <c r="AK2033">
        <v>61</v>
      </c>
      <c r="AL2033" t="s">
        <v>486</v>
      </c>
      <c r="AM2033" t="s">
        <v>450</v>
      </c>
      <c r="AZ2033">
        <v>1.36</v>
      </c>
      <c r="BA2033">
        <v>65</v>
      </c>
      <c r="BB2033">
        <v>88.4</v>
      </c>
      <c r="BC2033" t="s">
        <v>451</v>
      </c>
      <c r="BD2033" s="2">
        <v>45775</v>
      </c>
      <c r="BF2033" t="s">
        <v>452</v>
      </c>
      <c r="BG2033" t="s">
        <v>453</v>
      </c>
      <c r="BH2033" s="1">
        <f t="shared" ca="1" si="95"/>
        <v>348</v>
      </c>
    </row>
    <row r="2034" spans="2:60" ht="14.25" customHeight="1" x14ac:dyDescent="0.35">
      <c r="B2034" s="96" t="str">
        <f t="shared" si="93"/>
        <v>1981741222</v>
      </c>
      <c r="C2034" s="96" t="str">
        <f t="shared" si="94"/>
        <v>19817412</v>
      </c>
      <c r="D2034">
        <v>22526</v>
      </c>
      <c r="E2034" t="s">
        <v>120</v>
      </c>
      <c r="F2034">
        <v>61</v>
      </c>
      <c r="G2034" t="s">
        <v>124</v>
      </c>
      <c r="H2034">
        <v>71</v>
      </c>
      <c r="I2034">
        <v>19817</v>
      </c>
      <c r="J2034" t="s">
        <v>2</v>
      </c>
      <c r="K2034">
        <v>412</v>
      </c>
      <c r="L2034">
        <v>22</v>
      </c>
      <c r="M2034">
        <v>2</v>
      </c>
      <c r="N2034">
        <v>9</v>
      </c>
      <c r="O2034">
        <v>2.13</v>
      </c>
      <c r="P2034">
        <v>0</v>
      </c>
      <c r="Q2034" t="s">
        <v>490</v>
      </c>
      <c r="R2034" t="s">
        <v>471</v>
      </c>
      <c r="S2034">
        <v>2</v>
      </c>
      <c r="T2034" t="s">
        <v>478</v>
      </c>
      <c r="U2034">
        <v>2</v>
      </c>
      <c r="V2034">
        <v>45379</v>
      </c>
      <c r="W2034">
        <v>354</v>
      </c>
      <c r="X2034" t="s">
        <v>447</v>
      </c>
      <c r="Y2034" s="2" t="s">
        <v>447</v>
      </c>
      <c r="Z2034" s="2"/>
      <c r="AB2034" t="s">
        <v>447</v>
      </c>
      <c r="AC2034" t="s">
        <v>448</v>
      </c>
      <c r="AD2034" t="s">
        <v>447</v>
      </c>
      <c r="AE2034" t="s">
        <v>447</v>
      </c>
      <c r="AF2034" t="s">
        <v>447</v>
      </c>
      <c r="AG2034">
        <v>2</v>
      </c>
      <c r="AH2034">
        <v>0</v>
      </c>
      <c r="AI2034">
        <v>60</v>
      </c>
      <c r="AJ2034">
        <v>0</v>
      </c>
      <c r="AK2034">
        <v>61</v>
      </c>
      <c r="AL2034" t="s">
        <v>486</v>
      </c>
      <c r="AM2034" t="s">
        <v>450</v>
      </c>
      <c r="AN2034">
        <v>0.18</v>
      </c>
      <c r="AO2034">
        <v>115</v>
      </c>
      <c r="AP2034">
        <v>20.7</v>
      </c>
      <c r="AQ2034">
        <v>0.18</v>
      </c>
      <c r="AR2034">
        <v>115</v>
      </c>
      <c r="AS2034">
        <v>20.7</v>
      </c>
      <c r="AZ2034">
        <v>1.95</v>
      </c>
      <c r="BA2034">
        <v>65</v>
      </c>
      <c r="BB2034">
        <v>126.75</v>
      </c>
      <c r="BC2034" t="s">
        <v>451</v>
      </c>
      <c r="BD2034" s="2">
        <v>45803</v>
      </c>
      <c r="BE2034">
        <v>68.45</v>
      </c>
      <c r="BF2034" t="s">
        <v>452</v>
      </c>
      <c r="BG2034" t="s">
        <v>453</v>
      </c>
      <c r="BH2034" s="1">
        <f t="shared" ca="1" si="95"/>
        <v>320</v>
      </c>
    </row>
    <row r="2035" spans="2:60" ht="14.25" customHeight="1" x14ac:dyDescent="0.35">
      <c r="B2035" s="96" t="str">
        <f t="shared" si="93"/>
        <v>1981741223</v>
      </c>
      <c r="C2035" s="96" t="str">
        <f t="shared" si="94"/>
        <v>19817412</v>
      </c>
      <c r="D2035">
        <v>22526</v>
      </c>
      <c r="E2035" t="s">
        <v>120</v>
      </c>
      <c r="F2035">
        <v>61</v>
      </c>
      <c r="G2035" t="s">
        <v>124</v>
      </c>
      <c r="H2035">
        <v>71</v>
      </c>
      <c r="I2035">
        <v>19817</v>
      </c>
      <c r="J2035" t="s">
        <v>2</v>
      </c>
      <c r="K2035">
        <v>412</v>
      </c>
      <c r="L2035">
        <v>23</v>
      </c>
      <c r="M2035">
        <v>2</v>
      </c>
      <c r="N2035">
        <v>9</v>
      </c>
      <c r="O2035">
        <v>1.97</v>
      </c>
      <c r="P2035">
        <v>0</v>
      </c>
      <c r="Q2035" t="s">
        <v>490</v>
      </c>
      <c r="R2035" t="s">
        <v>471</v>
      </c>
      <c r="S2035">
        <v>2</v>
      </c>
      <c r="T2035" t="s">
        <v>478</v>
      </c>
      <c r="U2035">
        <v>2</v>
      </c>
      <c r="V2035">
        <v>45379</v>
      </c>
      <c r="W2035">
        <v>354</v>
      </c>
      <c r="X2035" t="s">
        <v>447</v>
      </c>
      <c r="Y2035" s="2" t="s">
        <v>447</v>
      </c>
      <c r="Z2035" s="2"/>
      <c r="AB2035" t="s">
        <v>447</v>
      </c>
      <c r="AC2035" t="s">
        <v>448</v>
      </c>
      <c r="AD2035" t="s">
        <v>447</v>
      </c>
      <c r="AE2035" t="s">
        <v>447</v>
      </c>
      <c r="AF2035" t="s">
        <v>447</v>
      </c>
      <c r="AG2035">
        <v>2</v>
      </c>
      <c r="AH2035">
        <v>0</v>
      </c>
      <c r="AI2035">
        <v>60</v>
      </c>
      <c r="AJ2035">
        <v>0</v>
      </c>
      <c r="AK2035">
        <v>61</v>
      </c>
      <c r="AL2035" t="s">
        <v>518</v>
      </c>
      <c r="AM2035" t="s">
        <v>450</v>
      </c>
      <c r="AN2035">
        <v>0.02</v>
      </c>
      <c r="AO2035">
        <v>115</v>
      </c>
      <c r="AP2035">
        <v>2.2999999999999998</v>
      </c>
      <c r="AQ2035">
        <v>0.02</v>
      </c>
      <c r="AR2035">
        <v>115</v>
      </c>
      <c r="AS2035">
        <v>2.2999999999999998</v>
      </c>
      <c r="AZ2035">
        <v>1.95</v>
      </c>
      <c r="BA2035">
        <v>65</v>
      </c>
      <c r="BB2035">
        <v>126.75</v>
      </c>
      <c r="BC2035" t="s">
        <v>451</v>
      </c>
      <c r="BD2035" s="2">
        <v>45803</v>
      </c>
      <c r="BF2035" t="s">
        <v>452</v>
      </c>
      <c r="BG2035" t="s">
        <v>453</v>
      </c>
      <c r="BH2035" s="1">
        <f t="shared" ca="1" si="95"/>
        <v>320</v>
      </c>
    </row>
    <row r="2036" spans="2:60" ht="14.25" customHeight="1" x14ac:dyDescent="0.35">
      <c r="B2036" s="96" t="str">
        <f t="shared" si="93"/>
        <v>1981741224</v>
      </c>
      <c r="C2036" s="96" t="str">
        <f t="shared" si="94"/>
        <v>19817412</v>
      </c>
      <c r="D2036">
        <v>22526</v>
      </c>
      <c r="E2036" t="s">
        <v>120</v>
      </c>
      <c r="F2036">
        <v>61</v>
      </c>
      <c r="G2036" t="s">
        <v>124</v>
      </c>
      <c r="H2036">
        <v>71</v>
      </c>
      <c r="I2036">
        <v>19817</v>
      </c>
      <c r="J2036" t="s">
        <v>2</v>
      </c>
      <c r="K2036">
        <v>412</v>
      </c>
      <c r="L2036">
        <v>24</v>
      </c>
      <c r="M2036">
        <v>2</v>
      </c>
      <c r="N2036">
        <v>9</v>
      </c>
      <c r="O2036">
        <v>1.78</v>
      </c>
      <c r="P2036">
        <v>0</v>
      </c>
      <c r="Q2036" t="s">
        <v>490</v>
      </c>
      <c r="R2036" t="s">
        <v>471</v>
      </c>
      <c r="S2036">
        <v>2</v>
      </c>
      <c r="T2036" t="s">
        <v>478</v>
      </c>
      <c r="U2036">
        <v>2</v>
      </c>
      <c r="V2036">
        <v>45379</v>
      </c>
      <c r="W2036">
        <v>354</v>
      </c>
      <c r="X2036" t="s">
        <v>447</v>
      </c>
      <c r="Y2036" s="2" t="s">
        <v>447</v>
      </c>
      <c r="Z2036" s="2"/>
      <c r="AB2036" t="s">
        <v>447</v>
      </c>
      <c r="AC2036" t="s">
        <v>448</v>
      </c>
      <c r="AD2036" t="s">
        <v>447</v>
      </c>
      <c r="AE2036" t="s">
        <v>447</v>
      </c>
      <c r="AF2036" t="s">
        <v>447</v>
      </c>
      <c r="AG2036">
        <v>2</v>
      </c>
      <c r="AH2036">
        <v>0</v>
      </c>
      <c r="AI2036">
        <v>60</v>
      </c>
      <c r="AJ2036">
        <v>0</v>
      </c>
      <c r="AK2036">
        <v>61</v>
      </c>
      <c r="AL2036" t="s">
        <v>518</v>
      </c>
      <c r="AM2036" t="s">
        <v>450</v>
      </c>
      <c r="AN2036">
        <v>0.66</v>
      </c>
      <c r="AO2036">
        <v>115</v>
      </c>
      <c r="AP2036">
        <v>75.900000000000006</v>
      </c>
      <c r="AQ2036">
        <v>0.66</v>
      </c>
      <c r="AR2036">
        <v>115</v>
      </c>
      <c r="AS2036">
        <v>75.900000000000006</v>
      </c>
      <c r="AZ2036">
        <v>1.1200000000000001</v>
      </c>
      <c r="BA2036">
        <v>65</v>
      </c>
      <c r="BB2036">
        <v>72.8</v>
      </c>
      <c r="BC2036" t="s">
        <v>451</v>
      </c>
      <c r="BD2036" s="2">
        <v>45803</v>
      </c>
      <c r="BE2036">
        <v>67.47</v>
      </c>
      <c r="BF2036" t="s">
        <v>452</v>
      </c>
      <c r="BG2036" t="s">
        <v>453</v>
      </c>
      <c r="BH2036" s="1">
        <f t="shared" ca="1" si="95"/>
        <v>320</v>
      </c>
    </row>
    <row r="2037" spans="2:60" ht="14.25" customHeight="1" x14ac:dyDescent="0.35">
      <c r="B2037" s="96" t="str">
        <f t="shared" si="93"/>
        <v>1981741225</v>
      </c>
      <c r="C2037" s="96" t="str">
        <f t="shared" si="94"/>
        <v>19817412</v>
      </c>
      <c r="D2037">
        <v>22526</v>
      </c>
      <c r="E2037" t="s">
        <v>120</v>
      </c>
      <c r="F2037">
        <v>61</v>
      </c>
      <c r="G2037" t="s">
        <v>124</v>
      </c>
      <c r="H2037">
        <v>71</v>
      </c>
      <c r="I2037">
        <v>19817</v>
      </c>
      <c r="J2037" t="s">
        <v>2</v>
      </c>
      <c r="K2037">
        <v>412</v>
      </c>
      <c r="L2037">
        <v>25</v>
      </c>
      <c r="M2037">
        <v>2</v>
      </c>
      <c r="N2037">
        <v>9</v>
      </c>
      <c r="O2037">
        <v>0.94</v>
      </c>
      <c r="P2037">
        <v>0</v>
      </c>
      <c r="Q2037" t="s">
        <v>490</v>
      </c>
      <c r="R2037" t="s">
        <v>471</v>
      </c>
      <c r="S2037">
        <v>2</v>
      </c>
      <c r="T2037" t="s">
        <v>478</v>
      </c>
      <c r="U2037">
        <v>2</v>
      </c>
      <c r="V2037">
        <v>45379</v>
      </c>
      <c r="W2037">
        <v>354</v>
      </c>
      <c r="X2037" t="s">
        <v>447</v>
      </c>
      <c r="Y2037" s="2" t="s">
        <v>447</v>
      </c>
      <c r="Z2037" s="2"/>
      <c r="AB2037" t="s">
        <v>447</v>
      </c>
      <c r="AC2037" t="s">
        <v>448</v>
      </c>
      <c r="AD2037" t="s">
        <v>447</v>
      </c>
      <c r="AE2037" t="s">
        <v>447</v>
      </c>
      <c r="AF2037" t="s">
        <v>447</v>
      </c>
      <c r="AG2037">
        <v>2</v>
      </c>
      <c r="AH2037">
        <v>0</v>
      </c>
      <c r="AI2037">
        <v>60</v>
      </c>
      <c r="AJ2037">
        <v>0</v>
      </c>
      <c r="AK2037">
        <v>61</v>
      </c>
      <c r="AL2037" t="s">
        <v>518</v>
      </c>
      <c r="AM2037" t="s">
        <v>450</v>
      </c>
      <c r="AN2037">
        <v>0.94</v>
      </c>
      <c r="AO2037">
        <v>115</v>
      </c>
      <c r="AP2037">
        <v>108.1</v>
      </c>
      <c r="AQ2037">
        <v>0.94</v>
      </c>
      <c r="AR2037">
        <v>115</v>
      </c>
      <c r="AS2037">
        <v>108.1</v>
      </c>
      <c r="BC2037" t="s">
        <v>451</v>
      </c>
      <c r="BD2037" s="2">
        <v>45803</v>
      </c>
      <c r="BE2037">
        <v>68.319999999999993</v>
      </c>
      <c r="BF2037" t="s">
        <v>452</v>
      </c>
      <c r="BG2037" t="s">
        <v>453</v>
      </c>
      <c r="BH2037" s="1">
        <f t="shared" ca="1" si="95"/>
        <v>320</v>
      </c>
    </row>
    <row r="2038" spans="2:60" ht="14.25" customHeight="1" x14ac:dyDescent="0.35">
      <c r="B2038" s="96" t="str">
        <f t="shared" si="93"/>
        <v>198174122022</v>
      </c>
      <c r="C2038" s="96" t="str">
        <f t="shared" si="94"/>
        <v>19817412</v>
      </c>
      <c r="D2038">
        <v>22526</v>
      </c>
      <c r="E2038" t="s">
        <v>120</v>
      </c>
      <c r="F2038">
        <v>61</v>
      </c>
      <c r="G2038" t="s">
        <v>124</v>
      </c>
      <c r="H2038">
        <v>71</v>
      </c>
      <c r="I2038">
        <v>19817</v>
      </c>
      <c r="J2038" t="s">
        <v>2</v>
      </c>
      <c r="K2038">
        <v>412</v>
      </c>
      <c r="L2038">
        <v>2022</v>
      </c>
      <c r="M2038">
        <v>2</v>
      </c>
      <c r="N2038">
        <v>9</v>
      </c>
      <c r="O2038">
        <v>0.36</v>
      </c>
      <c r="P2038">
        <v>0</v>
      </c>
      <c r="Q2038" t="s">
        <v>483</v>
      </c>
      <c r="R2038" t="s">
        <v>471</v>
      </c>
      <c r="S2038">
        <v>37</v>
      </c>
      <c r="T2038" t="s">
        <v>484</v>
      </c>
      <c r="U2038">
        <v>2</v>
      </c>
      <c r="V2038">
        <v>45379</v>
      </c>
      <c r="W2038">
        <v>354</v>
      </c>
      <c r="X2038" t="s">
        <v>447</v>
      </c>
      <c r="Y2038" s="2" t="s">
        <v>448</v>
      </c>
      <c r="Z2038" s="2" t="s">
        <v>512</v>
      </c>
      <c r="AA2038" t="s">
        <v>485</v>
      </c>
      <c r="AB2038" t="s">
        <v>447</v>
      </c>
      <c r="AC2038" t="s">
        <v>447</v>
      </c>
      <c r="AD2038" t="s">
        <v>447</v>
      </c>
      <c r="AE2038" t="s">
        <v>447</v>
      </c>
      <c r="AF2038" t="s">
        <v>447</v>
      </c>
      <c r="AG2038">
        <v>2</v>
      </c>
      <c r="AH2038">
        <v>0</v>
      </c>
      <c r="AI2038">
        <v>60</v>
      </c>
      <c r="AJ2038">
        <v>0</v>
      </c>
      <c r="AK2038">
        <v>61</v>
      </c>
      <c r="AL2038" t="s">
        <v>486</v>
      </c>
      <c r="AM2038" t="s">
        <v>450</v>
      </c>
      <c r="BC2038" t="s">
        <v>484</v>
      </c>
      <c r="BF2038" t="s">
        <v>452</v>
      </c>
      <c r="BG2038" t="s">
        <v>453</v>
      </c>
      <c r="BH2038" s="1">
        <f t="shared" ca="1" si="95"/>
        <v>46123</v>
      </c>
    </row>
    <row r="2039" spans="2:60" ht="14.25" customHeight="1" x14ac:dyDescent="0.35">
      <c r="B2039" s="96" t="str">
        <f t="shared" si="93"/>
        <v>198174122025</v>
      </c>
      <c r="C2039" s="96" t="str">
        <f t="shared" si="94"/>
        <v>19817412</v>
      </c>
      <c r="D2039">
        <v>22526</v>
      </c>
      <c r="E2039" t="s">
        <v>120</v>
      </c>
      <c r="F2039">
        <v>61</v>
      </c>
      <c r="G2039" t="s">
        <v>124</v>
      </c>
      <c r="H2039">
        <v>71</v>
      </c>
      <c r="I2039">
        <v>19817</v>
      </c>
      <c r="J2039" t="s">
        <v>2</v>
      </c>
      <c r="K2039">
        <v>412</v>
      </c>
      <c r="L2039">
        <v>2025</v>
      </c>
      <c r="M2039">
        <v>2</v>
      </c>
      <c r="N2039">
        <v>9</v>
      </c>
      <c r="O2039">
        <v>7.0000000000000007E-2</v>
      </c>
      <c r="P2039">
        <v>0</v>
      </c>
      <c r="Q2039" t="s">
        <v>483</v>
      </c>
      <c r="R2039" t="s">
        <v>471</v>
      </c>
      <c r="S2039">
        <v>37</v>
      </c>
      <c r="T2039" t="s">
        <v>484</v>
      </c>
      <c r="U2039">
        <v>2</v>
      </c>
      <c r="V2039">
        <v>45379</v>
      </c>
      <c r="W2039">
        <v>354</v>
      </c>
      <c r="X2039" t="s">
        <v>447</v>
      </c>
      <c r="Y2039" s="2" t="s">
        <v>448</v>
      </c>
      <c r="Z2039" s="2" t="s">
        <v>512</v>
      </c>
      <c r="AA2039" t="s">
        <v>485</v>
      </c>
      <c r="AB2039" t="s">
        <v>447</v>
      </c>
      <c r="AC2039" t="s">
        <v>447</v>
      </c>
      <c r="AD2039" t="s">
        <v>447</v>
      </c>
      <c r="AE2039" t="s">
        <v>447</v>
      </c>
      <c r="AF2039" t="s">
        <v>447</v>
      </c>
      <c r="AG2039">
        <v>2</v>
      </c>
      <c r="AH2039">
        <v>0</v>
      </c>
      <c r="AI2039">
        <v>60</v>
      </c>
      <c r="AJ2039">
        <v>0</v>
      </c>
      <c r="AK2039">
        <v>61</v>
      </c>
      <c r="AL2039" t="s">
        <v>518</v>
      </c>
      <c r="AM2039" t="s">
        <v>450</v>
      </c>
      <c r="BC2039" t="s">
        <v>484</v>
      </c>
      <c r="BF2039" t="s">
        <v>452</v>
      </c>
      <c r="BG2039" t="s">
        <v>453</v>
      </c>
      <c r="BH2039" s="1">
        <f t="shared" ca="1" si="95"/>
        <v>46123</v>
      </c>
    </row>
    <row r="2040" spans="2:60" ht="14.25" customHeight="1" x14ac:dyDescent="0.35">
      <c r="B2040" s="96" t="str">
        <f t="shared" si="93"/>
        <v>198174131</v>
      </c>
      <c r="C2040" s="96" t="str">
        <f t="shared" si="94"/>
        <v>19817413</v>
      </c>
      <c r="D2040">
        <v>22526</v>
      </c>
      <c r="E2040" t="s">
        <v>120</v>
      </c>
      <c r="F2040">
        <v>61</v>
      </c>
      <c r="G2040" t="s">
        <v>124</v>
      </c>
      <c r="H2040">
        <v>71</v>
      </c>
      <c r="I2040">
        <v>19817</v>
      </c>
      <c r="J2040" t="s">
        <v>2</v>
      </c>
      <c r="K2040">
        <v>413</v>
      </c>
      <c r="L2040">
        <v>1</v>
      </c>
      <c r="M2040">
        <v>1</v>
      </c>
      <c r="N2040">
        <v>10</v>
      </c>
      <c r="O2040">
        <v>9.8699999999999992</v>
      </c>
      <c r="P2040">
        <v>0</v>
      </c>
      <c r="Q2040" t="s">
        <v>509</v>
      </c>
      <c r="R2040" t="s">
        <v>471</v>
      </c>
      <c r="S2040">
        <v>7</v>
      </c>
      <c r="T2040" t="s">
        <v>469</v>
      </c>
      <c r="U2040">
        <v>2</v>
      </c>
      <c r="V2040">
        <v>43571</v>
      </c>
      <c r="W2040">
        <v>354</v>
      </c>
      <c r="X2040" t="s">
        <v>447</v>
      </c>
      <c r="Y2040" s="2" t="s">
        <v>447</v>
      </c>
      <c r="Z2040" s="2"/>
      <c r="AB2040" t="s">
        <v>447</v>
      </c>
      <c r="AC2040" t="s">
        <v>448</v>
      </c>
      <c r="AD2040" t="s">
        <v>447</v>
      </c>
      <c r="AE2040" t="s">
        <v>447</v>
      </c>
      <c r="AF2040" t="s">
        <v>447</v>
      </c>
      <c r="AG2040">
        <v>2</v>
      </c>
      <c r="AH2040">
        <v>0</v>
      </c>
      <c r="AI2040">
        <v>54</v>
      </c>
      <c r="AJ2040">
        <v>0</v>
      </c>
      <c r="AK2040">
        <v>61</v>
      </c>
      <c r="AL2040" t="s">
        <v>504</v>
      </c>
      <c r="AM2040" t="s">
        <v>450</v>
      </c>
      <c r="AN2040">
        <v>9.8699999999999992</v>
      </c>
      <c r="AO2040">
        <v>41.24</v>
      </c>
      <c r="AP2040">
        <v>407.03879999999998</v>
      </c>
      <c r="AQ2040">
        <v>9.8699999999999992</v>
      </c>
      <c r="AR2040">
        <v>35.07</v>
      </c>
      <c r="AS2040">
        <v>346.14089999999999</v>
      </c>
      <c r="AT2040">
        <v>9.8699999999999992</v>
      </c>
      <c r="AU2040">
        <v>35</v>
      </c>
      <c r="AV2040">
        <v>345.45</v>
      </c>
      <c r="BC2040" t="s">
        <v>451</v>
      </c>
      <c r="BD2040" s="2">
        <v>45922</v>
      </c>
      <c r="BE2040">
        <v>336.06</v>
      </c>
      <c r="BF2040" t="s">
        <v>452</v>
      </c>
      <c r="BG2040" t="s">
        <v>453</v>
      </c>
      <c r="BH2040" s="1">
        <f t="shared" ca="1" si="95"/>
        <v>201</v>
      </c>
    </row>
    <row r="2041" spans="2:60" ht="14.25" customHeight="1" x14ac:dyDescent="0.35">
      <c r="B2041" s="96" t="str">
        <f t="shared" si="93"/>
        <v>198174132</v>
      </c>
      <c r="C2041" s="96" t="str">
        <f t="shared" si="94"/>
        <v>19817413</v>
      </c>
      <c r="D2041">
        <v>22526</v>
      </c>
      <c r="E2041" t="s">
        <v>120</v>
      </c>
      <c r="F2041">
        <v>61</v>
      </c>
      <c r="G2041" t="s">
        <v>124</v>
      </c>
      <c r="H2041">
        <v>71</v>
      </c>
      <c r="I2041">
        <v>19817</v>
      </c>
      <c r="J2041" t="s">
        <v>2</v>
      </c>
      <c r="K2041">
        <v>413</v>
      </c>
      <c r="L2041">
        <v>2</v>
      </c>
      <c r="M2041">
        <v>1</v>
      </c>
      <c r="N2041">
        <v>10</v>
      </c>
      <c r="O2041">
        <v>12.39</v>
      </c>
      <c r="P2041">
        <v>0</v>
      </c>
      <c r="Q2041" t="s">
        <v>509</v>
      </c>
      <c r="R2041" t="s">
        <v>471</v>
      </c>
      <c r="S2041">
        <v>7</v>
      </c>
      <c r="T2041" t="s">
        <v>469</v>
      </c>
      <c r="U2041">
        <v>2</v>
      </c>
      <c r="V2041">
        <v>43570</v>
      </c>
      <c r="W2041">
        <v>354</v>
      </c>
      <c r="X2041" t="s">
        <v>447</v>
      </c>
      <c r="Y2041" s="2" t="s">
        <v>447</v>
      </c>
      <c r="Z2041" s="2"/>
      <c r="AB2041" t="s">
        <v>447</v>
      </c>
      <c r="AC2041" t="s">
        <v>448</v>
      </c>
      <c r="AD2041" t="s">
        <v>447</v>
      </c>
      <c r="AE2041" t="s">
        <v>447</v>
      </c>
      <c r="AF2041" t="s">
        <v>447</v>
      </c>
      <c r="AG2041">
        <v>2</v>
      </c>
      <c r="AH2041">
        <v>0</v>
      </c>
      <c r="AI2041">
        <v>54</v>
      </c>
      <c r="AJ2041">
        <v>0</v>
      </c>
      <c r="AK2041">
        <v>61</v>
      </c>
      <c r="AL2041" t="s">
        <v>486</v>
      </c>
      <c r="AM2041" t="s">
        <v>450</v>
      </c>
      <c r="AN2041">
        <v>12.39</v>
      </c>
      <c r="AO2041">
        <v>41.24</v>
      </c>
      <c r="AP2041">
        <v>510.96359999999999</v>
      </c>
      <c r="AQ2041">
        <v>12.39</v>
      </c>
      <c r="AR2041">
        <v>35.07</v>
      </c>
      <c r="AS2041">
        <v>434.51729999999998</v>
      </c>
      <c r="AT2041">
        <v>12.39</v>
      </c>
      <c r="AU2041">
        <v>35</v>
      </c>
      <c r="AV2041">
        <v>433.65</v>
      </c>
      <c r="BC2041" t="s">
        <v>451</v>
      </c>
      <c r="BD2041" s="2">
        <v>45922</v>
      </c>
      <c r="BE2041">
        <v>131.15</v>
      </c>
      <c r="BF2041" t="s">
        <v>452</v>
      </c>
      <c r="BG2041" t="s">
        <v>453</v>
      </c>
      <c r="BH2041" s="1">
        <f t="shared" ca="1" si="95"/>
        <v>201</v>
      </c>
    </row>
    <row r="2042" spans="2:60" ht="14.25" customHeight="1" x14ac:dyDescent="0.35">
      <c r="B2042" s="96" t="str">
        <f t="shared" si="93"/>
        <v>198174133</v>
      </c>
      <c r="C2042" s="96" t="str">
        <f t="shared" si="94"/>
        <v>19817413</v>
      </c>
      <c r="D2042">
        <v>22526</v>
      </c>
      <c r="E2042" t="s">
        <v>120</v>
      </c>
      <c r="F2042">
        <v>61</v>
      </c>
      <c r="G2042" t="s">
        <v>124</v>
      </c>
      <c r="H2042">
        <v>71</v>
      </c>
      <c r="I2042">
        <v>19817</v>
      </c>
      <c r="J2042" t="s">
        <v>2</v>
      </c>
      <c r="K2042">
        <v>413</v>
      </c>
      <c r="L2042">
        <v>3</v>
      </c>
      <c r="M2042">
        <v>1</v>
      </c>
      <c r="N2042">
        <v>10</v>
      </c>
      <c r="O2042">
        <v>2.2999999999999998</v>
      </c>
      <c r="P2042">
        <v>0</v>
      </c>
      <c r="Q2042" t="s">
        <v>509</v>
      </c>
      <c r="R2042" t="s">
        <v>471</v>
      </c>
      <c r="S2042">
        <v>7</v>
      </c>
      <c r="T2042" t="s">
        <v>469</v>
      </c>
      <c r="U2042">
        <v>2</v>
      </c>
      <c r="V2042">
        <v>43570</v>
      </c>
      <c r="W2042">
        <v>354</v>
      </c>
      <c r="X2042" t="s">
        <v>447</v>
      </c>
      <c r="Y2042" s="2" t="s">
        <v>447</v>
      </c>
      <c r="Z2042" s="2"/>
      <c r="AB2042" t="s">
        <v>447</v>
      </c>
      <c r="AC2042" t="s">
        <v>448</v>
      </c>
      <c r="AD2042" t="s">
        <v>447</v>
      </c>
      <c r="AE2042" t="s">
        <v>447</v>
      </c>
      <c r="AF2042" t="s">
        <v>447</v>
      </c>
      <c r="AG2042">
        <v>2</v>
      </c>
      <c r="AH2042">
        <v>0</v>
      </c>
      <c r="AI2042">
        <v>54</v>
      </c>
      <c r="AJ2042">
        <v>0</v>
      </c>
      <c r="AK2042">
        <v>61</v>
      </c>
      <c r="AL2042" t="s">
        <v>486</v>
      </c>
      <c r="AM2042" t="s">
        <v>450</v>
      </c>
      <c r="AN2042">
        <v>2.2999999999999998</v>
      </c>
      <c r="AO2042">
        <v>41.24</v>
      </c>
      <c r="AP2042">
        <v>94.852000000000004</v>
      </c>
      <c r="AQ2042">
        <v>2.2999999999999998</v>
      </c>
      <c r="AR2042">
        <v>35.07</v>
      </c>
      <c r="AS2042">
        <v>80.661000000000001</v>
      </c>
      <c r="AT2042">
        <v>2.2999999999999998</v>
      </c>
      <c r="AU2042">
        <v>35</v>
      </c>
      <c r="AV2042">
        <v>80.5</v>
      </c>
      <c r="BC2042" t="s">
        <v>451</v>
      </c>
      <c r="BD2042" s="2">
        <v>45922</v>
      </c>
      <c r="BE2042">
        <v>164.31</v>
      </c>
      <c r="BF2042" t="s">
        <v>452</v>
      </c>
      <c r="BG2042" t="s">
        <v>453</v>
      </c>
      <c r="BH2042" s="1">
        <f t="shared" ca="1" si="95"/>
        <v>201</v>
      </c>
    </row>
    <row r="2043" spans="2:60" ht="14.25" customHeight="1" x14ac:dyDescent="0.35">
      <c r="B2043" s="96" t="str">
        <f t="shared" si="93"/>
        <v>198174141</v>
      </c>
      <c r="C2043" s="96" t="str">
        <f t="shared" si="94"/>
        <v>19817414</v>
      </c>
      <c r="D2043">
        <v>22526</v>
      </c>
      <c r="E2043" t="s">
        <v>120</v>
      </c>
      <c r="F2043">
        <v>61</v>
      </c>
      <c r="G2043" t="s">
        <v>124</v>
      </c>
      <c r="H2043">
        <v>71</v>
      </c>
      <c r="I2043">
        <v>19817</v>
      </c>
      <c r="J2043" t="s">
        <v>2</v>
      </c>
      <c r="K2043">
        <v>414</v>
      </c>
      <c r="L2043">
        <v>1</v>
      </c>
      <c r="M2043">
        <v>1</v>
      </c>
      <c r="N2043">
        <v>11</v>
      </c>
      <c r="O2043">
        <v>4.8099999999999996</v>
      </c>
      <c r="P2043">
        <v>0</v>
      </c>
      <c r="Q2043" t="s">
        <v>509</v>
      </c>
      <c r="R2043" t="s">
        <v>471</v>
      </c>
      <c r="S2043">
        <v>7</v>
      </c>
      <c r="T2043" t="s">
        <v>469</v>
      </c>
      <c r="U2043">
        <v>2</v>
      </c>
      <c r="V2043">
        <v>43571</v>
      </c>
      <c r="W2043">
        <v>354</v>
      </c>
      <c r="X2043" t="s">
        <v>447</v>
      </c>
      <c r="Y2043" s="2" t="s">
        <v>447</v>
      </c>
      <c r="Z2043" s="2"/>
      <c r="AB2043" t="s">
        <v>447</v>
      </c>
      <c r="AC2043" t="s">
        <v>448</v>
      </c>
      <c r="AD2043" t="s">
        <v>447</v>
      </c>
      <c r="AE2043" t="s">
        <v>447</v>
      </c>
      <c r="AF2043" t="s">
        <v>447</v>
      </c>
      <c r="AG2043">
        <v>2</v>
      </c>
      <c r="AH2043">
        <v>0</v>
      </c>
      <c r="AI2043">
        <v>55</v>
      </c>
      <c r="AJ2043">
        <v>0</v>
      </c>
      <c r="AK2043">
        <v>61</v>
      </c>
      <c r="AL2043" t="s">
        <v>504</v>
      </c>
      <c r="AM2043" t="s">
        <v>450</v>
      </c>
      <c r="AN2043">
        <v>4.8099999999999996</v>
      </c>
      <c r="AO2043">
        <v>47.14</v>
      </c>
      <c r="AP2043">
        <v>226.74340000000001</v>
      </c>
      <c r="AQ2043">
        <v>4.8099999999999996</v>
      </c>
      <c r="AR2043">
        <v>43.07</v>
      </c>
      <c r="AS2043">
        <v>207.16669999999999</v>
      </c>
      <c r="AT2043">
        <v>4.8099999999999996</v>
      </c>
      <c r="AU2043">
        <v>40</v>
      </c>
      <c r="AV2043">
        <v>192.4</v>
      </c>
      <c r="BC2043" t="s">
        <v>451</v>
      </c>
      <c r="BD2043" s="2">
        <v>45921</v>
      </c>
      <c r="BE2043">
        <v>157.66</v>
      </c>
      <c r="BF2043" t="s">
        <v>452</v>
      </c>
      <c r="BG2043" t="s">
        <v>453</v>
      </c>
      <c r="BH2043" s="1">
        <f t="shared" ca="1" si="95"/>
        <v>202</v>
      </c>
    </row>
    <row r="2044" spans="2:60" ht="14.25" customHeight="1" x14ac:dyDescent="0.35">
      <c r="B2044" s="96" t="str">
        <f t="shared" si="93"/>
        <v>198174142</v>
      </c>
      <c r="C2044" s="96" t="str">
        <f t="shared" si="94"/>
        <v>19817414</v>
      </c>
      <c r="D2044">
        <v>22526</v>
      </c>
      <c r="E2044" t="s">
        <v>120</v>
      </c>
      <c r="F2044">
        <v>61</v>
      </c>
      <c r="G2044" t="s">
        <v>124</v>
      </c>
      <c r="H2044">
        <v>71</v>
      </c>
      <c r="I2044">
        <v>19817</v>
      </c>
      <c r="J2044" t="s">
        <v>2</v>
      </c>
      <c r="K2044">
        <v>414</v>
      </c>
      <c r="L2044">
        <v>2</v>
      </c>
      <c r="M2044">
        <v>1</v>
      </c>
      <c r="N2044">
        <v>11</v>
      </c>
      <c r="O2044">
        <v>10.16</v>
      </c>
      <c r="P2044">
        <v>0</v>
      </c>
      <c r="Q2044" t="s">
        <v>509</v>
      </c>
      <c r="R2044" t="s">
        <v>471</v>
      </c>
      <c r="S2044">
        <v>7</v>
      </c>
      <c r="T2044" t="s">
        <v>469</v>
      </c>
      <c r="U2044">
        <v>2</v>
      </c>
      <c r="V2044">
        <v>43571</v>
      </c>
      <c r="W2044">
        <v>354</v>
      </c>
      <c r="X2044" t="s">
        <v>447</v>
      </c>
      <c r="Y2044" s="2" t="s">
        <v>447</v>
      </c>
      <c r="Z2044" s="2"/>
      <c r="AB2044" t="s">
        <v>447</v>
      </c>
      <c r="AC2044" t="s">
        <v>448</v>
      </c>
      <c r="AD2044" t="s">
        <v>447</v>
      </c>
      <c r="AE2044" t="s">
        <v>447</v>
      </c>
      <c r="AF2044" t="s">
        <v>447</v>
      </c>
      <c r="AG2044">
        <v>2</v>
      </c>
      <c r="AH2044">
        <v>0</v>
      </c>
      <c r="AI2044">
        <v>55</v>
      </c>
      <c r="AJ2044">
        <v>0</v>
      </c>
      <c r="AK2044">
        <v>61</v>
      </c>
      <c r="AL2044" t="s">
        <v>504</v>
      </c>
      <c r="AM2044" t="s">
        <v>450</v>
      </c>
      <c r="AN2044">
        <v>10.16</v>
      </c>
      <c r="AO2044">
        <v>47.14</v>
      </c>
      <c r="AP2044">
        <v>478.94240000000002</v>
      </c>
      <c r="AQ2044">
        <v>10.16</v>
      </c>
      <c r="AR2044">
        <v>43.07</v>
      </c>
      <c r="AS2044">
        <v>437.59120000000001</v>
      </c>
      <c r="AT2044">
        <v>10.16</v>
      </c>
      <c r="AU2044">
        <v>40</v>
      </c>
      <c r="AV2044">
        <v>406.4</v>
      </c>
      <c r="BC2044" t="s">
        <v>451</v>
      </c>
      <c r="BD2044" s="2">
        <v>45921</v>
      </c>
      <c r="BE2044">
        <v>262.64999999999998</v>
      </c>
      <c r="BF2044" t="s">
        <v>452</v>
      </c>
      <c r="BG2044" t="s">
        <v>453</v>
      </c>
      <c r="BH2044" s="1">
        <f t="shared" ca="1" si="95"/>
        <v>202</v>
      </c>
    </row>
    <row r="2045" spans="2:60" ht="14.25" customHeight="1" x14ac:dyDescent="0.35">
      <c r="B2045" s="96" t="str">
        <f t="shared" si="93"/>
        <v>198174143</v>
      </c>
      <c r="C2045" s="96" t="str">
        <f t="shared" si="94"/>
        <v>19817414</v>
      </c>
      <c r="D2045">
        <v>22526</v>
      </c>
      <c r="E2045" t="s">
        <v>120</v>
      </c>
      <c r="F2045">
        <v>61</v>
      </c>
      <c r="G2045" t="s">
        <v>124</v>
      </c>
      <c r="H2045">
        <v>71</v>
      </c>
      <c r="I2045">
        <v>19817</v>
      </c>
      <c r="J2045" t="s">
        <v>2</v>
      </c>
      <c r="K2045">
        <v>414</v>
      </c>
      <c r="L2045">
        <v>3</v>
      </c>
      <c r="M2045">
        <v>3</v>
      </c>
      <c r="N2045">
        <v>11</v>
      </c>
      <c r="O2045">
        <v>2.04</v>
      </c>
      <c r="P2045">
        <v>0</v>
      </c>
      <c r="Q2045" t="s">
        <v>509</v>
      </c>
      <c r="R2045" t="s">
        <v>471</v>
      </c>
      <c r="S2045">
        <v>7</v>
      </c>
      <c r="T2045" t="s">
        <v>469</v>
      </c>
      <c r="U2045">
        <v>2</v>
      </c>
      <c r="V2045">
        <v>43571</v>
      </c>
      <c r="W2045">
        <v>354</v>
      </c>
      <c r="X2045" t="s">
        <v>447</v>
      </c>
      <c r="Y2045" s="2" t="s">
        <v>447</v>
      </c>
      <c r="Z2045" s="2"/>
      <c r="AB2045" t="s">
        <v>447</v>
      </c>
      <c r="AC2045" t="s">
        <v>448</v>
      </c>
      <c r="AD2045" t="s">
        <v>447</v>
      </c>
      <c r="AE2045" t="s">
        <v>447</v>
      </c>
      <c r="AF2045" t="s">
        <v>447</v>
      </c>
      <c r="AG2045">
        <v>2</v>
      </c>
      <c r="AH2045">
        <v>0</v>
      </c>
      <c r="AI2045">
        <v>55</v>
      </c>
      <c r="AJ2045">
        <v>0</v>
      </c>
      <c r="AK2045">
        <v>61</v>
      </c>
      <c r="AL2045" t="s">
        <v>504</v>
      </c>
      <c r="AM2045" t="s">
        <v>450</v>
      </c>
      <c r="AN2045">
        <v>2.04</v>
      </c>
      <c r="AO2045">
        <v>47.14</v>
      </c>
      <c r="AP2045">
        <v>96.165599999999998</v>
      </c>
      <c r="AQ2045">
        <v>2.04</v>
      </c>
      <c r="AR2045">
        <v>43.07</v>
      </c>
      <c r="AS2045">
        <v>87.862799999999993</v>
      </c>
      <c r="AT2045">
        <v>2.04</v>
      </c>
      <c r="AU2045">
        <v>40</v>
      </c>
      <c r="AV2045">
        <v>81.599999999999994</v>
      </c>
      <c r="BC2045" t="s">
        <v>451</v>
      </c>
      <c r="BD2045" s="2">
        <v>45921</v>
      </c>
      <c r="BE2045">
        <v>65.67</v>
      </c>
      <c r="BF2045" t="s">
        <v>452</v>
      </c>
      <c r="BG2045" t="s">
        <v>453</v>
      </c>
      <c r="BH2045" s="1">
        <f t="shared" ca="1" si="95"/>
        <v>202</v>
      </c>
    </row>
    <row r="2046" spans="2:60" ht="14.25" customHeight="1" x14ac:dyDescent="0.35">
      <c r="B2046" s="96" t="str">
        <f t="shared" si="93"/>
        <v>198174144</v>
      </c>
      <c r="C2046" s="96" t="str">
        <f t="shared" si="94"/>
        <v>19817414</v>
      </c>
      <c r="D2046">
        <v>22526</v>
      </c>
      <c r="E2046" t="s">
        <v>120</v>
      </c>
      <c r="F2046">
        <v>61</v>
      </c>
      <c r="G2046" t="s">
        <v>124</v>
      </c>
      <c r="H2046">
        <v>71</v>
      </c>
      <c r="I2046">
        <v>19817</v>
      </c>
      <c r="J2046" t="s">
        <v>2</v>
      </c>
      <c r="K2046">
        <v>414</v>
      </c>
      <c r="L2046">
        <v>4</v>
      </c>
      <c r="M2046">
        <v>1</v>
      </c>
      <c r="N2046">
        <v>11</v>
      </c>
      <c r="O2046">
        <v>9.68</v>
      </c>
      <c r="P2046">
        <v>0</v>
      </c>
      <c r="Q2046" t="s">
        <v>509</v>
      </c>
      <c r="R2046" t="s">
        <v>471</v>
      </c>
      <c r="S2046">
        <v>7</v>
      </c>
      <c r="T2046" t="s">
        <v>469</v>
      </c>
      <c r="U2046">
        <v>2</v>
      </c>
      <c r="V2046">
        <v>43571</v>
      </c>
      <c r="W2046">
        <v>354</v>
      </c>
      <c r="X2046" t="s">
        <v>447</v>
      </c>
      <c r="Y2046" s="2" t="s">
        <v>447</v>
      </c>
      <c r="Z2046" s="2"/>
      <c r="AB2046" t="s">
        <v>447</v>
      </c>
      <c r="AC2046" t="s">
        <v>448</v>
      </c>
      <c r="AD2046" t="s">
        <v>447</v>
      </c>
      <c r="AE2046" t="s">
        <v>447</v>
      </c>
      <c r="AF2046" t="s">
        <v>447</v>
      </c>
      <c r="AG2046">
        <v>2</v>
      </c>
      <c r="AH2046">
        <v>0</v>
      </c>
      <c r="AI2046">
        <v>55</v>
      </c>
      <c r="AJ2046">
        <v>0</v>
      </c>
      <c r="AK2046">
        <v>61</v>
      </c>
      <c r="AL2046" t="s">
        <v>504</v>
      </c>
      <c r="AM2046" t="s">
        <v>450</v>
      </c>
      <c r="AN2046">
        <v>9.68</v>
      </c>
      <c r="AO2046">
        <v>47.14</v>
      </c>
      <c r="AP2046">
        <v>456.3152</v>
      </c>
      <c r="AQ2046">
        <v>9.68</v>
      </c>
      <c r="AR2046">
        <v>43.07</v>
      </c>
      <c r="AS2046">
        <v>416.91759999999999</v>
      </c>
      <c r="AT2046">
        <v>9.68</v>
      </c>
      <c r="AU2046">
        <v>40</v>
      </c>
      <c r="AV2046">
        <v>387.2</v>
      </c>
      <c r="BC2046" t="s">
        <v>451</v>
      </c>
      <c r="BD2046" s="2">
        <v>45921</v>
      </c>
      <c r="BE2046">
        <v>235.51</v>
      </c>
      <c r="BF2046" t="s">
        <v>452</v>
      </c>
      <c r="BG2046" t="s">
        <v>453</v>
      </c>
      <c r="BH2046" s="1">
        <f t="shared" ca="1" si="95"/>
        <v>202</v>
      </c>
    </row>
    <row r="2047" spans="2:60" ht="14.25" customHeight="1" x14ac:dyDescent="0.35">
      <c r="B2047" s="96" t="str">
        <f t="shared" si="93"/>
        <v>198174145</v>
      </c>
      <c r="C2047" s="96" t="str">
        <f t="shared" si="94"/>
        <v>19817414</v>
      </c>
      <c r="D2047">
        <v>22526</v>
      </c>
      <c r="E2047" t="s">
        <v>120</v>
      </c>
      <c r="F2047">
        <v>61</v>
      </c>
      <c r="G2047" t="s">
        <v>124</v>
      </c>
      <c r="H2047">
        <v>71</v>
      </c>
      <c r="I2047">
        <v>19817</v>
      </c>
      <c r="J2047" t="s">
        <v>2</v>
      </c>
      <c r="K2047">
        <v>414</v>
      </c>
      <c r="L2047">
        <v>5</v>
      </c>
      <c r="M2047">
        <v>4</v>
      </c>
      <c r="N2047">
        <v>11</v>
      </c>
      <c r="O2047">
        <v>5.79</v>
      </c>
      <c r="P2047">
        <v>0</v>
      </c>
      <c r="Q2047" t="s">
        <v>509</v>
      </c>
      <c r="R2047" t="s">
        <v>471</v>
      </c>
      <c r="S2047">
        <v>7</v>
      </c>
      <c r="T2047" t="s">
        <v>469</v>
      </c>
      <c r="U2047">
        <v>2</v>
      </c>
      <c r="V2047">
        <v>43572</v>
      </c>
      <c r="W2047">
        <v>354</v>
      </c>
      <c r="X2047" t="s">
        <v>447</v>
      </c>
      <c r="Y2047" s="2" t="s">
        <v>447</v>
      </c>
      <c r="Z2047" s="2"/>
      <c r="AB2047" t="s">
        <v>447</v>
      </c>
      <c r="AC2047" t="s">
        <v>448</v>
      </c>
      <c r="AD2047" t="s">
        <v>447</v>
      </c>
      <c r="AE2047" t="s">
        <v>447</v>
      </c>
      <c r="AF2047" t="s">
        <v>447</v>
      </c>
      <c r="AG2047">
        <v>2</v>
      </c>
      <c r="AH2047">
        <v>0</v>
      </c>
      <c r="AI2047">
        <v>55</v>
      </c>
      <c r="AJ2047">
        <v>0</v>
      </c>
      <c r="AK2047">
        <v>61</v>
      </c>
      <c r="AL2047" t="s">
        <v>504</v>
      </c>
      <c r="AM2047" t="s">
        <v>450</v>
      </c>
      <c r="AN2047">
        <v>5.79</v>
      </c>
      <c r="AO2047">
        <v>47.14</v>
      </c>
      <c r="AP2047">
        <v>272.94060000000002</v>
      </c>
      <c r="AQ2047">
        <v>5.79</v>
      </c>
      <c r="AR2047">
        <v>43.07</v>
      </c>
      <c r="AS2047">
        <v>249.37530000000001</v>
      </c>
      <c r="AT2047">
        <v>5.79</v>
      </c>
      <c r="AU2047">
        <v>40</v>
      </c>
      <c r="AV2047">
        <v>231.6</v>
      </c>
      <c r="BC2047" t="s">
        <v>451</v>
      </c>
      <c r="BD2047" s="2">
        <v>45921</v>
      </c>
      <c r="BE2047">
        <v>100.33</v>
      </c>
      <c r="BF2047" t="s">
        <v>452</v>
      </c>
      <c r="BG2047" t="s">
        <v>453</v>
      </c>
      <c r="BH2047" s="1">
        <f t="shared" ca="1" si="95"/>
        <v>202</v>
      </c>
    </row>
    <row r="2048" spans="2:60" ht="14.25" customHeight="1" x14ac:dyDescent="0.35">
      <c r="B2048" s="96" t="str">
        <f t="shared" si="93"/>
        <v>198174146</v>
      </c>
      <c r="C2048" s="96" t="str">
        <f t="shared" si="94"/>
        <v>19817414</v>
      </c>
      <c r="D2048">
        <v>22526</v>
      </c>
      <c r="E2048" t="s">
        <v>120</v>
      </c>
      <c r="F2048">
        <v>61</v>
      </c>
      <c r="G2048" t="s">
        <v>124</v>
      </c>
      <c r="H2048">
        <v>71</v>
      </c>
      <c r="I2048">
        <v>19817</v>
      </c>
      <c r="J2048" t="s">
        <v>2</v>
      </c>
      <c r="K2048">
        <v>414</v>
      </c>
      <c r="L2048">
        <v>6</v>
      </c>
      <c r="M2048">
        <v>1</v>
      </c>
      <c r="N2048">
        <v>11</v>
      </c>
      <c r="O2048">
        <v>9.9700000000000006</v>
      </c>
      <c r="P2048">
        <v>0</v>
      </c>
      <c r="Q2048" t="s">
        <v>509</v>
      </c>
      <c r="R2048" t="s">
        <v>471</v>
      </c>
      <c r="S2048">
        <v>7</v>
      </c>
      <c r="T2048" t="s">
        <v>469</v>
      </c>
      <c r="U2048">
        <v>2</v>
      </c>
      <c r="V2048">
        <v>43572</v>
      </c>
      <c r="W2048">
        <v>354</v>
      </c>
      <c r="X2048" t="s">
        <v>447</v>
      </c>
      <c r="Y2048" s="2" t="s">
        <v>447</v>
      </c>
      <c r="Z2048" s="2"/>
      <c r="AB2048" t="s">
        <v>447</v>
      </c>
      <c r="AC2048" t="s">
        <v>448</v>
      </c>
      <c r="AD2048" t="s">
        <v>447</v>
      </c>
      <c r="AE2048" t="s">
        <v>447</v>
      </c>
      <c r="AF2048" t="s">
        <v>447</v>
      </c>
      <c r="AG2048">
        <v>2</v>
      </c>
      <c r="AH2048">
        <v>0</v>
      </c>
      <c r="AI2048">
        <v>55</v>
      </c>
      <c r="AJ2048">
        <v>0</v>
      </c>
      <c r="AK2048">
        <v>61</v>
      </c>
      <c r="AL2048" t="s">
        <v>504</v>
      </c>
      <c r="AM2048" t="s">
        <v>450</v>
      </c>
      <c r="AN2048">
        <v>9.9700000000000006</v>
      </c>
      <c r="AO2048">
        <v>47.14</v>
      </c>
      <c r="AP2048">
        <v>469.98579999999998</v>
      </c>
      <c r="AQ2048">
        <v>9.9700000000000006</v>
      </c>
      <c r="AR2048">
        <v>43.07</v>
      </c>
      <c r="AS2048">
        <v>429.40789999999998</v>
      </c>
      <c r="AT2048">
        <v>9.9700000000000006</v>
      </c>
      <c r="AU2048">
        <v>40</v>
      </c>
      <c r="AV2048">
        <v>398.8</v>
      </c>
      <c r="BC2048" t="s">
        <v>451</v>
      </c>
      <c r="BD2048" s="2">
        <v>45921</v>
      </c>
      <c r="BE2048">
        <v>254.32</v>
      </c>
      <c r="BF2048" t="s">
        <v>452</v>
      </c>
      <c r="BG2048" t="s">
        <v>453</v>
      </c>
      <c r="BH2048" s="1">
        <f t="shared" ca="1" si="95"/>
        <v>202</v>
      </c>
    </row>
    <row r="2049" spans="2:60" ht="14.25" customHeight="1" x14ac:dyDescent="0.35">
      <c r="B2049" s="96" t="str">
        <f t="shared" si="93"/>
        <v>198174147</v>
      </c>
      <c r="C2049" s="96" t="str">
        <f t="shared" si="94"/>
        <v>19817414</v>
      </c>
      <c r="D2049">
        <v>22526</v>
      </c>
      <c r="E2049" t="s">
        <v>120</v>
      </c>
      <c r="F2049">
        <v>61</v>
      </c>
      <c r="G2049" t="s">
        <v>124</v>
      </c>
      <c r="H2049">
        <v>71</v>
      </c>
      <c r="I2049">
        <v>19817</v>
      </c>
      <c r="J2049" t="s">
        <v>2</v>
      </c>
      <c r="K2049">
        <v>414</v>
      </c>
      <c r="L2049">
        <v>7</v>
      </c>
      <c r="M2049">
        <v>2</v>
      </c>
      <c r="N2049">
        <v>11</v>
      </c>
      <c r="O2049">
        <v>12.94</v>
      </c>
      <c r="P2049">
        <v>0</v>
      </c>
      <c r="Q2049" t="s">
        <v>509</v>
      </c>
      <c r="R2049" t="s">
        <v>471</v>
      </c>
      <c r="S2049">
        <v>7</v>
      </c>
      <c r="T2049" t="s">
        <v>469</v>
      </c>
      <c r="U2049">
        <v>2</v>
      </c>
      <c r="V2049">
        <v>43574</v>
      </c>
      <c r="W2049">
        <v>354</v>
      </c>
      <c r="X2049" t="s">
        <v>447</v>
      </c>
      <c r="Y2049" s="2" t="s">
        <v>447</v>
      </c>
      <c r="Z2049" s="2"/>
      <c r="AB2049" t="s">
        <v>447</v>
      </c>
      <c r="AC2049" t="s">
        <v>448</v>
      </c>
      <c r="AD2049" t="s">
        <v>447</v>
      </c>
      <c r="AE2049" t="s">
        <v>447</v>
      </c>
      <c r="AF2049" t="s">
        <v>447</v>
      </c>
      <c r="AG2049">
        <v>2</v>
      </c>
      <c r="AH2049">
        <v>0</v>
      </c>
      <c r="AI2049">
        <v>55</v>
      </c>
      <c r="AJ2049">
        <v>0</v>
      </c>
      <c r="AK2049">
        <v>61</v>
      </c>
      <c r="AL2049" t="s">
        <v>465</v>
      </c>
      <c r="AM2049" t="s">
        <v>450</v>
      </c>
      <c r="AN2049">
        <v>12.94</v>
      </c>
      <c r="AO2049">
        <v>47.14</v>
      </c>
      <c r="AP2049">
        <v>609.99159999999995</v>
      </c>
      <c r="AQ2049">
        <v>12.94</v>
      </c>
      <c r="AR2049">
        <v>43.07</v>
      </c>
      <c r="AS2049">
        <v>557.32579999999996</v>
      </c>
      <c r="AT2049">
        <v>12.94</v>
      </c>
      <c r="AU2049">
        <v>40</v>
      </c>
      <c r="AV2049">
        <v>517.6</v>
      </c>
      <c r="BC2049" t="s">
        <v>451</v>
      </c>
      <c r="BD2049" s="2">
        <v>45921</v>
      </c>
      <c r="BE2049">
        <v>509.73</v>
      </c>
      <c r="BF2049" t="s">
        <v>452</v>
      </c>
      <c r="BG2049" t="s">
        <v>453</v>
      </c>
      <c r="BH2049" s="1">
        <f t="shared" ca="1" si="95"/>
        <v>202</v>
      </c>
    </row>
    <row r="2050" spans="2:60" ht="14.25" customHeight="1" x14ac:dyDescent="0.35">
      <c r="B2050" s="96" t="str">
        <f t="shared" ref="B2050:B2113" si="96">CONCATENATE(I2050,K2050,L2050)</f>
        <v>198174148</v>
      </c>
      <c r="C2050" s="96" t="str">
        <f t="shared" ref="C2050:C2113" si="97">CONCATENATE(I2050,K2050)</f>
        <v>19817414</v>
      </c>
      <c r="D2050">
        <v>22526</v>
      </c>
      <c r="E2050" t="s">
        <v>120</v>
      </c>
      <c r="F2050">
        <v>61</v>
      </c>
      <c r="G2050" t="s">
        <v>124</v>
      </c>
      <c r="H2050">
        <v>71</v>
      </c>
      <c r="I2050">
        <v>19817</v>
      </c>
      <c r="J2050" t="s">
        <v>2</v>
      </c>
      <c r="K2050">
        <v>414</v>
      </c>
      <c r="L2050">
        <v>8</v>
      </c>
      <c r="M2050">
        <v>3</v>
      </c>
      <c r="N2050">
        <v>11</v>
      </c>
      <c r="O2050">
        <v>13.48</v>
      </c>
      <c r="P2050">
        <v>0</v>
      </c>
      <c r="Q2050" t="s">
        <v>509</v>
      </c>
      <c r="R2050" t="s">
        <v>471</v>
      </c>
      <c r="S2050">
        <v>7</v>
      </c>
      <c r="T2050" t="s">
        <v>469</v>
      </c>
      <c r="U2050">
        <v>2</v>
      </c>
      <c r="V2050">
        <v>43574</v>
      </c>
      <c r="W2050">
        <v>354</v>
      </c>
      <c r="X2050" t="s">
        <v>447</v>
      </c>
      <c r="Y2050" s="2" t="s">
        <v>447</v>
      </c>
      <c r="Z2050" s="2"/>
      <c r="AB2050" t="s">
        <v>447</v>
      </c>
      <c r="AC2050" t="s">
        <v>448</v>
      </c>
      <c r="AD2050" t="s">
        <v>447</v>
      </c>
      <c r="AE2050" t="s">
        <v>447</v>
      </c>
      <c r="AF2050" t="s">
        <v>447</v>
      </c>
      <c r="AG2050">
        <v>2</v>
      </c>
      <c r="AH2050">
        <v>0</v>
      </c>
      <c r="AI2050">
        <v>55</v>
      </c>
      <c r="AJ2050">
        <v>0</v>
      </c>
      <c r="AK2050">
        <v>61</v>
      </c>
      <c r="AL2050" t="s">
        <v>465</v>
      </c>
      <c r="AM2050" t="s">
        <v>450</v>
      </c>
      <c r="AN2050">
        <v>13.48</v>
      </c>
      <c r="AO2050">
        <v>47.14</v>
      </c>
      <c r="AP2050">
        <v>635.44719999999995</v>
      </c>
      <c r="AQ2050">
        <v>13.48</v>
      </c>
      <c r="AR2050">
        <v>43.07</v>
      </c>
      <c r="AS2050">
        <v>580.58360000000005</v>
      </c>
      <c r="AT2050">
        <v>13.48</v>
      </c>
      <c r="AU2050">
        <v>40</v>
      </c>
      <c r="AV2050">
        <v>539.20000000000005</v>
      </c>
      <c r="BC2050" t="s">
        <v>451</v>
      </c>
      <c r="BD2050" s="2">
        <v>45921</v>
      </c>
      <c r="BE2050">
        <v>541.62</v>
      </c>
      <c r="BF2050" t="s">
        <v>452</v>
      </c>
      <c r="BG2050" t="s">
        <v>453</v>
      </c>
      <c r="BH2050" s="1">
        <f t="shared" ref="BH2050:BH2113" ca="1" si="98">TODAY()-BD2050</f>
        <v>202</v>
      </c>
    </row>
    <row r="2051" spans="2:60" ht="14.25" customHeight="1" x14ac:dyDescent="0.35">
      <c r="B2051" s="96" t="str">
        <f t="shared" si="96"/>
        <v>198174149</v>
      </c>
      <c r="C2051" s="96" t="str">
        <f t="shared" si="97"/>
        <v>19817414</v>
      </c>
      <c r="D2051">
        <v>22526</v>
      </c>
      <c r="E2051" t="s">
        <v>120</v>
      </c>
      <c r="F2051">
        <v>61</v>
      </c>
      <c r="G2051" t="s">
        <v>124</v>
      </c>
      <c r="H2051">
        <v>71</v>
      </c>
      <c r="I2051">
        <v>19817</v>
      </c>
      <c r="J2051" t="s">
        <v>2</v>
      </c>
      <c r="K2051">
        <v>414</v>
      </c>
      <c r="L2051">
        <v>9</v>
      </c>
      <c r="M2051">
        <v>2</v>
      </c>
      <c r="N2051">
        <v>11</v>
      </c>
      <c r="O2051">
        <v>13.14</v>
      </c>
      <c r="P2051">
        <v>0</v>
      </c>
      <c r="Q2051" t="s">
        <v>509</v>
      </c>
      <c r="R2051" t="s">
        <v>471</v>
      </c>
      <c r="S2051">
        <v>7</v>
      </c>
      <c r="T2051" t="s">
        <v>469</v>
      </c>
      <c r="U2051">
        <v>2</v>
      </c>
      <c r="V2051">
        <v>43575</v>
      </c>
      <c r="W2051">
        <v>354</v>
      </c>
      <c r="X2051" t="s">
        <v>447</v>
      </c>
      <c r="Y2051" s="2" t="s">
        <v>447</v>
      </c>
      <c r="Z2051" s="2"/>
      <c r="AB2051" t="s">
        <v>447</v>
      </c>
      <c r="AC2051" t="s">
        <v>448</v>
      </c>
      <c r="AD2051" t="s">
        <v>447</v>
      </c>
      <c r="AE2051" t="s">
        <v>447</v>
      </c>
      <c r="AF2051" t="s">
        <v>447</v>
      </c>
      <c r="AG2051">
        <v>2</v>
      </c>
      <c r="AH2051">
        <v>0</v>
      </c>
      <c r="AI2051">
        <v>55</v>
      </c>
      <c r="AJ2051">
        <v>0</v>
      </c>
      <c r="AK2051">
        <v>61</v>
      </c>
      <c r="AL2051" t="s">
        <v>504</v>
      </c>
      <c r="AM2051" t="s">
        <v>450</v>
      </c>
      <c r="AN2051">
        <v>13.14</v>
      </c>
      <c r="AO2051">
        <v>47.14</v>
      </c>
      <c r="AP2051">
        <v>619.41959999999995</v>
      </c>
      <c r="AQ2051">
        <v>13.14</v>
      </c>
      <c r="AR2051">
        <v>43.07</v>
      </c>
      <c r="AS2051">
        <v>565.93979999999999</v>
      </c>
      <c r="AT2051">
        <v>13.14</v>
      </c>
      <c r="AU2051">
        <v>40</v>
      </c>
      <c r="AV2051">
        <v>525.6</v>
      </c>
      <c r="BC2051" t="s">
        <v>451</v>
      </c>
      <c r="BD2051" s="2">
        <v>45921</v>
      </c>
      <c r="BE2051">
        <v>266.52999999999997</v>
      </c>
      <c r="BF2051" t="s">
        <v>452</v>
      </c>
      <c r="BG2051" t="s">
        <v>453</v>
      </c>
      <c r="BH2051" s="1">
        <f t="shared" ca="1" si="98"/>
        <v>202</v>
      </c>
    </row>
    <row r="2052" spans="2:60" ht="14.25" customHeight="1" x14ac:dyDescent="0.35">
      <c r="B2052" s="96" t="str">
        <f t="shared" si="96"/>
        <v>1981741410</v>
      </c>
      <c r="C2052" s="96" t="str">
        <f t="shared" si="97"/>
        <v>19817414</v>
      </c>
      <c r="D2052">
        <v>22526</v>
      </c>
      <c r="E2052" t="s">
        <v>120</v>
      </c>
      <c r="F2052">
        <v>61</v>
      </c>
      <c r="G2052" t="s">
        <v>124</v>
      </c>
      <c r="H2052">
        <v>71</v>
      </c>
      <c r="I2052">
        <v>19817</v>
      </c>
      <c r="J2052" t="s">
        <v>2</v>
      </c>
      <c r="K2052">
        <v>414</v>
      </c>
      <c r="L2052">
        <v>10</v>
      </c>
      <c r="M2052">
        <v>2</v>
      </c>
      <c r="N2052">
        <v>11</v>
      </c>
      <c r="O2052">
        <v>21.43</v>
      </c>
      <c r="P2052">
        <v>0</v>
      </c>
      <c r="Q2052" t="s">
        <v>509</v>
      </c>
      <c r="R2052" t="s">
        <v>471</v>
      </c>
      <c r="S2052">
        <v>7</v>
      </c>
      <c r="T2052" t="s">
        <v>469</v>
      </c>
      <c r="U2052">
        <v>2</v>
      </c>
      <c r="V2052">
        <v>43575</v>
      </c>
      <c r="W2052">
        <v>354</v>
      </c>
      <c r="X2052" t="s">
        <v>447</v>
      </c>
      <c r="Y2052" s="2" t="s">
        <v>447</v>
      </c>
      <c r="Z2052" s="2"/>
      <c r="AB2052" t="s">
        <v>447</v>
      </c>
      <c r="AC2052" t="s">
        <v>448</v>
      </c>
      <c r="AD2052" t="s">
        <v>447</v>
      </c>
      <c r="AE2052" t="s">
        <v>447</v>
      </c>
      <c r="AF2052" t="s">
        <v>447</v>
      </c>
      <c r="AG2052">
        <v>2</v>
      </c>
      <c r="AH2052">
        <v>0</v>
      </c>
      <c r="AI2052">
        <v>55</v>
      </c>
      <c r="AJ2052">
        <v>0</v>
      </c>
      <c r="AK2052">
        <v>61</v>
      </c>
      <c r="AL2052" t="s">
        <v>504</v>
      </c>
      <c r="AM2052" t="s">
        <v>450</v>
      </c>
      <c r="AN2052">
        <v>21.43</v>
      </c>
      <c r="AO2052">
        <v>47.14</v>
      </c>
      <c r="AP2052">
        <v>1010.2102</v>
      </c>
      <c r="AQ2052">
        <v>21.43</v>
      </c>
      <c r="AR2052">
        <v>43.07</v>
      </c>
      <c r="AS2052">
        <v>922.99009999999998</v>
      </c>
      <c r="AT2052">
        <v>21.43</v>
      </c>
      <c r="AU2052">
        <v>40</v>
      </c>
      <c r="AV2052">
        <v>857.2</v>
      </c>
      <c r="BC2052" t="s">
        <v>451</v>
      </c>
      <c r="BD2052" s="2">
        <v>45921</v>
      </c>
      <c r="BE2052">
        <v>242.4</v>
      </c>
      <c r="BF2052" t="s">
        <v>452</v>
      </c>
      <c r="BG2052" t="s">
        <v>453</v>
      </c>
      <c r="BH2052" s="1">
        <f t="shared" ca="1" si="98"/>
        <v>202</v>
      </c>
    </row>
    <row r="2053" spans="2:60" ht="14.25" customHeight="1" x14ac:dyDescent="0.35">
      <c r="B2053" s="96" t="str">
        <f t="shared" si="96"/>
        <v>1981741411</v>
      </c>
      <c r="C2053" s="96" t="str">
        <f t="shared" si="97"/>
        <v>19817414</v>
      </c>
      <c r="D2053">
        <v>22526</v>
      </c>
      <c r="E2053" t="s">
        <v>120</v>
      </c>
      <c r="F2053">
        <v>61</v>
      </c>
      <c r="G2053" t="s">
        <v>124</v>
      </c>
      <c r="H2053">
        <v>71</v>
      </c>
      <c r="I2053">
        <v>19817</v>
      </c>
      <c r="J2053" t="s">
        <v>2</v>
      </c>
      <c r="K2053">
        <v>414</v>
      </c>
      <c r="L2053">
        <v>11</v>
      </c>
      <c r="M2053">
        <v>2</v>
      </c>
      <c r="N2053">
        <v>11</v>
      </c>
      <c r="O2053">
        <v>15.82</v>
      </c>
      <c r="P2053">
        <v>0</v>
      </c>
      <c r="Q2053" t="s">
        <v>509</v>
      </c>
      <c r="R2053" t="s">
        <v>471</v>
      </c>
      <c r="S2053">
        <v>7</v>
      </c>
      <c r="T2053" t="s">
        <v>469</v>
      </c>
      <c r="U2053">
        <v>2</v>
      </c>
      <c r="V2053">
        <v>43577</v>
      </c>
      <c r="W2053">
        <v>354</v>
      </c>
      <c r="X2053" t="s">
        <v>447</v>
      </c>
      <c r="Y2053" s="2" t="s">
        <v>447</v>
      </c>
      <c r="Z2053" s="2"/>
      <c r="AB2053" t="s">
        <v>447</v>
      </c>
      <c r="AC2053" t="s">
        <v>448</v>
      </c>
      <c r="AD2053" t="s">
        <v>447</v>
      </c>
      <c r="AE2053" t="s">
        <v>447</v>
      </c>
      <c r="AF2053" t="s">
        <v>447</v>
      </c>
      <c r="AG2053">
        <v>2</v>
      </c>
      <c r="AH2053">
        <v>0</v>
      </c>
      <c r="AI2053">
        <v>55</v>
      </c>
      <c r="AJ2053">
        <v>0</v>
      </c>
      <c r="AK2053">
        <v>61</v>
      </c>
      <c r="AL2053" t="s">
        <v>449</v>
      </c>
      <c r="AM2053" t="s">
        <v>450</v>
      </c>
      <c r="AN2053">
        <v>15.82</v>
      </c>
      <c r="AO2053">
        <v>47.14</v>
      </c>
      <c r="AP2053">
        <v>745.75480000000005</v>
      </c>
      <c r="AQ2053">
        <v>15.82</v>
      </c>
      <c r="AR2053">
        <v>43.07</v>
      </c>
      <c r="AS2053">
        <v>681.36739999999998</v>
      </c>
      <c r="AT2053">
        <v>15.82</v>
      </c>
      <c r="AU2053">
        <v>40</v>
      </c>
      <c r="AV2053">
        <v>632.79999999999995</v>
      </c>
      <c r="BC2053" t="s">
        <v>451</v>
      </c>
      <c r="BD2053" s="2">
        <v>45921</v>
      </c>
      <c r="BE2053">
        <v>595.67999999999995</v>
      </c>
      <c r="BF2053" t="s">
        <v>452</v>
      </c>
      <c r="BG2053" t="s">
        <v>453</v>
      </c>
      <c r="BH2053" s="1">
        <f t="shared" ca="1" si="98"/>
        <v>202</v>
      </c>
    </row>
    <row r="2054" spans="2:60" ht="14.25" customHeight="1" x14ac:dyDescent="0.35">
      <c r="B2054" s="96" t="str">
        <f t="shared" si="96"/>
        <v>198174142006</v>
      </c>
      <c r="C2054" s="96" t="str">
        <f t="shared" si="97"/>
        <v>19817414</v>
      </c>
      <c r="D2054">
        <v>22526</v>
      </c>
      <c r="E2054" t="s">
        <v>120</v>
      </c>
      <c r="F2054">
        <v>61</v>
      </c>
      <c r="G2054" t="s">
        <v>124</v>
      </c>
      <c r="H2054">
        <v>71</v>
      </c>
      <c r="I2054">
        <v>19817</v>
      </c>
      <c r="J2054" t="s">
        <v>2</v>
      </c>
      <c r="K2054">
        <v>414</v>
      </c>
      <c r="L2054">
        <v>2006</v>
      </c>
      <c r="M2054">
        <v>1</v>
      </c>
      <c r="O2054">
        <v>0.73</v>
      </c>
      <c r="P2054">
        <v>0</v>
      </c>
      <c r="Q2054" t="s">
        <v>483</v>
      </c>
      <c r="R2054" t="s">
        <v>471</v>
      </c>
      <c r="S2054">
        <v>37</v>
      </c>
      <c r="T2054" t="s">
        <v>484</v>
      </c>
      <c r="U2054">
        <v>2</v>
      </c>
      <c r="W2054">
        <v>354</v>
      </c>
      <c r="X2054" t="s">
        <v>447</v>
      </c>
      <c r="Y2054" s="2" t="s">
        <v>447</v>
      </c>
      <c r="Z2054" s="2"/>
      <c r="AB2054" t="s">
        <v>447</v>
      </c>
      <c r="AC2054" t="s">
        <v>448</v>
      </c>
      <c r="AD2054" t="s">
        <v>447</v>
      </c>
      <c r="AE2054" t="s">
        <v>447</v>
      </c>
      <c r="AF2054" t="s">
        <v>447</v>
      </c>
      <c r="AG2054">
        <v>2</v>
      </c>
      <c r="AH2054">
        <v>0</v>
      </c>
      <c r="AI2054">
        <v>58</v>
      </c>
      <c r="AJ2054">
        <v>0</v>
      </c>
      <c r="AK2054">
        <v>61</v>
      </c>
      <c r="AL2054" t="s">
        <v>504</v>
      </c>
      <c r="AM2054" t="s">
        <v>515</v>
      </c>
      <c r="BC2054" t="s">
        <v>484</v>
      </c>
      <c r="BF2054" t="s">
        <v>452</v>
      </c>
      <c r="BG2054" t="s">
        <v>453</v>
      </c>
      <c r="BH2054" s="1">
        <f t="shared" ca="1" si="98"/>
        <v>46123</v>
      </c>
    </row>
    <row r="2055" spans="2:60" ht="14.25" customHeight="1" x14ac:dyDescent="0.35">
      <c r="B2055" s="96" t="str">
        <f t="shared" si="96"/>
        <v>198174401</v>
      </c>
      <c r="C2055" s="96" t="str">
        <f t="shared" si="97"/>
        <v>19817440</v>
      </c>
      <c r="D2055">
        <v>22526</v>
      </c>
      <c r="E2055" t="s">
        <v>120</v>
      </c>
      <c r="F2055">
        <v>61</v>
      </c>
      <c r="G2055" t="s">
        <v>124</v>
      </c>
      <c r="H2055">
        <v>71</v>
      </c>
      <c r="I2055">
        <v>19817</v>
      </c>
      <c r="J2055" t="s">
        <v>2</v>
      </c>
      <c r="K2055">
        <v>440</v>
      </c>
      <c r="L2055">
        <v>1</v>
      </c>
      <c r="M2055">
        <v>2</v>
      </c>
      <c r="O2055">
        <v>3.5</v>
      </c>
      <c r="P2055">
        <v>0</v>
      </c>
      <c r="Q2055" t="s">
        <v>454</v>
      </c>
      <c r="R2055" t="s">
        <v>445</v>
      </c>
      <c r="S2055">
        <v>7</v>
      </c>
      <c r="T2055" t="s">
        <v>469</v>
      </c>
      <c r="U2055">
        <v>2</v>
      </c>
      <c r="V2055">
        <v>43557</v>
      </c>
      <c r="W2055">
        <v>354</v>
      </c>
      <c r="X2055" t="s">
        <v>447</v>
      </c>
      <c r="Y2055" s="2" t="s">
        <v>447</v>
      </c>
      <c r="Z2055" s="2"/>
      <c r="AB2055" t="s">
        <v>447</v>
      </c>
      <c r="AC2055" t="s">
        <v>448</v>
      </c>
      <c r="AD2055" t="s">
        <v>447</v>
      </c>
      <c r="AE2055" t="s">
        <v>447</v>
      </c>
      <c r="AF2055" t="s">
        <v>447</v>
      </c>
      <c r="AG2055">
        <v>2</v>
      </c>
      <c r="AH2055">
        <v>0</v>
      </c>
      <c r="AI2055">
        <v>57</v>
      </c>
      <c r="AJ2055">
        <v>0</v>
      </c>
      <c r="AK2055">
        <v>61</v>
      </c>
      <c r="AL2055" t="s">
        <v>459</v>
      </c>
      <c r="AM2055" t="s">
        <v>450</v>
      </c>
      <c r="AN2055">
        <v>3.5</v>
      </c>
      <c r="AO2055">
        <v>51.85</v>
      </c>
      <c r="AP2055">
        <v>181.47499999999999</v>
      </c>
      <c r="AQ2055">
        <v>3.5</v>
      </c>
      <c r="AR2055">
        <v>40.07</v>
      </c>
      <c r="AS2055">
        <v>140.245</v>
      </c>
      <c r="AT2055">
        <v>3.5</v>
      </c>
      <c r="AU2055">
        <v>40</v>
      </c>
      <c r="AV2055">
        <v>140</v>
      </c>
      <c r="BC2055" t="s">
        <v>451</v>
      </c>
      <c r="BD2055" s="2">
        <v>45922</v>
      </c>
      <c r="BE2055">
        <v>138.47</v>
      </c>
      <c r="BF2055" t="s">
        <v>452</v>
      </c>
      <c r="BG2055" t="s">
        <v>453</v>
      </c>
      <c r="BH2055" s="1">
        <f t="shared" ca="1" si="98"/>
        <v>201</v>
      </c>
    </row>
    <row r="2056" spans="2:60" ht="14.25" customHeight="1" x14ac:dyDescent="0.35">
      <c r="B2056" s="96" t="str">
        <f t="shared" si="96"/>
        <v>198174402</v>
      </c>
      <c r="C2056" s="96" t="str">
        <f t="shared" si="97"/>
        <v>19817440</v>
      </c>
      <c r="D2056">
        <v>22526</v>
      </c>
      <c r="E2056" t="s">
        <v>120</v>
      </c>
      <c r="F2056">
        <v>61</v>
      </c>
      <c r="G2056" t="s">
        <v>124</v>
      </c>
      <c r="H2056">
        <v>71</v>
      </c>
      <c r="I2056">
        <v>19817</v>
      </c>
      <c r="J2056" t="s">
        <v>2</v>
      </c>
      <c r="K2056">
        <v>440</v>
      </c>
      <c r="L2056">
        <v>2</v>
      </c>
      <c r="M2056">
        <v>2</v>
      </c>
      <c r="O2056">
        <v>13.76</v>
      </c>
      <c r="P2056">
        <v>0</v>
      </c>
      <c r="Q2056" t="s">
        <v>509</v>
      </c>
      <c r="R2056" t="s">
        <v>445</v>
      </c>
      <c r="S2056">
        <v>7</v>
      </c>
      <c r="T2056" t="s">
        <v>469</v>
      </c>
      <c r="U2056">
        <v>2</v>
      </c>
      <c r="V2056">
        <v>43557</v>
      </c>
      <c r="W2056">
        <v>354</v>
      </c>
      <c r="X2056" t="s">
        <v>447</v>
      </c>
      <c r="Y2056" s="2" t="s">
        <v>447</v>
      </c>
      <c r="Z2056" s="2"/>
      <c r="AB2056" t="s">
        <v>447</v>
      </c>
      <c r="AC2056" t="s">
        <v>448</v>
      </c>
      <c r="AD2056" t="s">
        <v>447</v>
      </c>
      <c r="AE2056" t="s">
        <v>447</v>
      </c>
      <c r="AF2056" t="s">
        <v>447</v>
      </c>
      <c r="AG2056">
        <v>2</v>
      </c>
      <c r="AH2056">
        <v>0</v>
      </c>
      <c r="AI2056">
        <v>57</v>
      </c>
      <c r="AJ2056">
        <v>0</v>
      </c>
      <c r="AK2056">
        <v>61</v>
      </c>
      <c r="AL2056" t="s">
        <v>459</v>
      </c>
      <c r="AM2056" t="s">
        <v>450</v>
      </c>
      <c r="AN2056">
        <v>13.76</v>
      </c>
      <c r="AO2056">
        <v>51.85</v>
      </c>
      <c r="AP2056">
        <v>713.45600000000002</v>
      </c>
      <c r="AQ2056">
        <v>13.76</v>
      </c>
      <c r="AR2056">
        <v>40.07</v>
      </c>
      <c r="AS2056">
        <v>551.36320000000001</v>
      </c>
      <c r="AT2056">
        <v>13.76</v>
      </c>
      <c r="AU2056">
        <v>40</v>
      </c>
      <c r="AV2056">
        <v>550.4</v>
      </c>
      <c r="BC2056" t="s">
        <v>451</v>
      </c>
      <c r="BD2056" s="2">
        <v>45922</v>
      </c>
      <c r="BE2056">
        <v>649.76</v>
      </c>
      <c r="BF2056" t="s">
        <v>452</v>
      </c>
      <c r="BG2056" t="s">
        <v>453</v>
      </c>
      <c r="BH2056" s="1">
        <f t="shared" ca="1" si="98"/>
        <v>201</v>
      </c>
    </row>
    <row r="2057" spans="2:60" ht="14.25" customHeight="1" x14ac:dyDescent="0.35">
      <c r="B2057" s="96" t="str">
        <f t="shared" si="96"/>
        <v>198174403</v>
      </c>
      <c r="C2057" s="96" t="str">
        <f t="shared" si="97"/>
        <v>19817440</v>
      </c>
      <c r="D2057">
        <v>22526</v>
      </c>
      <c r="E2057" t="s">
        <v>120</v>
      </c>
      <c r="F2057">
        <v>61</v>
      </c>
      <c r="G2057" t="s">
        <v>124</v>
      </c>
      <c r="H2057">
        <v>71</v>
      </c>
      <c r="I2057">
        <v>19817</v>
      </c>
      <c r="J2057" t="s">
        <v>2</v>
      </c>
      <c r="K2057">
        <v>440</v>
      </c>
      <c r="L2057">
        <v>3</v>
      </c>
      <c r="M2057">
        <v>2</v>
      </c>
      <c r="O2057">
        <v>13.51</v>
      </c>
      <c r="P2057">
        <v>0</v>
      </c>
      <c r="Q2057" t="s">
        <v>454</v>
      </c>
      <c r="R2057" t="s">
        <v>445</v>
      </c>
      <c r="S2057">
        <v>7</v>
      </c>
      <c r="T2057" t="s">
        <v>469</v>
      </c>
      <c r="U2057">
        <v>2</v>
      </c>
      <c r="V2057">
        <v>43557</v>
      </c>
      <c r="W2057">
        <v>354</v>
      </c>
      <c r="X2057" t="s">
        <v>447</v>
      </c>
      <c r="Y2057" s="2" t="s">
        <v>447</v>
      </c>
      <c r="Z2057" s="2"/>
      <c r="AB2057" t="s">
        <v>447</v>
      </c>
      <c r="AC2057" t="s">
        <v>448</v>
      </c>
      <c r="AD2057" t="s">
        <v>447</v>
      </c>
      <c r="AE2057" t="s">
        <v>447</v>
      </c>
      <c r="AF2057" t="s">
        <v>447</v>
      </c>
      <c r="AG2057">
        <v>2</v>
      </c>
      <c r="AH2057">
        <v>0</v>
      </c>
      <c r="AI2057">
        <v>57</v>
      </c>
      <c r="AJ2057">
        <v>0</v>
      </c>
      <c r="AK2057">
        <v>61</v>
      </c>
      <c r="AL2057" t="s">
        <v>465</v>
      </c>
      <c r="AM2057" t="s">
        <v>450</v>
      </c>
      <c r="AN2057">
        <v>13.51</v>
      </c>
      <c r="AO2057">
        <v>51.85</v>
      </c>
      <c r="AP2057">
        <v>700.49350000000004</v>
      </c>
      <c r="AQ2057">
        <v>13.51</v>
      </c>
      <c r="AR2057">
        <v>40.07</v>
      </c>
      <c r="AS2057">
        <v>541.34569999999997</v>
      </c>
      <c r="AT2057">
        <v>13.51</v>
      </c>
      <c r="AU2057">
        <v>40</v>
      </c>
      <c r="AV2057">
        <v>540.4</v>
      </c>
      <c r="BC2057" t="s">
        <v>451</v>
      </c>
      <c r="BD2057" s="2">
        <v>45922</v>
      </c>
      <c r="BE2057">
        <v>223.34</v>
      </c>
      <c r="BF2057" t="s">
        <v>452</v>
      </c>
      <c r="BG2057" t="s">
        <v>453</v>
      </c>
      <c r="BH2057" s="1">
        <f t="shared" ca="1" si="98"/>
        <v>201</v>
      </c>
    </row>
    <row r="2058" spans="2:60" ht="14.25" customHeight="1" x14ac:dyDescent="0.35">
      <c r="B2058" s="96" t="str">
        <f t="shared" si="96"/>
        <v>198174404</v>
      </c>
      <c r="C2058" s="96" t="str">
        <f t="shared" si="97"/>
        <v>19817440</v>
      </c>
      <c r="D2058">
        <v>22526</v>
      </c>
      <c r="E2058" t="s">
        <v>120</v>
      </c>
      <c r="F2058">
        <v>61</v>
      </c>
      <c r="G2058" t="s">
        <v>124</v>
      </c>
      <c r="H2058">
        <v>71</v>
      </c>
      <c r="I2058">
        <v>19817</v>
      </c>
      <c r="J2058" t="s">
        <v>2</v>
      </c>
      <c r="K2058">
        <v>440</v>
      </c>
      <c r="L2058">
        <v>4</v>
      </c>
      <c r="M2058">
        <v>2</v>
      </c>
      <c r="O2058">
        <v>35.01</v>
      </c>
      <c r="P2058">
        <v>20</v>
      </c>
      <c r="Q2058" t="s">
        <v>509</v>
      </c>
      <c r="R2058" t="s">
        <v>445</v>
      </c>
      <c r="S2058">
        <v>7</v>
      </c>
      <c r="T2058" t="s">
        <v>469</v>
      </c>
      <c r="U2058">
        <v>2</v>
      </c>
      <c r="V2058">
        <v>43578</v>
      </c>
      <c r="W2058">
        <v>354</v>
      </c>
      <c r="X2058" t="s">
        <v>447</v>
      </c>
      <c r="Y2058" s="2" t="s">
        <v>448</v>
      </c>
      <c r="Z2058" s="2" t="s">
        <v>512</v>
      </c>
      <c r="AA2058" t="s">
        <v>485</v>
      </c>
      <c r="AB2058" t="s">
        <v>447</v>
      </c>
      <c r="AC2058" t="s">
        <v>447</v>
      </c>
      <c r="AD2058" t="s">
        <v>447</v>
      </c>
      <c r="AE2058" t="s">
        <v>447</v>
      </c>
      <c r="AF2058" t="s">
        <v>447</v>
      </c>
      <c r="AG2058">
        <v>2</v>
      </c>
      <c r="AH2058">
        <v>0</v>
      </c>
      <c r="AI2058">
        <v>57</v>
      </c>
      <c r="AJ2058">
        <v>0</v>
      </c>
      <c r="AK2058">
        <v>61</v>
      </c>
      <c r="AL2058" t="s">
        <v>465</v>
      </c>
      <c r="AM2058" t="s">
        <v>450</v>
      </c>
      <c r="AN2058">
        <v>15.01</v>
      </c>
      <c r="AO2058">
        <v>51.85</v>
      </c>
      <c r="AP2058">
        <v>778.26850000000002</v>
      </c>
      <c r="AQ2058">
        <v>15.01</v>
      </c>
      <c r="AR2058">
        <v>40.07</v>
      </c>
      <c r="AS2058">
        <v>601.45069999999998</v>
      </c>
      <c r="BC2058" t="s">
        <v>451</v>
      </c>
      <c r="BD2058" s="2">
        <v>45810</v>
      </c>
      <c r="BE2058">
        <v>1035.67</v>
      </c>
      <c r="BF2058" t="s">
        <v>452</v>
      </c>
      <c r="BG2058" t="s">
        <v>453</v>
      </c>
      <c r="BH2058" s="1">
        <f t="shared" ca="1" si="98"/>
        <v>313</v>
      </c>
    </row>
    <row r="2059" spans="2:60" ht="14.25" customHeight="1" x14ac:dyDescent="0.35">
      <c r="B2059" s="96" t="str">
        <f t="shared" si="96"/>
        <v>198174405</v>
      </c>
      <c r="C2059" s="96" t="str">
        <f t="shared" si="97"/>
        <v>19817440</v>
      </c>
      <c r="D2059">
        <v>22526</v>
      </c>
      <c r="E2059" t="s">
        <v>120</v>
      </c>
      <c r="F2059">
        <v>61</v>
      </c>
      <c r="G2059" t="s">
        <v>124</v>
      </c>
      <c r="H2059">
        <v>71</v>
      </c>
      <c r="I2059">
        <v>19817</v>
      </c>
      <c r="J2059" t="s">
        <v>2</v>
      </c>
      <c r="K2059">
        <v>440</v>
      </c>
      <c r="L2059">
        <v>5</v>
      </c>
      <c r="M2059">
        <v>2</v>
      </c>
      <c r="O2059">
        <v>39.56</v>
      </c>
      <c r="P2059">
        <v>0</v>
      </c>
      <c r="Q2059" t="s">
        <v>509</v>
      </c>
      <c r="R2059" t="s">
        <v>445</v>
      </c>
      <c r="S2059">
        <v>7</v>
      </c>
      <c r="T2059" t="s">
        <v>469</v>
      </c>
      <c r="U2059">
        <v>2</v>
      </c>
      <c r="V2059">
        <v>43578</v>
      </c>
      <c r="W2059">
        <v>354</v>
      </c>
      <c r="X2059" t="s">
        <v>447</v>
      </c>
      <c r="Y2059" s="2" t="s">
        <v>448</v>
      </c>
      <c r="Z2059" s="2" t="s">
        <v>512</v>
      </c>
      <c r="AA2059" t="s">
        <v>485</v>
      </c>
      <c r="AB2059" t="s">
        <v>447</v>
      </c>
      <c r="AC2059" t="s">
        <v>447</v>
      </c>
      <c r="AD2059" t="s">
        <v>447</v>
      </c>
      <c r="AE2059" t="s">
        <v>447</v>
      </c>
      <c r="AF2059" t="s">
        <v>447</v>
      </c>
      <c r="AG2059">
        <v>2</v>
      </c>
      <c r="AH2059">
        <v>0</v>
      </c>
      <c r="AI2059">
        <v>57</v>
      </c>
      <c r="AJ2059">
        <v>0</v>
      </c>
      <c r="AK2059">
        <v>61</v>
      </c>
      <c r="AL2059" t="s">
        <v>465</v>
      </c>
      <c r="AM2059" t="s">
        <v>450</v>
      </c>
      <c r="AN2059">
        <v>39.56</v>
      </c>
      <c r="AO2059">
        <v>51.85</v>
      </c>
      <c r="AP2059">
        <v>2051.1860000000001</v>
      </c>
      <c r="AQ2059">
        <v>39.56</v>
      </c>
      <c r="AR2059">
        <v>40.07</v>
      </c>
      <c r="AS2059">
        <v>1585.1692</v>
      </c>
      <c r="BC2059" t="s">
        <v>451</v>
      </c>
      <c r="BD2059" s="2">
        <v>45810</v>
      </c>
      <c r="BE2059">
        <v>531.54</v>
      </c>
      <c r="BF2059" t="s">
        <v>452</v>
      </c>
      <c r="BG2059" t="s">
        <v>453</v>
      </c>
      <c r="BH2059" s="1">
        <f t="shared" ca="1" si="98"/>
        <v>313</v>
      </c>
    </row>
    <row r="2060" spans="2:60" ht="14.25" customHeight="1" x14ac:dyDescent="0.35">
      <c r="B2060" s="96" t="str">
        <f t="shared" si="96"/>
        <v>198174406</v>
      </c>
      <c r="C2060" s="96" t="str">
        <f t="shared" si="97"/>
        <v>19817440</v>
      </c>
      <c r="D2060">
        <v>22526</v>
      </c>
      <c r="E2060" t="s">
        <v>120</v>
      </c>
      <c r="F2060">
        <v>61</v>
      </c>
      <c r="G2060" t="s">
        <v>124</v>
      </c>
      <c r="H2060">
        <v>71</v>
      </c>
      <c r="I2060">
        <v>19817</v>
      </c>
      <c r="J2060" t="s">
        <v>2</v>
      </c>
      <c r="K2060">
        <v>440</v>
      </c>
      <c r="L2060">
        <v>6</v>
      </c>
      <c r="M2060">
        <v>2</v>
      </c>
      <c r="O2060">
        <v>24.15</v>
      </c>
      <c r="P2060">
        <v>0</v>
      </c>
      <c r="Q2060" t="s">
        <v>509</v>
      </c>
      <c r="R2060" t="s">
        <v>445</v>
      </c>
      <c r="S2060">
        <v>7</v>
      </c>
      <c r="T2060" t="s">
        <v>469</v>
      </c>
      <c r="U2060">
        <v>2</v>
      </c>
      <c r="V2060">
        <v>43547</v>
      </c>
      <c r="W2060">
        <v>354</v>
      </c>
      <c r="X2060" t="s">
        <v>447</v>
      </c>
      <c r="Y2060" t="s">
        <v>447</v>
      </c>
      <c r="Z2060" s="2"/>
      <c r="AB2060" t="s">
        <v>447</v>
      </c>
      <c r="AC2060" t="s">
        <v>448</v>
      </c>
      <c r="AD2060" t="s">
        <v>447</v>
      </c>
      <c r="AE2060" t="s">
        <v>447</v>
      </c>
      <c r="AF2060" t="s">
        <v>447</v>
      </c>
      <c r="AG2060">
        <v>2</v>
      </c>
      <c r="AH2060">
        <v>0</v>
      </c>
      <c r="AI2060">
        <v>57</v>
      </c>
      <c r="AJ2060">
        <v>0</v>
      </c>
      <c r="AK2060">
        <v>61</v>
      </c>
      <c r="AL2060" t="s">
        <v>459</v>
      </c>
      <c r="AM2060" t="s">
        <v>450</v>
      </c>
      <c r="AN2060">
        <v>24.15</v>
      </c>
      <c r="AO2060">
        <v>51.85</v>
      </c>
      <c r="AP2060">
        <v>1252.1775</v>
      </c>
      <c r="AQ2060">
        <v>24.15</v>
      </c>
      <c r="AR2060">
        <v>40.07</v>
      </c>
      <c r="AS2060">
        <v>967.69050000000004</v>
      </c>
      <c r="AT2060">
        <v>24.15</v>
      </c>
      <c r="AU2060">
        <v>40</v>
      </c>
      <c r="AV2060">
        <v>966</v>
      </c>
      <c r="BC2060" t="s">
        <v>451</v>
      </c>
      <c r="BD2060" s="2">
        <v>45922</v>
      </c>
      <c r="BE2060">
        <v>760.89</v>
      </c>
      <c r="BF2060" t="s">
        <v>452</v>
      </c>
      <c r="BG2060" t="s">
        <v>453</v>
      </c>
      <c r="BH2060" s="1">
        <f t="shared" ca="1" si="98"/>
        <v>201</v>
      </c>
    </row>
    <row r="2061" spans="2:60" ht="14.25" customHeight="1" x14ac:dyDescent="0.35">
      <c r="B2061" s="96" t="str">
        <f t="shared" si="96"/>
        <v>198174407</v>
      </c>
      <c r="C2061" s="96" t="str">
        <f t="shared" si="97"/>
        <v>19817440</v>
      </c>
      <c r="D2061">
        <v>22526</v>
      </c>
      <c r="E2061" t="s">
        <v>120</v>
      </c>
      <c r="F2061">
        <v>61</v>
      </c>
      <c r="G2061" t="s">
        <v>124</v>
      </c>
      <c r="H2061">
        <v>71</v>
      </c>
      <c r="I2061">
        <v>19817</v>
      </c>
      <c r="J2061" t="s">
        <v>2</v>
      </c>
      <c r="K2061">
        <v>440</v>
      </c>
      <c r="L2061">
        <v>7</v>
      </c>
      <c r="M2061">
        <v>2</v>
      </c>
      <c r="O2061">
        <v>22.41</v>
      </c>
      <c r="P2061">
        <v>0</v>
      </c>
      <c r="Q2061" t="s">
        <v>509</v>
      </c>
      <c r="R2061" t="s">
        <v>445</v>
      </c>
      <c r="S2061">
        <v>7</v>
      </c>
      <c r="T2061" t="s">
        <v>469</v>
      </c>
      <c r="U2061">
        <v>2</v>
      </c>
      <c r="V2061">
        <v>43550</v>
      </c>
      <c r="W2061">
        <v>354</v>
      </c>
      <c r="X2061" t="s">
        <v>447</v>
      </c>
      <c r="Y2061" s="2" t="s">
        <v>447</v>
      </c>
      <c r="Z2061" s="2"/>
      <c r="AB2061" t="s">
        <v>447</v>
      </c>
      <c r="AC2061" t="s">
        <v>448</v>
      </c>
      <c r="AD2061" t="s">
        <v>447</v>
      </c>
      <c r="AE2061" t="s">
        <v>447</v>
      </c>
      <c r="AF2061" t="s">
        <v>447</v>
      </c>
      <c r="AG2061">
        <v>2</v>
      </c>
      <c r="AH2061">
        <v>0</v>
      </c>
      <c r="AI2061">
        <v>57</v>
      </c>
      <c r="AJ2061">
        <v>0</v>
      </c>
      <c r="AK2061">
        <v>61</v>
      </c>
      <c r="AL2061" t="s">
        <v>459</v>
      </c>
      <c r="AM2061" t="s">
        <v>450</v>
      </c>
      <c r="AN2061">
        <v>22.41</v>
      </c>
      <c r="AO2061">
        <v>51.85</v>
      </c>
      <c r="AP2061">
        <v>1161.9585</v>
      </c>
      <c r="AQ2061">
        <v>22.41</v>
      </c>
      <c r="AR2061">
        <v>40.07</v>
      </c>
      <c r="AS2061">
        <v>897.96870000000001</v>
      </c>
      <c r="AT2061">
        <v>22.41</v>
      </c>
      <c r="AU2061">
        <v>40</v>
      </c>
      <c r="AV2061">
        <v>896.4</v>
      </c>
      <c r="BC2061" t="s">
        <v>451</v>
      </c>
      <c r="BD2061" s="2">
        <v>45922</v>
      </c>
      <c r="BE2061">
        <v>243.78</v>
      </c>
      <c r="BF2061" t="s">
        <v>452</v>
      </c>
      <c r="BG2061" t="s">
        <v>453</v>
      </c>
      <c r="BH2061" s="1">
        <f t="shared" ca="1" si="98"/>
        <v>201</v>
      </c>
    </row>
    <row r="2062" spans="2:60" ht="14.25" customHeight="1" x14ac:dyDescent="0.35">
      <c r="B2062" s="96" t="str">
        <f t="shared" si="96"/>
        <v>198174408</v>
      </c>
      <c r="C2062" s="96" t="str">
        <f t="shared" si="97"/>
        <v>19817440</v>
      </c>
      <c r="D2062">
        <v>22526</v>
      </c>
      <c r="E2062" t="s">
        <v>120</v>
      </c>
      <c r="F2062">
        <v>61</v>
      </c>
      <c r="G2062" t="s">
        <v>124</v>
      </c>
      <c r="H2062">
        <v>71</v>
      </c>
      <c r="I2062">
        <v>19817</v>
      </c>
      <c r="J2062" t="s">
        <v>2</v>
      </c>
      <c r="K2062">
        <v>440</v>
      </c>
      <c r="L2062">
        <v>8</v>
      </c>
      <c r="M2062">
        <v>2</v>
      </c>
      <c r="O2062">
        <v>18.84</v>
      </c>
      <c r="P2062">
        <v>0</v>
      </c>
      <c r="Q2062" t="s">
        <v>509</v>
      </c>
      <c r="R2062" t="s">
        <v>445</v>
      </c>
      <c r="S2062">
        <v>7</v>
      </c>
      <c r="T2062" t="s">
        <v>469</v>
      </c>
      <c r="U2062">
        <v>2</v>
      </c>
      <c r="V2062">
        <v>43554</v>
      </c>
      <c r="W2062">
        <v>354</v>
      </c>
      <c r="X2062" t="s">
        <v>447</v>
      </c>
      <c r="Y2062" s="2" t="s">
        <v>448</v>
      </c>
      <c r="Z2062" s="2" t="s">
        <v>512</v>
      </c>
      <c r="AA2062" t="s">
        <v>485</v>
      </c>
      <c r="AB2062" t="s">
        <v>447</v>
      </c>
      <c r="AC2062" t="s">
        <v>447</v>
      </c>
      <c r="AD2062" t="s">
        <v>447</v>
      </c>
      <c r="AE2062" t="s">
        <v>447</v>
      </c>
      <c r="AF2062" t="s">
        <v>447</v>
      </c>
      <c r="AG2062">
        <v>2</v>
      </c>
      <c r="AH2062">
        <v>0</v>
      </c>
      <c r="AI2062">
        <v>57</v>
      </c>
      <c r="AJ2062">
        <v>0</v>
      </c>
      <c r="AK2062">
        <v>61</v>
      </c>
      <c r="AL2062" t="s">
        <v>449</v>
      </c>
      <c r="AM2062" t="s">
        <v>450</v>
      </c>
      <c r="AN2062">
        <v>18.84</v>
      </c>
      <c r="AO2062">
        <v>51.85</v>
      </c>
      <c r="AP2062">
        <v>976.85400000000004</v>
      </c>
      <c r="AQ2062">
        <v>18.84</v>
      </c>
      <c r="AR2062">
        <v>40.07</v>
      </c>
      <c r="AS2062">
        <v>754.91880000000003</v>
      </c>
      <c r="BC2062" t="s">
        <v>451</v>
      </c>
      <c r="BD2062" s="2">
        <v>45810</v>
      </c>
      <c r="BE2062">
        <v>392.68</v>
      </c>
      <c r="BF2062" t="s">
        <v>452</v>
      </c>
      <c r="BG2062" t="s">
        <v>453</v>
      </c>
      <c r="BH2062" s="1">
        <f t="shared" ca="1" si="98"/>
        <v>313</v>
      </c>
    </row>
    <row r="2063" spans="2:60" ht="14.25" customHeight="1" x14ac:dyDescent="0.35">
      <c r="B2063" s="96" t="str">
        <f t="shared" si="96"/>
        <v>198174409</v>
      </c>
      <c r="C2063" s="96" t="str">
        <f t="shared" si="97"/>
        <v>19817440</v>
      </c>
      <c r="D2063">
        <v>22526</v>
      </c>
      <c r="E2063" t="s">
        <v>120</v>
      </c>
      <c r="F2063">
        <v>61</v>
      </c>
      <c r="G2063" t="s">
        <v>124</v>
      </c>
      <c r="H2063">
        <v>71</v>
      </c>
      <c r="I2063">
        <v>19817</v>
      </c>
      <c r="J2063" t="s">
        <v>2</v>
      </c>
      <c r="K2063">
        <v>440</v>
      </c>
      <c r="L2063">
        <v>9</v>
      </c>
      <c r="M2063">
        <v>2</v>
      </c>
      <c r="O2063">
        <v>19.72</v>
      </c>
      <c r="P2063">
        <v>0</v>
      </c>
      <c r="Q2063" t="s">
        <v>509</v>
      </c>
      <c r="R2063" t="s">
        <v>445</v>
      </c>
      <c r="S2063">
        <v>7</v>
      </c>
      <c r="T2063" t="s">
        <v>469</v>
      </c>
      <c r="U2063">
        <v>2</v>
      </c>
      <c r="V2063">
        <v>43555</v>
      </c>
      <c r="W2063">
        <v>354</v>
      </c>
      <c r="X2063" t="s">
        <v>447</v>
      </c>
      <c r="Y2063" s="2" t="s">
        <v>448</v>
      </c>
      <c r="Z2063" s="2" t="s">
        <v>512</v>
      </c>
      <c r="AA2063" t="s">
        <v>485</v>
      </c>
      <c r="AB2063" t="s">
        <v>447</v>
      </c>
      <c r="AC2063" t="s">
        <v>447</v>
      </c>
      <c r="AD2063" t="s">
        <v>447</v>
      </c>
      <c r="AE2063" t="s">
        <v>447</v>
      </c>
      <c r="AF2063" t="s">
        <v>447</v>
      </c>
      <c r="AG2063">
        <v>2</v>
      </c>
      <c r="AH2063">
        <v>0</v>
      </c>
      <c r="AI2063">
        <v>57</v>
      </c>
      <c r="AJ2063">
        <v>0</v>
      </c>
      <c r="AK2063">
        <v>61</v>
      </c>
      <c r="AL2063" t="s">
        <v>449</v>
      </c>
      <c r="AM2063" t="s">
        <v>450</v>
      </c>
      <c r="AN2063">
        <v>19.72</v>
      </c>
      <c r="AO2063">
        <v>51.85</v>
      </c>
      <c r="AP2063">
        <v>1022.482</v>
      </c>
      <c r="AQ2063">
        <v>19.72</v>
      </c>
      <c r="AR2063">
        <v>40.07</v>
      </c>
      <c r="AS2063">
        <v>790.18039999999996</v>
      </c>
      <c r="BC2063" t="s">
        <v>451</v>
      </c>
      <c r="BD2063" s="2">
        <v>45810</v>
      </c>
      <c r="BE2063">
        <v>844.43</v>
      </c>
      <c r="BF2063" t="s">
        <v>452</v>
      </c>
      <c r="BG2063" t="s">
        <v>453</v>
      </c>
      <c r="BH2063" s="1">
        <f t="shared" ca="1" si="98"/>
        <v>313</v>
      </c>
    </row>
    <row r="2064" spans="2:60" ht="14.25" customHeight="1" x14ac:dyDescent="0.35">
      <c r="B2064" s="96" t="str">
        <f t="shared" si="96"/>
        <v>1981744010</v>
      </c>
      <c r="C2064" s="96" t="str">
        <f t="shared" si="97"/>
        <v>19817440</v>
      </c>
      <c r="D2064">
        <v>22526</v>
      </c>
      <c r="E2064" t="s">
        <v>120</v>
      </c>
      <c r="F2064">
        <v>61</v>
      </c>
      <c r="G2064" t="s">
        <v>124</v>
      </c>
      <c r="H2064">
        <v>71</v>
      </c>
      <c r="I2064">
        <v>19817</v>
      </c>
      <c r="J2064" t="s">
        <v>2</v>
      </c>
      <c r="K2064">
        <v>440</v>
      </c>
      <c r="L2064">
        <v>10</v>
      </c>
      <c r="M2064">
        <v>2</v>
      </c>
      <c r="O2064">
        <v>4.32</v>
      </c>
      <c r="P2064">
        <v>0</v>
      </c>
      <c r="Q2064" t="s">
        <v>509</v>
      </c>
      <c r="R2064" t="s">
        <v>445</v>
      </c>
      <c r="S2064">
        <v>7</v>
      </c>
      <c r="T2064" t="s">
        <v>469</v>
      </c>
      <c r="U2064">
        <v>2</v>
      </c>
      <c r="V2064">
        <v>43554</v>
      </c>
      <c r="W2064">
        <v>354</v>
      </c>
      <c r="X2064" t="s">
        <v>447</v>
      </c>
      <c r="Y2064" t="s">
        <v>447</v>
      </c>
      <c r="Z2064" s="2"/>
      <c r="AB2064" t="s">
        <v>447</v>
      </c>
      <c r="AC2064" t="s">
        <v>448</v>
      </c>
      <c r="AD2064" t="s">
        <v>447</v>
      </c>
      <c r="AE2064" t="s">
        <v>447</v>
      </c>
      <c r="AF2064" t="s">
        <v>447</v>
      </c>
      <c r="AG2064">
        <v>2</v>
      </c>
      <c r="AH2064">
        <v>0</v>
      </c>
      <c r="AI2064">
        <v>57</v>
      </c>
      <c r="AJ2064">
        <v>0</v>
      </c>
      <c r="AK2064">
        <v>61</v>
      </c>
      <c r="AL2064" t="s">
        <v>486</v>
      </c>
      <c r="AM2064" t="s">
        <v>450</v>
      </c>
      <c r="AN2064">
        <v>4.32</v>
      </c>
      <c r="AO2064">
        <v>51.85</v>
      </c>
      <c r="AP2064">
        <v>223.99199999999999</v>
      </c>
      <c r="AQ2064">
        <v>4.32</v>
      </c>
      <c r="AR2064">
        <v>40.07</v>
      </c>
      <c r="AS2064">
        <v>173.10239999999999</v>
      </c>
      <c r="AT2064">
        <v>4.32</v>
      </c>
      <c r="AU2064">
        <v>40</v>
      </c>
      <c r="AV2064">
        <v>172.8</v>
      </c>
      <c r="BC2064" t="s">
        <v>451</v>
      </c>
      <c r="BD2064" s="2">
        <v>45922</v>
      </c>
      <c r="BF2064" t="s">
        <v>452</v>
      </c>
      <c r="BG2064" t="s">
        <v>453</v>
      </c>
      <c r="BH2064" s="1">
        <f t="shared" ca="1" si="98"/>
        <v>201</v>
      </c>
    </row>
    <row r="2065" spans="2:60" ht="14.25" customHeight="1" x14ac:dyDescent="0.35">
      <c r="B2065" s="96" t="str">
        <f t="shared" si="96"/>
        <v>1981744011</v>
      </c>
      <c r="C2065" s="96" t="str">
        <f t="shared" si="97"/>
        <v>19817440</v>
      </c>
      <c r="D2065">
        <v>22526</v>
      </c>
      <c r="E2065" t="s">
        <v>120</v>
      </c>
      <c r="F2065">
        <v>61</v>
      </c>
      <c r="G2065" t="s">
        <v>124</v>
      </c>
      <c r="H2065">
        <v>71</v>
      </c>
      <c r="I2065">
        <v>19817</v>
      </c>
      <c r="J2065" t="s">
        <v>2</v>
      </c>
      <c r="K2065">
        <v>440</v>
      </c>
      <c r="L2065">
        <v>11</v>
      </c>
      <c r="M2065">
        <v>2</v>
      </c>
      <c r="O2065">
        <v>27.1</v>
      </c>
      <c r="P2065">
        <v>0</v>
      </c>
      <c r="Q2065" t="s">
        <v>509</v>
      </c>
      <c r="R2065" t="s">
        <v>445</v>
      </c>
      <c r="S2065">
        <v>7</v>
      </c>
      <c r="T2065" t="s">
        <v>469</v>
      </c>
      <c r="U2065">
        <v>2</v>
      </c>
      <c r="V2065">
        <v>43554</v>
      </c>
      <c r="W2065">
        <v>354</v>
      </c>
      <c r="X2065" t="s">
        <v>447</v>
      </c>
      <c r="Y2065" s="2" t="s">
        <v>447</v>
      </c>
      <c r="Z2065" s="2"/>
      <c r="AB2065" t="s">
        <v>447</v>
      </c>
      <c r="AC2065" t="s">
        <v>448</v>
      </c>
      <c r="AD2065" t="s">
        <v>447</v>
      </c>
      <c r="AE2065" t="s">
        <v>447</v>
      </c>
      <c r="AF2065" t="s">
        <v>447</v>
      </c>
      <c r="AG2065">
        <v>2</v>
      </c>
      <c r="AH2065">
        <v>0</v>
      </c>
      <c r="AI2065">
        <v>57</v>
      </c>
      <c r="AJ2065">
        <v>0</v>
      </c>
      <c r="AK2065">
        <v>61</v>
      </c>
      <c r="AL2065" t="s">
        <v>486</v>
      </c>
      <c r="AM2065" t="s">
        <v>450</v>
      </c>
      <c r="AN2065">
        <v>27.1</v>
      </c>
      <c r="AO2065">
        <v>51.85</v>
      </c>
      <c r="AP2065">
        <v>1405.135</v>
      </c>
      <c r="AQ2065">
        <v>27.1</v>
      </c>
      <c r="AR2065">
        <v>40.07</v>
      </c>
      <c r="AS2065">
        <v>1085.8969999999999</v>
      </c>
      <c r="AT2065">
        <v>27.1</v>
      </c>
      <c r="AU2065">
        <v>40</v>
      </c>
      <c r="AV2065">
        <v>1084</v>
      </c>
      <c r="BC2065" t="s">
        <v>451</v>
      </c>
      <c r="BD2065" s="2">
        <v>45922</v>
      </c>
      <c r="BE2065">
        <v>784.72</v>
      </c>
      <c r="BF2065" t="s">
        <v>452</v>
      </c>
      <c r="BG2065" t="s">
        <v>453</v>
      </c>
      <c r="BH2065" s="1">
        <f t="shared" ca="1" si="98"/>
        <v>201</v>
      </c>
    </row>
    <row r="2066" spans="2:60" ht="14.25" customHeight="1" x14ac:dyDescent="0.35">
      <c r="B2066" s="96" t="str">
        <f t="shared" si="96"/>
        <v>1981744012</v>
      </c>
      <c r="C2066" s="96" t="str">
        <f t="shared" si="97"/>
        <v>19817440</v>
      </c>
      <c r="D2066">
        <v>22526</v>
      </c>
      <c r="E2066" t="s">
        <v>120</v>
      </c>
      <c r="F2066">
        <v>61</v>
      </c>
      <c r="G2066" t="s">
        <v>124</v>
      </c>
      <c r="H2066">
        <v>71</v>
      </c>
      <c r="I2066">
        <v>19817</v>
      </c>
      <c r="J2066" t="s">
        <v>2</v>
      </c>
      <c r="K2066">
        <v>440</v>
      </c>
      <c r="L2066">
        <v>12</v>
      </c>
      <c r="M2066">
        <v>2</v>
      </c>
      <c r="N2066">
        <v>1</v>
      </c>
      <c r="O2066">
        <v>18.48</v>
      </c>
      <c r="P2066">
        <v>0</v>
      </c>
      <c r="Q2066" t="s">
        <v>472</v>
      </c>
      <c r="R2066" t="s">
        <v>445</v>
      </c>
      <c r="S2066">
        <v>7</v>
      </c>
      <c r="T2066" t="s">
        <v>469</v>
      </c>
      <c r="U2066">
        <v>2</v>
      </c>
      <c r="V2066">
        <v>43633</v>
      </c>
      <c r="W2066">
        <v>354</v>
      </c>
      <c r="X2066" t="s">
        <v>447</v>
      </c>
      <c r="Y2066" s="2" t="s">
        <v>447</v>
      </c>
      <c r="Z2066" s="2"/>
      <c r="AB2066" t="s">
        <v>447</v>
      </c>
      <c r="AC2066" t="s">
        <v>448</v>
      </c>
      <c r="AD2066" t="s">
        <v>447</v>
      </c>
      <c r="AE2066" t="s">
        <v>447</v>
      </c>
      <c r="AF2066" t="s">
        <v>447</v>
      </c>
      <c r="AG2066">
        <v>2</v>
      </c>
      <c r="AH2066">
        <v>0</v>
      </c>
      <c r="AI2066">
        <v>57</v>
      </c>
      <c r="AJ2066">
        <v>0</v>
      </c>
      <c r="AK2066">
        <v>61</v>
      </c>
      <c r="AL2066" t="s">
        <v>486</v>
      </c>
      <c r="AM2066" t="s">
        <v>450</v>
      </c>
      <c r="AN2066">
        <v>18.48</v>
      </c>
      <c r="AO2066">
        <v>51.85</v>
      </c>
      <c r="AP2066">
        <v>958.18799999999999</v>
      </c>
      <c r="AQ2066">
        <v>18.48</v>
      </c>
      <c r="AR2066">
        <v>40.07</v>
      </c>
      <c r="AS2066">
        <v>740.49360000000001</v>
      </c>
      <c r="AT2066">
        <v>18.48</v>
      </c>
      <c r="AU2066">
        <v>40</v>
      </c>
      <c r="AV2066">
        <v>739.2</v>
      </c>
      <c r="BC2066" t="s">
        <v>451</v>
      </c>
      <c r="BD2066" s="2">
        <v>45922</v>
      </c>
      <c r="BE2066">
        <v>804.84</v>
      </c>
      <c r="BF2066" t="s">
        <v>452</v>
      </c>
      <c r="BG2066" t="s">
        <v>453</v>
      </c>
      <c r="BH2066" s="1">
        <f t="shared" ca="1" si="98"/>
        <v>201</v>
      </c>
    </row>
    <row r="2067" spans="2:60" ht="14.25" customHeight="1" x14ac:dyDescent="0.35">
      <c r="B2067" s="96" t="str">
        <f t="shared" si="96"/>
        <v>1981744013</v>
      </c>
      <c r="C2067" s="96" t="str">
        <f t="shared" si="97"/>
        <v>19817440</v>
      </c>
      <c r="D2067">
        <v>22526</v>
      </c>
      <c r="E2067" t="s">
        <v>120</v>
      </c>
      <c r="F2067">
        <v>61</v>
      </c>
      <c r="G2067" t="s">
        <v>124</v>
      </c>
      <c r="H2067">
        <v>71</v>
      </c>
      <c r="I2067">
        <v>19817</v>
      </c>
      <c r="J2067" t="s">
        <v>2</v>
      </c>
      <c r="K2067">
        <v>440</v>
      </c>
      <c r="L2067">
        <v>13</v>
      </c>
      <c r="M2067">
        <v>2</v>
      </c>
      <c r="O2067">
        <v>15.55</v>
      </c>
      <c r="P2067">
        <v>0</v>
      </c>
      <c r="Q2067" t="s">
        <v>472</v>
      </c>
      <c r="R2067" t="s">
        <v>445</v>
      </c>
      <c r="S2067">
        <v>7</v>
      </c>
      <c r="T2067" t="s">
        <v>469</v>
      </c>
      <c r="U2067">
        <v>2</v>
      </c>
      <c r="V2067">
        <v>43633</v>
      </c>
      <c r="W2067">
        <v>354</v>
      </c>
      <c r="X2067" t="s">
        <v>447</v>
      </c>
      <c r="Y2067" t="s">
        <v>448</v>
      </c>
      <c r="Z2067" s="2" t="s">
        <v>480</v>
      </c>
      <c r="AA2067" t="s">
        <v>527</v>
      </c>
      <c r="AB2067" t="s">
        <v>447</v>
      </c>
      <c r="AC2067" t="s">
        <v>447</v>
      </c>
      <c r="AD2067" t="s">
        <v>447</v>
      </c>
      <c r="AE2067" t="s">
        <v>447</v>
      </c>
      <c r="AF2067" t="s">
        <v>447</v>
      </c>
      <c r="AG2067">
        <v>2</v>
      </c>
      <c r="AH2067">
        <v>0</v>
      </c>
      <c r="AI2067">
        <v>57</v>
      </c>
      <c r="AJ2067">
        <v>0</v>
      </c>
      <c r="AK2067">
        <v>61</v>
      </c>
      <c r="AL2067" t="s">
        <v>449</v>
      </c>
      <c r="AM2067" t="s">
        <v>450</v>
      </c>
      <c r="AN2067">
        <v>15.55</v>
      </c>
      <c r="AO2067">
        <v>51.85</v>
      </c>
      <c r="AP2067">
        <v>806.26750000000004</v>
      </c>
      <c r="AQ2067">
        <v>15.55</v>
      </c>
      <c r="AR2067">
        <v>40.07</v>
      </c>
      <c r="AS2067">
        <v>623.08849999999995</v>
      </c>
      <c r="BC2067" t="s">
        <v>451</v>
      </c>
      <c r="BD2067" s="2">
        <v>45810</v>
      </c>
      <c r="BE2067">
        <v>144.52000000000001</v>
      </c>
      <c r="BF2067" t="s">
        <v>452</v>
      </c>
      <c r="BG2067" t="s">
        <v>453</v>
      </c>
      <c r="BH2067" s="1">
        <f t="shared" ca="1" si="98"/>
        <v>313</v>
      </c>
    </row>
    <row r="2068" spans="2:60" ht="14.25" customHeight="1" x14ac:dyDescent="0.35">
      <c r="B2068" s="96" t="str">
        <f t="shared" si="96"/>
        <v>1981744014</v>
      </c>
      <c r="C2068" s="96" t="str">
        <f t="shared" si="97"/>
        <v>19817440</v>
      </c>
      <c r="D2068">
        <v>22526</v>
      </c>
      <c r="E2068" t="s">
        <v>120</v>
      </c>
      <c r="F2068">
        <v>61</v>
      </c>
      <c r="G2068" t="s">
        <v>124</v>
      </c>
      <c r="H2068">
        <v>71</v>
      </c>
      <c r="I2068">
        <v>19817</v>
      </c>
      <c r="J2068" t="s">
        <v>2</v>
      </c>
      <c r="K2068">
        <v>440</v>
      </c>
      <c r="L2068">
        <v>14</v>
      </c>
      <c r="M2068">
        <v>2</v>
      </c>
      <c r="N2068">
        <v>1</v>
      </c>
      <c r="O2068">
        <v>5.01</v>
      </c>
      <c r="P2068">
        <v>0</v>
      </c>
      <c r="Q2068" t="s">
        <v>472</v>
      </c>
      <c r="R2068" t="s">
        <v>445</v>
      </c>
      <c r="S2068">
        <v>7</v>
      </c>
      <c r="T2068" t="s">
        <v>469</v>
      </c>
      <c r="U2068">
        <v>2</v>
      </c>
      <c r="V2068">
        <v>43633</v>
      </c>
      <c r="W2068">
        <v>354</v>
      </c>
      <c r="X2068" t="s">
        <v>447</v>
      </c>
      <c r="Y2068" t="s">
        <v>447</v>
      </c>
      <c r="Z2068" s="2"/>
      <c r="AB2068" t="s">
        <v>447</v>
      </c>
      <c r="AC2068" t="s">
        <v>448</v>
      </c>
      <c r="AD2068" t="s">
        <v>447</v>
      </c>
      <c r="AE2068" t="s">
        <v>447</v>
      </c>
      <c r="AF2068" t="s">
        <v>447</v>
      </c>
      <c r="AG2068">
        <v>2</v>
      </c>
      <c r="AH2068">
        <v>0</v>
      </c>
      <c r="AI2068">
        <v>57</v>
      </c>
      <c r="AJ2068">
        <v>0</v>
      </c>
      <c r="AK2068">
        <v>61</v>
      </c>
      <c r="AL2068" t="s">
        <v>486</v>
      </c>
      <c r="AM2068" t="s">
        <v>450</v>
      </c>
      <c r="AN2068">
        <v>5.01</v>
      </c>
      <c r="AO2068">
        <v>51.85</v>
      </c>
      <c r="AP2068">
        <v>259.76850000000002</v>
      </c>
      <c r="AQ2068">
        <v>5.01</v>
      </c>
      <c r="AR2068">
        <v>40.07</v>
      </c>
      <c r="AS2068">
        <v>200.75069999999999</v>
      </c>
      <c r="AT2068">
        <v>5.01</v>
      </c>
      <c r="AU2068">
        <v>40</v>
      </c>
      <c r="AV2068">
        <v>200.4</v>
      </c>
      <c r="BC2068" t="s">
        <v>451</v>
      </c>
      <c r="BD2068" s="2">
        <v>45922</v>
      </c>
      <c r="BE2068">
        <v>225.04</v>
      </c>
      <c r="BF2068" t="s">
        <v>452</v>
      </c>
      <c r="BG2068" t="s">
        <v>453</v>
      </c>
      <c r="BH2068" s="1">
        <f t="shared" ca="1" si="98"/>
        <v>201</v>
      </c>
    </row>
    <row r="2069" spans="2:60" ht="14.25" customHeight="1" x14ac:dyDescent="0.35">
      <c r="B2069" s="96" t="str">
        <f t="shared" si="96"/>
        <v>1981744015</v>
      </c>
      <c r="C2069" s="96" t="str">
        <f t="shared" si="97"/>
        <v>19817440</v>
      </c>
      <c r="D2069">
        <v>22526</v>
      </c>
      <c r="E2069" t="s">
        <v>120</v>
      </c>
      <c r="F2069">
        <v>61</v>
      </c>
      <c r="G2069" t="s">
        <v>124</v>
      </c>
      <c r="H2069">
        <v>71</v>
      </c>
      <c r="I2069">
        <v>19817</v>
      </c>
      <c r="J2069" t="s">
        <v>2</v>
      </c>
      <c r="K2069">
        <v>440</v>
      </c>
      <c r="L2069">
        <v>15</v>
      </c>
      <c r="M2069">
        <v>2</v>
      </c>
      <c r="N2069">
        <v>1</v>
      </c>
      <c r="O2069">
        <v>7.18</v>
      </c>
      <c r="P2069">
        <v>0</v>
      </c>
      <c r="Q2069" t="s">
        <v>472</v>
      </c>
      <c r="R2069" t="s">
        <v>445</v>
      </c>
      <c r="S2069">
        <v>7</v>
      </c>
      <c r="T2069" t="s">
        <v>469</v>
      </c>
      <c r="U2069">
        <v>2</v>
      </c>
      <c r="V2069">
        <v>43633</v>
      </c>
      <c r="W2069">
        <v>354</v>
      </c>
      <c r="X2069" t="s">
        <v>447</v>
      </c>
      <c r="Y2069" t="s">
        <v>447</v>
      </c>
      <c r="Z2069" s="2"/>
      <c r="AB2069" t="s">
        <v>447</v>
      </c>
      <c r="AC2069" t="s">
        <v>448</v>
      </c>
      <c r="AD2069" t="s">
        <v>447</v>
      </c>
      <c r="AE2069" t="s">
        <v>447</v>
      </c>
      <c r="AF2069" t="s">
        <v>447</v>
      </c>
      <c r="AG2069">
        <v>2</v>
      </c>
      <c r="AH2069">
        <v>0</v>
      </c>
      <c r="AI2069">
        <v>57</v>
      </c>
      <c r="AJ2069">
        <v>0</v>
      </c>
      <c r="AK2069">
        <v>61</v>
      </c>
      <c r="AL2069" t="s">
        <v>486</v>
      </c>
      <c r="AM2069" t="s">
        <v>450</v>
      </c>
      <c r="AN2069">
        <v>7.18</v>
      </c>
      <c r="AO2069">
        <v>51.85</v>
      </c>
      <c r="AP2069">
        <v>372.28300000000002</v>
      </c>
      <c r="AQ2069">
        <v>7.18</v>
      </c>
      <c r="AR2069">
        <v>40.07</v>
      </c>
      <c r="AS2069">
        <v>287.70260000000002</v>
      </c>
      <c r="AT2069">
        <v>7.18</v>
      </c>
      <c r="AU2069">
        <v>40</v>
      </c>
      <c r="AV2069">
        <v>287.2</v>
      </c>
      <c r="BC2069" t="s">
        <v>451</v>
      </c>
      <c r="BD2069" s="2">
        <v>45922</v>
      </c>
      <c r="BE2069">
        <v>35.97</v>
      </c>
      <c r="BF2069" t="s">
        <v>452</v>
      </c>
      <c r="BG2069" t="s">
        <v>453</v>
      </c>
      <c r="BH2069" s="1">
        <f t="shared" ca="1" si="98"/>
        <v>201</v>
      </c>
    </row>
    <row r="2070" spans="2:60" ht="14.25" customHeight="1" x14ac:dyDescent="0.35">
      <c r="B2070" s="96" t="str">
        <f t="shared" si="96"/>
        <v>1981744016</v>
      </c>
      <c r="C2070" s="96" t="str">
        <f t="shared" si="97"/>
        <v>19817440</v>
      </c>
      <c r="D2070">
        <v>22526</v>
      </c>
      <c r="E2070" t="s">
        <v>120</v>
      </c>
      <c r="F2070">
        <v>61</v>
      </c>
      <c r="G2070" t="s">
        <v>124</v>
      </c>
      <c r="H2070">
        <v>71</v>
      </c>
      <c r="I2070">
        <v>19817</v>
      </c>
      <c r="J2070" t="s">
        <v>2</v>
      </c>
      <c r="K2070">
        <v>440</v>
      </c>
      <c r="L2070">
        <v>16</v>
      </c>
      <c r="M2070">
        <v>2</v>
      </c>
      <c r="N2070">
        <v>1</v>
      </c>
      <c r="O2070">
        <v>29.74</v>
      </c>
      <c r="P2070">
        <v>12</v>
      </c>
      <c r="Q2070" t="s">
        <v>472</v>
      </c>
      <c r="R2070" t="s">
        <v>445</v>
      </c>
      <c r="S2070">
        <v>7</v>
      </c>
      <c r="T2070" t="s">
        <v>469</v>
      </c>
      <c r="U2070">
        <v>2</v>
      </c>
      <c r="V2070">
        <v>43622</v>
      </c>
      <c r="W2070">
        <v>354</v>
      </c>
      <c r="X2070" t="s">
        <v>447</v>
      </c>
      <c r="Y2070" t="s">
        <v>448</v>
      </c>
      <c r="Z2070" s="2" t="s">
        <v>480</v>
      </c>
      <c r="AA2070" t="s">
        <v>527</v>
      </c>
      <c r="AB2070" t="s">
        <v>447</v>
      </c>
      <c r="AC2070" t="s">
        <v>447</v>
      </c>
      <c r="AD2070" t="s">
        <v>447</v>
      </c>
      <c r="AE2070" t="s">
        <v>447</v>
      </c>
      <c r="AF2070" t="s">
        <v>447</v>
      </c>
      <c r="AG2070">
        <v>2</v>
      </c>
      <c r="AH2070">
        <v>0</v>
      </c>
      <c r="AI2070">
        <v>57</v>
      </c>
      <c r="AJ2070">
        <v>0</v>
      </c>
      <c r="AK2070">
        <v>61</v>
      </c>
      <c r="AL2070" t="s">
        <v>459</v>
      </c>
      <c r="AM2070" t="s">
        <v>450</v>
      </c>
      <c r="AN2070">
        <v>17.739999999999998</v>
      </c>
      <c r="AO2070">
        <v>51.85</v>
      </c>
      <c r="AP2070">
        <v>919.81899999999996</v>
      </c>
      <c r="AQ2070">
        <v>17.739999999999998</v>
      </c>
      <c r="AR2070">
        <v>40.07</v>
      </c>
      <c r="AS2070">
        <v>710.84180000000003</v>
      </c>
      <c r="BC2070" t="s">
        <v>451</v>
      </c>
      <c r="BD2070" s="2">
        <v>45810</v>
      </c>
      <c r="BE2070">
        <v>359.86</v>
      </c>
      <c r="BF2070" t="s">
        <v>452</v>
      </c>
      <c r="BG2070" t="s">
        <v>453</v>
      </c>
      <c r="BH2070" s="1">
        <f t="shared" ca="1" si="98"/>
        <v>313</v>
      </c>
    </row>
    <row r="2071" spans="2:60" ht="14.25" customHeight="1" x14ac:dyDescent="0.35">
      <c r="B2071" s="96" t="str">
        <f t="shared" si="96"/>
        <v>1981744017</v>
      </c>
      <c r="C2071" s="96" t="str">
        <f t="shared" si="97"/>
        <v>19817440</v>
      </c>
      <c r="D2071">
        <v>22526</v>
      </c>
      <c r="E2071" t="s">
        <v>120</v>
      </c>
      <c r="F2071">
        <v>61</v>
      </c>
      <c r="G2071" t="s">
        <v>124</v>
      </c>
      <c r="H2071">
        <v>71</v>
      </c>
      <c r="I2071">
        <v>19817</v>
      </c>
      <c r="J2071" t="s">
        <v>2</v>
      </c>
      <c r="K2071">
        <v>440</v>
      </c>
      <c r="L2071">
        <v>17</v>
      </c>
      <c r="M2071">
        <v>2</v>
      </c>
      <c r="N2071">
        <v>1</v>
      </c>
      <c r="O2071">
        <v>16.18</v>
      </c>
      <c r="P2071">
        <v>13</v>
      </c>
      <c r="Q2071" t="s">
        <v>472</v>
      </c>
      <c r="R2071" t="s">
        <v>445</v>
      </c>
      <c r="S2071">
        <v>7</v>
      </c>
      <c r="T2071" t="s">
        <v>469</v>
      </c>
      <c r="U2071">
        <v>2</v>
      </c>
      <c r="V2071">
        <v>43633</v>
      </c>
      <c r="W2071">
        <v>354</v>
      </c>
      <c r="X2071" t="s">
        <v>447</v>
      </c>
      <c r="Y2071" t="s">
        <v>448</v>
      </c>
      <c r="Z2071" s="2" t="s">
        <v>512</v>
      </c>
      <c r="AA2071" t="s">
        <v>527</v>
      </c>
      <c r="AB2071" t="s">
        <v>447</v>
      </c>
      <c r="AC2071" t="s">
        <v>447</v>
      </c>
      <c r="AD2071" t="s">
        <v>447</v>
      </c>
      <c r="AE2071" t="s">
        <v>447</v>
      </c>
      <c r="AF2071" t="s">
        <v>447</v>
      </c>
      <c r="AG2071">
        <v>2</v>
      </c>
      <c r="AH2071">
        <v>0</v>
      </c>
      <c r="AI2071">
        <v>57</v>
      </c>
      <c r="AJ2071">
        <v>0</v>
      </c>
      <c r="AK2071">
        <v>61</v>
      </c>
      <c r="AL2071" t="s">
        <v>449</v>
      </c>
      <c r="AM2071" t="s">
        <v>450</v>
      </c>
      <c r="AN2071">
        <v>3.18</v>
      </c>
      <c r="AO2071">
        <v>51.85</v>
      </c>
      <c r="AP2071">
        <v>164.88300000000001</v>
      </c>
      <c r="AQ2071">
        <v>3.18</v>
      </c>
      <c r="AR2071">
        <v>40.07</v>
      </c>
      <c r="AS2071">
        <v>127.4226</v>
      </c>
      <c r="BC2071" t="s">
        <v>451</v>
      </c>
      <c r="BD2071" s="2">
        <v>45810</v>
      </c>
      <c r="BE2071">
        <v>267.36</v>
      </c>
      <c r="BF2071" t="s">
        <v>452</v>
      </c>
      <c r="BG2071" t="s">
        <v>453</v>
      </c>
      <c r="BH2071" s="1">
        <f t="shared" ca="1" si="98"/>
        <v>313</v>
      </c>
    </row>
    <row r="2072" spans="2:60" ht="14.25" customHeight="1" x14ac:dyDescent="0.35">
      <c r="B2072" s="96" t="str">
        <f t="shared" si="96"/>
        <v>1981744018</v>
      </c>
      <c r="C2072" s="96" t="str">
        <f t="shared" si="97"/>
        <v>19817440</v>
      </c>
      <c r="D2072">
        <v>22526</v>
      </c>
      <c r="E2072" t="s">
        <v>120</v>
      </c>
      <c r="F2072">
        <v>61</v>
      </c>
      <c r="G2072" t="s">
        <v>124</v>
      </c>
      <c r="H2072">
        <v>71</v>
      </c>
      <c r="I2072">
        <v>19817</v>
      </c>
      <c r="J2072" t="s">
        <v>2</v>
      </c>
      <c r="K2072">
        <v>440</v>
      </c>
      <c r="L2072">
        <v>18</v>
      </c>
      <c r="M2072">
        <v>2</v>
      </c>
      <c r="N2072">
        <v>1</v>
      </c>
      <c r="O2072">
        <v>2.13</v>
      </c>
      <c r="P2072">
        <v>0</v>
      </c>
      <c r="Q2072" t="s">
        <v>472</v>
      </c>
      <c r="R2072" t="s">
        <v>445</v>
      </c>
      <c r="S2072">
        <v>7</v>
      </c>
      <c r="T2072" t="s">
        <v>469</v>
      </c>
      <c r="U2072">
        <v>2</v>
      </c>
      <c r="V2072">
        <v>43633</v>
      </c>
      <c r="W2072">
        <v>354</v>
      </c>
      <c r="X2072" t="s">
        <v>447</v>
      </c>
      <c r="Y2072" t="s">
        <v>447</v>
      </c>
      <c r="Z2072" s="2"/>
      <c r="AB2072" t="s">
        <v>447</v>
      </c>
      <c r="AC2072" t="s">
        <v>448</v>
      </c>
      <c r="AD2072" t="s">
        <v>447</v>
      </c>
      <c r="AE2072" t="s">
        <v>447</v>
      </c>
      <c r="AF2072" t="s">
        <v>447</v>
      </c>
      <c r="AG2072">
        <v>2</v>
      </c>
      <c r="AH2072">
        <v>0</v>
      </c>
      <c r="AI2072">
        <v>57</v>
      </c>
      <c r="AJ2072">
        <v>0</v>
      </c>
      <c r="AK2072">
        <v>61</v>
      </c>
      <c r="AL2072" t="s">
        <v>486</v>
      </c>
      <c r="AM2072" t="s">
        <v>450</v>
      </c>
      <c r="AN2072">
        <v>2.13</v>
      </c>
      <c r="AO2072">
        <v>51.85</v>
      </c>
      <c r="AP2072">
        <v>110.4405</v>
      </c>
      <c r="AQ2072">
        <v>2.13</v>
      </c>
      <c r="AR2072">
        <v>40.07</v>
      </c>
      <c r="AS2072">
        <v>85.349100000000007</v>
      </c>
      <c r="AT2072">
        <v>2.13</v>
      </c>
      <c r="AU2072">
        <v>40</v>
      </c>
      <c r="AV2072">
        <v>85.2</v>
      </c>
      <c r="BC2072" t="s">
        <v>451</v>
      </c>
      <c r="BD2072" s="2">
        <v>45922</v>
      </c>
      <c r="BF2072" t="s">
        <v>452</v>
      </c>
      <c r="BG2072" t="s">
        <v>453</v>
      </c>
      <c r="BH2072" s="1">
        <f t="shared" ca="1" si="98"/>
        <v>201</v>
      </c>
    </row>
    <row r="2073" spans="2:60" ht="14.25" customHeight="1" x14ac:dyDescent="0.35">
      <c r="B2073" s="96" t="str">
        <f t="shared" si="96"/>
        <v>1981744019</v>
      </c>
      <c r="C2073" s="96" t="str">
        <f t="shared" si="97"/>
        <v>19817440</v>
      </c>
      <c r="D2073">
        <v>22526</v>
      </c>
      <c r="E2073" t="s">
        <v>120</v>
      </c>
      <c r="F2073">
        <v>61</v>
      </c>
      <c r="G2073" t="s">
        <v>124</v>
      </c>
      <c r="H2073">
        <v>71</v>
      </c>
      <c r="I2073">
        <v>19817</v>
      </c>
      <c r="J2073" t="s">
        <v>2</v>
      </c>
      <c r="K2073">
        <v>440</v>
      </c>
      <c r="L2073">
        <v>19</v>
      </c>
      <c r="M2073">
        <v>2</v>
      </c>
      <c r="N2073">
        <v>1</v>
      </c>
      <c r="O2073">
        <v>3.17</v>
      </c>
      <c r="P2073">
        <v>0</v>
      </c>
      <c r="Q2073" t="s">
        <v>472</v>
      </c>
      <c r="R2073" t="s">
        <v>445</v>
      </c>
      <c r="S2073">
        <v>7</v>
      </c>
      <c r="T2073" t="s">
        <v>469</v>
      </c>
      <c r="U2073">
        <v>2</v>
      </c>
      <c r="V2073">
        <v>43633</v>
      </c>
      <c r="W2073">
        <v>354</v>
      </c>
      <c r="X2073" t="s">
        <v>447</v>
      </c>
      <c r="Y2073" s="2" t="s">
        <v>447</v>
      </c>
      <c r="Z2073" s="2"/>
      <c r="AB2073" t="s">
        <v>447</v>
      </c>
      <c r="AC2073" t="s">
        <v>448</v>
      </c>
      <c r="AD2073" t="s">
        <v>447</v>
      </c>
      <c r="AE2073" t="s">
        <v>447</v>
      </c>
      <c r="AF2073" t="s">
        <v>447</v>
      </c>
      <c r="AG2073">
        <v>2</v>
      </c>
      <c r="AH2073">
        <v>0</v>
      </c>
      <c r="AI2073">
        <v>57</v>
      </c>
      <c r="AJ2073">
        <v>0</v>
      </c>
      <c r="AK2073">
        <v>61</v>
      </c>
      <c r="AL2073" t="s">
        <v>486</v>
      </c>
      <c r="AM2073" t="s">
        <v>450</v>
      </c>
      <c r="AN2073">
        <v>3.17</v>
      </c>
      <c r="AO2073">
        <v>51.85</v>
      </c>
      <c r="AP2073">
        <v>164.36449999999999</v>
      </c>
      <c r="AQ2073">
        <v>3.17</v>
      </c>
      <c r="AR2073">
        <v>40.07</v>
      </c>
      <c r="AS2073">
        <v>127.0219</v>
      </c>
      <c r="AT2073">
        <v>3.17</v>
      </c>
      <c r="AU2073">
        <v>40</v>
      </c>
      <c r="AV2073">
        <v>126.8</v>
      </c>
      <c r="BC2073" t="s">
        <v>451</v>
      </c>
      <c r="BD2073" s="2">
        <v>45922</v>
      </c>
      <c r="BE2073">
        <v>139.58000000000001</v>
      </c>
      <c r="BF2073" t="s">
        <v>452</v>
      </c>
      <c r="BG2073" t="s">
        <v>453</v>
      </c>
      <c r="BH2073" s="1">
        <f t="shared" ca="1" si="98"/>
        <v>201</v>
      </c>
    </row>
    <row r="2074" spans="2:60" ht="14.25" customHeight="1" x14ac:dyDescent="0.35">
      <c r="B2074" s="96" t="str">
        <f t="shared" si="96"/>
        <v>1981744020</v>
      </c>
      <c r="C2074" s="96" t="str">
        <f t="shared" si="97"/>
        <v>19817440</v>
      </c>
      <c r="D2074">
        <v>22526</v>
      </c>
      <c r="E2074" t="s">
        <v>120</v>
      </c>
      <c r="F2074">
        <v>61</v>
      </c>
      <c r="G2074" t="s">
        <v>124</v>
      </c>
      <c r="H2074">
        <v>71</v>
      </c>
      <c r="I2074">
        <v>19817</v>
      </c>
      <c r="J2074" t="s">
        <v>2</v>
      </c>
      <c r="K2074">
        <v>440</v>
      </c>
      <c r="L2074">
        <v>20</v>
      </c>
      <c r="M2074">
        <v>2</v>
      </c>
      <c r="N2074">
        <v>1</v>
      </c>
      <c r="O2074">
        <v>10.65</v>
      </c>
      <c r="P2074">
        <v>0</v>
      </c>
      <c r="Q2074" t="s">
        <v>460</v>
      </c>
      <c r="R2074" t="s">
        <v>445</v>
      </c>
      <c r="S2074">
        <v>7</v>
      </c>
      <c r="T2074" t="s">
        <v>469</v>
      </c>
      <c r="U2074">
        <v>2</v>
      </c>
      <c r="V2074">
        <v>43633</v>
      </c>
      <c r="W2074">
        <v>354</v>
      </c>
      <c r="X2074" t="s">
        <v>447</v>
      </c>
      <c r="Y2074" s="2" t="s">
        <v>447</v>
      </c>
      <c r="Z2074" s="2"/>
      <c r="AB2074" t="s">
        <v>447</v>
      </c>
      <c r="AC2074" t="s">
        <v>448</v>
      </c>
      <c r="AD2074" t="s">
        <v>447</v>
      </c>
      <c r="AE2074" t="s">
        <v>447</v>
      </c>
      <c r="AF2074" t="s">
        <v>447</v>
      </c>
      <c r="AG2074">
        <v>2</v>
      </c>
      <c r="AH2074">
        <v>0</v>
      </c>
      <c r="AI2074">
        <v>57</v>
      </c>
      <c r="AJ2074">
        <v>0</v>
      </c>
      <c r="AK2074">
        <v>61</v>
      </c>
      <c r="AL2074" t="s">
        <v>504</v>
      </c>
      <c r="AM2074" t="s">
        <v>450</v>
      </c>
      <c r="AN2074">
        <v>10.65</v>
      </c>
      <c r="AO2074">
        <v>51.85</v>
      </c>
      <c r="AP2074">
        <v>552.20249999999999</v>
      </c>
      <c r="AQ2074">
        <v>10.65</v>
      </c>
      <c r="AR2074">
        <v>40.07</v>
      </c>
      <c r="AS2074">
        <v>426.74549999999999</v>
      </c>
      <c r="AT2074">
        <v>10.65</v>
      </c>
      <c r="AU2074">
        <v>40</v>
      </c>
      <c r="AV2074">
        <v>426</v>
      </c>
      <c r="BC2074" t="s">
        <v>451</v>
      </c>
      <c r="BD2074" s="2">
        <v>45922</v>
      </c>
      <c r="BE2074">
        <v>434.28</v>
      </c>
      <c r="BF2074" t="s">
        <v>452</v>
      </c>
      <c r="BG2074" t="s">
        <v>453</v>
      </c>
      <c r="BH2074" s="1">
        <f t="shared" ca="1" si="98"/>
        <v>201</v>
      </c>
    </row>
    <row r="2075" spans="2:60" ht="14.25" customHeight="1" x14ac:dyDescent="0.35">
      <c r="B2075" s="96" t="str">
        <f t="shared" si="96"/>
        <v>1981744021</v>
      </c>
      <c r="C2075" s="96" t="str">
        <f t="shared" si="97"/>
        <v>19817440</v>
      </c>
      <c r="D2075">
        <v>22526</v>
      </c>
      <c r="E2075" t="s">
        <v>120</v>
      </c>
      <c r="F2075">
        <v>61</v>
      </c>
      <c r="G2075" t="s">
        <v>124</v>
      </c>
      <c r="H2075">
        <v>71</v>
      </c>
      <c r="I2075">
        <v>19817</v>
      </c>
      <c r="J2075" t="s">
        <v>2</v>
      </c>
      <c r="K2075">
        <v>440</v>
      </c>
      <c r="L2075">
        <v>21</v>
      </c>
      <c r="M2075">
        <v>2</v>
      </c>
      <c r="N2075">
        <v>1</v>
      </c>
      <c r="O2075" s="3">
        <v>10.92</v>
      </c>
      <c r="P2075">
        <v>0</v>
      </c>
      <c r="Q2075" t="s">
        <v>460</v>
      </c>
      <c r="R2075" t="s">
        <v>445</v>
      </c>
      <c r="S2075">
        <v>7</v>
      </c>
      <c r="T2075" t="s">
        <v>469</v>
      </c>
      <c r="U2075">
        <v>2</v>
      </c>
      <c r="V2075">
        <v>43633</v>
      </c>
      <c r="W2075">
        <v>354</v>
      </c>
      <c r="X2075" t="s">
        <v>447</v>
      </c>
      <c r="Y2075" s="2" t="s">
        <v>447</v>
      </c>
      <c r="Z2075" s="2"/>
      <c r="AB2075" t="s">
        <v>447</v>
      </c>
      <c r="AC2075" t="s">
        <v>448</v>
      </c>
      <c r="AD2075" t="s">
        <v>447</v>
      </c>
      <c r="AE2075" t="s">
        <v>447</v>
      </c>
      <c r="AF2075" t="s">
        <v>447</v>
      </c>
      <c r="AG2075">
        <v>2</v>
      </c>
      <c r="AH2075">
        <v>0</v>
      </c>
      <c r="AI2075">
        <v>57</v>
      </c>
      <c r="AJ2075">
        <v>0</v>
      </c>
      <c r="AK2075">
        <v>61</v>
      </c>
      <c r="AL2075" t="s">
        <v>504</v>
      </c>
      <c r="AM2075" t="s">
        <v>450</v>
      </c>
      <c r="AN2075">
        <v>10.92</v>
      </c>
      <c r="AO2075">
        <v>51.85</v>
      </c>
      <c r="AP2075">
        <v>566.202</v>
      </c>
      <c r="AQ2075">
        <v>10.92</v>
      </c>
      <c r="AR2075">
        <v>40.07</v>
      </c>
      <c r="AS2075">
        <v>437.56439999999998</v>
      </c>
      <c r="AT2075">
        <v>10.92</v>
      </c>
      <c r="AU2075">
        <v>40</v>
      </c>
      <c r="AV2075">
        <v>436.8</v>
      </c>
      <c r="BC2075" t="s">
        <v>451</v>
      </c>
      <c r="BD2075" s="2">
        <v>45922</v>
      </c>
      <c r="BE2075">
        <v>385.5</v>
      </c>
      <c r="BF2075" t="s">
        <v>452</v>
      </c>
      <c r="BG2075" t="s">
        <v>453</v>
      </c>
      <c r="BH2075" s="1">
        <f t="shared" ca="1" si="98"/>
        <v>201</v>
      </c>
    </row>
    <row r="2076" spans="2:60" ht="14.25" customHeight="1" x14ac:dyDescent="0.35">
      <c r="B2076" s="96" t="str">
        <f t="shared" si="96"/>
        <v>1981744022</v>
      </c>
      <c r="C2076" s="96" t="str">
        <f t="shared" si="97"/>
        <v>19817440</v>
      </c>
      <c r="D2076">
        <v>22526</v>
      </c>
      <c r="E2076" t="s">
        <v>120</v>
      </c>
      <c r="F2076">
        <v>61</v>
      </c>
      <c r="G2076" t="s">
        <v>124</v>
      </c>
      <c r="H2076">
        <v>71</v>
      </c>
      <c r="I2076">
        <v>19817</v>
      </c>
      <c r="J2076" t="s">
        <v>2</v>
      </c>
      <c r="K2076">
        <v>440</v>
      </c>
      <c r="L2076">
        <v>22</v>
      </c>
      <c r="M2076">
        <v>2</v>
      </c>
      <c r="N2076">
        <v>1</v>
      </c>
      <c r="O2076" s="3">
        <v>23.28</v>
      </c>
      <c r="P2076">
        <v>0</v>
      </c>
      <c r="Q2076" t="s">
        <v>460</v>
      </c>
      <c r="R2076" t="s">
        <v>445</v>
      </c>
      <c r="S2076">
        <v>7</v>
      </c>
      <c r="T2076" t="s">
        <v>469</v>
      </c>
      <c r="U2076">
        <v>2</v>
      </c>
      <c r="V2076">
        <v>43633</v>
      </c>
      <c r="W2076">
        <v>354</v>
      </c>
      <c r="X2076" t="s">
        <v>447</v>
      </c>
      <c r="Y2076" s="2" t="s">
        <v>447</v>
      </c>
      <c r="Z2076" s="2"/>
      <c r="AB2076" t="s">
        <v>447</v>
      </c>
      <c r="AC2076" t="s">
        <v>448</v>
      </c>
      <c r="AD2076" t="s">
        <v>447</v>
      </c>
      <c r="AE2076" t="s">
        <v>447</v>
      </c>
      <c r="AF2076" t="s">
        <v>447</v>
      </c>
      <c r="AG2076">
        <v>2</v>
      </c>
      <c r="AH2076">
        <v>0</v>
      </c>
      <c r="AI2076">
        <v>57</v>
      </c>
      <c r="AJ2076">
        <v>0</v>
      </c>
      <c r="AK2076">
        <v>61</v>
      </c>
      <c r="AL2076" t="s">
        <v>459</v>
      </c>
      <c r="AM2076" t="s">
        <v>450</v>
      </c>
      <c r="AN2076">
        <v>23.28</v>
      </c>
      <c r="AO2076">
        <v>51.85</v>
      </c>
      <c r="AP2076">
        <v>1207.068</v>
      </c>
      <c r="AQ2076">
        <v>23.28</v>
      </c>
      <c r="AR2076">
        <v>40.07</v>
      </c>
      <c r="AS2076">
        <v>932.82960000000003</v>
      </c>
      <c r="AT2076">
        <v>23.28</v>
      </c>
      <c r="AU2076">
        <v>40</v>
      </c>
      <c r="AV2076">
        <v>931.2</v>
      </c>
      <c r="BC2076" t="s">
        <v>451</v>
      </c>
      <c r="BD2076" s="2">
        <v>45922</v>
      </c>
      <c r="BE2076">
        <v>975.95</v>
      </c>
      <c r="BF2076" t="s">
        <v>452</v>
      </c>
      <c r="BG2076" t="s">
        <v>453</v>
      </c>
      <c r="BH2076" s="1">
        <f t="shared" ca="1" si="98"/>
        <v>201</v>
      </c>
    </row>
    <row r="2077" spans="2:60" ht="14.25" customHeight="1" x14ac:dyDescent="0.35">
      <c r="B2077" s="96" t="str">
        <f t="shared" si="96"/>
        <v>1981744023</v>
      </c>
      <c r="C2077" s="96" t="str">
        <f t="shared" si="97"/>
        <v>19817440</v>
      </c>
      <c r="D2077">
        <v>22526</v>
      </c>
      <c r="E2077" t="s">
        <v>120</v>
      </c>
      <c r="F2077">
        <v>61</v>
      </c>
      <c r="G2077" t="s">
        <v>124</v>
      </c>
      <c r="H2077">
        <v>71</v>
      </c>
      <c r="I2077">
        <v>19817</v>
      </c>
      <c r="J2077" t="s">
        <v>2</v>
      </c>
      <c r="K2077">
        <v>440</v>
      </c>
      <c r="L2077">
        <v>23</v>
      </c>
      <c r="M2077">
        <v>2</v>
      </c>
      <c r="N2077">
        <v>1</v>
      </c>
      <c r="O2077" s="3">
        <v>10.72</v>
      </c>
      <c r="P2077">
        <v>0</v>
      </c>
      <c r="Q2077" t="s">
        <v>460</v>
      </c>
      <c r="R2077" t="s">
        <v>445</v>
      </c>
      <c r="S2077">
        <v>7</v>
      </c>
      <c r="T2077" t="s">
        <v>469</v>
      </c>
      <c r="U2077">
        <v>2</v>
      </c>
      <c r="V2077">
        <v>43633</v>
      </c>
      <c r="W2077">
        <v>354</v>
      </c>
      <c r="X2077" t="s">
        <v>447</v>
      </c>
      <c r="Y2077" s="2" t="s">
        <v>447</v>
      </c>
      <c r="Z2077" s="2"/>
      <c r="AB2077" t="s">
        <v>447</v>
      </c>
      <c r="AC2077" t="s">
        <v>448</v>
      </c>
      <c r="AD2077" t="s">
        <v>447</v>
      </c>
      <c r="AE2077" t="s">
        <v>447</v>
      </c>
      <c r="AF2077" t="s">
        <v>447</v>
      </c>
      <c r="AG2077">
        <v>2</v>
      </c>
      <c r="AH2077">
        <v>0</v>
      </c>
      <c r="AI2077">
        <v>57</v>
      </c>
      <c r="AJ2077">
        <v>0</v>
      </c>
      <c r="AK2077">
        <v>61</v>
      </c>
      <c r="AL2077" t="s">
        <v>486</v>
      </c>
      <c r="AM2077" t="s">
        <v>450</v>
      </c>
      <c r="AN2077">
        <v>10.72</v>
      </c>
      <c r="AO2077">
        <v>51.85</v>
      </c>
      <c r="AP2077">
        <v>555.83199999999999</v>
      </c>
      <c r="AQ2077">
        <v>10.72</v>
      </c>
      <c r="AR2077">
        <v>40.07</v>
      </c>
      <c r="AS2077">
        <v>429.55040000000002</v>
      </c>
      <c r="AT2077">
        <v>10.72</v>
      </c>
      <c r="AU2077">
        <v>40</v>
      </c>
      <c r="AV2077">
        <v>428.8</v>
      </c>
      <c r="BC2077" t="s">
        <v>451</v>
      </c>
      <c r="BD2077" s="2">
        <v>45922</v>
      </c>
      <c r="BE2077">
        <v>425.9</v>
      </c>
      <c r="BF2077" t="s">
        <v>452</v>
      </c>
      <c r="BG2077" t="s">
        <v>453</v>
      </c>
      <c r="BH2077" s="1">
        <f t="shared" ca="1" si="98"/>
        <v>201</v>
      </c>
    </row>
    <row r="2078" spans="2:60" ht="14.25" customHeight="1" x14ac:dyDescent="0.35">
      <c r="B2078" s="96" t="str">
        <f t="shared" si="96"/>
        <v>1981744024</v>
      </c>
      <c r="C2078" s="96" t="str">
        <f t="shared" si="97"/>
        <v>19817440</v>
      </c>
      <c r="D2078">
        <v>22526</v>
      </c>
      <c r="E2078" t="s">
        <v>120</v>
      </c>
      <c r="F2078">
        <v>61</v>
      </c>
      <c r="G2078" t="s">
        <v>124</v>
      </c>
      <c r="H2078">
        <v>71</v>
      </c>
      <c r="I2078">
        <v>19817</v>
      </c>
      <c r="J2078" t="s">
        <v>2</v>
      </c>
      <c r="K2078">
        <v>440</v>
      </c>
      <c r="L2078">
        <v>24</v>
      </c>
      <c r="M2078">
        <v>2</v>
      </c>
      <c r="N2078">
        <v>1</v>
      </c>
      <c r="O2078" s="3">
        <v>26.07</v>
      </c>
      <c r="P2078">
        <v>0</v>
      </c>
      <c r="Q2078" t="s">
        <v>460</v>
      </c>
      <c r="R2078" t="s">
        <v>445</v>
      </c>
      <c r="S2078">
        <v>7</v>
      </c>
      <c r="T2078" t="s">
        <v>469</v>
      </c>
      <c r="U2078">
        <v>2</v>
      </c>
      <c r="V2078">
        <v>43622</v>
      </c>
      <c r="W2078">
        <v>354</v>
      </c>
      <c r="X2078" t="s">
        <v>447</v>
      </c>
      <c r="Y2078" s="2" t="s">
        <v>447</v>
      </c>
      <c r="Z2078" s="2"/>
      <c r="AB2078" t="s">
        <v>447</v>
      </c>
      <c r="AC2078" t="s">
        <v>448</v>
      </c>
      <c r="AD2078" t="s">
        <v>447</v>
      </c>
      <c r="AE2078" t="s">
        <v>447</v>
      </c>
      <c r="AF2078" t="s">
        <v>447</v>
      </c>
      <c r="AG2078">
        <v>2</v>
      </c>
      <c r="AH2078">
        <v>0</v>
      </c>
      <c r="AI2078">
        <v>57</v>
      </c>
      <c r="AJ2078">
        <v>0</v>
      </c>
      <c r="AK2078">
        <v>61</v>
      </c>
      <c r="AL2078" t="s">
        <v>504</v>
      </c>
      <c r="AM2078" t="s">
        <v>450</v>
      </c>
      <c r="AN2078">
        <v>26.07</v>
      </c>
      <c r="AO2078">
        <v>51.85</v>
      </c>
      <c r="AP2078">
        <v>1351.7294999999999</v>
      </c>
      <c r="AQ2078">
        <v>26.07</v>
      </c>
      <c r="AR2078">
        <v>40.07</v>
      </c>
      <c r="AS2078">
        <v>1044.6249</v>
      </c>
      <c r="AT2078">
        <v>26.07</v>
      </c>
      <c r="AU2078">
        <v>40</v>
      </c>
      <c r="AV2078">
        <v>1042.8</v>
      </c>
      <c r="BC2078" t="s">
        <v>451</v>
      </c>
      <c r="BD2078" s="2">
        <v>45922</v>
      </c>
      <c r="BE2078">
        <v>598.37</v>
      </c>
      <c r="BF2078" t="s">
        <v>452</v>
      </c>
      <c r="BG2078" t="s">
        <v>453</v>
      </c>
      <c r="BH2078" s="1">
        <f t="shared" ca="1" si="98"/>
        <v>201</v>
      </c>
    </row>
    <row r="2079" spans="2:60" ht="14.25" customHeight="1" x14ac:dyDescent="0.35">
      <c r="B2079" s="96" t="str">
        <f t="shared" si="96"/>
        <v>1981744025</v>
      </c>
      <c r="C2079" s="96" t="str">
        <f t="shared" si="97"/>
        <v>19817440</v>
      </c>
      <c r="D2079">
        <v>22526</v>
      </c>
      <c r="E2079" t="s">
        <v>120</v>
      </c>
      <c r="F2079">
        <v>61</v>
      </c>
      <c r="G2079" t="s">
        <v>124</v>
      </c>
      <c r="H2079">
        <v>71</v>
      </c>
      <c r="I2079">
        <v>19817</v>
      </c>
      <c r="J2079" t="s">
        <v>2</v>
      </c>
      <c r="K2079">
        <v>440</v>
      </c>
      <c r="L2079">
        <v>25</v>
      </c>
      <c r="M2079">
        <v>2</v>
      </c>
      <c r="N2079">
        <v>1</v>
      </c>
      <c r="O2079" s="3">
        <v>21.32</v>
      </c>
      <c r="P2079">
        <v>0</v>
      </c>
      <c r="Q2079" t="s">
        <v>460</v>
      </c>
      <c r="R2079" t="s">
        <v>445</v>
      </c>
      <c r="S2079">
        <v>7</v>
      </c>
      <c r="T2079" t="s">
        <v>469</v>
      </c>
      <c r="U2079">
        <v>2</v>
      </c>
      <c r="V2079">
        <v>43633</v>
      </c>
      <c r="W2079">
        <v>354</v>
      </c>
      <c r="X2079" t="s">
        <v>447</v>
      </c>
      <c r="Y2079" s="2" t="s">
        <v>447</v>
      </c>
      <c r="Z2079" s="2"/>
      <c r="AB2079" t="s">
        <v>447</v>
      </c>
      <c r="AC2079" t="s">
        <v>448</v>
      </c>
      <c r="AD2079" t="s">
        <v>447</v>
      </c>
      <c r="AE2079" t="s">
        <v>447</v>
      </c>
      <c r="AF2079" t="s">
        <v>447</v>
      </c>
      <c r="AG2079">
        <v>2</v>
      </c>
      <c r="AH2079">
        <v>0</v>
      </c>
      <c r="AI2079">
        <v>57</v>
      </c>
      <c r="AJ2079">
        <v>0</v>
      </c>
      <c r="AK2079">
        <v>61</v>
      </c>
      <c r="AL2079" t="s">
        <v>504</v>
      </c>
      <c r="AM2079" t="s">
        <v>450</v>
      </c>
      <c r="AN2079">
        <v>21.32</v>
      </c>
      <c r="AO2079">
        <v>51.85</v>
      </c>
      <c r="AP2079">
        <v>1105.442</v>
      </c>
      <c r="AQ2079">
        <v>21.32</v>
      </c>
      <c r="AR2079">
        <v>40.07</v>
      </c>
      <c r="AS2079">
        <v>854.29240000000004</v>
      </c>
      <c r="AT2079">
        <v>21.32</v>
      </c>
      <c r="AU2079">
        <v>40</v>
      </c>
      <c r="AV2079">
        <v>852.8</v>
      </c>
      <c r="BC2079" t="s">
        <v>451</v>
      </c>
      <c r="BD2079" s="2">
        <v>45922</v>
      </c>
      <c r="BE2079">
        <v>667.68</v>
      </c>
      <c r="BF2079" t="s">
        <v>452</v>
      </c>
      <c r="BG2079" t="s">
        <v>453</v>
      </c>
      <c r="BH2079" s="1">
        <f t="shared" ca="1" si="98"/>
        <v>201</v>
      </c>
    </row>
    <row r="2080" spans="2:60" ht="14.25" customHeight="1" x14ac:dyDescent="0.35">
      <c r="B2080" s="96" t="str">
        <f t="shared" si="96"/>
        <v>1981744026</v>
      </c>
      <c r="C2080" s="96" t="str">
        <f t="shared" si="97"/>
        <v>19817440</v>
      </c>
      <c r="D2080">
        <v>22526</v>
      </c>
      <c r="E2080" t="s">
        <v>120</v>
      </c>
      <c r="F2080">
        <v>61</v>
      </c>
      <c r="G2080" t="s">
        <v>124</v>
      </c>
      <c r="H2080">
        <v>71</v>
      </c>
      <c r="I2080">
        <v>19817</v>
      </c>
      <c r="J2080" t="s">
        <v>2</v>
      </c>
      <c r="K2080">
        <v>440</v>
      </c>
      <c r="L2080">
        <v>26</v>
      </c>
      <c r="M2080">
        <v>2</v>
      </c>
      <c r="N2080">
        <v>1</v>
      </c>
      <c r="O2080" s="3">
        <v>4.04</v>
      </c>
      <c r="P2080">
        <v>0</v>
      </c>
      <c r="Q2080" t="s">
        <v>460</v>
      </c>
      <c r="R2080" t="s">
        <v>445</v>
      </c>
      <c r="S2080">
        <v>7</v>
      </c>
      <c r="T2080" t="s">
        <v>469</v>
      </c>
      <c r="U2080">
        <v>2</v>
      </c>
      <c r="V2080">
        <v>43633</v>
      </c>
      <c r="W2080">
        <v>354</v>
      </c>
      <c r="X2080" t="s">
        <v>447</v>
      </c>
      <c r="Y2080" s="2" t="s">
        <v>447</v>
      </c>
      <c r="Z2080" s="2"/>
      <c r="AB2080" t="s">
        <v>447</v>
      </c>
      <c r="AC2080" t="s">
        <v>448</v>
      </c>
      <c r="AD2080" t="s">
        <v>447</v>
      </c>
      <c r="AE2080" t="s">
        <v>447</v>
      </c>
      <c r="AF2080" t="s">
        <v>447</v>
      </c>
      <c r="AG2080">
        <v>2</v>
      </c>
      <c r="AH2080">
        <v>0</v>
      </c>
      <c r="AI2080">
        <v>57</v>
      </c>
      <c r="AJ2080">
        <v>0</v>
      </c>
      <c r="AK2080">
        <v>61</v>
      </c>
      <c r="AL2080" t="s">
        <v>504</v>
      </c>
      <c r="AM2080" t="s">
        <v>450</v>
      </c>
      <c r="AN2080">
        <v>4.04</v>
      </c>
      <c r="AO2080">
        <v>51.85</v>
      </c>
      <c r="AP2080">
        <v>209.47399999999999</v>
      </c>
      <c r="AQ2080">
        <v>4.04</v>
      </c>
      <c r="AR2080">
        <v>40.07</v>
      </c>
      <c r="AS2080">
        <v>161.8828</v>
      </c>
      <c r="AT2080">
        <v>4.04</v>
      </c>
      <c r="AU2080">
        <v>40</v>
      </c>
      <c r="AV2080">
        <v>161.6</v>
      </c>
      <c r="BC2080" t="s">
        <v>451</v>
      </c>
      <c r="BD2080" s="2">
        <v>45922</v>
      </c>
      <c r="BE2080">
        <v>68.97</v>
      </c>
      <c r="BF2080" t="s">
        <v>452</v>
      </c>
      <c r="BG2080" t="s">
        <v>453</v>
      </c>
      <c r="BH2080" s="1">
        <f t="shared" ca="1" si="98"/>
        <v>201</v>
      </c>
    </row>
    <row r="2081" spans="2:60" ht="14.25" customHeight="1" x14ac:dyDescent="0.35">
      <c r="B2081" s="96" t="str">
        <f t="shared" si="96"/>
        <v>1981744027</v>
      </c>
      <c r="C2081" s="96" t="str">
        <f t="shared" si="97"/>
        <v>19817440</v>
      </c>
      <c r="D2081">
        <v>22526</v>
      </c>
      <c r="E2081" t="s">
        <v>120</v>
      </c>
      <c r="F2081">
        <v>61</v>
      </c>
      <c r="G2081" t="s">
        <v>124</v>
      </c>
      <c r="H2081">
        <v>71</v>
      </c>
      <c r="I2081">
        <v>19817</v>
      </c>
      <c r="J2081" t="s">
        <v>2</v>
      </c>
      <c r="K2081">
        <v>440</v>
      </c>
      <c r="L2081">
        <v>27</v>
      </c>
      <c r="M2081">
        <v>2</v>
      </c>
      <c r="O2081" s="3">
        <v>14.96</v>
      </c>
      <c r="P2081">
        <v>0</v>
      </c>
      <c r="Q2081" t="s">
        <v>509</v>
      </c>
      <c r="R2081" t="s">
        <v>445</v>
      </c>
      <c r="S2081">
        <v>7</v>
      </c>
      <c r="T2081" t="s">
        <v>469</v>
      </c>
      <c r="U2081">
        <v>2</v>
      </c>
      <c r="V2081">
        <v>43573</v>
      </c>
      <c r="W2081">
        <v>354</v>
      </c>
      <c r="X2081" t="s">
        <v>447</v>
      </c>
      <c r="Y2081" s="2" t="s">
        <v>447</v>
      </c>
      <c r="Z2081" s="2"/>
      <c r="AB2081" t="s">
        <v>447</v>
      </c>
      <c r="AC2081" t="s">
        <v>448</v>
      </c>
      <c r="AD2081" t="s">
        <v>447</v>
      </c>
      <c r="AE2081" t="s">
        <v>447</v>
      </c>
      <c r="AF2081" t="s">
        <v>447</v>
      </c>
      <c r="AG2081">
        <v>2</v>
      </c>
      <c r="AH2081">
        <v>0</v>
      </c>
      <c r="AI2081">
        <v>57</v>
      </c>
      <c r="AJ2081">
        <v>0</v>
      </c>
      <c r="AK2081">
        <v>61</v>
      </c>
      <c r="AL2081" t="s">
        <v>459</v>
      </c>
      <c r="AM2081" t="s">
        <v>450</v>
      </c>
      <c r="AN2081">
        <v>14.96</v>
      </c>
      <c r="AO2081">
        <v>51.85</v>
      </c>
      <c r="AP2081">
        <v>775.67600000000004</v>
      </c>
      <c r="AQ2081">
        <v>14.96</v>
      </c>
      <c r="AR2081">
        <v>40.07</v>
      </c>
      <c r="AS2081">
        <v>599.44719999999995</v>
      </c>
      <c r="BC2081" t="s">
        <v>451</v>
      </c>
      <c r="BD2081" s="2">
        <v>45830</v>
      </c>
      <c r="BE2081">
        <v>374.52</v>
      </c>
      <c r="BF2081" t="s">
        <v>452</v>
      </c>
      <c r="BG2081" t="s">
        <v>453</v>
      </c>
      <c r="BH2081" s="1">
        <f t="shared" ca="1" si="98"/>
        <v>293</v>
      </c>
    </row>
    <row r="2082" spans="2:60" ht="14.25" customHeight="1" x14ac:dyDescent="0.35">
      <c r="B2082" s="96" t="str">
        <f t="shared" si="96"/>
        <v>1981744028</v>
      </c>
      <c r="C2082" s="96" t="str">
        <f t="shared" si="97"/>
        <v>19817440</v>
      </c>
      <c r="D2082">
        <v>22526</v>
      </c>
      <c r="E2082" t="s">
        <v>120</v>
      </c>
      <c r="F2082">
        <v>61</v>
      </c>
      <c r="G2082" t="s">
        <v>124</v>
      </c>
      <c r="H2082">
        <v>71</v>
      </c>
      <c r="I2082">
        <v>19817</v>
      </c>
      <c r="J2082" t="s">
        <v>2</v>
      </c>
      <c r="K2082">
        <v>440</v>
      </c>
      <c r="L2082">
        <v>28</v>
      </c>
      <c r="M2082">
        <v>2</v>
      </c>
      <c r="O2082" s="3">
        <v>19.170000000000002</v>
      </c>
      <c r="P2082">
        <v>6.9</v>
      </c>
      <c r="Q2082" t="s">
        <v>509</v>
      </c>
      <c r="R2082" t="s">
        <v>445</v>
      </c>
      <c r="S2082">
        <v>7</v>
      </c>
      <c r="T2082" t="s">
        <v>469</v>
      </c>
      <c r="U2082">
        <v>2</v>
      </c>
      <c r="V2082">
        <v>43573</v>
      </c>
      <c r="W2082">
        <v>354</v>
      </c>
      <c r="X2082" t="s">
        <v>447</v>
      </c>
      <c r="Y2082" s="2" t="s">
        <v>447</v>
      </c>
      <c r="Z2082" s="2"/>
      <c r="AB2082" t="s">
        <v>447</v>
      </c>
      <c r="AC2082" t="s">
        <v>448</v>
      </c>
      <c r="AD2082" t="s">
        <v>447</v>
      </c>
      <c r="AE2082" t="s">
        <v>447</v>
      </c>
      <c r="AF2082" t="s">
        <v>447</v>
      </c>
      <c r="AG2082">
        <v>2</v>
      </c>
      <c r="AH2082">
        <v>0</v>
      </c>
      <c r="AI2082">
        <v>57</v>
      </c>
      <c r="AJ2082">
        <v>0</v>
      </c>
      <c r="AK2082">
        <v>61</v>
      </c>
      <c r="AL2082" t="s">
        <v>449</v>
      </c>
      <c r="AM2082" t="s">
        <v>450</v>
      </c>
      <c r="AN2082">
        <v>12.27</v>
      </c>
      <c r="AO2082">
        <v>51.85</v>
      </c>
      <c r="AP2082">
        <v>636.19949999999994</v>
      </c>
      <c r="AQ2082">
        <v>12.27</v>
      </c>
      <c r="AR2082">
        <v>40.07</v>
      </c>
      <c r="AS2082">
        <v>491.65890000000002</v>
      </c>
      <c r="BC2082" t="s">
        <v>451</v>
      </c>
      <c r="BD2082" s="2">
        <v>45806</v>
      </c>
      <c r="BE2082">
        <v>384.26</v>
      </c>
      <c r="BF2082" t="s">
        <v>452</v>
      </c>
      <c r="BG2082" t="s">
        <v>453</v>
      </c>
      <c r="BH2082" s="1">
        <f t="shared" ca="1" si="98"/>
        <v>317</v>
      </c>
    </row>
    <row r="2083" spans="2:60" ht="14.25" customHeight="1" x14ac:dyDescent="0.35">
      <c r="B2083" s="96" t="str">
        <f t="shared" si="96"/>
        <v>1981744029</v>
      </c>
      <c r="C2083" s="96" t="str">
        <f t="shared" si="97"/>
        <v>19817440</v>
      </c>
      <c r="D2083">
        <v>22526</v>
      </c>
      <c r="E2083" t="s">
        <v>120</v>
      </c>
      <c r="F2083">
        <v>61</v>
      </c>
      <c r="G2083" t="s">
        <v>124</v>
      </c>
      <c r="H2083">
        <v>71</v>
      </c>
      <c r="I2083">
        <v>19817</v>
      </c>
      <c r="J2083" t="s">
        <v>2</v>
      </c>
      <c r="K2083">
        <v>440</v>
      </c>
      <c r="L2083">
        <v>29</v>
      </c>
      <c r="M2083">
        <v>2</v>
      </c>
      <c r="N2083">
        <v>1</v>
      </c>
      <c r="O2083" s="3">
        <v>11.59</v>
      </c>
      <c r="P2083">
        <v>2</v>
      </c>
      <c r="Q2083" t="s">
        <v>509</v>
      </c>
      <c r="R2083" t="s">
        <v>445</v>
      </c>
      <c r="S2083">
        <v>7</v>
      </c>
      <c r="T2083" t="s">
        <v>469</v>
      </c>
      <c r="U2083">
        <v>2</v>
      </c>
      <c r="V2083">
        <v>43573</v>
      </c>
      <c r="W2083">
        <v>354</v>
      </c>
      <c r="X2083" t="s">
        <v>447</v>
      </c>
      <c r="Y2083" s="2" t="s">
        <v>447</v>
      </c>
      <c r="Z2083" s="2"/>
      <c r="AB2083" t="s">
        <v>447</v>
      </c>
      <c r="AC2083" t="s">
        <v>448</v>
      </c>
      <c r="AD2083" t="s">
        <v>447</v>
      </c>
      <c r="AE2083" t="s">
        <v>447</v>
      </c>
      <c r="AF2083" t="s">
        <v>447</v>
      </c>
      <c r="AG2083">
        <v>2</v>
      </c>
      <c r="AH2083">
        <v>0</v>
      </c>
      <c r="AI2083">
        <v>57</v>
      </c>
      <c r="AJ2083">
        <v>0</v>
      </c>
      <c r="AK2083">
        <v>61</v>
      </c>
      <c r="AL2083" t="s">
        <v>449</v>
      </c>
      <c r="AM2083" t="s">
        <v>450</v>
      </c>
      <c r="AN2083">
        <v>9.59</v>
      </c>
      <c r="AO2083">
        <v>51.85</v>
      </c>
      <c r="AP2083">
        <v>497.24149999999997</v>
      </c>
      <c r="AQ2083">
        <v>9.59</v>
      </c>
      <c r="AR2083">
        <v>40.07</v>
      </c>
      <c r="AS2083">
        <v>384.2713</v>
      </c>
      <c r="BC2083" t="s">
        <v>451</v>
      </c>
      <c r="BD2083" s="2">
        <v>45805</v>
      </c>
      <c r="BF2083" t="s">
        <v>452</v>
      </c>
      <c r="BG2083" t="s">
        <v>453</v>
      </c>
      <c r="BH2083" s="1">
        <f t="shared" ca="1" si="98"/>
        <v>318</v>
      </c>
    </row>
    <row r="2084" spans="2:60" ht="14.25" customHeight="1" x14ac:dyDescent="0.35">
      <c r="B2084" s="96" t="str">
        <f t="shared" si="96"/>
        <v>1981744030</v>
      </c>
      <c r="C2084" s="96" t="str">
        <f t="shared" si="97"/>
        <v>19817440</v>
      </c>
      <c r="D2084">
        <v>22526</v>
      </c>
      <c r="E2084" t="s">
        <v>120</v>
      </c>
      <c r="F2084">
        <v>61</v>
      </c>
      <c r="G2084" t="s">
        <v>124</v>
      </c>
      <c r="H2084">
        <v>71</v>
      </c>
      <c r="I2084">
        <v>19817</v>
      </c>
      <c r="J2084" t="s">
        <v>2</v>
      </c>
      <c r="K2084">
        <v>440</v>
      </c>
      <c r="L2084">
        <v>30</v>
      </c>
      <c r="M2084">
        <v>2</v>
      </c>
      <c r="N2084">
        <v>1</v>
      </c>
      <c r="O2084" s="3">
        <v>18.98</v>
      </c>
      <c r="P2084">
        <v>0</v>
      </c>
      <c r="Q2084" t="s">
        <v>509</v>
      </c>
      <c r="R2084" t="s">
        <v>445</v>
      </c>
      <c r="S2084">
        <v>7</v>
      </c>
      <c r="T2084" t="s">
        <v>469</v>
      </c>
      <c r="U2084">
        <v>2</v>
      </c>
      <c r="V2084">
        <v>43573</v>
      </c>
      <c r="W2084">
        <v>354</v>
      </c>
      <c r="X2084" t="s">
        <v>447</v>
      </c>
      <c r="Y2084" s="2" t="s">
        <v>447</v>
      </c>
      <c r="Z2084" s="2"/>
      <c r="AB2084" t="s">
        <v>447</v>
      </c>
      <c r="AC2084" t="s">
        <v>448</v>
      </c>
      <c r="AD2084" t="s">
        <v>447</v>
      </c>
      <c r="AE2084" t="s">
        <v>447</v>
      </c>
      <c r="AF2084" t="s">
        <v>447</v>
      </c>
      <c r="AG2084">
        <v>2</v>
      </c>
      <c r="AH2084">
        <v>0</v>
      </c>
      <c r="AI2084">
        <v>57</v>
      </c>
      <c r="AJ2084">
        <v>0</v>
      </c>
      <c r="AK2084">
        <v>61</v>
      </c>
      <c r="AL2084" t="s">
        <v>459</v>
      </c>
      <c r="AM2084" t="s">
        <v>450</v>
      </c>
      <c r="AN2084">
        <v>18.98</v>
      </c>
      <c r="AO2084">
        <v>51.85</v>
      </c>
      <c r="AP2084">
        <v>984.11300000000006</v>
      </c>
      <c r="AQ2084">
        <v>18.98</v>
      </c>
      <c r="AR2084">
        <v>40.07</v>
      </c>
      <c r="AS2084">
        <v>760.52859999999998</v>
      </c>
      <c r="BC2084" t="s">
        <v>451</v>
      </c>
      <c r="BD2084" s="2">
        <v>45830</v>
      </c>
      <c r="BE2084">
        <v>558.52</v>
      </c>
      <c r="BF2084" t="s">
        <v>452</v>
      </c>
      <c r="BG2084" t="s">
        <v>453</v>
      </c>
      <c r="BH2084" s="1">
        <f t="shared" ca="1" si="98"/>
        <v>293</v>
      </c>
    </row>
    <row r="2085" spans="2:60" ht="14.25" customHeight="1" x14ac:dyDescent="0.35">
      <c r="B2085" s="96" t="str">
        <f t="shared" si="96"/>
        <v>198174411</v>
      </c>
      <c r="C2085" s="96" t="str">
        <f t="shared" si="97"/>
        <v>19817441</v>
      </c>
      <c r="D2085">
        <v>22526</v>
      </c>
      <c r="E2085" t="s">
        <v>120</v>
      </c>
      <c r="F2085">
        <v>61</v>
      </c>
      <c r="G2085" t="s">
        <v>124</v>
      </c>
      <c r="H2085">
        <v>71</v>
      </c>
      <c r="I2085">
        <v>19817</v>
      </c>
      <c r="J2085" t="s">
        <v>2</v>
      </c>
      <c r="K2085">
        <v>441</v>
      </c>
      <c r="L2085">
        <v>1</v>
      </c>
      <c r="M2085">
        <v>2</v>
      </c>
      <c r="N2085">
        <v>1</v>
      </c>
      <c r="O2085" s="3">
        <v>43.42</v>
      </c>
      <c r="P2085">
        <v>0</v>
      </c>
      <c r="Q2085" t="s">
        <v>509</v>
      </c>
      <c r="R2085" t="s">
        <v>445</v>
      </c>
      <c r="S2085">
        <v>7</v>
      </c>
      <c r="T2085" t="s">
        <v>469</v>
      </c>
      <c r="U2085">
        <v>2</v>
      </c>
      <c r="V2085">
        <v>43565</v>
      </c>
      <c r="W2085">
        <v>354</v>
      </c>
      <c r="X2085" t="s">
        <v>447</v>
      </c>
      <c r="Y2085" s="2" t="s">
        <v>447</v>
      </c>
      <c r="Z2085" s="2"/>
      <c r="AB2085" t="s">
        <v>447</v>
      </c>
      <c r="AC2085" t="s">
        <v>448</v>
      </c>
      <c r="AD2085" t="s">
        <v>447</v>
      </c>
      <c r="AE2085" t="s">
        <v>447</v>
      </c>
      <c r="AF2085" t="s">
        <v>447</v>
      </c>
      <c r="AG2085">
        <v>2</v>
      </c>
      <c r="AH2085">
        <v>0</v>
      </c>
      <c r="AI2085">
        <v>62</v>
      </c>
      <c r="AJ2085">
        <v>0</v>
      </c>
      <c r="AK2085">
        <v>61</v>
      </c>
      <c r="AL2085" t="s">
        <v>459</v>
      </c>
      <c r="AM2085" t="s">
        <v>450</v>
      </c>
      <c r="AN2085">
        <v>43.42</v>
      </c>
      <c r="AO2085">
        <v>23.57</v>
      </c>
      <c r="AP2085">
        <v>1023.4094</v>
      </c>
      <c r="AQ2085">
        <v>43.42</v>
      </c>
      <c r="AR2085">
        <v>20.07</v>
      </c>
      <c r="AS2085">
        <v>871.43939999999998</v>
      </c>
      <c r="BC2085" t="s">
        <v>451</v>
      </c>
      <c r="BD2085" s="2">
        <v>45841</v>
      </c>
      <c r="BE2085">
        <v>902.69</v>
      </c>
      <c r="BF2085" t="s">
        <v>452</v>
      </c>
      <c r="BG2085" t="s">
        <v>453</v>
      </c>
      <c r="BH2085" s="1">
        <f t="shared" ca="1" si="98"/>
        <v>282</v>
      </c>
    </row>
    <row r="2086" spans="2:60" ht="14.25" customHeight="1" x14ac:dyDescent="0.35">
      <c r="B2086" s="96" t="str">
        <f t="shared" si="96"/>
        <v>198174412</v>
      </c>
      <c r="C2086" s="96" t="str">
        <f t="shared" si="97"/>
        <v>19817441</v>
      </c>
      <c r="D2086">
        <v>22526</v>
      </c>
      <c r="E2086" t="s">
        <v>120</v>
      </c>
      <c r="F2086">
        <v>61</v>
      </c>
      <c r="G2086" t="s">
        <v>124</v>
      </c>
      <c r="H2086">
        <v>71</v>
      </c>
      <c r="I2086">
        <v>19817</v>
      </c>
      <c r="J2086" t="s">
        <v>2</v>
      </c>
      <c r="K2086">
        <v>441</v>
      </c>
      <c r="L2086">
        <v>2</v>
      </c>
      <c r="M2086">
        <v>2</v>
      </c>
      <c r="N2086">
        <v>1</v>
      </c>
      <c r="O2086" s="3">
        <v>23.5</v>
      </c>
      <c r="P2086">
        <v>15</v>
      </c>
      <c r="Q2086" t="s">
        <v>509</v>
      </c>
      <c r="R2086" t="s">
        <v>445</v>
      </c>
      <c r="S2086">
        <v>7</v>
      </c>
      <c r="T2086" t="s">
        <v>469</v>
      </c>
      <c r="U2086">
        <v>2</v>
      </c>
      <c r="V2086">
        <v>43568</v>
      </c>
      <c r="W2086">
        <v>354</v>
      </c>
      <c r="X2086" t="s">
        <v>447</v>
      </c>
      <c r="Y2086" s="2" t="s">
        <v>447</v>
      </c>
      <c r="Z2086" s="2"/>
      <c r="AB2086" t="s">
        <v>447</v>
      </c>
      <c r="AC2086" t="s">
        <v>448</v>
      </c>
      <c r="AD2086" t="s">
        <v>447</v>
      </c>
      <c r="AE2086" t="s">
        <v>447</v>
      </c>
      <c r="AF2086" t="s">
        <v>447</v>
      </c>
      <c r="AG2086">
        <v>2</v>
      </c>
      <c r="AH2086">
        <v>0</v>
      </c>
      <c r="AI2086">
        <v>62</v>
      </c>
      <c r="AJ2086">
        <v>0</v>
      </c>
      <c r="AK2086">
        <v>61</v>
      </c>
      <c r="AL2086" t="s">
        <v>465</v>
      </c>
      <c r="AM2086" t="s">
        <v>450</v>
      </c>
      <c r="AN2086">
        <v>8.5</v>
      </c>
      <c r="AO2086">
        <v>23.57</v>
      </c>
      <c r="AP2086">
        <v>200.345</v>
      </c>
      <c r="AQ2086">
        <v>8.5</v>
      </c>
      <c r="AR2086">
        <v>20.07</v>
      </c>
      <c r="AS2086">
        <v>170.595</v>
      </c>
      <c r="BC2086" t="s">
        <v>451</v>
      </c>
      <c r="BD2086" s="2">
        <v>45841</v>
      </c>
      <c r="BE2086">
        <v>270.81</v>
      </c>
      <c r="BF2086" t="s">
        <v>452</v>
      </c>
      <c r="BG2086" t="s">
        <v>453</v>
      </c>
      <c r="BH2086" s="1">
        <f t="shared" ca="1" si="98"/>
        <v>282</v>
      </c>
    </row>
    <row r="2087" spans="2:60" ht="14.25" customHeight="1" x14ac:dyDescent="0.35">
      <c r="B2087" s="96" t="str">
        <f t="shared" si="96"/>
        <v>198174413</v>
      </c>
      <c r="C2087" s="96" t="str">
        <f t="shared" si="97"/>
        <v>19817441</v>
      </c>
      <c r="D2087">
        <v>22526</v>
      </c>
      <c r="E2087" t="s">
        <v>120</v>
      </c>
      <c r="F2087">
        <v>61</v>
      </c>
      <c r="G2087" t="s">
        <v>124</v>
      </c>
      <c r="H2087">
        <v>71</v>
      </c>
      <c r="I2087">
        <v>19817</v>
      </c>
      <c r="J2087" t="s">
        <v>2</v>
      </c>
      <c r="K2087">
        <v>441</v>
      </c>
      <c r="L2087">
        <v>3</v>
      </c>
      <c r="M2087">
        <v>2</v>
      </c>
      <c r="N2087">
        <v>1</v>
      </c>
      <c r="O2087" s="3">
        <v>22.59</v>
      </c>
      <c r="P2087">
        <v>4</v>
      </c>
      <c r="Q2087" t="s">
        <v>509</v>
      </c>
      <c r="R2087" t="s">
        <v>445</v>
      </c>
      <c r="S2087">
        <v>7</v>
      </c>
      <c r="T2087" t="s">
        <v>469</v>
      </c>
      <c r="U2087">
        <v>2</v>
      </c>
      <c r="V2087">
        <v>43568</v>
      </c>
      <c r="W2087">
        <v>354</v>
      </c>
      <c r="X2087" t="s">
        <v>447</v>
      </c>
      <c r="Y2087" s="2" t="s">
        <v>447</v>
      </c>
      <c r="Z2087" s="2"/>
      <c r="AB2087" t="s">
        <v>447</v>
      </c>
      <c r="AC2087" t="s">
        <v>448</v>
      </c>
      <c r="AD2087" t="s">
        <v>447</v>
      </c>
      <c r="AE2087" t="s">
        <v>447</v>
      </c>
      <c r="AF2087" t="s">
        <v>447</v>
      </c>
      <c r="AG2087">
        <v>2</v>
      </c>
      <c r="AH2087">
        <v>0</v>
      </c>
      <c r="AI2087">
        <v>62</v>
      </c>
      <c r="AJ2087">
        <v>0</v>
      </c>
      <c r="AK2087">
        <v>61</v>
      </c>
      <c r="AL2087" t="s">
        <v>465</v>
      </c>
      <c r="AM2087" t="s">
        <v>450</v>
      </c>
      <c r="AN2087">
        <v>18.59</v>
      </c>
      <c r="AO2087">
        <v>23.57</v>
      </c>
      <c r="AP2087">
        <v>438.16629999999998</v>
      </c>
      <c r="AQ2087">
        <v>18.59</v>
      </c>
      <c r="AR2087">
        <v>20.07</v>
      </c>
      <c r="AS2087">
        <v>373.10129999999998</v>
      </c>
      <c r="BC2087" t="s">
        <v>451</v>
      </c>
      <c r="BD2087" s="2">
        <v>45841</v>
      </c>
      <c r="BE2087">
        <v>341.17</v>
      </c>
      <c r="BF2087" t="s">
        <v>452</v>
      </c>
      <c r="BG2087" t="s">
        <v>453</v>
      </c>
      <c r="BH2087" s="1">
        <f t="shared" ca="1" si="98"/>
        <v>282</v>
      </c>
    </row>
    <row r="2088" spans="2:60" ht="14.25" customHeight="1" x14ac:dyDescent="0.35">
      <c r="B2088" s="96" t="str">
        <f t="shared" si="96"/>
        <v>198174414</v>
      </c>
      <c r="C2088" s="96" t="str">
        <f t="shared" si="97"/>
        <v>19817441</v>
      </c>
      <c r="D2088">
        <v>22526</v>
      </c>
      <c r="E2088" t="s">
        <v>120</v>
      </c>
      <c r="F2088">
        <v>61</v>
      </c>
      <c r="G2088" t="s">
        <v>124</v>
      </c>
      <c r="H2088">
        <v>71</v>
      </c>
      <c r="I2088">
        <v>19817</v>
      </c>
      <c r="J2088" t="s">
        <v>2</v>
      </c>
      <c r="K2088">
        <v>441</v>
      </c>
      <c r="L2088">
        <v>4</v>
      </c>
      <c r="M2088">
        <v>2</v>
      </c>
      <c r="N2088">
        <v>1</v>
      </c>
      <c r="O2088" s="3">
        <v>23.55</v>
      </c>
      <c r="P2088">
        <v>0</v>
      </c>
      <c r="Q2088" t="s">
        <v>509</v>
      </c>
      <c r="R2088" t="s">
        <v>445</v>
      </c>
      <c r="S2088">
        <v>7</v>
      </c>
      <c r="T2088" t="s">
        <v>469</v>
      </c>
      <c r="U2088">
        <v>2</v>
      </c>
      <c r="V2088">
        <v>43578</v>
      </c>
      <c r="W2088">
        <v>354</v>
      </c>
      <c r="X2088" t="s">
        <v>447</v>
      </c>
      <c r="Y2088" s="2" t="s">
        <v>447</v>
      </c>
      <c r="Z2088" s="2"/>
      <c r="AB2088" t="s">
        <v>447</v>
      </c>
      <c r="AC2088" t="s">
        <v>448</v>
      </c>
      <c r="AD2088" t="s">
        <v>447</v>
      </c>
      <c r="AE2088" t="s">
        <v>447</v>
      </c>
      <c r="AF2088" t="s">
        <v>447</v>
      </c>
      <c r="AG2088">
        <v>2</v>
      </c>
      <c r="AH2088">
        <v>0</v>
      </c>
      <c r="AI2088">
        <v>62</v>
      </c>
      <c r="AJ2088">
        <v>0</v>
      </c>
      <c r="AK2088">
        <v>61</v>
      </c>
      <c r="AL2088" t="s">
        <v>465</v>
      </c>
      <c r="AM2088" t="s">
        <v>450</v>
      </c>
      <c r="AN2088">
        <v>23.55</v>
      </c>
      <c r="AO2088">
        <v>23.57</v>
      </c>
      <c r="AP2088">
        <v>555.07349999999997</v>
      </c>
      <c r="AQ2088">
        <v>23.55</v>
      </c>
      <c r="AR2088">
        <v>20.07</v>
      </c>
      <c r="AS2088">
        <v>472.64850000000001</v>
      </c>
      <c r="BC2088" t="s">
        <v>451</v>
      </c>
      <c r="BD2088" s="2">
        <v>45841</v>
      </c>
      <c r="BE2088">
        <v>687.88</v>
      </c>
      <c r="BF2088" t="s">
        <v>452</v>
      </c>
      <c r="BG2088" t="s">
        <v>453</v>
      </c>
      <c r="BH2088" s="1">
        <f t="shared" ca="1" si="98"/>
        <v>282</v>
      </c>
    </row>
    <row r="2089" spans="2:60" ht="14.25" customHeight="1" x14ac:dyDescent="0.35">
      <c r="B2089" s="96" t="str">
        <f t="shared" si="96"/>
        <v>198174415</v>
      </c>
      <c r="C2089" s="96" t="str">
        <f t="shared" si="97"/>
        <v>19817441</v>
      </c>
      <c r="D2089">
        <v>22526</v>
      </c>
      <c r="E2089" t="s">
        <v>120</v>
      </c>
      <c r="F2089">
        <v>61</v>
      </c>
      <c r="G2089" t="s">
        <v>124</v>
      </c>
      <c r="H2089">
        <v>71</v>
      </c>
      <c r="I2089">
        <v>19817</v>
      </c>
      <c r="J2089" t="s">
        <v>2</v>
      </c>
      <c r="K2089">
        <v>441</v>
      </c>
      <c r="L2089">
        <v>5</v>
      </c>
      <c r="M2089">
        <v>2</v>
      </c>
      <c r="N2089">
        <v>1</v>
      </c>
      <c r="O2089" s="3">
        <v>17.260000000000002</v>
      </c>
      <c r="P2089">
        <v>5.4</v>
      </c>
      <c r="Q2089" t="s">
        <v>509</v>
      </c>
      <c r="R2089" t="s">
        <v>445</v>
      </c>
      <c r="S2089">
        <v>7</v>
      </c>
      <c r="T2089" t="s">
        <v>469</v>
      </c>
      <c r="U2089">
        <v>2</v>
      </c>
      <c r="V2089">
        <v>43568</v>
      </c>
      <c r="W2089">
        <v>354</v>
      </c>
      <c r="X2089" t="s">
        <v>447</v>
      </c>
      <c r="Y2089" s="2" t="s">
        <v>447</v>
      </c>
      <c r="Z2089" s="2"/>
      <c r="AB2089" t="s">
        <v>447</v>
      </c>
      <c r="AC2089" t="s">
        <v>448</v>
      </c>
      <c r="AD2089" t="s">
        <v>447</v>
      </c>
      <c r="AE2089" t="s">
        <v>447</v>
      </c>
      <c r="AF2089" t="s">
        <v>447</v>
      </c>
      <c r="AG2089">
        <v>2</v>
      </c>
      <c r="AH2089">
        <v>0</v>
      </c>
      <c r="AI2089">
        <v>62</v>
      </c>
      <c r="AJ2089">
        <v>0</v>
      </c>
      <c r="AK2089">
        <v>61</v>
      </c>
      <c r="AL2089" t="s">
        <v>465</v>
      </c>
      <c r="AM2089" t="s">
        <v>450</v>
      </c>
      <c r="AN2089">
        <v>11.86</v>
      </c>
      <c r="AO2089">
        <v>23.57</v>
      </c>
      <c r="AP2089">
        <v>279.54020000000003</v>
      </c>
      <c r="AQ2089">
        <v>11.86</v>
      </c>
      <c r="AR2089">
        <v>20.07</v>
      </c>
      <c r="AS2089">
        <v>238.03020000000001</v>
      </c>
      <c r="BC2089" t="s">
        <v>451</v>
      </c>
      <c r="BD2089" s="2">
        <v>45841</v>
      </c>
      <c r="BE2089">
        <v>771.52</v>
      </c>
      <c r="BF2089" t="s">
        <v>452</v>
      </c>
      <c r="BG2089" t="s">
        <v>453</v>
      </c>
      <c r="BH2089" s="1">
        <f t="shared" ca="1" si="98"/>
        <v>282</v>
      </c>
    </row>
    <row r="2090" spans="2:60" ht="14.25" customHeight="1" x14ac:dyDescent="0.35">
      <c r="B2090" s="96" t="str">
        <f t="shared" si="96"/>
        <v>198174416</v>
      </c>
      <c r="C2090" s="96" t="str">
        <f t="shared" si="97"/>
        <v>19817441</v>
      </c>
      <c r="D2090">
        <v>22526</v>
      </c>
      <c r="E2090" t="s">
        <v>120</v>
      </c>
      <c r="F2090">
        <v>61</v>
      </c>
      <c r="G2090" t="s">
        <v>124</v>
      </c>
      <c r="H2090">
        <v>71</v>
      </c>
      <c r="I2090">
        <v>19817</v>
      </c>
      <c r="J2090" t="s">
        <v>2</v>
      </c>
      <c r="K2090">
        <v>441</v>
      </c>
      <c r="L2090">
        <v>6</v>
      </c>
      <c r="M2090">
        <v>2</v>
      </c>
      <c r="N2090">
        <v>1</v>
      </c>
      <c r="O2090" s="3">
        <v>15.95</v>
      </c>
      <c r="P2090">
        <v>0</v>
      </c>
      <c r="Q2090" t="s">
        <v>509</v>
      </c>
      <c r="R2090" t="s">
        <v>445</v>
      </c>
      <c r="S2090">
        <v>7</v>
      </c>
      <c r="T2090" t="s">
        <v>469</v>
      </c>
      <c r="U2090">
        <v>2</v>
      </c>
      <c r="V2090">
        <v>43552</v>
      </c>
      <c r="W2090">
        <v>354</v>
      </c>
      <c r="X2090" t="s">
        <v>447</v>
      </c>
      <c r="Y2090" s="2" t="s">
        <v>447</v>
      </c>
      <c r="Z2090" s="2"/>
      <c r="AB2090" t="s">
        <v>447</v>
      </c>
      <c r="AC2090" t="s">
        <v>448</v>
      </c>
      <c r="AD2090" t="s">
        <v>447</v>
      </c>
      <c r="AE2090" t="s">
        <v>447</v>
      </c>
      <c r="AF2090" t="s">
        <v>447</v>
      </c>
      <c r="AG2090">
        <v>2</v>
      </c>
      <c r="AH2090">
        <v>0</v>
      </c>
      <c r="AI2090">
        <v>62</v>
      </c>
      <c r="AJ2090">
        <v>0</v>
      </c>
      <c r="AK2090">
        <v>61</v>
      </c>
      <c r="AL2090" t="s">
        <v>465</v>
      </c>
      <c r="AM2090" t="s">
        <v>450</v>
      </c>
      <c r="AN2090">
        <v>15.95</v>
      </c>
      <c r="AO2090">
        <v>23.57</v>
      </c>
      <c r="AP2090">
        <v>375.94150000000002</v>
      </c>
      <c r="AQ2090">
        <v>15.95</v>
      </c>
      <c r="AR2090">
        <v>20.07</v>
      </c>
      <c r="AS2090">
        <v>320.11649999999997</v>
      </c>
      <c r="BC2090" t="s">
        <v>451</v>
      </c>
      <c r="BD2090" s="2">
        <v>45841</v>
      </c>
      <c r="BE2090">
        <v>100.74</v>
      </c>
      <c r="BF2090" t="s">
        <v>452</v>
      </c>
      <c r="BG2090" t="s">
        <v>453</v>
      </c>
      <c r="BH2090" s="1">
        <f t="shared" ca="1" si="98"/>
        <v>282</v>
      </c>
    </row>
    <row r="2091" spans="2:60" ht="14.25" customHeight="1" x14ac:dyDescent="0.35">
      <c r="B2091" s="96" t="str">
        <f t="shared" si="96"/>
        <v>198174417</v>
      </c>
      <c r="C2091" s="96" t="str">
        <f t="shared" si="97"/>
        <v>19817441</v>
      </c>
      <c r="D2091">
        <v>22526</v>
      </c>
      <c r="E2091" t="s">
        <v>120</v>
      </c>
      <c r="F2091">
        <v>61</v>
      </c>
      <c r="G2091" t="s">
        <v>124</v>
      </c>
      <c r="H2091">
        <v>71</v>
      </c>
      <c r="I2091">
        <v>19817</v>
      </c>
      <c r="J2091" t="s">
        <v>2</v>
      </c>
      <c r="K2091">
        <v>441</v>
      </c>
      <c r="L2091">
        <v>7</v>
      </c>
      <c r="M2091">
        <v>2</v>
      </c>
      <c r="N2091">
        <v>1</v>
      </c>
      <c r="O2091" s="3">
        <v>13.75</v>
      </c>
      <c r="P2091">
        <v>10</v>
      </c>
      <c r="Q2091" t="s">
        <v>509</v>
      </c>
      <c r="R2091" t="s">
        <v>445</v>
      </c>
      <c r="S2091">
        <v>7</v>
      </c>
      <c r="T2091" t="s">
        <v>469</v>
      </c>
      <c r="U2091">
        <v>2</v>
      </c>
      <c r="V2091">
        <v>43565</v>
      </c>
      <c r="W2091">
        <v>354</v>
      </c>
      <c r="X2091" t="s">
        <v>447</v>
      </c>
      <c r="Y2091" s="2" t="s">
        <v>447</v>
      </c>
      <c r="Z2091" s="2"/>
      <c r="AB2091" t="s">
        <v>447</v>
      </c>
      <c r="AC2091" t="s">
        <v>448</v>
      </c>
      <c r="AD2091" t="s">
        <v>447</v>
      </c>
      <c r="AE2091" t="s">
        <v>447</v>
      </c>
      <c r="AF2091" t="s">
        <v>447</v>
      </c>
      <c r="AG2091">
        <v>2</v>
      </c>
      <c r="AH2091">
        <v>0</v>
      </c>
      <c r="AI2091">
        <v>62</v>
      </c>
      <c r="AJ2091">
        <v>0</v>
      </c>
      <c r="AK2091">
        <v>61</v>
      </c>
      <c r="AL2091" t="s">
        <v>459</v>
      </c>
      <c r="AM2091" t="s">
        <v>450</v>
      </c>
      <c r="AN2091">
        <v>3.75</v>
      </c>
      <c r="AO2091">
        <v>23.57</v>
      </c>
      <c r="AP2091">
        <v>88.387500000000003</v>
      </c>
      <c r="AQ2091">
        <v>3.75</v>
      </c>
      <c r="AR2091">
        <v>20.07</v>
      </c>
      <c r="AS2091">
        <v>75.262500000000003</v>
      </c>
      <c r="BC2091" t="s">
        <v>451</v>
      </c>
      <c r="BD2091" s="2">
        <v>45841</v>
      </c>
      <c r="BE2091">
        <v>337.38</v>
      </c>
      <c r="BF2091" t="s">
        <v>452</v>
      </c>
      <c r="BG2091" t="s">
        <v>453</v>
      </c>
      <c r="BH2091" s="1">
        <f t="shared" ca="1" si="98"/>
        <v>282</v>
      </c>
    </row>
    <row r="2092" spans="2:60" ht="14.25" customHeight="1" x14ac:dyDescent="0.35">
      <c r="B2092" s="96" t="str">
        <f t="shared" si="96"/>
        <v>198174418</v>
      </c>
      <c r="C2092" s="96" t="str">
        <f t="shared" si="97"/>
        <v>19817441</v>
      </c>
      <c r="D2092">
        <v>22526</v>
      </c>
      <c r="E2092" t="s">
        <v>120</v>
      </c>
      <c r="F2092">
        <v>61</v>
      </c>
      <c r="G2092" t="s">
        <v>124</v>
      </c>
      <c r="H2092">
        <v>71</v>
      </c>
      <c r="I2092">
        <v>19817</v>
      </c>
      <c r="J2092" t="s">
        <v>2</v>
      </c>
      <c r="K2092">
        <v>441</v>
      </c>
      <c r="L2092">
        <v>8</v>
      </c>
      <c r="M2092">
        <v>2</v>
      </c>
      <c r="N2092">
        <v>1</v>
      </c>
      <c r="O2092" s="3">
        <v>11.11</v>
      </c>
      <c r="P2092">
        <v>9</v>
      </c>
      <c r="Q2092" t="s">
        <v>509</v>
      </c>
      <c r="R2092" t="s">
        <v>445</v>
      </c>
      <c r="S2092">
        <v>7</v>
      </c>
      <c r="T2092" t="s">
        <v>469</v>
      </c>
      <c r="U2092">
        <v>2</v>
      </c>
      <c r="V2092">
        <v>43565</v>
      </c>
      <c r="W2092">
        <v>354</v>
      </c>
      <c r="X2092" t="s">
        <v>447</v>
      </c>
      <c r="Y2092" s="2" t="s">
        <v>447</v>
      </c>
      <c r="Z2092" s="2"/>
      <c r="AB2092" t="s">
        <v>447</v>
      </c>
      <c r="AC2092" t="s">
        <v>448</v>
      </c>
      <c r="AD2092" t="s">
        <v>447</v>
      </c>
      <c r="AE2092" t="s">
        <v>447</v>
      </c>
      <c r="AF2092" t="s">
        <v>447</v>
      </c>
      <c r="AG2092">
        <v>2</v>
      </c>
      <c r="AH2092">
        <v>0</v>
      </c>
      <c r="AI2092">
        <v>62</v>
      </c>
      <c r="AJ2092">
        <v>0</v>
      </c>
      <c r="AK2092">
        <v>61</v>
      </c>
      <c r="AL2092" t="s">
        <v>459</v>
      </c>
      <c r="AM2092" t="s">
        <v>450</v>
      </c>
      <c r="AN2092">
        <v>2.11</v>
      </c>
      <c r="AO2092">
        <v>23.57</v>
      </c>
      <c r="AP2092">
        <v>49.732700000000001</v>
      </c>
      <c r="AQ2092">
        <v>2.11</v>
      </c>
      <c r="AR2092">
        <v>20.07</v>
      </c>
      <c r="AS2092">
        <v>42.347700000000003</v>
      </c>
      <c r="BC2092" t="s">
        <v>451</v>
      </c>
      <c r="BD2092" s="2">
        <v>45841</v>
      </c>
      <c r="BE2092">
        <v>487.56</v>
      </c>
      <c r="BF2092" t="s">
        <v>452</v>
      </c>
      <c r="BG2092" t="s">
        <v>453</v>
      </c>
      <c r="BH2092" s="1">
        <f t="shared" ca="1" si="98"/>
        <v>282</v>
      </c>
    </row>
    <row r="2093" spans="2:60" ht="14.25" customHeight="1" x14ac:dyDescent="0.35">
      <c r="B2093" s="96" t="str">
        <f t="shared" si="96"/>
        <v>198174419</v>
      </c>
      <c r="C2093" s="96" t="str">
        <f t="shared" si="97"/>
        <v>19817441</v>
      </c>
      <c r="D2093">
        <v>22526</v>
      </c>
      <c r="E2093" t="s">
        <v>120</v>
      </c>
      <c r="F2093">
        <v>61</v>
      </c>
      <c r="G2093" t="s">
        <v>124</v>
      </c>
      <c r="H2093">
        <v>71</v>
      </c>
      <c r="I2093">
        <v>19817</v>
      </c>
      <c r="J2093" t="s">
        <v>2</v>
      </c>
      <c r="K2093">
        <v>441</v>
      </c>
      <c r="L2093">
        <v>9</v>
      </c>
      <c r="M2093">
        <v>2</v>
      </c>
      <c r="N2093">
        <v>1</v>
      </c>
      <c r="O2093" s="3">
        <v>13.75</v>
      </c>
      <c r="P2093">
        <v>0</v>
      </c>
      <c r="Q2093" t="s">
        <v>509</v>
      </c>
      <c r="R2093" t="s">
        <v>445</v>
      </c>
      <c r="S2093">
        <v>7</v>
      </c>
      <c r="T2093" t="s">
        <v>469</v>
      </c>
      <c r="U2093">
        <v>2</v>
      </c>
      <c r="V2093">
        <v>43565</v>
      </c>
      <c r="W2093">
        <v>354</v>
      </c>
      <c r="X2093" t="s">
        <v>447</v>
      </c>
      <c r="Y2093" s="2" t="s">
        <v>447</v>
      </c>
      <c r="Z2093" s="2"/>
      <c r="AB2093" t="s">
        <v>447</v>
      </c>
      <c r="AC2093" t="s">
        <v>448</v>
      </c>
      <c r="AD2093" t="s">
        <v>447</v>
      </c>
      <c r="AE2093" t="s">
        <v>447</v>
      </c>
      <c r="AF2093" t="s">
        <v>447</v>
      </c>
      <c r="AG2093">
        <v>2</v>
      </c>
      <c r="AH2093">
        <v>0</v>
      </c>
      <c r="AI2093">
        <v>62</v>
      </c>
      <c r="AJ2093">
        <v>0</v>
      </c>
      <c r="AK2093">
        <v>61</v>
      </c>
      <c r="AL2093" t="s">
        <v>459</v>
      </c>
      <c r="AM2093" t="s">
        <v>450</v>
      </c>
      <c r="AN2093">
        <v>13.75</v>
      </c>
      <c r="AO2093">
        <v>23.57</v>
      </c>
      <c r="AP2093">
        <v>324.08749999999998</v>
      </c>
      <c r="AQ2093">
        <v>13.75</v>
      </c>
      <c r="AR2093">
        <v>20.07</v>
      </c>
      <c r="AS2093">
        <v>275.96249999999998</v>
      </c>
      <c r="BC2093" t="s">
        <v>451</v>
      </c>
      <c r="BD2093" s="2">
        <v>45841</v>
      </c>
      <c r="BE2093">
        <v>128.44</v>
      </c>
      <c r="BF2093" t="s">
        <v>452</v>
      </c>
      <c r="BG2093" t="s">
        <v>453</v>
      </c>
      <c r="BH2093" s="1">
        <f t="shared" ca="1" si="98"/>
        <v>282</v>
      </c>
    </row>
    <row r="2094" spans="2:60" ht="14.25" customHeight="1" x14ac:dyDescent="0.35">
      <c r="B2094" s="96" t="str">
        <f t="shared" si="96"/>
        <v>1981744110</v>
      </c>
      <c r="C2094" s="96" t="str">
        <f t="shared" si="97"/>
        <v>19817441</v>
      </c>
      <c r="D2094">
        <v>22526</v>
      </c>
      <c r="E2094" t="s">
        <v>120</v>
      </c>
      <c r="F2094">
        <v>61</v>
      </c>
      <c r="G2094" t="s">
        <v>124</v>
      </c>
      <c r="H2094">
        <v>71</v>
      </c>
      <c r="I2094">
        <v>19817</v>
      </c>
      <c r="J2094" t="s">
        <v>2</v>
      </c>
      <c r="K2094">
        <v>441</v>
      </c>
      <c r="L2094">
        <v>10</v>
      </c>
      <c r="M2094">
        <v>2</v>
      </c>
      <c r="N2094">
        <v>1</v>
      </c>
      <c r="O2094" s="3">
        <v>3.8</v>
      </c>
      <c r="P2094">
        <v>0</v>
      </c>
      <c r="Q2094" t="s">
        <v>509</v>
      </c>
      <c r="R2094" t="s">
        <v>445</v>
      </c>
      <c r="S2094">
        <v>7</v>
      </c>
      <c r="T2094" t="s">
        <v>469</v>
      </c>
      <c r="U2094">
        <v>2</v>
      </c>
      <c r="V2094">
        <v>43552</v>
      </c>
      <c r="W2094">
        <v>354</v>
      </c>
      <c r="X2094" t="s">
        <v>447</v>
      </c>
      <c r="Y2094" s="2" t="s">
        <v>447</v>
      </c>
      <c r="Z2094" s="2"/>
      <c r="AB2094" t="s">
        <v>447</v>
      </c>
      <c r="AC2094" t="s">
        <v>448</v>
      </c>
      <c r="AD2094" t="s">
        <v>447</v>
      </c>
      <c r="AE2094" t="s">
        <v>447</v>
      </c>
      <c r="AF2094" t="s">
        <v>447</v>
      </c>
      <c r="AG2094">
        <v>2</v>
      </c>
      <c r="AH2094">
        <v>0</v>
      </c>
      <c r="AI2094">
        <v>62</v>
      </c>
      <c r="AJ2094">
        <v>0</v>
      </c>
      <c r="AK2094">
        <v>61</v>
      </c>
      <c r="AL2094" t="s">
        <v>459</v>
      </c>
      <c r="AM2094" t="s">
        <v>450</v>
      </c>
      <c r="AN2094">
        <v>3.8</v>
      </c>
      <c r="AO2094">
        <v>23.57</v>
      </c>
      <c r="AP2094">
        <v>89.566000000000003</v>
      </c>
      <c r="AQ2094">
        <v>3.8</v>
      </c>
      <c r="AR2094">
        <v>20.07</v>
      </c>
      <c r="AS2094">
        <v>76.266000000000005</v>
      </c>
      <c r="BC2094" t="s">
        <v>451</v>
      </c>
      <c r="BD2094" s="2">
        <v>45841</v>
      </c>
      <c r="BE2094">
        <v>171.7</v>
      </c>
      <c r="BF2094" t="s">
        <v>452</v>
      </c>
      <c r="BG2094" t="s">
        <v>453</v>
      </c>
      <c r="BH2094" s="1">
        <f t="shared" ca="1" si="98"/>
        <v>282</v>
      </c>
    </row>
    <row r="2095" spans="2:60" ht="14.25" customHeight="1" x14ac:dyDescent="0.35">
      <c r="B2095" s="96" t="str">
        <f t="shared" si="96"/>
        <v>1981744111</v>
      </c>
      <c r="C2095" s="96" t="str">
        <f t="shared" si="97"/>
        <v>19817441</v>
      </c>
      <c r="D2095">
        <v>22526</v>
      </c>
      <c r="E2095" t="s">
        <v>120</v>
      </c>
      <c r="F2095">
        <v>61</v>
      </c>
      <c r="G2095" t="s">
        <v>124</v>
      </c>
      <c r="H2095">
        <v>71</v>
      </c>
      <c r="I2095">
        <v>19817</v>
      </c>
      <c r="J2095" t="s">
        <v>2</v>
      </c>
      <c r="K2095">
        <v>441</v>
      </c>
      <c r="L2095">
        <v>11</v>
      </c>
      <c r="M2095">
        <v>2</v>
      </c>
      <c r="N2095">
        <v>1</v>
      </c>
      <c r="O2095" s="3">
        <v>5.2</v>
      </c>
      <c r="P2095">
        <v>0</v>
      </c>
      <c r="Q2095" t="s">
        <v>509</v>
      </c>
      <c r="R2095" t="s">
        <v>445</v>
      </c>
      <c r="S2095">
        <v>7</v>
      </c>
      <c r="T2095" t="s">
        <v>469</v>
      </c>
      <c r="U2095">
        <v>2</v>
      </c>
      <c r="V2095">
        <v>43552</v>
      </c>
      <c r="W2095">
        <v>354</v>
      </c>
      <c r="X2095" t="s">
        <v>447</v>
      </c>
      <c r="Y2095" s="2" t="s">
        <v>447</v>
      </c>
      <c r="Z2095" s="2"/>
      <c r="AB2095" t="s">
        <v>447</v>
      </c>
      <c r="AC2095" t="s">
        <v>448</v>
      </c>
      <c r="AD2095" t="s">
        <v>447</v>
      </c>
      <c r="AE2095" t="s">
        <v>447</v>
      </c>
      <c r="AF2095" t="s">
        <v>447</v>
      </c>
      <c r="AG2095">
        <v>2</v>
      </c>
      <c r="AH2095">
        <v>0</v>
      </c>
      <c r="AI2095">
        <v>62</v>
      </c>
      <c r="AJ2095">
        <v>0</v>
      </c>
      <c r="AK2095">
        <v>61</v>
      </c>
      <c r="AL2095" t="s">
        <v>459</v>
      </c>
      <c r="AM2095" t="s">
        <v>450</v>
      </c>
      <c r="AN2095">
        <v>5.2</v>
      </c>
      <c r="AO2095">
        <v>23.57</v>
      </c>
      <c r="AP2095">
        <v>122.56399999999999</v>
      </c>
      <c r="AQ2095">
        <v>5.2</v>
      </c>
      <c r="AR2095">
        <v>20.07</v>
      </c>
      <c r="AS2095">
        <v>104.364</v>
      </c>
      <c r="BC2095" t="s">
        <v>451</v>
      </c>
      <c r="BD2095" s="2">
        <v>45841</v>
      </c>
      <c r="BE2095">
        <v>33.71</v>
      </c>
      <c r="BF2095" t="s">
        <v>452</v>
      </c>
      <c r="BG2095" t="s">
        <v>453</v>
      </c>
      <c r="BH2095" s="1">
        <f t="shared" ca="1" si="98"/>
        <v>282</v>
      </c>
    </row>
    <row r="2096" spans="2:60" ht="14.25" customHeight="1" x14ac:dyDescent="0.35">
      <c r="B2096" s="96" t="str">
        <f t="shared" si="96"/>
        <v>1981744112</v>
      </c>
      <c r="C2096" s="96" t="str">
        <f t="shared" si="97"/>
        <v>19817441</v>
      </c>
      <c r="D2096">
        <v>22526</v>
      </c>
      <c r="E2096" t="s">
        <v>120</v>
      </c>
      <c r="F2096">
        <v>61</v>
      </c>
      <c r="G2096" t="s">
        <v>124</v>
      </c>
      <c r="H2096">
        <v>71</v>
      </c>
      <c r="I2096">
        <v>19817</v>
      </c>
      <c r="J2096" t="s">
        <v>2</v>
      </c>
      <c r="K2096">
        <v>441</v>
      </c>
      <c r="L2096">
        <v>12</v>
      </c>
      <c r="M2096">
        <v>2</v>
      </c>
      <c r="N2096">
        <v>1</v>
      </c>
      <c r="O2096" s="3">
        <v>8.09</v>
      </c>
      <c r="P2096">
        <v>0</v>
      </c>
      <c r="Q2096" t="s">
        <v>509</v>
      </c>
      <c r="R2096" t="s">
        <v>445</v>
      </c>
      <c r="S2096">
        <v>7</v>
      </c>
      <c r="T2096" t="s">
        <v>469</v>
      </c>
      <c r="U2096">
        <v>2</v>
      </c>
      <c r="V2096">
        <v>43552</v>
      </c>
      <c r="W2096">
        <v>354</v>
      </c>
      <c r="X2096" t="s">
        <v>447</v>
      </c>
      <c r="Y2096" s="2" t="s">
        <v>447</v>
      </c>
      <c r="Z2096" s="2"/>
      <c r="AB2096" t="s">
        <v>447</v>
      </c>
      <c r="AC2096" t="s">
        <v>448</v>
      </c>
      <c r="AD2096" t="s">
        <v>447</v>
      </c>
      <c r="AE2096" t="s">
        <v>447</v>
      </c>
      <c r="AF2096" t="s">
        <v>447</v>
      </c>
      <c r="AG2096">
        <v>2</v>
      </c>
      <c r="AH2096">
        <v>0</v>
      </c>
      <c r="AI2096">
        <v>62</v>
      </c>
      <c r="AJ2096">
        <v>0</v>
      </c>
      <c r="AK2096">
        <v>61</v>
      </c>
      <c r="AL2096" t="s">
        <v>465</v>
      </c>
      <c r="AM2096" t="s">
        <v>450</v>
      </c>
      <c r="AN2096">
        <v>8.09</v>
      </c>
      <c r="AO2096">
        <v>23.57</v>
      </c>
      <c r="AP2096">
        <v>190.68129999999999</v>
      </c>
      <c r="AQ2096">
        <v>8.09</v>
      </c>
      <c r="AR2096">
        <v>20.07</v>
      </c>
      <c r="AS2096">
        <v>162.3663</v>
      </c>
      <c r="BC2096" t="s">
        <v>451</v>
      </c>
      <c r="BD2096" s="2">
        <v>45841</v>
      </c>
      <c r="BE2096">
        <v>115.65</v>
      </c>
      <c r="BF2096" t="s">
        <v>452</v>
      </c>
      <c r="BG2096" t="s">
        <v>453</v>
      </c>
      <c r="BH2096" s="1">
        <f t="shared" ca="1" si="98"/>
        <v>282</v>
      </c>
    </row>
    <row r="2097" spans="2:60" ht="14.25" customHeight="1" x14ac:dyDescent="0.35">
      <c r="B2097" s="96" t="str">
        <f t="shared" si="96"/>
        <v>1981744113</v>
      </c>
      <c r="C2097" s="96" t="str">
        <f t="shared" si="97"/>
        <v>19817441</v>
      </c>
      <c r="D2097">
        <v>22526</v>
      </c>
      <c r="E2097" t="s">
        <v>120</v>
      </c>
      <c r="F2097">
        <v>61</v>
      </c>
      <c r="G2097" t="s">
        <v>124</v>
      </c>
      <c r="H2097">
        <v>71</v>
      </c>
      <c r="I2097">
        <v>19817</v>
      </c>
      <c r="J2097" t="s">
        <v>2</v>
      </c>
      <c r="K2097">
        <v>441</v>
      </c>
      <c r="L2097">
        <v>13</v>
      </c>
      <c r="M2097">
        <v>2</v>
      </c>
      <c r="N2097">
        <v>1</v>
      </c>
      <c r="O2097" s="3">
        <v>9.93</v>
      </c>
      <c r="P2097">
        <v>0</v>
      </c>
      <c r="Q2097" t="s">
        <v>509</v>
      </c>
      <c r="R2097" t="s">
        <v>445</v>
      </c>
      <c r="S2097">
        <v>7</v>
      </c>
      <c r="T2097" t="s">
        <v>469</v>
      </c>
      <c r="U2097">
        <v>2</v>
      </c>
      <c r="V2097">
        <v>43552</v>
      </c>
      <c r="W2097">
        <v>354</v>
      </c>
      <c r="X2097" t="s">
        <v>447</v>
      </c>
      <c r="Y2097" s="2" t="s">
        <v>447</v>
      </c>
      <c r="Z2097" s="2"/>
      <c r="AB2097" t="s">
        <v>447</v>
      </c>
      <c r="AC2097" t="s">
        <v>448</v>
      </c>
      <c r="AD2097" t="s">
        <v>447</v>
      </c>
      <c r="AE2097" t="s">
        <v>447</v>
      </c>
      <c r="AF2097" t="s">
        <v>447</v>
      </c>
      <c r="AG2097">
        <v>2</v>
      </c>
      <c r="AH2097">
        <v>0</v>
      </c>
      <c r="AI2097">
        <v>62</v>
      </c>
      <c r="AJ2097">
        <v>0</v>
      </c>
      <c r="AK2097">
        <v>61</v>
      </c>
      <c r="AL2097" t="s">
        <v>465</v>
      </c>
      <c r="AM2097" t="s">
        <v>450</v>
      </c>
      <c r="AN2097">
        <v>9.93</v>
      </c>
      <c r="AO2097">
        <v>23.57</v>
      </c>
      <c r="AP2097">
        <v>234.05009999999999</v>
      </c>
      <c r="AQ2097">
        <v>9.93</v>
      </c>
      <c r="AR2097">
        <v>20.07</v>
      </c>
      <c r="AS2097">
        <v>199.29509999999999</v>
      </c>
      <c r="BC2097" t="s">
        <v>451</v>
      </c>
      <c r="BD2097" s="2">
        <v>45841</v>
      </c>
      <c r="BE2097">
        <v>302.92</v>
      </c>
      <c r="BF2097" t="s">
        <v>452</v>
      </c>
      <c r="BG2097" t="s">
        <v>453</v>
      </c>
      <c r="BH2097" s="1">
        <f t="shared" ca="1" si="98"/>
        <v>282</v>
      </c>
    </row>
    <row r="2098" spans="2:60" ht="14.25" customHeight="1" x14ac:dyDescent="0.35">
      <c r="B2098" s="96" t="str">
        <f t="shared" si="96"/>
        <v>1981744114</v>
      </c>
      <c r="C2098" s="96" t="str">
        <f t="shared" si="97"/>
        <v>19817441</v>
      </c>
      <c r="D2098">
        <v>22526</v>
      </c>
      <c r="E2098" t="s">
        <v>120</v>
      </c>
      <c r="F2098">
        <v>61</v>
      </c>
      <c r="G2098" t="s">
        <v>124</v>
      </c>
      <c r="H2098">
        <v>71</v>
      </c>
      <c r="I2098">
        <v>19817</v>
      </c>
      <c r="J2098" t="s">
        <v>2</v>
      </c>
      <c r="K2098">
        <v>441</v>
      </c>
      <c r="L2098">
        <v>14</v>
      </c>
      <c r="M2098">
        <v>2</v>
      </c>
      <c r="N2098">
        <v>1</v>
      </c>
      <c r="O2098" s="3">
        <v>14.46</v>
      </c>
      <c r="P2098">
        <v>12</v>
      </c>
      <c r="Q2098" t="s">
        <v>509</v>
      </c>
      <c r="R2098" t="s">
        <v>445</v>
      </c>
      <c r="S2098">
        <v>7</v>
      </c>
      <c r="T2098" t="s">
        <v>469</v>
      </c>
      <c r="U2098">
        <v>2</v>
      </c>
      <c r="V2098">
        <v>43551</v>
      </c>
      <c r="W2098">
        <v>354</v>
      </c>
      <c r="X2098" t="s">
        <v>447</v>
      </c>
      <c r="Y2098" s="2" t="s">
        <v>447</v>
      </c>
      <c r="Z2098" s="2"/>
      <c r="AB2098" t="s">
        <v>447</v>
      </c>
      <c r="AC2098" t="s">
        <v>448</v>
      </c>
      <c r="AD2098" t="s">
        <v>447</v>
      </c>
      <c r="AE2098" t="s">
        <v>447</v>
      </c>
      <c r="AF2098" t="s">
        <v>447</v>
      </c>
      <c r="AG2098">
        <v>2</v>
      </c>
      <c r="AH2098">
        <v>0</v>
      </c>
      <c r="AI2098">
        <v>62</v>
      </c>
      <c r="AJ2098">
        <v>0</v>
      </c>
      <c r="AK2098">
        <v>61</v>
      </c>
      <c r="AL2098" t="s">
        <v>459</v>
      </c>
      <c r="AM2098" t="s">
        <v>450</v>
      </c>
      <c r="AN2098">
        <v>2.46</v>
      </c>
      <c r="AO2098">
        <v>23.57</v>
      </c>
      <c r="AP2098">
        <v>57.982199999999999</v>
      </c>
      <c r="AQ2098">
        <v>2.46</v>
      </c>
      <c r="AR2098">
        <v>20.07</v>
      </c>
      <c r="AS2098">
        <v>49.372199999999999</v>
      </c>
      <c r="BC2098" t="s">
        <v>451</v>
      </c>
      <c r="BD2098" s="2">
        <v>45841</v>
      </c>
      <c r="BE2098">
        <v>340.55</v>
      </c>
      <c r="BF2098" t="s">
        <v>452</v>
      </c>
      <c r="BG2098" t="s">
        <v>453</v>
      </c>
      <c r="BH2098" s="1">
        <f t="shared" ca="1" si="98"/>
        <v>282</v>
      </c>
    </row>
    <row r="2099" spans="2:60" ht="14.25" customHeight="1" x14ac:dyDescent="0.35">
      <c r="B2099" s="96" t="str">
        <f t="shared" si="96"/>
        <v>1981744115</v>
      </c>
      <c r="C2099" s="96" t="str">
        <f t="shared" si="97"/>
        <v>19817441</v>
      </c>
      <c r="D2099">
        <v>22526</v>
      </c>
      <c r="E2099" t="s">
        <v>120</v>
      </c>
      <c r="F2099">
        <v>61</v>
      </c>
      <c r="G2099" t="s">
        <v>124</v>
      </c>
      <c r="H2099">
        <v>71</v>
      </c>
      <c r="I2099">
        <v>19817</v>
      </c>
      <c r="J2099" t="s">
        <v>2</v>
      </c>
      <c r="K2099">
        <v>441</v>
      </c>
      <c r="L2099">
        <v>15</v>
      </c>
      <c r="M2099">
        <v>2</v>
      </c>
      <c r="N2099">
        <v>1</v>
      </c>
      <c r="O2099" s="3">
        <v>12.75</v>
      </c>
      <c r="P2099">
        <v>0</v>
      </c>
      <c r="Q2099" t="s">
        <v>509</v>
      </c>
      <c r="R2099" t="s">
        <v>445</v>
      </c>
      <c r="S2099">
        <v>7</v>
      </c>
      <c r="T2099" t="s">
        <v>469</v>
      </c>
      <c r="U2099">
        <v>2</v>
      </c>
      <c r="V2099">
        <v>43551</v>
      </c>
      <c r="W2099">
        <v>354</v>
      </c>
      <c r="X2099" t="s">
        <v>447</v>
      </c>
      <c r="Y2099" s="2" t="s">
        <v>447</v>
      </c>
      <c r="Z2099" s="2"/>
      <c r="AB2099" t="s">
        <v>447</v>
      </c>
      <c r="AC2099" t="s">
        <v>448</v>
      </c>
      <c r="AD2099" t="s">
        <v>447</v>
      </c>
      <c r="AE2099" t="s">
        <v>447</v>
      </c>
      <c r="AF2099" t="s">
        <v>447</v>
      </c>
      <c r="AG2099">
        <v>2</v>
      </c>
      <c r="AH2099">
        <v>0</v>
      </c>
      <c r="AI2099">
        <v>62</v>
      </c>
      <c r="AJ2099">
        <v>0</v>
      </c>
      <c r="AK2099">
        <v>61</v>
      </c>
      <c r="AL2099" t="s">
        <v>459</v>
      </c>
      <c r="AM2099" t="s">
        <v>450</v>
      </c>
      <c r="AN2099">
        <v>12.75</v>
      </c>
      <c r="AO2099">
        <v>23.57</v>
      </c>
      <c r="AP2099">
        <v>300.51749999999998</v>
      </c>
      <c r="AQ2099">
        <v>12.75</v>
      </c>
      <c r="AR2099">
        <v>20.07</v>
      </c>
      <c r="AS2099">
        <v>255.89250000000001</v>
      </c>
      <c r="BC2099" t="s">
        <v>451</v>
      </c>
      <c r="BD2099" s="2">
        <v>45841</v>
      </c>
      <c r="BF2099" t="s">
        <v>452</v>
      </c>
      <c r="BG2099" t="s">
        <v>453</v>
      </c>
      <c r="BH2099" s="1">
        <f t="shared" ca="1" si="98"/>
        <v>282</v>
      </c>
    </row>
    <row r="2100" spans="2:60" ht="14.25" customHeight="1" x14ac:dyDescent="0.35">
      <c r="B2100" s="96" t="str">
        <f t="shared" si="96"/>
        <v>1981744116</v>
      </c>
      <c r="C2100" s="96" t="str">
        <f t="shared" si="97"/>
        <v>19817441</v>
      </c>
      <c r="D2100">
        <v>22526</v>
      </c>
      <c r="E2100" t="s">
        <v>120</v>
      </c>
      <c r="F2100">
        <v>61</v>
      </c>
      <c r="G2100" t="s">
        <v>124</v>
      </c>
      <c r="H2100">
        <v>71</v>
      </c>
      <c r="I2100">
        <v>19817</v>
      </c>
      <c r="J2100" t="s">
        <v>2</v>
      </c>
      <c r="K2100">
        <v>441</v>
      </c>
      <c r="L2100">
        <v>16</v>
      </c>
      <c r="M2100">
        <v>2</v>
      </c>
      <c r="N2100">
        <v>1</v>
      </c>
      <c r="O2100" s="3">
        <v>5.57</v>
      </c>
      <c r="P2100">
        <v>0</v>
      </c>
      <c r="Q2100" t="s">
        <v>509</v>
      </c>
      <c r="R2100" t="s">
        <v>445</v>
      </c>
      <c r="S2100">
        <v>7</v>
      </c>
      <c r="T2100" t="s">
        <v>469</v>
      </c>
      <c r="U2100">
        <v>2</v>
      </c>
      <c r="V2100">
        <v>43551</v>
      </c>
      <c r="W2100">
        <v>354</v>
      </c>
      <c r="X2100" t="s">
        <v>447</v>
      </c>
      <c r="Y2100" s="2" t="s">
        <v>447</v>
      </c>
      <c r="Z2100" s="2"/>
      <c r="AB2100" t="s">
        <v>447</v>
      </c>
      <c r="AC2100" t="s">
        <v>448</v>
      </c>
      <c r="AD2100" t="s">
        <v>447</v>
      </c>
      <c r="AE2100" t="s">
        <v>447</v>
      </c>
      <c r="AF2100" t="s">
        <v>447</v>
      </c>
      <c r="AG2100">
        <v>2</v>
      </c>
      <c r="AH2100">
        <v>0</v>
      </c>
      <c r="AI2100">
        <v>62</v>
      </c>
      <c r="AJ2100">
        <v>0</v>
      </c>
      <c r="AK2100">
        <v>61</v>
      </c>
      <c r="AL2100" t="s">
        <v>459</v>
      </c>
      <c r="AM2100" t="s">
        <v>450</v>
      </c>
      <c r="AN2100">
        <v>5.57</v>
      </c>
      <c r="AO2100">
        <v>23.57</v>
      </c>
      <c r="AP2100">
        <v>131.28489999999999</v>
      </c>
      <c r="AQ2100">
        <v>5.57</v>
      </c>
      <c r="AR2100">
        <v>20.07</v>
      </c>
      <c r="AS2100">
        <v>111.7899</v>
      </c>
      <c r="BC2100" t="s">
        <v>451</v>
      </c>
      <c r="BD2100" s="2">
        <v>45841</v>
      </c>
      <c r="BE2100">
        <v>327.49</v>
      </c>
      <c r="BF2100" t="s">
        <v>452</v>
      </c>
      <c r="BG2100" t="s">
        <v>453</v>
      </c>
      <c r="BH2100" s="1">
        <f t="shared" ca="1" si="98"/>
        <v>282</v>
      </c>
    </row>
    <row r="2101" spans="2:60" ht="14.25" customHeight="1" x14ac:dyDescent="0.35">
      <c r="B2101" s="96" t="str">
        <f t="shared" si="96"/>
        <v>1981744117</v>
      </c>
      <c r="C2101" s="96" t="str">
        <f t="shared" si="97"/>
        <v>19817441</v>
      </c>
      <c r="D2101">
        <v>22526</v>
      </c>
      <c r="E2101" t="s">
        <v>120</v>
      </c>
      <c r="F2101">
        <v>61</v>
      </c>
      <c r="G2101" t="s">
        <v>124</v>
      </c>
      <c r="H2101">
        <v>71</v>
      </c>
      <c r="I2101">
        <v>19817</v>
      </c>
      <c r="J2101" t="s">
        <v>2</v>
      </c>
      <c r="K2101">
        <v>441</v>
      </c>
      <c r="L2101">
        <v>17</v>
      </c>
      <c r="M2101">
        <v>2</v>
      </c>
      <c r="N2101">
        <v>1</v>
      </c>
      <c r="O2101" s="3">
        <v>39.549999999999997</v>
      </c>
      <c r="P2101">
        <v>12.3</v>
      </c>
      <c r="Q2101" t="s">
        <v>454</v>
      </c>
      <c r="R2101" t="s">
        <v>445</v>
      </c>
      <c r="S2101">
        <v>7</v>
      </c>
      <c r="T2101" t="s">
        <v>469</v>
      </c>
      <c r="U2101">
        <v>2</v>
      </c>
      <c r="V2101">
        <v>43535</v>
      </c>
      <c r="W2101">
        <v>354</v>
      </c>
      <c r="X2101" t="s">
        <v>447</v>
      </c>
      <c r="Y2101" s="2" t="s">
        <v>447</v>
      </c>
      <c r="Z2101" s="2"/>
      <c r="AB2101" t="s">
        <v>447</v>
      </c>
      <c r="AC2101" t="s">
        <v>448</v>
      </c>
      <c r="AD2101" t="s">
        <v>447</v>
      </c>
      <c r="AE2101" t="s">
        <v>447</v>
      </c>
      <c r="AF2101" t="s">
        <v>447</v>
      </c>
      <c r="AG2101">
        <v>2</v>
      </c>
      <c r="AH2101">
        <v>0</v>
      </c>
      <c r="AI2101">
        <v>62</v>
      </c>
      <c r="AJ2101">
        <v>0</v>
      </c>
      <c r="AK2101">
        <v>61</v>
      </c>
      <c r="AL2101" t="s">
        <v>465</v>
      </c>
      <c r="AM2101" t="s">
        <v>450</v>
      </c>
      <c r="AN2101">
        <v>27.25</v>
      </c>
      <c r="AO2101">
        <v>23.57</v>
      </c>
      <c r="AP2101">
        <v>642.28250000000003</v>
      </c>
      <c r="AQ2101">
        <v>27.25</v>
      </c>
      <c r="AR2101">
        <v>20.07</v>
      </c>
      <c r="AS2101">
        <v>546.90750000000003</v>
      </c>
      <c r="BC2101" t="s">
        <v>451</v>
      </c>
      <c r="BD2101" s="2">
        <v>45841</v>
      </c>
      <c r="BE2101">
        <v>1355.4</v>
      </c>
      <c r="BF2101" t="s">
        <v>452</v>
      </c>
      <c r="BG2101" t="s">
        <v>453</v>
      </c>
      <c r="BH2101" s="1">
        <f t="shared" ca="1" si="98"/>
        <v>282</v>
      </c>
    </row>
    <row r="2102" spans="2:60" ht="14.25" customHeight="1" x14ac:dyDescent="0.35">
      <c r="B2102" s="96" t="str">
        <f t="shared" si="96"/>
        <v>1981744118</v>
      </c>
      <c r="C2102" s="96" t="str">
        <f t="shared" si="97"/>
        <v>19817441</v>
      </c>
      <c r="D2102">
        <v>22526</v>
      </c>
      <c r="E2102" t="s">
        <v>120</v>
      </c>
      <c r="F2102">
        <v>61</v>
      </c>
      <c r="G2102" t="s">
        <v>124</v>
      </c>
      <c r="H2102">
        <v>71</v>
      </c>
      <c r="I2102">
        <v>19817</v>
      </c>
      <c r="J2102" t="s">
        <v>2</v>
      </c>
      <c r="K2102">
        <v>441</v>
      </c>
      <c r="L2102">
        <v>18</v>
      </c>
      <c r="M2102">
        <v>2</v>
      </c>
      <c r="N2102">
        <v>1</v>
      </c>
      <c r="O2102" s="3">
        <v>31.75</v>
      </c>
      <c r="P2102">
        <v>0</v>
      </c>
      <c r="Q2102" t="s">
        <v>454</v>
      </c>
      <c r="R2102" t="s">
        <v>445</v>
      </c>
      <c r="S2102">
        <v>7</v>
      </c>
      <c r="T2102" t="s">
        <v>469</v>
      </c>
      <c r="U2102">
        <v>2</v>
      </c>
      <c r="V2102">
        <v>43537</v>
      </c>
      <c r="W2102">
        <v>354</v>
      </c>
      <c r="X2102" t="s">
        <v>447</v>
      </c>
      <c r="Y2102" s="2" t="s">
        <v>447</v>
      </c>
      <c r="Z2102" s="2"/>
      <c r="AB2102" t="s">
        <v>447</v>
      </c>
      <c r="AC2102" t="s">
        <v>448</v>
      </c>
      <c r="AD2102" t="s">
        <v>447</v>
      </c>
      <c r="AE2102" t="s">
        <v>447</v>
      </c>
      <c r="AF2102" t="s">
        <v>447</v>
      </c>
      <c r="AG2102">
        <v>2</v>
      </c>
      <c r="AH2102">
        <v>0</v>
      </c>
      <c r="AI2102">
        <v>62</v>
      </c>
      <c r="AJ2102">
        <v>0</v>
      </c>
      <c r="AK2102">
        <v>61</v>
      </c>
      <c r="AL2102" t="s">
        <v>459</v>
      </c>
      <c r="AM2102" t="s">
        <v>450</v>
      </c>
      <c r="AN2102">
        <v>31.75</v>
      </c>
      <c r="AO2102">
        <v>23.57</v>
      </c>
      <c r="AP2102">
        <v>748.34749999999997</v>
      </c>
      <c r="AQ2102">
        <v>31.75</v>
      </c>
      <c r="AR2102">
        <v>20.07</v>
      </c>
      <c r="AS2102">
        <v>637.22249999999997</v>
      </c>
      <c r="BC2102" t="s">
        <v>451</v>
      </c>
      <c r="BD2102" s="2">
        <v>45841</v>
      </c>
      <c r="BE2102">
        <v>949.53</v>
      </c>
      <c r="BF2102" t="s">
        <v>452</v>
      </c>
      <c r="BG2102" t="s">
        <v>453</v>
      </c>
      <c r="BH2102" s="1">
        <f t="shared" ca="1" si="98"/>
        <v>282</v>
      </c>
    </row>
    <row r="2103" spans="2:60" ht="14.25" customHeight="1" x14ac:dyDescent="0.35">
      <c r="B2103" s="96" t="str">
        <f t="shared" si="96"/>
        <v>1981744119</v>
      </c>
      <c r="C2103" s="96" t="str">
        <f t="shared" si="97"/>
        <v>19817441</v>
      </c>
      <c r="D2103">
        <v>22526</v>
      </c>
      <c r="E2103" t="s">
        <v>120</v>
      </c>
      <c r="F2103">
        <v>61</v>
      </c>
      <c r="G2103" t="s">
        <v>124</v>
      </c>
      <c r="H2103">
        <v>71</v>
      </c>
      <c r="I2103">
        <v>19817</v>
      </c>
      <c r="J2103" t="s">
        <v>2</v>
      </c>
      <c r="K2103">
        <v>441</v>
      </c>
      <c r="L2103">
        <v>19</v>
      </c>
      <c r="M2103">
        <v>2</v>
      </c>
      <c r="N2103">
        <v>1</v>
      </c>
      <c r="O2103" s="3">
        <v>5.26</v>
      </c>
      <c r="P2103">
        <v>0</v>
      </c>
      <c r="Q2103" t="s">
        <v>509</v>
      </c>
      <c r="R2103" t="s">
        <v>445</v>
      </c>
      <c r="S2103">
        <v>7</v>
      </c>
      <c r="T2103" t="s">
        <v>469</v>
      </c>
      <c r="U2103">
        <v>2</v>
      </c>
      <c r="V2103">
        <v>43551</v>
      </c>
      <c r="W2103">
        <v>354</v>
      </c>
      <c r="X2103" t="s">
        <v>447</v>
      </c>
      <c r="Y2103" s="2" t="s">
        <v>447</v>
      </c>
      <c r="Z2103" s="2"/>
      <c r="AB2103" t="s">
        <v>447</v>
      </c>
      <c r="AC2103" t="s">
        <v>448</v>
      </c>
      <c r="AD2103" t="s">
        <v>447</v>
      </c>
      <c r="AE2103" t="s">
        <v>447</v>
      </c>
      <c r="AF2103" t="s">
        <v>447</v>
      </c>
      <c r="AG2103">
        <v>2</v>
      </c>
      <c r="AH2103">
        <v>0</v>
      </c>
      <c r="AI2103">
        <v>62</v>
      </c>
      <c r="AJ2103">
        <v>0</v>
      </c>
      <c r="AK2103">
        <v>61</v>
      </c>
      <c r="AL2103" t="s">
        <v>459</v>
      </c>
      <c r="AM2103" t="s">
        <v>450</v>
      </c>
      <c r="AN2103">
        <v>5.26</v>
      </c>
      <c r="AO2103">
        <v>23.57</v>
      </c>
      <c r="AP2103">
        <v>123.9782</v>
      </c>
      <c r="AQ2103">
        <v>5.26</v>
      </c>
      <c r="AR2103">
        <v>20.07</v>
      </c>
      <c r="AS2103">
        <v>105.5682</v>
      </c>
      <c r="BC2103" t="s">
        <v>451</v>
      </c>
      <c r="BD2103" s="2">
        <v>45832</v>
      </c>
      <c r="BE2103">
        <v>339.87</v>
      </c>
      <c r="BF2103" t="s">
        <v>452</v>
      </c>
      <c r="BG2103" t="s">
        <v>453</v>
      </c>
      <c r="BH2103" s="1">
        <f t="shared" ca="1" si="98"/>
        <v>291</v>
      </c>
    </row>
    <row r="2104" spans="2:60" ht="14.25" customHeight="1" x14ac:dyDescent="0.35">
      <c r="B2104" s="96" t="str">
        <f t="shared" si="96"/>
        <v>1981744120</v>
      </c>
      <c r="C2104" s="96" t="str">
        <f t="shared" si="97"/>
        <v>19817441</v>
      </c>
      <c r="D2104">
        <v>22526</v>
      </c>
      <c r="E2104" t="s">
        <v>120</v>
      </c>
      <c r="F2104">
        <v>61</v>
      </c>
      <c r="G2104" t="s">
        <v>124</v>
      </c>
      <c r="H2104">
        <v>71</v>
      </c>
      <c r="I2104">
        <v>19817</v>
      </c>
      <c r="J2104" t="s">
        <v>2</v>
      </c>
      <c r="K2104">
        <v>441</v>
      </c>
      <c r="L2104">
        <v>20</v>
      </c>
      <c r="M2104">
        <v>2</v>
      </c>
      <c r="N2104">
        <v>1</v>
      </c>
      <c r="O2104" s="3">
        <v>5</v>
      </c>
      <c r="P2104">
        <v>0</v>
      </c>
      <c r="Q2104" t="s">
        <v>509</v>
      </c>
      <c r="R2104" t="s">
        <v>445</v>
      </c>
      <c r="S2104">
        <v>7</v>
      </c>
      <c r="T2104" t="s">
        <v>469</v>
      </c>
      <c r="U2104">
        <v>2</v>
      </c>
      <c r="V2104">
        <v>43550</v>
      </c>
      <c r="W2104">
        <v>354</v>
      </c>
      <c r="X2104" t="s">
        <v>447</v>
      </c>
      <c r="Y2104" s="2" t="s">
        <v>447</v>
      </c>
      <c r="Z2104" s="2"/>
      <c r="AB2104" t="s">
        <v>447</v>
      </c>
      <c r="AC2104" t="s">
        <v>448</v>
      </c>
      <c r="AD2104" t="s">
        <v>447</v>
      </c>
      <c r="AE2104" t="s">
        <v>447</v>
      </c>
      <c r="AF2104" t="s">
        <v>447</v>
      </c>
      <c r="AG2104">
        <v>2</v>
      </c>
      <c r="AH2104">
        <v>0</v>
      </c>
      <c r="AI2104">
        <v>62</v>
      </c>
      <c r="AJ2104">
        <v>0</v>
      </c>
      <c r="AK2104">
        <v>61</v>
      </c>
      <c r="AL2104" t="s">
        <v>459</v>
      </c>
      <c r="AM2104" t="s">
        <v>450</v>
      </c>
      <c r="AN2104">
        <v>5</v>
      </c>
      <c r="AO2104">
        <v>23.57</v>
      </c>
      <c r="AP2104">
        <v>117.85</v>
      </c>
      <c r="AQ2104">
        <v>5</v>
      </c>
      <c r="AR2104">
        <v>20.07</v>
      </c>
      <c r="AS2104">
        <v>100.35</v>
      </c>
      <c r="BC2104" t="s">
        <v>451</v>
      </c>
      <c r="BD2104" s="2">
        <v>45832</v>
      </c>
      <c r="BE2104">
        <v>66.900000000000006</v>
      </c>
      <c r="BF2104" t="s">
        <v>452</v>
      </c>
      <c r="BG2104" t="s">
        <v>453</v>
      </c>
      <c r="BH2104" s="1">
        <f t="shared" ca="1" si="98"/>
        <v>291</v>
      </c>
    </row>
    <row r="2105" spans="2:60" ht="14.25" customHeight="1" x14ac:dyDescent="0.35">
      <c r="B2105" s="96" t="str">
        <f t="shared" si="96"/>
        <v>1981744121</v>
      </c>
      <c r="C2105" s="96" t="str">
        <f t="shared" si="97"/>
        <v>19817441</v>
      </c>
      <c r="D2105">
        <v>22526</v>
      </c>
      <c r="E2105" t="s">
        <v>120</v>
      </c>
      <c r="F2105">
        <v>61</v>
      </c>
      <c r="G2105" t="s">
        <v>124</v>
      </c>
      <c r="H2105">
        <v>71</v>
      </c>
      <c r="I2105">
        <v>19817</v>
      </c>
      <c r="J2105" t="s">
        <v>2</v>
      </c>
      <c r="K2105">
        <v>441</v>
      </c>
      <c r="L2105">
        <v>21</v>
      </c>
      <c r="M2105">
        <v>2</v>
      </c>
      <c r="N2105">
        <v>1</v>
      </c>
      <c r="O2105" s="3">
        <v>22.95</v>
      </c>
      <c r="P2105">
        <v>9.6</v>
      </c>
      <c r="Q2105" t="s">
        <v>454</v>
      </c>
      <c r="R2105" t="s">
        <v>445</v>
      </c>
      <c r="S2105">
        <v>7</v>
      </c>
      <c r="T2105" t="s">
        <v>469</v>
      </c>
      <c r="U2105">
        <v>2</v>
      </c>
      <c r="V2105">
        <v>43539</v>
      </c>
      <c r="W2105">
        <v>354</v>
      </c>
      <c r="X2105" t="s">
        <v>447</v>
      </c>
      <c r="Y2105" s="2" t="s">
        <v>447</v>
      </c>
      <c r="Z2105" s="2"/>
      <c r="AB2105" t="s">
        <v>447</v>
      </c>
      <c r="AC2105" t="s">
        <v>448</v>
      </c>
      <c r="AD2105" t="s">
        <v>447</v>
      </c>
      <c r="AE2105" t="s">
        <v>447</v>
      </c>
      <c r="AF2105" t="s">
        <v>447</v>
      </c>
      <c r="AG2105">
        <v>2</v>
      </c>
      <c r="AH2105">
        <v>0</v>
      </c>
      <c r="AI2105">
        <v>62</v>
      </c>
      <c r="AJ2105">
        <v>0</v>
      </c>
      <c r="AK2105">
        <v>61</v>
      </c>
      <c r="AL2105" t="s">
        <v>459</v>
      </c>
      <c r="AM2105" t="s">
        <v>450</v>
      </c>
      <c r="AN2105">
        <v>13.35</v>
      </c>
      <c r="AO2105">
        <v>23.57</v>
      </c>
      <c r="AP2105">
        <v>314.65949999999998</v>
      </c>
      <c r="AQ2105">
        <v>13.35</v>
      </c>
      <c r="AR2105">
        <v>20.07</v>
      </c>
      <c r="AS2105">
        <v>267.93450000000001</v>
      </c>
      <c r="BC2105" t="s">
        <v>451</v>
      </c>
      <c r="BD2105" s="2">
        <v>45841</v>
      </c>
      <c r="BE2105">
        <v>247.16</v>
      </c>
      <c r="BF2105" t="s">
        <v>452</v>
      </c>
      <c r="BG2105" t="s">
        <v>453</v>
      </c>
      <c r="BH2105" s="1">
        <f t="shared" ca="1" si="98"/>
        <v>282</v>
      </c>
    </row>
    <row r="2106" spans="2:60" ht="14.25" customHeight="1" x14ac:dyDescent="0.35">
      <c r="B2106" s="96" t="str">
        <f t="shared" si="96"/>
        <v>1981744122</v>
      </c>
      <c r="C2106" s="96" t="str">
        <f t="shared" si="97"/>
        <v>19817441</v>
      </c>
      <c r="D2106">
        <v>22526</v>
      </c>
      <c r="E2106" t="s">
        <v>120</v>
      </c>
      <c r="F2106">
        <v>61</v>
      </c>
      <c r="G2106" t="s">
        <v>124</v>
      </c>
      <c r="H2106">
        <v>71</v>
      </c>
      <c r="I2106">
        <v>19817</v>
      </c>
      <c r="J2106" t="s">
        <v>2</v>
      </c>
      <c r="K2106">
        <v>441</v>
      </c>
      <c r="L2106">
        <v>22</v>
      </c>
      <c r="M2106">
        <v>2</v>
      </c>
      <c r="N2106">
        <v>1</v>
      </c>
      <c r="O2106" s="3">
        <v>8.98</v>
      </c>
      <c r="P2106">
        <v>0</v>
      </c>
      <c r="Q2106" t="s">
        <v>454</v>
      </c>
      <c r="R2106" t="s">
        <v>445</v>
      </c>
      <c r="S2106">
        <v>7</v>
      </c>
      <c r="T2106" t="s">
        <v>469</v>
      </c>
      <c r="U2106">
        <v>2</v>
      </c>
      <c r="V2106">
        <v>43539</v>
      </c>
      <c r="W2106">
        <v>354</v>
      </c>
      <c r="X2106" t="s">
        <v>447</v>
      </c>
      <c r="Y2106" s="2" t="s">
        <v>447</v>
      </c>
      <c r="Z2106" s="2"/>
      <c r="AB2106" t="s">
        <v>447</v>
      </c>
      <c r="AC2106" t="s">
        <v>448</v>
      </c>
      <c r="AD2106" t="s">
        <v>447</v>
      </c>
      <c r="AE2106" t="s">
        <v>447</v>
      </c>
      <c r="AF2106" t="s">
        <v>447</v>
      </c>
      <c r="AG2106">
        <v>2</v>
      </c>
      <c r="AH2106">
        <v>0</v>
      </c>
      <c r="AI2106">
        <v>62</v>
      </c>
      <c r="AJ2106">
        <v>0</v>
      </c>
      <c r="AK2106">
        <v>61</v>
      </c>
      <c r="AL2106" t="s">
        <v>465</v>
      </c>
      <c r="AM2106" t="s">
        <v>450</v>
      </c>
      <c r="AN2106">
        <v>8.98</v>
      </c>
      <c r="AO2106">
        <v>23.57</v>
      </c>
      <c r="AP2106">
        <v>211.65860000000001</v>
      </c>
      <c r="AQ2106">
        <v>8.98</v>
      </c>
      <c r="AR2106">
        <v>20.07</v>
      </c>
      <c r="AS2106">
        <v>180.2286</v>
      </c>
      <c r="BC2106" t="s">
        <v>451</v>
      </c>
      <c r="BD2106" s="2">
        <v>45841</v>
      </c>
      <c r="BE2106">
        <v>57.06</v>
      </c>
      <c r="BF2106" t="s">
        <v>452</v>
      </c>
      <c r="BG2106" t="s">
        <v>453</v>
      </c>
      <c r="BH2106" s="1">
        <f t="shared" ca="1" si="98"/>
        <v>282</v>
      </c>
    </row>
    <row r="2107" spans="2:60" ht="14.25" customHeight="1" x14ac:dyDescent="0.35">
      <c r="B2107" s="96" t="str">
        <f t="shared" si="96"/>
        <v>1981744123</v>
      </c>
      <c r="C2107" s="96" t="str">
        <f t="shared" si="97"/>
        <v>19817441</v>
      </c>
      <c r="D2107">
        <v>22526</v>
      </c>
      <c r="E2107" t="s">
        <v>120</v>
      </c>
      <c r="F2107">
        <v>61</v>
      </c>
      <c r="G2107" t="s">
        <v>124</v>
      </c>
      <c r="H2107">
        <v>71</v>
      </c>
      <c r="I2107">
        <v>19817</v>
      </c>
      <c r="J2107" t="s">
        <v>2</v>
      </c>
      <c r="K2107">
        <v>441</v>
      </c>
      <c r="L2107">
        <v>23</v>
      </c>
      <c r="M2107">
        <v>2</v>
      </c>
      <c r="N2107">
        <v>1</v>
      </c>
      <c r="O2107" s="3">
        <v>9.6999999999999993</v>
      </c>
      <c r="P2107">
        <v>0</v>
      </c>
      <c r="Q2107" t="s">
        <v>454</v>
      </c>
      <c r="R2107" t="s">
        <v>445</v>
      </c>
      <c r="S2107">
        <v>7</v>
      </c>
      <c r="T2107" t="s">
        <v>469</v>
      </c>
      <c r="U2107">
        <v>2</v>
      </c>
      <c r="V2107">
        <v>43539</v>
      </c>
      <c r="W2107">
        <v>354</v>
      </c>
      <c r="X2107" t="s">
        <v>447</v>
      </c>
      <c r="Y2107" s="2" t="s">
        <v>447</v>
      </c>
      <c r="Z2107" s="2"/>
      <c r="AB2107" t="s">
        <v>447</v>
      </c>
      <c r="AC2107" t="s">
        <v>448</v>
      </c>
      <c r="AD2107" t="s">
        <v>447</v>
      </c>
      <c r="AE2107" t="s">
        <v>447</v>
      </c>
      <c r="AF2107" t="s">
        <v>447</v>
      </c>
      <c r="AG2107">
        <v>2</v>
      </c>
      <c r="AH2107">
        <v>0</v>
      </c>
      <c r="AI2107">
        <v>62</v>
      </c>
      <c r="AJ2107">
        <v>0</v>
      </c>
      <c r="AK2107">
        <v>61</v>
      </c>
      <c r="AL2107" t="s">
        <v>459</v>
      </c>
      <c r="AM2107" t="s">
        <v>450</v>
      </c>
      <c r="AN2107">
        <v>9.6999999999999993</v>
      </c>
      <c r="AO2107">
        <v>23.57</v>
      </c>
      <c r="AP2107">
        <v>228.62899999999999</v>
      </c>
      <c r="AQ2107">
        <v>9.6999999999999993</v>
      </c>
      <c r="AR2107">
        <v>20.07</v>
      </c>
      <c r="AS2107">
        <v>194.679</v>
      </c>
      <c r="BC2107" t="s">
        <v>451</v>
      </c>
      <c r="BD2107" s="2">
        <v>45841</v>
      </c>
      <c r="BE2107">
        <v>503.95</v>
      </c>
      <c r="BF2107" t="s">
        <v>452</v>
      </c>
      <c r="BG2107" t="s">
        <v>453</v>
      </c>
      <c r="BH2107" s="1">
        <f t="shared" ca="1" si="98"/>
        <v>282</v>
      </c>
    </row>
    <row r="2108" spans="2:60" ht="14.25" customHeight="1" x14ac:dyDescent="0.35">
      <c r="B2108" s="96" t="str">
        <f t="shared" si="96"/>
        <v>1981744124</v>
      </c>
      <c r="C2108" s="96" t="str">
        <f t="shared" si="97"/>
        <v>19817441</v>
      </c>
      <c r="D2108">
        <v>22526</v>
      </c>
      <c r="E2108" t="s">
        <v>120</v>
      </c>
      <c r="F2108">
        <v>61</v>
      </c>
      <c r="G2108" t="s">
        <v>124</v>
      </c>
      <c r="H2108">
        <v>71</v>
      </c>
      <c r="I2108">
        <v>19817</v>
      </c>
      <c r="J2108" t="s">
        <v>2</v>
      </c>
      <c r="K2108">
        <v>441</v>
      </c>
      <c r="L2108">
        <v>24</v>
      </c>
      <c r="M2108">
        <v>2</v>
      </c>
      <c r="N2108">
        <v>1</v>
      </c>
      <c r="O2108" s="3">
        <v>20.89</v>
      </c>
      <c r="P2108">
        <v>9.4</v>
      </c>
      <c r="Q2108" t="s">
        <v>454</v>
      </c>
      <c r="R2108" t="s">
        <v>445</v>
      </c>
      <c r="S2108">
        <v>7</v>
      </c>
      <c r="T2108" t="s">
        <v>469</v>
      </c>
      <c r="U2108">
        <v>2</v>
      </c>
      <c r="V2108">
        <v>43543</v>
      </c>
      <c r="W2108">
        <v>354</v>
      </c>
      <c r="X2108" t="s">
        <v>447</v>
      </c>
      <c r="Y2108" s="2" t="s">
        <v>447</v>
      </c>
      <c r="Z2108" s="2"/>
      <c r="AB2108" t="s">
        <v>447</v>
      </c>
      <c r="AC2108" t="s">
        <v>448</v>
      </c>
      <c r="AD2108" t="s">
        <v>447</v>
      </c>
      <c r="AE2108" t="s">
        <v>447</v>
      </c>
      <c r="AF2108" t="s">
        <v>447</v>
      </c>
      <c r="AG2108">
        <v>2</v>
      </c>
      <c r="AH2108">
        <v>0</v>
      </c>
      <c r="AI2108">
        <v>62</v>
      </c>
      <c r="AJ2108">
        <v>0</v>
      </c>
      <c r="AK2108">
        <v>61</v>
      </c>
      <c r="AL2108" t="s">
        <v>465</v>
      </c>
      <c r="AM2108" t="s">
        <v>450</v>
      </c>
      <c r="AN2108">
        <v>11.49</v>
      </c>
      <c r="AO2108">
        <v>23.57</v>
      </c>
      <c r="AP2108">
        <v>270.8193</v>
      </c>
      <c r="AQ2108">
        <v>11.49</v>
      </c>
      <c r="AR2108">
        <v>20.07</v>
      </c>
      <c r="AS2108">
        <v>230.60429999999999</v>
      </c>
      <c r="BC2108" t="s">
        <v>451</v>
      </c>
      <c r="BD2108" s="2">
        <v>45841</v>
      </c>
      <c r="BE2108">
        <v>590.35</v>
      </c>
      <c r="BF2108" t="s">
        <v>452</v>
      </c>
      <c r="BG2108" t="s">
        <v>453</v>
      </c>
      <c r="BH2108" s="1">
        <f t="shared" ca="1" si="98"/>
        <v>282</v>
      </c>
    </row>
    <row r="2109" spans="2:60" ht="14.25" customHeight="1" x14ac:dyDescent="0.35">
      <c r="B2109" s="96" t="str">
        <f t="shared" si="96"/>
        <v>1981744125</v>
      </c>
      <c r="C2109" s="96" t="str">
        <f t="shared" si="97"/>
        <v>19817441</v>
      </c>
      <c r="D2109">
        <v>22526</v>
      </c>
      <c r="E2109" t="s">
        <v>120</v>
      </c>
      <c r="F2109">
        <v>61</v>
      </c>
      <c r="G2109" t="s">
        <v>124</v>
      </c>
      <c r="H2109">
        <v>71</v>
      </c>
      <c r="I2109">
        <v>19817</v>
      </c>
      <c r="J2109" t="s">
        <v>2</v>
      </c>
      <c r="K2109">
        <v>441</v>
      </c>
      <c r="L2109">
        <v>25</v>
      </c>
      <c r="M2109">
        <v>2</v>
      </c>
      <c r="N2109">
        <v>1</v>
      </c>
      <c r="O2109" s="3">
        <v>48.75</v>
      </c>
      <c r="P2109">
        <v>0</v>
      </c>
      <c r="Q2109" t="s">
        <v>454</v>
      </c>
      <c r="R2109" t="s">
        <v>445</v>
      </c>
      <c r="S2109">
        <v>7</v>
      </c>
      <c r="T2109" t="s">
        <v>469</v>
      </c>
      <c r="U2109">
        <v>2</v>
      </c>
      <c r="V2109">
        <v>43559</v>
      </c>
      <c r="W2109">
        <v>354</v>
      </c>
      <c r="X2109" t="s">
        <v>447</v>
      </c>
      <c r="Y2109" s="2" t="s">
        <v>447</v>
      </c>
      <c r="Z2109" s="2"/>
      <c r="AB2109" t="s">
        <v>447</v>
      </c>
      <c r="AC2109" t="s">
        <v>448</v>
      </c>
      <c r="AD2109" t="s">
        <v>447</v>
      </c>
      <c r="AE2109" t="s">
        <v>447</v>
      </c>
      <c r="AF2109" t="s">
        <v>447</v>
      </c>
      <c r="AG2109">
        <v>2</v>
      </c>
      <c r="AH2109">
        <v>0</v>
      </c>
      <c r="AI2109">
        <v>62</v>
      </c>
      <c r="AJ2109">
        <v>0</v>
      </c>
      <c r="AK2109">
        <v>61</v>
      </c>
      <c r="AL2109" t="s">
        <v>465</v>
      </c>
      <c r="AM2109" t="s">
        <v>450</v>
      </c>
      <c r="AN2109">
        <v>48.75</v>
      </c>
      <c r="AO2109">
        <v>23.57</v>
      </c>
      <c r="AP2109">
        <v>1149.0374999999999</v>
      </c>
      <c r="AQ2109">
        <v>48.75</v>
      </c>
      <c r="AR2109">
        <v>20.07</v>
      </c>
      <c r="AS2109">
        <v>978.41250000000002</v>
      </c>
      <c r="BC2109" t="s">
        <v>451</v>
      </c>
      <c r="BD2109" s="2">
        <v>45832</v>
      </c>
      <c r="BE2109">
        <v>1834.78</v>
      </c>
      <c r="BF2109" t="s">
        <v>452</v>
      </c>
      <c r="BG2109" t="s">
        <v>453</v>
      </c>
      <c r="BH2109" s="1">
        <f t="shared" ca="1" si="98"/>
        <v>291</v>
      </c>
    </row>
    <row r="2110" spans="2:60" ht="14.25" customHeight="1" x14ac:dyDescent="0.35">
      <c r="B2110" s="96" t="str">
        <f t="shared" si="96"/>
        <v>1981744126</v>
      </c>
      <c r="C2110" s="96" t="str">
        <f t="shared" si="97"/>
        <v>19817441</v>
      </c>
      <c r="D2110">
        <v>22526</v>
      </c>
      <c r="E2110" t="s">
        <v>120</v>
      </c>
      <c r="F2110">
        <v>61</v>
      </c>
      <c r="G2110" t="s">
        <v>124</v>
      </c>
      <c r="H2110">
        <v>71</v>
      </c>
      <c r="I2110">
        <v>19817</v>
      </c>
      <c r="J2110" t="s">
        <v>2</v>
      </c>
      <c r="K2110">
        <v>441</v>
      </c>
      <c r="L2110">
        <v>26</v>
      </c>
      <c r="M2110">
        <v>2</v>
      </c>
      <c r="N2110">
        <v>1</v>
      </c>
      <c r="O2110" s="3">
        <v>36.03</v>
      </c>
      <c r="P2110">
        <v>11.8</v>
      </c>
      <c r="Q2110" t="s">
        <v>454</v>
      </c>
      <c r="R2110" t="s">
        <v>445</v>
      </c>
      <c r="S2110">
        <v>7</v>
      </c>
      <c r="T2110" t="s">
        <v>469</v>
      </c>
      <c r="U2110">
        <v>2</v>
      </c>
      <c r="V2110">
        <v>43546</v>
      </c>
      <c r="W2110">
        <v>354</v>
      </c>
      <c r="X2110" t="s">
        <v>447</v>
      </c>
      <c r="Y2110" s="2" t="s">
        <v>447</v>
      </c>
      <c r="Z2110" s="2"/>
      <c r="AB2110" t="s">
        <v>447</v>
      </c>
      <c r="AC2110" t="s">
        <v>448</v>
      </c>
      <c r="AD2110" t="s">
        <v>447</v>
      </c>
      <c r="AE2110" t="s">
        <v>447</v>
      </c>
      <c r="AF2110" t="s">
        <v>447</v>
      </c>
      <c r="AG2110">
        <v>2</v>
      </c>
      <c r="AH2110">
        <v>0</v>
      </c>
      <c r="AI2110">
        <v>62</v>
      </c>
      <c r="AJ2110">
        <v>0</v>
      </c>
      <c r="AK2110">
        <v>61</v>
      </c>
      <c r="AL2110" t="s">
        <v>465</v>
      </c>
      <c r="AM2110" t="s">
        <v>450</v>
      </c>
      <c r="AN2110">
        <v>24.23</v>
      </c>
      <c r="AO2110">
        <v>23.57</v>
      </c>
      <c r="AP2110">
        <v>571.10109999999997</v>
      </c>
      <c r="AQ2110">
        <v>24.23</v>
      </c>
      <c r="AR2110">
        <v>20.07</v>
      </c>
      <c r="AS2110">
        <v>486.29610000000002</v>
      </c>
      <c r="BC2110" t="s">
        <v>451</v>
      </c>
      <c r="BD2110" s="2">
        <v>45841</v>
      </c>
      <c r="BE2110">
        <v>289.99</v>
      </c>
      <c r="BF2110" t="s">
        <v>452</v>
      </c>
      <c r="BG2110" t="s">
        <v>453</v>
      </c>
      <c r="BH2110" s="1">
        <f t="shared" ca="1" si="98"/>
        <v>282</v>
      </c>
    </row>
    <row r="2111" spans="2:60" ht="14.25" customHeight="1" x14ac:dyDescent="0.35">
      <c r="B2111" s="96" t="str">
        <f t="shared" si="96"/>
        <v>1981744127</v>
      </c>
      <c r="C2111" s="96" t="str">
        <f t="shared" si="97"/>
        <v>19817441</v>
      </c>
      <c r="D2111">
        <v>22526</v>
      </c>
      <c r="E2111" t="s">
        <v>120</v>
      </c>
      <c r="F2111">
        <v>61</v>
      </c>
      <c r="G2111" t="s">
        <v>124</v>
      </c>
      <c r="H2111">
        <v>71</v>
      </c>
      <c r="I2111">
        <v>19817</v>
      </c>
      <c r="J2111" t="s">
        <v>2</v>
      </c>
      <c r="K2111">
        <v>441</v>
      </c>
      <c r="L2111">
        <v>27</v>
      </c>
      <c r="M2111">
        <v>2</v>
      </c>
      <c r="N2111">
        <v>1</v>
      </c>
      <c r="O2111" s="3">
        <v>8.69</v>
      </c>
      <c r="P2111">
        <v>0</v>
      </c>
      <c r="Q2111" t="s">
        <v>454</v>
      </c>
      <c r="R2111" t="s">
        <v>445</v>
      </c>
      <c r="S2111">
        <v>7</v>
      </c>
      <c r="T2111" t="s">
        <v>469</v>
      </c>
      <c r="U2111">
        <v>2</v>
      </c>
      <c r="V2111">
        <v>43546</v>
      </c>
      <c r="W2111">
        <v>354</v>
      </c>
      <c r="X2111" t="s">
        <v>447</v>
      </c>
      <c r="Y2111" s="2" t="s">
        <v>447</v>
      </c>
      <c r="Z2111" s="2"/>
      <c r="AB2111" t="s">
        <v>447</v>
      </c>
      <c r="AC2111" t="s">
        <v>448</v>
      </c>
      <c r="AD2111" t="s">
        <v>447</v>
      </c>
      <c r="AE2111" t="s">
        <v>447</v>
      </c>
      <c r="AF2111" t="s">
        <v>447</v>
      </c>
      <c r="AG2111">
        <v>2</v>
      </c>
      <c r="AH2111">
        <v>0</v>
      </c>
      <c r="AI2111">
        <v>62</v>
      </c>
      <c r="AJ2111">
        <v>0</v>
      </c>
      <c r="AK2111">
        <v>61</v>
      </c>
      <c r="AL2111" t="s">
        <v>459</v>
      </c>
      <c r="AM2111" t="s">
        <v>450</v>
      </c>
      <c r="AN2111">
        <v>8.69</v>
      </c>
      <c r="AO2111">
        <v>23.57</v>
      </c>
      <c r="AP2111">
        <v>204.82329999999999</v>
      </c>
      <c r="AQ2111">
        <v>8.69</v>
      </c>
      <c r="AR2111">
        <v>20.07</v>
      </c>
      <c r="AS2111">
        <v>174.4083</v>
      </c>
      <c r="BC2111" t="s">
        <v>451</v>
      </c>
      <c r="BD2111" s="2">
        <v>45841</v>
      </c>
      <c r="BF2111" t="s">
        <v>452</v>
      </c>
      <c r="BG2111" t="s">
        <v>453</v>
      </c>
      <c r="BH2111" s="1">
        <f t="shared" ca="1" si="98"/>
        <v>282</v>
      </c>
    </row>
    <row r="2112" spans="2:60" ht="14.25" customHeight="1" x14ac:dyDescent="0.35">
      <c r="B2112" s="96" t="str">
        <f t="shared" si="96"/>
        <v>1981744128</v>
      </c>
      <c r="C2112" s="96" t="str">
        <f t="shared" si="97"/>
        <v>19817441</v>
      </c>
      <c r="D2112">
        <v>22526</v>
      </c>
      <c r="E2112" t="s">
        <v>120</v>
      </c>
      <c r="F2112">
        <v>61</v>
      </c>
      <c r="G2112" t="s">
        <v>124</v>
      </c>
      <c r="H2112">
        <v>71</v>
      </c>
      <c r="I2112">
        <v>19817</v>
      </c>
      <c r="J2112" t="s">
        <v>2</v>
      </c>
      <c r="K2112">
        <v>441</v>
      </c>
      <c r="L2112">
        <v>28</v>
      </c>
      <c r="M2112">
        <v>2</v>
      </c>
      <c r="N2112">
        <v>1</v>
      </c>
      <c r="O2112" s="3">
        <v>25.77</v>
      </c>
      <c r="P2112">
        <v>12.7</v>
      </c>
      <c r="Q2112" t="s">
        <v>454</v>
      </c>
      <c r="R2112" t="s">
        <v>445</v>
      </c>
      <c r="S2112">
        <v>7</v>
      </c>
      <c r="T2112" t="s">
        <v>469</v>
      </c>
      <c r="U2112">
        <v>2</v>
      </c>
      <c r="V2112">
        <v>43547</v>
      </c>
      <c r="W2112">
        <v>354</v>
      </c>
      <c r="X2112" t="s">
        <v>447</v>
      </c>
      <c r="Y2112" s="2" t="s">
        <v>447</v>
      </c>
      <c r="Z2112" s="2"/>
      <c r="AB2112" t="s">
        <v>447</v>
      </c>
      <c r="AC2112" t="s">
        <v>448</v>
      </c>
      <c r="AD2112" t="s">
        <v>447</v>
      </c>
      <c r="AE2112" t="s">
        <v>447</v>
      </c>
      <c r="AF2112" t="s">
        <v>447</v>
      </c>
      <c r="AG2112">
        <v>2</v>
      </c>
      <c r="AH2112">
        <v>0</v>
      </c>
      <c r="AI2112">
        <v>62</v>
      </c>
      <c r="AJ2112">
        <v>0</v>
      </c>
      <c r="AK2112">
        <v>61</v>
      </c>
      <c r="AL2112" t="s">
        <v>459</v>
      </c>
      <c r="AM2112" t="s">
        <v>450</v>
      </c>
      <c r="AN2112">
        <v>13.07</v>
      </c>
      <c r="AO2112">
        <v>23.57</v>
      </c>
      <c r="AP2112">
        <v>308.05990000000003</v>
      </c>
      <c r="AQ2112">
        <v>13.07</v>
      </c>
      <c r="AR2112">
        <v>20.07</v>
      </c>
      <c r="AS2112">
        <v>262.31490000000002</v>
      </c>
      <c r="BC2112" t="s">
        <v>451</v>
      </c>
      <c r="BD2112" s="2">
        <v>45841</v>
      </c>
      <c r="BE2112">
        <v>756.44</v>
      </c>
      <c r="BF2112" t="s">
        <v>452</v>
      </c>
      <c r="BG2112" t="s">
        <v>453</v>
      </c>
      <c r="BH2112" s="1">
        <f t="shared" ca="1" si="98"/>
        <v>282</v>
      </c>
    </row>
    <row r="2113" spans="2:60" ht="14.25" customHeight="1" x14ac:dyDescent="0.35">
      <c r="B2113" s="96" t="str">
        <f t="shared" si="96"/>
        <v>1981744129</v>
      </c>
      <c r="C2113" s="96" t="str">
        <f t="shared" si="97"/>
        <v>19817441</v>
      </c>
      <c r="D2113">
        <v>22526</v>
      </c>
      <c r="E2113" t="s">
        <v>120</v>
      </c>
      <c r="F2113">
        <v>61</v>
      </c>
      <c r="G2113" t="s">
        <v>124</v>
      </c>
      <c r="H2113">
        <v>71</v>
      </c>
      <c r="I2113">
        <v>19817</v>
      </c>
      <c r="J2113" t="s">
        <v>2</v>
      </c>
      <c r="K2113">
        <v>441</v>
      </c>
      <c r="L2113">
        <v>29</v>
      </c>
      <c r="M2113">
        <v>2</v>
      </c>
      <c r="N2113">
        <v>1</v>
      </c>
      <c r="O2113" s="3">
        <v>12.22</v>
      </c>
      <c r="P2113">
        <v>8.9</v>
      </c>
      <c r="Q2113" t="s">
        <v>509</v>
      </c>
      <c r="R2113" t="s">
        <v>445</v>
      </c>
      <c r="S2113">
        <v>7</v>
      </c>
      <c r="T2113" t="s">
        <v>469</v>
      </c>
      <c r="U2113">
        <v>2</v>
      </c>
      <c r="V2113">
        <v>43556</v>
      </c>
      <c r="W2113">
        <v>354</v>
      </c>
      <c r="X2113" t="s">
        <v>447</v>
      </c>
      <c r="Y2113" s="2" t="s">
        <v>447</v>
      </c>
      <c r="Z2113" s="2"/>
      <c r="AB2113" t="s">
        <v>447</v>
      </c>
      <c r="AC2113" t="s">
        <v>448</v>
      </c>
      <c r="AD2113" t="s">
        <v>447</v>
      </c>
      <c r="AE2113" t="s">
        <v>447</v>
      </c>
      <c r="AF2113" t="s">
        <v>447</v>
      </c>
      <c r="AG2113">
        <v>2</v>
      </c>
      <c r="AH2113">
        <v>0</v>
      </c>
      <c r="AI2113">
        <v>62</v>
      </c>
      <c r="AJ2113">
        <v>0</v>
      </c>
      <c r="AK2113">
        <v>61</v>
      </c>
      <c r="AL2113" t="s">
        <v>465</v>
      </c>
      <c r="AM2113" t="s">
        <v>450</v>
      </c>
      <c r="AN2113">
        <v>3.32</v>
      </c>
      <c r="AO2113">
        <v>23.57</v>
      </c>
      <c r="AP2113">
        <v>78.252399999999994</v>
      </c>
      <c r="AQ2113">
        <v>3.32</v>
      </c>
      <c r="AR2113">
        <v>20.07</v>
      </c>
      <c r="AS2113">
        <v>66.632400000000004</v>
      </c>
      <c r="BC2113" t="s">
        <v>451</v>
      </c>
      <c r="BD2113" s="2">
        <v>45841</v>
      </c>
      <c r="BE2113">
        <v>436.62</v>
      </c>
      <c r="BF2113" t="s">
        <v>452</v>
      </c>
      <c r="BG2113" t="s">
        <v>453</v>
      </c>
      <c r="BH2113" s="1">
        <f t="shared" ca="1" si="98"/>
        <v>282</v>
      </c>
    </row>
    <row r="2114" spans="2:60" ht="14.25" customHeight="1" x14ac:dyDescent="0.35">
      <c r="B2114" s="96" t="str">
        <f t="shared" ref="B2114:B2177" si="99">CONCATENATE(I2114,K2114,L2114)</f>
        <v>1981744130</v>
      </c>
      <c r="C2114" s="96" t="str">
        <f t="shared" ref="C2114:C2177" si="100">CONCATENATE(I2114,K2114)</f>
        <v>19817441</v>
      </c>
      <c r="D2114">
        <v>22526</v>
      </c>
      <c r="E2114" t="s">
        <v>120</v>
      </c>
      <c r="F2114">
        <v>61</v>
      </c>
      <c r="G2114" t="s">
        <v>124</v>
      </c>
      <c r="H2114">
        <v>71</v>
      </c>
      <c r="I2114">
        <v>19817</v>
      </c>
      <c r="J2114" t="s">
        <v>2</v>
      </c>
      <c r="K2114">
        <v>441</v>
      </c>
      <c r="L2114">
        <v>30</v>
      </c>
      <c r="M2114">
        <v>2</v>
      </c>
      <c r="N2114">
        <v>1</v>
      </c>
      <c r="O2114" s="3">
        <v>12.46</v>
      </c>
      <c r="P2114">
        <v>0</v>
      </c>
      <c r="Q2114" t="s">
        <v>454</v>
      </c>
      <c r="R2114" t="s">
        <v>445</v>
      </c>
      <c r="S2114">
        <v>7</v>
      </c>
      <c r="T2114" t="s">
        <v>469</v>
      </c>
      <c r="U2114">
        <v>2</v>
      </c>
      <c r="V2114">
        <v>43577</v>
      </c>
      <c r="W2114">
        <v>354</v>
      </c>
      <c r="X2114" t="s">
        <v>447</v>
      </c>
      <c r="Y2114" s="2" t="s">
        <v>447</v>
      </c>
      <c r="Z2114" s="2"/>
      <c r="AB2114" t="s">
        <v>447</v>
      </c>
      <c r="AC2114" t="s">
        <v>448</v>
      </c>
      <c r="AD2114" t="s">
        <v>447</v>
      </c>
      <c r="AE2114" t="s">
        <v>447</v>
      </c>
      <c r="AF2114" t="s">
        <v>447</v>
      </c>
      <c r="AG2114">
        <v>2</v>
      </c>
      <c r="AH2114">
        <v>0</v>
      </c>
      <c r="AI2114">
        <v>62</v>
      </c>
      <c r="AJ2114">
        <v>0</v>
      </c>
      <c r="AK2114">
        <v>61</v>
      </c>
      <c r="AL2114" t="s">
        <v>465</v>
      </c>
      <c r="AM2114" t="s">
        <v>450</v>
      </c>
      <c r="AN2114">
        <v>12.46</v>
      </c>
      <c r="AO2114">
        <v>23.57</v>
      </c>
      <c r="AP2114">
        <v>293.68220000000002</v>
      </c>
      <c r="AQ2114">
        <v>12.46</v>
      </c>
      <c r="AR2114">
        <v>20.07</v>
      </c>
      <c r="AS2114">
        <v>250.07220000000001</v>
      </c>
      <c r="BC2114" t="s">
        <v>451</v>
      </c>
      <c r="BD2114" s="2">
        <v>45832</v>
      </c>
      <c r="BE2114">
        <v>554.23</v>
      </c>
      <c r="BF2114" t="s">
        <v>452</v>
      </c>
      <c r="BG2114" t="s">
        <v>453</v>
      </c>
      <c r="BH2114" s="1">
        <f t="shared" ref="BH2114:BH2177" ca="1" si="101">TODAY()-BD2114</f>
        <v>291</v>
      </c>
    </row>
    <row r="2115" spans="2:60" ht="14.25" customHeight="1" x14ac:dyDescent="0.35">
      <c r="B2115" s="96" t="str">
        <f t="shared" si="99"/>
        <v>198174421</v>
      </c>
      <c r="C2115" s="96" t="str">
        <f t="shared" si="100"/>
        <v>19817442</v>
      </c>
      <c r="D2115">
        <v>22526</v>
      </c>
      <c r="E2115" t="s">
        <v>120</v>
      </c>
      <c r="F2115">
        <v>61</v>
      </c>
      <c r="G2115" t="s">
        <v>124</v>
      </c>
      <c r="H2115">
        <v>71</v>
      </c>
      <c r="I2115">
        <v>19817</v>
      </c>
      <c r="J2115" t="s">
        <v>2</v>
      </c>
      <c r="K2115">
        <v>442</v>
      </c>
      <c r="L2115">
        <v>1</v>
      </c>
      <c r="M2115">
        <v>2</v>
      </c>
      <c r="N2115">
        <v>1</v>
      </c>
      <c r="O2115" s="3">
        <v>10.17</v>
      </c>
      <c r="P2115">
        <v>0</v>
      </c>
      <c r="Q2115" t="s">
        <v>454</v>
      </c>
      <c r="R2115" t="s">
        <v>471</v>
      </c>
      <c r="S2115">
        <v>8</v>
      </c>
      <c r="T2115" t="s">
        <v>470</v>
      </c>
      <c r="U2115">
        <v>2</v>
      </c>
      <c r="V2115">
        <v>43410</v>
      </c>
      <c r="W2115">
        <v>354</v>
      </c>
      <c r="X2115" t="s">
        <v>447</v>
      </c>
      <c r="Y2115" s="2" t="s">
        <v>447</v>
      </c>
      <c r="Z2115" s="2"/>
      <c r="AB2115" t="s">
        <v>447</v>
      </c>
      <c r="AC2115" t="s">
        <v>448</v>
      </c>
      <c r="AD2115" t="s">
        <v>447</v>
      </c>
      <c r="AE2115" t="s">
        <v>447</v>
      </c>
      <c r="AF2115" t="s">
        <v>447</v>
      </c>
      <c r="AG2115">
        <v>2</v>
      </c>
      <c r="AH2115">
        <v>0</v>
      </c>
      <c r="AI2115">
        <v>61</v>
      </c>
      <c r="AJ2115">
        <v>0</v>
      </c>
      <c r="AK2115">
        <v>61</v>
      </c>
      <c r="AL2115" t="s">
        <v>465</v>
      </c>
      <c r="AM2115" t="s">
        <v>450</v>
      </c>
      <c r="AN2115">
        <v>10.17</v>
      </c>
      <c r="AO2115">
        <v>31.16</v>
      </c>
      <c r="AP2115">
        <v>316.8972</v>
      </c>
      <c r="AQ2115">
        <v>10.17</v>
      </c>
      <c r="AR2115">
        <v>20.07</v>
      </c>
      <c r="AS2115">
        <v>204.11189999999999</v>
      </c>
      <c r="BC2115" t="s">
        <v>451</v>
      </c>
      <c r="BD2115" s="2">
        <v>45843</v>
      </c>
      <c r="BE2115">
        <v>134.4</v>
      </c>
      <c r="BF2115" t="s">
        <v>452</v>
      </c>
      <c r="BG2115" t="s">
        <v>453</v>
      </c>
      <c r="BH2115" s="1">
        <f t="shared" ca="1" si="101"/>
        <v>280</v>
      </c>
    </row>
    <row r="2116" spans="2:60" ht="14.25" customHeight="1" x14ac:dyDescent="0.35">
      <c r="B2116" s="96" t="str">
        <f t="shared" si="99"/>
        <v>198174422</v>
      </c>
      <c r="C2116" s="96" t="str">
        <f t="shared" si="100"/>
        <v>19817442</v>
      </c>
      <c r="D2116">
        <v>22526</v>
      </c>
      <c r="E2116" t="s">
        <v>120</v>
      </c>
      <c r="F2116">
        <v>61</v>
      </c>
      <c r="G2116" t="s">
        <v>124</v>
      </c>
      <c r="H2116">
        <v>71</v>
      </c>
      <c r="I2116">
        <v>19817</v>
      </c>
      <c r="J2116" t="s">
        <v>2</v>
      </c>
      <c r="K2116">
        <v>442</v>
      </c>
      <c r="L2116">
        <v>2</v>
      </c>
      <c r="M2116">
        <v>2</v>
      </c>
      <c r="N2116">
        <v>1</v>
      </c>
      <c r="O2116" s="3">
        <v>3.85</v>
      </c>
      <c r="P2116">
        <v>2.2999999999999998</v>
      </c>
      <c r="Q2116" t="s">
        <v>511</v>
      </c>
      <c r="R2116" t="s">
        <v>471</v>
      </c>
      <c r="S2116">
        <v>8</v>
      </c>
      <c r="T2116" t="s">
        <v>470</v>
      </c>
      <c r="U2116">
        <v>2</v>
      </c>
      <c r="V2116">
        <v>43409</v>
      </c>
      <c r="W2116">
        <v>354</v>
      </c>
      <c r="X2116" t="s">
        <v>447</v>
      </c>
      <c r="Y2116" s="2" t="s">
        <v>447</v>
      </c>
      <c r="Z2116" s="2"/>
      <c r="AB2116" t="s">
        <v>447</v>
      </c>
      <c r="AC2116" t="s">
        <v>448</v>
      </c>
      <c r="AD2116" t="s">
        <v>447</v>
      </c>
      <c r="AE2116" t="s">
        <v>447</v>
      </c>
      <c r="AF2116" t="s">
        <v>447</v>
      </c>
      <c r="AG2116">
        <v>2</v>
      </c>
      <c r="AH2116">
        <v>0</v>
      </c>
      <c r="AI2116">
        <v>61</v>
      </c>
      <c r="AJ2116">
        <v>0</v>
      </c>
      <c r="AK2116">
        <v>61</v>
      </c>
      <c r="AL2116" t="s">
        <v>465</v>
      </c>
      <c r="AM2116" t="s">
        <v>450</v>
      </c>
      <c r="AN2116">
        <v>1.55</v>
      </c>
      <c r="AO2116">
        <v>31.16</v>
      </c>
      <c r="AP2116">
        <v>48.298000000000002</v>
      </c>
      <c r="AQ2116">
        <v>1.55</v>
      </c>
      <c r="AR2116">
        <v>20.07</v>
      </c>
      <c r="AS2116">
        <v>31.108499999999999</v>
      </c>
      <c r="BC2116" t="s">
        <v>451</v>
      </c>
      <c r="BD2116" s="2">
        <v>45843</v>
      </c>
      <c r="BF2116" t="s">
        <v>452</v>
      </c>
      <c r="BG2116" t="s">
        <v>453</v>
      </c>
      <c r="BH2116" s="1">
        <f t="shared" ca="1" si="101"/>
        <v>280</v>
      </c>
    </row>
    <row r="2117" spans="2:60" ht="14.25" customHeight="1" x14ac:dyDescent="0.35">
      <c r="B2117" s="96" t="str">
        <f t="shared" si="99"/>
        <v>198174423</v>
      </c>
      <c r="C2117" s="96" t="str">
        <f t="shared" si="100"/>
        <v>19817442</v>
      </c>
      <c r="D2117">
        <v>22526</v>
      </c>
      <c r="E2117" t="s">
        <v>120</v>
      </c>
      <c r="F2117">
        <v>61</v>
      </c>
      <c r="G2117" t="s">
        <v>124</v>
      </c>
      <c r="H2117">
        <v>71</v>
      </c>
      <c r="I2117">
        <v>19817</v>
      </c>
      <c r="J2117" t="s">
        <v>2</v>
      </c>
      <c r="K2117">
        <v>442</v>
      </c>
      <c r="L2117">
        <v>3</v>
      </c>
      <c r="M2117">
        <v>2</v>
      </c>
      <c r="N2117">
        <v>1</v>
      </c>
      <c r="O2117" s="3">
        <v>10.69</v>
      </c>
      <c r="P2117">
        <v>9</v>
      </c>
      <c r="Q2117" t="s">
        <v>511</v>
      </c>
      <c r="R2117" t="s">
        <v>471</v>
      </c>
      <c r="S2117">
        <v>8</v>
      </c>
      <c r="T2117" t="s">
        <v>470</v>
      </c>
      <c r="U2117">
        <v>2</v>
      </c>
      <c r="V2117">
        <v>43410</v>
      </c>
      <c r="W2117">
        <v>354</v>
      </c>
      <c r="X2117" t="s">
        <v>447</v>
      </c>
      <c r="Y2117" s="2" t="s">
        <v>447</v>
      </c>
      <c r="Z2117" s="2"/>
      <c r="AB2117" t="s">
        <v>447</v>
      </c>
      <c r="AC2117" t="s">
        <v>448</v>
      </c>
      <c r="AD2117" t="s">
        <v>447</v>
      </c>
      <c r="AE2117" t="s">
        <v>447</v>
      </c>
      <c r="AF2117" t="s">
        <v>447</v>
      </c>
      <c r="AG2117">
        <v>2</v>
      </c>
      <c r="AH2117">
        <v>0</v>
      </c>
      <c r="AI2117">
        <v>61</v>
      </c>
      <c r="AJ2117">
        <v>0</v>
      </c>
      <c r="AK2117">
        <v>61</v>
      </c>
      <c r="AL2117" t="s">
        <v>465</v>
      </c>
      <c r="AM2117" t="s">
        <v>450</v>
      </c>
      <c r="AN2117">
        <v>1.69</v>
      </c>
      <c r="AO2117">
        <v>31.16</v>
      </c>
      <c r="AP2117">
        <v>52.660400000000003</v>
      </c>
      <c r="AQ2117">
        <v>1.69</v>
      </c>
      <c r="AR2117">
        <v>20.07</v>
      </c>
      <c r="AS2117">
        <v>33.918300000000002</v>
      </c>
      <c r="BC2117" t="s">
        <v>451</v>
      </c>
      <c r="BD2117" s="2">
        <v>45843</v>
      </c>
      <c r="BE2117">
        <v>97.52</v>
      </c>
      <c r="BF2117" t="s">
        <v>452</v>
      </c>
      <c r="BG2117" t="s">
        <v>453</v>
      </c>
      <c r="BH2117" s="1">
        <f t="shared" ca="1" si="101"/>
        <v>280</v>
      </c>
    </row>
    <row r="2118" spans="2:60" ht="14.25" customHeight="1" x14ac:dyDescent="0.35">
      <c r="B2118" s="96" t="str">
        <f t="shared" si="99"/>
        <v>198174424</v>
      </c>
      <c r="C2118" s="96" t="str">
        <f t="shared" si="100"/>
        <v>19817442</v>
      </c>
      <c r="D2118">
        <v>22526</v>
      </c>
      <c r="E2118" t="s">
        <v>120</v>
      </c>
      <c r="F2118">
        <v>61</v>
      </c>
      <c r="G2118" t="s">
        <v>124</v>
      </c>
      <c r="H2118">
        <v>71</v>
      </c>
      <c r="I2118">
        <v>19817</v>
      </c>
      <c r="J2118" t="s">
        <v>2</v>
      </c>
      <c r="K2118">
        <v>442</v>
      </c>
      <c r="L2118">
        <v>4</v>
      </c>
      <c r="M2118">
        <v>2</v>
      </c>
      <c r="N2118">
        <v>1</v>
      </c>
      <c r="O2118" s="3">
        <v>26.69</v>
      </c>
      <c r="P2118">
        <v>25</v>
      </c>
      <c r="Q2118" t="s">
        <v>511</v>
      </c>
      <c r="R2118" t="s">
        <v>471</v>
      </c>
      <c r="S2118">
        <v>8</v>
      </c>
      <c r="T2118" t="s">
        <v>470</v>
      </c>
      <c r="U2118">
        <v>2</v>
      </c>
      <c r="V2118">
        <v>43409</v>
      </c>
      <c r="W2118">
        <v>354</v>
      </c>
      <c r="X2118" t="s">
        <v>447</v>
      </c>
      <c r="Y2118" s="2" t="s">
        <v>447</v>
      </c>
      <c r="Z2118" s="2"/>
      <c r="AB2118" t="s">
        <v>447</v>
      </c>
      <c r="AC2118" t="s">
        <v>448</v>
      </c>
      <c r="AD2118" t="s">
        <v>447</v>
      </c>
      <c r="AE2118" t="s">
        <v>447</v>
      </c>
      <c r="AF2118" t="s">
        <v>447</v>
      </c>
      <c r="AG2118">
        <v>2</v>
      </c>
      <c r="AH2118">
        <v>0</v>
      </c>
      <c r="AI2118">
        <v>61</v>
      </c>
      <c r="AJ2118">
        <v>0</v>
      </c>
      <c r="AK2118">
        <v>61</v>
      </c>
      <c r="AL2118" t="s">
        <v>465</v>
      </c>
      <c r="AM2118" t="s">
        <v>450</v>
      </c>
      <c r="AN2118">
        <v>1.69</v>
      </c>
      <c r="AO2118">
        <v>31.16</v>
      </c>
      <c r="AP2118">
        <v>52.660400000000003</v>
      </c>
      <c r="AQ2118">
        <v>1.69</v>
      </c>
      <c r="AR2118">
        <v>20.07</v>
      </c>
      <c r="AS2118">
        <v>33.918300000000002</v>
      </c>
      <c r="BC2118" t="s">
        <v>451</v>
      </c>
      <c r="BD2118" s="2">
        <v>45843</v>
      </c>
      <c r="BE2118">
        <v>67.42</v>
      </c>
      <c r="BF2118" t="s">
        <v>452</v>
      </c>
      <c r="BG2118" t="s">
        <v>453</v>
      </c>
      <c r="BH2118" s="1">
        <f t="shared" ca="1" si="101"/>
        <v>280</v>
      </c>
    </row>
    <row r="2119" spans="2:60" ht="14.25" customHeight="1" x14ac:dyDescent="0.35">
      <c r="B2119" s="96" t="str">
        <f t="shared" si="99"/>
        <v>198174425</v>
      </c>
      <c r="C2119" s="96" t="str">
        <f t="shared" si="100"/>
        <v>19817442</v>
      </c>
      <c r="D2119">
        <v>22526</v>
      </c>
      <c r="E2119" t="s">
        <v>120</v>
      </c>
      <c r="F2119">
        <v>61</v>
      </c>
      <c r="G2119" t="s">
        <v>124</v>
      </c>
      <c r="H2119">
        <v>71</v>
      </c>
      <c r="I2119">
        <v>19817</v>
      </c>
      <c r="J2119" t="s">
        <v>2</v>
      </c>
      <c r="K2119">
        <v>442</v>
      </c>
      <c r="L2119">
        <v>5</v>
      </c>
      <c r="M2119">
        <v>2</v>
      </c>
      <c r="N2119">
        <v>1</v>
      </c>
      <c r="O2119" s="3">
        <v>22.56</v>
      </c>
      <c r="P2119">
        <v>21</v>
      </c>
      <c r="Q2119" t="s">
        <v>511</v>
      </c>
      <c r="R2119" t="s">
        <v>471</v>
      </c>
      <c r="S2119">
        <v>8</v>
      </c>
      <c r="T2119" t="s">
        <v>470</v>
      </c>
      <c r="U2119">
        <v>2</v>
      </c>
      <c r="V2119">
        <v>43408</v>
      </c>
      <c r="W2119">
        <v>354</v>
      </c>
      <c r="X2119" t="s">
        <v>447</v>
      </c>
      <c r="Y2119" s="2" t="s">
        <v>447</v>
      </c>
      <c r="Z2119" s="2"/>
      <c r="AB2119" t="s">
        <v>447</v>
      </c>
      <c r="AC2119" t="s">
        <v>448</v>
      </c>
      <c r="AD2119" t="s">
        <v>447</v>
      </c>
      <c r="AE2119" t="s">
        <v>447</v>
      </c>
      <c r="AF2119" t="s">
        <v>447</v>
      </c>
      <c r="AG2119">
        <v>2</v>
      </c>
      <c r="AH2119">
        <v>0</v>
      </c>
      <c r="AI2119">
        <v>61</v>
      </c>
      <c r="AJ2119">
        <v>0</v>
      </c>
      <c r="AK2119">
        <v>61</v>
      </c>
      <c r="AL2119" t="s">
        <v>465</v>
      </c>
      <c r="AM2119" t="s">
        <v>450</v>
      </c>
      <c r="AN2119">
        <v>1.56</v>
      </c>
      <c r="AO2119">
        <v>31.16</v>
      </c>
      <c r="AP2119">
        <v>48.6096</v>
      </c>
      <c r="AQ2119">
        <v>1.56</v>
      </c>
      <c r="AR2119">
        <v>20.07</v>
      </c>
      <c r="AS2119">
        <v>31.309200000000001</v>
      </c>
      <c r="BC2119" t="s">
        <v>451</v>
      </c>
      <c r="BD2119" s="2">
        <v>45843</v>
      </c>
      <c r="BF2119" t="s">
        <v>452</v>
      </c>
      <c r="BG2119" t="s">
        <v>453</v>
      </c>
      <c r="BH2119" s="1">
        <f t="shared" ca="1" si="101"/>
        <v>280</v>
      </c>
    </row>
    <row r="2120" spans="2:60" ht="14.25" customHeight="1" x14ac:dyDescent="0.35">
      <c r="B2120" s="96" t="str">
        <f t="shared" si="99"/>
        <v>198174426</v>
      </c>
      <c r="C2120" s="96" t="str">
        <f t="shared" si="100"/>
        <v>19817442</v>
      </c>
      <c r="D2120">
        <v>22526</v>
      </c>
      <c r="E2120" t="s">
        <v>120</v>
      </c>
      <c r="F2120">
        <v>61</v>
      </c>
      <c r="G2120" t="s">
        <v>124</v>
      </c>
      <c r="H2120">
        <v>71</v>
      </c>
      <c r="I2120">
        <v>19817</v>
      </c>
      <c r="J2120" t="s">
        <v>2</v>
      </c>
      <c r="K2120">
        <v>442</v>
      </c>
      <c r="L2120">
        <v>6</v>
      </c>
      <c r="M2120">
        <v>2</v>
      </c>
      <c r="N2120">
        <v>1</v>
      </c>
      <c r="O2120" s="3">
        <v>16.27</v>
      </c>
      <c r="P2120">
        <v>0</v>
      </c>
      <c r="Q2120" t="s">
        <v>454</v>
      </c>
      <c r="R2120" t="s">
        <v>471</v>
      </c>
      <c r="S2120">
        <v>8</v>
      </c>
      <c r="T2120" t="s">
        <v>470</v>
      </c>
      <c r="U2120">
        <v>2</v>
      </c>
      <c r="V2120">
        <v>43410</v>
      </c>
      <c r="W2120">
        <v>354</v>
      </c>
      <c r="X2120" t="s">
        <v>447</v>
      </c>
      <c r="Y2120" s="2" t="s">
        <v>447</v>
      </c>
      <c r="Z2120" s="2"/>
      <c r="AB2120" t="s">
        <v>447</v>
      </c>
      <c r="AC2120" t="s">
        <v>448</v>
      </c>
      <c r="AD2120" t="s">
        <v>447</v>
      </c>
      <c r="AE2120" t="s">
        <v>447</v>
      </c>
      <c r="AF2120" t="s">
        <v>447</v>
      </c>
      <c r="AG2120">
        <v>2</v>
      </c>
      <c r="AH2120">
        <v>0</v>
      </c>
      <c r="AI2120">
        <v>61</v>
      </c>
      <c r="AJ2120">
        <v>0</v>
      </c>
      <c r="AK2120">
        <v>61</v>
      </c>
      <c r="AL2120" t="s">
        <v>449</v>
      </c>
      <c r="AM2120" t="s">
        <v>450</v>
      </c>
      <c r="AN2120">
        <v>16.27</v>
      </c>
      <c r="AO2120">
        <v>31.16</v>
      </c>
      <c r="AP2120">
        <v>506.97320000000002</v>
      </c>
      <c r="AQ2120">
        <v>16.27</v>
      </c>
      <c r="AR2120">
        <v>20.07</v>
      </c>
      <c r="AS2120">
        <v>326.53890000000001</v>
      </c>
      <c r="BC2120" t="s">
        <v>451</v>
      </c>
      <c r="BD2120" s="2">
        <v>45843</v>
      </c>
      <c r="BE2120">
        <v>571.54999999999995</v>
      </c>
      <c r="BF2120" t="s">
        <v>452</v>
      </c>
      <c r="BG2120" t="s">
        <v>453</v>
      </c>
      <c r="BH2120" s="1">
        <f t="shared" ca="1" si="101"/>
        <v>280</v>
      </c>
    </row>
    <row r="2121" spans="2:60" ht="14.25" customHeight="1" x14ac:dyDescent="0.35">
      <c r="B2121" s="96" t="str">
        <f t="shared" si="99"/>
        <v>198174427</v>
      </c>
      <c r="C2121" s="96" t="str">
        <f t="shared" si="100"/>
        <v>19817442</v>
      </c>
      <c r="D2121">
        <v>22526</v>
      </c>
      <c r="E2121" t="s">
        <v>120</v>
      </c>
      <c r="F2121">
        <v>61</v>
      </c>
      <c r="G2121" t="s">
        <v>124</v>
      </c>
      <c r="H2121">
        <v>71</v>
      </c>
      <c r="I2121">
        <v>19817</v>
      </c>
      <c r="J2121" t="s">
        <v>2</v>
      </c>
      <c r="K2121">
        <v>442</v>
      </c>
      <c r="L2121">
        <v>7</v>
      </c>
      <c r="M2121">
        <v>2</v>
      </c>
      <c r="N2121">
        <v>1</v>
      </c>
      <c r="O2121">
        <v>5.43</v>
      </c>
      <c r="P2121">
        <v>0</v>
      </c>
      <c r="Q2121" t="s">
        <v>511</v>
      </c>
      <c r="R2121" t="s">
        <v>471</v>
      </c>
      <c r="S2121">
        <v>8</v>
      </c>
      <c r="T2121" t="s">
        <v>470</v>
      </c>
      <c r="U2121">
        <v>2</v>
      </c>
      <c r="V2121">
        <v>43407</v>
      </c>
      <c r="W2121">
        <v>354</v>
      </c>
      <c r="X2121" t="s">
        <v>447</v>
      </c>
      <c r="Y2121" t="s">
        <v>447</v>
      </c>
      <c r="Z2121" s="2"/>
      <c r="AB2121" t="s">
        <v>447</v>
      </c>
      <c r="AC2121" t="s">
        <v>448</v>
      </c>
      <c r="AD2121" t="s">
        <v>447</v>
      </c>
      <c r="AE2121" t="s">
        <v>447</v>
      </c>
      <c r="AF2121" t="s">
        <v>447</v>
      </c>
      <c r="AG2121">
        <v>2</v>
      </c>
      <c r="AH2121">
        <v>0</v>
      </c>
      <c r="AI2121">
        <v>61</v>
      </c>
      <c r="AJ2121">
        <v>0</v>
      </c>
      <c r="AK2121">
        <v>61</v>
      </c>
      <c r="AL2121" t="s">
        <v>449</v>
      </c>
      <c r="AM2121" t="s">
        <v>450</v>
      </c>
      <c r="AN2121">
        <v>5.43</v>
      </c>
      <c r="AO2121">
        <v>31.16</v>
      </c>
      <c r="AP2121">
        <v>169.19880000000001</v>
      </c>
      <c r="AQ2121">
        <v>5.43</v>
      </c>
      <c r="AR2121">
        <v>20.07</v>
      </c>
      <c r="AS2121">
        <v>108.98009999999999</v>
      </c>
      <c r="BC2121" t="s">
        <v>451</v>
      </c>
      <c r="BD2121" s="2">
        <v>45843</v>
      </c>
      <c r="BE2121">
        <v>154.53</v>
      </c>
      <c r="BF2121" t="s">
        <v>452</v>
      </c>
      <c r="BG2121" t="s">
        <v>453</v>
      </c>
      <c r="BH2121" s="1">
        <f t="shared" ca="1" si="101"/>
        <v>280</v>
      </c>
    </row>
    <row r="2122" spans="2:60" ht="14.25" customHeight="1" x14ac:dyDescent="0.35">
      <c r="B2122" s="96" t="str">
        <f t="shared" si="99"/>
        <v>198174428</v>
      </c>
      <c r="C2122" s="96" t="str">
        <f t="shared" si="100"/>
        <v>19817442</v>
      </c>
      <c r="D2122">
        <v>22526</v>
      </c>
      <c r="E2122" t="s">
        <v>120</v>
      </c>
      <c r="F2122">
        <v>61</v>
      </c>
      <c r="G2122" t="s">
        <v>124</v>
      </c>
      <c r="H2122">
        <v>71</v>
      </c>
      <c r="I2122">
        <v>19817</v>
      </c>
      <c r="J2122" t="s">
        <v>2</v>
      </c>
      <c r="K2122">
        <v>442</v>
      </c>
      <c r="L2122">
        <v>8</v>
      </c>
      <c r="M2122">
        <v>2</v>
      </c>
      <c r="N2122">
        <v>1</v>
      </c>
      <c r="O2122">
        <v>16.25</v>
      </c>
      <c r="P2122">
        <v>15</v>
      </c>
      <c r="Q2122" t="s">
        <v>511</v>
      </c>
      <c r="R2122" t="s">
        <v>471</v>
      </c>
      <c r="S2122">
        <v>8</v>
      </c>
      <c r="T2122" t="s">
        <v>470</v>
      </c>
      <c r="U2122">
        <v>2</v>
      </c>
      <c r="V2122">
        <v>43406</v>
      </c>
      <c r="W2122">
        <v>354</v>
      </c>
      <c r="X2122" t="s">
        <v>447</v>
      </c>
      <c r="Y2122" t="s">
        <v>447</v>
      </c>
      <c r="Z2122" s="2"/>
      <c r="AB2122" t="s">
        <v>447</v>
      </c>
      <c r="AC2122" t="s">
        <v>448</v>
      </c>
      <c r="AD2122" t="s">
        <v>447</v>
      </c>
      <c r="AE2122" t="s">
        <v>447</v>
      </c>
      <c r="AF2122" t="s">
        <v>447</v>
      </c>
      <c r="AG2122">
        <v>2</v>
      </c>
      <c r="AH2122">
        <v>0</v>
      </c>
      <c r="AI2122">
        <v>61</v>
      </c>
      <c r="AJ2122">
        <v>0</v>
      </c>
      <c r="AK2122">
        <v>61</v>
      </c>
      <c r="AL2122" t="s">
        <v>449</v>
      </c>
      <c r="AM2122" t="s">
        <v>450</v>
      </c>
      <c r="AN2122">
        <v>1.25</v>
      </c>
      <c r="AO2122">
        <v>31.16</v>
      </c>
      <c r="AP2122">
        <v>38.950000000000003</v>
      </c>
      <c r="AQ2122">
        <v>1.25</v>
      </c>
      <c r="AR2122">
        <v>20.07</v>
      </c>
      <c r="AS2122">
        <v>25.087499999999999</v>
      </c>
      <c r="BC2122" t="s">
        <v>451</v>
      </c>
      <c r="BD2122" s="2">
        <v>45843</v>
      </c>
      <c r="BE2122">
        <v>172.37</v>
      </c>
      <c r="BF2122" t="s">
        <v>452</v>
      </c>
      <c r="BG2122" t="s">
        <v>453</v>
      </c>
      <c r="BH2122" s="1">
        <f t="shared" ca="1" si="101"/>
        <v>280</v>
      </c>
    </row>
    <row r="2123" spans="2:60" ht="14.25" customHeight="1" x14ac:dyDescent="0.35">
      <c r="B2123" s="96" t="str">
        <f t="shared" si="99"/>
        <v>198174429</v>
      </c>
      <c r="C2123" s="96" t="str">
        <f t="shared" si="100"/>
        <v>19817442</v>
      </c>
      <c r="D2123">
        <v>22526</v>
      </c>
      <c r="E2123" t="s">
        <v>120</v>
      </c>
      <c r="F2123">
        <v>61</v>
      </c>
      <c r="G2123" t="s">
        <v>124</v>
      </c>
      <c r="H2123">
        <v>71</v>
      </c>
      <c r="I2123">
        <v>19817</v>
      </c>
      <c r="J2123" t="s">
        <v>2</v>
      </c>
      <c r="K2123">
        <v>442</v>
      </c>
      <c r="L2123">
        <v>9</v>
      </c>
      <c r="M2123">
        <v>2</v>
      </c>
      <c r="N2123">
        <v>1</v>
      </c>
      <c r="O2123">
        <v>7.44</v>
      </c>
      <c r="P2123">
        <v>6.4</v>
      </c>
      <c r="Q2123" t="s">
        <v>511</v>
      </c>
      <c r="R2123" t="s">
        <v>471</v>
      </c>
      <c r="S2123">
        <v>8</v>
      </c>
      <c r="T2123" t="s">
        <v>470</v>
      </c>
      <c r="U2123">
        <v>2</v>
      </c>
      <c r="V2123">
        <v>43407</v>
      </c>
      <c r="W2123">
        <v>354</v>
      </c>
      <c r="X2123" t="s">
        <v>447</v>
      </c>
      <c r="Y2123" t="s">
        <v>447</v>
      </c>
      <c r="Z2123" s="2"/>
      <c r="AB2123" t="s">
        <v>447</v>
      </c>
      <c r="AC2123" t="s">
        <v>448</v>
      </c>
      <c r="AD2123" t="s">
        <v>447</v>
      </c>
      <c r="AE2123" t="s">
        <v>447</v>
      </c>
      <c r="AF2123" t="s">
        <v>447</v>
      </c>
      <c r="AG2123">
        <v>2</v>
      </c>
      <c r="AH2123">
        <v>0</v>
      </c>
      <c r="AI2123">
        <v>61</v>
      </c>
      <c r="AJ2123">
        <v>0</v>
      </c>
      <c r="AK2123">
        <v>61</v>
      </c>
      <c r="AL2123" t="s">
        <v>449</v>
      </c>
      <c r="AM2123" t="s">
        <v>450</v>
      </c>
      <c r="AN2123">
        <v>1.04</v>
      </c>
      <c r="AO2123">
        <v>31.16</v>
      </c>
      <c r="AP2123">
        <v>32.406399999999998</v>
      </c>
      <c r="AQ2123">
        <v>1.04</v>
      </c>
      <c r="AR2123">
        <v>20.07</v>
      </c>
      <c r="AS2123">
        <v>20.872800000000002</v>
      </c>
      <c r="BC2123" t="s">
        <v>451</v>
      </c>
      <c r="BD2123" s="2">
        <v>45843</v>
      </c>
      <c r="BF2123" t="s">
        <v>452</v>
      </c>
      <c r="BG2123" t="s">
        <v>453</v>
      </c>
      <c r="BH2123" s="1">
        <f t="shared" ca="1" si="101"/>
        <v>280</v>
      </c>
    </row>
    <row r="2124" spans="2:60" ht="14.25" customHeight="1" x14ac:dyDescent="0.35">
      <c r="B2124" s="96" t="str">
        <f t="shared" si="99"/>
        <v>1981744210</v>
      </c>
      <c r="C2124" s="96" t="str">
        <f t="shared" si="100"/>
        <v>19817442</v>
      </c>
      <c r="D2124">
        <v>22526</v>
      </c>
      <c r="E2124" t="s">
        <v>120</v>
      </c>
      <c r="F2124">
        <v>61</v>
      </c>
      <c r="G2124" t="s">
        <v>124</v>
      </c>
      <c r="H2124">
        <v>71</v>
      </c>
      <c r="I2124">
        <v>19817</v>
      </c>
      <c r="J2124" t="s">
        <v>2</v>
      </c>
      <c r="K2124">
        <v>442</v>
      </c>
      <c r="L2124">
        <v>10</v>
      </c>
      <c r="M2124">
        <v>2</v>
      </c>
      <c r="N2124">
        <v>1</v>
      </c>
      <c r="O2124">
        <v>22.61</v>
      </c>
      <c r="P2124">
        <v>11</v>
      </c>
      <c r="Q2124" t="s">
        <v>511</v>
      </c>
      <c r="R2124" t="s">
        <v>471</v>
      </c>
      <c r="S2124">
        <v>8</v>
      </c>
      <c r="T2124" t="s">
        <v>470</v>
      </c>
      <c r="U2124">
        <v>2</v>
      </c>
      <c r="V2124">
        <v>43410</v>
      </c>
      <c r="W2124">
        <v>354</v>
      </c>
      <c r="X2124" t="s">
        <v>447</v>
      </c>
      <c r="Y2124" t="s">
        <v>447</v>
      </c>
      <c r="Z2124" s="2"/>
      <c r="AB2124" t="s">
        <v>447</v>
      </c>
      <c r="AC2124" t="s">
        <v>448</v>
      </c>
      <c r="AD2124" t="s">
        <v>447</v>
      </c>
      <c r="AE2124" t="s">
        <v>447</v>
      </c>
      <c r="AF2124" t="s">
        <v>447</v>
      </c>
      <c r="AG2124">
        <v>2</v>
      </c>
      <c r="AH2124">
        <v>0</v>
      </c>
      <c r="AI2124">
        <v>61</v>
      </c>
      <c r="AJ2124">
        <v>0</v>
      </c>
      <c r="AK2124">
        <v>61</v>
      </c>
      <c r="AL2124" t="s">
        <v>449</v>
      </c>
      <c r="AM2124" t="s">
        <v>450</v>
      </c>
      <c r="AN2124">
        <v>11.61</v>
      </c>
      <c r="AO2124">
        <v>31.16</v>
      </c>
      <c r="AP2124">
        <v>361.76760000000002</v>
      </c>
      <c r="AQ2124">
        <v>11.61</v>
      </c>
      <c r="AR2124">
        <v>20.07</v>
      </c>
      <c r="AS2124">
        <v>233.0127</v>
      </c>
      <c r="BC2124" t="s">
        <v>451</v>
      </c>
      <c r="BD2124" s="2">
        <v>45843</v>
      </c>
      <c r="BE2124">
        <v>68.510000000000005</v>
      </c>
      <c r="BF2124" t="s">
        <v>452</v>
      </c>
      <c r="BG2124" t="s">
        <v>453</v>
      </c>
      <c r="BH2124" s="1">
        <f t="shared" ca="1" si="101"/>
        <v>280</v>
      </c>
    </row>
    <row r="2125" spans="2:60" ht="14.25" customHeight="1" x14ac:dyDescent="0.35">
      <c r="B2125" s="96" t="str">
        <f t="shared" si="99"/>
        <v>1981744211</v>
      </c>
      <c r="C2125" s="96" t="str">
        <f t="shared" si="100"/>
        <v>19817442</v>
      </c>
      <c r="D2125">
        <v>22526</v>
      </c>
      <c r="E2125" t="s">
        <v>120</v>
      </c>
      <c r="F2125">
        <v>61</v>
      </c>
      <c r="G2125" t="s">
        <v>124</v>
      </c>
      <c r="H2125">
        <v>71</v>
      </c>
      <c r="I2125">
        <v>19817</v>
      </c>
      <c r="J2125" t="s">
        <v>2</v>
      </c>
      <c r="K2125">
        <v>442</v>
      </c>
      <c r="L2125">
        <v>11</v>
      </c>
      <c r="M2125">
        <v>2</v>
      </c>
      <c r="N2125">
        <v>1</v>
      </c>
      <c r="O2125" s="3">
        <v>7.17</v>
      </c>
      <c r="P2125">
        <v>5</v>
      </c>
      <c r="Q2125" t="s">
        <v>511</v>
      </c>
      <c r="R2125" t="s">
        <v>471</v>
      </c>
      <c r="S2125">
        <v>8</v>
      </c>
      <c r="T2125" t="s">
        <v>470</v>
      </c>
      <c r="U2125">
        <v>2</v>
      </c>
      <c r="V2125">
        <v>43405</v>
      </c>
      <c r="W2125">
        <v>354</v>
      </c>
      <c r="X2125" t="s">
        <v>447</v>
      </c>
      <c r="Y2125" t="s">
        <v>447</v>
      </c>
      <c r="Z2125" s="2"/>
      <c r="AB2125" t="s">
        <v>447</v>
      </c>
      <c r="AC2125" t="s">
        <v>448</v>
      </c>
      <c r="AD2125" t="s">
        <v>447</v>
      </c>
      <c r="AE2125" t="s">
        <v>447</v>
      </c>
      <c r="AF2125" t="s">
        <v>447</v>
      </c>
      <c r="AG2125">
        <v>2</v>
      </c>
      <c r="AH2125">
        <v>0</v>
      </c>
      <c r="AI2125">
        <v>61</v>
      </c>
      <c r="AJ2125">
        <v>0</v>
      </c>
      <c r="AK2125">
        <v>61</v>
      </c>
      <c r="AL2125" t="s">
        <v>449</v>
      </c>
      <c r="AM2125" t="s">
        <v>450</v>
      </c>
      <c r="AN2125">
        <v>2.17</v>
      </c>
      <c r="AO2125">
        <v>31.16</v>
      </c>
      <c r="AP2125">
        <v>67.617199999999997</v>
      </c>
      <c r="AQ2125">
        <v>2.17</v>
      </c>
      <c r="AR2125">
        <v>20.07</v>
      </c>
      <c r="AS2125">
        <v>43.551900000000003</v>
      </c>
      <c r="BC2125" t="s">
        <v>451</v>
      </c>
      <c r="BD2125" s="2">
        <v>45843</v>
      </c>
      <c r="BF2125" t="s">
        <v>452</v>
      </c>
      <c r="BG2125" t="s">
        <v>453</v>
      </c>
      <c r="BH2125" s="1">
        <f t="shared" ca="1" si="101"/>
        <v>280</v>
      </c>
    </row>
    <row r="2126" spans="2:60" ht="14.25" customHeight="1" x14ac:dyDescent="0.35">
      <c r="B2126" s="96" t="str">
        <f t="shared" si="99"/>
        <v>1981744212</v>
      </c>
      <c r="C2126" s="96" t="str">
        <f t="shared" si="100"/>
        <v>19817442</v>
      </c>
      <c r="D2126">
        <v>22526</v>
      </c>
      <c r="E2126" t="s">
        <v>120</v>
      </c>
      <c r="F2126">
        <v>61</v>
      </c>
      <c r="G2126" t="s">
        <v>124</v>
      </c>
      <c r="H2126">
        <v>71</v>
      </c>
      <c r="I2126">
        <v>19817</v>
      </c>
      <c r="J2126" t="s">
        <v>2</v>
      </c>
      <c r="K2126">
        <v>442</v>
      </c>
      <c r="L2126">
        <v>12</v>
      </c>
      <c r="M2126">
        <v>2</v>
      </c>
      <c r="N2126">
        <v>1</v>
      </c>
      <c r="O2126" s="3">
        <v>32.67</v>
      </c>
      <c r="P2126">
        <v>25</v>
      </c>
      <c r="Q2126" t="s">
        <v>511</v>
      </c>
      <c r="R2126" t="s">
        <v>471</v>
      </c>
      <c r="S2126">
        <v>8</v>
      </c>
      <c r="T2126" t="s">
        <v>470</v>
      </c>
      <c r="U2126">
        <v>2</v>
      </c>
      <c r="V2126">
        <v>43405</v>
      </c>
      <c r="W2126">
        <v>354</v>
      </c>
      <c r="X2126" t="s">
        <v>447</v>
      </c>
      <c r="Y2126" t="s">
        <v>447</v>
      </c>
      <c r="Z2126" s="2"/>
      <c r="AB2126" t="s">
        <v>447</v>
      </c>
      <c r="AC2126" t="s">
        <v>448</v>
      </c>
      <c r="AD2126" t="s">
        <v>447</v>
      </c>
      <c r="AE2126" t="s">
        <v>447</v>
      </c>
      <c r="AF2126" t="s">
        <v>447</v>
      </c>
      <c r="AG2126">
        <v>2</v>
      </c>
      <c r="AH2126">
        <v>0</v>
      </c>
      <c r="AI2126">
        <v>61</v>
      </c>
      <c r="AJ2126">
        <v>0</v>
      </c>
      <c r="AK2126">
        <v>61</v>
      </c>
      <c r="AL2126" t="s">
        <v>449</v>
      </c>
      <c r="AM2126" t="s">
        <v>450</v>
      </c>
      <c r="AN2126">
        <v>7.67</v>
      </c>
      <c r="AO2126">
        <v>31.16</v>
      </c>
      <c r="AP2126">
        <v>238.99719999999999</v>
      </c>
      <c r="AQ2126">
        <v>7.67</v>
      </c>
      <c r="AR2126">
        <v>20.07</v>
      </c>
      <c r="AS2126">
        <v>153.93690000000001</v>
      </c>
      <c r="BC2126" t="s">
        <v>451</v>
      </c>
      <c r="BD2126" s="2">
        <v>45843</v>
      </c>
      <c r="BF2126" t="s">
        <v>452</v>
      </c>
      <c r="BG2126" t="s">
        <v>453</v>
      </c>
      <c r="BH2126" s="1">
        <f t="shared" ca="1" si="101"/>
        <v>280</v>
      </c>
    </row>
    <row r="2127" spans="2:60" ht="14.25" customHeight="1" x14ac:dyDescent="0.35">
      <c r="B2127" s="96" t="str">
        <f t="shared" si="99"/>
        <v>1981744213</v>
      </c>
      <c r="C2127" s="96" t="str">
        <f t="shared" si="100"/>
        <v>19817442</v>
      </c>
      <c r="D2127">
        <v>22526</v>
      </c>
      <c r="E2127" t="s">
        <v>120</v>
      </c>
      <c r="F2127">
        <v>61</v>
      </c>
      <c r="G2127" t="s">
        <v>124</v>
      </c>
      <c r="H2127">
        <v>71</v>
      </c>
      <c r="I2127">
        <v>19817</v>
      </c>
      <c r="J2127" t="s">
        <v>2</v>
      </c>
      <c r="K2127">
        <v>442</v>
      </c>
      <c r="L2127">
        <v>13</v>
      </c>
      <c r="M2127">
        <v>2</v>
      </c>
      <c r="N2127">
        <v>1</v>
      </c>
      <c r="O2127" s="3">
        <v>20.14</v>
      </c>
      <c r="P2127">
        <v>18</v>
      </c>
      <c r="Q2127" t="s">
        <v>511</v>
      </c>
      <c r="R2127" t="s">
        <v>471</v>
      </c>
      <c r="S2127">
        <v>8</v>
      </c>
      <c r="T2127" t="s">
        <v>470</v>
      </c>
      <c r="U2127">
        <v>2</v>
      </c>
      <c r="V2127">
        <v>43405</v>
      </c>
      <c r="W2127">
        <v>354</v>
      </c>
      <c r="X2127" t="s">
        <v>447</v>
      </c>
      <c r="Y2127" t="s">
        <v>447</v>
      </c>
      <c r="Z2127" s="2"/>
      <c r="AB2127" t="s">
        <v>447</v>
      </c>
      <c r="AC2127" t="s">
        <v>448</v>
      </c>
      <c r="AD2127" t="s">
        <v>447</v>
      </c>
      <c r="AE2127" t="s">
        <v>447</v>
      </c>
      <c r="AF2127" t="s">
        <v>447</v>
      </c>
      <c r="AG2127">
        <v>2</v>
      </c>
      <c r="AH2127">
        <v>0</v>
      </c>
      <c r="AI2127">
        <v>61</v>
      </c>
      <c r="AJ2127">
        <v>0</v>
      </c>
      <c r="AK2127">
        <v>61</v>
      </c>
      <c r="AL2127" t="s">
        <v>449</v>
      </c>
      <c r="AM2127" t="s">
        <v>450</v>
      </c>
      <c r="AN2127">
        <v>2.14</v>
      </c>
      <c r="AO2127">
        <v>31.16</v>
      </c>
      <c r="AP2127">
        <v>66.682400000000001</v>
      </c>
      <c r="AQ2127">
        <v>2.14</v>
      </c>
      <c r="AR2127">
        <v>20.07</v>
      </c>
      <c r="AS2127">
        <v>42.949800000000003</v>
      </c>
      <c r="BC2127" t="s">
        <v>451</v>
      </c>
      <c r="BD2127" s="2">
        <v>45843</v>
      </c>
      <c r="BF2127" t="s">
        <v>452</v>
      </c>
      <c r="BG2127" t="s">
        <v>453</v>
      </c>
      <c r="BH2127" s="1">
        <f t="shared" ca="1" si="101"/>
        <v>280</v>
      </c>
    </row>
    <row r="2128" spans="2:60" ht="14.25" customHeight="1" x14ac:dyDescent="0.35">
      <c r="B2128" s="96" t="str">
        <f t="shared" si="99"/>
        <v>1981744214</v>
      </c>
      <c r="C2128" s="96" t="str">
        <f t="shared" si="100"/>
        <v>19817442</v>
      </c>
      <c r="D2128">
        <v>22526</v>
      </c>
      <c r="E2128" t="s">
        <v>120</v>
      </c>
      <c r="F2128">
        <v>61</v>
      </c>
      <c r="G2128" t="s">
        <v>124</v>
      </c>
      <c r="H2128">
        <v>71</v>
      </c>
      <c r="I2128">
        <v>19817</v>
      </c>
      <c r="J2128" t="s">
        <v>2</v>
      </c>
      <c r="K2128">
        <v>442</v>
      </c>
      <c r="L2128">
        <v>14</v>
      </c>
      <c r="M2128">
        <v>2</v>
      </c>
      <c r="N2128">
        <v>1</v>
      </c>
      <c r="O2128" s="3">
        <v>8.19</v>
      </c>
      <c r="P2128">
        <v>3</v>
      </c>
      <c r="Q2128" t="s">
        <v>511</v>
      </c>
      <c r="R2128" t="s">
        <v>471</v>
      </c>
      <c r="S2128">
        <v>8</v>
      </c>
      <c r="T2128" t="s">
        <v>470</v>
      </c>
      <c r="U2128">
        <v>2</v>
      </c>
      <c r="V2128">
        <v>43407</v>
      </c>
      <c r="W2128">
        <v>354</v>
      </c>
      <c r="X2128" t="s">
        <v>447</v>
      </c>
      <c r="Y2128" s="2" t="s">
        <v>447</v>
      </c>
      <c r="Z2128" s="2"/>
      <c r="AB2128" t="s">
        <v>447</v>
      </c>
      <c r="AC2128" t="s">
        <v>448</v>
      </c>
      <c r="AD2128" t="s">
        <v>447</v>
      </c>
      <c r="AE2128" t="s">
        <v>447</v>
      </c>
      <c r="AF2128" t="s">
        <v>447</v>
      </c>
      <c r="AG2128">
        <v>2</v>
      </c>
      <c r="AH2128">
        <v>0</v>
      </c>
      <c r="AI2128">
        <v>61</v>
      </c>
      <c r="AJ2128">
        <v>0</v>
      </c>
      <c r="AK2128">
        <v>61</v>
      </c>
      <c r="AL2128" t="s">
        <v>465</v>
      </c>
      <c r="AM2128" t="s">
        <v>450</v>
      </c>
      <c r="AN2128">
        <v>5.19</v>
      </c>
      <c r="AO2128">
        <v>31.16</v>
      </c>
      <c r="AP2128">
        <v>161.72040000000001</v>
      </c>
      <c r="AQ2128">
        <v>5.19</v>
      </c>
      <c r="AR2128">
        <v>20.07</v>
      </c>
      <c r="AS2128">
        <v>104.16330000000001</v>
      </c>
      <c r="BC2128" t="s">
        <v>451</v>
      </c>
      <c r="BD2128" s="2">
        <v>45843</v>
      </c>
      <c r="BE2128">
        <v>68.28</v>
      </c>
      <c r="BF2128" t="s">
        <v>452</v>
      </c>
      <c r="BG2128" t="s">
        <v>453</v>
      </c>
      <c r="BH2128" s="1">
        <f t="shared" ca="1" si="101"/>
        <v>280</v>
      </c>
    </row>
    <row r="2129" spans="2:60" ht="14.25" customHeight="1" x14ac:dyDescent="0.35">
      <c r="B2129" s="96" t="str">
        <f t="shared" si="99"/>
        <v>1981744215</v>
      </c>
      <c r="C2129" s="96" t="str">
        <f t="shared" si="100"/>
        <v>19817442</v>
      </c>
      <c r="D2129">
        <v>22526</v>
      </c>
      <c r="E2129" t="s">
        <v>120</v>
      </c>
      <c r="F2129">
        <v>61</v>
      </c>
      <c r="G2129" t="s">
        <v>124</v>
      </c>
      <c r="H2129">
        <v>71</v>
      </c>
      <c r="I2129">
        <v>19817</v>
      </c>
      <c r="J2129" t="s">
        <v>2</v>
      </c>
      <c r="K2129">
        <v>442</v>
      </c>
      <c r="L2129">
        <v>15</v>
      </c>
      <c r="M2129">
        <v>2</v>
      </c>
      <c r="N2129">
        <v>1</v>
      </c>
      <c r="O2129" s="3">
        <v>9.27</v>
      </c>
      <c r="P2129">
        <v>3</v>
      </c>
      <c r="Q2129" t="s">
        <v>511</v>
      </c>
      <c r="R2129" t="s">
        <v>471</v>
      </c>
      <c r="S2129">
        <v>8</v>
      </c>
      <c r="T2129" t="s">
        <v>470</v>
      </c>
      <c r="U2129">
        <v>2</v>
      </c>
      <c r="V2129">
        <v>43396</v>
      </c>
      <c r="W2129">
        <v>354</v>
      </c>
      <c r="X2129" t="s">
        <v>447</v>
      </c>
      <c r="Y2129" s="2" t="s">
        <v>447</v>
      </c>
      <c r="Z2129" s="2"/>
      <c r="AB2129" t="s">
        <v>447</v>
      </c>
      <c r="AC2129" t="s">
        <v>448</v>
      </c>
      <c r="AD2129" t="s">
        <v>447</v>
      </c>
      <c r="AE2129" t="s">
        <v>447</v>
      </c>
      <c r="AF2129" t="s">
        <v>447</v>
      </c>
      <c r="AG2129">
        <v>2</v>
      </c>
      <c r="AH2129">
        <v>0</v>
      </c>
      <c r="AI2129">
        <v>61</v>
      </c>
      <c r="AJ2129">
        <v>0</v>
      </c>
      <c r="AK2129">
        <v>61</v>
      </c>
      <c r="AL2129" t="s">
        <v>459</v>
      </c>
      <c r="AM2129" t="s">
        <v>450</v>
      </c>
      <c r="AN2129">
        <v>6.27</v>
      </c>
      <c r="AO2129">
        <v>31.16</v>
      </c>
      <c r="AP2129">
        <v>195.3732</v>
      </c>
      <c r="AQ2129">
        <v>6.27</v>
      </c>
      <c r="AR2129">
        <v>20.07</v>
      </c>
      <c r="AS2129">
        <v>125.8389</v>
      </c>
      <c r="BC2129" t="s">
        <v>451</v>
      </c>
      <c r="BD2129" s="2">
        <v>45843</v>
      </c>
      <c r="BF2129" t="s">
        <v>452</v>
      </c>
      <c r="BG2129" t="s">
        <v>453</v>
      </c>
      <c r="BH2129" s="1">
        <f t="shared" ca="1" si="101"/>
        <v>280</v>
      </c>
    </row>
    <row r="2130" spans="2:60" ht="14.25" customHeight="1" x14ac:dyDescent="0.35">
      <c r="B2130" s="96" t="str">
        <f t="shared" si="99"/>
        <v>1981744216</v>
      </c>
      <c r="C2130" s="96" t="str">
        <f t="shared" si="100"/>
        <v>19817442</v>
      </c>
      <c r="D2130">
        <v>22526</v>
      </c>
      <c r="E2130" t="s">
        <v>120</v>
      </c>
      <c r="F2130">
        <v>61</v>
      </c>
      <c r="G2130" t="s">
        <v>124</v>
      </c>
      <c r="H2130">
        <v>71</v>
      </c>
      <c r="I2130">
        <v>19817</v>
      </c>
      <c r="J2130" t="s">
        <v>2</v>
      </c>
      <c r="K2130">
        <v>442</v>
      </c>
      <c r="L2130">
        <v>16</v>
      </c>
      <c r="M2130">
        <v>2</v>
      </c>
      <c r="N2130">
        <v>1</v>
      </c>
      <c r="O2130" s="3">
        <v>1.64</v>
      </c>
      <c r="P2130">
        <v>0</v>
      </c>
      <c r="Q2130" t="s">
        <v>511</v>
      </c>
      <c r="R2130" t="s">
        <v>471</v>
      </c>
      <c r="S2130">
        <v>8</v>
      </c>
      <c r="T2130" t="s">
        <v>470</v>
      </c>
      <c r="U2130">
        <v>2</v>
      </c>
      <c r="V2130">
        <v>43407</v>
      </c>
      <c r="W2130">
        <v>354</v>
      </c>
      <c r="X2130" t="s">
        <v>447</v>
      </c>
      <c r="Y2130" s="2" t="s">
        <v>447</v>
      </c>
      <c r="Z2130" s="2"/>
      <c r="AB2130" t="s">
        <v>447</v>
      </c>
      <c r="AC2130" t="s">
        <v>448</v>
      </c>
      <c r="AD2130" t="s">
        <v>447</v>
      </c>
      <c r="AE2130" t="s">
        <v>447</v>
      </c>
      <c r="AF2130" t="s">
        <v>447</v>
      </c>
      <c r="AG2130">
        <v>2</v>
      </c>
      <c r="AH2130">
        <v>0</v>
      </c>
      <c r="AI2130">
        <v>61</v>
      </c>
      <c r="AJ2130">
        <v>0</v>
      </c>
      <c r="AK2130">
        <v>61</v>
      </c>
      <c r="AL2130" t="s">
        <v>459</v>
      </c>
      <c r="AM2130" t="s">
        <v>450</v>
      </c>
      <c r="AN2130">
        <v>1.64</v>
      </c>
      <c r="AO2130">
        <v>31.16</v>
      </c>
      <c r="AP2130">
        <v>51.102400000000003</v>
      </c>
      <c r="AQ2130">
        <v>1.64</v>
      </c>
      <c r="AR2130">
        <v>20.07</v>
      </c>
      <c r="AS2130">
        <v>32.9148</v>
      </c>
      <c r="BC2130" t="s">
        <v>451</v>
      </c>
      <c r="BD2130" s="2">
        <v>45843</v>
      </c>
      <c r="BF2130" t="s">
        <v>452</v>
      </c>
      <c r="BG2130" t="s">
        <v>453</v>
      </c>
      <c r="BH2130" s="1">
        <f t="shared" ca="1" si="101"/>
        <v>280</v>
      </c>
    </row>
    <row r="2131" spans="2:60" ht="14.25" customHeight="1" x14ac:dyDescent="0.35">
      <c r="B2131" s="96" t="str">
        <f t="shared" si="99"/>
        <v>1981744217</v>
      </c>
      <c r="C2131" s="96" t="str">
        <f t="shared" si="100"/>
        <v>19817442</v>
      </c>
      <c r="D2131">
        <v>22526</v>
      </c>
      <c r="E2131" t="s">
        <v>120</v>
      </c>
      <c r="F2131">
        <v>61</v>
      </c>
      <c r="G2131" t="s">
        <v>124</v>
      </c>
      <c r="H2131">
        <v>71</v>
      </c>
      <c r="I2131">
        <v>19817</v>
      </c>
      <c r="J2131" t="s">
        <v>2</v>
      </c>
      <c r="K2131">
        <v>442</v>
      </c>
      <c r="L2131">
        <v>17</v>
      </c>
      <c r="M2131">
        <v>2</v>
      </c>
      <c r="N2131">
        <v>1</v>
      </c>
      <c r="O2131" s="3">
        <v>4.0999999999999996</v>
      </c>
      <c r="P2131">
        <v>0</v>
      </c>
      <c r="Q2131" t="s">
        <v>511</v>
      </c>
      <c r="R2131" t="s">
        <v>471</v>
      </c>
      <c r="S2131">
        <v>8</v>
      </c>
      <c r="T2131" t="s">
        <v>470</v>
      </c>
      <c r="U2131">
        <v>2</v>
      </c>
      <c r="V2131">
        <v>43407</v>
      </c>
      <c r="W2131">
        <v>354</v>
      </c>
      <c r="X2131" t="s">
        <v>447</v>
      </c>
      <c r="Y2131" s="2" t="s">
        <v>447</v>
      </c>
      <c r="Z2131" s="2"/>
      <c r="AB2131" t="s">
        <v>447</v>
      </c>
      <c r="AC2131" t="s">
        <v>448</v>
      </c>
      <c r="AD2131" t="s">
        <v>447</v>
      </c>
      <c r="AE2131" t="s">
        <v>447</v>
      </c>
      <c r="AF2131" t="s">
        <v>447</v>
      </c>
      <c r="AG2131">
        <v>2</v>
      </c>
      <c r="AH2131">
        <v>0</v>
      </c>
      <c r="AI2131">
        <v>61</v>
      </c>
      <c r="AJ2131">
        <v>0</v>
      </c>
      <c r="AK2131">
        <v>61</v>
      </c>
      <c r="AL2131" t="s">
        <v>459</v>
      </c>
      <c r="AM2131" t="s">
        <v>450</v>
      </c>
      <c r="AN2131">
        <v>4.0999999999999996</v>
      </c>
      <c r="AO2131">
        <v>31.16</v>
      </c>
      <c r="AP2131">
        <v>127.756</v>
      </c>
      <c r="AQ2131">
        <v>4.0999999999999996</v>
      </c>
      <c r="AR2131">
        <v>20.07</v>
      </c>
      <c r="AS2131">
        <v>82.287000000000006</v>
      </c>
      <c r="BC2131" t="s">
        <v>451</v>
      </c>
      <c r="BD2131" s="2">
        <v>45843</v>
      </c>
      <c r="BF2131" t="s">
        <v>452</v>
      </c>
      <c r="BG2131" t="s">
        <v>453</v>
      </c>
      <c r="BH2131" s="1">
        <f t="shared" ca="1" si="101"/>
        <v>280</v>
      </c>
    </row>
    <row r="2132" spans="2:60" ht="14.25" customHeight="1" x14ac:dyDescent="0.35">
      <c r="B2132" s="96" t="str">
        <f t="shared" si="99"/>
        <v>1981744218</v>
      </c>
      <c r="C2132" s="96" t="str">
        <f t="shared" si="100"/>
        <v>19817442</v>
      </c>
      <c r="D2132">
        <v>22526</v>
      </c>
      <c r="E2132" t="s">
        <v>120</v>
      </c>
      <c r="F2132">
        <v>61</v>
      </c>
      <c r="G2132" t="s">
        <v>124</v>
      </c>
      <c r="H2132">
        <v>71</v>
      </c>
      <c r="I2132">
        <v>19817</v>
      </c>
      <c r="J2132" t="s">
        <v>2</v>
      </c>
      <c r="K2132">
        <v>442</v>
      </c>
      <c r="L2132">
        <v>18</v>
      </c>
      <c r="M2132">
        <v>2</v>
      </c>
      <c r="N2132">
        <v>1</v>
      </c>
      <c r="O2132" s="3">
        <v>5.83</v>
      </c>
      <c r="P2132">
        <v>0</v>
      </c>
      <c r="Q2132" t="s">
        <v>511</v>
      </c>
      <c r="R2132" t="s">
        <v>471</v>
      </c>
      <c r="S2132">
        <v>8</v>
      </c>
      <c r="T2132" t="s">
        <v>470</v>
      </c>
      <c r="U2132">
        <v>2</v>
      </c>
      <c r="V2132">
        <v>43410</v>
      </c>
      <c r="W2132">
        <v>354</v>
      </c>
      <c r="X2132" t="s">
        <v>447</v>
      </c>
      <c r="Y2132" s="2" t="s">
        <v>447</v>
      </c>
      <c r="Z2132" s="2"/>
      <c r="AB2132" t="s">
        <v>447</v>
      </c>
      <c r="AC2132" t="s">
        <v>448</v>
      </c>
      <c r="AD2132" t="s">
        <v>447</v>
      </c>
      <c r="AE2132" t="s">
        <v>447</v>
      </c>
      <c r="AF2132" t="s">
        <v>447</v>
      </c>
      <c r="AG2132">
        <v>2</v>
      </c>
      <c r="AH2132">
        <v>0</v>
      </c>
      <c r="AI2132">
        <v>61</v>
      </c>
      <c r="AJ2132">
        <v>0</v>
      </c>
      <c r="AK2132">
        <v>61</v>
      </c>
      <c r="AL2132" t="s">
        <v>449</v>
      </c>
      <c r="AM2132" t="s">
        <v>450</v>
      </c>
      <c r="AN2132">
        <v>5.83</v>
      </c>
      <c r="AO2132">
        <v>31.16</v>
      </c>
      <c r="AP2132">
        <v>181.6628</v>
      </c>
      <c r="AQ2132">
        <v>5.83</v>
      </c>
      <c r="AR2132">
        <v>20.07</v>
      </c>
      <c r="AS2132">
        <v>117.0081</v>
      </c>
      <c r="BC2132" t="s">
        <v>451</v>
      </c>
      <c r="BD2132" s="2">
        <v>45843</v>
      </c>
      <c r="BE2132">
        <v>66.64</v>
      </c>
      <c r="BF2132" t="s">
        <v>452</v>
      </c>
      <c r="BG2132" t="s">
        <v>453</v>
      </c>
      <c r="BH2132" s="1">
        <f t="shared" ca="1" si="101"/>
        <v>280</v>
      </c>
    </row>
    <row r="2133" spans="2:60" ht="14.25" customHeight="1" x14ac:dyDescent="0.35">
      <c r="B2133" s="96" t="str">
        <f t="shared" si="99"/>
        <v>1981744219</v>
      </c>
      <c r="C2133" s="96" t="str">
        <f t="shared" si="100"/>
        <v>19817442</v>
      </c>
      <c r="D2133">
        <v>22526</v>
      </c>
      <c r="E2133" t="s">
        <v>120</v>
      </c>
      <c r="F2133">
        <v>61</v>
      </c>
      <c r="G2133" t="s">
        <v>124</v>
      </c>
      <c r="H2133">
        <v>71</v>
      </c>
      <c r="I2133">
        <v>19817</v>
      </c>
      <c r="J2133" t="s">
        <v>2</v>
      </c>
      <c r="K2133">
        <v>442</v>
      </c>
      <c r="L2133">
        <v>19</v>
      </c>
      <c r="M2133">
        <v>2</v>
      </c>
      <c r="N2133">
        <v>1</v>
      </c>
      <c r="O2133" s="3">
        <v>14.11</v>
      </c>
      <c r="P2133">
        <v>3</v>
      </c>
      <c r="Q2133" t="s">
        <v>511</v>
      </c>
      <c r="R2133" t="s">
        <v>471</v>
      </c>
      <c r="S2133">
        <v>8</v>
      </c>
      <c r="T2133" t="s">
        <v>470</v>
      </c>
      <c r="U2133">
        <v>2</v>
      </c>
      <c r="V2133">
        <v>43406</v>
      </c>
      <c r="W2133">
        <v>354</v>
      </c>
      <c r="X2133" t="s">
        <v>447</v>
      </c>
      <c r="Y2133" s="2" t="s">
        <v>447</v>
      </c>
      <c r="Z2133" s="2"/>
      <c r="AB2133" t="s">
        <v>447</v>
      </c>
      <c r="AC2133" t="s">
        <v>448</v>
      </c>
      <c r="AD2133" t="s">
        <v>447</v>
      </c>
      <c r="AE2133" t="s">
        <v>447</v>
      </c>
      <c r="AF2133" t="s">
        <v>447</v>
      </c>
      <c r="AG2133">
        <v>2</v>
      </c>
      <c r="AH2133">
        <v>0</v>
      </c>
      <c r="AI2133">
        <v>61</v>
      </c>
      <c r="AJ2133">
        <v>0</v>
      </c>
      <c r="AK2133">
        <v>61</v>
      </c>
      <c r="AL2133" t="s">
        <v>449</v>
      </c>
      <c r="AM2133" t="s">
        <v>450</v>
      </c>
      <c r="AN2133">
        <v>11.11</v>
      </c>
      <c r="AO2133">
        <v>31.16</v>
      </c>
      <c r="AP2133">
        <v>346.18759999999997</v>
      </c>
      <c r="AQ2133">
        <v>11.11</v>
      </c>
      <c r="AR2133">
        <v>20.07</v>
      </c>
      <c r="AS2133">
        <v>222.9777</v>
      </c>
      <c r="BC2133" t="s">
        <v>451</v>
      </c>
      <c r="BD2133" s="2">
        <v>45843</v>
      </c>
      <c r="BE2133">
        <v>192.68</v>
      </c>
      <c r="BF2133" t="s">
        <v>452</v>
      </c>
      <c r="BG2133" t="s">
        <v>453</v>
      </c>
      <c r="BH2133" s="1">
        <f t="shared" ca="1" si="101"/>
        <v>280</v>
      </c>
    </row>
    <row r="2134" spans="2:60" ht="14.25" customHeight="1" x14ac:dyDescent="0.35">
      <c r="B2134" s="96" t="str">
        <f t="shared" si="99"/>
        <v>1981744220</v>
      </c>
      <c r="C2134" s="96" t="str">
        <f t="shared" si="100"/>
        <v>19817442</v>
      </c>
      <c r="D2134">
        <v>22526</v>
      </c>
      <c r="E2134" t="s">
        <v>120</v>
      </c>
      <c r="F2134">
        <v>61</v>
      </c>
      <c r="G2134" t="s">
        <v>124</v>
      </c>
      <c r="H2134">
        <v>71</v>
      </c>
      <c r="I2134">
        <v>19817</v>
      </c>
      <c r="J2134" t="s">
        <v>2</v>
      </c>
      <c r="K2134">
        <v>442</v>
      </c>
      <c r="L2134">
        <v>20</v>
      </c>
      <c r="M2134">
        <v>2</v>
      </c>
      <c r="N2134">
        <v>1</v>
      </c>
      <c r="O2134" s="3">
        <v>5.01</v>
      </c>
      <c r="P2134">
        <v>0</v>
      </c>
      <c r="Q2134" t="s">
        <v>511</v>
      </c>
      <c r="R2134" t="s">
        <v>471</v>
      </c>
      <c r="S2134">
        <v>8</v>
      </c>
      <c r="T2134" t="s">
        <v>470</v>
      </c>
      <c r="U2134">
        <v>2</v>
      </c>
      <c r="V2134">
        <v>43406</v>
      </c>
      <c r="W2134">
        <v>354</v>
      </c>
      <c r="X2134" t="s">
        <v>447</v>
      </c>
      <c r="Y2134" s="2" t="s">
        <v>447</v>
      </c>
      <c r="Z2134" s="2"/>
      <c r="AB2134" t="s">
        <v>447</v>
      </c>
      <c r="AC2134" t="s">
        <v>448</v>
      </c>
      <c r="AD2134" t="s">
        <v>447</v>
      </c>
      <c r="AE2134" t="s">
        <v>447</v>
      </c>
      <c r="AF2134" t="s">
        <v>447</v>
      </c>
      <c r="AG2134">
        <v>2</v>
      </c>
      <c r="AH2134">
        <v>0</v>
      </c>
      <c r="AI2134">
        <v>61</v>
      </c>
      <c r="AJ2134">
        <v>0</v>
      </c>
      <c r="AK2134">
        <v>61</v>
      </c>
      <c r="AL2134" t="s">
        <v>449</v>
      </c>
      <c r="AM2134" t="s">
        <v>450</v>
      </c>
      <c r="AN2134">
        <v>5.01</v>
      </c>
      <c r="AO2134">
        <v>31.16</v>
      </c>
      <c r="AP2134">
        <v>156.11160000000001</v>
      </c>
      <c r="AQ2134">
        <v>5.01</v>
      </c>
      <c r="AR2134">
        <v>20.07</v>
      </c>
      <c r="AS2134">
        <v>100.55070000000001</v>
      </c>
      <c r="BC2134" t="s">
        <v>451</v>
      </c>
      <c r="BD2134" s="2">
        <v>45843</v>
      </c>
      <c r="BE2134">
        <v>64.040000000000006</v>
      </c>
      <c r="BF2134" t="s">
        <v>452</v>
      </c>
      <c r="BG2134" t="s">
        <v>453</v>
      </c>
      <c r="BH2134" s="1">
        <f t="shared" ca="1" si="101"/>
        <v>280</v>
      </c>
    </row>
    <row r="2135" spans="2:60" ht="14.25" customHeight="1" x14ac:dyDescent="0.35">
      <c r="B2135" s="96" t="str">
        <f t="shared" si="99"/>
        <v>1981744221</v>
      </c>
      <c r="C2135" s="96" t="str">
        <f t="shared" si="100"/>
        <v>19817442</v>
      </c>
      <c r="D2135">
        <v>22526</v>
      </c>
      <c r="E2135" t="s">
        <v>120</v>
      </c>
      <c r="F2135">
        <v>61</v>
      </c>
      <c r="G2135" t="s">
        <v>124</v>
      </c>
      <c r="H2135">
        <v>71</v>
      </c>
      <c r="I2135">
        <v>19817</v>
      </c>
      <c r="J2135" t="s">
        <v>2</v>
      </c>
      <c r="K2135">
        <v>442</v>
      </c>
      <c r="L2135">
        <v>21</v>
      </c>
      <c r="M2135">
        <v>2</v>
      </c>
      <c r="N2135">
        <v>1</v>
      </c>
      <c r="O2135" s="3">
        <v>13.21</v>
      </c>
      <c r="P2135">
        <v>0</v>
      </c>
      <c r="Q2135" t="s">
        <v>511</v>
      </c>
      <c r="R2135" t="s">
        <v>471</v>
      </c>
      <c r="S2135">
        <v>8</v>
      </c>
      <c r="T2135" t="s">
        <v>470</v>
      </c>
      <c r="U2135">
        <v>2</v>
      </c>
      <c r="V2135">
        <v>43406</v>
      </c>
      <c r="W2135">
        <v>354</v>
      </c>
      <c r="X2135" t="s">
        <v>447</v>
      </c>
      <c r="Y2135" s="2" t="s">
        <v>447</v>
      </c>
      <c r="Z2135" s="2"/>
      <c r="AB2135" t="s">
        <v>447</v>
      </c>
      <c r="AC2135" t="s">
        <v>448</v>
      </c>
      <c r="AD2135" t="s">
        <v>447</v>
      </c>
      <c r="AE2135" t="s">
        <v>447</v>
      </c>
      <c r="AF2135" t="s">
        <v>447</v>
      </c>
      <c r="AG2135">
        <v>2</v>
      </c>
      <c r="AH2135">
        <v>0</v>
      </c>
      <c r="AI2135">
        <v>61</v>
      </c>
      <c r="AJ2135">
        <v>0</v>
      </c>
      <c r="AK2135">
        <v>61</v>
      </c>
      <c r="AL2135" t="s">
        <v>449</v>
      </c>
      <c r="AM2135" t="s">
        <v>450</v>
      </c>
      <c r="AN2135">
        <v>13.21</v>
      </c>
      <c r="AO2135">
        <v>31.16</v>
      </c>
      <c r="AP2135">
        <v>411.62360000000001</v>
      </c>
      <c r="AQ2135">
        <v>13.21</v>
      </c>
      <c r="AR2135">
        <v>20.07</v>
      </c>
      <c r="AS2135">
        <v>265.12470000000002</v>
      </c>
      <c r="BC2135" t="s">
        <v>451</v>
      </c>
      <c r="BD2135" s="2">
        <v>45843</v>
      </c>
      <c r="BE2135">
        <v>524.14</v>
      </c>
      <c r="BF2135" t="s">
        <v>452</v>
      </c>
      <c r="BG2135" t="s">
        <v>453</v>
      </c>
      <c r="BH2135" s="1">
        <f t="shared" ca="1" si="101"/>
        <v>280</v>
      </c>
    </row>
    <row r="2136" spans="2:60" ht="14.25" customHeight="1" x14ac:dyDescent="0.35">
      <c r="B2136" s="96" t="str">
        <f t="shared" si="99"/>
        <v>1981744222</v>
      </c>
      <c r="C2136" s="96" t="str">
        <f t="shared" si="100"/>
        <v>19817442</v>
      </c>
      <c r="D2136">
        <v>22526</v>
      </c>
      <c r="E2136" t="s">
        <v>120</v>
      </c>
      <c r="F2136">
        <v>61</v>
      </c>
      <c r="G2136" t="s">
        <v>124</v>
      </c>
      <c r="H2136">
        <v>71</v>
      </c>
      <c r="I2136">
        <v>19817</v>
      </c>
      <c r="J2136" t="s">
        <v>2</v>
      </c>
      <c r="K2136">
        <v>442</v>
      </c>
      <c r="L2136">
        <v>22</v>
      </c>
      <c r="M2136">
        <v>2</v>
      </c>
      <c r="N2136">
        <v>1</v>
      </c>
      <c r="O2136" s="3">
        <v>3.46</v>
      </c>
      <c r="P2136">
        <v>0</v>
      </c>
      <c r="Q2136" t="s">
        <v>511</v>
      </c>
      <c r="R2136" t="s">
        <v>471</v>
      </c>
      <c r="S2136">
        <v>8</v>
      </c>
      <c r="T2136" t="s">
        <v>470</v>
      </c>
      <c r="U2136">
        <v>2</v>
      </c>
      <c r="V2136">
        <v>43406</v>
      </c>
      <c r="W2136">
        <v>354</v>
      </c>
      <c r="X2136" t="s">
        <v>447</v>
      </c>
      <c r="Y2136" s="2" t="s">
        <v>447</v>
      </c>
      <c r="Z2136" s="2"/>
      <c r="AB2136" t="s">
        <v>447</v>
      </c>
      <c r="AC2136" t="s">
        <v>448</v>
      </c>
      <c r="AD2136" t="s">
        <v>447</v>
      </c>
      <c r="AE2136" t="s">
        <v>447</v>
      </c>
      <c r="AF2136" t="s">
        <v>447</v>
      </c>
      <c r="AG2136">
        <v>2</v>
      </c>
      <c r="AH2136">
        <v>0</v>
      </c>
      <c r="AI2136">
        <v>61</v>
      </c>
      <c r="AJ2136">
        <v>0</v>
      </c>
      <c r="AK2136">
        <v>61</v>
      </c>
      <c r="AL2136" t="s">
        <v>449</v>
      </c>
      <c r="AM2136" t="s">
        <v>450</v>
      </c>
      <c r="AN2136">
        <v>3.46</v>
      </c>
      <c r="AO2136">
        <v>31.16</v>
      </c>
      <c r="AP2136">
        <v>107.81359999999999</v>
      </c>
      <c r="AQ2136">
        <v>3.46</v>
      </c>
      <c r="AR2136">
        <v>20.07</v>
      </c>
      <c r="AS2136">
        <v>69.4422</v>
      </c>
      <c r="BC2136" t="s">
        <v>451</v>
      </c>
      <c r="BD2136" s="2">
        <v>45843</v>
      </c>
      <c r="BE2136">
        <v>130.22</v>
      </c>
      <c r="BF2136" t="s">
        <v>452</v>
      </c>
      <c r="BG2136" t="s">
        <v>453</v>
      </c>
      <c r="BH2136" s="1">
        <f t="shared" ca="1" si="101"/>
        <v>280</v>
      </c>
    </row>
    <row r="2137" spans="2:60" ht="14.25" customHeight="1" x14ac:dyDescent="0.35">
      <c r="B2137" s="96" t="str">
        <f t="shared" si="99"/>
        <v>198234161</v>
      </c>
      <c r="C2137" s="96" t="str">
        <f t="shared" si="100"/>
        <v>19823416</v>
      </c>
      <c r="D2137">
        <v>22526</v>
      </c>
      <c r="E2137" t="s">
        <v>120</v>
      </c>
      <c r="F2137">
        <v>61</v>
      </c>
      <c r="G2137" t="s">
        <v>124</v>
      </c>
      <c r="H2137">
        <v>71</v>
      </c>
      <c r="I2137">
        <v>19823</v>
      </c>
      <c r="J2137" t="s">
        <v>24</v>
      </c>
      <c r="K2137">
        <v>416</v>
      </c>
      <c r="L2137">
        <v>1</v>
      </c>
      <c r="M2137">
        <v>1</v>
      </c>
      <c r="N2137">
        <v>1</v>
      </c>
      <c r="O2137" s="3">
        <v>4.45</v>
      </c>
      <c r="P2137">
        <v>0</v>
      </c>
      <c r="Q2137" t="s">
        <v>468</v>
      </c>
      <c r="R2137" t="s">
        <v>471</v>
      </c>
      <c r="S2137">
        <v>7</v>
      </c>
      <c r="T2137" t="s">
        <v>469</v>
      </c>
      <c r="U2137">
        <v>2</v>
      </c>
      <c r="V2137">
        <v>43764</v>
      </c>
      <c r="W2137">
        <v>354</v>
      </c>
      <c r="X2137" t="s">
        <v>447</v>
      </c>
      <c r="Y2137" s="2" t="s">
        <v>447</v>
      </c>
      <c r="Z2137" s="2"/>
      <c r="AB2137" t="s">
        <v>447</v>
      </c>
      <c r="AC2137" t="s">
        <v>448</v>
      </c>
      <c r="AD2137" t="s">
        <v>448</v>
      </c>
      <c r="AE2137" t="s">
        <v>447</v>
      </c>
      <c r="AF2137" t="s">
        <v>447</v>
      </c>
      <c r="AG2137">
        <v>2</v>
      </c>
      <c r="AH2137">
        <v>0</v>
      </c>
      <c r="AI2137">
        <v>6</v>
      </c>
      <c r="AJ2137">
        <v>0</v>
      </c>
      <c r="AK2137">
        <v>61</v>
      </c>
      <c r="AL2137" t="s">
        <v>465</v>
      </c>
      <c r="AM2137" t="s">
        <v>450</v>
      </c>
      <c r="AN2137">
        <v>4.45</v>
      </c>
      <c r="AO2137">
        <v>58.92</v>
      </c>
      <c r="AP2137">
        <v>262.19400000000002</v>
      </c>
      <c r="AQ2137">
        <v>4.45</v>
      </c>
      <c r="AR2137">
        <v>50.07</v>
      </c>
      <c r="AS2137">
        <v>222.8115</v>
      </c>
      <c r="AT2137">
        <v>4.45</v>
      </c>
      <c r="AU2137">
        <v>48</v>
      </c>
      <c r="AV2137">
        <v>213.6</v>
      </c>
      <c r="BC2137" t="s">
        <v>451</v>
      </c>
      <c r="BD2137" s="2">
        <v>45905</v>
      </c>
      <c r="BE2137">
        <v>104.98</v>
      </c>
      <c r="BF2137" t="s">
        <v>452</v>
      </c>
      <c r="BG2137" t="s">
        <v>453</v>
      </c>
      <c r="BH2137" s="1">
        <f t="shared" ca="1" si="101"/>
        <v>218</v>
      </c>
    </row>
    <row r="2138" spans="2:60" ht="14.25" customHeight="1" x14ac:dyDescent="0.35">
      <c r="B2138" s="96" t="str">
        <f t="shared" si="99"/>
        <v>198234162</v>
      </c>
      <c r="C2138" s="96" t="str">
        <f t="shared" si="100"/>
        <v>19823416</v>
      </c>
      <c r="D2138">
        <v>22526</v>
      </c>
      <c r="E2138" t="s">
        <v>120</v>
      </c>
      <c r="F2138">
        <v>61</v>
      </c>
      <c r="G2138" t="s">
        <v>124</v>
      </c>
      <c r="H2138">
        <v>71</v>
      </c>
      <c r="I2138">
        <v>19823</v>
      </c>
      <c r="J2138" t="s">
        <v>24</v>
      </c>
      <c r="K2138">
        <v>416</v>
      </c>
      <c r="L2138">
        <v>2</v>
      </c>
      <c r="M2138">
        <v>2</v>
      </c>
      <c r="N2138">
        <v>1</v>
      </c>
      <c r="O2138" s="3">
        <v>12.66</v>
      </c>
      <c r="P2138">
        <v>0</v>
      </c>
      <c r="Q2138" t="s">
        <v>468</v>
      </c>
      <c r="R2138" t="s">
        <v>471</v>
      </c>
      <c r="S2138">
        <v>7</v>
      </c>
      <c r="T2138" t="s">
        <v>469</v>
      </c>
      <c r="U2138">
        <v>2</v>
      </c>
      <c r="V2138">
        <v>43764</v>
      </c>
      <c r="W2138">
        <v>354</v>
      </c>
      <c r="X2138" t="s">
        <v>447</v>
      </c>
      <c r="Y2138" s="2" t="s">
        <v>447</v>
      </c>
      <c r="Z2138" s="2"/>
      <c r="AB2138" t="s">
        <v>447</v>
      </c>
      <c r="AC2138" t="s">
        <v>448</v>
      </c>
      <c r="AD2138" t="s">
        <v>448</v>
      </c>
      <c r="AE2138" t="s">
        <v>447</v>
      </c>
      <c r="AF2138" t="s">
        <v>447</v>
      </c>
      <c r="AG2138">
        <v>2</v>
      </c>
      <c r="AH2138">
        <v>0</v>
      </c>
      <c r="AI2138">
        <v>6</v>
      </c>
      <c r="AJ2138">
        <v>0</v>
      </c>
      <c r="AK2138">
        <v>61</v>
      </c>
      <c r="AL2138" t="s">
        <v>465</v>
      </c>
      <c r="AM2138" t="s">
        <v>450</v>
      </c>
      <c r="AN2138">
        <v>12.66</v>
      </c>
      <c r="AO2138">
        <v>58.92</v>
      </c>
      <c r="AP2138">
        <v>745.92719999999997</v>
      </c>
      <c r="AQ2138">
        <v>12.66</v>
      </c>
      <c r="AR2138">
        <v>50.07</v>
      </c>
      <c r="AS2138">
        <v>633.88620000000003</v>
      </c>
      <c r="AT2138">
        <v>12.66</v>
      </c>
      <c r="AU2138">
        <v>48</v>
      </c>
      <c r="AV2138">
        <v>607.67999999999995</v>
      </c>
      <c r="BC2138" t="s">
        <v>451</v>
      </c>
      <c r="BD2138" s="2">
        <v>45905</v>
      </c>
      <c r="BE2138">
        <v>483.54</v>
      </c>
      <c r="BF2138" t="s">
        <v>452</v>
      </c>
      <c r="BG2138" t="s">
        <v>453</v>
      </c>
      <c r="BH2138" s="1">
        <f t="shared" ca="1" si="101"/>
        <v>218</v>
      </c>
    </row>
    <row r="2139" spans="2:60" ht="14.25" customHeight="1" x14ac:dyDescent="0.35">
      <c r="B2139" s="96" t="str">
        <f t="shared" si="99"/>
        <v>198234163</v>
      </c>
      <c r="C2139" s="96" t="str">
        <f t="shared" si="100"/>
        <v>19823416</v>
      </c>
      <c r="D2139">
        <v>22526</v>
      </c>
      <c r="E2139" t="s">
        <v>120</v>
      </c>
      <c r="F2139">
        <v>61</v>
      </c>
      <c r="G2139" t="s">
        <v>124</v>
      </c>
      <c r="H2139">
        <v>71</v>
      </c>
      <c r="I2139">
        <v>19823</v>
      </c>
      <c r="J2139" t="s">
        <v>24</v>
      </c>
      <c r="K2139">
        <v>416</v>
      </c>
      <c r="L2139">
        <v>3</v>
      </c>
      <c r="M2139">
        <v>2</v>
      </c>
      <c r="N2139">
        <v>1</v>
      </c>
      <c r="O2139" s="3">
        <v>10.33</v>
      </c>
      <c r="P2139">
        <v>0</v>
      </c>
      <c r="Q2139" t="s">
        <v>468</v>
      </c>
      <c r="R2139" t="s">
        <v>471</v>
      </c>
      <c r="S2139">
        <v>7</v>
      </c>
      <c r="T2139" t="s">
        <v>469</v>
      </c>
      <c r="U2139">
        <v>2</v>
      </c>
      <c r="V2139">
        <v>43763</v>
      </c>
      <c r="W2139">
        <v>354</v>
      </c>
      <c r="X2139" t="s">
        <v>447</v>
      </c>
      <c r="Y2139" s="2" t="s">
        <v>447</v>
      </c>
      <c r="Z2139" s="2"/>
      <c r="AB2139" t="s">
        <v>447</v>
      </c>
      <c r="AC2139" t="s">
        <v>448</v>
      </c>
      <c r="AD2139" t="s">
        <v>448</v>
      </c>
      <c r="AE2139" t="s">
        <v>447</v>
      </c>
      <c r="AF2139" t="s">
        <v>447</v>
      </c>
      <c r="AG2139">
        <v>2</v>
      </c>
      <c r="AH2139">
        <v>0</v>
      </c>
      <c r="AI2139">
        <v>6</v>
      </c>
      <c r="AJ2139">
        <v>0</v>
      </c>
      <c r="AK2139">
        <v>61</v>
      </c>
      <c r="AL2139" t="s">
        <v>465</v>
      </c>
      <c r="AM2139" t="s">
        <v>450</v>
      </c>
      <c r="AN2139">
        <v>10.33</v>
      </c>
      <c r="AO2139">
        <v>58.92</v>
      </c>
      <c r="AP2139">
        <v>608.64359999999999</v>
      </c>
      <c r="AQ2139">
        <v>10.33</v>
      </c>
      <c r="AR2139">
        <v>50.07</v>
      </c>
      <c r="AS2139">
        <v>517.22310000000004</v>
      </c>
      <c r="AT2139">
        <v>10.33</v>
      </c>
      <c r="AU2139">
        <v>48</v>
      </c>
      <c r="AV2139">
        <v>495.84</v>
      </c>
      <c r="BC2139" t="s">
        <v>451</v>
      </c>
      <c r="BD2139" s="2">
        <v>45905</v>
      </c>
      <c r="BE2139">
        <v>151.52000000000001</v>
      </c>
      <c r="BF2139" t="s">
        <v>452</v>
      </c>
      <c r="BG2139" t="s">
        <v>453</v>
      </c>
      <c r="BH2139" s="1">
        <f t="shared" ca="1" si="101"/>
        <v>218</v>
      </c>
    </row>
    <row r="2140" spans="2:60" ht="14.25" customHeight="1" x14ac:dyDescent="0.35">
      <c r="B2140" s="96" t="str">
        <f t="shared" si="99"/>
        <v>198234164</v>
      </c>
      <c r="C2140" s="96" t="str">
        <f t="shared" si="100"/>
        <v>19823416</v>
      </c>
      <c r="D2140">
        <v>22526</v>
      </c>
      <c r="E2140" t="s">
        <v>120</v>
      </c>
      <c r="F2140">
        <v>61</v>
      </c>
      <c r="G2140" t="s">
        <v>124</v>
      </c>
      <c r="H2140">
        <v>71</v>
      </c>
      <c r="I2140">
        <v>19823</v>
      </c>
      <c r="J2140" t="s">
        <v>24</v>
      </c>
      <c r="K2140">
        <v>416</v>
      </c>
      <c r="L2140">
        <v>4</v>
      </c>
      <c r="M2140">
        <v>2</v>
      </c>
      <c r="N2140">
        <v>1</v>
      </c>
      <c r="O2140" s="3">
        <v>5.38</v>
      </c>
      <c r="P2140">
        <v>0</v>
      </c>
      <c r="Q2140" t="s">
        <v>468</v>
      </c>
      <c r="R2140" t="s">
        <v>471</v>
      </c>
      <c r="S2140">
        <v>7</v>
      </c>
      <c r="T2140" t="s">
        <v>469</v>
      </c>
      <c r="U2140">
        <v>2</v>
      </c>
      <c r="V2140">
        <v>43763</v>
      </c>
      <c r="W2140">
        <v>354</v>
      </c>
      <c r="X2140" t="s">
        <v>447</v>
      </c>
      <c r="Y2140" t="s">
        <v>447</v>
      </c>
      <c r="Z2140" s="2"/>
      <c r="AB2140" t="s">
        <v>447</v>
      </c>
      <c r="AC2140" t="s">
        <v>448</v>
      </c>
      <c r="AD2140" t="s">
        <v>448</v>
      </c>
      <c r="AE2140" t="s">
        <v>447</v>
      </c>
      <c r="AF2140" t="s">
        <v>447</v>
      </c>
      <c r="AG2140">
        <v>2</v>
      </c>
      <c r="AH2140">
        <v>0</v>
      </c>
      <c r="AI2140">
        <v>6</v>
      </c>
      <c r="AJ2140">
        <v>0</v>
      </c>
      <c r="AK2140">
        <v>61</v>
      </c>
      <c r="AL2140" t="s">
        <v>465</v>
      </c>
      <c r="AM2140" t="s">
        <v>450</v>
      </c>
      <c r="AN2140">
        <v>5.38</v>
      </c>
      <c r="AO2140">
        <v>58.92</v>
      </c>
      <c r="AP2140">
        <v>316.9896</v>
      </c>
      <c r="AQ2140">
        <v>5.38</v>
      </c>
      <c r="AR2140">
        <v>50.07</v>
      </c>
      <c r="AS2140">
        <v>269.3766</v>
      </c>
      <c r="AT2140">
        <v>5.38</v>
      </c>
      <c r="AU2140">
        <v>48</v>
      </c>
      <c r="AV2140">
        <v>258.24</v>
      </c>
      <c r="BC2140" t="s">
        <v>451</v>
      </c>
      <c r="BD2140" s="2">
        <v>45905</v>
      </c>
      <c r="BE2140">
        <v>221.22</v>
      </c>
      <c r="BF2140" t="s">
        <v>452</v>
      </c>
      <c r="BG2140" t="s">
        <v>453</v>
      </c>
      <c r="BH2140" s="1">
        <f t="shared" ca="1" si="101"/>
        <v>218</v>
      </c>
    </row>
    <row r="2141" spans="2:60" ht="14.25" customHeight="1" x14ac:dyDescent="0.35">
      <c r="B2141" s="96" t="str">
        <f t="shared" si="99"/>
        <v>198234165</v>
      </c>
      <c r="C2141" s="96" t="str">
        <f t="shared" si="100"/>
        <v>19823416</v>
      </c>
      <c r="D2141">
        <v>22526</v>
      </c>
      <c r="E2141" t="s">
        <v>120</v>
      </c>
      <c r="F2141">
        <v>61</v>
      </c>
      <c r="G2141" t="s">
        <v>124</v>
      </c>
      <c r="H2141">
        <v>71</v>
      </c>
      <c r="I2141">
        <v>19823</v>
      </c>
      <c r="J2141" t="s">
        <v>24</v>
      </c>
      <c r="K2141">
        <v>416</v>
      </c>
      <c r="L2141">
        <v>5</v>
      </c>
      <c r="M2141">
        <v>2</v>
      </c>
      <c r="N2141">
        <v>1</v>
      </c>
      <c r="O2141" s="3">
        <v>1.18</v>
      </c>
      <c r="P2141">
        <v>0</v>
      </c>
      <c r="Q2141" t="s">
        <v>468</v>
      </c>
      <c r="R2141" t="s">
        <v>471</v>
      </c>
      <c r="S2141">
        <v>7</v>
      </c>
      <c r="T2141" t="s">
        <v>469</v>
      </c>
      <c r="U2141">
        <v>2</v>
      </c>
      <c r="V2141">
        <v>43763</v>
      </c>
      <c r="W2141">
        <v>354</v>
      </c>
      <c r="X2141" t="s">
        <v>447</v>
      </c>
      <c r="Y2141" s="2" t="s">
        <v>447</v>
      </c>
      <c r="Z2141" s="2"/>
      <c r="AB2141" t="s">
        <v>447</v>
      </c>
      <c r="AC2141" t="s">
        <v>448</v>
      </c>
      <c r="AD2141" t="s">
        <v>447</v>
      </c>
      <c r="AE2141" t="s">
        <v>447</v>
      </c>
      <c r="AF2141" t="s">
        <v>447</v>
      </c>
      <c r="AG2141">
        <v>2</v>
      </c>
      <c r="AH2141">
        <v>0</v>
      </c>
      <c r="AI2141">
        <v>6</v>
      </c>
      <c r="AJ2141">
        <v>0</v>
      </c>
      <c r="AK2141">
        <v>61</v>
      </c>
      <c r="AL2141" t="s">
        <v>465</v>
      </c>
      <c r="AM2141" t="s">
        <v>450</v>
      </c>
      <c r="AN2141">
        <v>1.18</v>
      </c>
      <c r="AO2141">
        <v>58.92</v>
      </c>
      <c r="AP2141">
        <v>69.525599999999997</v>
      </c>
      <c r="AQ2141">
        <v>1.18</v>
      </c>
      <c r="AR2141">
        <v>50.07</v>
      </c>
      <c r="AS2141">
        <v>59.082599999999999</v>
      </c>
      <c r="AT2141">
        <v>1.18</v>
      </c>
      <c r="AU2141">
        <v>48</v>
      </c>
      <c r="AV2141">
        <v>56.64</v>
      </c>
      <c r="BC2141" t="s">
        <v>451</v>
      </c>
      <c r="BD2141" s="2">
        <v>45905</v>
      </c>
      <c r="BF2141" t="s">
        <v>452</v>
      </c>
      <c r="BG2141" t="s">
        <v>453</v>
      </c>
      <c r="BH2141" s="1">
        <f t="shared" ca="1" si="101"/>
        <v>218</v>
      </c>
    </row>
    <row r="2142" spans="2:60" ht="14.25" customHeight="1" x14ac:dyDescent="0.35">
      <c r="B2142" s="96" t="str">
        <f t="shared" si="99"/>
        <v>198234166</v>
      </c>
      <c r="C2142" s="96" t="str">
        <f t="shared" si="100"/>
        <v>19823416</v>
      </c>
      <c r="D2142">
        <v>22526</v>
      </c>
      <c r="E2142" t="s">
        <v>120</v>
      </c>
      <c r="F2142">
        <v>61</v>
      </c>
      <c r="G2142" t="s">
        <v>124</v>
      </c>
      <c r="H2142">
        <v>71</v>
      </c>
      <c r="I2142">
        <v>19823</v>
      </c>
      <c r="J2142" t="s">
        <v>24</v>
      </c>
      <c r="K2142">
        <v>416</v>
      </c>
      <c r="L2142">
        <v>6</v>
      </c>
      <c r="M2142">
        <v>1</v>
      </c>
      <c r="N2142">
        <v>1</v>
      </c>
      <c r="O2142" s="3">
        <v>1.04</v>
      </c>
      <c r="P2142">
        <v>0</v>
      </c>
      <c r="Q2142" t="s">
        <v>468</v>
      </c>
      <c r="R2142" t="s">
        <v>471</v>
      </c>
      <c r="S2142">
        <v>7</v>
      </c>
      <c r="T2142" t="s">
        <v>469</v>
      </c>
      <c r="U2142">
        <v>2</v>
      </c>
      <c r="V2142">
        <v>43763</v>
      </c>
      <c r="W2142">
        <v>354</v>
      </c>
      <c r="X2142" t="s">
        <v>447</v>
      </c>
      <c r="Y2142" s="2" t="s">
        <v>447</v>
      </c>
      <c r="Z2142" s="2"/>
      <c r="AB2142" t="s">
        <v>447</v>
      </c>
      <c r="AC2142" t="s">
        <v>448</v>
      </c>
      <c r="AD2142" t="s">
        <v>448</v>
      </c>
      <c r="AE2142" t="s">
        <v>447</v>
      </c>
      <c r="AF2142" t="s">
        <v>447</v>
      </c>
      <c r="AG2142">
        <v>2</v>
      </c>
      <c r="AH2142">
        <v>0</v>
      </c>
      <c r="AI2142">
        <v>6</v>
      </c>
      <c r="AJ2142">
        <v>0</v>
      </c>
      <c r="AK2142">
        <v>61</v>
      </c>
      <c r="AL2142" t="s">
        <v>465</v>
      </c>
      <c r="AM2142" t="s">
        <v>450</v>
      </c>
      <c r="AN2142">
        <v>1.04</v>
      </c>
      <c r="AO2142">
        <v>58.92</v>
      </c>
      <c r="AP2142">
        <v>61.276800000000001</v>
      </c>
      <c r="AQ2142">
        <v>1.04</v>
      </c>
      <c r="AR2142">
        <v>50.07</v>
      </c>
      <c r="AS2142">
        <v>52.072800000000001</v>
      </c>
      <c r="AT2142">
        <v>1.04</v>
      </c>
      <c r="AU2142">
        <v>48</v>
      </c>
      <c r="AV2142">
        <v>49.92</v>
      </c>
      <c r="BC2142" t="s">
        <v>451</v>
      </c>
      <c r="BD2142" s="2">
        <v>45905</v>
      </c>
      <c r="BE2142">
        <v>64.14</v>
      </c>
      <c r="BF2142" t="s">
        <v>452</v>
      </c>
      <c r="BG2142" t="s">
        <v>453</v>
      </c>
      <c r="BH2142" s="1">
        <f t="shared" ca="1" si="101"/>
        <v>218</v>
      </c>
    </row>
    <row r="2143" spans="2:60" ht="14.25" customHeight="1" x14ac:dyDescent="0.35">
      <c r="B2143" s="96" t="str">
        <f t="shared" si="99"/>
        <v>198254171</v>
      </c>
      <c r="C2143" s="96" t="str">
        <f t="shared" si="100"/>
        <v>19825417</v>
      </c>
      <c r="D2143">
        <v>22526</v>
      </c>
      <c r="E2143" t="s">
        <v>120</v>
      </c>
      <c r="F2143">
        <v>61</v>
      </c>
      <c r="G2143" t="s">
        <v>124</v>
      </c>
      <c r="H2143">
        <v>71</v>
      </c>
      <c r="I2143">
        <v>19825</v>
      </c>
      <c r="J2143" t="s">
        <v>29</v>
      </c>
      <c r="K2143">
        <v>417</v>
      </c>
      <c r="L2143">
        <v>1</v>
      </c>
      <c r="M2143">
        <v>1</v>
      </c>
      <c r="N2143">
        <v>1</v>
      </c>
      <c r="O2143" s="3">
        <v>0.51</v>
      </c>
      <c r="P2143">
        <v>0</v>
      </c>
      <c r="Q2143" t="s">
        <v>468</v>
      </c>
      <c r="R2143" t="s">
        <v>471</v>
      </c>
      <c r="S2143">
        <v>7</v>
      </c>
      <c r="T2143" t="s">
        <v>469</v>
      </c>
      <c r="U2143">
        <v>2</v>
      </c>
      <c r="V2143">
        <v>43763</v>
      </c>
      <c r="W2143">
        <v>354</v>
      </c>
      <c r="X2143" t="s">
        <v>447</v>
      </c>
      <c r="Y2143" s="2" t="s">
        <v>447</v>
      </c>
      <c r="Z2143" s="2"/>
      <c r="AB2143" t="s">
        <v>447</v>
      </c>
      <c r="AC2143" t="s">
        <v>448</v>
      </c>
      <c r="AD2143" t="s">
        <v>447</v>
      </c>
      <c r="AE2143" t="s">
        <v>447</v>
      </c>
      <c r="AF2143" t="s">
        <v>447</v>
      </c>
      <c r="AG2143">
        <v>2</v>
      </c>
      <c r="AH2143">
        <v>0</v>
      </c>
      <c r="AI2143">
        <v>7</v>
      </c>
      <c r="AJ2143">
        <v>0</v>
      </c>
      <c r="AK2143">
        <v>61</v>
      </c>
      <c r="AL2143" t="s">
        <v>486</v>
      </c>
      <c r="AM2143" t="s">
        <v>450</v>
      </c>
      <c r="AN2143">
        <v>0.51</v>
      </c>
      <c r="AO2143">
        <v>50.67</v>
      </c>
      <c r="AP2143">
        <v>25.841699999999999</v>
      </c>
      <c r="AQ2143">
        <v>0.51</v>
      </c>
      <c r="AR2143">
        <v>50.07</v>
      </c>
      <c r="AS2143">
        <v>25.535699999999999</v>
      </c>
      <c r="AT2143">
        <v>0.51</v>
      </c>
      <c r="AU2143">
        <v>48</v>
      </c>
      <c r="AV2143">
        <v>24.48</v>
      </c>
      <c r="BC2143" t="s">
        <v>451</v>
      </c>
      <c r="BD2143" s="2">
        <v>45905</v>
      </c>
      <c r="BE2143">
        <v>71.22</v>
      </c>
      <c r="BF2143" t="s">
        <v>452</v>
      </c>
      <c r="BG2143" t="s">
        <v>453</v>
      </c>
      <c r="BH2143" s="1">
        <f t="shared" ca="1" si="101"/>
        <v>218</v>
      </c>
    </row>
    <row r="2144" spans="2:60" ht="14.25" customHeight="1" x14ac:dyDescent="0.35">
      <c r="B2144" s="96" t="str">
        <f t="shared" si="99"/>
        <v>198254172</v>
      </c>
      <c r="C2144" s="96" t="str">
        <f t="shared" si="100"/>
        <v>19825417</v>
      </c>
      <c r="D2144">
        <v>22526</v>
      </c>
      <c r="E2144" t="s">
        <v>120</v>
      </c>
      <c r="F2144">
        <v>61</v>
      </c>
      <c r="G2144" t="s">
        <v>124</v>
      </c>
      <c r="H2144">
        <v>71</v>
      </c>
      <c r="I2144">
        <v>19825</v>
      </c>
      <c r="J2144" t="s">
        <v>29</v>
      </c>
      <c r="K2144">
        <v>417</v>
      </c>
      <c r="L2144">
        <v>2</v>
      </c>
      <c r="M2144">
        <v>1</v>
      </c>
      <c r="N2144">
        <v>1</v>
      </c>
      <c r="O2144">
        <v>0.89</v>
      </c>
      <c r="P2144">
        <v>0</v>
      </c>
      <c r="Q2144" t="s">
        <v>444</v>
      </c>
      <c r="R2144" t="s">
        <v>471</v>
      </c>
      <c r="S2144">
        <v>7</v>
      </c>
      <c r="T2144" t="s">
        <v>469</v>
      </c>
      <c r="U2144">
        <v>2</v>
      </c>
      <c r="V2144">
        <v>43763</v>
      </c>
      <c r="W2144">
        <v>354</v>
      </c>
      <c r="X2144" t="s">
        <v>447</v>
      </c>
      <c r="Y2144" s="2" t="s">
        <v>447</v>
      </c>
      <c r="Z2144" s="2"/>
      <c r="AB2144" t="s">
        <v>447</v>
      </c>
      <c r="AC2144" t="s">
        <v>448</v>
      </c>
      <c r="AD2144" t="s">
        <v>448</v>
      </c>
      <c r="AE2144" t="s">
        <v>447</v>
      </c>
      <c r="AF2144" t="s">
        <v>447</v>
      </c>
      <c r="AG2144">
        <v>2</v>
      </c>
      <c r="AH2144">
        <v>0</v>
      </c>
      <c r="AI2144">
        <v>7</v>
      </c>
      <c r="AJ2144">
        <v>0</v>
      </c>
      <c r="AK2144">
        <v>61</v>
      </c>
      <c r="AL2144" t="s">
        <v>449</v>
      </c>
      <c r="AM2144" t="s">
        <v>450</v>
      </c>
      <c r="AN2144">
        <v>0.89</v>
      </c>
      <c r="AO2144">
        <v>50.67</v>
      </c>
      <c r="AP2144">
        <v>45.096299999999999</v>
      </c>
      <c r="AQ2144">
        <v>0.89</v>
      </c>
      <c r="AR2144">
        <v>50.07</v>
      </c>
      <c r="AS2144">
        <v>44.5623</v>
      </c>
      <c r="AT2144">
        <v>0.89</v>
      </c>
      <c r="AU2144">
        <v>48</v>
      </c>
      <c r="AV2144">
        <v>42.72</v>
      </c>
      <c r="BC2144" t="s">
        <v>451</v>
      </c>
      <c r="BD2144" s="2">
        <v>45905</v>
      </c>
      <c r="BF2144" t="s">
        <v>452</v>
      </c>
      <c r="BG2144" t="s">
        <v>453</v>
      </c>
      <c r="BH2144" s="1">
        <f t="shared" ca="1" si="101"/>
        <v>218</v>
      </c>
    </row>
    <row r="2145" spans="2:60" ht="14.25" customHeight="1" x14ac:dyDescent="0.35">
      <c r="B2145" s="96" t="str">
        <f t="shared" si="99"/>
        <v>198254173</v>
      </c>
      <c r="C2145" s="96" t="str">
        <f t="shared" si="100"/>
        <v>19825417</v>
      </c>
      <c r="D2145">
        <v>22526</v>
      </c>
      <c r="E2145" t="s">
        <v>120</v>
      </c>
      <c r="F2145">
        <v>61</v>
      </c>
      <c r="G2145" t="s">
        <v>124</v>
      </c>
      <c r="H2145">
        <v>71</v>
      </c>
      <c r="I2145">
        <v>19825</v>
      </c>
      <c r="J2145" t="s">
        <v>29</v>
      </c>
      <c r="K2145">
        <v>417</v>
      </c>
      <c r="L2145">
        <v>3</v>
      </c>
      <c r="M2145">
        <v>1</v>
      </c>
      <c r="N2145">
        <v>1</v>
      </c>
      <c r="O2145">
        <v>5.13</v>
      </c>
      <c r="P2145">
        <v>0</v>
      </c>
      <c r="Q2145" t="s">
        <v>468</v>
      </c>
      <c r="R2145" t="s">
        <v>471</v>
      </c>
      <c r="S2145">
        <v>7</v>
      </c>
      <c r="T2145" t="s">
        <v>469</v>
      </c>
      <c r="U2145">
        <v>2</v>
      </c>
      <c r="V2145">
        <v>43766</v>
      </c>
      <c r="W2145">
        <v>354</v>
      </c>
      <c r="X2145" t="s">
        <v>447</v>
      </c>
      <c r="Y2145" s="2" t="s">
        <v>447</v>
      </c>
      <c r="Z2145" s="2"/>
      <c r="AB2145" t="s">
        <v>447</v>
      </c>
      <c r="AC2145" t="s">
        <v>448</v>
      </c>
      <c r="AD2145" t="s">
        <v>448</v>
      </c>
      <c r="AE2145" t="s">
        <v>447</v>
      </c>
      <c r="AF2145" t="s">
        <v>447</v>
      </c>
      <c r="AG2145">
        <v>2</v>
      </c>
      <c r="AH2145">
        <v>0</v>
      </c>
      <c r="AI2145">
        <v>7</v>
      </c>
      <c r="AJ2145">
        <v>0</v>
      </c>
      <c r="AK2145">
        <v>61</v>
      </c>
      <c r="AL2145" t="s">
        <v>449</v>
      </c>
      <c r="AM2145" t="s">
        <v>450</v>
      </c>
      <c r="AN2145">
        <v>5.13</v>
      </c>
      <c r="AO2145">
        <v>50.67</v>
      </c>
      <c r="AP2145">
        <v>259.93709999999999</v>
      </c>
      <c r="AQ2145">
        <v>5.13</v>
      </c>
      <c r="AR2145">
        <v>50.07</v>
      </c>
      <c r="AS2145">
        <v>256.85910000000001</v>
      </c>
      <c r="AT2145">
        <v>5.13</v>
      </c>
      <c r="AU2145">
        <v>48</v>
      </c>
      <c r="AV2145">
        <v>246.24</v>
      </c>
      <c r="BC2145" t="s">
        <v>451</v>
      </c>
      <c r="BD2145" s="2">
        <v>45905</v>
      </c>
      <c r="BE2145">
        <v>68.650000000000006</v>
      </c>
      <c r="BF2145" t="s">
        <v>452</v>
      </c>
      <c r="BG2145" t="s">
        <v>453</v>
      </c>
      <c r="BH2145" s="1">
        <f t="shared" ca="1" si="101"/>
        <v>218</v>
      </c>
    </row>
    <row r="2146" spans="2:60" ht="14.25" customHeight="1" x14ac:dyDescent="0.35">
      <c r="B2146" s="96" t="str">
        <f t="shared" si="99"/>
        <v>198254174</v>
      </c>
      <c r="C2146" s="96" t="str">
        <f t="shared" si="100"/>
        <v>19825417</v>
      </c>
      <c r="D2146">
        <v>22526</v>
      </c>
      <c r="E2146" t="s">
        <v>120</v>
      </c>
      <c r="F2146">
        <v>61</v>
      </c>
      <c r="G2146" t="s">
        <v>124</v>
      </c>
      <c r="H2146">
        <v>71</v>
      </c>
      <c r="I2146">
        <v>19825</v>
      </c>
      <c r="J2146" t="s">
        <v>29</v>
      </c>
      <c r="K2146">
        <v>417</v>
      </c>
      <c r="L2146">
        <v>4</v>
      </c>
      <c r="M2146">
        <v>1</v>
      </c>
      <c r="N2146">
        <v>1</v>
      </c>
      <c r="O2146" s="3">
        <v>0.97</v>
      </c>
      <c r="P2146">
        <v>0</v>
      </c>
      <c r="Q2146" t="s">
        <v>468</v>
      </c>
      <c r="R2146" t="s">
        <v>471</v>
      </c>
      <c r="S2146">
        <v>7</v>
      </c>
      <c r="T2146" t="s">
        <v>469</v>
      </c>
      <c r="U2146">
        <v>2</v>
      </c>
      <c r="V2146">
        <v>43763</v>
      </c>
      <c r="W2146">
        <v>354</v>
      </c>
      <c r="X2146" t="s">
        <v>447</v>
      </c>
      <c r="Y2146" s="2" t="s">
        <v>447</v>
      </c>
      <c r="Z2146" s="2"/>
      <c r="AB2146" t="s">
        <v>447</v>
      </c>
      <c r="AC2146" t="s">
        <v>448</v>
      </c>
      <c r="AD2146" t="s">
        <v>447</v>
      </c>
      <c r="AE2146" t="s">
        <v>447</v>
      </c>
      <c r="AF2146" t="s">
        <v>447</v>
      </c>
      <c r="AG2146">
        <v>2</v>
      </c>
      <c r="AH2146">
        <v>0</v>
      </c>
      <c r="AI2146">
        <v>7</v>
      </c>
      <c r="AJ2146">
        <v>0</v>
      </c>
      <c r="AK2146">
        <v>61</v>
      </c>
      <c r="AL2146" t="s">
        <v>449</v>
      </c>
      <c r="AM2146" t="s">
        <v>450</v>
      </c>
      <c r="AN2146">
        <v>0.97</v>
      </c>
      <c r="AO2146">
        <v>50.67</v>
      </c>
      <c r="AP2146">
        <v>49.149900000000002</v>
      </c>
      <c r="AQ2146">
        <v>0.97</v>
      </c>
      <c r="AR2146">
        <v>50.07</v>
      </c>
      <c r="AS2146">
        <v>48.567900000000002</v>
      </c>
      <c r="AT2146">
        <v>0.97</v>
      </c>
      <c r="AU2146">
        <v>48</v>
      </c>
      <c r="AV2146">
        <v>46.56</v>
      </c>
      <c r="BC2146" t="s">
        <v>451</v>
      </c>
      <c r="BD2146" s="2">
        <v>45905</v>
      </c>
      <c r="BE2146">
        <v>225.75</v>
      </c>
      <c r="BF2146" t="s">
        <v>452</v>
      </c>
      <c r="BG2146" t="s">
        <v>453</v>
      </c>
      <c r="BH2146" s="1">
        <f t="shared" ca="1" si="101"/>
        <v>218</v>
      </c>
    </row>
    <row r="2147" spans="2:60" ht="14.25" customHeight="1" x14ac:dyDescent="0.35">
      <c r="B2147" s="96" t="str">
        <f t="shared" si="99"/>
        <v>198474201</v>
      </c>
      <c r="C2147" s="96" t="str">
        <f t="shared" si="100"/>
        <v>19847420</v>
      </c>
      <c r="D2147">
        <v>22526</v>
      </c>
      <c r="E2147" t="s">
        <v>120</v>
      </c>
      <c r="F2147">
        <v>61</v>
      </c>
      <c r="G2147" t="s">
        <v>124</v>
      </c>
      <c r="H2147">
        <v>71</v>
      </c>
      <c r="I2147">
        <v>19847</v>
      </c>
      <c r="J2147" t="s">
        <v>145</v>
      </c>
      <c r="K2147">
        <v>420</v>
      </c>
      <c r="L2147">
        <v>1</v>
      </c>
      <c r="M2147">
        <v>3</v>
      </c>
      <c r="N2147">
        <v>1</v>
      </c>
      <c r="O2147" s="3">
        <v>12.88</v>
      </c>
      <c r="P2147">
        <v>0</v>
      </c>
      <c r="Q2147" t="s">
        <v>454</v>
      </c>
      <c r="R2147" t="s">
        <v>471</v>
      </c>
      <c r="S2147">
        <v>6</v>
      </c>
      <c r="T2147" t="s">
        <v>466</v>
      </c>
      <c r="U2147">
        <v>2</v>
      </c>
      <c r="V2147">
        <v>44125</v>
      </c>
      <c r="W2147">
        <v>351</v>
      </c>
      <c r="X2147" t="s">
        <v>447</v>
      </c>
      <c r="Y2147" s="2" t="s">
        <v>447</v>
      </c>
      <c r="Z2147" s="2"/>
      <c r="AB2147" t="s">
        <v>447</v>
      </c>
      <c r="AC2147" t="s">
        <v>448</v>
      </c>
      <c r="AD2147" t="s">
        <v>447</v>
      </c>
      <c r="AE2147" t="s">
        <v>447</v>
      </c>
      <c r="AF2147" t="s">
        <v>447</v>
      </c>
      <c r="AG2147">
        <v>2</v>
      </c>
      <c r="AH2147">
        <v>0</v>
      </c>
      <c r="AI2147">
        <v>14</v>
      </c>
      <c r="AJ2147">
        <v>0</v>
      </c>
      <c r="AK2147">
        <v>61</v>
      </c>
      <c r="AL2147" t="s">
        <v>459</v>
      </c>
      <c r="AM2147" t="s">
        <v>450</v>
      </c>
      <c r="AN2147">
        <v>12.88</v>
      </c>
      <c r="AO2147">
        <v>78.290000000000006</v>
      </c>
      <c r="AP2147">
        <v>1008.3751999999999</v>
      </c>
      <c r="AQ2147">
        <v>12.88</v>
      </c>
      <c r="AR2147">
        <v>80.069999999999993</v>
      </c>
      <c r="AS2147">
        <v>1031.3016</v>
      </c>
      <c r="BC2147" t="s">
        <v>451</v>
      </c>
      <c r="BD2147" s="2">
        <v>45843</v>
      </c>
      <c r="BE2147">
        <v>760.97</v>
      </c>
      <c r="BF2147" t="s">
        <v>452</v>
      </c>
      <c r="BG2147" t="s">
        <v>453</v>
      </c>
      <c r="BH2147" s="1">
        <f t="shared" ca="1" si="101"/>
        <v>280</v>
      </c>
    </row>
    <row r="2148" spans="2:60" ht="14.25" customHeight="1" x14ac:dyDescent="0.35">
      <c r="B2148" s="96" t="str">
        <f t="shared" si="99"/>
        <v>198474202</v>
      </c>
      <c r="C2148" s="96" t="str">
        <f t="shared" si="100"/>
        <v>19847420</v>
      </c>
      <c r="D2148">
        <v>22526</v>
      </c>
      <c r="E2148" t="s">
        <v>120</v>
      </c>
      <c r="F2148">
        <v>61</v>
      </c>
      <c r="G2148" t="s">
        <v>124</v>
      </c>
      <c r="H2148">
        <v>71</v>
      </c>
      <c r="I2148">
        <v>19847</v>
      </c>
      <c r="J2148" t="s">
        <v>145</v>
      </c>
      <c r="K2148">
        <v>420</v>
      </c>
      <c r="L2148">
        <v>2</v>
      </c>
      <c r="M2148">
        <v>3</v>
      </c>
      <c r="N2148">
        <v>1</v>
      </c>
      <c r="O2148" s="3">
        <v>7.96</v>
      </c>
      <c r="P2148">
        <v>0</v>
      </c>
      <c r="Q2148" t="s">
        <v>454</v>
      </c>
      <c r="R2148" t="s">
        <v>471</v>
      </c>
      <c r="S2148">
        <v>6</v>
      </c>
      <c r="T2148" t="s">
        <v>466</v>
      </c>
      <c r="U2148">
        <v>2</v>
      </c>
      <c r="V2148">
        <v>44123</v>
      </c>
      <c r="W2148">
        <v>351</v>
      </c>
      <c r="X2148" t="s">
        <v>447</v>
      </c>
      <c r="Y2148" s="2" t="s">
        <v>447</v>
      </c>
      <c r="Z2148" s="2"/>
      <c r="AB2148" t="s">
        <v>447</v>
      </c>
      <c r="AC2148" t="s">
        <v>448</v>
      </c>
      <c r="AD2148" t="s">
        <v>447</v>
      </c>
      <c r="AE2148" t="s">
        <v>447</v>
      </c>
      <c r="AF2148" t="s">
        <v>447</v>
      </c>
      <c r="AG2148">
        <v>2</v>
      </c>
      <c r="AH2148">
        <v>0</v>
      </c>
      <c r="AI2148">
        <v>14</v>
      </c>
      <c r="AJ2148">
        <v>0</v>
      </c>
      <c r="AK2148">
        <v>61</v>
      </c>
      <c r="AL2148" t="s">
        <v>459</v>
      </c>
      <c r="AM2148" t="s">
        <v>450</v>
      </c>
      <c r="AN2148">
        <v>7.96</v>
      </c>
      <c r="AO2148">
        <v>78.290000000000006</v>
      </c>
      <c r="AP2148">
        <v>623.1884</v>
      </c>
      <c r="AQ2148">
        <v>7.96</v>
      </c>
      <c r="AR2148">
        <v>80.069999999999993</v>
      </c>
      <c r="AS2148">
        <v>637.35720000000003</v>
      </c>
      <c r="BC2148" t="s">
        <v>451</v>
      </c>
      <c r="BD2148" s="2">
        <v>45843</v>
      </c>
      <c r="BE2148">
        <v>792.45</v>
      </c>
      <c r="BF2148" t="s">
        <v>452</v>
      </c>
      <c r="BG2148" t="s">
        <v>453</v>
      </c>
      <c r="BH2148" s="1">
        <f t="shared" ca="1" si="101"/>
        <v>280</v>
      </c>
    </row>
    <row r="2149" spans="2:60" ht="14.25" customHeight="1" x14ac:dyDescent="0.35">
      <c r="B2149" s="96" t="str">
        <f t="shared" si="99"/>
        <v>198474203</v>
      </c>
      <c r="C2149" s="96" t="str">
        <f t="shared" si="100"/>
        <v>19847420</v>
      </c>
      <c r="D2149">
        <v>22526</v>
      </c>
      <c r="E2149" t="s">
        <v>120</v>
      </c>
      <c r="F2149">
        <v>61</v>
      </c>
      <c r="G2149" t="s">
        <v>124</v>
      </c>
      <c r="H2149">
        <v>71</v>
      </c>
      <c r="I2149">
        <v>19847</v>
      </c>
      <c r="J2149" t="s">
        <v>145</v>
      </c>
      <c r="K2149">
        <v>420</v>
      </c>
      <c r="L2149">
        <v>3</v>
      </c>
      <c r="M2149">
        <v>3</v>
      </c>
      <c r="N2149">
        <v>1</v>
      </c>
      <c r="O2149" s="3">
        <v>4.41</v>
      </c>
      <c r="P2149">
        <v>0</v>
      </c>
      <c r="Q2149" t="s">
        <v>454</v>
      </c>
      <c r="R2149" t="s">
        <v>471</v>
      </c>
      <c r="S2149">
        <v>5</v>
      </c>
      <c r="T2149" t="s">
        <v>446</v>
      </c>
      <c r="U2149">
        <v>2</v>
      </c>
      <c r="V2149">
        <v>44121</v>
      </c>
      <c r="W2149">
        <v>351</v>
      </c>
      <c r="X2149" t="s">
        <v>447</v>
      </c>
      <c r="Y2149" s="2" t="s">
        <v>447</v>
      </c>
      <c r="Z2149" s="2"/>
      <c r="AB2149" t="s">
        <v>447</v>
      </c>
      <c r="AC2149" t="s">
        <v>448</v>
      </c>
      <c r="AD2149" t="s">
        <v>447</v>
      </c>
      <c r="AE2149" t="s">
        <v>447</v>
      </c>
      <c r="AF2149" t="s">
        <v>447</v>
      </c>
      <c r="AG2149">
        <v>2</v>
      </c>
      <c r="AH2149">
        <v>0</v>
      </c>
      <c r="AI2149">
        <v>14</v>
      </c>
      <c r="AJ2149">
        <v>0</v>
      </c>
      <c r="AK2149">
        <v>61</v>
      </c>
      <c r="AL2149" t="s">
        <v>465</v>
      </c>
      <c r="AM2149" t="s">
        <v>450</v>
      </c>
      <c r="AN2149">
        <v>4.41</v>
      </c>
      <c r="AO2149">
        <v>83.68</v>
      </c>
      <c r="AP2149">
        <v>369.02879999999999</v>
      </c>
      <c r="AQ2149">
        <v>4.41</v>
      </c>
      <c r="AR2149">
        <v>80.069999999999993</v>
      </c>
      <c r="AS2149">
        <v>353.1087</v>
      </c>
      <c r="BC2149" t="s">
        <v>451</v>
      </c>
      <c r="BD2149" s="2">
        <v>45843</v>
      </c>
      <c r="BE2149">
        <v>165.07</v>
      </c>
      <c r="BF2149" t="s">
        <v>452</v>
      </c>
      <c r="BG2149" t="s">
        <v>453</v>
      </c>
      <c r="BH2149" s="1">
        <f t="shared" ca="1" si="101"/>
        <v>280</v>
      </c>
    </row>
    <row r="2150" spans="2:60" ht="14.25" customHeight="1" x14ac:dyDescent="0.35">
      <c r="B2150" s="96" t="str">
        <f t="shared" si="99"/>
        <v>198474204</v>
      </c>
      <c r="C2150" s="96" t="str">
        <f t="shared" si="100"/>
        <v>19847420</v>
      </c>
      <c r="D2150">
        <v>22526</v>
      </c>
      <c r="E2150" t="s">
        <v>120</v>
      </c>
      <c r="F2150">
        <v>61</v>
      </c>
      <c r="G2150" t="s">
        <v>124</v>
      </c>
      <c r="H2150">
        <v>71</v>
      </c>
      <c r="I2150">
        <v>19847</v>
      </c>
      <c r="J2150" t="s">
        <v>145</v>
      </c>
      <c r="K2150">
        <v>420</v>
      </c>
      <c r="L2150">
        <v>4</v>
      </c>
      <c r="M2150">
        <v>91</v>
      </c>
      <c r="N2150">
        <v>2</v>
      </c>
      <c r="O2150" s="3">
        <v>13.54</v>
      </c>
      <c r="P2150">
        <v>0</v>
      </c>
      <c r="Q2150" t="s">
        <v>454</v>
      </c>
      <c r="R2150" t="s">
        <v>471</v>
      </c>
      <c r="S2150">
        <v>6</v>
      </c>
      <c r="T2150" t="s">
        <v>466</v>
      </c>
      <c r="U2150">
        <v>2</v>
      </c>
      <c r="V2150">
        <v>44125</v>
      </c>
      <c r="W2150">
        <v>360</v>
      </c>
      <c r="X2150" t="s">
        <v>447</v>
      </c>
      <c r="Y2150" s="2" t="s">
        <v>447</v>
      </c>
      <c r="Z2150" s="2"/>
      <c r="AB2150" t="s">
        <v>447</v>
      </c>
      <c r="AC2150" t="s">
        <v>448</v>
      </c>
      <c r="AD2150" t="s">
        <v>447</v>
      </c>
      <c r="AE2150" t="s">
        <v>447</v>
      </c>
      <c r="AF2150" t="s">
        <v>447</v>
      </c>
      <c r="AG2150">
        <v>2</v>
      </c>
      <c r="AH2150">
        <v>0</v>
      </c>
      <c r="AI2150">
        <v>14</v>
      </c>
      <c r="AJ2150">
        <v>0</v>
      </c>
      <c r="AK2150">
        <v>61</v>
      </c>
      <c r="AL2150" t="s">
        <v>459</v>
      </c>
      <c r="AM2150" t="s">
        <v>450</v>
      </c>
      <c r="AN2150">
        <v>13.54</v>
      </c>
      <c r="AO2150">
        <v>78.290000000000006</v>
      </c>
      <c r="AP2150">
        <v>1060.0465999999999</v>
      </c>
      <c r="AQ2150">
        <v>13.54</v>
      </c>
      <c r="AR2150">
        <v>80.069999999999993</v>
      </c>
      <c r="AS2150">
        <v>1084.1478</v>
      </c>
      <c r="BC2150" t="s">
        <v>451</v>
      </c>
      <c r="BD2150" s="2">
        <v>45843</v>
      </c>
      <c r="BE2150">
        <v>920.03</v>
      </c>
      <c r="BF2150" t="s">
        <v>452</v>
      </c>
      <c r="BG2150" t="s">
        <v>453</v>
      </c>
      <c r="BH2150" s="1">
        <f t="shared" ca="1" si="101"/>
        <v>280</v>
      </c>
    </row>
    <row r="2151" spans="2:60" ht="14.25" customHeight="1" x14ac:dyDescent="0.35">
      <c r="B2151" s="96" t="str">
        <f t="shared" si="99"/>
        <v>198474205</v>
      </c>
      <c r="C2151" s="96" t="str">
        <f t="shared" si="100"/>
        <v>19847420</v>
      </c>
      <c r="D2151">
        <v>22526</v>
      </c>
      <c r="E2151" t="s">
        <v>120</v>
      </c>
      <c r="F2151">
        <v>61</v>
      </c>
      <c r="G2151" t="s">
        <v>124</v>
      </c>
      <c r="H2151">
        <v>71</v>
      </c>
      <c r="I2151">
        <v>19847</v>
      </c>
      <c r="J2151" t="s">
        <v>145</v>
      </c>
      <c r="K2151">
        <v>420</v>
      </c>
      <c r="L2151">
        <v>5</v>
      </c>
      <c r="M2151">
        <v>91</v>
      </c>
      <c r="N2151">
        <v>2</v>
      </c>
      <c r="O2151" s="3">
        <v>5.71</v>
      </c>
      <c r="P2151">
        <v>0</v>
      </c>
      <c r="Q2151" t="s">
        <v>454</v>
      </c>
      <c r="R2151" t="s">
        <v>471</v>
      </c>
      <c r="S2151">
        <v>5</v>
      </c>
      <c r="T2151" t="s">
        <v>446</v>
      </c>
      <c r="U2151">
        <v>2</v>
      </c>
      <c r="V2151">
        <v>44118</v>
      </c>
      <c r="W2151">
        <v>360</v>
      </c>
      <c r="X2151" t="s">
        <v>447</v>
      </c>
      <c r="Y2151" s="2" t="s">
        <v>447</v>
      </c>
      <c r="Z2151" s="2"/>
      <c r="AB2151" t="s">
        <v>447</v>
      </c>
      <c r="AC2151" t="s">
        <v>448</v>
      </c>
      <c r="AD2151" t="s">
        <v>447</v>
      </c>
      <c r="AE2151" t="s">
        <v>447</v>
      </c>
      <c r="AF2151" t="s">
        <v>447</v>
      </c>
      <c r="AG2151">
        <v>2</v>
      </c>
      <c r="AH2151">
        <v>0</v>
      </c>
      <c r="AI2151">
        <v>14</v>
      </c>
      <c r="AJ2151">
        <v>0</v>
      </c>
      <c r="AK2151">
        <v>61</v>
      </c>
      <c r="AL2151" t="s">
        <v>459</v>
      </c>
      <c r="AM2151" t="s">
        <v>450</v>
      </c>
      <c r="AN2151">
        <v>5.71</v>
      </c>
      <c r="AO2151">
        <v>83.68</v>
      </c>
      <c r="AP2151">
        <v>477.81279999999998</v>
      </c>
      <c r="AQ2151">
        <v>5.71</v>
      </c>
      <c r="AR2151">
        <v>80.069999999999993</v>
      </c>
      <c r="AS2151">
        <v>457.19970000000001</v>
      </c>
      <c r="BC2151" t="s">
        <v>451</v>
      </c>
      <c r="BD2151" s="2">
        <v>45843</v>
      </c>
      <c r="BE2151">
        <v>231.52</v>
      </c>
      <c r="BF2151" t="s">
        <v>452</v>
      </c>
      <c r="BG2151" t="s">
        <v>453</v>
      </c>
      <c r="BH2151" s="1">
        <f t="shared" ca="1" si="101"/>
        <v>280</v>
      </c>
    </row>
    <row r="2152" spans="2:60" ht="14.25" customHeight="1" x14ac:dyDescent="0.35">
      <c r="B2152" s="96" t="str">
        <f t="shared" si="99"/>
        <v>198474206</v>
      </c>
      <c r="C2152" s="96" t="str">
        <f t="shared" si="100"/>
        <v>19847420</v>
      </c>
      <c r="D2152">
        <v>22526</v>
      </c>
      <c r="E2152" t="s">
        <v>120</v>
      </c>
      <c r="F2152">
        <v>61</v>
      </c>
      <c r="G2152" t="s">
        <v>124</v>
      </c>
      <c r="H2152">
        <v>71</v>
      </c>
      <c r="I2152">
        <v>19847</v>
      </c>
      <c r="J2152" t="s">
        <v>145</v>
      </c>
      <c r="K2152">
        <v>420</v>
      </c>
      <c r="L2152">
        <v>6</v>
      </c>
      <c r="M2152">
        <v>91</v>
      </c>
      <c r="N2152">
        <v>2</v>
      </c>
      <c r="O2152" s="3">
        <v>11.09</v>
      </c>
      <c r="P2152">
        <v>0</v>
      </c>
      <c r="Q2152" t="s">
        <v>454</v>
      </c>
      <c r="R2152" t="s">
        <v>471</v>
      </c>
      <c r="S2152">
        <v>6</v>
      </c>
      <c r="T2152" t="s">
        <v>466</v>
      </c>
      <c r="U2152">
        <v>2</v>
      </c>
      <c r="V2152">
        <v>44125</v>
      </c>
      <c r="W2152">
        <v>360</v>
      </c>
      <c r="X2152" t="s">
        <v>447</v>
      </c>
      <c r="Y2152" s="2" t="s">
        <v>447</v>
      </c>
      <c r="Z2152" s="2"/>
      <c r="AB2152" t="s">
        <v>447</v>
      </c>
      <c r="AC2152" t="s">
        <v>448</v>
      </c>
      <c r="AD2152" t="s">
        <v>447</v>
      </c>
      <c r="AE2152" t="s">
        <v>447</v>
      </c>
      <c r="AF2152" t="s">
        <v>447</v>
      </c>
      <c r="AG2152">
        <v>2</v>
      </c>
      <c r="AH2152">
        <v>0</v>
      </c>
      <c r="AI2152">
        <v>14</v>
      </c>
      <c r="AJ2152">
        <v>0</v>
      </c>
      <c r="AK2152">
        <v>61</v>
      </c>
      <c r="AL2152" t="s">
        <v>459</v>
      </c>
      <c r="AM2152" t="s">
        <v>450</v>
      </c>
      <c r="AN2152">
        <v>11.09</v>
      </c>
      <c r="AO2152">
        <v>78.290000000000006</v>
      </c>
      <c r="AP2152">
        <v>868.23609999999996</v>
      </c>
      <c r="AQ2152">
        <v>11.09</v>
      </c>
      <c r="AR2152">
        <v>80.069999999999993</v>
      </c>
      <c r="AS2152">
        <v>887.97630000000004</v>
      </c>
      <c r="BC2152" t="s">
        <v>451</v>
      </c>
      <c r="BD2152" s="2">
        <v>45843</v>
      </c>
      <c r="BE2152">
        <v>1171.53</v>
      </c>
      <c r="BF2152" t="s">
        <v>452</v>
      </c>
      <c r="BG2152" t="s">
        <v>453</v>
      </c>
      <c r="BH2152" s="1">
        <f t="shared" ca="1" si="101"/>
        <v>280</v>
      </c>
    </row>
    <row r="2153" spans="2:60" ht="14.25" customHeight="1" x14ac:dyDescent="0.35">
      <c r="B2153" s="96" t="str">
        <f t="shared" si="99"/>
        <v>198474207</v>
      </c>
      <c r="C2153" s="96" t="str">
        <f t="shared" si="100"/>
        <v>19847420</v>
      </c>
      <c r="D2153">
        <v>22526</v>
      </c>
      <c r="E2153" t="s">
        <v>120</v>
      </c>
      <c r="F2153">
        <v>61</v>
      </c>
      <c r="G2153" t="s">
        <v>124</v>
      </c>
      <c r="H2153">
        <v>71</v>
      </c>
      <c r="I2153">
        <v>19847</v>
      </c>
      <c r="J2153" t="s">
        <v>145</v>
      </c>
      <c r="K2153">
        <v>420</v>
      </c>
      <c r="L2153">
        <v>7</v>
      </c>
      <c r="M2153">
        <v>2</v>
      </c>
      <c r="N2153">
        <v>2</v>
      </c>
      <c r="O2153" s="3">
        <v>9.39</v>
      </c>
      <c r="P2153">
        <v>0</v>
      </c>
      <c r="Q2153" t="s">
        <v>454</v>
      </c>
      <c r="R2153" t="s">
        <v>471</v>
      </c>
      <c r="S2153">
        <v>6</v>
      </c>
      <c r="T2153" t="s">
        <v>466</v>
      </c>
      <c r="U2153">
        <v>2</v>
      </c>
      <c r="V2153">
        <v>44124</v>
      </c>
      <c r="W2153">
        <v>351</v>
      </c>
      <c r="X2153" t="s">
        <v>447</v>
      </c>
      <c r="Y2153" s="2" t="s">
        <v>447</v>
      </c>
      <c r="Z2153" s="2"/>
      <c r="AB2153" t="s">
        <v>447</v>
      </c>
      <c r="AC2153" t="s">
        <v>448</v>
      </c>
      <c r="AD2153" t="s">
        <v>447</v>
      </c>
      <c r="AE2153" t="s">
        <v>447</v>
      </c>
      <c r="AF2153" t="s">
        <v>447</v>
      </c>
      <c r="AG2153">
        <v>2</v>
      </c>
      <c r="AH2153">
        <v>0</v>
      </c>
      <c r="AI2153">
        <v>14</v>
      </c>
      <c r="AJ2153">
        <v>0</v>
      </c>
      <c r="AK2153">
        <v>61</v>
      </c>
      <c r="AL2153" t="s">
        <v>459</v>
      </c>
      <c r="AM2153" t="s">
        <v>450</v>
      </c>
      <c r="AN2153">
        <v>9.39</v>
      </c>
      <c r="AO2153">
        <v>78.290000000000006</v>
      </c>
      <c r="AP2153">
        <v>735.1431</v>
      </c>
      <c r="AQ2153">
        <v>9.39</v>
      </c>
      <c r="AR2153">
        <v>80.069999999999993</v>
      </c>
      <c r="AS2153">
        <v>751.85730000000001</v>
      </c>
      <c r="BC2153" t="s">
        <v>451</v>
      </c>
      <c r="BD2153" s="2">
        <v>45843</v>
      </c>
      <c r="BE2153">
        <v>611.22</v>
      </c>
      <c r="BF2153" t="s">
        <v>452</v>
      </c>
      <c r="BG2153" t="s">
        <v>453</v>
      </c>
      <c r="BH2153" s="1">
        <f t="shared" ca="1" si="101"/>
        <v>280</v>
      </c>
    </row>
    <row r="2154" spans="2:60" ht="14.25" customHeight="1" x14ac:dyDescent="0.35">
      <c r="B2154" s="96" t="str">
        <f t="shared" si="99"/>
        <v>198474208</v>
      </c>
      <c r="C2154" s="96" t="str">
        <f t="shared" si="100"/>
        <v>19847420</v>
      </c>
      <c r="D2154">
        <v>22526</v>
      </c>
      <c r="E2154" t="s">
        <v>120</v>
      </c>
      <c r="F2154">
        <v>61</v>
      </c>
      <c r="G2154" t="s">
        <v>124</v>
      </c>
      <c r="H2154">
        <v>71</v>
      </c>
      <c r="I2154">
        <v>19847</v>
      </c>
      <c r="J2154" t="s">
        <v>145</v>
      </c>
      <c r="K2154">
        <v>420</v>
      </c>
      <c r="L2154">
        <v>8</v>
      </c>
      <c r="M2154">
        <v>2</v>
      </c>
      <c r="N2154">
        <v>1</v>
      </c>
      <c r="O2154" s="3">
        <v>7.84</v>
      </c>
      <c r="P2154">
        <v>0</v>
      </c>
      <c r="Q2154" t="s">
        <v>514</v>
      </c>
      <c r="R2154" t="s">
        <v>471</v>
      </c>
      <c r="S2154">
        <v>2</v>
      </c>
      <c r="T2154" t="s">
        <v>478</v>
      </c>
      <c r="U2154">
        <v>2</v>
      </c>
      <c r="V2154">
        <v>45720</v>
      </c>
      <c r="W2154">
        <v>351</v>
      </c>
      <c r="X2154" t="s">
        <v>447</v>
      </c>
      <c r="Y2154" s="2" t="s">
        <v>447</v>
      </c>
      <c r="Z2154" s="2"/>
      <c r="AB2154" t="s">
        <v>447</v>
      </c>
      <c r="AC2154" t="s">
        <v>448</v>
      </c>
      <c r="AD2154" t="s">
        <v>447</v>
      </c>
      <c r="AE2154" t="s">
        <v>447</v>
      </c>
      <c r="AF2154" t="s">
        <v>447</v>
      </c>
      <c r="AG2154">
        <v>2</v>
      </c>
      <c r="AH2154">
        <v>0</v>
      </c>
      <c r="AI2154">
        <v>14</v>
      </c>
      <c r="AJ2154">
        <v>0</v>
      </c>
      <c r="AK2154">
        <v>61</v>
      </c>
      <c r="AL2154" t="s">
        <v>459</v>
      </c>
      <c r="AM2154" t="s">
        <v>450</v>
      </c>
      <c r="AZ2154">
        <v>7.84</v>
      </c>
      <c r="BA2154">
        <v>70</v>
      </c>
      <c r="BB2154">
        <v>548.79999999999995</v>
      </c>
      <c r="BC2154" t="s">
        <v>451</v>
      </c>
      <c r="BD2154" s="2">
        <v>45726</v>
      </c>
      <c r="BF2154" t="s">
        <v>452</v>
      </c>
      <c r="BG2154" t="s">
        <v>453</v>
      </c>
      <c r="BH2154" s="1">
        <f t="shared" ca="1" si="101"/>
        <v>397</v>
      </c>
    </row>
    <row r="2155" spans="2:60" ht="14.25" customHeight="1" x14ac:dyDescent="0.35">
      <c r="B2155" s="96" t="str">
        <f t="shared" si="99"/>
        <v>1984742011</v>
      </c>
      <c r="C2155" s="96" t="str">
        <f t="shared" si="100"/>
        <v>19847420</v>
      </c>
      <c r="D2155">
        <v>22526</v>
      </c>
      <c r="E2155" t="s">
        <v>120</v>
      </c>
      <c r="F2155">
        <v>61</v>
      </c>
      <c r="G2155" t="s">
        <v>124</v>
      </c>
      <c r="H2155">
        <v>71</v>
      </c>
      <c r="I2155">
        <v>19847</v>
      </c>
      <c r="J2155" t="s">
        <v>145</v>
      </c>
      <c r="K2155">
        <v>420</v>
      </c>
      <c r="L2155">
        <v>11</v>
      </c>
      <c r="M2155">
        <v>2</v>
      </c>
      <c r="N2155">
        <v>2</v>
      </c>
      <c r="O2155" s="3">
        <v>3.13</v>
      </c>
      <c r="P2155">
        <v>0</v>
      </c>
      <c r="Q2155" t="s">
        <v>472</v>
      </c>
      <c r="R2155" t="s">
        <v>471</v>
      </c>
      <c r="S2155">
        <v>2</v>
      </c>
      <c r="T2155" t="s">
        <v>478</v>
      </c>
      <c r="U2155">
        <v>2</v>
      </c>
      <c r="V2155">
        <v>45240</v>
      </c>
      <c r="W2155">
        <v>351</v>
      </c>
      <c r="X2155" t="s">
        <v>447</v>
      </c>
      <c r="Y2155" s="2" t="s">
        <v>447</v>
      </c>
      <c r="Z2155" s="2"/>
      <c r="AB2155" t="s">
        <v>447</v>
      </c>
      <c r="AC2155" t="s">
        <v>448</v>
      </c>
      <c r="AD2155" t="s">
        <v>447</v>
      </c>
      <c r="AE2155" t="s">
        <v>447</v>
      </c>
      <c r="AF2155" t="s">
        <v>447</v>
      </c>
      <c r="AG2155">
        <v>2</v>
      </c>
      <c r="AH2155">
        <v>0</v>
      </c>
      <c r="AI2155">
        <v>14</v>
      </c>
      <c r="AJ2155">
        <v>0</v>
      </c>
      <c r="AK2155">
        <v>61</v>
      </c>
      <c r="AL2155" t="s">
        <v>459</v>
      </c>
      <c r="AM2155" t="s">
        <v>513</v>
      </c>
      <c r="AN2155">
        <v>3.13</v>
      </c>
      <c r="AO2155">
        <v>100</v>
      </c>
      <c r="AP2155">
        <v>313</v>
      </c>
      <c r="AQ2155">
        <v>3.13</v>
      </c>
      <c r="AR2155">
        <v>100</v>
      </c>
      <c r="AS2155">
        <v>313</v>
      </c>
      <c r="BC2155" t="s">
        <v>451</v>
      </c>
      <c r="BD2155" s="2">
        <v>45843</v>
      </c>
      <c r="BE2155">
        <v>520.48</v>
      </c>
      <c r="BF2155" t="s">
        <v>452</v>
      </c>
      <c r="BG2155" t="s">
        <v>453</v>
      </c>
      <c r="BH2155" s="1">
        <f t="shared" ca="1" si="101"/>
        <v>280</v>
      </c>
    </row>
    <row r="2156" spans="2:60" ht="14.25" customHeight="1" x14ac:dyDescent="0.35">
      <c r="B2156" s="96" t="str">
        <f t="shared" si="99"/>
        <v>1984742012</v>
      </c>
      <c r="C2156" s="96" t="str">
        <f t="shared" si="100"/>
        <v>19847420</v>
      </c>
      <c r="D2156">
        <v>22526</v>
      </c>
      <c r="E2156" t="s">
        <v>120</v>
      </c>
      <c r="F2156">
        <v>61</v>
      </c>
      <c r="G2156" t="s">
        <v>124</v>
      </c>
      <c r="H2156">
        <v>71</v>
      </c>
      <c r="I2156">
        <v>19847</v>
      </c>
      <c r="J2156" t="s">
        <v>145</v>
      </c>
      <c r="K2156">
        <v>420</v>
      </c>
      <c r="L2156">
        <v>12</v>
      </c>
      <c r="M2156">
        <v>2</v>
      </c>
      <c r="N2156">
        <v>2</v>
      </c>
      <c r="O2156" s="3">
        <v>0.51</v>
      </c>
      <c r="P2156">
        <v>0</v>
      </c>
      <c r="Q2156" t="s">
        <v>472</v>
      </c>
      <c r="R2156" t="s">
        <v>471</v>
      </c>
      <c r="S2156">
        <v>2</v>
      </c>
      <c r="T2156" t="s">
        <v>478</v>
      </c>
      <c r="U2156">
        <v>2</v>
      </c>
      <c r="V2156">
        <v>45240</v>
      </c>
      <c r="W2156">
        <v>351</v>
      </c>
      <c r="X2156" t="s">
        <v>447</v>
      </c>
      <c r="Y2156" s="2" t="s">
        <v>447</v>
      </c>
      <c r="Z2156" s="2"/>
      <c r="AB2156" t="s">
        <v>447</v>
      </c>
      <c r="AC2156" t="s">
        <v>448</v>
      </c>
      <c r="AD2156" t="s">
        <v>447</v>
      </c>
      <c r="AE2156" t="s">
        <v>447</v>
      </c>
      <c r="AF2156" t="s">
        <v>447</v>
      </c>
      <c r="AG2156">
        <v>2</v>
      </c>
      <c r="AH2156">
        <v>0</v>
      </c>
      <c r="AI2156">
        <v>14</v>
      </c>
      <c r="AJ2156">
        <v>0</v>
      </c>
      <c r="AK2156">
        <v>61</v>
      </c>
      <c r="AL2156" t="s">
        <v>459</v>
      </c>
      <c r="AM2156" t="s">
        <v>513</v>
      </c>
      <c r="AN2156">
        <v>0.51</v>
      </c>
      <c r="AO2156">
        <v>100</v>
      </c>
      <c r="AP2156">
        <v>51</v>
      </c>
      <c r="AQ2156">
        <v>0.51</v>
      </c>
      <c r="AR2156">
        <v>100</v>
      </c>
      <c r="AS2156">
        <v>51</v>
      </c>
      <c r="BC2156" t="s">
        <v>451</v>
      </c>
      <c r="BD2156" s="2">
        <v>45843</v>
      </c>
      <c r="BF2156" t="s">
        <v>452</v>
      </c>
      <c r="BG2156" t="s">
        <v>453</v>
      </c>
      <c r="BH2156" s="1">
        <f t="shared" ca="1" si="101"/>
        <v>280</v>
      </c>
    </row>
    <row r="2157" spans="2:60" ht="14.25" customHeight="1" x14ac:dyDescent="0.35">
      <c r="B2157" s="96" t="str">
        <f t="shared" si="99"/>
        <v>1984742013</v>
      </c>
      <c r="C2157" s="96" t="str">
        <f t="shared" si="100"/>
        <v>19847420</v>
      </c>
      <c r="D2157">
        <v>22526</v>
      </c>
      <c r="E2157" t="s">
        <v>120</v>
      </c>
      <c r="F2157">
        <v>61</v>
      </c>
      <c r="G2157" t="s">
        <v>124</v>
      </c>
      <c r="H2157">
        <v>71</v>
      </c>
      <c r="I2157">
        <v>19847</v>
      </c>
      <c r="J2157" t="s">
        <v>145</v>
      </c>
      <c r="K2157">
        <v>420</v>
      </c>
      <c r="L2157">
        <v>13</v>
      </c>
      <c r="M2157">
        <v>2</v>
      </c>
      <c r="O2157" s="3">
        <v>0.01</v>
      </c>
      <c r="P2157">
        <v>0</v>
      </c>
      <c r="Q2157" t="s">
        <v>472</v>
      </c>
      <c r="R2157" t="s">
        <v>471</v>
      </c>
      <c r="S2157">
        <v>2</v>
      </c>
      <c r="T2157" t="s">
        <v>478</v>
      </c>
      <c r="U2157">
        <v>2</v>
      </c>
      <c r="V2157">
        <v>45240</v>
      </c>
      <c r="W2157">
        <v>351</v>
      </c>
      <c r="X2157" t="s">
        <v>447</v>
      </c>
      <c r="Y2157" s="2" t="s">
        <v>447</v>
      </c>
      <c r="Z2157" s="2"/>
      <c r="AB2157" t="s">
        <v>447</v>
      </c>
      <c r="AC2157" t="s">
        <v>448</v>
      </c>
      <c r="AD2157" t="s">
        <v>447</v>
      </c>
      <c r="AE2157" t="s">
        <v>447</v>
      </c>
      <c r="AF2157" t="s">
        <v>447</v>
      </c>
      <c r="AG2157">
        <v>2</v>
      </c>
      <c r="AH2157">
        <v>0</v>
      </c>
      <c r="AI2157">
        <v>14</v>
      </c>
      <c r="AJ2157">
        <v>0</v>
      </c>
      <c r="AK2157">
        <v>61</v>
      </c>
      <c r="AL2157" t="s">
        <v>459</v>
      </c>
      <c r="AM2157" t="s">
        <v>450</v>
      </c>
      <c r="AN2157">
        <v>0.01</v>
      </c>
      <c r="AO2157">
        <v>100</v>
      </c>
      <c r="AP2157">
        <v>1</v>
      </c>
      <c r="AQ2157">
        <v>0.01</v>
      </c>
      <c r="AR2157">
        <v>100</v>
      </c>
      <c r="AS2157">
        <v>1</v>
      </c>
      <c r="BC2157" t="s">
        <v>451</v>
      </c>
      <c r="BD2157" s="2">
        <v>45843</v>
      </c>
      <c r="BF2157" t="s">
        <v>452</v>
      </c>
      <c r="BG2157" t="s">
        <v>453</v>
      </c>
      <c r="BH2157" s="1">
        <f t="shared" ca="1" si="101"/>
        <v>280</v>
      </c>
    </row>
    <row r="2158" spans="2:60" ht="14.25" customHeight="1" x14ac:dyDescent="0.35">
      <c r="B2158" s="96" t="str">
        <f t="shared" si="99"/>
        <v>198474202008</v>
      </c>
      <c r="C2158" s="96" t="str">
        <f t="shared" si="100"/>
        <v>19847420</v>
      </c>
      <c r="D2158">
        <v>22526</v>
      </c>
      <c r="E2158" t="s">
        <v>120</v>
      </c>
      <c r="F2158">
        <v>61</v>
      </c>
      <c r="G2158" t="s">
        <v>124</v>
      </c>
      <c r="H2158">
        <v>71</v>
      </c>
      <c r="I2158">
        <v>19847</v>
      </c>
      <c r="J2158" t="s">
        <v>145</v>
      </c>
      <c r="K2158">
        <v>420</v>
      </c>
      <c r="L2158">
        <v>2008</v>
      </c>
      <c r="M2158">
        <v>2</v>
      </c>
      <c r="N2158">
        <v>2</v>
      </c>
      <c r="O2158" s="3">
        <v>5.26</v>
      </c>
      <c r="P2158">
        <v>0</v>
      </c>
      <c r="Q2158" t="s">
        <v>483</v>
      </c>
      <c r="R2158" t="s">
        <v>471</v>
      </c>
      <c r="S2158">
        <v>37</v>
      </c>
      <c r="T2158" t="s">
        <v>484</v>
      </c>
      <c r="U2158">
        <v>2</v>
      </c>
      <c r="W2158">
        <v>351</v>
      </c>
      <c r="X2158" t="s">
        <v>447</v>
      </c>
      <c r="Y2158" s="2" t="s">
        <v>448</v>
      </c>
      <c r="Z2158" s="2" t="s">
        <v>512</v>
      </c>
      <c r="AA2158" t="s">
        <v>485</v>
      </c>
      <c r="AB2158" t="s">
        <v>447</v>
      </c>
      <c r="AC2158" t="s">
        <v>447</v>
      </c>
      <c r="AD2158" t="s">
        <v>447</v>
      </c>
      <c r="AE2158" t="s">
        <v>447</v>
      </c>
      <c r="AF2158" t="s">
        <v>447</v>
      </c>
      <c r="AG2158">
        <v>2</v>
      </c>
      <c r="AH2158">
        <v>0</v>
      </c>
      <c r="AI2158">
        <v>14</v>
      </c>
      <c r="AJ2158">
        <v>0</v>
      </c>
      <c r="AK2158">
        <v>61</v>
      </c>
      <c r="AL2158" t="s">
        <v>459</v>
      </c>
      <c r="AM2158" t="s">
        <v>513</v>
      </c>
      <c r="BC2158" t="s">
        <v>484</v>
      </c>
      <c r="BF2158" t="s">
        <v>452</v>
      </c>
      <c r="BG2158" t="s">
        <v>453</v>
      </c>
      <c r="BH2158" s="1">
        <f t="shared" ca="1" si="101"/>
        <v>46123</v>
      </c>
    </row>
    <row r="2159" spans="2:60" ht="14.25" customHeight="1" x14ac:dyDescent="0.35">
      <c r="B2159" s="96" t="str">
        <f t="shared" si="99"/>
        <v>198474211</v>
      </c>
      <c r="C2159" s="96" t="str">
        <f t="shared" si="100"/>
        <v>19847421</v>
      </c>
      <c r="D2159">
        <v>22526</v>
      </c>
      <c r="E2159" t="s">
        <v>120</v>
      </c>
      <c r="F2159">
        <v>61</v>
      </c>
      <c r="G2159" t="s">
        <v>124</v>
      </c>
      <c r="H2159">
        <v>71</v>
      </c>
      <c r="I2159">
        <v>19847</v>
      </c>
      <c r="J2159" t="s">
        <v>145</v>
      </c>
      <c r="K2159">
        <v>421</v>
      </c>
      <c r="L2159">
        <v>1</v>
      </c>
      <c r="M2159">
        <v>1</v>
      </c>
      <c r="N2159">
        <v>3</v>
      </c>
      <c r="O2159" s="3">
        <v>20.149999999999999</v>
      </c>
      <c r="P2159">
        <v>0</v>
      </c>
      <c r="Q2159" t="s">
        <v>454</v>
      </c>
      <c r="R2159" t="s">
        <v>471</v>
      </c>
      <c r="S2159">
        <v>5</v>
      </c>
      <c r="T2159" t="s">
        <v>446</v>
      </c>
      <c r="U2159">
        <v>2</v>
      </c>
      <c r="V2159">
        <v>44207</v>
      </c>
      <c r="W2159">
        <v>354</v>
      </c>
      <c r="X2159" t="s">
        <v>447</v>
      </c>
      <c r="Y2159" s="2" t="s">
        <v>447</v>
      </c>
      <c r="Z2159" s="2"/>
      <c r="AB2159" t="s">
        <v>447</v>
      </c>
      <c r="AC2159" t="s">
        <v>448</v>
      </c>
      <c r="AD2159" t="s">
        <v>448</v>
      </c>
      <c r="AE2159" t="s">
        <v>447</v>
      </c>
      <c r="AF2159" t="s">
        <v>447</v>
      </c>
      <c r="AG2159">
        <v>2</v>
      </c>
      <c r="AH2159">
        <v>0</v>
      </c>
      <c r="AI2159">
        <v>16</v>
      </c>
      <c r="AJ2159">
        <v>0</v>
      </c>
      <c r="AK2159">
        <v>61</v>
      </c>
      <c r="AL2159" t="s">
        <v>459</v>
      </c>
      <c r="AM2159" t="s">
        <v>450</v>
      </c>
      <c r="AN2159">
        <v>20.149999999999999</v>
      </c>
      <c r="AO2159">
        <v>83.68</v>
      </c>
      <c r="AP2159">
        <v>1686.152</v>
      </c>
      <c r="AQ2159">
        <v>20.149999999999999</v>
      </c>
      <c r="AR2159">
        <v>80.069999999999993</v>
      </c>
      <c r="AS2159">
        <v>1613.4105</v>
      </c>
      <c r="BC2159" t="s">
        <v>451</v>
      </c>
      <c r="BD2159" s="2">
        <v>45846</v>
      </c>
      <c r="BE2159">
        <v>1432.14</v>
      </c>
      <c r="BF2159" t="s">
        <v>452</v>
      </c>
      <c r="BG2159" t="s">
        <v>453</v>
      </c>
      <c r="BH2159" s="1">
        <f t="shared" ca="1" si="101"/>
        <v>277</v>
      </c>
    </row>
    <row r="2160" spans="2:60" ht="14.25" customHeight="1" x14ac:dyDescent="0.35">
      <c r="B2160" s="96" t="str">
        <f t="shared" si="99"/>
        <v>198474212</v>
      </c>
      <c r="C2160" s="96" t="str">
        <f t="shared" si="100"/>
        <v>19847421</v>
      </c>
      <c r="D2160">
        <v>22526</v>
      </c>
      <c r="E2160" t="s">
        <v>120</v>
      </c>
      <c r="F2160">
        <v>61</v>
      </c>
      <c r="G2160" t="s">
        <v>124</v>
      </c>
      <c r="H2160">
        <v>71</v>
      </c>
      <c r="I2160">
        <v>19847</v>
      </c>
      <c r="J2160" t="s">
        <v>145</v>
      </c>
      <c r="K2160">
        <v>421</v>
      </c>
      <c r="L2160">
        <v>2</v>
      </c>
      <c r="M2160">
        <v>1</v>
      </c>
      <c r="N2160">
        <v>3</v>
      </c>
      <c r="O2160" s="3">
        <v>21.2</v>
      </c>
      <c r="P2160">
        <v>0</v>
      </c>
      <c r="Q2160" t="s">
        <v>454</v>
      </c>
      <c r="R2160" t="s">
        <v>471</v>
      </c>
      <c r="S2160">
        <v>5</v>
      </c>
      <c r="T2160" t="s">
        <v>446</v>
      </c>
      <c r="U2160">
        <v>2</v>
      </c>
      <c r="V2160">
        <v>44207</v>
      </c>
      <c r="W2160">
        <v>354</v>
      </c>
      <c r="X2160" t="s">
        <v>447</v>
      </c>
      <c r="Y2160" s="2" t="s">
        <v>447</v>
      </c>
      <c r="Z2160" s="2"/>
      <c r="AB2160" t="s">
        <v>447</v>
      </c>
      <c r="AC2160" t="s">
        <v>448</v>
      </c>
      <c r="AD2160" t="s">
        <v>448</v>
      </c>
      <c r="AE2160" t="s">
        <v>447</v>
      </c>
      <c r="AF2160" t="s">
        <v>447</v>
      </c>
      <c r="AG2160">
        <v>2</v>
      </c>
      <c r="AH2160">
        <v>0</v>
      </c>
      <c r="AI2160">
        <v>16</v>
      </c>
      <c r="AJ2160">
        <v>0</v>
      </c>
      <c r="AK2160">
        <v>61</v>
      </c>
      <c r="AL2160" t="s">
        <v>459</v>
      </c>
      <c r="AM2160" t="s">
        <v>450</v>
      </c>
      <c r="AN2160">
        <v>21.2</v>
      </c>
      <c r="AO2160">
        <v>83.68</v>
      </c>
      <c r="AP2160">
        <v>1774.0160000000001</v>
      </c>
      <c r="AQ2160">
        <v>21.2</v>
      </c>
      <c r="AR2160">
        <v>80.069999999999993</v>
      </c>
      <c r="AS2160">
        <v>1697.4839999999999</v>
      </c>
      <c r="BC2160" t="s">
        <v>451</v>
      </c>
      <c r="BD2160" s="2">
        <v>45846</v>
      </c>
      <c r="BE2160">
        <v>1496.02</v>
      </c>
      <c r="BF2160" t="s">
        <v>452</v>
      </c>
      <c r="BG2160" t="s">
        <v>453</v>
      </c>
      <c r="BH2160" s="1">
        <f t="shared" ca="1" si="101"/>
        <v>277</v>
      </c>
    </row>
    <row r="2161" spans="2:60" ht="14.25" customHeight="1" x14ac:dyDescent="0.35">
      <c r="B2161" s="96" t="str">
        <f t="shared" si="99"/>
        <v>198474213</v>
      </c>
      <c r="C2161" s="96" t="str">
        <f t="shared" si="100"/>
        <v>19847421</v>
      </c>
      <c r="D2161">
        <v>22526</v>
      </c>
      <c r="E2161" t="s">
        <v>120</v>
      </c>
      <c r="F2161">
        <v>61</v>
      </c>
      <c r="G2161" t="s">
        <v>124</v>
      </c>
      <c r="H2161">
        <v>71</v>
      </c>
      <c r="I2161">
        <v>19847</v>
      </c>
      <c r="J2161" t="s">
        <v>145</v>
      </c>
      <c r="K2161">
        <v>421</v>
      </c>
      <c r="L2161">
        <v>3</v>
      </c>
      <c r="M2161">
        <v>1</v>
      </c>
      <c r="N2161">
        <v>3</v>
      </c>
      <c r="O2161" s="3">
        <v>28.71</v>
      </c>
      <c r="P2161">
        <v>0</v>
      </c>
      <c r="Q2161" t="s">
        <v>454</v>
      </c>
      <c r="R2161" t="s">
        <v>471</v>
      </c>
      <c r="S2161">
        <v>5</v>
      </c>
      <c r="T2161" t="s">
        <v>446</v>
      </c>
      <c r="U2161">
        <v>2</v>
      </c>
      <c r="V2161">
        <v>44207</v>
      </c>
      <c r="W2161">
        <v>354</v>
      </c>
      <c r="X2161" t="s">
        <v>447</v>
      </c>
      <c r="Y2161" s="2" t="s">
        <v>447</v>
      </c>
      <c r="Z2161" s="2"/>
      <c r="AB2161" t="s">
        <v>447</v>
      </c>
      <c r="AC2161" t="s">
        <v>448</v>
      </c>
      <c r="AD2161" t="s">
        <v>448</v>
      </c>
      <c r="AE2161" t="s">
        <v>447</v>
      </c>
      <c r="AF2161" t="s">
        <v>447</v>
      </c>
      <c r="AG2161">
        <v>2</v>
      </c>
      <c r="AH2161">
        <v>0</v>
      </c>
      <c r="AI2161">
        <v>16</v>
      </c>
      <c r="AJ2161">
        <v>0</v>
      </c>
      <c r="AK2161">
        <v>61</v>
      </c>
      <c r="AL2161" t="s">
        <v>459</v>
      </c>
      <c r="AM2161" t="s">
        <v>450</v>
      </c>
      <c r="AN2161">
        <v>28.71</v>
      </c>
      <c r="AO2161">
        <v>83.68</v>
      </c>
      <c r="AP2161">
        <v>2402.4528</v>
      </c>
      <c r="AQ2161">
        <v>28.71</v>
      </c>
      <c r="AR2161">
        <v>80.069999999999993</v>
      </c>
      <c r="AS2161">
        <v>2298.8096999999998</v>
      </c>
      <c r="BC2161" t="s">
        <v>451</v>
      </c>
      <c r="BD2161" s="2">
        <v>45846</v>
      </c>
      <c r="BE2161">
        <v>2550.1</v>
      </c>
      <c r="BF2161" t="s">
        <v>452</v>
      </c>
      <c r="BG2161" t="s">
        <v>453</v>
      </c>
      <c r="BH2161" s="1">
        <f t="shared" ca="1" si="101"/>
        <v>277</v>
      </c>
    </row>
    <row r="2162" spans="2:60" ht="14.25" customHeight="1" x14ac:dyDescent="0.35">
      <c r="B2162" s="96" t="str">
        <f t="shared" si="99"/>
        <v>198474214</v>
      </c>
      <c r="C2162" s="96" t="str">
        <f t="shared" si="100"/>
        <v>19847421</v>
      </c>
      <c r="D2162">
        <v>22526</v>
      </c>
      <c r="E2162" t="s">
        <v>120</v>
      </c>
      <c r="F2162">
        <v>61</v>
      </c>
      <c r="G2162" t="s">
        <v>124</v>
      </c>
      <c r="H2162">
        <v>71</v>
      </c>
      <c r="I2162">
        <v>19847</v>
      </c>
      <c r="J2162" t="s">
        <v>145</v>
      </c>
      <c r="K2162">
        <v>421</v>
      </c>
      <c r="L2162">
        <v>4</v>
      </c>
      <c r="M2162">
        <v>1</v>
      </c>
      <c r="O2162" s="3">
        <v>6.64</v>
      </c>
      <c r="P2162">
        <v>0</v>
      </c>
      <c r="Q2162" t="s">
        <v>477</v>
      </c>
      <c r="R2162" t="s">
        <v>471</v>
      </c>
      <c r="S2162">
        <v>2</v>
      </c>
      <c r="T2162" t="s">
        <v>478</v>
      </c>
      <c r="U2162">
        <v>2</v>
      </c>
      <c r="V2162">
        <v>45351</v>
      </c>
      <c r="W2162">
        <v>354</v>
      </c>
      <c r="X2162" t="s">
        <v>447</v>
      </c>
      <c r="Y2162" s="2" t="s">
        <v>447</v>
      </c>
      <c r="Z2162" s="2"/>
      <c r="AB2162" t="s">
        <v>447</v>
      </c>
      <c r="AC2162" t="s">
        <v>448</v>
      </c>
      <c r="AD2162" t="s">
        <v>448</v>
      </c>
      <c r="AE2162" t="s">
        <v>447</v>
      </c>
      <c r="AF2162" t="s">
        <v>447</v>
      </c>
      <c r="AG2162">
        <v>2</v>
      </c>
      <c r="AH2162">
        <v>0</v>
      </c>
      <c r="AI2162">
        <v>16</v>
      </c>
      <c r="AJ2162">
        <v>0</v>
      </c>
      <c r="AK2162">
        <v>61</v>
      </c>
      <c r="AL2162" t="s">
        <v>505</v>
      </c>
      <c r="AM2162" t="s">
        <v>450</v>
      </c>
      <c r="AN2162">
        <v>6.64</v>
      </c>
      <c r="AO2162">
        <v>116.8</v>
      </c>
      <c r="AP2162">
        <v>775.55200000000002</v>
      </c>
      <c r="AQ2162">
        <v>6.64</v>
      </c>
      <c r="AR2162">
        <v>130.07</v>
      </c>
      <c r="AS2162">
        <v>863.66480000000001</v>
      </c>
      <c r="BC2162" t="s">
        <v>451</v>
      </c>
      <c r="BD2162" s="2">
        <v>45846</v>
      </c>
      <c r="BE2162">
        <v>1180.55</v>
      </c>
      <c r="BF2162" t="s">
        <v>452</v>
      </c>
      <c r="BG2162" t="s">
        <v>453</v>
      </c>
      <c r="BH2162" s="1">
        <f t="shared" ca="1" si="101"/>
        <v>277</v>
      </c>
    </row>
    <row r="2163" spans="2:60" ht="14.25" customHeight="1" x14ac:dyDescent="0.35">
      <c r="B2163" s="96" t="str">
        <f t="shared" si="99"/>
        <v>198474215</v>
      </c>
      <c r="C2163" s="96" t="str">
        <f t="shared" si="100"/>
        <v>19847421</v>
      </c>
      <c r="D2163">
        <v>22526</v>
      </c>
      <c r="E2163" t="s">
        <v>120</v>
      </c>
      <c r="F2163">
        <v>61</v>
      </c>
      <c r="G2163" t="s">
        <v>124</v>
      </c>
      <c r="H2163">
        <v>71</v>
      </c>
      <c r="I2163">
        <v>19847</v>
      </c>
      <c r="J2163" t="s">
        <v>145</v>
      </c>
      <c r="K2163">
        <v>421</v>
      </c>
      <c r="L2163">
        <v>5</v>
      </c>
      <c r="M2163">
        <v>1</v>
      </c>
      <c r="O2163" s="3">
        <v>0.64</v>
      </c>
      <c r="P2163">
        <v>0</v>
      </c>
      <c r="Q2163" t="s">
        <v>528</v>
      </c>
      <c r="R2163" t="s">
        <v>471</v>
      </c>
      <c r="S2163">
        <v>2</v>
      </c>
      <c r="T2163" t="s">
        <v>478</v>
      </c>
      <c r="U2163">
        <v>2</v>
      </c>
      <c r="V2163">
        <v>45376</v>
      </c>
      <c r="W2163">
        <v>354</v>
      </c>
      <c r="X2163" t="s">
        <v>447</v>
      </c>
      <c r="Y2163" s="2" t="s">
        <v>447</v>
      </c>
      <c r="Z2163" s="2"/>
      <c r="AB2163" t="s">
        <v>447</v>
      </c>
      <c r="AC2163" t="s">
        <v>448</v>
      </c>
      <c r="AD2163" t="s">
        <v>448</v>
      </c>
      <c r="AE2163" t="s">
        <v>447</v>
      </c>
      <c r="AF2163" t="s">
        <v>447</v>
      </c>
      <c r="AG2163">
        <v>2</v>
      </c>
      <c r="AH2163">
        <v>0</v>
      </c>
      <c r="AI2163">
        <v>16</v>
      </c>
      <c r="AJ2163">
        <v>0</v>
      </c>
      <c r="AK2163">
        <v>61</v>
      </c>
      <c r="AL2163" t="s">
        <v>505</v>
      </c>
      <c r="AM2163" t="s">
        <v>450</v>
      </c>
      <c r="AZ2163">
        <v>0.64</v>
      </c>
      <c r="BA2163">
        <v>70</v>
      </c>
      <c r="BB2163">
        <v>44.8</v>
      </c>
      <c r="BC2163" t="s">
        <v>451</v>
      </c>
      <c r="BD2163" s="2">
        <v>45726</v>
      </c>
      <c r="BF2163" t="s">
        <v>452</v>
      </c>
      <c r="BG2163" t="s">
        <v>453</v>
      </c>
      <c r="BH2163" s="1">
        <f t="shared" ca="1" si="101"/>
        <v>397</v>
      </c>
    </row>
    <row r="2164" spans="2:60" ht="14.25" customHeight="1" x14ac:dyDescent="0.35">
      <c r="B2164" s="96" t="str">
        <f t="shared" si="99"/>
        <v>198474216</v>
      </c>
      <c r="C2164" s="96" t="str">
        <f t="shared" si="100"/>
        <v>19847421</v>
      </c>
      <c r="D2164">
        <v>22526</v>
      </c>
      <c r="E2164" t="s">
        <v>120</v>
      </c>
      <c r="F2164">
        <v>61</v>
      </c>
      <c r="G2164" t="s">
        <v>124</v>
      </c>
      <c r="H2164">
        <v>71</v>
      </c>
      <c r="I2164">
        <v>19847</v>
      </c>
      <c r="J2164" t="s">
        <v>145</v>
      </c>
      <c r="K2164">
        <v>421</v>
      </c>
      <c r="L2164">
        <v>6</v>
      </c>
      <c r="M2164">
        <v>1</v>
      </c>
      <c r="O2164" s="3">
        <v>11.15</v>
      </c>
      <c r="P2164">
        <v>0</v>
      </c>
      <c r="Q2164" t="s">
        <v>456</v>
      </c>
      <c r="R2164" t="s">
        <v>471</v>
      </c>
      <c r="S2164">
        <v>2</v>
      </c>
      <c r="T2164" t="s">
        <v>478</v>
      </c>
      <c r="U2164">
        <v>2</v>
      </c>
      <c r="V2164">
        <v>45351</v>
      </c>
      <c r="W2164">
        <v>354</v>
      </c>
      <c r="X2164" t="s">
        <v>447</v>
      </c>
      <c r="Y2164" s="2" t="s">
        <v>447</v>
      </c>
      <c r="Z2164" s="2"/>
      <c r="AB2164" t="s">
        <v>447</v>
      </c>
      <c r="AC2164" t="s">
        <v>448</v>
      </c>
      <c r="AD2164" t="s">
        <v>448</v>
      </c>
      <c r="AE2164" t="s">
        <v>447</v>
      </c>
      <c r="AF2164" t="s">
        <v>447</v>
      </c>
      <c r="AG2164">
        <v>2</v>
      </c>
      <c r="AH2164">
        <v>0</v>
      </c>
      <c r="AI2164">
        <v>16</v>
      </c>
      <c r="AJ2164">
        <v>0</v>
      </c>
      <c r="AK2164">
        <v>61</v>
      </c>
      <c r="AL2164" t="s">
        <v>505</v>
      </c>
      <c r="AM2164" t="s">
        <v>450</v>
      </c>
      <c r="AN2164">
        <v>11.15</v>
      </c>
      <c r="AO2164">
        <v>116.8</v>
      </c>
      <c r="AP2164">
        <v>1302.32</v>
      </c>
      <c r="AQ2164">
        <v>11.15</v>
      </c>
      <c r="AR2164">
        <v>130.07</v>
      </c>
      <c r="AS2164">
        <v>1450.2805000000001</v>
      </c>
      <c r="BC2164" t="s">
        <v>451</v>
      </c>
      <c r="BD2164" s="2">
        <v>45846</v>
      </c>
      <c r="BE2164">
        <v>1445.89</v>
      </c>
      <c r="BF2164" t="s">
        <v>452</v>
      </c>
      <c r="BG2164" t="s">
        <v>453</v>
      </c>
      <c r="BH2164" s="1">
        <f t="shared" ca="1" si="101"/>
        <v>277</v>
      </c>
    </row>
    <row r="2165" spans="2:60" ht="14.25" customHeight="1" x14ac:dyDescent="0.35">
      <c r="B2165" s="96" t="str">
        <f t="shared" si="99"/>
        <v>198474217</v>
      </c>
      <c r="C2165" s="96" t="str">
        <f t="shared" si="100"/>
        <v>19847421</v>
      </c>
      <c r="D2165">
        <v>22526</v>
      </c>
      <c r="E2165" t="s">
        <v>120</v>
      </c>
      <c r="F2165">
        <v>61</v>
      </c>
      <c r="G2165" t="s">
        <v>124</v>
      </c>
      <c r="H2165">
        <v>71</v>
      </c>
      <c r="I2165">
        <v>19847</v>
      </c>
      <c r="J2165" t="s">
        <v>145</v>
      </c>
      <c r="K2165">
        <v>421</v>
      </c>
      <c r="L2165">
        <v>7</v>
      </c>
      <c r="M2165">
        <v>1</v>
      </c>
      <c r="O2165" s="3">
        <v>1.3</v>
      </c>
      <c r="P2165">
        <v>0</v>
      </c>
      <c r="Q2165" t="s">
        <v>456</v>
      </c>
      <c r="R2165" t="s">
        <v>471</v>
      </c>
      <c r="S2165">
        <v>2</v>
      </c>
      <c r="T2165" t="s">
        <v>478</v>
      </c>
      <c r="U2165">
        <v>2</v>
      </c>
      <c r="V2165">
        <v>45351</v>
      </c>
      <c r="W2165">
        <v>354</v>
      </c>
      <c r="X2165" t="s">
        <v>447</v>
      </c>
      <c r="Y2165" s="2" t="s">
        <v>447</v>
      </c>
      <c r="Z2165" s="2"/>
      <c r="AB2165" t="s">
        <v>447</v>
      </c>
      <c r="AC2165" t="s">
        <v>448</v>
      </c>
      <c r="AD2165" t="s">
        <v>448</v>
      </c>
      <c r="AE2165" t="s">
        <v>447</v>
      </c>
      <c r="AF2165" t="s">
        <v>447</v>
      </c>
      <c r="AG2165">
        <v>2</v>
      </c>
      <c r="AH2165">
        <v>0</v>
      </c>
      <c r="AI2165">
        <v>16</v>
      </c>
      <c r="AJ2165">
        <v>0</v>
      </c>
      <c r="AK2165">
        <v>61</v>
      </c>
      <c r="AL2165" t="s">
        <v>505</v>
      </c>
      <c r="AM2165" t="s">
        <v>450</v>
      </c>
      <c r="AN2165">
        <v>1.3</v>
      </c>
      <c r="AO2165">
        <v>116.8</v>
      </c>
      <c r="AP2165">
        <v>151.84</v>
      </c>
      <c r="AQ2165">
        <v>1.3</v>
      </c>
      <c r="AR2165">
        <v>130.07</v>
      </c>
      <c r="AS2165">
        <v>169.09100000000001</v>
      </c>
      <c r="BC2165" t="s">
        <v>451</v>
      </c>
      <c r="BD2165" s="2">
        <v>45846</v>
      </c>
      <c r="BE2165">
        <v>176.4</v>
      </c>
      <c r="BF2165" t="s">
        <v>452</v>
      </c>
      <c r="BG2165" t="s">
        <v>453</v>
      </c>
      <c r="BH2165" s="1">
        <f t="shared" ca="1" si="101"/>
        <v>277</v>
      </c>
    </row>
    <row r="2166" spans="2:60" ht="14.25" customHeight="1" x14ac:dyDescent="0.35">
      <c r="B2166" s="96" t="str">
        <f t="shared" si="99"/>
        <v>198494221</v>
      </c>
      <c r="C2166" s="96" t="str">
        <f t="shared" si="100"/>
        <v>19849422</v>
      </c>
      <c r="D2166">
        <v>22526</v>
      </c>
      <c r="E2166" t="s">
        <v>120</v>
      </c>
      <c r="F2166">
        <v>61</v>
      </c>
      <c r="G2166" t="s">
        <v>124</v>
      </c>
      <c r="H2166">
        <v>71</v>
      </c>
      <c r="I2166">
        <v>19849</v>
      </c>
      <c r="J2166" t="s">
        <v>146</v>
      </c>
      <c r="K2166">
        <v>422</v>
      </c>
      <c r="L2166">
        <v>1</v>
      </c>
      <c r="M2166">
        <v>91</v>
      </c>
      <c r="N2166">
        <v>1</v>
      </c>
      <c r="O2166" s="3">
        <v>17.59</v>
      </c>
      <c r="P2166">
        <v>0</v>
      </c>
      <c r="Q2166" t="s">
        <v>454</v>
      </c>
      <c r="R2166" t="s">
        <v>471</v>
      </c>
      <c r="S2166">
        <v>6</v>
      </c>
      <c r="T2166" t="s">
        <v>466</v>
      </c>
      <c r="U2166">
        <v>2</v>
      </c>
      <c r="V2166">
        <v>44126</v>
      </c>
      <c r="W2166">
        <v>360</v>
      </c>
      <c r="X2166" t="s">
        <v>447</v>
      </c>
      <c r="Y2166" s="2" t="s">
        <v>447</v>
      </c>
      <c r="Z2166" s="2"/>
      <c r="AB2166" t="s">
        <v>447</v>
      </c>
      <c r="AC2166" t="s">
        <v>448</v>
      </c>
      <c r="AD2166" t="s">
        <v>448</v>
      </c>
      <c r="AE2166" t="s">
        <v>447</v>
      </c>
      <c r="AF2166" t="s">
        <v>447</v>
      </c>
      <c r="AG2166">
        <v>2</v>
      </c>
      <c r="AH2166">
        <v>0</v>
      </c>
      <c r="AI2166">
        <v>14</v>
      </c>
      <c r="AJ2166">
        <v>0</v>
      </c>
      <c r="AK2166">
        <v>61</v>
      </c>
      <c r="AL2166" t="s">
        <v>459</v>
      </c>
      <c r="AM2166" t="s">
        <v>450</v>
      </c>
      <c r="AN2166">
        <v>17.59</v>
      </c>
      <c r="AO2166">
        <v>78.290000000000006</v>
      </c>
      <c r="AP2166">
        <v>1377.1211000000001</v>
      </c>
      <c r="AQ2166">
        <v>17.59</v>
      </c>
      <c r="AR2166">
        <v>80.069999999999993</v>
      </c>
      <c r="AS2166">
        <v>1408.4313</v>
      </c>
      <c r="BC2166" t="s">
        <v>451</v>
      </c>
      <c r="BD2166" s="2">
        <v>45841</v>
      </c>
      <c r="BE2166">
        <v>1036.1099999999999</v>
      </c>
      <c r="BF2166" t="s">
        <v>452</v>
      </c>
      <c r="BG2166" t="s">
        <v>453</v>
      </c>
      <c r="BH2166" s="1">
        <f t="shared" ca="1" si="101"/>
        <v>282</v>
      </c>
    </row>
    <row r="2167" spans="2:60" ht="14.25" customHeight="1" x14ac:dyDescent="0.35">
      <c r="B2167" s="96" t="str">
        <f t="shared" si="99"/>
        <v>198494222</v>
      </c>
      <c r="C2167" s="96" t="str">
        <f t="shared" si="100"/>
        <v>19849422</v>
      </c>
      <c r="D2167">
        <v>22526</v>
      </c>
      <c r="E2167" t="s">
        <v>120</v>
      </c>
      <c r="F2167">
        <v>61</v>
      </c>
      <c r="G2167" t="s">
        <v>124</v>
      </c>
      <c r="H2167">
        <v>71</v>
      </c>
      <c r="I2167">
        <v>19849</v>
      </c>
      <c r="J2167" t="s">
        <v>146</v>
      </c>
      <c r="K2167">
        <v>422</v>
      </c>
      <c r="L2167">
        <v>2</v>
      </c>
      <c r="M2167">
        <v>91</v>
      </c>
      <c r="N2167">
        <v>1</v>
      </c>
      <c r="O2167" s="3">
        <v>21.81</v>
      </c>
      <c r="P2167">
        <v>0</v>
      </c>
      <c r="Q2167" t="s">
        <v>454</v>
      </c>
      <c r="R2167" t="s">
        <v>471</v>
      </c>
      <c r="S2167">
        <v>6</v>
      </c>
      <c r="T2167" t="s">
        <v>466</v>
      </c>
      <c r="U2167">
        <v>2</v>
      </c>
      <c r="V2167">
        <v>44126</v>
      </c>
      <c r="W2167">
        <v>360</v>
      </c>
      <c r="X2167" t="s">
        <v>447</v>
      </c>
      <c r="Y2167" s="2" t="s">
        <v>447</v>
      </c>
      <c r="Z2167" s="2"/>
      <c r="AB2167" t="s">
        <v>447</v>
      </c>
      <c r="AC2167" t="s">
        <v>448</v>
      </c>
      <c r="AD2167" t="s">
        <v>448</v>
      </c>
      <c r="AE2167" t="s">
        <v>447</v>
      </c>
      <c r="AF2167" t="s">
        <v>447</v>
      </c>
      <c r="AG2167">
        <v>2</v>
      </c>
      <c r="AH2167">
        <v>0</v>
      </c>
      <c r="AI2167">
        <v>14</v>
      </c>
      <c r="AJ2167">
        <v>0</v>
      </c>
      <c r="AK2167">
        <v>61</v>
      </c>
      <c r="AL2167" t="s">
        <v>459</v>
      </c>
      <c r="AM2167" t="s">
        <v>450</v>
      </c>
      <c r="AN2167">
        <v>21.81</v>
      </c>
      <c r="AO2167">
        <v>78.290000000000006</v>
      </c>
      <c r="AP2167">
        <v>1707.5048999999999</v>
      </c>
      <c r="AQ2167">
        <v>21.81</v>
      </c>
      <c r="AR2167">
        <v>80.069999999999993</v>
      </c>
      <c r="AS2167">
        <v>1746.3267000000001</v>
      </c>
      <c r="BC2167" t="s">
        <v>451</v>
      </c>
      <c r="BD2167" s="2">
        <v>45841</v>
      </c>
      <c r="BE2167">
        <v>1911.01</v>
      </c>
      <c r="BF2167" t="s">
        <v>452</v>
      </c>
      <c r="BG2167" t="s">
        <v>453</v>
      </c>
      <c r="BH2167" s="1">
        <f t="shared" ca="1" si="101"/>
        <v>282</v>
      </c>
    </row>
    <row r="2168" spans="2:60" ht="14.25" customHeight="1" x14ac:dyDescent="0.35">
      <c r="B2168" s="96" t="str">
        <f t="shared" si="99"/>
        <v>198494223</v>
      </c>
      <c r="C2168" s="96" t="str">
        <f t="shared" si="100"/>
        <v>19849422</v>
      </c>
      <c r="D2168">
        <v>22526</v>
      </c>
      <c r="E2168" t="s">
        <v>120</v>
      </c>
      <c r="F2168">
        <v>61</v>
      </c>
      <c r="G2168" t="s">
        <v>124</v>
      </c>
      <c r="H2168">
        <v>71</v>
      </c>
      <c r="I2168">
        <v>19849</v>
      </c>
      <c r="J2168" t="s">
        <v>146</v>
      </c>
      <c r="K2168">
        <v>422</v>
      </c>
      <c r="L2168">
        <v>3</v>
      </c>
      <c r="M2168">
        <v>2</v>
      </c>
      <c r="N2168">
        <v>1</v>
      </c>
      <c r="O2168" s="3">
        <v>4.2</v>
      </c>
      <c r="P2168">
        <v>0</v>
      </c>
      <c r="Q2168" t="s">
        <v>454</v>
      </c>
      <c r="R2168" t="s">
        <v>471</v>
      </c>
      <c r="S2168">
        <v>6</v>
      </c>
      <c r="T2168" t="s">
        <v>466</v>
      </c>
      <c r="U2168">
        <v>2</v>
      </c>
      <c r="V2168">
        <v>44121</v>
      </c>
      <c r="W2168">
        <v>352</v>
      </c>
      <c r="X2168" t="s">
        <v>447</v>
      </c>
      <c r="Y2168" s="2" t="s">
        <v>447</v>
      </c>
      <c r="Z2168" s="2"/>
      <c r="AB2168" t="s">
        <v>447</v>
      </c>
      <c r="AC2168" t="s">
        <v>448</v>
      </c>
      <c r="AD2168" t="s">
        <v>448</v>
      </c>
      <c r="AE2168" t="s">
        <v>447</v>
      </c>
      <c r="AF2168" t="s">
        <v>447</v>
      </c>
      <c r="AG2168">
        <v>2</v>
      </c>
      <c r="AH2168">
        <v>0</v>
      </c>
      <c r="AI2168">
        <v>14</v>
      </c>
      <c r="AJ2168">
        <v>0</v>
      </c>
      <c r="AK2168">
        <v>61</v>
      </c>
      <c r="AL2168" t="s">
        <v>465</v>
      </c>
      <c r="AM2168" t="s">
        <v>450</v>
      </c>
      <c r="AN2168">
        <v>4.2</v>
      </c>
      <c r="AO2168">
        <v>78.290000000000006</v>
      </c>
      <c r="AP2168">
        <v>328.81799999999998</v>
      </c>
      <c r="AQ2168">
        <v>4.2</v>
      </c>
      <c r="AR2168">
        <v>80.069999999999993</v>
      </c>
      <c r="AS2168">
        <v>336.29399999999998</v>
      </c>
      <c r="BC2168" t="s">
        <v>451</v>
      </c>
      <c r="BD2168" s="2">
        <v>45841</v>
      </c>
      <c r="BE2168">
        <v>155.06</v>
      </c>
      <c r="BF2168" t="s">
        <v>452</v>
      </c>
      <c r="BG2168" t="s">
        <v>453</v>
      </c>
      <c r="BH2168" s="1">
        <f t="shared" ca="1" si="101"/>
        <v>282</v>
      </c>
    </row>
    <row r="2169" spans="2:60" ht="14.25" customHeight="1" x14ac:dyDescent="0.35">
      <c r="B2169" s="96" t="str">
        <f t="shared" si="99"/>
        <v>199351831</v>
      </c>
      <c r="C2169" s="96" t="str">
        <f t="shared" si="100"/>
        <v>19935183</v>
      </c>
      <c r="D2169">
        <v>22526</v>
      </c>
      <c r="E2169" t="s">
        <v>120</v>
      </c>
      <c r="F2169">
        <v>61</v>
      </c>
      <c r="G2169" t="s">
        <v>124</v>
      </c>
      <c r="H2169">
        <v>72</v>
      </c>
      <c r="I2169">
        <v>19935</v>
      </c>
      <c r="J2169" t="s">
        <v>88</v>
      </c>
      <c r="K2169">
        <v>183</v>
      </c>
      <c r="L2169">
        <v>1</v>
      </c>
      <c r="M2169">
        <v>91</v>
      </c>
      <c r="N2169">
        <v>1</v>
      </c>
      <c r="O2169" s="3">
        <v>13.74</v>
      </c>
      <c r="P2169">
        <v>0</v>
      </c>
      <c r="Q2169" t="s">
        <v>472</v>
      </c>
      <c r="R2169" t="s">
        <v>471</v>
      </c>
      <c r="S2169">
        <v>4</v>
      </c>
      <c r="T2169" t="s">
        <v>458</v>
      </c>
      <c r="U2169">
        <v>2</v>
      </c>
      <c r="V2169">
        <v>44651</v>
      </c>
      <c r="W2169">
        <v>999</v>
      </c>
      <c r="X2169" t="s">
        <v>447</v>
      </c>
      <c r="Y2169" s="2" t="s">
        <v>447</v>
      </c>
      <c r="Z2169" s="2"/>
      <c r="AB2169" t="s">
        <v>447</v>
      </c>
      <c r="AC2169" t="s">
        <v>448</v>
      </c>
      <c r="AD2169" t="s">
        <v>447</v>
      </c>
      <c r="AE2169" t="s">
        <v>447</v>
      </c>
      <c r="AF2169" t="s">
        <v>447</v>
      </c>
      <c r="AG2169">
        <v>2</v>
      </c>
      <c r="AH2169">
        <v>0</v>
      </c>
      <c r="AI2169">
        <v>28</v>
      </c>
      <c r="AJ2169">
        <v>0</v>
      </c>
      <c r="AK2169">
        <v>61</v>
      </c>
      <c r="AL2169" t="s">
        <v>465</v>
      </c>
      <c r="AM2169" t="s">
        <v>450</v>
      </c>
      <c r="AN2169">
        <v>13.74</v>
      </c>
      <c r="AO2169">
        <v>88.57</v>
      </c>
      <c r="AP2169">
        <v>1216.9518</v>
      </c>
      <c r="AQ2169">
        <v>13.74</v>
      </c>
      <c r="AR2169">
        <v>93.07</v>
      </c>
      <c r="AS2169">
        <v>1278.7818</v>
      </c>
      <c r="BC2169" t="s">
        <v>451</v>
      </c>
      <c r="BD2169" s="2">
        <v>45874</v>
      </c>
      <c r="BE2169">
        <v>761.29</v>
      </c>
      <c r="BF2169" t="s">
        <v>452</v>
      </c>
      <c r="BG2169" t="s">
        <v>453</v>
      </c>
      <c r="BH2169" s="1">
        <f t="shared" ca="1" si="101"/>
        <v>249</v>
      </c>
    </row>
    <row r="2170" spans="2:60" ht="14.25" customHeight="1" x14ac:dyDescent="0.35">
      <c r="B2170" s="96" t="str">
        <f t="shared" si="99"/>
        <v>199351832</v>
      </c>
      <c r="C2170" s="96" t="str">
        <f t="shared" si="100"/>
        <v>19935183</v>
      </c>
      <c r="D2170">
        <v>22526</v>
      </c>
      <c r="E2170" t="s">
        <v>120</v>
      </c>
      <c r="F2170">
        <v>61</v>
      </c>
      <c r="G2170" t="s">
        <v>124</v>
      </c>
      <c r="H2170">
        <v>72</v>
      </c>
      <c r="I2170">
        <v>19935</v>
      </c>
      <c r="J2170" t="s">
        <v>88</v>
      </c>
      <c r="K2170">
        <v>183</v>
      </c>
      <c r="L2170">
        <v>2</v>
      </c>
      <c r="M2170">
        <v>91</v>
      </c>
      <c r="N2170">
        <v>1</v>
      </c>
      <c r="O2170" s="3">
        <v>20</v>
      </c>
      <c r="P2170">
        <v>0</v>
      </c>
      <c r="Q2170" t="s">
        <v>472</v>
      </c>
      <c r="R2170" t="s">
        <v>471</v>
      </c>
      <c r="S2170">
        <v>4</v>
      </c>
      <c r="T2170" t="s">
        <v>458</v>
      </c>
      <c r="U2170">
        <v>2</v>
      </c>
      <c r="V2170">
        <v>44618</v>
      </c>
      <c r="W2170">
        <v>999</v>
      </c>
      <c r="X2170" t="s">
        <v>447</v>
      </c>
      <c r="Y2170" s="2" t="s">
        <v>447</v>
      </c>
      <c r="Z2170" s="2"/>
      <c r="AB2170" t="s">
        <v>447</v>
      </c>
      <c r="AC2170" t="s">
        <v>448</v>
      </c>
      <c r="AD2170" t="s">
        <v>447</v>
      </c>
      <c r="AE2170" t="s">
        <v>447</v>
      </c>
      <c r="AF2170" t="s">
        <v>447</v>
      </c>
      <c r="AG2170">
        <v>2</v>
      </c>
      <c r="AH2170">
        <v>0</v>
      </c>
      <c r="AI2170">
        <v>28</v>
      </c>
      <c r="AJ2170">
        <v>0</v>
      </c>
      <c r="AK2170">
        <v>61</v>
      </c>
      <c r="AL2170" t="s">
        <v>465</v>
      </c>
      <c r="AM2170" t="s">
        <v>450</v>
      </c>
      <c r="AN2170">
        <v>20</v>
      </c>
      <c r="AO2170">
        <v>88.57</v>
      </c>
      <c r="AP2170">
        <v>1771.4</v>
      </c>
      <c r="AQ2170">
        <v>20</v>
      </c>
      <c r="AR2170">
        <v>93.07</v>
      </c>
      <c r="AS2170">
        <v>1861.4</v>
      </c>
      <c r="BC2170" t="s">
        <v>451</v>
      </c>
      <c r="BD2170" s="2">
        <v>45874</v>
      </c>
      <c r="BE2170">
        <v>1929.26</v>
      </c>
      <c r="BF2170" t="s">
        <v>452</v>
      </c>
      <c r="BG2170" t="s">
        <v>453</v>
      </c>
      <c r="BH2170" s="1">
        <f t="shared" ca="1" si="101"/>
        <v>249</v>
      </c>
    </row>
    <row r="2171" spans="2:60" ht="14.25" customHeight="1" x14ac:dyDescent="0.35">
      <c r="B2171" s="96" t="str">
        <f t="shared" si="99"/>
        <v>199351833</v>
      </c>
      <c r="C2171" s="96" t="str">
        <f t="shared" si="100"/>
        <v>19935183</v>
      </c>
      <c r="D2171">
        <v>22526</v>
      </c>
      <c r="E2171" t="s">
        <v>120</v>
      </c>
      <c r="F2171">
        <v>61</v>
      </c>
      <c r="G2171" t="s">
        <v>124</v>
      </c>
      <c r="H2171">
        <v>72</v>
      </c>
      <c r="I2171">
        <v>19935</v>
      </c>
      <c r="J2171" t="s">
        <v>88</v>
      </c>
      <c r="K2171">
        <v>183</v>
      </c>
      <c r="L2171">
        <v>3</v>
      </c>
      <c r="M2171">
        <v>91</v>
      </c>
      <c r="N2171">
        <v>1</v>
      </c>
      <c r="O2171" s="3">
        <v>11.56</v>
      </c>
      <c r="P2171">
        <v>0</v>
      </c>
      <c r="Q2171" t="s">
        <v>472</v>
      </c>
      <c r="R2171" t="s">
        <v>471</v>
      </c>
      <c r="S2171">
        <v>4</v>
      </c>
      <c r="T2171" t="s">
        <v>458</v>
      </c>
      <c r="U2171">
        <v>2</v>
      </c>
      <c r="V2171">
        <v>44618</v>
      </c>
      <c r="W2171">
        <v>999</v>
      </c>
      <c r="X2171" t="s">
        <v>447</v>
      </c>
      <c r="Y2171" s="2" t="s">
        <v>447</v>
      </c>
      <c r="Z2171" s="2"/>
      <c r="AB2171" t="s">
        <v>447</v>
      </c>
      <c r="AC2171" t="s">
        <v>448</v>
      </c>
      <c r="AD2171" t="s">
        <v>447</v>
      </c>
      <c r="AE2171" t="s">
        <v>447</v>
      </c>
      <c r="AF2171" t="s">
        <v>447</v>
      </c>
      <c r="AG2171">
        <v>2</v>
      </c>
      <c r="AH2171">
        <v>0</v>
      </c>
      <c r="AI2171">
        <v>28</v>
      </c>
      <c r="AJ2171">
        <v>0</v>
      </c>
      <c r="AK2171">
        <v>61</v>
      </c>
      <c r="AL2171" t="s">
        <v>465</v>
      </c>
      <c r="AM2171" t="s">
        <v>450</v>
      </c>
      <c r="AN2171">
        <v>11.56</v>
      </c>
      <c r="AO2171">
        <v>88.57</v>
      </c>
      <c r="AP2171">
        <v>1023.8692</v>
      </c>
      <c r="AQ2171">
        <v>11.56</v>
      </c>
      <c r="AR2171">
        <v>93.07</v>
      </c>
      <c r="AS2171">
        <v>1075.8892000000001</v>
      </c>
      <c r="BC2171" t="s">
        <v>451</v>
      </c>
      <c r="BD2171" s="2">
        <v>45874</v>
      </c>
      <c r="BE2171">
        <v>1116.25</v>
      </c>
      <c r="BF2171" t="s">
        <v>452</v>
      </c>
      <c r="BG2171" t="s">
        <v>453</v>
      </c>
      <c r="BH2171" s="1">
        <f t="shared" ca="1" si="101"/>
        <v>249</v>
      </c>
    </row>
    <row r="2172" spans="2:60" ht="14.25" customHeight="1" x14ac:dyDescent="0.35">
      <c r="B2172" s="96" t="str">
        <f t="shared" si="99"/>
        <v>199351834</v>
      </c>
      <c r="C2172" s="96" t="str">
        <f t="shared" si="100"/>
        <v>19935183</v>
      </c>
      <c r="D2172">
        <v>22526</v>
      </c>
      <c r="E2172" t="s">
        <v>120</v>
      </c>
      <c r="F2172">
        <v>61</v>
      </c>
      <c r="G2172" t="s">
        <v>124</v>
      </c>
      <c r="H2172">
        <v>72</v>
      </c>
      <c r="I2172">
        <v>19935</v>
      </c>
      <c r="J2172" t="s">
        <v>88</v>
      </c>
      <c r="K2172">
        <v>183</v>
      </c>
      <c r="L2172">
        <v>4</v>
      </c>
      <c r="M2172">
        <v>91</v>
      </c>
      <c r="N2172">
        <v>1</v>
      </c>
      <c r="O2172" s="3">
        <v>9.67</v>
      </c>
      <c r="P2172">
        <v>0</v>
      </c>
      <c r="Q2172" t="s">
        <v>472</v>
      </c>
      <c r="R2172" t="s">
        <v>471</v>
      </c>
      <c r="S2172">
        <v>4</v>
      </c>
      <c r="T2172" t="s">
        <v>458</v>
      </c>
      <c r="U2172">
        <v>2</v>
      </c>
      <c r="V2172">
        <v>44651</v>
      </c>
      <c r="W2172">
        <v>999</v>
      </c>
      <c r="X2172" t="s">
        <v>447</v>
      </c>
      <c r="Y2172" s="2" t="s">
        <v>447</v>
      </c>
      <c r="Z2172" s="2"/>
      <c r="AB2172" t="s">
        <v>447</v>
      </c>
      <c r="AC2172" t="s">
        <v>448</v>
      </c>
      <c r="AD2172" t="s">
        <v>447</v>
      </c>
      <c r="AE2172" t="s">
        <v>447</v>
      </c>
      <c r="AF2172" t="s">
        <v>447</v>
      </c>
      <c r="AG2172">
        <v>2</v>
      </c>
      <c r="AH2172">
        <v>0</v>
      </c>
      <c r="AI2172">
        <v>28</v>
      </c>
      <c r="AJ2172">
        <v>0</v>
      </c>
      <c r="AK2172">
        <v>61</v>
      </c>
      <c r="AL2172" t="s">
        <v>465</v>
      </c>
      <c r="AM2172" t="s">
        <v>450</v>
      </c>
      <c r="AN2172">
        <v>9.67</v>
      </c>
      <c r="AO2172">
        <v>88.57</v>
      </c>
      <c r="AP2172">
        <v>856.47190000000001</v>
      </c>
      <c r="AQ2172">
        <v>9.67</v>
      </c>
      <c r="AR2172">
        <v>93.07</v>
      </c>
      <c r="AS2172">
        <v>899.98689999999999</v>
      </c>
      <c r="BC2172" t="s">
        <v>451</v>
      </c>
      <c r="BD2172" s="2">
        <v>45874</v>
      </c>
      <c r="BE2172">
        <v>570.65</v>
      </c>
      <c r="BF2172" t="s">
        <v>452</v>
      </c>
      <c r="BG2172" t="s">
        <v>453</v>
      </c>
      <c r="BH2172" s="1">
        <f t="shared" ca="1" si="101"/>
        <v>249</v>
      </c>
    </row>
    <row r="2173" spans="2:60" ht="14.25" customHeight="1" x14ac:dyDescent="0.35">
      <c r="B2173" s="96" t="str">
        <f t="shared" si="99"/>
        <v>199351835</v>
      </c>
      <c r="C2173" s="96" t="str">
        <f t="shared" si="100"/>
        <v>19935183</v>
      </c>
      <c r="D2173">
        <v>22526</v>
      </c>
      <c r="E2173" t="s">
        <v>120</v>
      </c>
      <c r="F2173">
        <v>61</v>
      </c>
      <c r="G2173" t="s">
        <v>124</v>
      </c>
      <c r="H2173">
        <v>72</v>
      </c>
      <c r="I2173">
        <v>19935</v>
      </c>
      <c r="J2173" t="s">
        <v>88</v>
      </c>
      <c r="K2173">
        <v>183</v>
      </c>
      <c r="L2173">
        <v>5</v>
      </c>
      <c r="M2173">
        <v>91</v>
      </c>
      <c r="N2173">
        <v>1</v>
      </c>
      <c r="O2173" s="3">
        <v>12</v>
      </c>
      <c r="P2173">
        <v>0</v>
      </c>
      <c r="Q2173" t="s">
        <v>460</v>
      </c>
      <c r="R2173" t="s">
        <v>471</v>
      </c>
      <c r="S2173">
        <v>4</v>
      </c>
      <c r="T2173" t="s">
        <v>458</v>
      </c>
      <c r="U2173">
        <v>2</v>
      </c>
      <c r="V2173">
        <v>44616</v>
      </c>
      <c r="W2173">
        <v>999</v>
      </c>
      <c r="X2173" t="s">
        <v>447</v>
      </c>
      <c r="Y2173" s="2" t="s">
        <v>447</v>
      </c>
      <c r="Z2173" s="2"/>
      <c r="AB2173" t="s">
        <v>447</v>
      </c>
      <c r="AC2173" t="s">
        <v>448</v>
      </c>
      <c r="AD2173" t="s">
        <v>447</v>
      </c>
      <c r="AE2173" t="s">
        <v>447</v>
      </c>
      <c r="AF2173" t="s">
        <v>447</v>
      </c>
      <c r="AG2173">
        <v>2</v>
      </c>
      <c r="AH2173">
        <v>0</v>
      </c>
      <c r="AI2173">
        <v>28</v>
      </c>
      <c r="AJ2173">
        <v>0</v>
      </c>
      <c r="AK2173">
        <v>61</v>
      </c>
      <c r="AL2173" t="s">
        <v>465</v>
      </c>
      <c r="AM2173" t="s">
        <v>450</v>
      </c>
      <c r="AN2173">
        <v>12</v>
      </c>
      <c r="AO2173">
        <v>88.57</v>
      </c>
      <c r="AP2173">
        <v>1062.8399999999999</v>
      </c>
      <c r="AQ2173">
        <v>12</v>
      </c>
      <c r="AR2173">
        <v>93.07</v>
      </c>
      <c r="AS2173">
        <v>1116.8399999999999</v>
      </c>
      <c r="BC2173" t="s">
        <v>451</v>
      </c>
      <c r="BD2173" s="2">
        <v>45874</v>
      </c>
      <c r="BE2173">
        <v>844.26</v>
      </c>
      <c r="BF2173" t="s">
        <v>452</v>
      </c>
      <c r="BG2173" t="s">
        <v>453</v>
      </c>
      <c r="BH2173" s="1">
        <f t="shared" ca="1" si="101"/>
        <v>249</v>
      </c>
    </row>
    <row r="2174" spans="2:60" ht="14.25" customHeight="1" x14ac:dyDescent="0.35">
      <c r="B2174" s="96" t="str">
        <f t="shared" si="99"/>
        <v>199351836</v>
      </c>
      <c r="C2174" s="96" t="str">
        <f t="shared" si="100"/>
        <v>19935183</v>
      </c>
      <c r="D2174">
        <v>22526</v>
      </c>
      <c r="E2174" t="s">
        <v>120</v>
      </c>
      <c r="F2174">
        <v>61</v>
      </c>
      <c r="G2174" t="s">
        <v>124</v>
      </c>
      <c r="H2174">
        <v>72</v>
      </c>
      <c r="I2174">
        <v>19935</v>
      </c>
      <c r="J2174" t="s">
        <v>88</v>
      </c>
      <c r="K2174">
        <v>183</v>
      </c>
      <c r="L2174">
        <v>6</v>
      </c>
      <c r="M2174">
        <v>91</v>
      </c>
      <c r="N2174">
        <v>1</v>
      </c>
      <c r="O2174" s="3">
        <v>12.28</v>
      </c>
      <c r="P2174">
        <v>0</v>
      </c>
      <c r="Q2174" t="s">
        <v>460</v>
      </c>
      <c r="R2174" t="s">
        <v>471</v>
      </c>
      <c r="S2174">
        <v>4</v>
      </c>
      <c r="T2174" t="s">
        <v>458</v>
      </c>
      <c r="U2174">
        <v>2</v>
      </c>
      <c r="V2174">
        <v>44619</v>
      </c>
      <c r="W2174">
        <v>999</v>
      </c>
      <c r="X2174" t="s">
        <v>447</v>
      </c>
      <c r="Y2174" s="2" t="s">
        <v>447</v>
      </c>
      <c r="Z2174" s="2"/>
      <c r="AB2174" t="s">
        <v>447</v>
      </c>
      <c r="AC2174" t="s">
        <v>448</v>
      </c>
      <c r="AD2174" t="s">
        <v>447</v>
      </c>
      <c r="AE2174" t="s">
        <v>447</v>
      </c>
      <c r="AF2174" t="s">
        <v>447</v>
      </c>
      <c r="AG2174">
        <v>2</v>
      </c>
      <c r="AH2174">
        <v>0</v>
      </c>
      <c r="AI2174">
        <v>28</v>
      </c>
      <c r="AJ2174">
        <v>0</v>
      </c>
      <c r="AK2174">
        <v>61</v>
      </c>
      <c r="AL2174" t="s">
        <v>465</v>
      </c>
      <c r="AM2174" t="s">
        <v>450</v>
      </c>
      <c r="AN2174">
        <v>12.28</v>
      </c>
      <c r="AO2174">
        <v>88.57</v>
      </c>
      <c r="AP2174">
        <v>1087.6396</v>
      </c>
      <c r="AQ2174">
        <v>12.28</v>
      </c>
      <c r="AR2174">
        <v>93.07</v>
      </c>
      <c r="AS2174">
        <v>1142.8996</v>
      </c>
      <c r="BC2174" t="s">
        <v>451</v>
      </c>
      <c r="BD2174" s="2">
        <v>45874</v>
      </c>
      <c r="BE2174">
        <v>929.86</v>
      </c>
      <c r="BF2174" t="s">
        <v>452</v>
      </c>
      <c r="BG2174" t="s">
        <v>453</v>
      </c>
      <c r="BH2174" s="1">
        <f t="shared" ca="1" si="101"/>
        <v>249</v>
      </c>
    </row>
    <row r="2175" spans="2:60" ht="14.25" customHeight="1" x14ac:dyDescent="0.35">
      <c r="B2175" s="96" t="str">
        <f t="shared" si="99"/>
        <v>199351837</v>
      </c>
      <c r="C2175" s="96" t="str">
        <f t="shared" si="100"/>
        <v>19935183</v>
      </c>
      <c r="D2175">
        <v>22526</v>
      </c>
      <c r="E2175" t="s">
        <v>120</v>
      </c>
      <c r="F2175">
        <v>61</v>
      </c>
      <c r="G2175" t="s">
        <v>124</v>
      </c>
      <c r="H2175">
        <v>72</v>
      </c>
      <c r="I2175">
        <v>19935</v>
      </c>
      <c r="J2175" t="s">
        <v>88</v>
      </c>
      <c r="K2175">
        <v>183</v>
      </c>
      <c r="L2175">
        <v>7</v>
      </c>
      <c r="M2175">
        <v>91</v>
      </c>
      <c r="N2175">
        <v>1</v>
      </c>
      <c r="O2175" s="3">
        <v>4.99</v>
      </c>
      <c r="P2175">
        <v>0</v>
      </c>
      <c r="Q2175" t="s">
        <v>444</v>
      </c>
      <c r="R2175" t="s">
        <v>471</v>
      </c>
      <c r="S2175">
        <v>4</v>
      </c>
      <c r="T2175" t="s">
        <v>458</v>
      </c>
      <c r="U2175">
        <v>2</v>
      </c>
      <c r="V2175">
        <v>44655</v>
      </c>
      <c r="W2175">
        <v>999</v>
      </c>
      <c r="X2175" t="s">
        <v>447</v>
      </c>
      <c r="Y2175" s="2" t="s">
        <v>447</v>
      </c>
      <c r="Z2175" s="2"/>
      <c r="AB2175" t="s">
        <v>447</v>
      </c>
      <c r="AC2175" t="s">
        <v>448</v>
      </c>
      <c r="AD2175" t="s">
        <v>447</v>
      </c>
      <c r="AE2175" t="s">
        <v>447</v>
      </c>
      <c r="AF2175" t="s">
        <v>447</v>
      </c>
      <c r="AG2175">
        <v>2</v>
      </c>
      <c r="AH2175">
        <v>0</v>
      </c>
      <c r="AI2175">
        <v>28</v>
      </c>
      <c r="AJ2175">
        <v>0</v>
      </c>
      <c r="AK2175">
        <v>61</v>
      </c>
      <c r="AL2175" t="s">
        <v>465</v>
      </c>
      <c r="AM2175" t="s">
        <v>450</v>
      </c>
      <c r="AN2175">
        <v>4.99</v>
      </c>
      <c r="AO2175">
        <v>88.57</v>
      </c>
      <c r="AP2175">
        <v>441.96429999999998</v>
      </c>
      <c r="AQ2175">
        <v>4.99</v>
      </c>
      <c r="AR2175">
        <v>93.07</v>
      </c>
      <c r="AS2175">
        <v>464.41930000000002</v>
      </c>
      <c r="BC2175" t="s">
        <v>451</v>
      </c>
      <c r="BD2175" s="2">
        <v>45874</v>
      </c>
      <c r="BE2175">
        <v>517.91999999999996</v>
      </c>
      <c r="BF2175" t="s">
        <v>452</v>
      </c>
      <c r="BG2175" t="s">
        <v>453</v>
      </c>
      <c r="BH2175" s="1">
        <f t="shared" ca="1" si="101"/>
        <v>249</v>
      </c>
    </row>
    <row r="2176" spans="2:60" ht="14.25" customHeight="1" x14ac:dyDescent="0.35">
      <c r="B2176" s="96" t="str">
        <f t="shared" si="99"/>
        <v>199351838</v>
      </c>
      <c r="C2176" s="96" t="str">
        <f t="shared" si="100"/>
        <v>19935183</v>
      </c>
      <c r="D2176">
        <v>22526</v>
      </c>
      <c r="E2176" t="s">
        <v>120</v>
      </c>
      <c r="F2176">
        <v>61</v>
      </c>
      <c r="G2176" t="s">
        <v>124</v>
      </c>
      <c r="H2176">
        <v>72</v>
      </c>
      <c r="I2176">
        <v>19935</v>
      </c>
      <c r="J2176" t="s">
        <v>88</v>
      </c>
      <c r="K2176">
        <v>183</v>
      </c>
      <c r="L2176">
        <v>8</v>
      </c>
      <c r="M2176">
        <v>91</v>
      </c>
      <c r="N2176">
        <v>1</v>
      </c>
      <c r="O2176" s="3">
        <v>19.059999999999999</v>
      </c>
      <c r="P2176">
        <v>0</v>
      </c>
      <c r="Q2176" t="s">
        <v>444</v>
      </c>
      <c r="R2176" t="s">
        <v>471</v>
      </c>
      <c r="S2176">
        <v>4</v>
      </c>
      <c r="T2176" t="s">
        <v>458</v>
      </c>
      <c r="U2176">
        <v>2</v>
      </c>
      <c r="V2176">
        <v>44655</v>
      </c>
      <c r="W2176">
        <v>999</v>
      </c>
      <c r="X2176" t="s">
        <v>447</v>
      </c>
      <c r="Y2176" s="2" t="s">
        <v>447</v>
      </c>
      <c r="Z2176" s="2"/>
      <c r="AB2176" t="s">
        <v>447</v>
      </c>
      <c r="AC2176" t="s">
        <v>448</v>
      </c>
      <c r="AD2176" t="s">
        <v>447</v>
      </c>
      <c r="AE2176" t="s">
        <v>447</v>
      </c>
      <c r="AF2176" t="s">
        <v>447</v>
      </c>
      <c r="AG2176">
        <v>2</v>
      </c>
      <c r="AH2176">
        <v>0</v>
      </c>
      <c r="AI2176">
        <v>28</v>
      </c>
      <c r="AJ2176">
        <v>0</v>
      </c>
      <c r="AK2176">
        <v>61</v>
      </c>
      <c r="AL2176" t="s">
        <v>465</v>
      </c>
      <c r="AM2176" t="s">
        <v>450</v>
      </c>
      <c r="AN2176">
        <v>19.059999999999999</v>
      </c>
      <c r="AO2176">
        <v>88.57</v>
      </c>
      <c r="AP2176">
        <v>1688.1442</v>
      </c>
      <c r="AQ2176">
        <v>19.059999999999999</v>
      </c>
      <c r="AR2176">
        <v>93.07</v>
      </c>
      <c r="AS2176">
        <v>1773.9141999999999</v>
      </c>
      <c r="BC2176" t="s">
        <v>451</v>
      </c>
      <c r="BD2176" s="2">
        <v>45874</v>
      </c>
      <c r="BE2176">
        <v>1100.3900000000001</v>
      </c>
      <c r="BF2176" t="s">
        <v>452</v>
      </c>
      <c r="BG2176" t="s">
        <v>453</v>
      </c>
      <c r="BH2176" s="1">
        <f t="shared" ca="1" si="101"/>
        <v>249</v>
      </c>
    </row>
    <row r="2177" spans="2:60" ht="14.25" customHeight="1" x14ac:dyDescent="0.35">
      <c r="B2177" s="96" t="str">
        <f t="shared" si="99"/>
        <v>199351839</v>
      </c>
      <c r="C2177" s="96" t="str">
        <f t="shared" si="100"/>
        <v>19935183</v>
      </c>
      <c r="D2177">
        <v>22526</v>
      </c>
      <c r="E2177" t="s">
        <v>120</v>
      </c>
      <c r="F2177">
        <v>61</v>
      </c>
      <c r="G2177" t="s">
        <v>124</v>
      </c>
      <c r="H2177">
        <v>72</v>
      </c>
      <c r="I2177">
        <v>19935</v>
      </c>
      <c r="J2177" t="s">
        <v>88</v>
      </c>
      <c r="K2177">
        <v>183</v>
      </c>
      <c r="L2177">
        <v>9</v>
      </c>
      <c r="M2177">
        <v>91</v>
      </c>
      <c r="N2177">
        <v>1</v>
      </c>
      <c r="O2177" s="3">
        <v>21.31</v>
      </c>
      <c r="P2177">
        <v>0</v>
      </c>
      <c r="Q2177" t="s">
        <v>468</v>
      </c>
      <c r="R2177" t="s">
        <v>471</v>
      </c>
      <c r="S2177">
        <v>4</v>
      </c>
      <c r="T2177" t="s">
        <v>458</v>
      </c>
      <c r="U2177">
        <v>2</v>
      </c>
      <c r="V2177">
        <v>44655</v>
      </c>
      <c r="W2177">
        <v>999</v>
      </c>
      <c r="X2177" t="s">
        <v>447</v>
      </c>
      <c r="Y2177" s="2" t="s">
        <v>447</v>
      </c>
      <c r="Z2177" s="2"/>
      <c r="AB2177" t="s">
        <v>447</v>
      </c>
      <c r="AC2177" t="s">
        <v>448</v>
      </c>
      <c r="AD2177" t="s">
        <v>447</v>
      </c>
      <c r="AE2177" t="s">
        <v>447</v>
      </c>
      <c r="AF2177" t="s">
        <v>447</v>
      </c>
      <c r="AG2177">
        <v>2</v>
      </c>
      <c r="AH2177">
        <v>0</v>
      </c>
      <c r="AI2177">
        <v>28</v>
      </c>
      <c r="AJ2177">
        <v>0</v>
      </c>
      <c r="AK2177">
        <v>61</v>
      </c>
      <c r="AL2177" t="s">
        <v>465</v>
      </c>
      <c r="AM2177" t="s">
        <v>450</v>
      </c>
      <c r="AN2177">
        <v>21.31</v>
      </c>
      <c r="AO2177">
        <v>88.57</v>
      </c>
      <c r="AP2177">
        <v>1887.4267</v>
      </c>
      <c r="AQ2177">
        <v>21.31</v>
      </c>
      <c r="AR2177">
        <v>93.07</v>
      </c>
      <c r="AS2177">
        <v>1983.3217</v>
      </c>
      <c r="BC2177" t="s">
        <v>451</v>
      </c>
      <c r="BD2177" s="2">
        <v>45874</v>
      </c>
      <c r="BE2177">
        <v>1390.2</v>
      </c>
      <c r="BF2177" t="s">
        <v>452</v>
      </c>
      <c r="BG2177" t="s">
        <v>453</v>
      </c>
      <c r="BH2177" s="1">
        <f t="shared" ca="1" si="101"/>
        <v>249</v>
      </c>
    </row>
    <row r="2178" spans="2:60" ht="14.25" customHeight="1" x14ac:dyDescent="0.35">
      <c r="B2178" s="96" t="str">
        <f t="shared" ref="B2178:B2241" si="102">CONCATENATE(I2178,K2178,L2178)</f>
        <v>199351841</v>
      </c>
      <c r="C2178" s="96" t="str">
        <f t="shared" ref="C2178:C2241" si="103">CONCATENATE(I2178,K2178)</f>
        <v>19935184</v>
      </c>
      <c r="D2178">
        <v>22526</v>
      </c>
      <c r="E2178" t="s">
        <v>120</v>
      </c>
      <c r="F2178">
        <v>61</v>
      </c>
      <c r="G2178" t="s">
        <v>124</v>
      </c>
      <c r="H2178">
        <v>72</v>
      </c>
      <c r="I2178">
        <v>19935</v>
      </c>
      <c r="J2178" t="s">
        <v>88</v>
      </c>
      <c r="K2178">
        <v>184</v>
      </c>
      <c r="L2178">
        <v>1</v>
      </c>
      <c r="M2178">
        <v>91</v>
      </c>
      <c r="N2178">
        <v>2</v>
      </c>
      <c r="O2178" s="3">
        <v>23.28</v>
      </c>
      <c r="P2178">
        <v>0</v>
      </c>
      <c r="Q2178" t="s">
        <v>472</v>
      </c>
      <c r="R2178" t="s">
        <v>471</v>
      </c>
      <c r="S2178">
        <v>4</v>
      </c>
      <c r="T2178" t="s">
        <v>458</v>
      </c>
      <c r="U2178">
        <v>2</v>
      </c>
      <c r="V2178">
        <v>44651</v>
      </c>
      <c r="W2178">
        <v>999</v>
      </c>
      <c r="X2178" t="s">
        <v>447</v>
      </c>
      <c r="Y2178" s="2" t="s">
        <v>447</v>
      </c>
      <c r="Z2178" s="2"/>
      <c r="AB2178" t="s">
        <v>447</v>
      </c>
      <c r="AC2178" t="s">
        <v>448</v>
      </c>
      <c r="AD2178" t="s">
        <v>447</v>
      </c>
      <c r="AE2178" t="s">
        <v>447</v>
      </c>
      <c r="AF2178" t="s">
        <v>447</v>
      </c>
      <c r="AG2178">
        <v>2</v>
      </c>
      <c r="AH2178">
        <v>0</v>
      </c>
      <c r="AI2178">
        <v>33.700000000000003</v>
      </c>
      <c r="AJ2178">
        <v>0</v>
      </c>
      <c r="AK2178">
        <v>61</v>
      </c>
      <c r="AL2178" t="s">
        <v>465</v>
      </c>
      <c r="AM2178" t="s">
        <v>450</v>
      </c>
      <c r="AN2178">
        <v>23.28</v>
      </c>
      <c r="AO2178">
        <v>95.61</v>
      </c>
      <c r="AP2178">
        <v>2225.8008</v>
      </c>
      <c r="AQ2178">
        <v>23.28</v>
      </c>
      <c r="AR2178">
        <v>110.07</v>
      </c>
      <c r="AS2178">
        <v>2562.4295999999999</v>
      </c>
      <c r="BC2178" t="s">
        <v>451</v>
      </c>
      <c r="BD2178" s="2">
        <v>45874</v>
      </c>
      <c r="BE2178">
        <v>2048.0300000000002</v>
      </c>
      <c r="BF2178" t="s">
        <v>452</v>
      </c>
      <c r="BG2178" t="s">
        <v>453</v>
      </c>
      <c r="BH2178" s="1">
        <f t="shared" ref="BH2178:BH2241" ca="1" si="104">TODAY()-BD2178</f>
        <v>249</v>
      </c>
    </row>
    <row r="2179" spans="2:60" ht="14.25" customHeight="1" x14ac:dyDescent="0.35">
      <c r="B2179" s="96" t="str">
        <f t="shared" si="102"/>
        <v>199351842</v>
      </c>
      <c r="C2179" s="96" t="str">
        <f t="shared" si="103"/>
        <v>19935184</v>
      </c>
      <c r="D2179">
        <v>22526</v>
      </c>
      <c r="E2179" t="s">
        <v>120</v>
      </c>
      <c r="F2179">
        <v>61</v>
      </c>
      <c r="G2179" t="s">
        <v>124</v>
      </c>
      <c r="H2179">
        <v>72</v>
      </c>
      <c r="I2179">
        <v>19935</v>
      </c>
      <c r="J2179" t="s">
        <v>88</v>
      </c>
      <c r="K2179">
        <v>184</v>
      </c>
      <c r="L2179">
        <v>2</v>
      </c>
      <c r="M2179">
        <v>91</v>
      </c>
      <c r="N2179">
        <v>2</v>
      </c>
      <c r="O2179" s="3">
        <v>34.479999999999997</v>
      </c>
      <c r="P2179">
        <v>0</v>
      </c>
      <c r="Q2179" t="s">
        <v>472</v>
      </c>
      <c r="R2179" t="s">
        <v>471</v>
      </c>
      <c r="S2179">
        <v>4</v>
      </c>
      <c r="T2179" t="s">
        <v>458</v>
      </c>
      <c r="U2179">
        <v>2</v>
      </c>
      <c r="V2179">
        <v>44651</v>
      </c>
      <c r="W2179">
        <v>999</v>
      </c>
      <c r="X2179" t="s">
        <v>447</v>
      </c>
      <c r="Y2179" s="2" t="s">
        <v>447</v>
      </c>
      <c r="Z2179" s="2"/>
      <c r="AB2179" t="s">
        <v>447</v>
      </c>
      <c r="AC2179" t="s">
        <v>448</v>
      </c>
      <c r="AD2179" t="s">
        <v>447</v>
      </c>
      <c r="AE2179" t="s">
        <v>447</v>
      </c>
      <c r="AF2179" t="s">
        <v>447</v>
      </c>
      <c r="AG2179">
        <v>2</v>
      </c>
      <c r="AH2179">
        <v>0</v>
      </c>
      <c r="AI2179">
        <v>33.700000000000003</v>
      </c>
      <c r="AJ2179">
        <v>0</v>
      </c>
      <c r="AK2179">
        <v>61</v>
      </c>
      <c r="AL2179" t="s">
        <v>465</v>
      </c>
      <c r="AM2179" t="s">
        <v>450</v>
      </c>
      <c r="AN2179">
        <v>34.479999999999997</v>
      </c>
      <c r="AO2179">
        <v>95.61</v>
      </c>
      <c r="AP2179">
        <v>3296.6327999999999</v>
      </c>
      <c r="AQ2179">
        <v>34.479999999999997</v>
      </c>
      <c r="AR2179">
        <v>110.07</v>
      </c>
      <c r="AS2179">
        <v>3795.2136</v>
      </c>
      <c r="BC2179" t="s">
        <v>451</v>
      </c>
      <c r="BD2179" s="2">
        <v>45874</v>
      </c>
      <c r="BE2179">
        <v>3626.61</v>
      </c>
      <c r="BF2179" t="s">
        <v>452</v>
      </c>
      <c r="BG2179" t="s">
        <v>453</v>
      </c>
      <c r="BH2179" s="1">
        <f t="shared" ca="1" si="104"/>
        <v>249</v>
      </c>
    </row>
    <row r="2180" spans="2:60" ht="14.25" customHeight="1" x14ac:dyDescent="0.35">
      <c r="B2180" s="96" t="str">
        <f t="shared" si="102"/>
        <v>199351843</v>
      </c>
      <c r="C2180" s="96" t="str">
        <f t="shared" si="103"/>
        <v>19935184</v>
      </c>
      <c r="D2180">
        <v>22526</v>
      </c>
      <c r="E2180" t="s">
        <v>120</v>
      </c>
      <c r="F2180">
        <v>61</v>
      </c>
      <c r="G2180" t="s">
        <v>124</v>
      </c>
      <c r="H2180">
        <v>72</v>
      </c>
      <c r="I2180">
        <v>19935</v>
      </c>
      <c r="J2180" t="s">
        <v>88</v>
      </c>
      <c r="K2180">
        <v>184</v>
      </c>
      <c r="L2180">
        <v>3</v>
      </c>
      <c r="M2180">
        <v>91</v>
      </c>
      <c r="N2180">
        <v>2</v>
      </c>
      <c r="O2180" s="3">
        <v>32.18</v>
      </c>
      <c r="P2180">
        <v>0</v>
      </c>
      <c r="Q2180" t="s">
        <v>472</v>
      </c>
      <c r="R2180" t="s">
        <v>471</v>
      </c>
      <c r="S2180">
        <v>4</v>
      </c>
      <c r="T2180" t="s">
        <v>458</v>
      </c>
      <c r="U2180">
        <v>2</v>
      </c>
      <c r="V2180">
        <v>44617</v>
      </c>
      <c r="W2180">
        <v>999</v>
      </c>
      <c r="X2180" t="s">
        <v>447</v>
      </c>
      <c r="Y2180" s="2" t="s">
        <v>447</v>
      </c>
      <c r="Z2180" s="2"/>
      <c r="AB2180" t="s">
        <v>447</v>
      </c>
      <c r="AC2180" t="s">
        <v>448</v>
      </c>
      <c r="AD2180" t="s">
        <v>447</v>
      </c>
      <c r="AE2180" t="s">
        <v>447</v>
      </c>
      <c r="AF2180" t="s">
        <v>447</v>
      </c>
      <c r="AG2180">
        <v>2</v>
      </c>
      <c r="AH2180">
        <v>0</v>
      </c>
      <c r="AI2180">
        <v>30</v>
      </c>
      <c r="AJ2180">
        <v>0</v>
      </c>
      <c r="AK2180">
        <v>61</v>
      </c>
      <c r="AL2180" t="s">
        <v>465</v>
      </c>
      <c r="AM2180" t="s">
        <v>450</v>
      </c>
      <c r="AN2180">
        <v>32.18</v>
      </c>
      <c r="AO2180">
        <v>95.61</v>
      </c>
      <c r="AP2180">
        <v>3076.7298000000001</v>
      </c>
      <c r="AQ2180">
        <v>32.18</v>
      </c>
      <c r="AR2180">
        <v>110.07</v>
      </c>
      <c r="AS2180">
        <v>3542.0526</v>
      </c>
      <c r="BC2180" t="s">
        <v>451</v>
      </c>
      <c r="BD2180" s="2">
        <v>45874</v>
      </c>
      <c r="BE2180">
        <v>3244.53</v>
      </c>
      <c r="BF2180" t="s">
        <v>452</v>
      </c>
      <c r="BG2180" t="s">
        <v>453</v>
      </c>
      <c r="BH2180" s="1">
        <f t="shared" ca="1" si="104"/>
        <v>249</v>
      </c>
    </row>
    <row r="2181" spans="2:60" ht="14.25" customHeight="1" x14ac:dyDescent="0.35">
      <c r="B2181" s="96" t="str">
        <f t="shared" si="102"/>
        <v>199351851</v>
      </c>
      <c r="C2181" s="96" t="str">
        <f t="shared" si="103"/>
        <v>19935185</v>
      </c>
      <c r="D2181">
        <v>22526</v>
      </c>
      <c r="E2181" t="s">
        <v>120</v>
      </c>
      <c r="F2181">
        <v>61</v>
      </c>
      <c r="G2181" t="s">
        <v>124</v>
      </c>
      <c r="H2181">
        <v>72</v>
      </c>
      <c r="I2181">
        <v>19935</v>
      </c>
      <c r="J2181" t="s">
        <v>88</v>
      </c>
      <c r="K2181">
        <v>185</v>
      </c>
      <c r="L2181">
        <v>1</v>
      </c>
      <c r="M2181">
        <v>91</v>
      </c>
      <c r="N2181">
        <v>3</v>
      </c>
      <c r="O2181" s="3">
        <v>10.67</v>
      </c>
      <c r="P2181">
        <v>0</v>
      </c>
      <c r="Q2181" t="s">
        <v>468</v>
      </c>
      <c r="R2181" t="s">
        <v>471</v>
      </c>
      <c r="S2181">
        <v>4</v>
      </c>
      <c r="T2181" t="s">
        <v>458</v>
      </c>
      <c r="U2181">
        <v>2</v>
      </c>
      <c r="V2181">
        <v>44651</v>
      </c>
      <c r="W2181">
        <v>999</v>
      </c>
      <c r="X2181" t="s">
        <v>447</v>
      </c>
      <c r="Y2181" s="2" t="s">
        <v>447</v>
      </c>
      <c r="Z2181" s="2"/>
      <c r="AB2181" t="s">
        <v>447</v>
      </c>
      <c r="AC2181" t="s">
        <v>448</v>
      </c>
      <c r="AD2181" t="s">
        <v>447</v>
      </c>
      <c r="AE2181" t="s">
        <v>447</v>
      </c>
      <c r="AF2181" t="s">
        <v>447</v>
      </c>
      <c r="AG2181">
        <v>2</v>
      </c>
      <c r="AH2181">
        <v>0</v>
      </c>
      <c r="AI2181">
        <v>31.5</v>
      </c>
      <c r="AJ2181">
        <v>0</v>
      </c>
      <c r="AK2181">
        <v>61</v>
      </c>
      <c r="AL2181" t="s">
        <v>465</v>
      </c>
      <c r="AM2181" t="s">
        <v>450</v>
      </c>
      <c r="AN2181">
        <v>10.67</v>
      </c>
      <c r="AO2181">
        <v>82.53</v>
      </c>
      <c r="AP2181">
        <v>880.5951</v>
      </c>
      <c r="AQ2181">
        <v>10.67</v>
      </c>
      <c r="AR2181">
        <v>95.07</v>
      </c>
      <c r="AS2181">
        <v>1014.3969</v>
      </c>
      <c r="BC2181" t="s">
        <v>451</v>
      </c>
      <c r="BD2181" s="2">
        <v>45866</v>
      </c>
      <c r="BE2181">
        <v>708.3</v>
      </c>
      <c r="BF2181" t="s">
        <v>452</v>
      </c>
      <c r="BG2181" t="s">
        <v>453</v>
      </c>
      <c r="BH2181" s="1">
        <f t="shared" ca="1" si="104"/>
        <v>257</v>
      </c>
    </row>
    <row r="2182" spans="2:60" ht="14.25" customHeight="1" x14ac:dyDescent="0.35">
      <c r="B2182" s="96" t="str">
        <f t="shared" si="102"/>
        <v>199351852</v>
      </c>
      <c r="C2182" s="96" t="str">
        <f t="shared" si="103"/>
        <v>19935185</v>
      </c>
      <c r="D2182">
        <v>22526</v>
      </c>
      <c r="E2182" t="s">
        <v>120</v>
      </c>
      <c r="F2182">
        <v>61</v>
      </c>
      <c r="G2182" t="s">
        <v>124</v>
      </c>
      <c r="H2182">
        <v>72</v>
      </c>
      <c r="I2182">
        <v>19935</v>
      </c>
      <c r="J2182" t="s">
        <v>88</v>
      </c>
      <c r="K2182">
        <v>185</v>
      </c>
      <c r="L2182">
        <v>2</v>
      </c>
      <c r="M2182">
        <v>91</v>
      </c>
      <c r="N2182">
        <v>3</v>
      </c>
      <c r="O2182" s="3">
        <v>15.09</v>
      </c>
      <c r="P2182">
        <v>0</v>
      </c>
      <c r="Q2182" t="s">
        <v>468</v>
      </c>
      <c r="R2182" t="s">
        <v>471</v>
      </c>
      <c r="S2182">
        <v>4</v>
      </c>
      <c r="T2182" t="s">
        <v>458</v>
      </c>
      <c r="U2182">
        <v>2</v>
      </c>
      <c r="V2182">
        <v>44651</v>
      </c>
      <c r="W2182">
        <v>999</v>
      </c>
      <c r="X2182" t="s">
        <v>447</v>
      </c>
      <c r="Y2182" s="2" t="s">
        <v>447</v>
      </c>
      <c r="Z2182" s="2"/>
      <c r="AB2182" t="s">
        <v>447</v>
      </c>
      <c r="AC2182" t="s">
        <v>448</v>
      </c>
      <c r="AD2182" t="s">
        <v>447</v>
      </c>
      <c r="AE2182" t="s">
        <v>447</v>
      </c>
      <c r="AF2182" t="s">
        <v>447</v>
      </c>
      <c r="AG2182">
        <v>2</v>
      </c>
      <c r="AH2182">
        <v>0</v>
      </c>
      <c r="AI2182">
        <v>31.5</v>
      </c>
      <c r="AJ2182">
        <v>0</v>
      </c>
      <c r="AK2182">
        <v>61</v>
      </c>
      <c r="AL2182" t="s">
        <v>465</v>
      </c>
      <c r="AM2182" t="s">
        <v>450</v>
      </c>
      <c r="AN2182">
        <v>15.09</v>
      </c>
      <c r="AO2182">
        <v>82.53</v>
      </c>
      <c r="AP2182">
        <v>1245.3777</v>
      </c>
      <c r="AQ2182">
        <v>15.09</v>
      </c>
      <c r="AR2182">
        <v>95.07</v>
      </c>
      <c r="AS2182">
        <v>1434.6062999999999</v>
      </c>
      <c r="BC2182" t="s">
        <v>451</v>
      </c>
      <c r="BD2182" s="2">
        <v>45866</v>
      </c>
      <c r="BE2182">
        <v>887.91</v>
      </c>
      <c r="BF2182" t="s">
        <v>452</v>
      </c>
      <c r="BG2182" t="s">
        <v>453</v>
      </c>
      <c r="BH2182" s="1">
        <f t="shared" ca="1" si="104"/>
        <v>257</v>
      </c>
    </row>
    <row r="2183" spans="2:60" ht="14.25" customHeight="1" x14ac:dyDescent="0.35">
      <c r="B2183" s="96" t="str">
        <f t="shared" si="102"/>
        <v>199351853</v>
      </c>
      <c r="C2183" s="96" t="str">
        <f t="shared" si="103"/>
        <v>19935185</v>
      </c>
      <c r="D2183">
        <v>22526</v>
      </c>
      <c r="E2183" t="s">
        <v>120</v>
      </c>
      <c r="F2183">
        <v>61</v>
      </c>
      <c r="G2183" t="s">
        <v>124</v>
      </c>
      <c r="H2183">
        <v>72</v>
      </c>
      <c r="I2183">
        <v>19935</v>
      </c>
      <c r="J2183" t="s">
        <v>88</v>
      </c>
      <c r="K2183">
        <v>185</v>
      </c>
      <c r="L2183">
        <v>3</v>
      </c>
      <c r="M2183">
        <v>91</v>
      </c>
      <c r="N2183">
        <v>3</v>
      </c>
      <c r="O2183" s="3">
        <v>15.33</v>
      </c>
      <c r="P2183">
        <v>0</v>
      </c>
      <c r="Q2183" t="s">
        <v>468</v>
      </c>
      <c r="R2183" t="s">
        <v>471</v>
      </c>
      <c r="S2183">
        <v>4</v>
      </c>
      <c r="T2183" t="s">
        <v>458</v>
      </c>
      <c r="U2183">
        <v>2</v>
      </c>
      <c r="V2183">
        <v>44654</v>
      </c>
      <c r="W2183">
        <v>999</v>
      </c>
      <c r="X2183" t="s">
        <v>447</v>
      </c>
      <c r="Y2183" s="2" t="s">
        <v>447</v>
      </c>
      <c r="Z2183" s="2"/>
      <c r="AB2183" t="s">
        <v>447</v>
      </c>
      <c r="AC2183" t="s">
        <v>448</v>
      </c>
      <c r="AD2183" t="s">
        <v>447</v>
      </c>
      <c r="AE2183" t="s">
        <v>447</v>
      </c>
      <c r="AF2183" t="s">
        <v>447</v>
      </c>
      <c r="AG2183">
        <v>2</v>
      </c>
      <c r="AH2183">
        <v>0</v>
      </c>
      <c r="AI2183">
        <v>31.5</v>
      </c>
      <c r="AJ2183">
        <v>0</v>
      </c>
      <c r="AK2183">
        <v>61</v>
      </c>
      <c r="AL2183" t="s">
        <v>465</v>
      </c>
      <c r="AM2183" t="s">
        <v>450</v>
      </c>
      <c r="AN2183">
        <v>15.33</v>
      </c>
      <c r="AO2183">
        <v>82.53</v>
      </c>
      <c r="AP2183">
        <v>1265.1849</v>
      </c>
      <c r="AQ2183">
        <v>15.33</v>
      </c>
      <c r="AR2183">
        <v>95.07</v>
      </c>
      <c r="AS2183">
        <v>1457.4231</v>
      </c>
      <c r="BC2183" t="s">
        <v>451</v>
      </c>
      <c r="BD2183" s="2">
        <v>45866</v>
      </c>
      <c r="BE2183">
        <v>906.17</v>
      </c>
      <c r="BF2183" t="s">
        <v>452</v>
      </c>
      <c r="BG2183" t="s">
        <v>453</v>
      </c>
      <c r="BH2183" s="1">
        <f t="shared" ca="1" si="104"/>
        <v>257</v>
      </c>
    </row>
    <row r="2184" spans="2:60" ht="14.25" customHeight="1" x14ac:dyDescent="0.35">
      <c r="B2184" s="96" t="str">
        <f t="shared" si="102"/>
        <v>199351854</v>
      </c>
      <c r="C2184" s="96" t="str">
        <f t="shared" si="103"/>
        <v>19935185</v>
      </c>
      <c r="D2184">
        <v>22526</v>
      </c>
      <c r="E2184" t="s">
        <v>120</v>
      </c>
      <c r="F2184">
        <v>61</v>
      </c>
      <c r="G2184" t="s">
        <v>124</v>
      </c>
      <c r="H2184">
        <v>72</v>
      </c>
      <c r="I2184">
        <v>19935</v>
      </c>
      <c r="J2184" t="s">
        <v>88</v>
      </c>
      <c r="K2184">
        <v>185</v>
      </c>
      <c r="L2184">
        <v>4</v>
      </c>
      <c r="M2184">
        <v>91</v>
      </c>
      <c r="N2184">
        <v>3</v>
      </c>
      <c r="O2184" s="3">
        <v>16.920000000000002</v>
      </c>
      <c r="P2184">
        <v>0</v>
      </c>
      <c r="Q2184" t="s">
        <v>468</v>
      </c>
      <c r="R2184" t="s">
        <v>471</v>
      </c>
      <c r="S2184">
        <v>4</v>
      </c>
      <c r="T2184" t="s">
        <v>458</v>
      </c>
      <c r="U2184">
        <v>2</v>
      </c>
      <c r="V2184">
        <v>44654</v>
      </c>
      <c r="W2184">
        <v>999</v>
      </c>
      <c r="X2184" t="s">
        <v>447</v>
      </c>
      <c r="Y2184" s="2" t="s">
        <v>447</v>
      </c>
      <c r="Z2184" s="2"/>
      <c r="AB2184" t="s">
        <v>447</v>
      </c>
      <c r="AC2184" t="s">
        <v>448</v>
      </c>
      <c r="AD2184" t="s">
        <v>447</v>
      </c>
      <c r="AE2184" t="s">
        <v>447</v>
      </c>
      <c r="AF2184" t="s">
        <v>447</v>
      </c>
      <c r="AG2184">
        <v>2</v>
      </c>
      <c r="AH2184">
        <v>0</v>
      </c>
      <c r="AI2184">
        <v>31.5</v>
      </c>
      <c r="AJ2184">
        <v>0</v>
      </c>
      <c r="AK2184">
        <v>61</v>
      </c>
      <c r="AL2184" t="s">
        <v>465</v>
      </c>
      <c r="AM2184" t="s">
        <v>450</v>
      </c>
      <c r="AN2184">
        <v>16.920000000000002</v>
      </c>
      <c r="AO2184">
        <v>82.53</v>
      </c>
      <c r="AP2184">
        <v>1396.4076</v>
      </c>
      <c r="AQ2184">
        <v>16.920000000000002</v>
      </c>
      <c r="AR2184">
        <v>95.07</v>
      </c>
      <c r="AS2184">
        <v>1608.5844</v>
      </c>
      <c r="BC2184" t="s">
        <v>451</v>
      </c>
      <c r="BD2184" s="2">
        <v>45866</v>
      </c>
      <c r="BE2184">
        <v>1376.42</v>
      </c>
      <c r="BF2184" t="s">
        <v>452</v>
      </c>
      <c r="BG2184" t="s">
        <v>453</v>
      </c>
      <c r="BH2184" s="1">
        <f t="shared" ca="1" si="104"/>
        <v>257</v>
      </c>
    </row>
    <row r="2185" spans="2:60" ht="14.25" customHeight="1" x14ac:dyDescent="0.35">
      <c r="B2185" s="96" t="str">
        <f t="shared" si="102"/>
        <v>199351855</v>
      </c>
      <c r="C2185" s="96" t="str">
        <f t="shared" si="103"/>
        <v>19935185</v>
      </c>
      <c r="D2185">
        <v>22526</v>
      </c>
      <c r="E2185" t="s">
        <v>120</v>
      </c>
      <c r="F2185">
        <v>61</v>
      </c>
      <c r="G2185" t="s">
        <v>124</v>
      </c>
      <c r="H2185">
        <v>72</v>
      </c>
      <c r="I2185">
        <v>19935</v>
      </c>
      <c r="J2185" t="s">
        <v>88</v>
      </c>
      <c r="K2185">
        <v>185</v>
      </c>
      <c r="L2185">
        <v>5</v>
      </c>
      <c r="M2185">
        <v>91</v>
      </c>
      <c r="N2185">
        <v>3</v>
      </c>
      <c r="O2185" s="3">
        <v>10.82</v>
      </c>
      <c r="P2185">
        <v>0</v>
      </c>
      <c r="Q2185" t="s">
        <v>468</v>
      </c>
      <c r="R2185" t="s">
        <v>471</v>
      </c>
      <c r="S2185">
        <v>4</v>
      </c>
      <c r="T2185" t="s">
        <v>458</v>
      </c>
      <c r="U2185">
        <v>2</v>
      </c>
      <c r="V2185">
        <v>44654</v>
      </c>
      <c r="W2185">
        <v>999</v>
      </c>
      <c r="X2185" t="s">
        <v>447</v>
      </c>
      <c r="Y2185" s="2" t="s">
        <v>447</v>
      </c>
      <c r="Z2185" s="2"/>
      <c r="AB2185" t="s">
        <v>447</v>
      </c>
      <c r="AC2185" t="s">
        <v>448</v>
      </c>
      <c r="AD2185" t="s">
        <v>447</v>
      </c>
      <c r="AE2185" t="s">
        <v>447</v>
      </c>
      <c r="AF2185" t="s">
        <v>447</v>
      </c>
      <c r="AG2185">
        <v>2</v>
      </c>
      <c r="AH2185">
        <v>0</v>
      </c>
      <c r="AI2185">
        <v>31.5</v>
      </c>
      <c r="AJ2185">
        <v>0</v>
      </c>
      <c r="AK2185">
        <v>61</v>
      </c>
      <c r="AL2185" t="s">
        <v>465</v>
      </c>
      <c r="AM2185" t="s">
        <v>450</v>
      </c>
      <c r="AN2185">
        <v>10.82</v>
      </c>
      <c r="AO2185">
        <v>82.53</v>
      </c>
      <c r="AP2185">
        <v>892.97460000000001</v>
      </c>
      <c r="AQ2185">
        <v>10.82</v>
      </c>
      <c r="AR2185">
        <v>95.07</v>
      </c>
      <c r="AS2185">
        <v>1028.6574000000001</v>
      </c>
      <c r="BC2185" t="s">
        <v>451</v>
      </c>
      <c r="BD2185" s="2">
        <v>45866</v>
      </c>
      <c r="BE2185">
        <v>990.42</v>
      </c>
      <c r="BF2185" t="s">
        <v>452</v>
      </c>
      <c r="BG2185" t="s">
        <v>453</v>
      </c>
      <c r="BH2185" s="1">
        <f t="shared" ca="1" si="104"/>
        <v>257</v>
      </c>
    </row>
    <row r="2186" spans="2:60" ht="14.25" customHeight="1" x14ac:dyDescent="0.35">
      <c r="B2186" s="96" t="str">
        <f t="shared" si="102"/>
        <v>199351856</v>
      </c>
      <c r="C2186" s="96" t="str">
        <f t="shared" si="103"/>
        <v>19935185</v>
      </c>
      <c r="D2186">
        <v>22526</v>
      </c>
      <c r="E2186" t="s">
        <v>120</v>
      </c>
      <c r="F2186">
        <v>61</v>
      </c>
      <c r="G2186" t="s">
        <v>124</v>
      </c>
      <c r="H2186">
        <v>72</v>
      </c>
      <c r="I2186">
        <v>19935</v>
      </c>
      <c r="J2186" t="s">
        <v>88</v>
      </c>
      <c r="K2186">
        <v>185</v>
      </c>
      <c r="L2186">
        <v>6</v>
      </c>
      <c r="M2186">
        <v>91</v>
      </c>
      <c r="N2186">
        <v>3</v>
      </c>
      <c r="O2186" s="3">
        <v>7.56</v>
      </c>
      <c r="P2186">
        <v>0</v>
      </c>
      <c r="Q2186" t="s">
        <v>468</v>
      </c>
      <c r="R2186" t="s">
        <v>471</v>
      </c>
      <c r="S2186">
        <v>4</v>
      </c>
      <c r="T2186" t="s">
        <v>458</v>
      </c>
      <c r="U2186">
        <v>2</v>
      </c>
      <c r="V2186">
        <v>44654</v>
      </c>
      <c r="W2186">
        <v>999</v>
      </c>
      <c r="X2186" t="s">
        <v>447</v>
      </c>
      <c r="Y2186" s="2" t="s">
        <v>447</v>
      </c>
      <c r="Z2186" s="2"/>
      <c r="AB2186" t="s">
        <v>447</v>
      </c>
      <c r="AC2186" t="s">
        <v>448</v>
      </c>
      <c r="AD2186" t="s">
        <v>447</v>
      </c>
      <c r="AE2186" t="s">
        <v>447</v>
      </c>
      <c r="AF2186" t="s">
        <v>447</v>
      </c>
      <c r="AG2186">
        <v>2</v>
      </c>
      <c r="AH2186">
        <v>0</v>
      </c>
      <c r="AI2186">
        <v>31.5</v>
      </c>
      <c r="AJ2186">
        <v>0</v>
      </c>
      <c r="AK2186">
        <v>61</v>
      </c>
      <c r="AL2186" t="s">
        <v>465</v>
      </c>
      <c r="AM2186" t="s">
        <v>450</v>
      </c>
      <c r="AN2186">
        <v>7.56</v>
      </c>
      <c r="AO2186">
        <v>82.53</v>
      </c>
      <c r="AP2186">
        <v>623.92679999999996</v>
      </c>
      <c r="AQ2186">
        <v>7.56</v>
      </c>
      <c r="AR2186">
        <v>95.07</v>
      </c>
      <c r="AS2186">
        <v>718.72919999999999</v>
      </c>
      <c r="BC2186" t="s">
        <v>451</v>
      </c>
      <c r="BD2186" s="2">
        <v>45866</v>
      </c>
      <c r="BE2186">
        <v>376.99</v>
      </c>
      <c r="BF2186" t="s">
        <v>452</v>
      </c>
      <c r="BG2186" t="s">
        <v>453</v>
      </c>
      <c r="BH2186" s="1">
        <f t="shared" ca="1" si="104"/>
        <v>257</v>
      </c>
    </row>
    <row r="2187" spans="2:60" ht="14.25" customHeight="1" x14ac:dyDescent="0.35">
      <c r="B2187" s="96" t="str">
        <f t="shared" si="102"/>
        <v>2142711</v>
      </c>
      <c r="C2187" s="96" t="str">
        <f t="shared" si="103"/>
        <v>214271</v>
      </c>
      <c r="D2187">
        <v>22526</v>
      </c>
      <c r="E2187" t="s">
        <v>120</v>
      </c>
      <c r="F2187">
        <v>61</v>
      </c>
      <c r="G2187" t="s">
        <v>124</v>
      </c>
      <c r="H2187">
        <v>72</v>
      </c>
      <c r="I2187">
        <v>21427</v>
      </c>
      <c r="J2187" t="s">
        <v>35</v>
      </c>
      <c r="K2187">
        <v>1</v>
      </c>
      <c r="L2187">
        <v>1</v>
      </c>
      <c r="M2187">
        <v>1</v>
      </c>
      <c r="N2187">
        <v>1</v>
      </c>
      <c r="O2187" s="3">
        <v>11.05</v>
      </c>
      <c r="P2187">
        <v>0</v>
      </c>
      <c r="Q2187" t="s">
        <v>517</v>
      </c>
      <c r="R2187" t="s">
        <v>467</v>
      </c>
      <c r="S2187">
        <v>2</v>
      </c>
      <c r="T2187" t="s">
        <v>478</v>
      </c>
      <c r="U2187">
        <v>2</v>
      </c>
      <c r="V2187">
        <v>45336</v>
      </c>
      <c r="W2187">
        <v>999</v>
      </c>
      <c r="X2187" t="s">
        <v>447</v>
      </c>
      <c r="Y2187" s="2" t="s">
        <v>447</v>
      </c>
      <c r="Z2187" s="2"/>
      <c r="AB2187" t="s">
        <v>447</v>
      </c>
      <c r="AC2187" t="s">
        <v>448</v>
      </c>
      <c r="AD2187" t="s">
        <v>447</v>
      </c>
      <c r="AE2187" t="s">
        <v>447</v>
      </c>
      <c r="AF2187" t="s">
        <v>447</v>
      </c>
      <c r="AG2187">
        <v>2</v>
      </c>
      <c r="AH2187">
        <v>0</v>
      </c>
      <c r="AI2187">
        <v>55</v>
      </c>
      <c r="AJ2187">
        <v>0</v>
      </c>
      <c r="AK2187">
        <v>61</v>
      </c>
      <c r="AL2187" t="s">
        <v>518</v>
      </c>
      <c r="AM2187" t="s">
        <v>450</v>
      </c>
      <c r="AN2187">
        <v>11.05</v>
      </c>
      <c r="AO2187">
        <v>114.85</v>
      </c>
      <c r="AP2187">
        <v>1269.0925</v>
      </c>
      <c r="AQ2187">
        <v>11.05</v>
      </c>
      <c r="AR2187">
        <v>115.07</v>
      </c>
      <c r="AS2187">
        <v>1271.5235</v>
      </c>
      <c r="BC2187" t="s">
        <v>451</v>
      </c>
      <c r="BD2187" s="2">
        <v>45799</v>
      </c>
      <c r="BE2187">
        <v>1467.55</v>
      </c>
      <c r="BF2187" t="s">
        <v>452</v>
      </c>
      <c r="BG2187" t="s">
        <v>453</v>
      </c>
      <c r="BH2187" s="1">
        <f t="shared" ca="1" si="104"/>
        <v>324</v>
      </c>
    </row>
    <row r="2188" spans="2:60" ht="14.25" customHeight="1" x14ac:dyDescent="0.35">
      <c r="B2188" s="96" t="str">
        <f t="shared" si="102"/>
        <v>2142712</v>
      </c>
      <c r="C2188" s="96" t="str">
        <f t="shared" si="103"/>
        <v>214271</v>
      </c>
      <c r="D2188">
        <v>22526</v>
      </c>
      <c r="E2188" t="s">
        <v>120</v>
      </c>
      <c r="F2188">
        <v>61</v>
      </c>
      <c r="G2188" t="s">
        <v>124</v>
      </c>
      <c r="H2188">
        <v>72</v>
      </c>
      <c r="I2188">
        <v>21427</v>
      </c>
      <c r="J2188" t="s">
        <v>35</v>
      </c>
      <c r="K2188">
        <v>1</v>
      </c>
      <c r="L2188">
        <v>2</v>
      </c>
      <c r="M2188">
        <v>1</v>
      </c>
      <c r="N2188">
        <v>1</v>
      </c>
      <c r="O2188" s="3">
        <v>1.97</v>
      </c>
      <c r="P2188">
        <v>0</v>
      </c>
      <c r="Q2188" t="s">
        <v>517</v>
      </c>
      <c r="R2188" t="s">
        <v>467</v>
      </c>
      <c r="S2188">
        <v>2</v>
      </c>
      <c r="T2188" t="s">
        <v>478</v>
      </c>
      <c r="U2188">
        <v>2</v>
      </c>
      <c r="V2188">
        <v>45336</v>
      </c>
      <c r="W2188">
        <v>999</v>
      </c>
      <c r="X2188" t="s">
        <v>447</v>
      </c>
      <c r="Y2188" s="2" t="s">
        <v>447</v>
      </c>
      <c r="Z2188" s="2"/>
      <c r="AB2188" t="s">
        <v>447</v>
      </c>
      <c r="AC2188" t="s">
        <v>448</v>
      </c>
      <c r="AD2188" t="s">
        <v>447</v>
      </c>
      <c r="AE2188" t="s">
        <v>447</v>
      </c>
      <c r="AF2188" t="s">
        <v>447</v>
      </c>
      <c r="AG2188">
        <v>2</v>
      </c>
      <c r="AH2188">
        <v>0</v>
      </c>
      <c r="AI2188">
        <v>55</v>
      </c>
      <c r="AJ2188">
        <v>0</v>
      </c>
      <c r="AK2188">
        <v>61</v>
      </c>
      <c r="AL2188" t="s">
        <v>488</v>
      </c>
      <c r="AM2188" t="s">
        <v>450</v>
      </c>
      <c r="AN2188">
        <v>1.97</v>
      </c>
      <c r="AO2188">
        <v>114.85</v>
      </c>
      <c r="AP2188">
        <v>226.25450000000001</v>
      </c>
      <c r="AQ2188">
        <v>1.97</v>
      </c>
      <c r="AR2188">
        <v>115.07</v>
      </c>
      <c r="AS2188">
        <v>226.68790000000001</v>
      </c>
      <c r="BC2188" t="s">
        <v>451</v>
      </c>
      <c r="BD2188" s="2">
        <v>45799</v>
      </c>
      <c r="BE2188">
        <v>217.89</v>
      </c>
      <c r="BF2188" t="s">
        <v>452</v>
      </c>
      <c r="BG2188" t="s">
        <v>453</v>
      </c>
      <c r="BH2188" s="1">
        <f t="shared" ca="1" si="104"/>
        <v>324</v>
      </c>
    </row>
    <row r="2189" spans="2:60" ht="14.25" customHeight="1" x14ac:dyDescent="0.35">
      <c r="B2189" s="96" t="str">
        <f t="shared" si="102"/>
        <v>2142713</v>
      </c>
      <c r="C2189" s="96" t="str">
        <f t="shared" si="103"/>
        <v>214271</v>
      </c>
      <c r="D2189">
        <v>22526</v>
      </c>
      <c r="E2189" t="s">
        <v>120</v>
      </c>
      <c r="F2189">
        <v>61</v>
      </c>
      <c r="G2189" t="s">
        <v>124</v>
      </c>
      <c r="H2189">
        <v>72</v>
      </c>
      <c r="I2189">
        <v>21427</v>
      </c>
      <c r="J2189" t="s">
        <v>35</v>
      </c>
      <c r="K2189">
        <v>1</v>
      </c>
      <c r="L2189">
        <v>3</v>
      </c>
      <c r="M2189">
        <v>1</v>
      </c>
      <c r="N2189">
        <v>1</v>
      </c>
      <c r="O2189" s="3">
        <v>9.23</v>
      </c>
      <c r="P2189">
        <v>0</v>
      </c>
      <c r="Q2189" t="s">
        <v>517</v>
      </c>
      <c r="R2189" t="s">
        <v>467</v>
      </c>
      <c r="S2189">
        <v>2</v>
      </c>
      <c r="T2189" t="s">
        <v>478</v>
      </c>
      <c r="U2189">
        <v>2</v>
      </c>
      <c r="V2189">
        <v>45336</v>
      </c>
      <c r="W2189">
        <v>999</v>
      </c>
      <c r="X2189" t="s">
        <v>447</v>
      </c>
      <c r="Y2189" s="2" t="s">
        <v>447</v>
      </c>
      <c r="Z2189" s="2"/>
      <c r="AB2189" t="s">
        <v>447</v>
      </c>
      <c r="AC2189" t="s">
        <v>448</v>
      </c>
      <c r="AD2189" t="s">
        <v>447</v>
      </c>
      <c r="AE2189" t="s">
        <v>447</v>
      </c>
      <c r="AF2189" t="s">
        <v>447</v>
      </c>
      <c r="AG2189">
        <v>2</v>
      </c>
      <c r="AH2189">
        <v>0</v>
      </c>
      <c r="AI2189">
        <v>55</v>
      </c>
      <c r="AJ2189">
        <v>0</v>
      </c>
      <c r="AK2189">
        <v>61</v>
      </c>
      <c r="AL2189" t="s">
        <v>488</v>
      </c>
      <c r="AM2189" t="s">
        <v>450</v>
      </c>
      <c r="AN2189">
        <v>9.23</v>
      </c>
      <c r="AO2189">
        <v>114.85</v>
      </c>
      <c r="AP2189">
        <v>1060.0654999999999</v>
      </c>
      <c r="AQ2189">
        <v>9.23</v>
      </c>
      <c r="AR2189">
        <v>115.07</v>
      </c>
      <c r="AS2189">
        <v>1062.0961</v>
      </c>
      <c r="BC2189" t="s">
        <v>451</v>
      </c>
      <c r="BD2189" s="2">
        <v>45799</v>
      </c>
      <c r="BE2189">
        <v>1020.8</v>
      </c>
      <c r="BF2189" t="s">
        <v>452</v>
      </c>
      <c r="BG2189" t="s">
        <v>453</v>
      </c>
      <c r="BH2189" s="1">
        <f t="shared" ca="1" si="104"/>
        <v>324</v>
      </c>
    </row>
    <row r="2190" spans="2:60" ht="14.25" customHeight="1" x14ac:dyDescent="0.35">
      <c r="B2190" s="96" t="str">
        <f t="shared" si="102"/>
        <v>2142714</v>
      </c>
      <c r="C2190" s="96" t="str">
        <f t="shared" si="103"/>
        <v>214271</v>
      </c>
      <c r="D2190">
        <v>22526</v>
      </c>
      <c r="E2190" t="s">
        <v>120</v>
      </c>
      <c r="F2190">
        <v>61</v>
      </c>
      <c r="G2190" t="s">
        <v>124</v>
      </c>
      <c r="H2190">
        <v>72</v>
      </c>
      <c r="I2190">
        <v>21427</v>
      </c>
      <c r="J2190" t="s">
        <v>35</v>
      </c>
      <c r="K2190">
        <v>1</v>
      </c>
      <c r="L2190">
        <v>4</v>
      </c>
      <c r="M2190">
        <v>1</v>
      </c>
      <c r="N2190">
        <v>1</v>
      </c>
      <c r="O2190" s="3">
        <v>4.24</v>
      </c>
      <c r="P2190">
        <v>0</v>
      </c>
      <c r="Q2190" t="s">
        <v>517</v>
      </c>
      <c r="R2190" t="s">
        <v>467</v>
      </c>
      <c r="S2190">
        <v>2</v>
      </c>
      <c r="T2190" t="s">
        <v>478</v>
      </c>
      <c r="U2190">
        <v>2</v>
      </c>
      <c r="V2190">
        <v>45347</v>
      </c>
      <c r="W2190">
        <v>999</v>
      </c>
      <c r="X2190" t="s">
        <v>447</v>
      </c>
      <c r="Y2190" s="2" t="s">
        <v>447</v>
      </c>
      <c r="Z2190" s="2"/>
      <c r="AB2190" t="s">
        <v>447</v>
      </c>
      <c r="AC2190" t="s">
        <v>448</v>
      </c>
      <c r="AD2190" t="s">
        <v>447</v>
      </c>
      <c r="AE2190" t="s">
        <v>447</v>
      </c>
      <c r="AF2190" t="s">
        <v>447</v>
      </c>
      <c r="AG2190">
        <v>2</v>
      </c>
      <c r="AH2190">
        <v>0</v>
      </c>
      <c r="AI2190">
        <v>55</v>
      </c>
      <c r="AJ2190">
        <v>0</v>
      </c>
      <c r="AK2190">
        <v>61</v>
      </c>
      <c r="AL2190" t="s">
        <v>518</v>
      </c>
      <c r="AM2190" t="s">
        <v>450</v>
      </c>
      <c r="AN2190">
        <v>4.24</v>
      </c>
      <c r="AO2190">
        <v>114.85</v>
      </c>
      <c r="AP2190">
        <v>486.964</v>
      </c>
      <c r="AQ2190">
        <v>4.24</v>
      </c>
      <c r="AR2190">
        <v>115.07</v>
      </c>
      <c r="AS2190">
        <v>487.89679999999998</v>
      </c>
      <c r="BC2190" t="s">
        <v>451</v>
      </c>
      <c r="BD2190" s="2">
        <v>45799</v>
      </c>
      <c r="BE2190">
        <v>462.28</v>
      </c>
      <c r="BF2190" t="s">
        <v>452</v>
      </c>
      <c r="BG2190" t="s">
        <v>453</v>
      </c>
      <c r="BH2190" s="1">
        <f t="shared" ca="1" si="104"/>
        <v>324</v>
      </c>
    </row>
    <row r="2191" spans="2:60" ht="14.25" customHeight="1" x14ac:dyDescent="0.35">
      <c r="B2191" s="96" t="str">
        <f t="shared" si="102"/>
        <v>2142715</v>
      </c>
      <c r="C2191" s="96" t="str">
        <f t="shared" si="103"/>
        <v>214271</v>
      </c>
      <c r="D2191">
        <v>22526</v>
      </c>
      <c r="E2191" t="s">
        <v>120</v>
      </c>
      <c r="F2191">
        <v>61</v>
      </c>
      <c r="G2191" t="s">
        <v>124</v>
      </c>
      <c r="H2191">
        <v>72</v>
      </c>
      <c r="I2191">
        <v>21427</v>
      </c>
      <c r="J2191" t="s">
        <v>35</v>
      </c>
      <c r="K2191">
        <v>1</v>
      </c>
      <c r="L2191">
        <v>5</v>
      </c>
      <c r="M2191">
        <v>1</v>
      </c>
      <c r="N2191">
        <v>1</v>
      </c>
      <c r="O2191" s="3">
        <v>4.6900000000000004</v>
      </c>
      <c r="P2191">
        <v>0</v>
      </c>
      <c r="Q2191" t="s">
        <v>517</v>
      </c>
      <c r="R2191" t="s">
        <v>467</v>
      </c>
      <c r="S2191">
        <v>2</v>
      </c>
      <c r="T2191" t="s">
        <v>478</v>
      </c>
      <c r="U2191">
        <v>2</v>
      </c>
      <c r="V2191">
        <v>45347</v>
      </c>
      <c r="W2191">
        <v>999</v>
      </c>
      <c r="X2191" t="s">
        <v>447</v>
      </c>
      <c r="Y2191" s="2" t="s">
        <v>447</v>
      </c>
      <c r="Z2191" s="2"/>
      <c r="AB2191" t="s">
        <v>447</v>
      </c>
      <c r="AC2191" t="s">
        <v>448</v>
      </c>
      <c r="AD2191" t="s">
        <v>447</v>
      </c>
      <c r="AE2191" t="s">
        <v>447</v>
      </c>
      <c r="AF2191" t="s">
        <v>447</v>
      </c>
      <c r="AG2191">
        <v>2</v>
      </c>
      <c r="AH2191">
        <v>0</v>
      </c>
      <c r="AI2191">
        <v>55</v>
      </c>
      <c r="AJ2191">
        <v>0</v>
      </c>
      <c r="AK2191">
        <v>61</v>
      </c>
      <c r="AL2191" t="s">
        <v>518</v>
      </c>
      <c r="AM2191" t="s">
        <v>450</v>
      </c>
      <c r="AN2191">
        <v>4.6900000000000004</v>
      </c>
      <c r="AO2191">
        <v>114.85</v>
      </c>
      <c r="AP2191">
        <v>538.64649999999995</v>
      </c>
      <c r="AQ2191">
        <v>4.6900000000000004</v>
      </c>
      <c r="AR2191">
        <v>115.07</v>
      </c>
      <c r="AS2191">
        <v>539.67830000000004</v>
      </c>
      <c r="BC2191" t="s">
        <v>451</v>
      </c>
      <c r="BD2191" s="2">
        <v>45799</v>
      </c>
      <c r="BE2191">
        <v>429.09</v>
      </c>
      <c r="BF2191" t="s">
        <v>452</v>
      </c>
      <c r="BG2191" t="s">
        <v>453</v>
      </c>
      <c r="BH2191" s="1">
        <f t="shared" ca="1" si="104"/>
        <v>324</v>
      </c>
    </row>
    <row r="2192" spans="2:60" ht="14.25" customHeight="1" x14ac:dyDescent="0.35">
      <c r="B2192" s="96" t="str">
        <f t="shared" si="102"/>
        <v>2142716</v>
      </c>
      <c r="C2192" s="96" t="str">
        <f t="shared" si="103"/>
        <v>214271</v>
      </c>
      <c r="D2192">
        <v>22526</v>
      </c>
      <c r="E2192" t="s">
        <v>120</v>
      </c>
      <c r="F2192">
        <v>61</v>
      </c>
      <c r="G2192" t="s">
        <v>124</v>
      </c>
      <c r="H2192">
        <v>72</v>
      </c>
      <c r="I2192">
        <v>21427</v>
      </c>
      <c r="J2192" t="s">
        <v>35</v>
      </c>
      <c r="K2192">
        <v>1</v>
      </c>
      <c r="L2192">
        <v>6</v>
      </c>
      <c r="M2192">
        <v>1</v>
      </c>
      <c r="N2192">
        <v>1</v>
      </c>
      <c r="O2192" s="3">
        <v>2.84</v>
      </c>
      <c r="P2192">
        <v>0</v>
      </c>
      <c r="Q2192" t="s">
        <v>517</v>
      </c>
      <c r="R2192" t="s">
        <v>467</v>
      </c>
      <c r="S2192">
        <v>2</v>
      </c>
      <c r="T2192" t="s">
        <v>478</v>
      </c>
      <c r="U2192">
        <v>2</v>
      </c>
      <c r="V2192">
        <v>45347</v>
      </c>
      <c r="W2192">
        <v>999</v>
      </c>
      <c r="X2192" t="s">
        <v>447</v>
      </c>
      <c r="Y2192" s="2" t="s">
        <v>447</v>
      </c>
      <c r="Z2192" s="2"/>
      <c r="AB2192" t="s">
        <v>447</v>
      </c>
      <c r="AC2192" t="s">
        <v>448</v>
      </c>
      <c r="AD2192" t="s">
        <v>447</v>
      </c>
      <c r="AE2192" t="s">
        <v>447</v>
      </c>
      <c r="AF2192" t="s">
        <v>447</v>
      </c>
      <c r="AG2192">
        <v>2</v>
      </c>
      <c r="AH2192">
        <v>0</v>
      </c>
      <c r="AI2192">
        <v>55</v>
      </c>
      <c r="AJ2192">
        <v>0</v>
      </c>
      <c r="AK2192">
        <v>61</v>
      </c>
      <c r="AL2192" t="s">
        <v>518</v>
      </c>
      <c r="AM2192" t="s">
        <v>450</v>
      </c>
      <c r="AN2192">
        <v>2.84</v>
      </c>
      <c r="AO2192">
        <v>114.85</v>
      </c>
      <c r="AP2192">
        <v>326.17399999999998</v>
      </c>
      <c r="AQ2192">
        <v>2.84</v>
      </c>
      <c r="AR2192">
        <v>115.07</v>
      </c>
      <c r="AS2192">
        <v>326.79880000000003</v>
      </c>
      <c r="BC2192" t="s">
        <v>451</v>
      </c>
      <c r="BD2192" s="2">
        <v>45799</v>
      </c>
      <c r="BE2192">
        <v>211.44</v>
      </c>
      <c r="BF2192" t="s">
        <v>452</v>
      </c>
      <c r="BG2192" t="s">
        <v>453</v>
      </c>
      <c r="BH2192" s="1">
        <f t="shared" ca="1" si="104"/>
        <v>324</v>
      </c>
    </row>
    <row r="2193" spans="2:60" ht="14.25" customHeight="1" x14ac:dyDescent="0.35">
      <c r="B2193" s="96" t="str">
        <f t="shared" si="102"/>
        <v>2142712005</v>
      </c>
      <c r="C2193" s="96" t="str">
        <f t="shared" si="103"/>
        <v>214271</v>
      </c>
      <c r="D2193">
        <v>22526</v>
      </c>
      <c r="E2193" t="s">
        <v>120</v>
      </c>
      <c r="F2193">
        <v>61</v>
      </c>
      <c r="G2193" t="s">
        <v>124</v>
      </c>
      <c r="H2193">
        <v>72</v>
      </c>
      <c r="I2193">
        <v>21427</v>
      </c>
      <c r="J2193" t="s">
        <v>35</v>
      </c>
      <c r="K2193">
        <v>1</v>
      </c>
      <c r="L2193">
        <v>2005</v>
      </c>
      <c r="M2193">
        <v>1</v>
      </c>
      <c r="N2193">
        <v>1</v>
      </c>
      <c r="O2193" s="3">
        <v>0.21</v>
      </c>
      <c r="P2193">
        <v>0</v>
      </c>
      <c r="Q2193" t="s">
        <v>483</v>
      </c>
      <c r="R2193" t="s">
        <v>467</v>
      </c>
      <c r="S2193">
        <v>37</v>
      </c>
      <c r="T2193" t="s">
        <v>484</v>
      </c>
      <c r="U2193">
        <v>2</v>
      </c>
      <c r="W2193">
        <v>999</v>
      </c>
      <c r="X2193" t="s">
        <v>447</v>
      </c>
      <c r="Y2193" s="2" t="s">
        <v>448</v>
      </c>
      <c r="Z2193" s="2" t="s">
        <v>512</v>
      </c>
      <c r="AA2193" t="s">
        <v>485</v>
      </c>
      <c r="AB2193" t="s">
        <v>447</v>
      </c>
      <c r="AC2193" t="s">
        <v>447</v>
      </c>
      <c r="AD2193" t="s">
        <v>447</v>
      </c>
      <c r="AE2193" t="s">
        <v>447</v>
      </c>
      <c r="AF2193" t="s">
        <v>447</v>
      </c>
      <c r="AG2193">
        <v>2</v>
      </c>
      <c r="AH2193">
        <v>0</v>
      </c>
      <c r="AI2193">
        <v>54</v>
      </c>
      <c r="AJ2193">
        <v>0</v>
      </c>
      <c r="AK2193">
        <v>61</v>
      </c>
      <c r="AL2193" t="s">
        <v>518</v>
      </c>
      <c r="AM2193" t="s">
        <v>450</v>
      </c>
      <c r="BC2193" t="s">
        <v>484</v>
      </c>
      <c r="BF2193" t="s">
        <v>452</v>
      </c>
      <c r="BG2193" t="s">
        <v>453</v>
      </c>
      <c r="BH2193" s="1">
        <f t="shared" ca="1" si="104"/>
        <v>46123</v>
      </c>
    </row>
    <row r="2194" spans="2:60" ht="14.25" customHeight="1" x14ac:dyDescent="0.35">
      <c r="B2194" s="96" t="str">
        <f t="shared" si="102"/>
        <v>290054292</v>
      </c>
      <c r="C2194" s="96" t="str">
        <f t="shared" si="103"/>
        <v>29005429</v>
      </c>
      <c r="D2194">
        <v>22526</v>
      </c>
      <c r="E2194" t="s">
        <v>120</v>
      </c>
      <c r="F2194">
        <v>61</v>
      </c>
      <c r="G2194" t="s">
        <v>124</v>
      </c>
      <c r="H2194">
        <v>71</v>
      </c>
      <c r="I2194">
        <v>29005</v>
      </c>
      <c r="J2194" t="s">
        <v>93</v>
      </c>
      <c r="K2194">
        <v>429</v>
      </c>
      <c r="L2194">
        <v>2</v>
      </c>
      <c r="M2194">
        <v>90</v>
      </c>
      <c r="O2194" s="3">
        <v>15.8</v>
      </c>
      <c r="P2194">
        <v>0</v>
      </c>
      <c r="Q2194" t="s">
        <v>506</v>
      </c>
      <c r="R2194" t="s">
        <v>471</v>
      </c>
      <c r="S2194">
        <v>3</v>
      </c>
      <c r="T2194" t="s">
        <v>475</v>
      </c>
      <c r="U2194">
        <v>2</v>
      </c>
      <c r="V2194">
        <v>45002</v>
      </c>
      <c r="W2194">
        <v>999</v>
      </c>
      <c r="X2194" t="s">
        <v>447</v>
      </c>
      <c r="Y2194" s="2" t="s">
        <v>447</v>
      </c>
      <c r="Z2194" s="2"/>
      <c r="AB2194" t="s">
        <v>447</v>
      </c>
      <c r="AC2194" t="s">
        <v>448</v>
      </c>
      <c r="AD2194" t="s">
        <v>447</v>
      </c>
      <c r="AE2194" t="s">
        <v>447</v>
      </c>
      <c r="AF2194" t="s">
        <v>447</v>
      </c>
      <c r="AG2194">
        <v>2</v>
      </c>
      <c r="AH2194">
        <v>0</v>
      </c>
      <c r="AI2194">
        <v>43</v>
      </c>
      <c r="AJ2194">
        <v>0</v>
      </c>
      <c r="AK2194">
        <v>61</v>
      </c>
      <c r="AL2194" t="s">
        <v>486</v>
      </c>
      <c r="AM2194" t="s">
        <v>450</v>
      </c>
      <c r="AN2194">
        <v>0</v>
      </c>
      <c r="AO2194">
        <v>82.96</v>
      </c>
      <c r="AP2194">
        <v>0</v>
      </c>
      <c r="AQ2194">
        <v>0</v>
      </c>
      <c r="AR2194">
        <v>82.96</v>
      </c>
      <c r="AS2194">
        <v>0</v>
      </c>
      <c r="AZ2194">
        <v>15.8</v>
      </c>
      <c r="BA2194">
        <v>65</v>
      </c>
      <c r="BB2194">
        <v>1027</v>
      </c>
      <c r="BC2194" t="s">
        <v>451</v>
      </c>
      <c r="BD2194" s="2">
        <v>45740</v>
      </c>
      <c r="BF2194" t="s">
        <v>452</v>
      </c>
      <c r="BG2194" t="s">
        <v>453</v>
      </c>
      <c r="BH2194" s="1">
        <f t="shared" ca="1" si="104"/>
        <v>383</v>
      </c>
    </row>
    <row r="2195" spans="2:60" ht="14.25" customHeight="1" x14ac:dyDescent="0.35">
      <c r="B2195" s="96" t="str">
        <f t="shared" si="102"/>
        <v>290054293</v>
      </c>
      <c r="C2195" s="96" t="str">
        <f t="shared" si="103"/>
        <v>29005429</v>
      </c>
      <c r="D2195">
        <v>22526</v>
      </c>
      <c r="E2195" t="s">
        <v>120</v>
      </c>
      <c r="F2195">
        <v>61</v>
      </c>
      <c r="G2195" t="s">
        <v>124</v>
      </c>
      <c r="H2195">
        <v>71</v>
      </c>
      <c r="I2195">
        <v>29005</v>
      </c>
      <c r="J2195" t="s">
        <v>93</v>
      </c>
      <c r="K2195">
        <v>429</v>
      </c>
      <c r="L2195">
        <v>3</v>
      </c>
      <c r="M2195">
        <v>90</v>
      </c>
      <c r="O2195" s="3">
        <v>21.46</v>
      </c>
      <c r="P2195">
        <v>0</v>
      </c>
      <c r="Q2195" t="s">
        <v>506</v>
      </c>
      <c r="R2195" t="s">
        <v>471</v>
      </c>
      <c r="S2195">
        <v>3</v>
      </c>
      <c r="T2195" t="s">
        <v>475</v>
      </c>
      <c r="U2195">
        <v>2</v>
      </c>
      <c r="V2195">
        <v>45001</v>
      </c>
      <c r="W2195">
        <v>999</v>
      </c>
      <c r="X2195" t="s">
        <v>447</v>
      </c>
      <c r="Y2195" s="2" t="s">
        <v>447</v>
      </c>
      <c r="Z2195" s="2"/>
      <c r="AB2195" t="s">
        <v>447</v>
      </c>
      <c r="AC2195" t="s">
        <v>448</v>
      </c>
      <c r="AD2195" t="s">
        <v>447</v>
      </c>
      <c r="AE2195" t="s">
        <v>447</v>
      </c>
      <c r="AF2195" t="s">
        <v>447</v>
      </c>
      <c r="AG2195">
        <v>2</v>
      </c>
      <c r="AH2195">
        <v>0</v>
      </c>
      <c r="AI2195">
        <v>43</v>
      </c>
      <c r="AJ2195">
        <v>0</v>
      </c>
      <c r="AK2195">
        <v>61</v>
      </c>
      <c r="AL2195" t="s">
        <v>486</v>
      </c>
      <c r="AM2195" t="s">
        <v>450</v>
      </c>
      <c r="AN2195">
        <v>20.46</v>
      </c>
      <c r="AO2195">
        <v>83</v>
      </c>
      <c r="AP2195">
        <v>1698.18</v>
      </c>
      <c r="AQ2195">
        <v>20.46</v>
      </c>
      <c r="AR2195">
        <v>83</v>
      </c>
      <c r="AS2195">
        <v>1698.18</v>
      </c>
      <c r="AT2195">
        <v>20.46</v>
      </c>
      <c r="AU2195">
        <v>80</v>
      </c>
      <c r="AV2195">
        <v>1636.8</v>
      </c>
      <c r="AZ2195">
        <v>1</v>
      </c>
      <c r="BA2195">
        <v>65</v>
      </c>
      <c r="BB2195">
        <v>65</v>
      </c>
      <c r="BC2195" t="s">
        <v>451</v>
      </c>
      <c r="BD2195" s="2">
        <v>45923</v>
      </c>
      <c r="BE2195">
        <v>1407.1</v>
      </c>
      <c r="BF2195" t="s">
        <v>452</v>
      </c>
      <c r="BG2195" t="s">
        <v>453</v>
      </c>
      <c r="BH2195" s="1">
        <f t="shared" ca="1" si="104"/>
        <v>200</v>
      </c>
    </row>
    <row r="2196" spans="2:60" ht="14.25" customHeight="1" x14ac:dyDescent="0.35">
      <c r="B2196" s="96" t="str">
        <f t="shared" si="102"/>
        <v>290054294</v>
      </c>
      <c r="C2196" s="96" t="str">
        <f t="shared" si="103"/>
        <v>29005429</v>
      </c>
      <c r="D2196">
        <v>22526</v>
      </c>
      <c r="E2196" t="s">
        <v>120</v>
      </c>
      <c r="F2196">
        <v>61</v>
      </c>
      <c r="G2196" t="s">
        <v>124</v>
      </c>
      <c r="H2196">
        <v>71</v>
      </c>
      <c r="I2196">
        <v>29005</v>
      </c>
      <c r="J2196" t="s">
        <v>93</v>
      </c>
      <c r="K2196">
        <v>429</v>
      </c>
      <c r="L2196">
        <v>4</v>
      </c>
      <c r="M2196">
        <v>90</v>
      </c>
      <c r="O2196" s="3">
        <v>10.1</v>
      </c>
      <c r="P2196">
        <v>0</v>
      </c>
      <c r="Q2196" t="s">
        <v>506</v>
      </c>
      <c r="R2196" t="s">
        <v>471</v>
      </c>
      <c r="S2196">
        <v>3</v>
      </c>
      <c r="T2196" t="s">
        <v>475</v>
      </c>
      <c r="U2196">
        <v>2</v>
      </c>
      <c r="V2196">
        <v>45002</v>
      </c>
      <c r="W2196">
        <v>999</v>
      </c>
      <c r="X2196" t="s">
        <v>447</v>
      </c>
      <c r="Y2196" s="2" t="s">
        <v>447</v>
      </c>
      <c r="Z2196" s="2"/>
      <c r="AB2196" t="s">
        <v>447</v>
      </c>
      <c r="AC2196" t="s">
        <v>448</v>
      </c>
      <c r="AD2196" t="s">
        <v>447</v>
      </c>
      <c r="AE2196" t="s">
        <v>447</v>
      </c>
      <c r="AF2196" t="s">
        <v>447</v>
      </c>
      <c r="AG2196">
        <v>2</v>
      </c>
      <c r="AH2196">
        <v>0</v>
      </c>
      <c r="AI2196">
        <v>43</v>
      </c>
      <c r="AJ2196">
        <v>0</v>
      </c>
      <c r="AK2196">
        <v>61</v>
      </c>
      <c r="AL2196" t="s">
        <v>518</v>
      </c>
      <c r="AM2196" t="s">
        <v>450</v>
      </c>
      <c r="AN2196">
        <v>0</v>
      </c>
      <c r="AO2196">
        <v>82.96</v>
      </c>
      <c r="AP2196">
        <v>0</v>
      </c>
      <c r="AQ2196">
        <v>0</v>
      </c>
      <c r="AR2196">
        <v>82.96</v>
      </c>
      <c r="AS2196">
        <v>0</v>
      </c>
      <c r="AZ2196">
        <v>10.1</v>
      </c>
      <c r="BA2196">
        <v>65</v>
      </c>
      <c r="BB2196">
        <v>656.5</v>
      </c>
      <c r="BC2196" t="s">
        <v>451</v>
      </c>
      <c r="BD2196" s="2">
        <v>45742</v>
      </c>
      <c r="BF2196" t="s">
        <v>452</v>
      </c>
      <c r="BG2196" t="s">
        <v>453</v>
      </c>
      <c r="BH2196" s="1">
        <f t="shared" ca="1" si="104"/>
        <v>381</v>
      </c>
    </row>
    <row r="2197" spans="2:60" ht="14.25" customHeight="1" x14ac:dyDescent="0.35">
      <c r="B2197" s="96" t="str">
        <f t="shared" si="102"/>
        <v>290054295</v>
      </c>
      <c r="C2197" s="96" t="str">
        <f t="shared" si="103"/>
        <v>29005429</v>
      </c>
      <c r="D2197">
        <v>22526</v>
      </c>
      <c r="E2197" t="s">
        <v>120</v>
      </c>
      <c r="F2197">
        <v>61</v>
      </c>
      <c r="G2197" t="s">
        <v>124</v>
      </c>
      <c r="H2197">
        <v>71</v>
      </c>
      <c r="I2197">
        <v>29005</v>
      </c>
      <c r="J2197" t="s">
        <v>93</v>
      </c>
      <c r="K2197">
        <v>429</v>
      </c>
      <c r="L2197">
        <v>5</v>
      </c>
      <c r="M2197">
        <v>90</v>
      </c>
      <c r="N2197">
        <v>8</v>
      </c>
      <c r="O2197" s="3">
        <v>10.37</v>
      </c>
      <c r="P2197">
        <v>0</v>
      </c>
      <c r="Q2197" t="s">
        <v>506</v>
      </c>
      <c r="R2197" t="s">
        <v>471</v>
      </c>
      <c r="S2197">
        <v>3</v>
      </c>
      <c r="T2197" t="s">
        <v>475</v>
      </c>
      <c r="U2197">
        <v>2</v>
      </c>
      <c r="V2197">
        <v>45002</v>
      </c>
      <c r="W2197">
        <v>999</v>
      </c>
      <c r="X2197" t="s">
        <v>447</v>
      </c>
      <c r="Y2197" s="2" t="s">
        <v>447</v>
      </c>
      <c r="Z2197" s="2"/>
      <c r="AB2197" t="s">
        <v>447</v>
      </c>
      <c r="AC2197" t="s">
        <v>448</v>
      </c>
      <c r="AD2197" t="s">
        <v>447</v>
      </c>
      <c r="AE2197" t="s">
        <v>447</v>
      </c>
      <c r="AF2197" t="s">
        <v>447</v>
      </c>
      <c r="AG2197">
        <v>2</v>
      </c>
      <c r="AH2197">
        <v>0</v>
      </c>
      <c r="AI2197">
        <v>43</v>
      </c>
      <c r="AJ2197">
        <v>0</v>
      </c>
      <c r="AK2197">
        <v>61</v>
      </c>
      <c r="AL2197" t="s">
        <v>486</v>
      </c>
      <c r="AM2197" t="s">
        <v>450</v>
      </c>
      <c r="AN2197">
        <v>9.3699999999999992</v>
      </c>
      <c r="AO2197">
        <v>82.96</v>
      </c>
      <c r="AP2197">
        <v>777.33519999999999</v>
      </c>
      <c r="AQ2197">
        <v>9.3699999999999992</v>
      </c>
      <c r="AR2197">
        <v>82.96</v>
      </c>
      <c r="AS2197">
        <v>777.33519999999999</v>
      </c>
      <c r="AT2197">
        <v>9.3699999999999992</v>
      </c>
      <c r="AU2197">
        <v>80</v>
      </c>
      <c r="AV2197">
        <v>749.6</v>
      </c>
      <c r="AZ2197">
        <v>1</v>
      </c>
      <c r="BA2197">
        <v>65</v>
      </c>
      <c r="BB2197">
        <v>65</v>
      </c>
      <c r="BC2197" t="s">
        <v>451</v>
      </c>
      <c r="BD2197" s="2">
        <v>45923</v>
      </c>
      <c r="BE2197">
        <v>272.64</v>
      </c>
      <c r="BF2197" t="s">
        <v>452</v>
      </c>
      <c r="BG2197" t="s">
        <v>453</v>
      </c>
      <c r="BH2197" s="1">
        <f t="shared" ca="1" si="104"/>
        <v>200</v>
      </c>
    </row>
    <row r="2198" spans="2:60" ht="14.25" customHeight="1" x14ac:dyDescent="0.35">
      <c r="B2198" s="96" t="str">
        <f t="shared" si="102"/>
        <v>290054297</v>
      </c>
      <c r="C2198" s="96" t="str">
        <f t="shared" si="103"/>
        <v>29005429</v>
      </c>
      <c r="D2198">
        <v>22526</v>
      </c>
      <c r="E2198" t="s">
        <v>120</v>
      </c>
      <c r="F2198">
        <v>61</v>
      </c>
      <c r="G2198" t="s">
        <v>124</v>
      </c>
      <c r="H2198">
        <v>71</v>
      </c>
      <c r="I2198">
        <v>29005</v>
      </c>
      <c r="J2198" t="s">
        <v>93</v>
      </c>
      <c r="K2198">
        <v>429</v>
      </c>
      <c r="L2198">
        <v>7</v>
      </c>
      <c r="M2198">
        <v>90</v>
      </c>
      <c r="N2198">
        <v>8</v>
      </c>
      <c r="O2198" s="3">
        <v>11.04</v>
      </c>
      <c r="P2198">
        <v>0</v>
      </c>
      <c r="Q2198" t="s">
        <v>506</v>
      </c>
      <c r="R2198" t="s">
        <v>471</v>
      </c>
      <c r="S2198">
        <v>3</v>
      </c>
      <c r="T2198" t="s">
        <v>475</v>
      </c>
      <c r="U2198">
        <v>2</v>
      </c>
      <c r="V2198">
        <v>45002</v>
      </c>
      <c r="W2198">
        <v>999</v>
      </c>
      <c r="X2198" t="s">
        <v>447</v>
      </c>
      <c r="Y2198" s="2" t="s">
        <v>447</v>
      </c>
      <c r="Z2198" s="2"/>
      <c r="AB2198" t="s">
        <v>447</v>
      </c>
      <c r="AC2198" t="s">
        <v>448</v>
      </c>
      <c r="AD2198" t="s">
        <v>447</v>
      </c>
      <c r="AE2198" t="s">
        <v>447</v>
      </c>
      <c r="AF2198" t="s">
        <v>447</v>
      </c>
      <c r="AG2198">
        <v>2</v>
      </c>
      <c r="AH2198">
        <v>0</v>
      </c>
      <c r="AI2198">
        <v>43</v>
      </c>
      <c r="AJ2198">
        <v>0</v>
      </c>
      <c r="AK2198">
        <v>61</v>
      </c>
      <c r="AL2198" t="s">
        <v>486</v>
      </c>
      <c r="AM2198" t="s">
        <v>450</v>
      </c>
      <c r="AN2198">
        <v>7.24</v>
      </c>
      <c r="AO2198">
        <v>82.96</v>
      </c>
      <c r="AP2198">
        <v>600.63040000000001</v>
      </c>
      <c r="AQ2198">
        <v>7.24</v>
      </c>
      <c r="AR2198">
        <v>82.96</v>
      </c>
      <c r="AS2198">
        <v>600.63040000000001</v>
      </c>
      <c r="AT2198">
        <v>7.24</v>
      </c>
      <c r="AU2198">
        <v>80</v>
      </c>
      <c r="AV2198">
        <v>579.20000000000005</v>
      </c>
      <c r="AZ2198">
        <v>3.8</v>
      </c>
      <c r="BA2198">
        <v>65</v>
      </c>
      <c r="BB2198">
        <v>247</v>
      </c>
      <c r="BC2198" t="s">
        <v>451</v>
      </c>
      <c r="BD2198" s="2">
        <v>45923</v>
      </c>
      <c r="BE2198">
        <v>527.62</v>
      </c>
      <c r="BF2198" t="s">
        <v>452</v>
      </c>
      <c r="BG2198" t="s">
        <v>453</v>
      </c>
      <c r="BH2198" s="1">
        <f t="shared" ca="1" si="104"/>
        <v>200</v>
      </c>
    </row>
    <row r="2199" spans="2:60" ht="14.25" customHeight="1" x14ac:dyDescent="0.35">
      <c r="B2199" s="96" t="str">
        <f t="shared" si="102"/>
        <v>290054298</v>
      </c>
      <c r="C2199" s="96" t="str">
        <f t="shared" si="103"/>
        <v>29005429</v>
      </c>
      <c r="D2199">
        <v>22526</v>
      </c>
      <c r="E2199" t="s">
        <v>120</v>
      </c>
      <c r="F2199">
        <v>61</v>
      </c>
      <c r="G2199" t="s">
        <v>124</v>
      </c>
      <c r="H2199">
        <v>71</v>
      </c>
      <c r="I2199">
        <v>29005</v>
      </c>
      <c r="J2199" t="s">
        <v>93</v>
      </c>
      <c r="K2199">
        <v>429</v>
      </c>
      <c r="L2199">
        <v>8</v>
      </c>
      <c r="M2199">
        <v>90</v>
      </c>
      <c r="N2199">
        <v>8</v>
      </c>
      <c r="O2199" s="3">
        <v>0.05</v>
      </c>
      <c r="P2199">
        <v>0</v>
      </c>
      <c r="Q2199" t="s">
        <v>506</v>
      </c>
      <c r="R2199" t="s">
        <v>471</v>
      </c>
      <c r="S2199">
        <v>3</v>
      </c>
      <c r="T2199" t="s">
        <v>475</v>
      </c>
      <c r="U2199">
        <v>2</v>
      </c>
      <c r="V2199">
        <v>45002</v>
      </c>
      <c r="W2199">
        <v>999</v>
      </c>
      <c r="X2199" t="s">
        <v>447</v>
      </c>
      <c r="Y2199" s="2" t="s">
        <v>447</v>
      </c>
      <c r="Z2199" s="2"/>
      <c r="AB2199" t="s">
        <v>447</v>
      </c>
      <c r="AC2199" t="s">
        <v>448</v>
      </c>
      <c r="AD2199" t="s">
        <v>447</v>
      </c>
      <c r="AE2199" t="s">
        <v>447</v>
      </c>
      <c r="AF2199" t="s">
        <v>447</v>
      </c>
      <c r="AG2199">
        <v>2</v>
      </c>
      <c r="AH2199">
        <v>0</v>
      </c>
      <c r="AI2199">
        <v>43</v>
      </c>
      <c r="AJ2199">
        <v>0</v>
      </c>
      <c r="AK2199">
        <v>61</v>
      </c>
      <c r="AL2199" t="s">
        <v>486</v>
      </c>
      <c r="AM2199" t="s">
        <v>450</v>
      </c>
      <c r="AN2199">
        <v>0</v>
      </c>
      <c r="AO2199">
        <v>82.96</v>
      </c>
      <c r="AP2199">
        <v>0</v>
      </c>
      <c r="AQ2199">
        <v>0</v>
      </c>
      <c r="AR2199">
        <v>82.96</v>
      </c>
      <c r="AS2199">
        <v>0</v>
      </c>
      <c r="AZ2199">
        <v>0.05</v>
      </c>
      <c r="BA2199">
        <v>65</v>
      </c>
      <c r="BB2199">
        <v>3.25</v>
      </c>
      <c r="BC2199" t="s">
        <v>451</v>
      </c>
      <c r="BD2199" s="2">
        <v>45791</v>
      </c>
      <c r="BF2199" t="s">
        <v>452</v>
      </c>
      <c r="BG2199" t="s">
        <v>453</v>
      </c>
      <c r="BH2199" s="1">
        <f t="shared" ca="1" si="104"/>
        <v>332</v>
      </c>
    </row>
    <row r="2200" spans="2:60" ht="14.25" customHeight="1" x14ac:dyDescent="0.35">
      <c r="B2200" s="96" t="str">
        <f t="shared" si="102"/>
        <v>290054292002</v>
      </c>
      <c r="C2200" s="96" t="str">
        <f t="shared" si="103"/>
        <v>29005429</v>
      </c>
      <c r="D2200">
        <v>22526</v>
      </c>
      <c r="E2200" t="s">
        <v>120</v>
      </c>
      <c r="F2200">
        <v>61</v>
      </c>
      <c r="G2200" t="s">
        <v>124</v>
      </c>
      <c r="H2200">
        <v>71</v>
      </c>
      <c r="I2200">
        <v>29005</v>
      </c>
      <c r="J2200" t="s">
        <v>93</v>
      </c>
      <c r="K2200">
        <v>429</v>
      </c>
      <c r="L2200">
        <v>2002</v>
      </c>
      <c r="M2200">
        <v>90</v>
      </c>
      <c r="O2200" s="3">
        <v>0.15</v>
      </c>
      <c r="P2200">
        <v>0</v>
      </c>
      <c r="Q2200" t="s">
        <v>483</v>
      </c>
      <c r="R2200" t="s">
        <v>471</v>
      </c>
      <c r="S2200">
        <v>37</v>
      </c>
      <c r="T2200" t="s">
        <v>484</v>
      </c>
      <c r="U2200">
        <v>2</v>
      </c>
      <c r="W2200">
        <v>999</v>
      </c>
      <c r="X2200" t="s">
        <v>447</v>
      </c>
      <c r="Y2200" s="2" t="s">
        <v>448</v>
      </c>
      <c r="Z2200" s="2" t="s">
        <v>502</v>
      </c>
      <c r="AA2200" t="s">
        <v>485</v>
      </c>
      <c r="AB2200" t="s">
        <v>447</v>
      </c>
      <c r="AC2200" t="s">
        <v>447</v>
      </c>
      <c r="AD2200" t="s">
        <v>447</v>
      </c>
      <c r="AE2200" t="s">
        <v>447</v>
      </c>
      <c r="AF2200" t="s">
        <v>447</v>
      </c>
      <c r="AG2200">
        <v>2</v>
      </c>
      <c r="AH2200">
        <v>0</v>
      </c>
      <c r="AI2200">
        <v>45</v>
      </c>
      <c r="AJ2200">
        <v>0</v>
      </c>
      <c r="AK2200">
        <v>61</v>
      </c>
      <c r="AL2200" t="s">
        <v>486</v>
      </c>
      <c r="AM2200" t="s">
        <v>450</v>
      </c>
      <c r="BC2200" t="s">
        <v>484</v>
      </c>
      <c r="BF2200" t="s">
        <v>452</v>
      </c>
      <c r="BG2200" t="s">
        <v>453</v>
      </c>
      <c r="BH2200" s="1">
        <f t="shared" ca="1" si="104"/>
        <v>46123</v>
      </c>
    </row>
    <row r="2201" spans="2:60" ht="14.25" customHeight="1" x14ac:dyDescent="0.35">
      <c r="B2201" s="96" t="str">
        <f t="shared" si="102"/>
        <v>290064311</v>
      </c>
      <c r="C2201" s="96" t="str">
        <f t="shared" si="103"/>
        <v>29006431</v>
      </c>
      <c r="D2201">
        <v>22526</v>
      </c>
      <c r="E2201" t="s">
        <v>120</v>
      </c>
      <c r="F2201">
        <v>61</v>
      </c>
      <c r="G2201" t="s">
        <v>124</v>
      </c>
      <c r="H2201">
        <v>71</v>
      </c>
      <c r="I2201">
        <v>29006</v>
      </c>
      <c r="J2201" t="s">
        <v>281</v>
      </c>
      <c r="K2201">
        <v>431</v>
      </c>
      <c r="L2201">
        <v>1</v>
      </c>
      <c r="M2201">
        <v>1</v>
      </c>
      <c r="O2201" s="3">
        <v>8.69</v>
      </c>
      <c r="P2201">
        <v>0</v>
      </c>
      <c r="Q2201" t="s">
        <v>476</v>
      </c>
      <c r="R2201" t="s">
        <v>445</v>
      </c>
      <c r="S2201">
        <v>2</v>
      </c>
      <c r="T2201" t="s">
        <v>478</v>
      </c>
      <c r="U2201">
        <v>2</v>
      </c>
      <c r="V2201">
        <v>45263</v>
      </c>
      <c r="W2201">
        <v>351</v>
      </c>
      <c r="X2201" t="s">
        <v>447</v>
      </c>
      <c r="Y2201" s="2" t="s">
        <v>447</v>
      </c>
      <c r="Z2201" s="2"/>
      <c r="AB2201" t="s">
        <v>447</v>
      </c>
      <c r="AC2201" t="s">
        <v>448</v>
      </c>
      <c r="AD2201" t="s">
        <v>447</v>
      </c>
      <c r="AE2201" t="s">
        <v>447</v>
      </c>
      <c r="AF2201" t="s">
        <v>447</v>
      </c>
      <c r="AG2201">
        <v>2</v>
      </c>
      <c r="AH2201">
        <v>0</v>
      </c>
      <c r="AI2201">
        <v>12</v>
      </c>
      <c r="AJ2201">
        <v>0</v>
      </c>
      <c r="AK2201">
        <v>61</v>
      </c>
      <c r="AL2201" t="s">
        <v>459</v>
      </c>
      <c r="AM2201" t="s">
        <v>450</v>
      </c>
      <c r="AN2201">
        <v>8.69</v>
      </c>
      <c r="AO2201">
        <v>63.27</v>
      </c>
      <c r="AP2201">
        <v>549.81629999999996</v>
      </c>
      <c r="AQ2201">
        <v>8.69</v>
      </c>
      <c r="AR2201">
        <v>70.069999999999993</v>
      </c>
      <c r="AS2201">
        <v>608.90830000000005</v>
      </c>
      <c r="BC2201" t="s">
        <v>451</v>
      </c>
      <c r="BD2201" s="2">
        <v>45803</v>
      </c>
      <c r="BE2201">
        <v>858.74</v>
      </c>
      <c r="BF2201" t="s">
        <v>452</v>
      </c>
      <c r="BG2201" t="s">
        <v>453</v>
      </c>
      <c r="BH2201" s="1">
        <f t="shared" ca="1" si="104"/>
        <v>320</v>
      </c>
    </row>
    <row r="2202" spans="2:60" ht="14.25" customHeight="1" x14ac:dyDescent="0.35">
      <c r="B2202" s="96" t="str">
        <f t="shared" si="102"/>
        <v>290064312</v>
      </c>
      <c r="C2202" s="96" t="str">
        <f t="shared" si="103"/>
        <v>29006431</v>
      </c>
      <c r="D2202">
        <v>22526</v>
      </c>
      <c r="E2202" t="s">
        <v>120</v>
      </c>
      <c r="F2202">
        <v>61</v>
      </c>
      <c r="G2202" t="s">
        <v>124</v>
      </c>
      <c r="H2202">
        <v>71</v>
      </c>
      <c r="I2202">
        <v>29006</v>
      </c>
      <c r="J2202" t="s">
        <v>281</v>
      </c>
      <c r="K2202">
        <v>431</v>
      </c>
      <c r="L2202">
        <v>2</v>
      </c>
      <c r="M2202">
        <v>1</v>
      </c>
      <c r="O2202" s="3">
        <v>0.62</v>
      </c>
      <c r="P2202">
        <v>0</v>
      </c>
      <c r="Q2202" t="s">
        <v>476</v>
      </c>
      <c r="R2202" t="s">
        <v>445</v>
      </c>
      <c r="S2202">
        <v>2</v>
      </c>
      <c r="T2202" t="s">
        <v>478</v>
      </c>
      <c r="U2202">
        <v>2</v>
      </c>
      <c r="V2202">
        <v>45263</v>
      </c>
      <c r="W2202">
        <v>351</v>
      </c>
      <c r="X2202" t="s">
        <v>447</v>
      </c>
      <c r="Y2202" s="2" t="s">
        <v>447</v>
      </c>
      <c r="Z2202" s="2"/>
      <c r="AB2202" t="s">
        <v>447</v>
      </c>
      <c r="AC2202" t="s">
        <v>448</v>
      </c>
      <c r="AD2202" t="s">
        <v>447</v>
      </c>
      <c r="AE2202" t="s">
        <v>447</v>
      </c>
      <c r="AF2202" t="s">
        <v>447</v>
      </c>
      <c r="AG2202">
        <v>2</v>
      </c>
      <c r="AH2202">
        <v>0</v>
      </c>
      <c r="AI2202">
        <v>12</v>
      </c>
      <c r="AJ2202">
        <v>0</v>
      </c>
      <c r="AK2202">
        <v>61</v>
      </c>
      <c r="AL2202" t="s">
        <v>459</v>
      </c>
      <c r="AM2202" t="s">
        <v>450</v>
      </c>
      <c r="AN2202">
        <v>0.62</v>
      </c>
      <c r="AO2202">
        <v>107.07</v>
      </c>
      <c r="AP2202">
        <v>66.383399999999995</v>
      </c>
      <c r="AQ2202">
        <v>0.62</v>
      </c>
      <c r="AR2202">
        <v>115.07</v>
      </c>
      <c r="AS2202">
        <v>71.343400000000003</v>
      </c>
      <c r="BC2202" t="s">
        <v>451</v>
      </c>
      <c r="BD2202" s="2">
        <v>45803</v>
      </c>
      <c r="BE2202">
        <v>60.68</v>
      </c>
      <c r="BF2202" t="s">
        <v>452</v>
      </c>
      <c r="BG2202" t="s">
        <v>453</v>
      </c>
      <c r="BH2202" s="1">
        <f t="shared" ca="1" si="104"/>
        <v>320</v>
      </c>
    </row>
    <row r="2203" spans="2:60" ht="14.25" customHeight="1" x14ac:dyDescent="0.35">
      <c r="B2203" s="96" t="str">
        <f t="shared" si="102"/>
        <v>290064315</v>
      </c>
      <c r="C2203" s="96" t="str">
        <f t="shared" si="103"/>
        <v>29006431</v>
      </c>
      <c r="D2203">
        <v>22526</v>
      </c>
      <c r="E2203" t="s">
        <v>120</v>
      </c>
      <c r="F2203">
        <v>61</v>
      </c>
      <c r="G2203" t="s">
        <v>124</v>
      </c>
      <c r="H2203">
        <v>71</v>
      </c>
      <c r="I2203">
        <v>29006</v>
      </c>
      <c r="J2203" t="s">
        <v>281</v>
      </c>
      <c r="K2203">
        <v>431</v>
      </c>
      <c r="L2203">
        <v>5</v>
      </c>
      <c r="M2203">
        <v>1</v>
      </c>
      <c r="O2203" s="3">
        <v>2.44</v>
      </c>
      <c r="P2203">
        <v>0</v>
      </c>
      <c r="Q2203" t="s">
        <v>476</v>
      </c>
      <c r="R2203" t="s">
        <v>445</v>
      </c>
      <c r="S2203">
        <v>2</v>
      </c>
      <c r="T2203" t="s">
        <v>478</v>
      </c>
      <c r="U2203">
        <v>2</v>
      </c>
      <c r="V2203">
        <v>45263</v>
      </c>
      <c r="W2203">
        <v>351</v>
      </c>
      <c r="X2203" t="s">
        <v>447</v>
      </c>
      <c r="Y2203" s="2" t="s">
        <v>447</v>
      </c>
      <c r="Z2203" s="2"/>
      <c r="AB2203" t="s">
        <v>447</v>
      </c>
      <c r="AC2203" t="s">
        <v>448</v>
      </c>
      <c r="AD2203" t="s">
        <v>447</v>
      </c>
      <c r="AE2203" t="s">
        <v>447</v>
      </c>
      <c r="AF2203" t="s">
        <v>447</v>
      </c>
      <c r="AG2203">
        <v>2</v>
      </c>
      <c r="AH2203">
        <v>0</v>
      </c>
      <c r="AI2203">
        <v>12</v>
      </c>
      <c r="AJ2203">
        <v>0</v>
      </c>
      <c r="AK2203">
        <v>61</v>
      </c>
      <c r="AL2203" t="s">
        <v>459</v>
      </c>
      <c r="AM2203" t="s">
        <v>450</v>
      </c>
      <c r="AN2203">
        <v>2.44</v>
      </c>
      <c r="AO2203">
        <v>107.07</v>
      </c>
      <c r="AP2203">
        <v>261.25080000000003</v>
      </c>
      <c r="AQ2203">
        <v>2.44</v>
      </c>
      <c r="AR2203">
        <v>115.07</v>
      </c>
      <c r="AS2203">
        <v>280.77080000000001</v>
      </c>
      <c r="BC2203" t="s">
        <v>451</v>
      </c>
      <c r="BD2203" s="2">
        <v>45803</v>
      </c>
      <c r="BE2203">
        <v>345.75</v>
      </c>
      <c r="BF2203" t="s">
        <v>452</v>
      </c>
      <c r="BG2203" t="s">
        <v>453</v>
      </c>
      <c r="BH2203" s="1">
        <f t="shared" ca="1" si="104"/>
        <v>320</v>
      </c>
    </row>
    <row r="2204" spans="2:60" ht="14.25" customHeight="1" x14ac:dyDescent="0.35">
      <c r="B2204" s="96" t="str">
        <f t="shared" si="102"/>
        <v>290064316</v>
      </c>
      <c r="C2204" s="96" t="str">
        <f t="shared" si="103"/>
        <v>29006431</v>
      </c>
      <c r="D2204">
        <v>22526</v>
      </c>
      <c r="E2204" t="s">
        <v>120</v>
      </c>
      <c r="F2204">
        <v>61</v>
      </c>
      <c r="G2204" t="s">
        <v>124</v>
      </c>
      <c r="H2204">
        <v>71</v>
      </c>
      <c r="I2204">
        <v>29006</v>
      </c>
      <c r="J2204" t="s">
        <v>281</v>
      </c>
      <c r="K2204">
        <v>431</v>
      </c>
      <c r="L2204">
        <v>6</v>
      </c>
      <c r="M2204">
        <v>1</v>
      </c>
      <c r="O2204" s="3">
        <v>0.04</v>
      </c>
      <c r="P2204">
        <v>0</v>
      </c>
      <c r="Q2204" t="s">
        <v>476</v>
      </c>
      <c r="R2204" t="s">
        <v>445</v>
      </c>
      <c r="S2204">
        <v>2</v>
      </c>
      <c r="T2204" t="s">
        <v>478</v>
      </c>
      <c r="U2204">
        <v>2</v>
      </c>
      <c r="V2204">
        <v>45263</v>
      </c>
      <c r="W2204">
        <v>351</v>
      </c>
      <c r="X2204" t="s">
        <v>447</v>
      </c>
      <c r="Y2204" s="2" t="s">
        <v>447</v>
      </c>
      <c r="Z2204" s="2"/>
      <c r="AB2204" t="s">
        <v>447</v>
      </c>
      <c r="AC2204" t="s">
        <v>448</v>
      </c>
      <c r="AD2204" t="s">
        <v>447</v>
      </c>
      <c r="AE2204" t="s">
        <v>447</v>
      </c>
      <c r="AF2204" t="s">
        <v>447</v>
      </c>
      <c r="AG2204">
        <v>2</v>
      </c>
      <c r="AH2204">
        <v>0</v>
      </c>
      <c r="AI2204">
        <v>12</v>
      </c>
      <c r="AJ2204">
        <v>0</v>
      </c>
      <c r="AK2204">
        <v>61</v>
      </c>
      <c r="AL2204" t="s">
        <v>459</v>
      </c>
      <c r="AM2204" t="s">
        <v>450</v>
      </c>
      <c r="AN2204">
        <v>0.04</v>
      </c>
      <c r="AO2204">
        <v>107.07</v>
      </c>
      <c r="AP2204">
        <v>4.2827999999999999</v>
      </c>
      <c r="AQ2204">
        <v>0.04</v>
      </c>
      <c r="AR2204">
        <v>115.07</v>
      </c>
      <c r="AS2204">
        <v>4.6028000000000002</v>
      </c>
      <c r="BC2204" t="s">
        <v>451</v>
      </c>
      <c r="BD2204" s="2">
        <v>45803</v>
      </c>
      <c r="BF2204" t="s">
        <v>452</v>
      </c>
      <c r="BG2204" t="s">
        <v>453</v>
      </c>
      <c r="BH2204" s="1">
        <f t="shared" ca="1" si="104"/>
        <v>320</v>
      </c>
    </row>
    <row r="2205" spans="2:60" ht="14.25" customHeight="1" x14ac:dyDescent="0.35">
      <c r="B2205" s="96" t="str">
        <f t="shared" si="102"/>
        <v>290064318</v>
      </c>
      <c r="C2205" s="96" t="str">
        <f t="shared" si="103"/>
        <v>29006431</v>
      </c>
      <c r="D2205">
        <v>22526</v>
      </c>
      <c r="E2205" t="s">
        <v>120</v>
      </c>
      <c r="F2205">
        <v>61</v>
      </c>
      <c r="G2205" t="s">
        <v>124</v>
      </c>
      <c r="H2205">
        <v>71</v>
      </c>
      <c r="I2205">
        <v>29006</v>
      </c>
      <c r="J2205" t="s">
        <v>281</v>
      </c>
      <c r="K2205">
        <v>431</v>
      </c>
      <c r="L2205">
        <v>8</v>
      </c>
      <c r="M2205">
        <v>1</v>
      </c>
      <c r="O2205" s="3">
        <v>0.89</v>
      </c>
      <c r="P2205">
        <v>0</v>
      </c>
      <c r="Q2205" t="s">
        <v>476</v>
      </c>
      <c r="R2205" t="s">
        <v>445</v>
      </c>
      <c r="S2205">
        <v>2</v>
      </c>
      <c r="T2205" t="s">
        <v>478</v>
      </c>
      <c r="U2205">
        <v>2</v>
      </c>
      <c r="V2205">
        <v>45263</v>
      </c>
      <c r="W2205">
        <v>351</v>
      </c>
      <c r="X2205" t="s">
        <v>447</v>
      </c>
      <c r="Y2205" s="2" t="s">
        <v>447</v>
      </c>
      <c r="Z2205" s="2"/>
      <c r="AB2205" t="s">
        <v>447</v>
      </c>
      <c r="AC2205" t="s">
        <v>448</v>
      </c>
      <c r="AD2205" t="s">
        <v>447</v>
      </c>
      <c r="AE2205" t="s">
        <v>447</v>
      </c>
      <c r="AF2205" t="s">
        <v>447</v>
      </c>
      <c r="AG2205">
        <v>2</v>
      </c>
      <c r="AH2205">
        <v>0</v>
      </c>
      <c r="AI2205">
        <v>12</v>
      </c>
      <c r="AJ2205">
        <v>0</v>
      </c>
      <c r="AK2205">
        <v>61</v>
      </c>
      <c r="AL2205" t="s">
        <v>459</v>
      </c>
      <c r="AM2205" t="s">
        <v>450</v>
      </c>
      <c r="AN2205">
        <v>0.89</v>
      </c>
      <c r="AO2205">
        <v>107.07</v>
      </c>
      <c r="AP2205">
        <v>95.292299999999997</v>
      </c>
      <c r="AQ2205">
        <v>0.89</v>
      </c>
      <c r="AR2205">
        <v>115.07</v>
      </c>
      <c r="AS2205">
        <v>102.4123</v>
      </c>
      <c r="BC2205" t="s">
        <v>451</v>
      </c>
      <c r="BD2205" s="2">
        <v>45803</v>
      </c>
      <c r="BE2205">
        <v>128.29</v>
      </c>
      <c r="BF2205" t="s">
        <v>452</v>
      </c>
      <c r="BG2205" t="s">
        <v>453</v>
      </c>
      <c r="BH2205" s="1">
        <f t="shared" ca="1" si="104"/>
        <v>320</v>
      </c>
    </row>
    <row r="2206" spans="2:60" ht="14.25" customHeight="1" x14ac:dyDescent="0.35">
      <c r="B2206" s="96" t="str">
        <f t="shared" si="102"/>
        <v>290074311</v>
      </c>
      <c r="C2206" s="96" t="str">
        <f t="shared" si="103"/>
        <v>29007431</v>
      </c>
      <c r="D2206">
        <v>22526</v>
      </c>
      <c r="E2206" t="s">
        <v>120</v>
      </c>
      <c r="F2206">
        <v>61</v>
      </c>
      <c r="G2206" t="s">
        <v>124</v>
      </c>
      <c r="H2206">
        <v>71</v>
      </c>
      <c r="I2206">
        <v>29007</v>
      </c>
      <c r="J2206" t="s">
        <v>90</v>
      </c>
      <c r="K2206">
        <v>431</v>
      </c>
      <c r="L2206">
        <v>1</v>
      </c>
      <c r="M2206">
        <v>1</v>
      </c>
      <c r="O2206" s="3">
        <v>24.67</v>
      </c>
      <c r="P2206">
        <v>0</v>
      </c>
      <c r="Q2206" t="s">
        <v>494</v>
      </c>
      <c r="R2206" t="s">
        <v>471</v>
      </c>
      <c r="S2206">
        <v>40</v>
      </c>
      <c r="T2206" t="s">
        <v>473</v>
      </c>
      <c r="U2206">
        <v>1</v>
      </c>
      <c r="V2206">
        <v>45607</v>
      </c>
      <c r="W2206">
        <v>999</v>
      </c>
      <c r="X2206" t="s">
        <v>447</v>
      </c>
      <c r="Y2206" s="2" t="s">
        <v>447</v>
      </c>
      <c r="Z2206" s="2"/>
      <c r="AB2206" t="s">
        <v>447</v>
      </c>
      <c r="AC2206" t="s">
        <v>448</v>
      </c>
      <c r="AD2206" t="s">
        <v>447</v>
      </c>
      <c r="AE2206" t="s">
        <v>447</v>
      </c>
      <c r="AF2206" t="s">
        <v>447</v>
      </c>
      <c r="AG2206">
        <v>2</v>
      </c>
      <c r="AH2206">
        <v>0</v>
      </c>
      <c r="AI2206">
        <v>14</v>
      </c>
      <c r="AJ2206">
        <v>0</v>
      </c>
      <c r="AK2206">
        <v>61</v>
      </c>
      <c r="AL2206" t="s">
        <v>465</v>
      </c>
      <c r="AM2206" t="s">
        <v>450</v>
      </c>
      <c r="BC2206" t="s">
        <v>474</v>
      </c>
      <c r="BF2206" t="s">
        <v>452</v>
      </c>
      <c r="BG2206" t="s">
        <v>453</v>
      </c>
      <c r="BH2206" s="1">
        <f t="shared" ca="1" si="104"/>
        <v>46123</v>
      </c>
    </row>
    <row r="2207" spans="2:60" ht="14.25" customHeight="1" x14ac:dyDescent="0.35">
      <c r="B2207" s="96" t="str">
        <f t="shared" si="102"/>
        <v>290074312</v>
      </c>
      <c r="C2207" s="96" t="str">
        <f t="shared" si="103"/>
        <v>29007431</v>
      </c>
      <c r="D2207">
        <v>22526</v>
      </c>
      <c r="E2207" t="s">
        <v>120</v>
      </c>
      <c r="F2207">
        <v>61</v>
      </c>
      <c r="G2207" t="s">
        <v>124</v>
      </c>
      <c r="H2207">
        <v>71</v>
      </c>
      <c r="I2207">
        <v>29007</v>
      </c>
      <c r="J2207" t="s">
        <v>90</v>
      </c>
      <c r="K2207">
        <v>431</v>
      </c>
      <c r="L2207">
        <v>2</v>
      </c>
      <c r="M2207">
        <v>1</v>
      </c>
      <c r="O2207" s="3">
        <v>4.57</v>
      </c>
      <c r="P2207">
        <v>0</v>
      </c>
      <c r="Q2207" t="s">
        <v>494</v>
      </c>
      <c r="R2207" t="s">
        <v>471</v>
      </c>
      <c r="S2207">
        <v>40</v>
      </c>
      <c r="T2207" t="s">
        <v>473</v>
      </c>
      <c r="U2207">
        <v>1</v>
      </c>
      <c r="V2207">
        <v>45598</v>
      </c>
      <c r="W2207">
        <v>999</v>
      </c>
      <c r="X2207" t="s">
        <v>447</v>
      </c>
      <c r="Y2207" s="2" t="s">
        <v>447</v>
      </c>
      <c r="Z2207" s="2"/>
      <c r="AB2207" t="s">
        <v>447</v>
      </c>
      <c r="AC2207" t="s">
        <v>448</v>
      </c>
      <c r="AD2207" t="s">
        <v>447</v>
      </c>
      <c r="AE2207" t="s">
        <v>447</v>
      </c>
      <c r="AF2207" t="s">
        <v>447</v>
      </c>
      <c r="AG2207">
        <v>2</v>
      </c>
      <c r="AH2207">
        <v>0</v>
      </c>
      <c r="AI2207">
        <v>14</v>
      </c>
      <c r="AJ2207">
        <v>0</v>
      </c>
      <c r="AK2207">
        <v>61</v>
      </c>
      <c r="AL2207" t="s">
        <v>459</v>
      </c>
      <c r="AM2207" t="s">
        <v>450</v>
      </c>
      <c r="BC2207" t="s">
        <v>474</v>
      </c>
      <c r="BF2207" t="s">
        <v>452</v>
      </c>
      <c r="BG2207" t="s">
        <v>453</v>
      </c>
      <c r="BH2207" s="1">
        <f t="shared" ca="1" si="104"/>
        <v>46123</v>
      </c>
    </row>
    <row r="2208" spans="2:60" ht="14.25" customHeight="1" x14ac:dyDescent="0.35">
      <c r="B2208" s="96" t="str">
        <f t="shared" si="102"/>
        <v>290074313</v>
      </c>
      <c r="C2208" s="96" t="str">
        <f t="shared" si="103"/>
        <v>29007431</v>
      </c>
      <c r="D2208">
        <v>22526</v>
      </c>
      <c r="E2208" t="s">
        <v>120</v>
      </c>
      <c r="F2208">
        <v>61</v>
      </c>
      <c r="G2208" t="s">
        <v>124</v>
      </c>
      <c r="H2208">
        <v>71</v>
      </c>
      <c r="I2208">
        <v>29007</v>
      </c>
      <c r="J2208" t="s">
        <v>90</v>
      </c>
      <c r="K2208">
        <v>431</v>
      </c>
      <c r="L2208">
        <v>3</v>
      </c>
      <c r="M2208">
        <v>1</v>
      </c>
      <c r="O2208" s="3">
        <v>1.59</v>
      </c>
      <c r="P2208">
        <v>0</v>
      </c>
      <c r="Q2208" t="s">
        <v>494</v>
      </c>
      <c r="R2208" t="s">
        <v>471</v>
      </c>
      <c r="S2208">
        <v>40</v>
      </c>
      <c r="T2208" t="s">
        <v>473</v>
      </c>
      <c r="U2208">
        <v>1</v>
      </c>
      <c r="V2208">
        <v>45598</v>
      </c>
      <c r="W2208">
        <v>999</v>
      </c>
      <c r="X2208" t="s">
        <v>447</v>
      </c>
      <c r="Y2208" s="2" t="s">
        <v>447</v>
      </c>
      <c r="Z2208" s="2"/>
      <c r="AB2208" t="s">
        <v>447</v>
      </c>
      <c r="AC2208" t="s">
        <v>448</v>
      </c>
      <c r="AD2208" t="s">
        <v>447</v>
      </c>
      <c r="AE2208" t="s">
        <v>447</v>
      </c>
      <c r="AF2208" t="s">
        <v>447</v>
      </c>
      <c r="AG2208">
        <v>2</v>
      </c>
      <c r="AH2208">
        <v>0</v>
      </c>
      <c r="AI2208">
        <v>14</v>
      </c>
      <c r="AJ2208">
        <v>0</v>
      </c>
      <c r="AK2208">
        <v>61</v>
      </c>
      <c r="AL2208" t="s">
        <v>465</v>
      </c>
      <c r="AM2208" t="s">
        <v>450</v>
      </c>
      <c r="BC2208" t="s">
        <v>474</v>
      </c>
      <c r="BF2208" t="s">
        <v>452</v>
      </c>
      <c r="BG2208" t="s">
        <v>453</v>
      </c>
      <c r="BH2208" s="1">
        <f t="shared" ca="1" si="104"/>
        <v>46123</v>
      </c>
    </row>
    <row r="2209" spans="2:60" ht="14.25" customHeight="1" x14ac:dyDescent="0.35">
      <c r="B2209" s="96" t="str">
        <f t="shared" si="102"/>
        <v>290074314</v>
      </c>
      <c r="C2209" s="96" t="str">
        <f t="shared" si="103"/>
        <v>29007431</v>
      </c>
      <c r="D2209">
        <v>22526</v>
      </c>
      <c r="E2209" t="s">
        <v>120</v>
      </c>
      <c r="F2209">
        <v>61</v>
      </c>
      <c r="G2209" t="s">
        <v>124</v>
      </c>
      <c r="H2209">
        <v>71</v>
      </c>
      <c r="I2209">
        <v>29007</v>
      </c>
      <c r="J2209" t="s">
        <v>90</v>
      </c>
      <c r="K2209">
        <v>431</v>
      </c>
      <c r="L2209">
        <v>4</v>
      </c>
      <c r="M2209">
        <v>1</v>
      </c>
      <c r="O2209" s="3">
        <v>1.79</v>
      </c>
      <c r="P2209">
        <v>0</v>
      </c>
      <c r="Q2209" t="s">
        <v>494</v>
      </c>
      <c r="R2209" t="s">
        <v>471</v>
      </c>
      <c r="S2209">
        <v>40</v>
      </c>
      <c r="T2209" t="s">
        <v>473</v>
      </c>
      <c r="U2209">
        <v>1</v>
      </c>
      <c r="V2209">
        <v>45598</v>
      </c>
      <c r="W2209">
        <v>999</v>
      </c>
      <c r="X2209" t="s">
        <v>447</v>
      </c>
      <c r="Y2209" s="2" t="s">
        <v>447</v>
      </c>
      <c r="Z2209" s="2"/>
      <c r="AB2209" t="s">
        <v>447</v>
      </c>
      <c r="AC2209" t="s">
        <v>448</v>
      </c>
      <c r="AD2209" t="s">
        <v>447</v>
      </c>
      <c r="AE2209" t="s">
        <v>447</v>
      </c>
      <c r="AF2209" t="s">
        <v>447</v>
      </c>
      <c r="AG2209">
        <v>2</v>
      </c>
      <c r="AH2209">
        <v>0</v>
      </c>
      <c r="AI2209">
        <v>14</v>
      </c>
      <c r="AJ2209">
        <v>0</v>
      </c>
      <c r="AK2209">
        <v>61</v>
      </c>
      <c r="AL2209" t="s">
        <v>465</v>
      </c>
      <c r="AM2209" t="s">
        <v>450</v>
      </c>
      <c r="BC2209" t="s">
        <v>474</v>
      </c>
      <c r="BF2209" t="s">
        <v>452</v>
      </c>
      <c r="BG2209" t="s">
        <v>453</v>
      </c>
      <c r="BH2209" s="1">
        <f t="shared" ca="1" si="104"/>
        <v>46123</v>
      </c>
    </row>
    <row r="2210" spans="2:60" ht="14.25" customHeight="1" x14ac:dyDescent="0.35">
      <c r="B2210" s="96" t="str">
        <f t="shared" si="102"/>
        <v>290074315</v>
      </c>
      <c r="C2210" s="96" t="str">
        <f t="shared" si="103"/>
        <v>29007431</v>
      </c>
      <c r="D2210">
        <v>22526</v>
      </c>
      <c r="E2210" t="s">
        <v>120</v>
      </c>
      <c r="F2210">
        <v>61</v>
      </c>
      <c r="G2210" t="s">
        <v>124</v>
      </c>
      <c r="H2210">
        <v>71</v>
      </c>
      <c r="I2210">
        <v>29007</v>
      </c>
      <c r="J2210" t="s">
        <v>90</v>
      </c>
      <c r="K2210">
        <v>431</v>
      </c>
      <c r="L2210">
        <v>5</v>
      </c>
      <c r="M2210">
        <v>1</v>
      </c>
      <c r="O2210" s="3">
        <v>0.3</v>
      </c>
      <c r="P2210">
        <v>0</v>
      </c>
      <c r="Q2210" t="s">
        <v>494</v>
      </c>
      <c r="R2210" t="s">
        <v>471</v>
      </c>
      <c r="S2210">
        <v>40</v>
      </c>
      <c r="T2210" t="s">
        <v>473</v>
      </c>
      <c r="U2210">
        <v>1</v>
      </c>
      <c r="V2210">
        <v>45597</v>
      </c>
      <c r="W2210">
        <v>999</v>
      </c>
      <c r="X2210" t="s">
        <v>447</v>
      </c>
      <c r="Y2210" s="2" t="s">
        <v>447</v>
      </c>
      <c r="Z2210" s="2"/>
      <c r="AB2210" t="s">
        <v>447</v>
      </c>
      <c r="AC2210" t="s">
        <v>448</v>
      </c>
      <c r="AD2210" t="s">
        <v>447</v>
      </c>
      <c r="AE2210" t="s">
        <v>447</v>
      </c>
      <c r="AF2210" t="s">
        <v>447</v>
      </c>
      <c r="AG2210">
        <v>2</v>
      </c>
      <c r="AH2210">
        <v>0</v>
      </c>
      <c r="AI2210">
        <v>14</v>
      </c>
      <c r="AJ2210">
        <v>0</v>
      </c>
      <c r="AK2210">
        <v>61</v>
      </c>
      <c r="AL2210" t="s">
        <v>465</v>
      </c>
      <c r="AM2210" t="s">
        <v>450</v>
      </c>
      <c r="BC2210" t="s">
        <v>474</v>
      </c>
      <c r="BF2210" t="s">
        <v>452</v>
      </c>
      <c r="BG2210" t="s">
        <v>453</v>
      </c>
      <c r="BH2210" s="1">
        <f t="shared" ca="1" si="104"/>
        <v>46123</v>
      </c>
    </row>
    <row r="2211" spans="2:60" ht="14.25" customHeight="1" x14ac:dyDescent="0.35">
      <c r="B2211" s="96" t="str">
        <f t="shared" si="102"/>
        <v>290074316</v>
      </c>
      <c r="C2211" s="96" t="str">
        <f t="shared" si="103"/>
        <v>29007431</v>
      </c>
      <c r="D2211">
        <v>22526</v>
      </c>
      <c r="E2211" t="s">
        <v>120</v>
      </c>
      <c r="F2211">
        <v>61</v>
      </c>
      <c r="G2211" t="s">
        <v>124</v>
      </c>
      <c r="H2211">
        <v>71</v>
      </c>
      <c r="I2211">
        <v>29007</v>
      </c>
      <c r="J2211" t="s">
        <v>90</v>
      </c>
      <c r="K2211">
        <v>431</v>
      </c>
      <c r="L2211">
        <v>6</v>
      </c>
      <c r="M2211">
        <v>1</v>
      </c>
      <c r="O2211" s="3">
        <v>7.26</v>
      </c>
      <c r="P2211">
        <v>0</v>
      </c>
      <c r="Q2211" t="s">
        <v>494</v>
      </c>
      <c r="R2211" t="s">
        <v>471</v>
      </c>
      <c r="S2211">
        <v>40</v>
      </c>
      <c r="T2211" t="s">
        <v>473</v>
      </c>
      <c r="U2211">
        <v>1</v>
      </c>
      <c r="V2211">
        <v>45597</v>
      </c>
      <c r="W2211">
        <v>999</v>
      </c>
      <c r="X2211" t="s">
        <v>447</v>
      </c>
      <c r="Y2211" s="2" t="s">
        <v>447</v>
      </c>
      <c r="Z2211" s="2"/>
      <c r="AB2211" t="s">
        <v>447</v>
      </c>
      <c r="AC2211" t="s">
        <v>448</v>
      </c>
      <c r="AD2211" t="s">
        <v>447</v>
      </c>
      <c r="AE2211" t="s">
        <v>447</v>
      </c>
      <c r="AF2211" t="s">
        <v>447</v>
      </c>
      <c r="AG2211">
        <v>2</v>
      </c>
      <c r="AH2211">
        <v>0</v>
      </c>
      <c r="AI2211">
        <v>14</v>
      </c>
      <c r="AJ2211">
        <v>0</v>
      </c>
      <c r="AK2211">
        <v>61</v>
      </c>
      <c r="AL2211" t="s">
        <v>465</v>
      </c>
      <c r="AM2211" t="s">
        <v>450</v>
      </c>
      <c r="BC2211" t="s">
        <v>474</v>
      </c>
      <c r="BF2211" t="s">
        <v>452</v>
      </c>
      <c r="BG2211" t="s">
        <v>453</v>
      </c>
      <c r="BH2211" s="1">
        <f t="shared" ca="1" si="104"/>
        <v>46123</v>
      </c>
    </row>
    <row r="2212" spans="2:60" ht="14.25" customHeight="1" x14ac:dyDescent="0.35">
      <c r="B2212" s="96" t="str">
        <f t="shared" si="102"/>
        <v>290074317</v>
      </c>
      <c r="C2212" s="96" t="str">
        <f t="shared" si="103"/>
        <v>29007431</v>
      </c>
      <c r="D2212">
        <v>22526</v>
      </c>
      <c r="E2212" t="s">
        <v>120</v>
      </c>
      <c r="F2212">
        <v>61</v>
      </c>
      <c r="G2212" t="s">
        <v>124</v>
      </c>
      <c r="H2212">
        <v>71</v>
      </c>
      <c r="I2212">
        <v>29007</v>
      </c>
      <c r="J2212" t="s">
        <v>90</v>
      </c>
      <c r="K2212">
        <v>431</v>
      </c>
      <c r="L2212">
        <v>7</v>
      </c>
      <c r="M2212">
        <v>1</v>
      </c>
      <c r="O2212" s="3">
        <v>6.64</v>
      </c>
      <c r="P2212">
        <v>0</v>
      </c>
      <c r="Q2212" t="s">
        <v>494</v>
      </c>
      <c r="R2212" t="s">
        <v>471</v>
      </c>
      <c r="S2212">
        <v>40</v>
      </c>
      <c r="T2212" t="s">
        <v>473</v>
      </c>
      <c r="U2212">
        <v>1</v>
      </c>
      <c r="V2212">
        <v>45597</v>
      </c>
      <c r="W2212">
        <v>999</v>
      </c>
      <c r="X2212" t="s">
        <v>447</v>
      </c>
      <c r="Y2212" s="2" t="s">
        <v>447</v>
      </c>
      <c r="Z2212" s="2"/>
      <c r="AB2212" t="s">
        <v>447</v>
      </c>
      <c r="AC2212" t="s">
        <v>448</v>
      </c>
      <c r="AD2212" t="s">
        <v>447</v>
      </c>
      <c r="AE2212" t="s">
        <v>447</v>
      </c>
      <c r="AF2212" t="s">
        <v>447</v>
      </c>
      <c r="AG2212">
        <v>2</v>
      </c>
      <c r="AH2212">
        <v>0</v>
      </c>
      <c r="AI2212">
        <v>14</v>
      </c>
      <c r="AJ2212">
        <v>0</v>
      </c>
      <c r="AK2212">
        <v>61</v>
      </c>
      <c r="AL2212" t="s">
        <v>465</v>
      </c>
      <c r="AM2212" t="s">
        <v>450</v>
      </c>
      <c r="BC2212" t="s">
        <v>474</v>
      </c>
      <c r="BF2212" t="s">
        <v>452</v>
      </c>
      <c r="BG2212" t="s">
        <v>453</v>
      </c>
      <c r="BH2212" s="1">
        <f t="shared" ca="1" si="104"/>
        <v>46123</v>
      </c>
    </row>
    <row r="2213" spans="2:60" ht="14.25" customHeight="1" x14ac:dyDescent="0.35">
      <c r="B2213" s="96" t="str">
        <f t="shared" si="102"/>
        <v>291114301</v>
      </c>
      <c r="C2213" s="96" t="str">
        <f t="shared" si="103"/>
        <v>29111430</v>
      </c>
      <c r="D2213">
        <v>22526</v>
      </c>
      <c r="E2213" t="s">
        <v>120</v>
      </c>
      <c r="F2213">
        <v>61</v>
      </c>
      <c r="G2213" t="s">
        <v>124</v>
      </c>
      <c r="H2213">
        <v>73</v>
      </c>
      <c r="I2213">
        <v>29111</v>
      </c>
      <c r="J2213" t="s">
        <v>44</v>
      </c>
      <c r="K2213">
        <v>430</v>
      </c>
      <c r="L2213">
        <v>1</v>
      </c>
      <c r="M2213">
        <v>91</v>
      </c>
      <c r="O2213" s="3">
        <v>0.83</v>
      </c>
      <c r="P2213">
        <v>0</v>
      </c>
      <c r="Q2213" t="s">
        <v>482</v>
      </c>
      <c r="R2213" t="s">
        <v>471</v>
      </c>
      <c r="S2213">
        <v>2</v>
      </c>
      <c r="T2213" t="s">
        <v>478</v>
      </c>
      <c r="U2213">
        <v>2</v>
      </c>
      <c r="V2213">
        <v>45316</v>
      </c>
      <c r="W2213">
        <v>999</v>
      </c>
      <c r="X2213" t="s">
        <v>447</v>
      </c>
      <c r="Y2213" s="2" t="s">
        <v>447</v>
      </c>
      <c r="Z2213" s="2"/>
      <c r="AB2213" t="s">
        <v>447</v>
      </c>
      <c r="AC2213" t="s">
        <v>448</v>
      </c>
      <c r="AD2213" t="s">
        <v>447</v>
      </c>
      <c r="AE2213" t="s">
        <v>447</v>
      </c>
      <c r="AF2213" t="s">
        <v>447</v>
      </c>
      <c r="AG2213">
        <v>2</v>
      </c>
      <c r="AH2213">
        <v>0</v>
      </c>
      <c r="AI2213">
        <v>29</v>
      </c>
      <c r="AJ2213">
        <v>0</v>
      </c>
      <c r="AK2213">
        <v>61</v>
      </c>
      <c r="AL2213" t="s">
        <v>449</v>
      </c>
      <c r="AM2213" t="s">
        <v>450</v>
      </c>
      <c r="AN2213">
        <v>0.83</v>
      </c>
      <c r="AO2213">
        <v>131.4</v>
      </c>
      <c r="AP2213">
        <v>109.062</v>
      </c>
      <c r="AQ2213">
        <v>0.83</v>
      </c>
      <c r="AR2213">
        <v>135.07</v>
      </c>
      <c r="AS2213">
        <v>112.10809999999999</v>
      </c>
      <c r="BC2213" t="s">
        <v>451</v>
      </c>
      <c r="BD2213" s="2">
        <v>45866</v>
      </c>
      <c r="BF2213" t="s">
        <v>452</v>
      </c>
      <c r="BG2213" t="s">
        <v>453</v>
      </c>
      <c r="BH2213" s="1">
        <f t="shared" ca="1" si="104"/>
        <v>257</v>
      </c>
    </row>
    <row r="2214" spans="2:60" ht="14.25" customHeight="1" x14ac:dyDescent="0.35">
      <c r="B2214" s="96" t="str">
        <f t="shared" si="102"/>
        <v>291114302</v>
      </c>
      <c r="C2214" s="96" t="str">
        <f t="shared" si="103"/>
        <v>29111430</v>
      </c>
      <c r="D2214">
        <v>22526</v>
      </c>
      <c r="E2214" t="s">
        <v>120</v>
      </c>
      <c r="F2214">
        <v>61</v>
      </c>
      <c r="G2214" t="s">
        <v>124</v>
      </c>
      <c r="H2214">
        <v>73</v>
      </c>
      <c r="I2214">
        <v>29111</v>
      </c>
      <c r="J2214" t="s">
        <v>44</v>
      </c>
      <c r="K2214">
        <v>430</v>
      </c>
      <c r="L2214">
        <v>2</v>
      </c>
      <c r="M2214">
        <v>91</v>
      </c>
      <c r="O2214" s="3">
        <v>0.11</v>
      </c>
      <c r="P2214">
        <v>0</v>
      </c>
      <c r="Q2214" t="s">
        <v>482</v>
      </c>
      <c r="R2214" t="s">
        <v>471</v>
      </c>
      <c r="S2214">
        <v>2</v>
      </c>
      <c r="T2214" t="s">
        <v>478</v>
      </c>
      <c r="U2214">
        <v>2</v>
      </c>
      <c r="V2214">
        <v>45316</v>
      </c>
      <c r="W2214">
        <v>999</v>
      </c>
      <c r="X2214" t="s">
        <v>447</v>
      </c>
      <c r="Y2214" s="2" t="s">
        <v>447</v>
      </c>
      <c r="Z2214" s="2"/>
      <c r="AB2214" t="s">
        <v>447</v>
      </c>
      <c r="AC2214" t="s">
        <v>448</v>
      </c>
      <c r="AD2214" t="s">
        <v>447</v>
      </c>
      <c r="AE2214" t="s">
        <v>447</v>
      </c>
      <c r="AF2214" t="s">
        <v>447</v>
      </c>
      <c r="AG2214">
        <v>2</v>
      </c>
      <c r="AH2214">
        <v>0</v>
      </c>
      <c r="AI2214">
        <v>29</v>
      </c>
      <c r="AJ2214">
        <v>0</v>
      </c>
      <c r="AK2214">
        <v>61</v>
      </c>
      <c r="AL2214" t="s">
        <v>449</v>
      </c>
      <c r="AM2214" t="s">
        <v>450</v>
      </c>
      <c r="AN2214">
        <v>0.11</v>
      </c>
      <c r="AO2214">
        <v>131.4</v>
      </c>
      <c r="AP2214">
        <v>14.454000000000001</v>
      </c>
      <c r="AQ2214">
        <v>0.11</v>
      </c>
      <c r="AR2214">
        <v>135.07</v>
      </c>
      <c r="AS2214">
        <v>14.857699999999999</v>
      </c>
      <c r="BC2214" t="s">
        <v>451</v>
      </c>
      <c r="BD2214" s="2">
        <v>45866</v>
      </c>
      <c r="BF2214" t="s">
        <v>452</v>
      </c>
      <c r="BG2214" t="s">
        <v>453</v>
      </c>
      <c r="BH2214" s="1">
        <f t="shared" ca="1" si="104"/>
        <v>257</v>
      </c>
    </row>
    <row r="2215" spans="2:60" ht="14.25" customHeight="1" x14ac:dyDescent="0.35">
      <c r="B2215" s="96" t="str">
        <f t="shared" si="102"/>
        <v>291114303</v>
      </c>
      <c r="C2215" s="96" t="str">
        <f t="shared" si="103"/>
        <v>29111430</v>
      </c>
      <c r="D2215">
        <v>22526</v>
      </c>
      <c r="E2215" t="s">
        <v>120</v>
      </c>
      <c r="F2215">
        <v>61</v>
      </c>
      <c r="G2215" t="s">
        <v>124</v>
      </c>
      <c r="H2215">
        <v>73</v>
      </c>
      <c r="I2215">
        <v>29111</v>
      </c>
      <c r="J2215" t="s">
        <v>44</v>
      </c>
      <c r="K2215">
        <v>430</v>
      </c>
      <c r="L2215">
        <v>3</v>
      </c>
      <c r="M2215">
        <v>91</v>
      </c>
      <c r="O2215" s="3">
        <v>3.35</v>
      </c>
      <c r="P2215">
        <v>0</v>
      </c>
      <c r="Q2215" t="s">
        <v>472</v>
      </c>
      <c r="R2215" t="s">
        <v>471</v>
      </c>
      <c r="S2215">
        <v>2</v>
      </c>
      <c r="T2215" t="s">
        <v>478</v>
      </c>
      <c r="U2215">
        <v>2</v>
      </c>
      <c r="V2215">
        <v>45319</v>
      </c>
      <c r="W2215">
        <v>999</v>
      </c>
      <c r="X2215" t="s">
        <v>447</v>
      </c>
      <c r="Y2215" s="2" t="s">
        <v>447</v>
      </c>
      <c r="Z2215" s="2"/>
      <c r="AB2215" t="s">
        <v>447</v>
      </c>
      <c r="AC2215" t="s">
        <v>448</v>
      </c>
      <c r="AD2215" t="s">
        <v>447</v>
      </c>
      <c r="AE2215" t="s">
        <v>447</v>
      </c>
      <c r="AF2215" t="s">
        <v>447</v>
      </c>
      <c r="AG2215">
        <v>2</v>
      </c>
      <c r="AH2215">
        <v>0</v>
      </c>
      <c r="AI2215">
        <v>29</v>
      </c>
      <c r="AJ2215">
        <v>0</v>
      </c>
      <c r="AK2215">
        <v>61</v>
      </c>
      <c r="AL2215" t="s">
        <v>449</v>
      </c>
      <c r="AM2215" t="s">
        <v>450</v>
      </c>
      <c r="AN2215">
        <v>3.35</v>
      </c>
      <c r="AO2215">
        <v>131.4</v>
      </c>
      <c r="AP2215">
        <v>440.19</v>
      </c>
      <c r="AQ2215">
        <v>3.35</v>
      </c>
      <c r="AR2215">
        <v>135.07</v>
      </c>
      <c r="AS2215">
        <v>452.48450000000003</v>
      </c>
      <c r="BC2215" t="s">
        <v>451</v>
      </c>
      <c r="BD2215" s="2">
        <v>45866</v>
      </c>
      <c r="BE2215">
        <v>462.76</v>
      </c>
      <c r="BF2215" t="s">
        <v>452</v>
      </c>
      <c r="BG2215" t="s">
        <v>453</v>
      </c>
      <c r="BH2215" s="1">
        <f t="shared" ca="1" si="104"/>
        <v>257</v>
      </c>
    </row>
    <row r="2216" spans="2:60" ht="14.25" customHeight="1" x14ac:dyDescent="0.35">
      <c r="B2216" s="96" t="str">
        <f t="shared" si="102"/>
        <v>291114304</v>
      </c>
      <c r="C2216" s="96" t="str">
        <f t="shared" si="103"/>
        <v>29111430</v>
      </c>
      <c r="D2216">
        <v>22526</v>
      </c>
      <c r="E2216" t="s">
        <v>120</v>
      </c>
      <c r="F2216">
        <v>61</v>
      </c>
      <c r="G2216" t="s">
        <v>124</v>
      </c>
      <c r="H2216">
        <v>73</v>
      </c>
      <c r="I2216">
        <v>29111</v>
      </c>
      <c r="J2216" t="s">
        <v>44</v>
      </c>
      <c r="K2216">
        <v>430</v>
      </c>
      <c r="L2216">
        <v>4</v>
      </c>
      <c r="M2216">
        <v>91</v>
      </c>
      <c r="O2216" s="3">
        <v>9.91</v>
      </c>
      <c r="P2216">
        <v>0</v>
      </c>
      <c r="Q2216" t="s">
        <v>472</v>
      </c>
      <c r="R2216" t="s">
        <v>471</v>
      </c>
      <c r="S2216">
        <v>2</v>
      </c>
      <c r="T2216" t="s">
        <v>478</v>
      </c>
      <c r="U2216">
        <v>2</v>
      </c>
      <c r="V2216">
        <v>45318</v>
      </c>
      <c r="W2216">
        <v>999</v>
      </c>
      <c r="X2216" t="s">
        <v>447</v>
      </c>
      <c r="Y2216" s="2" t="s">
        <v>447</v>
      </c>
      <c r="Z2216" s="2"/>
      <c r="AB2216" t="s">
        <v>447</v>
      </c>
      <c r="AC2216" t="s">
        <v>448</v>
      </c>
      <c r="AD2216" t="s">
        <v>447</v>
      </c>
      <c r="AE2216" t="s">
        <v>447</v>
      </c>
      <c r="AF2216" t="s">
        <v>447</v>
      </c>
      <c r="AG2216">
        <v>2</v>
      </c>
      <c r="AH2216">
        <v>0</v>
      </c>
      <c r="AI2216">
        <v>29</v>
      </c>
      <c r="AJ2216">
        <v>0</v>
      </c>
      <c r="AK2216">
        <v>61</v>
      </c>
      <c r="AL2216" t="s">
        <v>459</v>
      </c>
      <c r="AM2216" t="s">
        <v>450</v>
      </c>
      <c r="AN2216">
        <v>9.91</v>
      </c>
      <c r="AO2216">
        <v>131.4</v>
      </c>
      <c r="AP2216">
        <v>1302.174</v>
      </c>
      <c r="AQ2216">
        <v>9.91</v>
      </c>
      <c r="AR2216">
        <v>135.07</v>
      </c>
      <c r="AS2216">
        <v>1338.5436999999999</v>
      </c>
      <c r="BC2216" t="s">
        <v>451</v>
      </c>
      <c r="BD2216" s="2">
        <v>45866</v>
      </c>
      <c r="BE2216">
        <v>1265.8599999999999</v>
      </c>
      <c r="BF2216" t="s">
        <v>452</v>
      </c>
      <c r="BG2216" t="s">
        <v>453</v>
      </c>
      <c r="BH2216" s="1">
        <f t="shared" ca="1" si="104"/>
        <v>257</v>
      </c>
    </row>
    <row r="2217" spans="2:60" ht="14.25" customHeight="1" x14ac:dyDescent="0.35">
      <c r="B2217" s="96" t="str">
        <f t="shared" si="102"/>
        <v>291114305</v>
      </c>
      <c r="C2217" s="96" t="str">
        <f t="shared" si="103"/>
        <v>29111430</v>
      </c>
      <c r="D2217">
        <v>22526</v>
      </c>
      <c r="E2217" t="s">
        <v>120</v>
      </c>
      <c r="F2217">
        <v>61</v>
      </c>
      <c r="G2217" t="s">
        <v>124</v>
      </c>
      <c r="H2217">
        <v>73</v>
      </c>
      <c r="I2217">
        <v>29111</v>
      </c>
      <c r="J2217" t="s">
        <v>44</v>
      </c>
      <c r="K2217">
        <v>430</v>
      </c>
      <c r="L2217">
        <v>5</v>
      </c>
      <c r="M2217">
        <v>91</v>
      </c>
      <c r="O2217" s="3">
        <v>4.71</v>
      </c>
      <c r="P2217">
        <v>0</v>
      </c>
      <c r="Q2217" t="s">
        <v>472</v>
      </c>
      <c r="R2217" t="s">
        <v>471</v>
      </c>
      <c r="S2217">
        <v>2</v>
      </c>
      <c r="T2217" t="s">
        <v>478</v>
      </c>
      <c r="U2217">
        <v>2</v>
      </c>
      <c r="V2217">
        <v>45317</v>
      </c>
      <c r="W2217">
        <v>999</v>
      </c>
      <c r="X2217" t="s">
        <v>447</v>
      </c>
      <c r="Y2217" s="2" t="s">
        <v>447</v>
      </c>
      <c r="Z2217" s="2"/>
      <c r="AB2217" t="s">
        <v>447</v>
      </c>
      <c r="AC2217" t="s">
        <v>448</v>
      </c>
      <c r="AD2217" t="s">
        <v>447</v>
      </c>
      <c r="AE2217" t="s">
        <v>447</v>
      </c>
      <c r="AF2217" t="s">
        <v>447</v>
      </c>
      <c r="AG2217">
        <v>2</v>
      </c>
      <c r="AH2217">
        <v>0</v>
      </c>
      <c r="AI2217">
        <v>29</v>
      </c>
      <c r="AJ2217">
        <v>0</v>
      </c>
      <c r="AK2217">
        <v>61</v>
      </c>
      <c r="AL2217" t="s">
        <v>459</v>
      </c>
      <c r="AM2217" t="s">
        <v>450</v>
      </c>
      <c r="AN2217">
        <v>4.71</v>
      </c>
      <c r="AO2217">
        <v>131.4</v>
      </c>
      <c r="AP2217">
        <v>618.89400000000001</v>
      </c>
      <c r="AQ2217">
        <v>4.71</v>
      </c>
      <c r="AR2217">
        <v>135.07</v>
      </c>
      <c r="AS2217">
        <v>636.17970000000003</v>
      </c>
      <c r="BC2217" t="s">
        <v>451</v>
      </c>
      <c r="BD2217" s="2">
        <v>45866</v>
      </c>
      <c r="BE2217">
        <v>688.12</v>
      </c>
      <c r="BF2217" t="s">
        <v>452</v>
      </c>
      <c r="BG2217" t="s">
        <v>453</v>
      </c>
      <c r="BH2217" s="1">
        <f t="shared" ca="1" si="104"/>
        <v>257</v>
      </c>
    </row>
    <row r="2218" spans="2:60" ht="14.25" customHeight="1" x14ac:dyDescent="0.35">
      <c r="B2218" s="96" t="str">
        <f t="shared" si="102"/>
        <v>291114306</v>
      </c>
      <c r="C2218" s="96" t="str">
        <f t="shared" si="103"/>
        <v>29111430</v>
      </c>
      <c r="D2218">
        <v>22526</v>
      </c>
      <c r="E2218" t="s">
        <v>120</v>
      </c>
      <c r="F2218">
        <v>61</v>
      </c>
      <c r="G2218" t="s">
        <v>124</v>
      </c>
      <c r="H2218">
        <v>73</v>
      </c>
      <c r="I2218">
        <v>29111</v>
      </c>
      <c r="J2218" t="s">
        <v>44</v>
      </c>
      <c r="K2218">
        <v>430</v>
      </c>
      <c r="L2218">
        <v>6</v>
      </c>
      <c r="M2218">
        <v>91</v>
      </c>
      <c r="O2218" s="3">
        <v>3.03</v>
      </c>
      <c r="P2218">
        <v>0</v>
      </c>
      <c r="Q2218" t="s">
        <v>472</v>
      </c>
      <c r="R2218" t="s">
        <v>471</v>
      </c>
      <c r="S2218">
        <v>2</v>
      </c>
      <c r="T2218" t="s">
        <v>478</v>
      </c>
      <c r="U2218">
        <v>2</v>
      </c>
      <c r="V2218">
        <v>45317</v>
      </c>
      <c r="W2218">
        <v>999</v>
      </c>
      <c r="X2218" t="s">
        <v>447</v>
      </c>
      <c r="Y2218" s="2" t="s">
        <v>447</v>
      </c>
      <c r="Z2218" s="2"/>
      <c r="AB2218" t="s">
        <v>447</v>
      </c>
      <c r="AC2218" t="s">
        <v>448</v>
      </c>
      <c r="AD2218" t="s">
        <v>447</v>
      </c>
      <c r="AE2218" t="s">
        <v>447</v>
      </c>
      <c r="AF2218" t="s">
        <v>447</v>
      </c>
      <c r="AG2218">
        <v>2</v>
      </c>
      <c r="AH2218">
        <v>0</v>
      </c>
      <c r="AI2218">
        <v>29</v>
      </c>
      <c r="AJ2218">
        <v>0</v>
      </c>
      <c r="AK2218">
        <v>61</v>
      </c>
      <c r="AL2218" t="s">
        <v>459</v>
      </c>
      <c r="AM2218" t="s">
        <v>450</v>
      </c>
      <c r="AN2218">
        <v>3.03</v>
      </c>
      <c r="AO2218">
        <v>131.4</v>
      </c>
      <c r="AP2218">
        <v>398.142</v>
      </c>
      <c r="AQ2218">
        <v>3.03</v>
      </c>
      <c r="AR2218">
        <v>135.07</v>
      </c>
      <c r="AS2218">
        <v>409.26209999999998</v>
      </c>
      <c r="BC2218" t="s">
        <v>451</v>
      </c>
      <c r="BD2218" s="2">
        <v>45866</v>
      </c>
      <c r="BE2218">
        <v>570.42999999999995</v>
      </c>
      <c r="BF2218" t="s">
        <v>452</v>
      </c>
      <c r="BG2218" t="s">
        <v>453</v>
      </c>
      <c r="BH2218" s="1">
        <f t="shared" ca="1" si="104"/>
        <v>257</v>
      </c>
    </row>
    <row r="2219" spans="2:60" ht="14.25" customHeight="1" x14ac:dyDescent="0.35">
      <c r="B2219" s="96" t="str">
        <f t="shared" si="102"/>
        <v>291114307</v>
      </c>
      <c r="C2219" s="96" t="str">
        <f t="shared" si="103"/>
        <v>29111430</v>
      </c>
      <c r="D2219">
        <v>22526</v>
      </c>
      <c r="E2219" t="s">
        <v>120</v>
      </c>
      <c r="F2219">
        <v>61</v>
      </c>
      <c r="G2219" t="s">
        <v>124</v>
      </c>
      <c r="H2219">
        <v>73</v>
      </c>
      <c r="I2219">
        <v>29111</v>
      </c>
      <c r="J2219" t="s">
        <v>44</v>
      </c>
      <c r="K2219">
        <v>430</v>
      </c>
      <c r="L2219">
        <v>7</v>
      </c>
      <c r="M2219">
        <v>91</v>
      </c>
      <c r="O2219" s="3">
        <v>2.85</v>
      </c>
      <c r="P2219">
        <v>0</v>
      </c>
      <c r="Q2219" t="s">
        <v>472</v>
      </c>
      <c r="R2219" t="s">
        <v>471</v>
      </c>
      <c r="S2219">
        <v>2</v>
      </c>
      <c r="T2219" t="s">
        <v>478</v>
      </c>
      <c r="U2219">
        <v>2</v>
      </c>
      <c r="V2219">
        <v>45317</v>
      </c>
      <c r="W2219">
        <v>999</v>
      </c>
      <c r="X2219" t="s">
        <v>447</v>
      </c>
      <c r="Y2219" s="2" t="s">
        <v>447</v>
      </c>
      <c r="Z2219" s="2"/>
      <c r="AB2219" t="s">
        <v>447</v>
      </c>
      <c r="AC2219" t="s">
        <v>448</v>
      </c>
      <c r="AD2219" t="s">
        <v>447</v>
      </c>
      <c r="AE2219" t="s">
        <v>447</v>
      </c>
      <c r="AF2219" t="s">
        <v>447</v>
      </c>
      <c r="AG2219">
        <v>2</v>
      </c>
      <c r="AH2219">
        <v>0</v>
      </c>
      <c r="AI2219">
        <v>29</v>
      </c>
      <c r="AJ2219">
        <v>0</v>
      </c>
      <c r="AK2219">
        <v>61</v>
      </c>
      <c r="AL2219" t="s">
        <v>459</v>
      </c>
      <c r="AM2219" t="s">
        <v>450</v>
      </c>
      <c r="AN2219">
        <v>2.85</v>
      </c>
      <c r="AO2219">
        <v>131.4</v>
      </c>
      <c r="AP2219">
        <v>374.49</v>
      </c>
      <c r="AQ2219">
        <v>2.85</v>
      </c>
      <c r="AR2219">
        <v>135.07</v>
      </c>
      <c r="AS2219">
        <v>384.9495</v>
      </c>
      <c r="BC2219" t="s">
        <v>451</v>
      </c>
      <c r="BD2219" s="2">
        <v>45866</v>
      </c>
      <c r="BE2219">
        <v>446.71</v>
      </c>
      <c r="BF2219" t="s">
        <v>452</v>
      </c>
      <c r="BG2219" t="s">
        <v>453</v>
      </c>
      <c r="BH2219" s="1">
        <f t="shared" ca="1" si="104"/>
        <v>257</v>
      </c>
    </row>
    <row r="2220" spans="2:60" ht="14.25" customHeight="1" x14ac:dyDescent="0.35">
      <c r="B2220" s="96" t="str">
        <f t="shared" si="102"/>
        <v>291114308</v>
      </c>
      <c r="C2220" s="96" t="str">
        <f t="shared" si="103"/>
        <v>29111430</v>
      </c>
      <c r="D2220">
        <v>22526</v>
      </c>
      <c r="E2220" t="s">
        <v>120</v>
      </c>
      <c r="F2220">
        <v>61</v>
      </c>
      <c r="G2220" t="s">
        <v>124</v>
      </c>
      <c r="H2220">
        <v>73</v>
      </c>
      <c r="I2220">
        <v>29111</v>
      </c>
      <c r="J2220" t="s">
        <v>44</v>
      </c>
      <c r="K2220">
        <v>430</v>
      </c>
      <c r="L2220">
        <v>8</v>
      </c>
      <c r="M2220">
        <v>91</v>
      </c>
      <c r="O2220" s="3">
        <v>0.54</v>
      </c>
      <c r="P2220">
        <v>0</v>
      </c>
      <c r="Q2220" t="s">
        <v>472</v>
      </c>
      <c r="R2220" t="s">
        <v>471</v>
      </c>
      <c r="S2220">
        <v>2</v>
      </c>
      <c r="T2220" t="s">
        <v>478</v>
      </c>
      <c r="U2220">
        <v>2</v>
      </c>
      <c r="V2220">
        <v>45317</v>
      </c>
      <c r="W2220">
        <v>999</v>
      </c>
      <c r="X2220" t="s">
        <v>447</v>
      </c>
      <c r="Y2220" s="2" t="s">
        <v>447</v>
      </c>
      <c r="Z2220" s="2"/>
      <c r="AB2220" t="s">
        <v>447</v>
      </c>
      <c r="AC2220" t="s">
        <v>448</v>
      </c>
      <c r="AD2220" t="s">
        <v>447</v>
      </c>
      <c r="AE2220" t="s">
        <v>447</v>
      </c>
      <c r="AF2220" t="s">
        <v>447</v>
      </c>
      <c r="AG2220">
        <v>2</v>
      </c>
      <c r="AH2220">
        <v>0</v>
      </c>
      <c r="AI2220">
        <v>29</v>
      </c>
      <c r="AJ2220">
        <v>0</v>
      </c>
      <c r="AK2220">
        <v>61</v>
      </c>
      <c r="AL2220" t="s">
        <v>459</v>
      </c>
      <c r="AM2220" t="s">
        <v>450</v>
      </c>
      <c r="AN2220">
        <v>0.54</v>
      </c>
      <c r="AO2220">
        <v>131.4</v>
      </c>
      <c r="AP2220">
        <v>70.956000000000003</v>
      </c>
      <c r="AQ2220">
        <v>0.54</v>
      </c>
      <c r="AR2220">
        <v>135.07</v>
      </c>
      <c r="AS2220">
        <v>72.937799999999996</v>
      </c>
      <c r="BC2220" t="s">
        <v>451</v>
      </c>
      <c r="BD2220" s="2">
        <v>45866</v>
      </c>
      <c r="BE2220">
        <v>101.5</v>
      </c>
      <c r="BF2220" t="s">
        <v>452</v>
      </c>
      <c r="BG2220" t="s">
        <v>453</v>
      </c>
      <c r="BH2220" s="1">
        <f t="shared" ca="1" si="104"/>
        <v>257</v>
      </c>
    </row>
    <row r="2221" spans="2:60" ht="14.25" customHeight="1" x14ac:dyDescent="0.35">
      <c r="B2221" s="96" t="str">
        <f t="shared" si="102"/>
        <v>291114309</v>
      </c>
      <c r="C2221" s="96" t="str">
        <f t="shared" si="103"/>
        <v>29111430</v>
      </c>
      <c r="D2221">
        <v>22526</v>
      </c>
      <c r="E2221" t="s">
        <v>120</v>
      </c>
      <c r="F2221">
        <v>61</v>
      </c>
      <c r="G2221" t="s">
        <v>124</v>
      </c>
      <c r="H2221">
        <v>73</v>
      </c>
      <c r="I2221">
        <v>29111</v>
      </c>
      <c r="J2221" t="s">
        <v>44</v>
      </c>
      <c r="K2221">
        <v>430</v>
      </c>
      <c r="L2221">
        <v>9</v>
      </c>
      <c r="M2221">
        <v>91</v>
      </c>
      <c r="O2221" s="3">
        <v>1.73</v>
      </c>
      <c r="P2221">
        <v>0</v>
      </c>
      <c r="Q2221" t="s">
        <v>472</v>
      </c>
      <c r="R2221" t="s">
        <v>471</v>
      </c>
      <c r="S2221">
        <v>2</v>
      </c>
      <c r="T2221" t="s">
        <v>478</v>
      </c>
      <c r="U2221">
        <v>2</v>
      </c>
      <c r="V2221">
        <v>45317</v>
      </c>
      <c r="W2221">
        <v>999</v>
      </c>
      <c r="X2221" t="s">
        <v>447</v>
      </c>
      <c r="Y2221" s="2" t="s">
        <v>447</v>
      </c>
      <c r="Z2221" s="2"/>
      <c r="AB2221" t="s">
        <v>447</v>
      </c>
      <c r="AC2221" t="s">
        <v>448</v>
      </c>
      <c r="AD2221" t="s">
        <v>447</v>
      </c>
      <c r="AE2221" t="s">
        <v>447</v>
      </c>
      <c r="AF2221" t="s">
        <v>447</v>
      </c>
      <c r="AG2221">
        <v>2</v>
      </c>
      <c r="AH2221">
        <v>0</v>
      </c>
      <c r="AI2221">
        <v>29</v>
      </c>
      <c r="AJ2221">
        <v>0</v>
      </c>
      <c r="AK2221">
        <v>61</v>
      </c>
      <c r="AL2221" t="s">
        <v>459</v>
      </c>
      <c r="AM2221" t="s">
        <v>450</v>
      </c>
      <c r="AN2221">
        <v>1.73</v>
      </c>
      <c r="AO2221">
        <v>131.4</v>
      </c>
      <c r="AP2221">
        <v>227.322</v>
      </c>
      <c r="AQ2221">
        <v>1.73</v>
      </c>
      <c r="AR2221">
        <v>135.07</v>
      </c>
      <c r="AS2221">
        <v>233.6711</v>
      </c>
      <c r="BC2221" t="s">
        <v>451</v>
      </c>
      <c r="BD2221" s="2">
        <v>45866</v>
      </c>
      <c r="BE2221">
        <v>368.14</v>
      </c>
      <c r="BF2221" t="s">
        <v>452</v>
      </c>
      <c r="BG2221" t="s">
        <v>453</v>
      </c>
      <c r="BH2221" s="1">
        <f t="shared" ca="1" si="104"/>
        <v>257</v>
      </c>
    </row>
    <row r="2222" spans="2:60" ht="14.25" customHeight="1" x14ac:dyDescent="0.35">
      <c r="B2222" s="96" t="str">
        <f t="shared" si="102"/>
        <v>2911143010</v>
      </c>
      <c r="C2222" s="96" t="str">
        <f t="shared" si="103"/>
        <v>29111430</v>
      </c>
      <c r="D2222">
        <v>22526</v>
      </c>
      <c r="E2222" t="s">
        <v>120</v>
      </c>
      <c r="F2222">
        <v>61</v>
      </c>
      <c r="G2222" t="s">
        <v>124</v>
      </c>
      <c r="H2222">
        <v>73</v>
      </c>
      <c r="I2222">
        <v>29111</v>
      </c>
      <c r="J2222" t="s">
        <v>44</v>
      </c>
      <c r="K2222">
        <v>430</v>
      </c>
      <c r="L2222">
        <v>10</v>
      </c>
      <c r="M2222">
        <v>91</v>
      </c>
      <c r="O2222" s="3">
        <v>0.05</v>
      </c>
      <c r="P2222">
        <v>0</v>
      </c>
      <c r="Q2222" t="s">
        <v>472</v>
      </c>
      <c r="R2222" t="s">
        <v>471</v>
      </c>
      <c r="S2222">
        <v>2</v>
      </c>
      <c r="T2222" t="s">
        <v>478</v>
      </c>
      <c r="U2222">
        <v>2</v>
      </c>
      <c r="V2222">
        <v>45317</v>
      </c>
      <c r="W2222">
        <v>999</v>
      </c>
      <c r="X2222" t="s">
        <v>447</v>
      </c>
      <c r="Y2222" s="2" t="s">
        <v>447</v>
      </c>
      <c r="Z2222" s="2"/>
      <c r="AB2222" t="s">
        <v>447</v>
      </c>
      <c r="AC2222" t="s">
        <v>448</v>
      </c>
      <c r="AD2222" t="s">
        <v>447</v>
      </c>
      <c r="AE2222" t="s">
        <v>447</v>
      </c>
      <c r="AF2222" t="s">
        <v>447</v>
      </c>
      <c r="AG2222">
        <v>2</v>
      </c>
      <c r="AH2222">
        <v>0</v>
      </c>
      <c r="AI2222">
        <v>29</v>
      </c>
      <c r="AJ2222">
        <v>0</v>
      </c>
      <c r="AK2222">
        <v>61</v>
      </c>
      <c r="AL2222" t="s">
        <v>459</v>
      </c>
      <c r="AM2222" t="s">
        <v>450</v>
      </c>
      <c r="AN2222">
        <v>0.05</v>
      </c>
      <c r="AO2222">
        <v>131.4</v>
      </c>
      <c r="AP2222">
        <v>6.57</v>
      </c>
      <c r="AQ2222">
        <v>0.05</v>
      </c>
      <c r="AR2222">
        <v>135.07</v>
      </c>
      <c r="AS2222">
        <v>6.7534999999999998</v>
      </c>
      <c r="BC2222" t="s">
        <v>451</v>
      </c>
      <c r="BD2222" s="2">
        <v>45866</v>
      </c>
      <c r="BF2222" t="s">
        <v>452</v>
      </c>
      <c r="BG2222" t="s">
        <v>453</v>
      </c>
      <c r="BH2222" s="1">
        <f t="shared" ca="1" si="104"/>
        <v>257</v>
      </c>
    </row>
    <row r="2223" spans="2:60" ht="14.25" customHeight="1" x14ac:dyDescent="0.35">
      <c r="B2223" s="96" t="str">
        <f t="shared" si="102"/>
        <v>2911143011</v>
      </c>
      <c r="C2223" s="96" t="str">
        <f t="shared" si="103"/>
        <v>29111430</v>
      </c>
      <c r="D2223">
        <v>22526</v>
      </c>
      <c r="E2223" t="s">
        <v>120</v>
      </c>
      <c r="F2223">
        <v>61</v>
      </c>
      <c r="G2223" t="s">
        <v>124</v>
      </c>
      <c r="H2223">
        <v>73</v>
      </c>
      <c r="I2223">
        <v>29111</v>
      </c>
      <c r="J2223" t="s">
        <v>44</v>
      </c>
      <c r="K2223">
        <v>430</v>
      </c>
      <c r="L2223">
        <v>11</v>
      </c>
      <c r="M2223">
        <v>91</v>
      </c>
      <c r="O2223" s="3">
        <v>4.0199999999999996</v>
      </c>
      <c r="P2223">
        <v>0</v>
      </c>
      <c r="Q2223" t="s">
        <v>472</v>
      </c>
      <c r="R2223" t="s">
        <v>471</v>
      </c>
      <c r="S2223">
        <v>2</v>
      </c>
      <c r="T2223" t="s">
        <v>478</v>
      </c>
      <c r="U2223">
        <v>2</v>
      </c>
      <c r="V2223">
        <v>45317</v>
      </c>
      <c r="W2223">
        <v>999</v>
      </c>
      <c r="X2223" t="s">
        <v>447</v>
      </c>
      <c r="Y2223" s="2" t="s">
        <v>447</v>
      </c>
      <c r="Z2223" s="2"/>
      <c r="AB2223" t="s">
        <v>447</v>
      </c>
      <c r="AC2223" t="s">
        <v>448</v>
      </c>
      <c r="AD2223" t="s">
        <v>447</v>
      </c>
      <c r="AE2223" t="s">
        <v>447</v>
      </c>
      <c r="AF2223" t="s">
        <v>447</v>
      </c>
      <c r="AG2223">
        <v>2</v>
      </c>
      <c r="AH2223">
        <v>0</v>
      </c>
      <c r="AI2223">
        <v>29</v>
      </c>
      <c r="AJ2223">
        <v>0</v>
      </c>
      <c r="AK2223">
        <v>61</v>
      </c>
      <c r="AL2223" t="s">
        <v>459</v>
      </c>
      <c r="AM2223" t="s">
        <v>450</v>
      </c>
      <c r="AN2223">
        <v>4.0199999999999996</v>
      </c>
      <c r="AO2223">
        <v>131.4</v>
      </c>
      <c r="AP2223">
        <v>528.22799999999995</v>
      </c>
      <c r="AQ2223">
        <v>4.0199999999999996</v>
      </c>
      <c r="AR2223">
        <v>135.07</v>
      </c>
      <c r="AS2223">
        <v>542.98140000000001</v>
      </c>
      <c r="BC2223" t="s">
        <v>451</v>
      </c>
      <c r="BD2223" s="2">
        <v>45866</v>
      </c>
      <c r="BE2223">
        <v>413.16</v>
      </c>
      <c r="BF2223" t="s">
        <v>452</v>
      </c>
      <c r="BG2223" t="s">
        <v>453</v>
      </c>
      <c r="BH2223" s="1">
        <f t="shared" ca="1" si="104"/>
        <v>257</v>
      </c>
    </row>
    <row r="2224" spans="2:60" ht="14.25" customHeight="1" x14ac:dyDescent="0.35">
      <c r="B2224" s="96" t="str">
        <f t="shared" si="102"/>
        <v>291114302003</v>
      </c>
      <c r="C2224" s="96" t="str">
        <f t="shared" si="103"/>
        <v>29111430</v>
      </c>
      <c r="D2224">
        <v>22526</v>
      </c>
      <c r="E2224" t="s">
        <v>120</v>
      </c>
      <c r="F2224">
        <v>61</v>
      </c>
      <c r="G2224" t="s">
        <v>124</v>
      </c>
      <c r="H2224">
        <v>73</v>
      </c>
      <c r="I2224">
        <v>29111</v>
      </c>
      <c r="J2224" t="s">
        <v>44</v>
      </c>
      <c r="K2224">
        <v>430</v>
      </c>
      <c r="L2224">
        <v>2003</v>
      </c>
      <c r="M2224">
        <v>91</v>
      </c>
      <c r="O2224" s="3">
        <v>0.04</v>
      </c>
      <c r="P2224">
        <v>0</v>
      </c>
      <c r="Q2224" t="s">
        <v>472</v>
      </c>
      <c r="R2224" t="s">
        <v>471</v>
      </c>
      <c r="S2224">
        <v>56</v>
      </c>
      <c r="T2224" t="s">
        <v>479</v>
      </c>
      <c r="U2224">
        <v>2</v>
      </c>
      <c r="V2224">
        <v>45764</v>
      </c>
      <c r="W2224">
        <v>999</v>
      </c>
      <c r="X2224" t="s">
        <v>447</v>
      </c>
      <c r="Y2224" s="2" t="s">
        <v>448</v>
      </c>
      <c r="Z2224" s="2" t="s">
        <v>512</v>
      </c>
      <c r="AA2224" t="s">
        <v>481</v>
      </c>
      <c r="AB2224" t="s">
        <v>447</v>
      </c>
      <c r="AC2224" t="s">
        <v>447</v>
      </c>
      <c r="AD2224" t="s">
        <v>447</v>
      </c>
      <c r="AE2224" t="s">
        <v>447</v>
      </c>
      <c r="AF2224" t="s">
        <v>447</v>
      </c>
      <c r="AG2224">
        <v>2</v>
      </c>
      <c r="AH2224">
        <v>0</v>
      </c>
      <c r="AI2224">
        <v>29</v>
      </c>
      <c r="AJ2224">
        <v>0</v>
      </c>
      <c r="AK2224">
        <v>61</v>
      </c>
      <c r="AL2224" t="s">
        <v>449</v>
      </c>
      <c r="AM2224" t="s">
        <v>450</v>
      </c>
      <c r="BC2224" t="s">
        <v>474</v>
      </c>
      <c r="BF2224" t="s">
        <v>452</v>
      </c>
      <c r="BG2224" t="s">
        <v>453</v>
      </c>
      <c r="BH2224" s="1">
        <f t="shared" ca="1" si="104"/>
        <v>46123</v>
      </c>
    </row>
    <row r="2225" spans="2:60" ht="14.25" customHeight="1" x14ac:dyDescent="0.35">
      <c r="B2225" s="96" t="str">
        <f t="shared" si="102"/>
        <v>291114302004</v>
      </c>
      <c r="C2225" s="96" t="str">
        <f t="shared" si="103"/>
        <v>29111430</v>
      </c>
      <c r="D2225">
        <v>22526</v>
      </c>
      <c r="E2225" t="s">
        <v>120</v>
      </c>
      <c r="F2225">
        <v>61</v>
      </c>
      <c r="G2225" t="s">
        <v>124</v>
      </c>
      <c r="H2225">
        <v>73</v>
      </c>
      <c r="I2225">
        <v>29111</v>
      </c>
      <c r="J2225" t="s">
        <v>44</v>
      </c>
      <c r="K2225">
        <v>430</v>
      </c>
      <c r="L2225">
        <v>2004</v>
      </c>
      <c r="M2225">
        <v>91</v>
      </c>
      <c r="O2225" s="3">
        <v>0.05</v>
      </c>
      <c r="P2225">
        <v>0</v>
      </c>
      <c r="Q2225" t="s">
        <v>483</v>
      </c>
      <c r="R2225" t="s">
        <v>471</v>
      </c>
      <c r="S2225">
        <v>37</v>
      </c>
      <c r="T2225" t="s">
        <v>484</v>
      </c>
      <c r="U2225">
        <v>2</v>
      </c>
      <c r="V2225">
        <v>45318</v>
      </c>
      <c r="W2225">
        <v>999</v>
      </c>
      <c r="X2225" t="s">
        <v>447</v>
      </c>
      <c r="Y2225" s="2" t="s">
        <v>448</v>
      </c>
      <c r="Z2225" s="2" t="s">
        <v>512</v>
      </c>
      <c r="AA2225" t="s">
        <v>485</v>
      </c>
      <c r="AB2225" t="s">
        <v>447</v>
      </c>
      <c r="AC2225" t="s">
        <v>447</v>
      </c>
      <c r="AD2225" t="s">
        <v>447</v>
      </c>
      <c r="AE2225" t="s">
        <v>447</v>
      </c>
      <c r="AF2225" t="s">
        <v>447</v>
      </c>
      <c r="AG2225">
        <v>2</v>
      </c>
      <c r="AH2225">
        <v>0</v>
      </c>
      <c r="AI2225">
        <v>29</v>
      </c>
      <c r="AJ2225">
        <v>0</v>
      </c>
      <c r="AK2225">
        <v>61</v>
      </c>
      <c r="AL2225" t="s">
        <v>459</v>
      </c>
      <c r="AM2225" t="s">
        <v>450</v>
      </c>
      <c r="BC2225" t="s">
        <v>484</v>
      </c>
      <c r="BF2225" t="s">
        <v>452</v>
      </c>
      <c r="BG2225" t="s">
        <v>453</v>
      </c>
      <c r="BH2225" s="1">
        <f t="shared" ca="1" si="104"/>
        <v>46123</v>
      </c>
    </row>
    <row r="2226" spans="2:60" ht="14.25" customHeight="1" x14ac:dyDescent="0.35">
      <c r="B2226" s="96" t="str">
        <f t="shared" si="102"/>
        <v>291114302005</v>
      </c>
      <c r="C2226" s="96" t="str">
        <f t="shared" si="103"/>
        <v>29111430</v>
      </c>
      <c r="D2226">
        <v>22526</v>
      </c>
      <c r="E2226" t="s">
        <v>120</v>
      </c>
      <c r="F2226">
        <v>61</v>
      </c>
      <c r="G2226" t="s">
        <v>124</v>
      </c>
      <c r="H2226">
        <v>73</v>
      </c>
      <c r="I2226">
        <v>29111</v>
      </c>
      <c r="J2226" t="s">
        <v>44</v>
      </c>
      <c r="K2226">
        <v>430</v>
      </c>
      <c r="L2226">
        <v>2005</v>
      </c>
      <c r="M2226">
        <v>91</v>
      </c>
      <c r="O2226" s="3">
        <v>0.1</v>
      </c>
      <c r="P2226">
        <v>0</v>
      </c>
      <c r="Q2226" t="s">
        <v>472</v>
      </c>
      <c r="R2226" t="s">
        <v>471</v>
      </c>
      <c r="S2226">
        <v>56</v>
      </c>
      <c r="T2226" t="s">
        <v>479</v>
      </c>
      <c r="U2226">
        <v>2</v>
      </c>
      <c r="V2226">
        <v>45764</v>
      </c>
      <c r="W2226">
        <v>999</v>
      </c>
      <c r="X2226" t="s">
        <v>447</v>
      </c>
      <c r="Y2226" s="2" t="s">
        <v>448</v>
      </c>
      <c r="Z2226" s="2" t="s">
        <v>512</v>
      </c>
      <c r="AA2226" t="s">
        <v>481</v>
      </c>
      <c r="AB2226" t="s">
        <v>447</v>
      </c>
      <c r="AC2226" t="s">
        <v>447</v>
      </c>
      <c r="AD2226" t="s">
        <v>447</v>
      </c>
      <c r="AE2226" t="s">
        <v>447</v>
      </c>
      <c r="AF2226" t="s">
        <v>447</v>
      </c>
      <c r="AG2226">
        <v>2</v>
      </c>
      <c r="AH2226">
        <v>0</v>
      </c>
      <c r="AI2226">
        <v>29</v>
      </c>
      <c r="AJ2226">
        <v>0</v>
      </c>
      <c r="AK2226">
        <v>61</v>
      </c>
      <c r="AL2226" t="s">
        <v>459</v>
      </c>
      <c r="AM2226" t="s">
        <v>450</v>
      </c>
      <c r="BC2226" t="s">
        <v>474</v>
      </c>
      <c r="BF2226" t="s">
        <v>452</v>
      </c>
      <c r="BG2226" t="s">
        <v>453</v>
      </c>
      <c r="BH2226" s="1">
        <f t="shared" ca="1" si="104"/>
        <v>46123</v>
      </c>
    </row>
    <row r="2227" spans="2:60" ht="14.25" customHeight="1" x14ac:dyDescent="0.35">
      <c r="B2227" s="96" t="str">
        <f t="shared" si="102"/>
        <v>291114302006</v>
      </c>
      <c r="C2227" s="96" t="str">
        <f t="shared" si="103"/>
        <v>29111430</v>
      </c>
      <c r="D2227">
        <v>22526</v>
      </c>
      <c r="E2227" t="s">
        <v>120</v>
      </c>
      <c r="F2227">
        <v>61</v>
      </c>
      <c r="G2227" t="s">
        <v>124</v>
      </c>
      <c r="H2227">
        <v>73</v>
      </c>
      <c r="I2227">
        <v>29111</v>
      </c>
      <c r="J2227" t="s">
        <v>44</v>
      </c>
      <c r="K2227">
        <v>430</v>
      </c>
      <c r="L2227">
        <v>2006</v>
      </c>
      <c r="M2227">
        <v>91</v>
      </c>
      <c r="O2227" s="3">
        <v>0.5</v>
      </c>
      <c r="P2227">
        <v>0</v>
      </c>
      <c r="Q2227" t="s">
        <v>483</v>
      </c>
      <c r="R2227" t="s">
        <v>471</v>
      </c>
      <c r="S2227">
        <v>37</v>
      </c>
      <c r="T2227" t="s">
        <v>484</v>
      </c>
      <c r="U2227">
        <v>2</v>
      </c>
      <c r="V2227">
        <v>45317</v>
      </c>
      <c r="W2227">
        <v>999</v>
      </c>
      <c r="X2227" t="s">
        <v>447</v>
      </c>
      <c r="Y2227" s="2" t="s">
        <v>448</v>
      </c>
      <c r="Z2227" s="2" t="s">
        <v>512</v>
      </c>
      <c r="AA2227" t="s">
        <v>485</v>
      </c>
      <c r="AB2227" t="s">
        <v>447</v>
      </c>
      <c r="AC2227" t="s">
        <v>447</v>
      </c>
      <c r="AD2227" t="s">
        <v>447</v>
      </c>
      <c r="AE2227" t="s">
        <v>447</v>
      </c>
      <c r="AF2227" t="s">
        <v>447</v>
      </c>
      <c r="AG2227">
        <v>2</v>
      </c>
      <c r="AH2227">
        <v>0</v>
      </c>
      <c r="AI2227">
        <v>29</v>
      </c>
      <c r="AJ2227">
        <v>0</v>
      </c>
      <c r="AK2227">
        <v>61</v>
      </c>
      <c r="AL2227" t="s">
        <v>459</v>
      </c>
      <c r="AM2227" t="s">
        <v>450</v>
      </c>
      <c r="BC2227" t="s">
        <v>484</v>
      </c>
      <c r="BF2227" t="s">
        <v>452</v>
      </c>
      <c r="BG2227" t="s">
        <v>453</v>
      </c>
      <c r="BH2227" s="1">
        <f t="shared" ca="1" si="104"/>
        <v>46123</v>
      </c>
    </row>
    <row r="2228" spans="2:60" ht="14.25" customHeight="1" x14ac:dyDescent="0.35">
      <c r="B2228" s="96" t="str">
        <f t="shared" si="102"/>
        <v>291114302007</v>
      </c>
      <c r="C2228" s="96" t="str">
        <f t="shared" si="103"/>
        <v>29111430</v>
      </c>
      <c r="D2228">
        <v>22526</v>
      </c>
      <c r="E2228" t="s">
        <v>120</v>
      </c>
      <c r="F2228">
        <v>61</v>
      </c>
      <c r="G2228" t="s">
        <v>124</v>
      </c>
      <c r="H2228">
        <v>73</v>
      </c>
      <c r="I2228">
        <v>29111</v>
      </c>
      <c r="J2228" t="s">
        <v>44</v>
      </c>
      <c r="K2228">
        <v>430</v>
      </c>
      <c r="L2228">
        <v>2007</v>
      </c>
      <c r="M2228">
        <v>91</v>
      </c>
      <c r="O2228" s="3">
        <v>0.26</v>
      </c>
      <c r="P2228">
        <v>0</v>
      </c>
      <c r="Q2228" t="s">
        <v>472</v>
      </c>
      <c r="R2228" t="s">
        <v>471</v>
      </c>
      <c r="S2228">
        <v>56</v>
      </c>
      <c r="T2228" t="s">
        <v>479</v>
      </c>
      <c r="U2228">
        <v>2</v>
      </c>
      <c r="V2228">
        <v>45764</v>
      </c>
      <c r="W2228">
        <v>999</v>
      </c>
      <c r="X2228" t="s">
        <v>447</v>
      </c>
      <c r="Y2228" s="2" t="s">
        <v>448</v>
      </c>
      <c r="Z2228" s="2" t="s">
        <v>512</v>
      </c>
      <c r="AA2228" t="s">
        <v>481</v>
      </c>
      <c r="AB2228" t="s">
        <v>447</v>
      </c>
      <c r="AC2228" t="s">
        <v>447</v>
      </c>
      <c r="AD2228" t="s">
        <v>447</v>
      </c>
      <c r="AE2228" t="s">
        <v>447</v>
      </c>
      <c r="AF2228" t="s">
        <v>447</v>
      </c>
      <c r="AG2228">
        <v>2</v>
      </c>
      <c r="AH2228">
        <v>0</v>
      </c>
      <c r="AI2228">
        <v>29</v>
      </c>
      <c r="AJ2228">
        <v>0</v>
      </c>
      <c r="AK2228">
        <v>61</v>
      </c>
      <c r="AL2228" t="s">
        <v>459</v>
      </c>
      <c r="AM2228" t="s">
        <v>450</v>
      </c>
      <c r="BC2228" t="s">
        <v>474</v>
      </c>
      <c r="BF2228" t="s">
        <v>452</v>
      </c>
      <c r="BG2228" t="s">
        <v>453</v>
      </c>
      <c r="BH2228" s="1">
        <f t="shared" ca="1" si="104"/>
        <v>46123</v>
      </c>
    </row>
    <row r="2229" spans="2:60" ht="14.25" customHeight="1" x14ac:dyDescent="0.35">
      <c r="B2229" s="96" t="str">
        <f t="shared" si="102"/>
        <v>408472101</v>
      </c>
      <c r="C2229" s="96" t="str">
        <f t="shared" si="103"/>
        <v>40847210</v>
      </c>
      <c r="D2229">
        <v>22526</v>
      </c>
      <c r="E2229" t="s">
        <v>120</v>
      </c>
      <c r="F2229">
        <v>61</v>
      </c>
      <c r="G2229" t="s">
        <v>124</v>
      </c>
      <c r="H2229">
        <v>73</v>
      </c>
      <c r="I2229">
        <v>40847</v>
      </c>
      <c r="J2229" t="s">
        <v>10</v>
      </c>
      <c r="K2229">
        <v>210</v>
      </c>
      <c r="L2229">
        <v>1</v>
      </c>
      <c r="M2229">
        <v>2</v>
      </c>
      <c r="O2229" s="3">
        <v>13</v>
      </c>
      <c r="P2229">
        <v>0</v>
      </c>
      <c r="Q2229" t="s">
        <v>487</v>
      </c>
      <c r="R2229" t="s">
        <v>467</v>
      </c>
      <c r="S2229">
        <v>4</v>
      </c>
      <c r="T2229" t="s">
        <v>458</v>
      </c>
      <c r="U2229">
        <v>2</v>
      </c>
      <c r="V2229">
        <v>44649</v>
      </c>
      <c r="W2229">
        <v>356</v>
      </c>
      <c r="X2229" t="s">
        <v>447</v>
      </c>
      <c r="Y2229" s="2" t="s">
        <v>447</v>
      </c>
      <c r="Z2229" s="2"/>
      <c r="AB2229" t="s">
        <v>447</v>
      </c>
      <c r="AC2229" t="s">
        <v>448</v>
      </c>
      <c r="AD2229" t="s">
        <v>448</v>
      </c>
      <c r="AE2229" t="s">
        <v>447</v>
      </c>
      <c r="AF2229" t="s">
        <v>447</v>
      </c>
      <c r="AG2229">
        <v>2</v>
      </c>
      <c r="AH2229">
        <v>0</v>
      </c>
      <c r="AI2229">
        <v>42</v>
      </c>
      <c r="AJ2229">
        <v>0</v>
      </c>
      <c r="AK2229">
        <v>61</v>
      </c>
      <c r="AL2229" t="s">
        <v>504</v>
      </c>
      <c r="AM2229" t="s">
        <v>450</v>
      </c>
      <c r="AN2229">
        <v>13</v>
      </c>
      <c r="AO2229">
        <v>90.58</v>
      </c>
      <c r="AP2229">
        <v>1177.54</v>
      </c>
      <c r="AQ2229">
        <v>13</v>
      </c>
      <c r="AR2229">
        <v>90.07</v>
      </c>
      <c r="AS2229">
        <v>1170.9100000000001</v>
      </c>
      <c r="AT2229">
        <v>13</v>
      </c>
      <c r="AU2229">
        <v>90</v>
      </c>
      <c r="AV2229">
        <v>1170</v>
      </c>
      <c r="BC2229" t="s">
        <v>451</v>
      </c>
      <c r="BD2229" s="2">
        <v>45884</v>
      </c>
      <c r="BE2229">
        <v>915.29</v>
      </c>
      <c r="BF2229" t="s">
        <v>452</v>
      </c>
      <c r="BG2229" t="s">
        <v>453</v>
      </c>
      <c r="BH2229" s="1">
        <f t="shared" ca="1" si="104"/>
        <v>239</v>
      </c>
    </row>
    <row r="2230" spans="2:60" ht="14.25" customHeight="1" x14ac:dyDescent="0.35">
      <c r="B2230" s="96" t="str">
        <f t="shared" si="102"/>
        <v>408472102</v>
      </c>
      <c r="C2230" s="96" t="str">
        <f t="shared" si="103"/>
        <v>40847210</v>
      </c>
      <c r="D2230">
        <v>22526</v>
      </c>
      <c r="E2230" t="s">
        <v>120</v>
      </c>
      <c r="F2230">
        <v>61</v>
      </c>
      <c r="G2230" t="s">
        <v>124</v>
      </c>
      <c r="H2230">
        <v>73</v>
      </c>
      <c r="I2230">
        <v>40847</v>
      </c>
      <c r="J2230" t="s">
        <v>10</v>
      </c>
      <c r="K2230">
        <v>210</v>
      </c>
      <c r="L2230">
        <v>2</v>
      </c>
      <c r="M2230">
        <v>2</v>
      </c>
      <c r="O2230" s="3">
        <v>22.46</v>
      </c>
      <c r="P2230">
        <v>0</v>
      </c>
      <c r="Q2230" t="s">
        <v>487</v>
      </c>
      <c r="R2230" t="s">
        <v>467</v>
      </c>
      <c r="S2230">
        <v>4</v>
      </c>
      <c r="T2230" t="s">
        <v>458</v>
      </c>
      <c r="U2230">
        <v>2</v>
      </c>
      <c r="V2230">
        <v>44648</v>
      </c>
      <c r="W2230">
        <v>356</v>
      </c>
      <c r="X2230" t="s">
        <v>447</v>
      </c>
      <c r="Y2230" s="2" t="s">
        <v>447</v>
      </c>
      <c r="Z2230" s="2"/>
      <c r="AB2230" t="s">
        <v>447</v>
      </c>
      <c r="AC2230" t="s">
        <v>448</v>
      </c>
      <c r="AD2230" t="s">
        <v>448</v>
      </c>
      <c r="AE2230" t="s">
        <v>447</v>
      </c>
      <c r="AF2230" t="s">
        <v>447</v>
      </c>
      <c r="AG2230">
        <v>2</v>
      </c>
      <c r="AH2230">
        <v>0</v>
      </c>
      <c r="AI2230">
        <v>42</v>
      </c>
      <c r="AJ2230">
        <v>0</v>
      </c>
      <c r="AK2230">
        <v>61</v>
      </c>
      <c r="AL2230" t="s">
        <v>504</v>
      </c>
      <c r="AM2230" t="s">
        <v>450</v>
      </c>
      <c r="AN2230">
        <v>22.46</v>
      </c>
      <c r="AO2230">
        <v>90.58</v>
      </c>
      <c r="AP2230">
        <v>2034.4268</v>
      </c>
      <c r="AQ2230">
        <v>22.46</v>
      </c>
      <c r="AR2230">
        <v>90.07</v>
      </c>
      <c r="AS2230">
        <v>2022.9721999999999</v>
      </c>
      <c r="AT2230">
        <v>22.46</v>
      </c>
      <c r="AU2230">
        <v>90</v>
      </c>
      <c r="AV2230">
        <v>2021.4</v>
      </c>
      <c r="BC2230" t="s">
        <v>451</v>
      </c>
      <c r="BD2230" s="2">
        <v>45884</v>
      </c>
      <c r="BE2230">
        <v>1303.83</v>
      </c>
      <c r="BF2230" t="s">
        <v>452</v>
      </c>
      <c r="BG2230" t="s">
        <v>453</v>
      </c>
      <c r="BH2230" s="1">
        <f t="shared" ca="1" si="104"/>
        <v>239</v>
      </c>
    </row>
    <row r="2231" spans="2:60" ht="14.25" customHeight="1" x14ac:dyDescent="0.35">
      <c r="B2231" s="96" t="str">
        <f t="shared" si="102"/>
        <v>408472103</v>
      </c>
      <c r="C2231" s="96" t="str">
        <f t="shared" si="103"/>
        <v>40847210</v>
      </c>
      <c r="D2231">
        <v>22526</v>
      </c>
      <c r="E2231" t="s">
        <v>120</v>
      </c>
      <c r="F2231">
        <v>61</v>
      </c>
      <c r="G2231" t="s">
        <v>124</v>
      </c>
      <c r="H2231">
        <v>73</v>
      </c>
      <c r="I2231">
        <v>40847</v>
      </c>
      <c r="J2231" t="s">
        <v>10</v>
      </c>
      <c r="K2231">
        <v>210</v>
      </c>
      <c r="L2231">
        <v>3</v>
      </c>
      <c r="M2231">
        <v>2</v>
      </c>
      <c r="N2231">
        <v>1</v>
      </c>
      <c r="O2231" s="3">
        <v>26.92</v>
      </c>
      <c r="P2231">
        <v>0</v>
      </c>
      <c r="Q2231" t="s">
        <v>487</v>
      </c>
      <c r="R2231" t="s">
        <v>467</v>
      </c>
      <c r="S2231">
        <v>4</v>
      </c>
      <c r="T2231" t="s">
        <v>458</v>
      </c>
      <c r="U2231">
        <v>2</v>
      </c>
      <c r="V2231">
        <v>44690</v>
      </c>
      <c r="W2231">
        <v>356</v>
      </c>
      <c r="X2231" t="s">
        <v>447</v>
      </c>
      <c r="Y2231" s="2" t="s">
        <v>447</v>
      </c>
      <c r="Z2231" s="2"/>
      <c r="AB2231" t="s">
        <v>447</v>
      </c>
      <c r="AC2231" t="s">
        <v>448</v>
      </c>
      <c r="AD2231" t="s">
        <v>448</v>
      </c>
      <c r="AE2231" t="s">
        <v>447</v>
      </c>
      <c r="AF2231" t="s">
        <v>447</v>
      </c>
      <c r="AG2231">
        <v>2</v>
      </c>
      <c r="AH2231">
        <v>0</v>
      </c>
      <c r="AI2231">
        <v>42</v>
      </c>
      <c r="AJ2231">
        <v>0</v>
      </c>
      <c r="AK2231">
        <v>61</v>
      </c>
      <c r="AL2231" t="s">
        <v>504</v>
      </c>
      <c r="AM2231" t="s">
        <v>450</v>
      </c>
      <c r="AN2231">
        <v>26.92</v>
      </c>
      <c r="AO2231">
        <v>90.58</v>
      </c>
      <c r="AP2231">
        <v>2438.4135999999999</v>
      </c>
      <c r="AQ2231">
        <v>26.92</v>
      </c>
      <c r="AR2231">
        <v>90.07</v>
      </c>
      <c r="AS2231">
        <v>2424.6844000000001</v>
      </c>
      <c r="AT2231">
        <v>26.92</v>
      </c>
      <c r="AU2231">
        <v>90</v>
      </c>
      <c r="AV2231">
        <v>2422.8000000000002</v>
      </c>
      <c r="BC2231" t="s">
        <v>451</v>
      </c>
      <c r="BD2231" s="2">
        <v>45884</v>
      </c>
      <c r="BE2231">
        <v>1945.99</v>
      </c>
      <c r="BF2231" t="s">
        <v>452</v>
      </c>
      <c r="BG2231" t="s">
        <v>453</v>
      </c>
      <c r="BH2231" s="1">
        <f t="shared" ca="1" si="104"/>
        <v>239</v>
      </c>
    </row>
    <row r="2232" spans="2:60" ht="14.25" customHeight="1" x14ac:dyDescent="0.35">
      <c r="B2232" s="96" t="str">
        <f t="shared" si="102"/>
        <v>408472104</v>
      </c>
      <c r="C2232" s="96" t="str">
        <f t="shared" si="103"/>
        <v>40847210</v>
      </c>
      <c r="D2232">
        <v>22526</v>
      </c>
      <c r="E2232" t="s">
        <v>120</v>
      </c>
      <c r="F2232">
        <v>61</v>
      </c>
      <c r="G2232" t="s">
        <v>124</v>
      </c>
      <c r="H2232">
        <v>73</v>
      </c>
      <c r="I2232">
        <v>40847</v>
      </c>
      <c r="J2232" t="s">
        <v>10</v>
      </c>
      <c r="K2232">
        <v>210</v>
      </c>
      <c r="L2232">
        <v>4</v>
      </c>
      <c r="M2232">
        <v>2</v>
      </c>
      <c r="O2232" s="3">
        <v>11.79</v>
      </c>
      <c r="P2232">
        <v>0</v>
      </c>
      <c r="Q2232" t="s">
        <v>487</v>
      </c>
      <c r="R2232" t="s">
        <v>467</v>
      </c>
      <c r="S2232">
        <v>4</v>
      </c>
      <c r="T2232" t="s">
        <v>458</v>
      </c>
      <c r="U2232">
        <v>2</v>
      </c>
      <c r="V2232">
        <v>44649</v>
      </c>
      <c r="W2232">
        <v>356</v>
      </c>
      <c r="X2232" t="s">
        <v>447</v>
      </c>
      <c r="Y2232" s="2" t="s">
        <v>447</v>
      </c>
      <c r="Z2232" s="2"/>
      <c r="AB2232" t="s">
        <v>447</v>
      </c>
      <c r="AC2232" t="s">
        <v>448</v>
      </c>
      <c r="AD2232" t="s">
        <v>448</v>
      </c>
      <c r="AE2232" t="s">
        <v>447</v>
      </c>
      <c r="AF2232" t="s">
        <v>447</v>
      </c>
      <c r="AG2232">
        <v>2</v>
      </c>
      <c r="AH2232">
        <v>0</v>
      </c>
      <c r="AI2232">
        <v>42</v>
      </c>
      <c r="AJ2232">
        <v>0</v>
      </c>
      <c r="AK2232">
        <v>61</v>
      </c>
      <c r="AL2232" t="s">
        <v>459</v>
      </c>
      <c r="AM2232" t="s">
        <v>450</v>
      </c>
      <c r="AN2232">
        <v>11.79</v>
      </c>
      <c r="AO2232">
        <v>90.58</v>
      </c>
      <c r="AP2232">
        <v>1067.9382000000001</v>
      </c>
      <c r="AQ2232">
        <v>11.79</v>
      </c>
      <c r="AR2232">
        <v>90.07</v>
      </c>
      <c r="AS2232">
        <v>1061.9253000000001</v>
      </c>
      <c r="AT2232">
        <v>11.79</v>
      </c>
      <c r="AU2232">
        <v>90</v>
      </c>
      <c r="AV2232">
        <v>1061.0999999999999</v>
      </c>
      <c r="BC2232" t="s">
        <v>451</v>
      </c>
      <c r="BD2232" s="2">
        <v>45884</v>
      </c>
      <c r="BE2232">
        <v>1280.4100000000001</v>
      </c>
      <c r="BF2232" t="s">
        <v>452</v>
      </c>
      <c r="BG2232" t="s">
        <v>453</v>
      </c>
      <c r="BH2232" s="1">
        <f t="shared" ca="1" si="104"/>
        <v>239</v>
      </c>
    </row>
    <row r="2233" spans="2:60" ht="14.25" customHeight="1" x14ac:dyDescent="0.35">
      <c r="B2233" s="96" t="str">
        <f t="shared" si="102"/>
        <v>408472105</v>
      </c>
      <c r="C2233" s="96" t="str">
        <f t="shared" si="103"/>
        <v>40847210</v>
      </c>
      <c r="D2233">
        <v>22526</v>
      </c>
      <c r="E2233" t="s">
        <v>120</v>
      </c>
      <c r="F2233">
        <v>61</v>
      </c>
      <c r="G2233" t="s">
        <v>124</v>
      </c>
      <c r="H2233">
        <v>73</v>
      </c>
      <c r="I2233">
        <v>40847</v>
      </c>
      <c r="J2233" t="s">
        <v>10</v>
      </c>
      <c r="K2233">
        <v>210</v>
      </c>
      <c r="L2233">
        <v>5</v>
      </c>
      <c r="M2233">
        <v>2</v>
      </c>
      <c r="O2233" s="3">
        <v>13.58</v>
      </c>
      <c r="P2233">
        <v>0</v>
      </c>
      <c r="Q2233" t="s">
        <v>487</v>
      </c>
      <c r="R2233" t="s">
        <v>467</v>
      </c>
      <c r="S2233">
        <v>4</v>
      </c>
      <c r="T2233" t="s">
        <v>458</v>
      </c>
      <c r="U2233">
        <v>2</v>
      </c>
      <c r="V2233">
        <v>44650</v>
      </c>
      <c r="W2233">
        <v>356</v>
      </c>
      <c r="X2233" t="s">
        <v>447</v>
      </c>
      <c r="Y2233" s="2" t="s">
        <v>447</v>
      </c>
      <c r="Z2233" s="2"/>
      <c r="AB2233" t="s">
        <v>447</v>
      </c>
      <c r="AC2233" t="s">
        <v>448</v>
      </c>
      <c r="AD2233" t="s">
        <v>448</v>
      </c>
      <c r="AE2233" t="s">
        <v>447</v>
      </c>
      <c r="AF2233" t="s">
        <v>447</v>
      </c>
      <c r="AG2233">
        <v>2</v>
      </c>
      <c r="AH2233">
        <v>0</v>
      </c>
      <c r="AI2233">
        <v>42</v>
      </c>
      <c r="AJ2233">
        <v>0</v>
      </c>
      <c r="AK2233">
        <v>61</v>
      </c>
      <c r="AL2233" t="s">
        <v>459</v>
      </c>
      <c r="AM2233" t="s">
        <v>450</v>
      </c>
      <c r="AN2233">
        <v>13.58</v>
      </c>
      <c r="AO2233">
        <v>90.58</v>
      </c>
      <c r="AP2233">
        <v>1230.0763999999999</v>
      </c>
      <c r="AQ2233">
        <v>13.58</v>
      </c>
      <c r="AR2233">
        <v>90.07</v>
      </c>
      <c r="AS2233">
        <v>1223.1505999999999</v>
      </c>
      <c r="AT2233">
        <v>13.58</v>
      </c>
      <c r="AU2233">
        <v>90</v>
      </c>
      <c r="AV2233">
        <v>1222.2</v>
      </c>
      <c r="BC2233" t="s">
        <v>451</v>
      </c>
      <c r="BD2233" s="2">
        <v>45884</v>
      </c>
      <c r="BE2233">
        <v>1101.25</v>
      </c>
      <c r="BF2233" t="s">
        <v>452</v>
      </c>
      <c r="BG2233" t="s">
        <v>453</v>
      </c>
      <c r="BH2233" s="1">
        <f t="shared" ca="1" si="104"/>
        <v>239</v>
      </c>
    </row>
    <row r="2234" spans="2:60" ht="14.25" customHeight="1" x14ac:dyDescent="0.35">
      <c r="B2234" s="96" t="str">
        <f t="shared" si="102"/>
        <v>408472106</v>
      </c>
      <c r="C2234" s="96" t="str">
        <f t="shared" si="103"/>
        <v>40847210</v>
      </c>
      <c r="D2234">
        <v>22526</v>
      </c>
      <c r="E2234" t="s">
        <v>120</v>
      </c>
      <c r="F2234">
        <v>61</v>
      </c>
      <c r="G2234" t="s">
        <v>124</v>
      </c>
      <c r="H2234">
        <v>73</v>
      </c>
      <c r="I2234">
        <v>40847</v>
      </c>
      <c r="J2234" t="s">
        <v>10</v>
      </c>
      <c r="K2234">
        <v>210</v>
      </c>
      <c r="L2234">
        <v>6</v>
      </c>
      <c r="M2234">
        <v>2</v>
      </c>
      <c r="O2234" s="3">
        <v>13.57</v>
      </c>
      <c r="P2234">
        <v>0</v>
      </c>
      <c r="Q2234" t="s">
        <v>487</v>
      </c>
      <c r="R2234" t="s">
        <v>467</v>
      </c>
      <c r="S2234">
        <v>4</v>
      </c>
      <c r="T2234" t="s">
        <v>458</v>
      </c>
      <c r="U2234">
        <v>2</v>
      </c>
      <c r="V2234">
        <v>44647</v>
      </c>
      <c r="W2234">
        <v>356</v>
      </c>
      <c r="X2234" t="s">
        <v>447</v>
      </c>
      <c r="Y2234" s="2" t="s">
        <v>447</v>
      </c>
      <c r="Z2234" s="2"/>
      <c r="AB2234" t="s">
        <v>447</v>
      </c>
      <c r="AC2234" t="s">
        <v>448</v>
      </c>
      <c r="AD2234" t="s">
        <v>448</v>
      </c>
      <c r="AE2234" t="s">
        <v>447</v>
      </c>
      <c r="AF2234" t="s">
        <v>447</v>
      </c>
      <c r="AG2234">
        <v>2</v>
      </c>
      <c r="AH2234">
        <v>0</v>
      </c>
      <c r="AI2234">
        <v>42</v>
      </c>
      <c r="AJ2234">
        <v>0</v>
      </c>
      <c r="AK2234">
        <v>61</v>
      </c>
      <c r="AL2234" t="s">
        <v>504</v>
      </c>
      <c r="AM2234" t="s">
        <v>450</v>
      </c>
      <c r="AN2234">
        <v>13.57</v>
      </c>
      <c r="AO2234">
        <v>90.58</v>
      </c>
      <c r="AP2234">
        <v>1229.1705999999999</v>
      </c>
      <c r="AQ2234">
        <v>13.57</v>
      </c>
      <c r="AR2234">
        <v>90.07</v>
      </c>
      <c r="AS2234">
        <v>1222.2499</v>
      </c>
      <c r="AT2234">
        <v>13.57</v>
      </c>
      <c r="AU2234">
        <v>90</v>
      </c>
      <c r="AV2234">
        <v>1221.3</v>
      </c>
      <c r="BC2234" t="s">
        <v>451</v>
      </c>
      <c r="BD2234" s="2">
        <v>45884</v>
      </c>
      <c r="BE2234">
        <v>915.95</v>
      </c>
      <c r="BF2234" t="s">
        <v>452</v>
      </c>
      <c r="BG2234" t="s">
        <v>453</v>
      </c>
      <c r="BH2234" s="1">
        <f t="shared" ca="1" si="104"/>
        <v>239</v>
      </c>
    </row>
    <row r="2235" spans="2:60" ht="14.25" customHeight="1" x14ac:dyDescent="0.35">
      <c r="B2235" s="96" t="str">
        <f t="shared" si="102"/>
        <v>408472107</v>
      </c>
      <c r="C2235" s="96" t="str">
        <f t="shared" si="103"/>
        <v>40847210</v>
      </c>
      <c r="D2235">
        <v>22526</v>
      </c>
      <c r="E2235" t="s">
        <v>120</v>
      </c>
      <c r="F2235">
        <v>61</v>
      </c>
      <c r="G2235" t="s">
        <v>124</v>
      </c>
      <c r="H2235">
        <v>73</v>
      </c>
      <c r="I2235">
        <v>40847</v>
      </c>
      <c r="J2235" t="s">
        <v>10</v>
      </c>
      <c r="K2235">
        <v>210</v>
      </c>
      <c r="L2235">
        <v>7</v>
      </c>
      <c r="M2235">
        <v>1</v>
      </c>
      <c r="O2235" s="3">
        <v>21.39</v>
      </c>
      <c r="P2235">
        <v>0</v>
      </c>
      <c r="Q2235" t="s">
        <v>487</v>
      </c>
      <c r="R2235" t="s">
        <v>467</v>
      </c>
      <c r="S2235">
        <v>4</v>
      </c>
      <c r="T2235" t="s">
        <v>458</v>
      </c>
      <c r="U2235">
        <v>2</v>
      </c>
      <c r="V2235">
        <v>44647</v>
      </c>
      <c r="W2235">
        <v>352</v>
      </c>
      <c r="X2235" t="s">
        <v>447</v>
      </c>
      <c r="Y2235" s="2" t="s">
        <v>447</v>
      </c>
      <c r="Z2235" s="2"/>
      <c r="AB2235" t="s">
        <v>447</v>
      </c>
      <c r="AC2235" t="s">
        <v>448</v>
      </c>
      <c r="AD2235" t="s">
        <v>448</v>
      </c>
      <c r="AE2235" t="s">
        <v>447</v>
      </c>
      <c r="AF2235" t="s">
        <v>447</v>
      </c>
      <c r="AG2235">
        <v>2</v>
      </c>
      <c r="AH2235">
        <v>0</v>
      </c>
      <c r="AI2235">
        <v>42</v>
      </c>
      <c r="AJ2235">
        <v>0</v>
      </c>
      <c r="AK2235">
        <v>61</v>
      </c>
      <c r="AL2235" t="s">
        <v>504</v>
      </c>
      <c r="AM2235" t="s">
        <v>450</v>
      </c>
      <c r="AN2235">
        <v>21.39</v>
      </c>
      <c r="AO2235">
        <v>90.58</v>
      </c>
      <c r="AP2235">
        <v>1937.5062</v>
      </c>
      <c r="AQ2235">
        <v>21.39</v>
      </c>
      <c r="AR2235">
        <v>90.07</v>
      </c>
      <c r="AS2235">
        <v>1926.5972999999999</v>
      </c>
      <c r="AT2235">
        <v>21.39</v>
      </c>
      <c r="AU2235">
        <v>90</v>
      </c>
      <c r="AV2235">
        <v>1925.1</v>
      </c>
      <c r="BC2235" t="s">
        <v>451</v>
      </c>
      <c r="BD2235" s="2">
        <v>45884</v>
      </c>
      <c r="BE2235">
        <v>1385.28</v>
      </c>
      <c r="BF2235" t="s">
        <v>452</v>
      </c>
      <c r="BG2235" t="s">
        <v>453</v>
      </c>
      <c r="BH2235" s="1">
        <f t="shared" ca="1" si="104"/>
        <v>239</v>
      </c>
    </row>
    <row r="2236" spans="2:60" ht="14.25" customHeight="1" x14ac:dyDescent="0.35">
      <c r="B2236" s="96" t="str">
        <f t="shared" si="102"/>
        <v>408472108</v>
      </c>
      <c r="C2236" s="96" t="str">
        <f t="shared" si="103"/>
        <v>40847210</v>
      </c>
      <c r="D2236">
        <v>22526</v>
      </c>
      <c r="E2236" t="s">
        <v>120</v>
      </c>
      <c r="F2236">
        <v>61</v>
      </c>
      <c r="G2236" t="s">
        <v>124</v>
      </c>
      <c r="H2236">
        <v>73</v>
      </c>
      <c r="I2236">
        <v>40847</v>
      </c>
      <c r="J2236" t="s">
        <v>10</v>
      </c>
      <c r="K2236">
        <v>210</v>
      </c>
      <c r="L2236">
        <v>8</v>
      </c>
      <c r="M2236">
        <v>2</v>
      </c>
      <c r="O2236" s="3">
        <v>10.67</v>
      </c>
      <c r="P2236">
        <v>0</v>
      </c>
      <c r="Q2236" t="s">
        <v>487</v>
      </c>
      <c r="R2236" t="s">
        <v>467</v>
      </c>
      <c r="S2236">
        <v>4</v>
      </c>
      <c r="T2236" t="s">
        <v>458</v>
      </c>
      <c r="U2236">
        <v>2</v>
      </c>
      <c r="V2236">
        <v>44649</v>
      </c>
      <c r="W2236">
        <v>356</v>
      </c>
      <c r="X2236" t="s">
        <v>447</v>
      </c>
      <c r="Y2236" s="2" t="s">
        <v>447</v>
      </c>
      <c r="Z2236" s="2"/>
      <c r="AB2236" t="s">
        <v>447</v>
      </c>
      <c r="AC2236" t="s">
        <v>448</v>
      </c>
      <c r="AD2236" t="s">
        <v>448</v>
      </c>
      <c r="AE2236" t="s">
        <v>447</v>
      </c>
      <c r="AF2236" t="s">
        <v>447</v>
      </c>
      <c r="AG2236">
        <v>2</v>
      </c>
      <c r="AH2236">
        <v>0</v>
      </c>
      <c r="AI2236">
        <v>42</v>
      </c>
      <c r="AJ2236">
        <v>0</v>
      </c>
      <c r="AK2236">
        <v>61</v>
      </c>
      <c r="AL2236" t="s">
        <v>504</v>
      </c>
      <c r="AM2236" t="s">
        <v>450</v>
      </c>
      <c r="AN2236">
        <v>10.67</v>
      </c>
      <c r="AO2236">
        <v>90.58</v>
      </c>
      <c r="AP2236">
        <v>966.48860000000002</v>
      </c>
      <c r="AQ2236">
        <v>10.67</v>
      </c>
      <c r="AR2236">
        <v>90.07</v>
      </c>
      <c r="AS2236">
        <v>961.04690000000005</v>
      </c>
      <c r="AT2236">
        <v>10.67</v>
      </c>
      <c r="AU2236">
        <v>90</v>
      </c>
      <c r="AV2236">
        <v>960.3</v>
      </c>
      <c r="BC2236" t="s">
        <v>451</v>
      </c>
      <c r="BD2236" s="2">
        <v>45884</v>
      </c>
      <c r="BE2236">
        <v>716.22</v>
      </c>
      <c r="BF2236" t="s">
        <v>452</v>
      </c>
      <c r="BG2236" t="s">
        <v>453</v>
      </c>
      <c r="BH2236" s="1">
        <f t="shared" ca="1" si="104"/>
        <v>239</v>
      </c>
    </row>
    <row r="2237" spans="2:60" ht="14.25" customHeight="1" x14ac:dyDescent="0.35">
      <c r="B2237" s="96" t="str">
        <f t="shared" si="102"/>
        <v>408472109</v>
      </c>
      <c r="C2237" s="96" t="str">
        <f t="shared" si="103"/>
        <v>40847210</v>
      </c>
      <c r="D2237">
        <v>22526</v>
      </c>
      <c r="E2237" t="s">
        <v>120</v>
      </c>
      <c r="F2237">
        <v>61</v>
      </c>
      <c r="G2237" t="s">
        <v>124</v>
      </c>
      <c r="H2237">
        <v>73</v>
      </c>
      <c r="I2237">
        <v>40847</v>
      </c>
      <c r="J2237" t="s">
        <v>10</v>
      </c>
      <c r="K2237">
        <v>210</v>
      </c>
      <c r="L2237">
        <v>9</v>
      </c>
      <c r="M2237">
        <v>2</v>
      </c>
      <c r="O2237" s="3">
        <v>14.7</v>
      </c>
      <c r="P2237">
        <v>0</v>
      </c>
      <c r="Q2237" t="s">
        <v>487</v>
      </c>
      <c r="R2237" t="s">
        <v>467</v>
      </c>
      <c r="S2237">
        <v>4</v>
      </c>
      <c r="T2237" t="s">
        <v>458</v>
      </c>
      <c r="U2237">
        <v>2</v>
      </c>
      <c r="V2237">
        <v>44649</v>
      </c>
      <c r="W2237">
        <v>356</v>
      </c>
      <c r="X2237" t="s">
        <v>447</v>
      </c>
      <c r="Y2237" s="2" t="s">
        <v>447</v>
      </c>
      <c r="Z2237" s="2"/>
      <c r="AB2237" t="s">
        <v>447</v>
      </c>
      <c r="AC2237" t="s">
        <v>448</v>
      </c>
      <c r="AD2237" t="s">
        <v>448</v>
      </c>
      <c r="AE2237" t="s">
        <v>447</v>
      </c>
      <c r="AF2237" t="s">
        <v>447</v>
      </c>
      <c r="AG2237">
        <v>2</v>
      </c>
      <c r="AH2237">
        <v>0</v>
      </c>
      <c r="AI2237">
        <v>42</v>
      </c>
      <c r="AJ2237">
        <v>0</v>
      </c>
      <c r="AK2237">
        <v>61</v>
      </c>
      <c r="AL2237" t="s">
        <v>504</v>
      </c>
      <c r="AM2237" t="s">
        <v>450</v>
      </c>
      <c r="AN2237">
        <v>14.7</v>
      </c>
      <c r="AO2237">
        <v>90.58</v>
      </c>
      <c r="AP2237">
        <v>1331.5260000000001</v>
      </c>
      <c r="AQ2237">
        <v>14.7</v>
      </c>
      <c r="AR2237">
        <v>90.07</v>
      </c>
      <c r="AS2237">
        <v>1324.029</v>
      </c>
      <c r="AT2237">
        <v>14.7</v>
      </c>
      <c r="AU2237">
        <v>90</v>
      </c>
      <c r="AV2237">
        <v>1323</v>
      </c>
      <c r="BC2237" t="s">
        <v>451</v>
      </c>
      <c r="BD2237" s="2">
        <v>45884</v>
      </c>
      <c r="BE2237">
        <v>1132.93</v>
      </c>
      <c r="BF2237" t="s">
        <v>452</v>
      </c>
      <c r="BG2237" t="s">
        <v>453</v>
      </c>
      <c r="BH2237" s="1">
        <f t="shared" ca="1" si="104"/>
        <v>239</v>
      </c>
    </row>
    <row r="2238" spans="2:60" ht="14.25" customHeight="1" x14ac:dyDescent="0.35">
      <c r="B2238" s="96" t="str">
        <f t="shared" si="102"/>
        <v>4084721010</v>
      </c>
      <c r="C2238" s="96" t="str">
        <f t="shared" si="103"/>
        <v>40847210</v>
      </c>
      <c r="D2238">
        <v>22526</v>
      </c>
      <c r="E2238" t="s">
        <v>120</v>
      </c>
      <c r="F2238">
        <v>61</v>
      </c>
      <c r="G2238" t="s">
        <v>124</v>
      </c>
      <c r="H2238">
        <v>73</v>
      </c>
      <c r="I2238">
        <v>40847</v>
      </c>
      <c r="J2238" t="s">
        <v>10</v>
      </c>
      <c r="K2238">
        <v>210</v>
      </c>
      <c r="L2238">
        <v>10</v>
      </c>
      <c r="M2238">
        <v>2</v>
      </c>
      <c r="O2238" s="3">
        <v>20.63</v>
      </c>
      <c r="P2238">
        <v>0</v>
      </c>
      <c r="Q2238" t="s">
        <v>487</v>
      </c>
      <c r="R2238" t="s">
        <v>467</v>
      </c>
      <c r="S2238">
        <v>4</v>
      </c>
      <c r="T2238" t="s">
        <v>458</v>
      </c>
      <c r="U2238">
        <v>2</v>
      </c>
      <c r="V2238">
        <v>44649</v>
      </c>
      <c r="W2238">
        <v>356</v>
      </c>
      <c r="X2238" t="s">
        <v>447</v>
      </c>
      <c r="Y2238" s="2" t="s">
        <v>447</v>
      </c>
      <c r="Z2238" s="2"/>
      <c r="AB2238" t="s">
        <v>447</v>
      </c>
      <c r="AC2238" t="s">
        <v>448</v>
      </c>
      <c r="AD2238" t="s">
        <v>448</v>
      </c>
      <c r="AE2238" t="s">
        <v>447</v>
      </c>
      <c r="AF2238" t="s">
        <v>447</v>
      </c>
      <c r="AG2238">
        <v>2</v>
      </c>
      <c r="AH2238">
        <v>0</v>
      </c>
      <c r="AI2238">
        <v>42</v>
      </c>
      <c r="AJ2238">
        <v>0</v>
      </c>
      <c r="AK2238">
        <v>61</v>
      </c>
      <c r="AL2238" t="s">
        <v>449</v>
      </c>
      <c r="AM2238" t="s">
        <v>450</v>
      </c>
      <c r="AN2238">
        <v>20.63</v>
      </c>
      <c r="AO2238">
        <v>90.58</v>
      </c>
      <c r="AP2238">
        <v>1868.6654000000001</v>
      </c>
      <c r="AQ2238">
        <v>20.63</v>
      </c>
      <c r="AR2238">
        <v>90.07</v>
      </c>
      <c r="AS2238">
        <v>1858.1441</v>
      </c>
      <c r="AT2238">
        <v>20.63</v>
      </c>
      <c r="AU2238">
        <v>90</v>
      </c>
      <c r="AV2238">
        <v>1856.7</v>
      </c>
      <c r="BC2238" t="s">
        <v>451</v>
      </c>
      <c r="BD2238" s="2">
        <v>45884</v>
      </c>
      <c r="BE2238">
        <v>1581.51</v>
      </c>
      <c r="BF2238" t="s">
        <v>452</v>
      </c>
      <c r="BG2238" t="s">
        <v>453</v>
      </c>
      <c r="BH2238" s="1">
        <f t="shared" ca="1" si="104"/>
        <v>239</v>
      </c>
    </row>
    <row r="2239" spans="2:60" ht="14.25" customHeight="1" x14ac:dyDescent="0.35">
      <c r="B2239" s="96" t="str">
        <f t="shared" si="102"/>
        <v>4084721011</v>
      </c>
      <c r="C2239" s="96" t="str">
        <f t="shared" si="103"/>
        <v>40847210</v>
      </c>
      <c r="D2239">
        <v>22526</v>
      </c>
      <c r="E2239" t="s">
        <v>120</v>
      </c>
      <c r="F2239">
        <v>61</v>
      </c>
      <c r="G2239" t="s">
        <v>124</v>
      </c>
      <c r="H2239">
        <v>73</v>
      </c>
      <c r="I2239">
        <v>40847</v>
      </c>
      <c r="J2239" t="s">
        <v>10</v>
      </c>
      <c r="K2239">
        <v>210</v>
      </c>
      <c r="L2239">
        <v>11</v>
      </c>
      <c r="M2239">
        <v>2</v>
      </c>
      <c r="O2239" s="3">
        <v>0.09</v>
      </c>
      <c r="P2239">
        <v>0</v>
      </c>
      <c r="Q2239" t="s">
        <v>487</v>
      </c>
      <c r="R2239" t="s">
        <v>467</v>
      </c>
      <c r="S2239">
        <v>4</v>
      </c>
      <c r="T2239" t="s">
        <v>458</v>
      </c>
      <c r="U2239">
        <v>2</v>
      </c>
      <c r="V2239">
        <v>44649</v>
      </c>
      <c r="W2239">
        <v>356</v>
      </c>
      <c r="X2239" t="s">
        <v>447</v>
      </c>
      <c r="Y2239" s="2" t="s">
        <v>447</v>
      </c>
      <c r="Z2239" s="2"/>
      <c r="AB2239" t="s">
        <v>447</v>
      </c>
      <c r="AC2239" t="s">
        <v>448</v>
      </c>
      <c r="AD2239" t="s">
        <v>448</v>
      </c>
      <c r="AE2239" t="s">
        <v>447</v>
      </c>
      <c r="AF2239" t="s">
        <v>447</v>
      </c>
      <c r="AG2239">
        <v>2</v>
      </c>
      <c r="AH2239">
        <v>0</v>
      </c>
      <c r="AI2239">
        <v>42</v>
      </c>
      <c r="AJ2239">
        <v>0</v>
      </c>
      <c r="AK2239">
        <v>61</v>
      </c>
      <c r="AL2239" t="s">
        <v>465</v>
      </c>
      <c r="AM2239" t="s">
        <v>450</v>
      </c>
      <c r="AN2239">
        <v>0.09</v>
      </c>
      <c r="AO2239">
        <v>90.58</v>
      </c>
      <c r="AP2239">
        <v>8.1522000000000006</v>
      </c>
      <c r="AQ2239">
        <v>0.09</v>
      </c>
      <c r="AR2239">
        <v>90.07</v>
      </c>
      <c r="AS2239">
        <v>8.1062999999999992</v>
      </c>
      <c r="AT2239">
        <v>0.09</v>
      </c>
      <c r="AU2239">
        <v>90</v>
      </c>
      <c r="AV2239">
        <v>8.1</v>
      </c>
      <c r="BC2239" t="s">
        <v>451</v>
      </c>
      <c r="BD2239" s="2">
        <v>45884</v>
      </c>
      <c r="BE2239">
        <v>38.47</v>
      </c>
      <c r="BF2239" t="s">
        <v>452</v>
      </c>
      <c r="BG2239" t="s">
        <v>453</v>
      </c>
      <c r="BH2239" s="1">
        <f t="shared" ca="1" si="104"/>
        <v>239</v>
      </c>
    </row>
    <row r="2240" spans="2:60" ht="14.25" customHeight="1" x14ac:dyDescent="0.35">
      <c r="B2240" s="96" t="str">
        <f t="shared" si="102"/>
        <v>408472111</v>
      </c>
      <c r="C2240" s="96" t="str">
        <f t="shared" si="103"/>
        <v>40847211</v>
      </c>
      <c r="D2240">
        <v>22526</v>
      </c>
      <c r="E2240" t="s">
        <v>120</v>
      </c>
      <c r="F2240">
        <v>61</v>
      </c>
      <c r="G2240" t="s">
        <v>124</v>
      </c>
      <c r="H2240">
        <v>73</v>
      </c>
      <c r="I2240">
        <v>40847</v>
      </c>
      <c r="J2240" t="s">
        <v>10</v>
      </c>
      <c r="K2240">
        <v>211</v>
      </c>
      <c r="L2240">
        <v>1</v>
      </c>
      <c r="M2240">
        <v>1</v>
      </c>
      <c r="O2240" s="3">
        <v>10.42</v>
      </c>
      <c r="P2240">
        <v>0</v>
      </c>
      <c r="Q2240" t="s">
        <v>487</v>
      </c>
      <c r="R2240" t="s">
        <v>467</v>
      </c>
      <c r="S2240">
        <v>3</v>
      </c>
      <c r="T2240" t="s">
        <v>475</v>
      </c>
      <c r="U2240">
        <v>2</v>
      </c>
      <c r="V2240">
        <v>45059</v>
      </c>
      <c r="W2240">
        <v>356</v>
      </c>
      <c r="X2240" t="s">
        <v>447</v>
      </c>
      <c r="Y2240" s="2" t="s">
        <v>447</v>
      </c>
      <c r="Z2240" s="2"/>
      <c r="AB2240" t="s">
        <v>447</v>
      </c>
      <c r="AC2240" t="s">
        <v>448</v>
      </c>
      <c r="AD2240" t="s">
        <v>447</v>
      </c>
      <c r="AE2240" t="s">
        <v>447</v>
      </c>
      <c r="AF2240" t="s">
        <v>447</v>
      </c>
      <c r="AG2240">
        <v>2</v>
      </c>
      <c r="AH2240">
        <v>0</v>
      </c>
      <c r="AI2240">
        <v>43</v>
      </c>
      <c r="AJ2240">
        <v>0</v>
      </c>
      <c r="AK2240">
        <v>61</v>
      </c>
      <c r="AL2240" t="s">
        <v>518</v>
      </c>
      <c r="AM2240" t="s">
        <v>450</v>
      </c>
      <c r="AN2240">
        <v>10.42</v>
      </c>
      <c r="AO2240">
        <v>100</v>
      </c>
      <c r="AP2240">
        <v>1042</v>
      </c>
      <c r="AQ2240">
        <v>10.42</v>
      </c>
      <c r="AR2240">
        <v>90.07</v>
      </c>
      <c r="AS2240">
        <v>938.52940000000001</v>
      </c>
      <c r="AT2240">
        <v>10.42</v>
      </c>
      <c r="AU2240">
        <v>90</v>
      </c>
      <c r="AV2240">
        <v>937.8</v>
      </c>
      <c r="BC2240" t="s">
        <v>451</v>
      </c>
      <c r="BD2240" s="2">
        <v>45880</v>
      </c>
      <c r="BE2240">
        <v>905.41</v>
      </c>
      <c r="BF2240" t="s">
        <v>452</v>
      </c>
      <c r="BG2240" t="s">
        <v>453</v>
      </c>
      <c r="BH2240" s="1">
        <f t="shared" ca="1" si="104"/>
        <v>243</v>
      </c>
    </row>
    <row r="2241" spans="2:60" ht="14.25" customHeight="1" x14ac:dyDescent="0.35">
      <c r="B2241" s="96" t="str">
        <f t="shared" si="102"/>
        <v>408472112</v>
      </c>
      <c r="C2241" s="96" t="str">
        <f t="shared" si="103"/>
        <v>40847211</v>
      </c>
      <c r="D2241">
        <v>22526</v>
      </c>
      <c r="E2241" t="s">
        <v>120</v>
      </c>
      <c r="F2241">
        <v>61</v>
      </c>
      <c r="G2241" t="s">
        <v>124</v>
      </c>
      <c r="H2241">
        <v>73</v>
      </c>
      <c r="I2241">
        <v>40847</v>
      </c>
      <c r="J2241" t="s">
        <v>10</v>
      </c>
      <c r="K2241">
        <v>211</v>
      </c>
      <c r="L2241">
        <v>2</v>
      </c>
      <c r="M2241">
        <v>1</v>
      </c>
      <c r="O2241" s="3">
        <v>7.66</v>
      </c>
      <c r="P2241">
        <v>0</v>
      </c>
      <c r="Q2241" t="s">
        <v>487</v>
      </c>
      <c r="R2241" t="s">
        <v>467</v>
      </c>
      <c r="S2241">
        <v>3</v>
      </c>
      <c r="T2241" t="s">
        <v>475</v>
      </c>
      <c r="U2241">
        <v>2</v>
      </c>
      <c r="V2241">
        <v>45059</v>
      </c>
      <c r="W2241">
        <v>356</v>
      </c>
      <c r="X2241" t="s">
        <v>447</v>
      </c>
      <c r="Y2241" s="2" t="s">
        <v>447</v>
      </c>
      <c r="Z2241" s="2"/>
      <c r="AB2241" t="s">
        <v>447</v>
      </c>
      <c r="AC2241" t="s">
        <v>448</v>
      </c>
      <c r="AD2241" t="s">
        <v>447</v>
      </c>
      <c r="AE2241" t="s">
        <v>447</v>
      </c>
      <c r="AF2241" t="s">
        <v>447</v>
      </c>
      <c r="AG2241">
        <v>2</v>
      </c>
      <c r="AH2241">
        <v>0</v>
      </c>
      <c r="AI2241">
        <v>43</v>
      </c>
      <c r="AJ2241">
        <v>0</v>
      </c>
      <c r="AK2241">
        <v>61</v>
      </c>
      <c r="AL2241" t="s">
        <v>518</v>
      </c>
      <c r="AM2241" t="s">
        <v>450</v>
      </c>
      <c r="AN2241">
        <v>7.66</v>
      </c>
      <c r="AO2241">
        <v>100</v>
      </c>
      <c r="AP2241">
        <v>766</v>
      </c>
      <c r="AQ2241">
        <v>7.66</v>
      </c>
      <c r="AR2241">
        <v>90.07</v>
      </c>
      <c r="AS2241">
        <v>689.93619999999999</v>
      </c>
      <c r="AT2241">
        <v>7.66</v>
      </c>
      <c r="AU2241">
        <v>90</v>
      </c>
      <c r="AV2241">
        <v>689.4</v>
      </c>
      <c r="BC2241" t="s">
        <v>451</v>
      </c>
      <c r="BD2241" s="2">
        <v>45880</v>
      </c>
      <c r="BE2241">
        <v>633.26</v>
      </c>
      <c r="BF2241" t="s">
        <v>452</v>
      </c>
      <c r="BG2241" t="s">
        <v>453</v>
      </c>
      <c r="BH2241" s="1">
        <f t="shared" ca="1" si="104"/>
        <v>243</v>
      </c>
    </row>
    <row r="2242" spans="2:60" ht="14.25" customHeight="1" x14ac:dyDescent="0.35">
      <c r="B2242" s="96" t="str">
        <f t="shared" ref="B2242:B2305" si="105">CONCATENATE(I2242,K2242,L2242)</f>
        <v>408472113</v>
      </c>
      <c r="C2242" s="96" t="str">
        <f t="shared" ref="C2242:C2305" si="106">CONCATENATE(I2242,K2242)</f>
        <v>40847211</v>
      </c>
      <c r="D2242">
        <v>22526</v>
      </c>
      <c r="E2242" t="s">
        <v>120</v>
      </c>
      <c r="F2242">
        <v>61</v>
      </c>
      <c r="G2242" t="s">
        <v>124</v>
      </c>
      <c r="H2242">
        <v>73</v>
      </c>
      <c r="I2242">
        <v>40847</v>
      </c>
      <c r="J2242" t="s">
        <v>10</v>
      </c>
      <c r="K2242">
        <v>211</v>
      </c>
      <c r="L2242">
        <v>3</v>
      </c>
      <c r="M2242">
        <v>1</v>
      </c>
      <c r="O2242" s="3">
        <v>0.86</v>
      </c>
      <c r="P2242">
        <v>0</v>
      </c>
      <c r="Q2242" t="s">
        <v>487</v>
      </c>
      <c r="R2242" t="s">
        <v>467</v>
      </c>
      <c r="S2242">
        <v>3</v>
      </c>
      <c r="T2242" t="s">
        <v>475</v>
      </c>
      <c r="U2242">
        <v>2</v>
      </c>
      <c r="V2242">
        <v>45059</v>
      </c>
      <c r="W2242">
        <v>356</v>
      </c>
      <c r="X2242" t="s">
        <v>447</v>
      </c>
      <c r="Y2242" s="2" t="s">
        <v>447</v>
      </c>
      <c r="Z2242" s="2"/>
      <c r="AB2242" t="s">
        <v>447</v>
      </c>
      <c r="AC2242" t="s">
        <v>448</v>
      </c>
      <c r="AD2242" t="s">
        <v>448</v>
      </c>
      <c r="AE2242" t="s">
        <v>447</v>
      </c>
      <c r="AF2242" t="s">
        <v>447</v>
      </c>
      <c r="AG2242">
        <v>2</v>
      </c>
      <c r="AH2242">
        <v>0</v>
      </c>
      <c r="AI2242">
        <v>43</v>
      </c>
      <c r="AJ2242">
        <v>0</v>
      </c>
      <c r="AK2242">
        <v>61</v>
      </c>
      <c r="AL2242" t="s">
        <v>518</v>
      </c>
      <c r="AM2242" t="s">
        <v>450</v>
      </c>
      <c r="AN2242">
        <v>0.86</v>
      </c>
      <c r="AO2242">
        <v>100</v>
      </c>
      <c r="AP2242">
        <v>86</v>
      </c>
      <c r="AQ2242">
        <v>0.86</v>
      </c>
      <c r="AR2242">
        <v>90.07</v>
      </c>
      <c r="AS2242">
        <v>77.4602</v>
      </c>
      <c r="AT2242">
        <v>0.86</v>
      </c>
      <c r="AU2242">
        <v>90</v>
      </c>
      <c r="AV2242">
        <v>77.400000000000006</v>
      </c>
      <c r="BC2242" t="s">
        <v>451</v>
      </c>
      <c r="BD2242" s="2">
        <v>45880</v>
      </c>
      <c r="BE2242">
        <v>105.86</v>
      </c>
      <c r="BF2242" t="s">
        <v>452</v>
      </c>
      <c r="BG2242" t="s">
        <v>453</v>
      </c>
      <c r="BH2242" s="1">
        <f t="shared" ref="BH2242:BH2305" ca="1" si="107">TODAY()-BD2242</f>
        <v>243</v>
      </c>
    </row>
    <row r="2243" spans="2:60" ht="14.25" customHeight="1" x14ac:dyDescent="0.35">
      <c r="B2243" s="96" t="str">
        <f t="shared" si="105"/>
        <v>408472115</v>
      </c>
      <c r="C2243" s="96" t="str">
        <f t="shared" si="106"/>
        <v>40847211</v>
      </c>
      <c r="D2243">
        <v>22526</v>
      </c>
      <c r="E2243" t="s">
        <v>120</v>
      </c>
      <c r="F2243">
        <v>61</v>
      </c>
      <c r="G2243" t="s">
        <v>124</v>
      </c>
      <c r="H2243">
        <v>73</v>
      </c>
      <c r="I2243">
        <v>40847</v>
      </c>
      <c r="J2243" t="s">
        <v>10</v>
      </c>
      <c r="K2243">
        <v>211</v>
      </c>
      <c r="L2243">
        <v>5</v>
      </c>
      <c r="M2243">
        <v>1</v>
      </c>
      <c r="O2243" s="3">
        <v>1.26</v>
      </c>
      <c r="P2243">
        <v>0</v>
      </c>
      <c r="Q2243" t="s">
        <v>490</v>
      </c>
      <c r="R2243" t="s">
        <v>467</v>
      </c>
      <c r="S2243">
        <v>3</v>
      </c>
      <c r="T2243" t="s">
        <v>475</v>
      </c>
      <c r="U2243">
        <v>2</v>
      </c>
      <c r="V2243">
        <v>45059</v>
      </c>
      <c r="W2243">
        <v>356</v>
      </c>
      <c r="X2243" t="s">
        <v>447</v>
      </c>
      <c r="Y2243" s="2" t="s">
        <v>447</v>
      </c>
      <c r="Z2243" s="2"/>
      <c r="AB2243" t="s">
        <v>447</v>
      </c>
      <c r="AC2243" t="s">
        <v>448</v>
      </c>
      <c r="AD2243" t="s">
        <v>447</v>
      </c>
      <c r="AE2243" t="s">
        <v>447</v>
      </c>
      <c r="AF2243" t="s">
        <v>447</v>
      </c>
      <c r="AG2243">
        <v>2</v>
      </c>
      <c r="AH2243">
        <v>0</v>
      </c>
      <c r="AI2243">
        <v>43</v>
      </c>
      <c r="AJ2243">
        <v>0</v>
      </c>
      <c r="AK2243">
        <v>61</v>
      </c>
      <c r="AL2243" t="s">
        <v>518</v>
      </c>
      <c r="AM2243" t="s">
        <v>450</v>
      </c>
      <c r="AN2243">
        <v>0.2</v>
      </c>
      <c r="AO2243">
        <v>100</v>
      </c>
      <c r="AP2243">
        <v>20</v>
      </c>
      <c r="AQ2243">
        <v>0.2</v>
      </c>
      <c r="AR2243">
        <v>90.07</v>
      </c>
      <c r="AS2243">
        <v>18.013999999999999</v>
      </c>
      <c r="AT2243">
        <v>0.2</v>
      </c>
      <c r="AU2243">
        <v>90</v>
      </c>
      <c r="AV2243">
        <v>18</v>
      </c>
      <c r="AZ2243">
        <v>1.06</v>
      </c>
      <c r="BA2243">
        <v>70</v>
      </c>
      <c r="BB2243">
        <v>74.2</v>
      </c>
      <c r="BC2243" t="s">
        <v>451</v>
      </c>
      <c r="BD2243" s="2">
        <v>45880</v>
      </c>
      <c r="BE2243">
        <v>115.42</v>
      </c>
      <c r="BF2243" t="s">
        <v>452</v>
      </c>
      <c r="BG2243" t="s">
        <v>453</v>
      </c>
      <c r="BH2243" s="1">
        <f t="shared" ca="1" si="107"/>
        <v>243</v>
      </c>
    </row>
    <row r="2244" spans="2:60" ht="14.25" customHeight="1" x14ac:dyDescent="0.35">
      <c r="B2244" s="96" t="str">
        <f t="shared" si="105"/>
        <v>408472116</v>
      </c>
      <c r="C2244" s="96" t="str">
        <f t="shared" si="106"/>
        <v>40847211</v>
      </c>
      <c r="D2244">
        <v>22526</v>
      </c>
      <c r="E2244" t="s">
        <v>120</v>
      </c>
      <c r="F2244">
        <v>61</v>
      </c>
      <c r="G2244" t="s">
        <v>124</v>
      </c>
      <c r="H2244">
        <v>73</v>
      </c>
      <c r="I2244">
        <v>40847</v>
      </c>
      <c r="J2244" t="s">
        <v>10</v>
      </c>
      <c r="K2244">
        <v>211</v>
      </c>
      <c r="L2244">
        <v>6</v>
      </c>
      <c r="M2244">
        <v>1</v>
      </c>
      <c r="O2244" s="3">
        <v>1.72</v>
      </c>
      <c r="P2244">
        <v>0</v>
      </c>
      <c r="Q2244" t="s">
        <v>487</v>
      </c>
      <c r="R2244" t="s">
        <v>467</v>
      </c>
      <c r="S2244">
        <v>3</v>
      </c>
      <c r="T2244" t="s">
        <v>475</v>
      </c>
      <c r="U2244">
        <v>2</v>
      </c>
      <c r="V2244">
        <v>45059</v>
      </c>
      <c r="W2244">
        <v>356</v>
      </c>
      <c r="X2244" t="s">
        <v>447</v>
      </c>
      <c r="Y2244" s="2" t="s">
        <v>447</v>
      </c>
      <c r="Z2244" s="2"/>
      <c r="AB2244" t="s">
        <v>447</v>
      </c>
      <c r="AC2244" t="s">
        <v>448</v>
      </c>
      <c r="AD2244" t="s">
        <v>447</v>
      </c>
      <c r="AE2244" t="s">
        <v>447</v>
      </c>
      <c r="AF2244" t="s">
        <v>447</v>
      </c>
      <c r="AG2244">
        <v>2</v>
      </c>
      <c r="AH2244">
        <v>0</v>
      </c>
      <c r="AI2244">
        <v>43</v>
      </c>
      <c r="AJ2244">
        <v>0</v>
      </c>
      <c r="AK2244">
        <v>61</v>
      </c>
      <c r="AL2244" t="s">
        <v>518</v>
      </c>
      <c r="AM2244" t="s">
        <v>450</v>
      </c>
      <c r="AN2244">
        <v>1.72</v>
      </c>
      <c r="AO2244">
        <v>100</v>
      </c>
      <c r="AP2244">
        <v>172</v>
      </c>
      <c r="AQ2244">
        <v>1.72</v>
      </c>
      <c r="AR2244">
        <v>90.07</v>
      </c>
      <c r="AS2244">
        <v>154.9204</v>
      </c>
      <c r="AT2244">
        <v>1.72</v>
      </c>
      <c r="AU2244">
        <v>90</v>
      </c>
      <c r="AV2244">
        <v>154.80000000000001</v>
      </c>
      <c r="BC2244" t="s">
        <v>451</v>
      </c>
      <c r="BD2244" s="2">
        <v>45880</v>
      </c>
      <c r="BE2244">
        <v>180.65</v>
      </c>
      <c r="BF2244" t="s">
        <v>452</v>
      </c>
      <c r="BG2244" t="s">
        <v>453</v>
      </c>
      <c r="BH2244" s="1">
        <f t="shared" ca="1" si="107"/>
        <v>243</v>
      </c>
    </row>
    <row r="2245" spans="2:60" ht="14.25" customHeight="1" x14ac:dyDescent="0.35">
      <c r="B2245" s="96" t="str">
        <f t="shared" si="105"/>
        <v>408472117</v>
      </c>
      <c r="C2245" s="96" t="str">
        <f t="shared" si="106"/>
        <v>40847211</v>
      </c>
      <c r="D2245">
        <v>22526</v>
      </c>
      <c r="E2245" t="s">
        <v>120</v>
      </c>
      <c r="F2245">
        <v>61</v>
      </c>
      <c r="G2245" t="s">
        <v>124</v>
      </c>
      <c r="H2245">
        <v>73</v>
      </c>
      <c r="I2245">
        <v>40847</v>
      </c>
      <c r="J2245" t="s">
        <v>10</v>
      </c>
      <c r="K2245">
        <v>211</v>
      </c>
      <c r="L2245">
        <v>7</v>
      </c>
      <c r="M2245">
        <v>1</v>
      </c>
      <c r="O2245" s="3">
        <v>8.31</v>
      </c>
      <c r="P2245">
        <v>0</v>
      </c>
      <c r="Q2245" t="s">
        <v>487</v>
      </c>
      <c r="R2245" t="s">
        <v>467</v>
      </c>
      <c r="S2245">
        <v>3</v>
      </c>
      <c r="T2245" t="s">
        <v>475</v>
      </c>
      <c r="U2245">
        <v>2</v>
      </c>
      <c r="V2245">
        <v>45018</v>
      </c>
      <c r="W2245">
        <v>356</v>
      </c>
      <c r="X2245" t="s">
        <v>447</v>
      </c>
      <c r="Y2245" s="2" t="s">
        <v>447</v>
      </c>
      <c r="Z2245" s="2"/>
      <c r="AB2245" t="s">
        <v>447</v>
      </c>
      <c r="AC2245" t="s">
        <v>448</v>
      </c>
      <c r="AD2245" t="s">
        <v>447</v>
      </c>
      <c r="AE2245" t="s">
        <v>447</v>
      </c>
      <c r="AF2245" t="s">
        <v>447</v>
      </c>
      <c r="AG2245">
        <v>2</v>
      </c>
      <c r="AH2245">
        <v>0</v>
      </c>
      <c r="AI2245">
        <v>43</v>
      </c>
      <c r="AJ2245">
        <v>0</v>
      </c>
      <c r="AK2245">
        <v>61</v>
      </c>
      <c r="AL2245" t="s">
        <v>518</v>
      </c>
      <c r="AM2245" t="s">
        <v>450</v>
      </c>
      <c r="AN2245">
        <v>6.14</v>
      </c>
      <c r="AO2245">
        <v>100</v>
      </c>
      <c r="AP2245">
        <v>614</v>
      </c>
      <c r="AQ2245">
        <v>6.14</v>
      </c>
      <c r="AR2245">
        <v>90.07</v>
      </c>
      <c r="AS2245">
        <v>553.02980000000002</v>
      </c>
      <c r="AT2245">
        <v>6.14</v>
      </c>
      <c r="AU2245">
        <v>90</v>
      </c>
      <c r="AV2245">
        <v>552.6</v>
      </c>
      <c r="AZ2245">
        <v>2.17</v>
      </c>
      <c r="BA2245">
        <v>70</v>
      </c>
      <c r="BB2245">
        <v>151.9</v>
      </c>
      <c r="BC2245" t="s">
        <v>451</v>
      </c>
      <c r="BD2245" s="2">
        <v>45880</v>
      </c>
      <c r="BE2245">
        <v>596.86</v>
      </c>
      <c r="BF2245" t="s">
        <v>452</v>
      </c>
      <c r="BG2245" t="s">
        <v>453</v>
      </c>
      <c r="BH2245" s="1">
        <f t="shared" ca="1" si="107"/>
        <v>243</v>
      </c>
    </row>
    <row r="2246" spans="2:60" ht="14.25" customHeight="1" x14ac:dyDescent="0.35">
      <c r="B2246" s="96" t="str">
        <f t="shared" si="105"/>
        <v>408472118</v>
      </c>
      <c r="C2246" s="96" t="str">
        <f t="shared" si="106"/>
        <v>40847211</v>
      </c>
      <c r="D2246">
        <v>22526</v>
      </c>
      <c r="E2246" t="s">
        <v>120</v>
      </c>
      <c r="F2246">
        <v>61</v>
      </c>
      <c r="G2246" t="s">
        <v>124</v>
      </c>
      <c r="H2246">
        <v>73</v>
      </c>
      <c r="I2246">
        <v>40847</v>
      </c>
      <c r="J2246" t="s">
        <v>10</v>
      </c>
      <c r="K2246">
        <v>211</v>
      </c>
      <c r="L2246">
        <v>8</v>
      </c>
      <c r="M2246">
        <v>1</v>
      </c>
      <c r="O2246" s="3">
        <v>0.39</v>
      </c>
      <c r="P2246">
        <v>0</v>
      </c>
      <c r="Q2246" t="s">
        <v>487</v>
      </c>
      <c r="R2246" t="s">
        <v>467</v>
      </c>
      <c r="S2246">
        <v>3</v>
      </c>
      <c r="T2246" t="s">
        <v>475</v>
      </c>
      <c r="U2246">
        <v>2</v>
      </c>
      <c r="V2246">
        <v>45018</v>
      </c>
      <c r="W2246">
        <v>356</v>
      </c>
      <c r="X2246" t="s">
        <v>447</v>
      </c>
      <c r="Y2246" s="2" t="s">
        <v>447</v>
      </c>
      <c r="Z2246" s="2"/>
      <c r="AB2246" t="s">
        <v>447</v>
      </c>
      <c r="AC2246" t="s">
        <v>448</v>
      </c>
      <c r="AD2246" t="s">
        <v>447</v>
      </c>
      <c r="AE2246" t="s">
        <v>447</v>
      </c>
      <c r="AF2246" t="s">
        <v>447</v>
      </c>
      <c r="AG2246">
        <v>2</v>
      </c>
      <c r="AH2246">
        <v>0</v>
      </c>
      <c r="AI2246">
        <v>38</v>
      </c>
      <c r="AJ2246">
        <v>0</v>
      </c>
      <c r="AK2246">
        <v>61</v>
      </c>
      <c r="AL2246" t="s">
        <v>518</v>
      </c>
      <c r="AM2246" t="s">
        <v>450</v>
      </c>
      <c r="AN2246">
        <v>0.39</v>
      </c>
      <c r="AO2246">
        <v>100</v>
      </c>
      <c r="AP2246">
        <v>39</v>
      </c>
      <c r="AQ2246">
        <v>0.39</v>
      </c>
      <c r="AR2246">
        <v>90.07</v>
      </c>
      <c r="AS2246">
        <v>35.127299999999998</v>
      </c>
      <c r="AT2246">
        <v>0.39</v>
      </c>
      <c r="AU2246">
        <v>90</v>
      </c>
      <c r="AV2246">
        <v>35.1</v>
      </c>
      <c r="BC2246" t="s">
        <v>451</v>
      </c>
      <c r="BD2246" s="2">
        <v>45880</v>
      </c>
      <c r="BF2246" t="s">
        <v>452</v>
      </c>
      <c r="BG2246" t="s">
        <v>453</v>
      </c>
      <c r="BH2246" s="1">
        <f t="shared" ca="1" si="107"/>
        <v>243</v>
      </c>
    </row>
    <row r="2247" spans="2:60" ht="14.25" customHeight="1" x14ac:dyDescent="0.35">
      <c r="B2247" s="96" t="str">
        <f t="shared" si="105"/>
        <v>410125191</v>
      </c>
      <c r="C2247" s="96" t="str">
        <f t="shared" si="106"/>
        <v>41012519</v>
      </c>
      <c r="D2247">
        <v>22526</v>
      </c>
      <c r="E2247" t="s">
        <v>120</v>
      </c>
      <c r="F2247">
        <v>61</v>
      </c>
      <c r="G2247" t="s">
        <v>124</v>
      </c>
      <c r="H2247">
        <v>71</v>
      </c>
      <c r="I2247">
        <v>41012</v>
      </c>
      <c r="J2247" t="s">
        <v>259</v>
      </c>
      <c r="K2247">
        <v>519</v>
      </c>
      <c r="L2247">
        <v>1</v>
      </c>
      <c r="M2247">
        <v>1</v>
      </c>
      <c r="O2247" s="3">
        <v>7.65</v>
      </c>
      <c r="P2247">
        <v>0</v>
      </c>
      <c r="Q2247" t="s">
        <v>487</v>
      </c>
      <c r="R2247" t="s">
        <v>467</v>
      </c>
      <c r="S2247">
        <v>5</v>
      </c>
      <c r="T2247" t="s">
        <v>446</v>
      </c>
      <c r="U2247">
        <v>2</v>
      </c>
      <c r="V2247">
        <v>44303</v>
      </c>
      <c r="W2247">
        <v>999</v>
      </c>
      <c r="X2247" t="s">
        <v>447</v>
      </c>
      <c r="Y2247" s="2" t="s">
        <v>447</v>
      </c>
      <c r="Z2247" s="2"/>
      <c r="AB2247" t="s">
        <v>447</v>
      </c>
      <c r="AC2247" t="s">
        <v>448</v>
      </c>
      <c r="AD2247" t="s">
        <v>448</v>
      </c>
      <c r="AE2247" t="s">
        <v>447</v>
      </c>
      <c r="AF2247" t="s">
        <v>447</v>
      </c>
      <c r="AG2247">
        <v>2</v>
      </c>
      <c r="AH2247">
        <v>0</v>
      </c>
      <c r="AI2247">
        <v>19</v>
      </c>
      <c r="AJ2247">
        <v>0</v>
      </c>
      <c r="AK2247">
        <v>61</v>
      </c>
      <c r="AL2247" t="s">
        <v>518</v>
      </c>
      <c r="AM2247" t="s">
        <v>450</v>
      </c>
      <c r="AN2247">
        <v>7.65</v>
      </c>
      <c r="AO2247">
        <v>84.74</v>
      </c>
      <c r="AP2247">
        <v>648.26099999999997</v>
      </c>
      <c r="AQ2247">
        <v>7.65</v>
      </c>
      <c r="AR2247">
        <v>80.069999999999993</v>
      </c>
      <c r="AS2247">
        <v>612.53549999999996</v>
      </c>
      <c r="AT2247">
        <v>7.65</v>
      </c>
      <c r="AU2247">
        <v>70</v>
      </c>
      <c r="AV2247">
        <v>535.5</v>
      </c>
      <c r="BC2247" t="s">
        <v>451</v>
      </c>
      <c r="BD2247" s="2">
        <v>45930</v>
      </c>
      <c r="BE2247">
        <v>644.91</v>
      </c>
      <c r="BF2247" t="s">
        <v>452</v>
      </c>
      <c r="BG2247" t="s">
        <v>453</v>
      </c>
      <c r="BH2247" s="1">
        <f t="shared" ca="1" si="107"/>
        <v>193</v>
      </c>
    </row>
    <row r="2248" spans="2:60" ht="14.25" customHeight="1" x14ac:dyDescent="0.35">
      <c r="B2248" s="96" t="str">
        <f t="shared" si="105"/>
        <v>410125192</v>
      </c>
      <c r="C2248" s="96" t="str">
        <f t="shared" si="106"/>
        <v>41012519</v>
      </c>
      <c r="D2248">
        <v>22526</v>
      </c>
      <c r="E2248" t="s">
        <v>120</v>
      </c>
      <c r="F2248">
        <v>61</v>
      </c>
      <c r="G2248" t="s">
        <v>124</v>
      </c>
      <c r="H2248">
        <v>71</v>
      </c>
      <c r="I2248">
        <v>41012</v>
      </c>
      <c r="J2248" t="s">
        <v>259</v>
      </c>
      <c r="K2248">
        <v>519</v>
      </c>
      <c r="L2248">
        <v>2</v>
      </c>
      <c r="M2248">
        <v>1</v>
      </c>
      <c r="O2248" s="3">
        <v>2.48</v>
      </c>
      <c r="P2248">
        <v>0</v>
      </c>
      <c r="Q2248" t="s">
        <v>487</v>
      </c>
      <c r="R2248" t="s">
        <v>467</v>
      </c>
      <c r="S2248">
        <v>5</v>
      </c>
      <c r="T2248" t="s">
        <v>446</v>
      </c>
      <c r="U2248">
        <v>2</v>
      </c>
      <c r="V2248">
        <v>44303</v>
      </c>
      <c r="W2248">
        <v>999</v>
      </c>
      <c r="X2248" t="s">
        <v>447</v>
      </c>
      <c r="Y2248" s="2" t="s">
        <v>447</v>
      </c>
      <c r="Z2248" s="2"/>
      <c r="AB2248" t="s">
        <v>447</v>
      </c>
      <c r="AC2248" t="s">
        <v>448</v>
      </c>
      <c r="AD2248" t="s">
        <v>448</v>
      </c>
      <c r="AE2248" t="s">
        <v>447</v>
      </c>
      <c r="AF2248" t="s">
        <v>447</v>
      </c>
      <c r="AG2248">
        <v>2</v>
      </c>
      <c r="AH2248">
        <v>0</v>
      </c>
      <c r="AI2248">
        <v>19</v>
      </c>
      <c r="AJ2248">
        <v>0</v>
      </c>
      <c r="AK2248">
        <v>61</v>
      </c>
      <c r="AL2248" t="s">
        <v>518</v>
      </c>
      <c r="AM2248" t="s">
        <v>450</v>
      </c>
      <c r="AN2248">
        <v>2.48</v>
      </c>
      <c r="AO2248">
        <v>84.74</v>
      </c>
      <c r="AP2248">
        <v>210.15520000000001</v>
      </c>
      <c r="AQ2248">
        <v>2.48</v>
      </c>
      <c r="AR2248">
        <v>80.069999999999993</v>
      </c>
      <c r="AS2248">
        <v>198.5736</v>
      </c>
      <c r="AT2248">
        <v>2.48</v>
      </c>
      <c r="AU2248">
        <v>70</v>
      </c>
      <c r="AV2248">
        <v>173.6</v>
      </c>
      <c r="BC2248" t="s">
        <v>451</v>
      </c>
      <c r="BD2248" s="2">
        <v>45930</v>
      </c>
      <c r="BE2248">
        <v>310.02999999999997</v>
      </c>
      <c r="BF2248" t="s">
        <v>452</v>
      </c>
      <c r="BG2248" t="s">
        <v>453</v>
      </c>
      <c r="BH2248" s="1">
        <f t="shared" ca="1" si="107"/>
        <v>193</v>
      </c>
    </row>
    <row r="2249" spans="2:60" ht="14.25" customHeight="1" x14ac:dyDescent="0.35">
      <c r="B2249" s="96" t="str">
        <f t="shared" si="105"/>
        <v>410125193</v>
      </c>
      <c r="C2249" s="96" t="str">
        <f t="shared" si="106"/>
        <v>41012519</v>
      </c>
      <c r="D2249">
        <v>22526</v>
      </c>
      <c r="E2249" t="s">
        <v>120</v>
      </c>
      <c r="F2249">
        <v>61</v>
      </c>
      <c r="G2249" t="s">
        <v>124</v>
      </c>
      <c r="H2249">
        <v>71</v>
      </c>
      <c r="I2249">
        <v>41012</v>
      </c>
      <c r="J2249" t="s">
        <v>259</v>
      </c>
      <c r="K2249">
        <v>519</v>
      </c>
      <c r="L2249">
        <v>3</v>
      </c>
      <c r="M2249">
        <v>1</v>
      </c>
      <c r="O2249" s="3">
        <v>3.63</v>
      </c>
      <c r="P2249">
        <v>0</v>
      </c>
      <c r="Q2249" t="s">
        <v>487</v>
      </c>
      <c r="R2249" t="s">
        <v>467</v>
      </c>
      <c r="S2249">
        <v>5</v>
      </c>
      <c r="T2249" t="s">
        <v>446</v>
      </c>
      <c r="U2249">
        <v>2</v>
      </c>
      <c r="V2249">
        <v>44303</v>
      </c>
      <c r="W2249">
        <v>999</v>
      </c>
      <c r="X2249" t="s">
        <v>447</v>
      </c>
      <c r="Y2249" s="2" t="s">
        <v>447</v>
      </c>
      <c r="Z2249" s="2"/>
      <c r="AB2249" t="s">
        <v>447</v>
      </c>
      <c r="AC2249" t="s">
        <v>448</v>
      </c>
      <c r="AD2249" t="s">
        <v>448</v>
      </c>
      <c r="AE2249" t="s">
        <v>447</v>
      </c>
      <c r="AF2249" t="s">
        <v>447</v>
      </c>
      <c r="AG2249">
        <v>2</v>
      </c>
      <c r="AH2249">
        <v>0</v>
      </c>
      <c r="AI2249">
        <v>19</v>
      </c>
      <c r="AJ2249">
        <v>0</v>
      </c>
      <c r="AK2249">
        <v>61</v>
      </c>
      <c r="AL2249" t="s">
        <v>504</v>
      </c>
      <c r="AM2249" t="s">
        <v>450</v>
      </c>
      <c r="AN2249">
        <v>3.63</v>
      </c>
      <c r="AO2249">
        <v>84.74</v>
      </c>
      <c r="AP2249">
        <v>307.6062</v>
      </c>
      <c r="AQ2249">
        <v>3.63</v>
      </c>
      <c r="AR2249">
        <v>80.069999999999993</v>
      </c>
      <c r="AS2249">
        <v>290.65410000000003</v>
      </c>
      <c r="AT2249">
        <v>3.63</v>
      </c>
      <c r="AU2249">
        <v>70</v>
      </c>
      <c r="AV2249">
        <v>254.1</v>
      </c>
      <c r="BC2249" t="s">
        <v>451</v>
      </c>
      <c r="BD2249" s="2">
        <v>45930</v>
      </c>
      <c r="BE2249">
        <v>222.4</v>
      </c>
      <c r="BF2249" t="s">
        <v>452</v>
      </c>
      <c r="BG2249" t="s">
        <v>453</v>
      </c>
      <c r="BH2249" s="1">
        <f t="shared" ca="1" si="107"/>
        <v>193</v>
      </c>
    </row>
    <row r="2250" spans="2:60" ht="14.25" customHeight="1" x14ac:dyDescent="0.35">
      <c r="B2250" s="96" t="str">
        <f t="shared" si="105"/>
        <v>410125194</v>
      </c>
      <c r="C2250" s="96" t="str">
        <f t="shared" si="106"/>
        <v>41012519</v>
      </c>
      <c r="D2250">
        <v>22526</v>
      </c>
      <c r="E2250" t="s">
        <v>120</v>
      </c>
      <c r="F2250">
        <v>61</v>
      </c>
      <c r="G2250" t="s">
        <v>124</v>
      </c>
      <c r="H2250">
        <v>71</v>
      </c>
      <c r="I2250">
        <v>41012</v>
      </c>
      <c r="J2250" t="s">
        <v>259</v>
      </c>
      <c r="K2250">
        <v>519</v>
      </c>
      <c r="L2250">
        <v>4</v>
      </c>
      <c r="M2250">
        <v>1</v>
      </c>
      <c r="O2250" s="3">
        <v>1.64</v>
      </c>
      <c r="P2250">
        <v>0</v>
      </c>
      <c r="Q2250" t="s">
        <v>487</v>
      </c>
      <c r="R2250" t="s">
        <v>467</v>
      </c>
      <c r="S2250">
        <v>5</v>
      </c>
      <c r="T2250" t="s">
        <v>446</v>
      </c>
      <c r="U2250">
        <v>2</v>
      </c>
      <c r="V2250">
        <v>44303</v>
      </c>
      <c r="W2250">
        <v>999</v>
      </c>
      <c r="X2250" t="s">
        <v>447</v>
      </c>
      <c r="Y2250" s="2" t="s">
        <v>447</v>
      </c>
      <c r="Z2250" s="2"/>
      <c r="AB2250" t="s">
        <v>447</v>
      </c>
      <c r="AC2250" t="s">
        <v>448</v>
      </c>
      <c r="AD2250" t="s">
        <v>448</v>
      </c>
      <c r="AE2250" t="s">
        <v>447</v>
      </c>
      <c r="AF2250" t="s">
        <v>447</v>
      </c>
      <c r="AG2250">
        <v>2</v>
      </c>
      <c r="AH2250">
        <v>0</v>
      </c>
      <c r="AI2250">
        <v>19</v>
      </c>
      <c r="AJ2250">
        <v>0</v>
      </c>
      <c r="AK2250">
        <v>61</v>
      </c>
      <c r="AL2250" t="s">
        <v>504</v>
      </c>
      <c r="AM2250" t="s">
        <v>450</v>
      </c>
      <c r="AN2250">
        <v>1.64</v>
      </c>
      <c r="AO2250">
        <v>84.74</v>
      </c>
      <c r="AP2250">
        <v>138.9736</v>
      </c>
      <c r="AQ2250">
        <v>1.64</v>
      </c>
      <c r="AR2250">
        <v>80.069999999999993</v>
      </c>
      <c r="AS2250">
        <v>131.31479999999999</v>
      </c>
      <c r="AT2250">
        <v>1.64</v>
      </c>
      <c r="AU2250">
        <v>70</v>
      </c>
      <c r="AV2250">
        <v>114.8</v>
      </c>
      <c r="BC2250" t="s">
        <v>451</v>
      </c>
      <c r="BD2250" s="2">
        <v>45930</v>
      </c>
      <c r="BE2250">
        <v>113.16</v>
      </c>
      <c r="BF2250" t="s">
        <v>452</v>
      </c>
      <c r="BG2250" t="s">
        <v>453</v>
      </c>
      <c r="BH2250" s="1">
        <f t="shared" ca="1" si="107"/>
        <v>193</v>
      </c>
    </row>
    <row r="2251" spans="2:60" ht="14.25" customHeight="1" x14ac:dyDescent="0.35">
      <c r="B2251" s="96" t="str">
        <f t="shared" si="105"/>
        <v>410125195</v>
      </c>
      <c r="C2251" s="96" t="str">
        <f t="shared" si="106"/>
        <v>41012519</v>
      </c>
      <c r="D2251">
        <v>22526</v>
      </c>
      <c r="E2251" t="s">
        <v>120</v>
      </c>
      <c r="F2251">
        <v>61</v>
      </c>
      <c r="G2251" t="s">
        <v>124</v>
      </c>
      <c r="H2251">
        <v>71</v>
      </c>
      <c r="I2251">
        <v>41012</v>
      </c>
      <c r="J2251" t="s">
        <v>259</v>
      </c>
      <c r="K2251">
        <v>519</v>
      </c>
      <c r="L2251">
        <v>5</v>
      </c>
      <c r="M2251">
        <v>1</v>
      </c>
      <c r="O2251" s="3">
        <v>1.72</v>
      </c>
      <c r="P2251">
        <v>0</v>
      </c>
      <c r="Q2251" t="s">
        <v>487</v>
      </c>
      <c r="R2251" t="s">
        <v>467</v>
      </c>
      <c r="S2251">
        <v>5</v>
      </c>
      <c r="T2251" t="s">
        <v>446</v>
      </c>
      <c r="U2251">
        <v>2</v>
      </c>
      <c r="V2251">
        <v>44303</v>
      </c>
      <c r="W2251">
        <v>999</v>
      </c>
      <c r="X2251" t="s">
        <v>447</v>
      </c>
      <c r="Y2251" s="2" t="s">
        <v>447</v>
      </c>
      <c r="Z2251" s="2"/>
      <c r="AB2251" t="s">
        <v>447</v>
      </c>
      <c r="AC2251" t="s">
        <v>448</v>
      </c>
      <c r="AD2251" t="s">
        <v>448</v>
      </c>
      <c r="AE2251" t="s">
        <v>447</v>
      </c>
      <c r="AF2251" t="s">
        <v>447</v>
      </c>
      <c r="AG2251">
        <v>2</v>
      </c>
      <c r="AH2251">
        <v>0</v>
      </c>
      <c r="AI2251">
        <v>19</v>
      </c>
      <c r="AJ2251">
        <v>0</v>
      </c>
      <c r="AK2251">
        <v>61</v>
      </c>
      <c r="AL2251" t="s">
        <v>504</v>
      </c>
      <c r="AM2251" t="s">
        <v>450</v>
      </c>
      <c r="AN2251">
        <v>1.72</v>
      </c>
      <c r="AO2251">
        <v>84.74</v>
      </c>
      <c r="AP2251">
        <v>145.75280000000001</v>
      </c>
      <c r="AQ2251">
        <v>1.72</v>
      </c>
      <c r="AR2251">
        <v>80.069999999999993</v>
      </c>
      <c r="AS2251">
        <v>137.72040000000001</v>
      </c>
      <c r="AT2251">
        <v>1.72</v>
      </c>
      <c r="AU2251">
        <v>70</v>
      </c>
      <c r="AV2251">
        <v>120.4</v>
      </c>
      <c r="BC2251" t="s">
        <v>451</v>
      </c>
      <c r="BD2251" s="2">
        <v>45930</v>
      </c>
      <c r="BE2251">
        <v>121.01</v>
      </c>
      <c r="BF2251" t="s">
        <v>452</v>
      </c>
      <c r="BG2251" t="s">
        <v>453</v>
      </c>
      <c r="BH2251" s="1">
        <f t="shared" ca="1" si="107"/>
        <v>193</v>
      </c>
    </row>
    <row r="2252" spans="2:60" ht="14.25" customHeight="1" x14ac:dyDescent="0.35">
      <c r="B2252" s="96" t="str">
        <f t="shared" si="105"/>
        <v>410153251</v>
      </c>
      <c r="C2252" s="96" t="str">
        <f t="shared" si="106"/>
        <v>41015325</v>
      </c>
      <c r="D2252">
        <v>22526</v>
      </c>
      <c r="E2252" t="s">
        <v>120</v>
      </c>
      <c r="F2252">
        <v>61</v>
      </c>
      <c r="G2252" t="s">
        <v>124</v>
      </c>
      <c r="H2252">
        <v>72</v>
      </c>
      <c r="I2252">
        <v>41015</v>
      </c>
      <c r="J2252" t="s">
        <v>89</v>
      </c>
      <c r="K2252">
        <v>325</v>
      </c>
      <c r="L2252">
        <v>1</v>
      </c>
      <c r="M2252">
        <v>1</v>
      </c>
      <c r="O2252" s="3">
        <v>1.46</v>
      </c>
      <c r="P2252">
        <v>0</v>
      </c>
      <c r="Q2252" t="s">
        <v>487</v>
      </c>
      <c r="R2252" t="s">
        <v>471</v>
      </c>
      <c r="S2252">
        <v>5</v>
      </c>
      <c r="T2252" t="s">
        <v>446</v>
      </c>
      <c r="U2252">
        <v>2</v>
      </c>
      <c r="V2252">
        <v>44253</v>
      </c>
      <c r="W2252">
        <v>355</v>
      </c>
      <c r="X2252" t="s">
        <v>447</v>
      </c>
      <c r="Y2252" s="2" t="s">
        <v>447</v>
      </c>
      <c r="Z2252" s="2"/>
      <c r="AB2252" t="s">
        <v>447</v>
      </c>
      <c r="AC2252" t="s">
        <v>448</v>
      </c>
      <c r="AD2252" t="s">
        <v>447</v>
      </c>
      <c r="AE2252" t="s">
        <v>447</v>
      </c>
      <c r="AF2252" t="s">
        <v>447</v>
      </c>
      <c r="AG2252">
        <v>2</v>
      </c>
      <c r="AH2252">
        <v>0</v>
      </c>
      <c r="AI2252">
        <v>17</v>
      </c>
      <c r="AJ2252">
        <v>0</v>
      </c>
      <c r="AK2252">
        <v>61</v>
      </c>
      <c r="AL2252" t="s">
        <v>465</v>
      </c>
      <c r="AM2252" t="s">
        <v>450</v>
      </c>
      <c r="AN2252">
        <v>1.46</v>
      </c>
      <c r="AO2252">
        <v>82.62</v>
      </c>
      <c r="AP2252">
        <v>120.62520000000001</v>
      </c>
      <c r="AQ2252">
        <v>1.46</v>
      </c>
      <c r="AR2252">
        <v>80.069999999999993</v>
      </c>
      <c r="AS2252">
        <v>116.90219999999999</v>
      </c>
      <c r="AT2252">
        <v>1.46</v>
      </c>
      <c r="AU2252">
        <v>82</v>
      </c>
      <c r="AV2252">
        <v>119.72</v>
      </c>
      <c r="BC2252" t="s">
        <v>451</v>
      </c>
      <c r="BD2252" s="2">
        <v>45958</v>
      </c>
      <c r="BE2252">
        <v>71.540000000000006</v>
      </c>
      <c r="BF2252" t="s">
        <v>452</v>
      </c>
      <c r="BG2252" t="s">
        <v>453</v>
      </c>
      <c r="BH2252" s="1">
        <f t="shared" ca="1" si="107"/>
        <v>165</v>
      </c>
    </row>
    <row r="2253" spans="2:60" ht="14.25" customHeight="1" x14ac:dyDescent="0.35">
      <c r="B2253" s="96" t="str">
        <f t="shared" si="105"/>
        <v>410153252</v>
      </c>
      <c r="C2253" s="96" t="str">
        <f t="shared" si="106"/>
        <v>41015325</v>
      </c>
      <c r="D2253">
        <v>22526</v>
      </c>
      <c r="E2253" t="s">
        <v>120</v>
      </c>
      <c r="F2253">
        <v>61</v>
      </c>
      <c r="G2253" t="s">
        <v>124</v>
      </c>
      <c r="H2253">
        <v>72</v>
      </c>
      <c r="I2253">
        <v>41015</v>
      </c>
      <c r="J2253" t="s">
        <v>89</v>
      </c>
      <c r="K2253">
        <v>325</v>
      </c>
      <c r="L2253">
        <v>2</v>
      </c>
      <c r="M2253">
        <v>1</v>
      </c>
      <c r="O2253" s="3">
        <v>15.45</v>
      </c>
      <c r="P2253">
        <v>0</v>
      </c>
      <c r="Q2253" t="s">
        <v>487</v>
      </c>
      <c r="R2253" t="s">
        <v>471</v>
      </c>
      <c r="S2253">
        <v>5</v>
      </c>
      <c r="T2253" t="s">
        <v>446</v>
      </c>
      <c r="U2253">
        <v>2</v>
      </c>
      <c r="V2253">
        <v>44253</v>
      </c>
      <c r="W2253">
        <v>355</v>
      </c>
      <c r="X2253" t="s">
        <v>447</v>
      </c>
      <c r="Y2253" s="2" t="s">
        <v>447</v>
      </c>
      <c r="Z2253" s="2"/>
      <c r="AB2253" t="s">
        <v>447</v>
      </c>
      <c r="AC2253" t="s">
        <v>448</v>
      </c>
      <c r="AD2253" t="s">
        <v>447</v>
      </c>
      <c r="AE2253" t="s">
        <v>447</v>
      </c>
      <c r="AF2253" t="s">
        <v>447</v>
      </c>
      <c r="AG2253">
        <v>2</v>
      </c>
      <c r="AH2253">
        <v>0</v>
      </c>
      <c r="AI2253">
        <v>17</v>
      </c>
      <c r="AJ2253">
        <v>0</v>
      </c>
      <c r="AK2253">
        <v>61</v>
      </c>
      <c r="AL2253" t="s">
        <v>465</v>
      </c>
      <c r="AM2253" t="s">
        <v>450</v>
      </c>
      <c r="AN2253">
        <v>15.45</v>
      </c>
      <c r="AO2253">
        <v>82.62</v>
      </c>
      <c r="AP2253">
        <v>1276.479</v>
      </c>
      <c r="AQ2253">
        <v>15.45</v>
      </c>
      <c r="AR2253">
        <v>80.069999999999993</v>
      </c>
      <c r="AS2253">
        <v>1237.0815</v>
      </c>
      <c r="AT2253">
        <v>15.45</v>
      </c>
      <c r="AU2253">
        <v>82</v>
      </c>
      <c r="AV2253">
        <v>1266.9000000000001</v>
      </c>
      <c r="BC2253" t="s">
        <v>451</v>
      </c>
      <c r="BD2253" s="2">
        <v>45958</v>
      </c>
      <c r="BE2253">
        <v>854.93</v>
      </c>
      <c r="BF2253" t="s">
        <v>452</v>
      </c>
      <c r="BG2253" t="s">
        <v>453</v>
      </c>
      <c r="BH2253" s="1">
        <f t="shared" ca="1" si="107"/>
        <v>165</v>
      </c>
    </row>
    <row r="2254" spans="2:60" ht="14.25" customHeight="1" x14ac:dyDescent="0.35">
      <c r="B2254" s="96" t="str">
        <f t="shared" si="105"/>
        <v>410153253</v>
      </c>
      <c r="C2254" s="96" t="str">
        <f t="shared" si="106"/>
        <v>41015325</v>
      </c>
      <c r="D2254">
        <v>22526</v>
      </c>
      <c r="E2254" t="s">
        <v>120</v>
      </c>
      <c r="F2254">
        <v>61</v>
      </c>
      <c r="G2254" t="s">
        <v>124</v>
      </c>
      <c r="H2254">
        <v>72</v>
      </c>
      <c r="I2254">
        <v>41015</v>
      </c>
      <c r="J2254" t="s">
        <v>89</v>
      </c>
      <c r="K2254">
        <v>325</v>
      </c>
      <c r="L2254">
        <v>3</v>
      </c>
      <c r="M2254">
        <v>1</v>
      </c>
      <c r="O2254" s="3">
        <v>0.55000000000000004</v>
      </c>
      <c r="P2254">
        <v>0</v>
      </c>
      <c r="Q2254" t="s">
        <v>487</v>
      </c>
      <c r="R2254" t="s">
        <v>471</v>
      </c>
      <c r="S2254">
        <v>5</v>
      </c>
      <c r="T2254" t="s">
        <v>446</v>
      </c>
      <c r="U2254">
        <v>2</v>
      </c>
      <c r="V2254">
        <v>44253</v>
      </c>
      <c r="W2254">
        <v>355</v>
      </c>
      <c r="X2254" t="s">
        <v>447</v>
      </c>
      <c r="Y2254" s="2" t="s">
        <v>447</v>
      </c>
      <c r="Z2254" s="2"/>
      <c r="AB2254" t="s">
        <v>447</v>
      </c>
      <c r="AC2254" t="s">
        <v>448</v>
      </c>
      <c r="AD2254" t="s">
        <v>447</v>
      </c>
      <c r="AE2254" t="s">
        <v>447</v>
      </c>
      <c r="AF2254" t="s">
        <v>447</v>
      </c>
      <c r="AG2254">
        <v>2</v>
      </c>
      <c r="AH2254">
        <v>0</v>
      </c>
      <c r="AI2254">
        <v>17</v>
      </c>
      <c r="AJ2254">
        <v>0</v>
      </c>
      <c r="AK2254">
        <v>61</v>
      </c>
      <c r="AL2254" t="s">
        <v>465</v>
      </c>
      <c r="AM2254" t="s">
        <v>450</v>
      </c>
      <c r="AN2254">
        <v>0.55000000000000004</v>
      </c>
      <c r="AO2254">
        <v>82.62</v>
      </c>
      <c r="AP2254">
        <v>45.441000000000003</v>
      </c>
      <c r="AQ2254">
        <v>0.55000000000000004</v>
      </c>
      <c r="AR2254">
        <v>80.069999999999993</v>
      </c>
      <c r="AS2254">
        <v>44.038499999999999</v>
      </c>
      <c r="AT2254">
        <v>0.55000000000000004</v>
      </c>
      <c r="AU2254">
        <v>82</v>
      </c>
      <c r="AV2254">
        <v>45.1</v>
      </c>
      <c r="BC2254" t="s">
        <v>451</v>
      </c>
      <c r="BD2254" s="2">
        <v>45958</v>
      </c>
      <c r="BF2254" t="s">
        <v>452</v>
      </c>
      <c r="BG2254" t="s">
        <v>453</v>
      </c>
      <c r="BH2254" s="1">
        <f t="shared" ca="1" si="107"/>
        <v>165</v>
      </c>
    </row>
    <row r="2255" spans="2:60" ht="14.25" customHeight="1" x14ac:dyDescent="0.35">
      <c r="B2255" s="96" t="str">
        <f t="shared" si="105"/>
        <v>410153254</v>
      </c>
      <c r="C2255" s="96" t="str">
        <f t="shared" si="106"/>
        <v>41015325</v>
      </c>
      <c r="D2255">
        <v>22526</v>
      </c>
      <c r="E2255" t="s">
        <v>120</v>
      </c>
      <c r="F2255">
        <v>61</v>
      </c>
      <c r="G2255" t="s">
        <v>124</v>
      </c>
      <c r="H2255">
        <v>72</v>
      </c>
      <c r="I2255">
        <v>41015</v>
      </c>
      <c r="J2255" t="s">
        <v>89</v>
      </c>
      <c r="K2255">
        <v>325</v>
      </c>
      <c r="L2255">
        <v>4</v>
      </c>
      <c r="M2255">
        <v>1</v>
      </c>
      <c r="O2255" s="3">
        <v>1.41</v>
      </c>
      <c r="P2255">
        <v>0</v>
      </c>
      <c r="Q2255" t="s">
        <v>487</v>
      </c>
      <c r="R2255" t="s">
        <v>471</v>
      </c>
      <c r="S2255">
        <v>5</v>
      </c>
      <c r="T2255" t="s">
        <v>446</v>
      </c>
      <c r="U2255">
        <v>2</v>
      </c>
      <c r="V2255">
        <v>44253</v>
      </c>
      <c r="W2255">
        <v>355</v>
      </c>
      <c r="X2255" t="s">
        <v>447</v>
      </c>
      <c r="Y2255" s="2" t="s">
        <v>447</v>
      </c>
      <c r="Z2255" s="2"/>
      <c r="AB2255" t="s">
        <v>447</v>
      </c>
      <c r="AC2255" t="s">
        <v>448</v>
      </c>
      <c r="AD2255" t="s">
        <v>447</v>
      </c>
      <c r="AE2255" t="s">
        <v>447</v>
      </c>
      <c r="AF2255" t="s">
        <v>447</v>
      </c>
      <c r="AG2255">
        <v>2</v>
      </c>
      <c r="AH2255">
        <v>0</v>
      </c>
      <c r="AI2255">
        <v>17</v>
      </c>
      <c r="AJ2255">
        <v>0</v>
      </c>
      <c r="AK2255">
        <v>61</v>
      </c>
      <c r="AL2255" t="s">
        <v>465</v>
      </c>
      <c r="AM2255" t="s">
        <v>450</v>
      </c>
      <c r="AN2255">
        <v>1.41</v>
      </c>
      <c r="AO2255">
        <v>82.62</v>
      </c>
      <c r="AP2255">
        <v>116.49420000000001</v>
      </c>
      <c r="AQ2255">
        <v>1.41</v>
      </c>
      <c r="AR2255">
        <v>80.069999999999993</v>
      </c>
      <c r="AS2255">
        <v>112.89870000000001</v>
      </c>
      <c r="AT2255">
        <v>1.41</v>
      </c>
      <c r="AU2255">
        <v>82</v>
      </c>
      <c r="AV2255">
        <v>115.62</v>
      </c>
      <c r="BC2255" t="s">
        <v>451</v>
      </c>
      <c r="BD2255" s="2">
        <v>45958</v>
      </c>
      <c r="BE2255">
        <v>64.489999999999995</v>
      </c>
      <c r="BF2255" t="s">
        <v>452</v>
      </c>
      <c r="BG2255" t="s">
        <v>453</v>
      </c>
      <c r="BH2255" s="1">
        <f t="shared" ca="1" si="107"/>
        <v>165</v>
      </c>
    </row>
    <row r="2256" spans="2:60" ht="14.25" customHeight="1" x14ac:dyDescent="0.35">
      <c r="B2256" s="96" t="str">
        <f t="shared" si="105"/>
        <v>410153255</v>
      </c>
      <c r="C2256" s="96" t="str">
        <f t="shared" si="106"/>
        <v>41015325</v>
      </c>
      <c r="D2256">
        <v>22526</v>
      </c>
      <c r="E2256" t="s">
        <v>120</v>
      </c>
      <c r="F2256">
        <v>61</v>
      </c>
      <c r="G2256" t="s">
        <v>124</v>
      </c>
      <c r="H2256">
        <v>72</v>
      </c>
      <c r="I2256">
        <v>41015</v>
      </c>
      <c r="J2256" t="s">
        <v>89</v>
      </c>
      <c r="K2256">
        <v>325</v>
      </c>
      <c r="L2256">
        <v>5</v>
      </c>
      <c r="M2256">
        <v>1</v>
      </c>
      <c r="O2256" s="3">
        <v>3.74</v>
      </c>
      <c r="P2256">
        <v>0</v>
      </c>
      <c r="Q2256" t="s">
        <v>487</v>
      </c>
      <c r="R2256" t="s">
        <v>471</v>
      </c>
      <c r="S2256">
        <v>5</v>
      </c>
      <c r="T2256" t="s">
        <v>446</v>
      </c>
      <c r="U2256">
        <v>2</v>
      </c>
      <c r="V2256">
        <v>44253</v>
      </c>
      <c r="W2256">
        <v>355</v>
      </c>
      <c r="X2256" t="s">
        <v>447</v>
      </c>
      <c r="Y2256" s="2" t="s">
        <v>447</v>
      </c>
      <c r="Z2256" s="2"/>
      <c r="AB2256" t="s">
        <v>447</v>
      </c>
      <c r="AC2256" t="s">
        <v>448</v>
      </c>
      <c r="AD2256" t="s">
        <v>447</v>
      </c>
      <c r="AE2256" t="s">
        <v>447</v>
      </c>
      <c r="AF2256" t="s">
        <v>447</v>
      </c>
      <c r="AG2256">
        <v>2</v>
      </c>
      <c r="AH2256">
        <v>0</v>
      </c>
      <c r="AI2256">
        <v>17</v>
      </c>
      <c r="AJ2256">
        <v>0</v>
      </c>
      <c r="AK2256">
        <v>61</v>
      </c>
      <c r="AL2256" t="s">
        <v>465</v>
      </c>
      <c r="AM2256" t="s">
        <v>450</v>
      </c>
      <c r="AN2256">
        <v>3.74</v>
      </c>
      <c r="AO2256">
        <v>82.62</v>
      </c>
      <c r="AP2256">
        <v>308.99880000000002</v>
      </c>
      <c r="AQ2256">
        <v>3.74</v>
      </c>
      <c r="AR2256">
        <v>80.069999999999993</v>
      </c>
      <c r="AS2256">
        <v>299.46179999999998</v>
      </c>
      <c r="AT2256">
        <v>3.74</v>
      </c>
      <c r="AU2256">
        <v>82</v>
      </c>
      <c r="AV2256">
        <v>306.68</v>
      </c>
      <c r="BC2256" t="s">
        <v>451</v>
      </c>
      <c r="BD2256" s="2">
        <v>45958</v>
      </c>
      <c r="BE2256">
        <v>215.88</v>
      </c>
      <c r="BF2256" t="s">
        <v>452</v>
      </c>
      <c r="BG2256" t="s">
        <v>453</v>
      </c>
      <c r="BH2256" s="1">
        <f t="shared" ca="1" si="107"/>
        <v>165</v>
      </c>
    </row>
    <row r="2257" spans="2:60" ht="14.25" customHeight="1" x14ac:dyDescent="0.35">
      <c r="B2257" s="96" t="str">
        <f t="shared" si="105"/>
        <v>410153256</v>
      </c>
      <c r="C2257" s="96" t="str">
        <f t="shared" si="106"/>
        <v>41015325</v>
      </c>
      <c r="D2257">
        <v>22526</v>
      </c>
      <c r="E2257" t="s">
        <v>120</v>
      </c>
      <c r="F2257">
        <v>61</v>
      </c>
      <c r="G2257" t="s">
        <v>124</v>
      </c>
      <c r="H2257">
        <v>72</v>
      </c>
      <c r="I2257">
        <v>41015</v>
      </c>
      <c r="J2257" t="s">
        <v>89</v>
      </c>
      <c r="K2257">
        <v>325</v>
      </c>
      <c r="L2257">
        <v>6</v>
      </c>
      <c r="M2257">
        <v>1</v>
      </c>
      <c r="O2257" s="3">
        <v>5.07</v>
      </c>
      <c r="P2257">
        <v>0</v>
      </c>
      <c r="Q2257" t="s">
        <v>487</v>
      </c>
      <c r="R2257" t="s">
        <v>471</v>
      </c>
      <c r="S2257">
        <v>5</v>
      </c>
      <c r="T2257" t="s">
        <v>446</v>
      </c>
      <c r="U2257">
        <v>2</v>
      </c>
      <c r="V2257">
        <v>44253</v>
      </c>
      <c r="W2257">
        <v>355</v>
      </c>
      <c r="X2257" t="s">
        <v>447</v>
      </c>
      <c r="Y2257" s="2" t="s">
        <v>447</v>
      </c>
      <c r="Z2257" s="2"/>
      <c r="AB2257" t="s">
        <v>447</v>
      </c>
      <c r="AC2257" t="s">
        <v>448</v>
      </c>
      <c r="AD2257" t="s">
        <v>447</v>
      </c>
      <c r="AE2257" t="s">
        <v>447</v>
      </c>
      <c r="AF2257" t="s">
        <v>447</v>
      </c>
      <c r="AG2257">
        <v>2</v>
      </c>
      <c r="AH2257">
        <v>0</v>
      </c>
      <c r="AI2257">
        <v>17</v>
      </c>
      <c r="AJ2257">
        <v>0</v>
      </c>
      <c r="AK2257">
        <v>61</v>
      </c>
      <c r="AL2257" t="s">
        <v>465</v>
      </c>
      <c r="AM2257" t="s">
        <v>450</v>
      </c>
      <c r="AN2257">
        <v>5.07</v>
      </c>
      <c r="AO2257">
        <v>82.62</v>
      </c>
      <c r="AP2257">
        <v>418.88339999999999</v>
      </c>
      <c r="AQ2257">
        <v>5.07</v>
      </c>
      <c r="AR2257">
        <v>80.069999999999993</v>
      </c>
      <c r="AS2257">
        <v>405.95490000000001</v>
      </c>
      <c r="AT2257">
        <v>5.07</v>
      </c>
      <c r="AU2257">
        <v>82</v>
      </c>
      <c r="AV2257">
        <v>415.74</v>
      </c>
      <c r="BC2257" t="s">
        <v>451</v>
      </c>
      <c r="BD2257" s="2">
        <v>45958</v>
      </c>
      <c r="BE2257">
        <v>589.46</v>
      </c>
      <c r="BF2257" t="s">
        <v>452</v>
      </c>
      <c r="BG2257" t="s">
        <v>453</v>
      </c>
      <c r="BH2257" s="1">
        <f t="shared" ca="1" si="107"/>
        <v>165</v>
      </c>
    </row>
    <row r="2258" spans="2:60" ht="14.25" customHeight="1" x14ac:dyDescent="0.35">
      <c r="B2258" s="96" t="str">
        <f t="shared" si="105"/>
        <v>410153257</v>
      </c>
      <c r="C2258" s="96" t="str">
        <f t="shared" si="106"/>
        <v>41015325</v>
      </c>
      <c r="D2258">
        <v>22526</v>
      </c>
      <c r="E2258" t="s">
        <v>120</v>
      </c>
      <c r="F2258">
        <v>61</v>
      </c>
      <c r="G2258" t="s">
        <v>124</v>
      </c>
      <c r="H2258">
        <v>72</v>
      </c>
      <c r="I2258">
        <v>41015</v>
      </c>
      <c r="J2258" t="s">
        <v>89</v>
      </c>
      <c r="K2258">
        <v>325</v>
      </c>
      <c r="L2258">
        <v>7</v>
      </c>
      <c r="M2258">
        <v>4</v>
      </c>
      <c r="N2258">
        <v>1</v>
      </c>
      <c r="O2258" s="3">
        <v>3.77</v>
      </c>
      <c r="P2258">
        <v>0</v>
      </c>
      <c r="Q2258" t="s">
        <v>456</v>
      </c>
      <c r="R2258" t="s">
        <v>471</v>
      </c>
      <c r="S2258">
        <v>2</v>
      </c>
      <c r="T2258" t="s">
        <v>478</v>
      </c>
      <c r="U2258">
        <v>2</v>
      </c>
      <c r="V2258">
        <v>45306</v>
      </c>
      <c r="W2258">
        <v>355</v>
      </c>
      <c r="X2258" t="s">
        <v>447</v>
      </c>
      <c r="Y2258" s="2" t="s">
        <v>447</v>
      </c>
      <c r="Z2258" s="2"/>
      <c r="AB2258" t="s">
        <v>447</v>
      </c>
      <c r="AC2258" t="s">
        <v>448</v>
      </c>
      <c r="AD2258" t="s">
        <v>447</v>
      </c>
      <c r="AE2258" t="s">
        <v>447</v>
      </c>
      <c r="AF2258" t="s">
        <v>447</v>
      </c>
      <c r="AG2258">
        <v>2</v>
      </c>
      <c r="AH2258">
        <v>0</v>
      </c>
      <c r="AI2258">
        <v>21</v>
      </c>
      <c r="AJ2258">
        <v>0</v>
      </c>
      <c r="AK2258">
        <v>61</v>
      </c>
      <c r="AL2258" t="s">
        <v>465</v>
      </c>
      <c r="AM2258" t="s">
        <v>529</v>
      </c>
      <c r="AZ2258">
        <v>3.77</v>
      </c>
      <c r="BA2258">
        <v>70</v>
      </c>
      <c r="BB2258">
        <v>263.89999999999998</v>
      </c>
      <c r="BC2258" t="s">
        <v>451</v>
      </c>
      <c r="BD2258" s="2">
        <v>45666</v>
      </c>
      <c r="BF2258" t="s">
        <v>452</v>
      </c>
      <c r="BG2258" t="s">
        <v>453</v>
      </c>
      <c r="BH2258" s="1">
        <f t="shared" ca="1" si="107"/>
        <v>457</v>
      </c>
    </row>
    <row r="2259" spans="2:60" ht="14.25" customHeight="1" x14ac:dyDescent="0.35">
      <c r="B2259" s="96" t="str">
        <f t="shared" si="105"/>
        <v>410153258</v>
      </c>
      <c r="C2259" s="96" t="str">
        <f t="shared" si="106"/>
        <v>41015325</v>
      </c>
      <c r="D2259">
        <v>22526</v>
      </c>
      <c r="E2259" t="s">
        <v>120</v>
      </c>
      <c r="F2259">
        <v>61</v>
      </c>
      <c r="G2259" t="s">
        <v>124</v>
      </c>
      <c r="H2259">
        <v>72</v>
      </c>
      <c r="I2259">
        <v>41015</v>
      </c>
      <c r="J2259" t="s">
        <v>89</v>
      </c>
      <c r="K2259">
        <v>325</v>
      </c>
      <c r="L2259">
        <v>8</v>
      </c>
      <c r="M2259">
        <v>4</v>
      </c>
      <c r="N2259">
        <v>1</v>
      </c>
      <c r="O2259" s="3">
        <v>0.28000000000000003</v>
      </c>
      <c r="P2259">
        <v>0</v>
      </c>
      <c r="Q2259" t="s">
        <v>482</v>
      </c>
      <c r="R2259" t="s">
        <v>471</v>
      </c>
      <c r="S2259">
        <v>2</v>
      </c>
      <c r="T2259" t="s">
        <v>478</v>
      </c>
      <c r="U2259">
        <v>2</v>
      </c>
      <c r="V2259">
        <v>45306</v>
      </c>
      <c r="W2259">
        <v>355</v>
      </c>
      <c r="X2259" t="s">
        <v>447</v>
      </c>
      <c r="Y2259" s="2" t="s">
        <v>447</v>
      </c>
      <c r="Z2259" s="2"/>
      <c r="AB2259" t="s">
        <v>447</v>
      </c>
      <c r="AC2259" t="s">
        <v>448</v>
      </c>
      <c r="AD2259" t="s">
        <v>447</v>
      </c>
      <c r="AE2259" t="s">
        <v>447</v>
      </c>
      <c r="AF2259" t="s">
        <v>447</v>
      </c>
      <c r="AG2259">
        <v>2</v>
      </c>
      <c r="AH2259">
        <v>0</v>
      </c>
      <c r="AI2259">
        <v>21</v>
      </c>
      <c r="AJ2259">
        <v>0</v>
      </c>
      <c r="AK2259">
        <v>61</v>
      </c>
      <c r="AL2259" t="s">
        <v>465</v>
      </c>
      <c r="AM2259" t="s">
        <v>450</v>
      </c>
      <c r="AZ2259">
        <v>0.28000000000000003</v>
      </c>
      <c r="BA2259">
        <v>70</v>
      </c>
      <c r="BB2259">
        <v>19.600000000000001</v>
      </c>
      <c r="BC2259" t="s">
        <v>451</v>
      </c>
      <c r="BD2259" s="2">
        <v>45666</v>
      </c>
      <c r="BF2259" t="s">
        <v>452</v>
      </c>
      <c r="BG2259" t="s">
        <v>453</v>
      </c>
      <c r="BH2259" s="1">
        <f t="shared" ca="1" si="107"/>
        <v>457</v>
      </c>
    </row>
    <row r="2260" spans="2:60" ht="14.25" customHeight="1" x14ac:dyDescent="0.35">
      <c r="B2260" s="96" t="str">
        <f t="shared" si="105"/>
        <v>410153259</v>
      </c>
      <c r="C2260" s="96" t="str">
        <f t="shared" si="106"/>
        <v>41015325</v>
      </c>
      <c r="D2260">
        <v>22526</v>
      </c>
      <c r="E2260" t="s">
        <v>120</v>
      </c>
      <c r="F2260">
        <v>61</v>
      </c>
      <c r="G2260" t="s">
        <v>124</v>
      </c>
      <c r="H2260">
        <v>72</v>
      </c>
      <c r="I2260">
        <v>41015</v>
      </c>
      <c r="J2260" t="s">
        <v>89</v>
      </c>
      <c r="K2260">
        <v>325</v>
      </c>
      <c r="L2260">
        <v>9</v>
      </c>
      <c r="M2260">
        <v>4</v>
      </c>
      <c r="N2260">
        <v>1</v>
      </c>
      <c r="O2260" s="3">
        <v>2.1</v>
      </c>
      <c r="P2260">
        <v>0</v>
      </c>
      <c r="Q2260" t="s">
        <v>487</v>
      </c>
      <c r="R2260" t="s">
        <v>471</v>
      </c>
      <c r="S2260">
        <v>5</v>
      </c>
      <c r="T2260" t="s">
        <v>446</v>
      </c>
      <c r="U2260">
        <v>2</v>
      </c>
      <c r="V2260">
        <v>44253</v>
      </c>
      <c r="W2260">
        <v>355</v>
      </c>
      <c r="X2260" t="s">
        <v>447</v>
      </c>
      <c r="Y2260" s="2" t="s">
        <v>447</v>
      </c>
      <c r="Z2260" s="2"/>
      <c r="AB2260" t="s">
        <v>447</v>
      </c>
      <c r="AC2260" t="s">
        <v>448</v>
      </c>
      <c r="AD2260" t="s">
        <v>447</v>
      </c>
      <c r="AE2260" t="s">
        <v>447</v>
      </c>
      <c r="AF2260" t="s">
        <v>447</v>
      </c>
      <c r="AG2260">
        <v>2</v>
      </c>
      <c r="AH2260">
        <v>0</v>
      </c>
      <c r="AI2260">
        <v>17</v>
      </c>
      <c r="AJ2260">
        <v>0</v>
      </c>
      <c r="AK2260">
        <v>61</v>
      </c>
      <c r="AL2260" t="s">
        <v>465</v>
      </c>
      <c r="AM2260" t="s">
        <v>450</v>
      </c>
      <c r="AN2260">
        <v>2.1</v>
      </c>
      <c r="AO2260">
        <v>82.62</v>
      </c>
      <c r="AP2260">
        <v>173.50200000000001</v>
      </c>
      <c r="AQ2260">
        <v>2.1</v>
      </c>
      <c r="AR2260">
        <v>80.069999999999993</v>
      </c>
      <c r="AS2260">
        <v>168.14699999999999</v>
      </c>
      <c r="AT2260">
        <v>2.1</v>
      </c>
      <c r="AU2260">
        <v>82</v>
      </c>
      <c r="AV2260">
        <v>172.2</v>
      </c>
      <c r="BC2260" t="s">
        <v>451</v>
      </c>
      <c r="BD2260" s="2">
        <v>45958</v>
      </c>
      <c r="BF2260" t="s">
        <v>452</v>
      </c>
      <c r="BG2260" t="s">
        <v>453</v>
      </c>
      <c r="BH2260" s="1">
        <f t="shared" ca="1" si="107"/>
        <v>165</v>
      </c>
    </row>
    <row r="2261" spans="2:60" ht="14.25" customHeight="1" x14ac:dyDescent="0.35">
      <c r="B2261" s="96" t="str">
        <f t="shared" si="105"/>
        <v>4101532510</v>
      </c>
      <c r="C2261" s="96" t="str">
        <f t="shared" si="106"/>
        <v>41015325</v>
      </c>
      <c r="D2261">
        <v>22526</v>
      </c>
      <c r="E2261" t="s">
        <v>120</v>
      </c>
      <c r="F2261">
        <v>61</v>
      </c>
      <c r="G2261" t="s">
        <v>124</v>
      </c>
      <c r="H2261">
        <v>72</v>
      </c>
      <c r="I2261">
        <v>41015</v>
      </c>
      <c r="J2261" t="s">
        <v>89</v>
      </c>
      <c r="K2261">
        <v>325</v>
      </c>
      <c r="L2261">
        <v>10</v>
      </c>
      <c r="M2261">
        <v>2</v>
      </c>
      <c r="O2261" s="3">
        <v>0.89</v>
      </c>
      <c r="P2261">
        <v>0</v>
      </c>
      <c r="Q2261" t="s">
        <v>487</v>
      </c>
      <c r="R2261" t="s">
        <v>471</v>
      </c>
      <c r="S2261">
        <v>5</v>
      </c>
      <c r="T2261" t="s">
        <v>446</v>
      </c>
      <c r="U2261">
        <v>2</v>
      </c>
      <c r="V2261">
        <v>44253</v>
      </c>
      <c r="W2261">
        <v>355</v>
      </c>
      <c r="X2261" t="s">
        <v>447</v>
      </c>
      <c r="Y2261" s="2" t="s">
        <v>447</v>
      </c>
      <c r="Z2261" s="2"/>
      <c r="AB2261" t="s">
        <v>447</v>
      </c>
      <c r="AC2261" t="s">
        <v>448</v>
      </c>
      <c r="AD2261" t="s">
        <v>447</v>
      </c>
      <c r="AE2261" t="s">
        <v>447</v>
      </c>
      <c r="AF2261" t="s">
        <v>447</v>
      </c>
      <c r="AG2261">
        <v>2</v>
      </c>
      <c r="AH2261">
        <v>0</v>
      </c>
      <c r="AI2261">
        <v>17</v>
      </c>
      <c r="AJ2261">
        <v>0</v>
      </c>
      <c r="AK2261">
        <v>61</v>
      </c>
      <c r="AL2261" t="s">
        <v>465</v>
      </c>
      <c r="AM2261" t="s">
        <v>450</v>
      </c>
      <c r="AN2261">
        <v>0.89</v>
      </c>
      <c r="AO2261">
        <v>82.62</v>
      </c>
      <c r="AP2261">
        <v>73.531800000000004</v>
      </c>
      <c r="AQ2261">
        <v>0.89</v>
      </c>
      <c r="AR2261">
        <v>80.069999999999993</v>
      </c>
      <c r="AS2261">
        <v>71.262299999999996</v>
      </c>
      <c r="AT2261">
        <v>0.89</v>
      </c>
      <c r="AU2261">
        <v>82</v>
      </c>
      <c r="AV2261">
        <v>72.98</v>
      </c>
      <c r="BC2261" t="s">
        <v>451</v>
      </c>
      <c r="BD2261" s="2">
        <v>45958</v>
      </c>
      <c r="BE2261">
        <v>76.88</v>
      </c>
      <c r="BF2261" t="s">
        <v>452</v>
      </c>
      <c r="BG2261" t="s">
        <v>453</v>
      </c>
      <c r="BH2261" s="1">
        <f t="shared" ca="1" si="107"/>
        <v>165</v>
      </c>
    </row>
    <row r="2262" spans="2:60" ht="14.25" customHeight="1" x14ac:dyDescent="0.35">
      <c r="B2262" s="96" t="str">
        <f t="shared" si="105"/>
        <v>4101532511</v>
      </c>
      <c r="C2262" s="96" t="str">
        <f t="shared" si="106"/>
        <v>41015325</v>
      </c>
      <c r="D2262">
        <v>22526</v>
      </c>
      <c r="E2262" t="s">
        <v>120</v>
      </c>
      <c r="F2262">
        <v>61</v>
      </c>
      <c r="G2262" t="s">
        <v>124</v>
      </c>
      <c r="H2262">
        <v>72</v>
      </c>
      <c r="I2262">
        <v>41015</v>
      </c>
      <c r="J2262" t="s">
        <v>89</v>
      </c>
      <c r="K2262">
        <v>325</v>
      </c>
      <c r="L2262">
        <v>11</v>
      </c>
      <c r="M2262">
        <v>1</v>
      </c>
      <c r="O2262" s="3">
        <v>8.6300000000000008</v>
      </c>
      <c r="P2262">
        <v>0</v>
      </c>
      <c r="Q2262" t="s">
        <v>456</v>
      </c>
      <c r="R2262" t="s">
        <v>471</v>
      </c>
      <c r="S2262">
        <v>2</v>
      </c>
      <c r="T2262" t="s">
        <v>478</v>
      </c>
      <c r="U2262">
        <v>2</v>
      </c>
      <c r="V2262">
        <v>45306</v>
      </c>
      <c r="W2262">
        <v>355</v>
      </c>
      <c r="X2262" t="s">
        <v>447</v>
      </c>
      <c r="Y2262" s="2" t="s">
        <v>447</v>
      </c>
      <c r="Z2262" s="2"/>
      <c r="AB2262" t="s">
        <v>447</v>
      </c>
      <c r="AC2262" t="s">
        <v>448</v>
      </c>
      <c r="AD2262" t="s">
        <v>447</v>
      </c>
      <c r="AE2262" t="s">
        <v>447</v>
      </c>
      <c r="AF2262" t="s">
        <v>447</v>
      </c>
      <c r="AG2262">
        <v>2</v>
      </c>
      <c r="AH2262">
        <v>0</v>
      </c>
      <c r="AI2262">
        <v>21</v>
      </c>
      <c r="AJ2262">
        <v>0</v>
      </c>
      <c r="AK2262">
        <v>61</v>
      </c>
      <c r="AL2262" t="s">
        <v>465</v>
      </c>
      <c r="AM2262" t="s">
        <v>450</v>
      </c>
      <c r="AZ2262">
        <v>8.6300000000000008</v>
      </c>
      <c r="BA2262">
        <v>70</v>
      </c>
      <c r="BB2262">
        <v>604.1</v>
      </c>
      <c r="BC2262" t="s">
        <v>451</v>
      </c>
      <c r="BD2262" s="2">
        <v>45666</v>
      </c>
      <c r="BF2262" t="s">
        <v>452</v>
      </c>
      <c r="BG2262" t="s">
        <v>453</v>
      </c>
      <c r="BH2262" s="1">
        <f t="shared" ca="1" si="107"/>
        <v>457</v>
      </c>
    </row>
    <row r="2263" spans="2:60" ht="14.25" customHeight="1" x14ac:dyDescent="0.35">
      <c r="B2263" s="96" t="str">
        <f t="shared" si="105"/>
        <v>4101532512</v>
      </c>
      <c r="C2263" s="96" t="str">
        <f t="shared" si="106"/>
        <v>41015325</v>
      </c>
      <c r="D2263">
        <v>22526</v>
      </c>
      <c r="E2263" t="s">
        <v>120</v>
      </c>
      <c r="F2263">
        <v>61</v>
      </c>
      <c r="G2263" t="s">
        <v>124</v>
      </c>
      <c r="H2263">
        <v>72</v>
      </c>
      <c r="I2263">
        <v>41015</v>
      </c>
      <c r="J2263" t="s">
        <v>89</v>
      </c>
      <c r="K2263">
        <v>325</v>
      </c>
      <c r="L2263">
        <v>12</v>
      </c>
      <c r="M2263">
        <v>3</v>
      </c>
      <c r="O2263" s="3">
        <v>0.81</v>
      </c>
      <c r="P2263">
        <v>0</v>
      </c>
      <c r="Q2263" t="s">
        <v>487</v>
      </c>
      <c r="R2263" t="s">
        <v>471</v>
      </c>
      <c r="S2263">
        <v>5</v>
      </c>
      <c r="T2263" t="s">
        <v>446</v>
      </c>
      <c r="U2263">
        <v>2</v>
      </c>
      <c r="V2263">
        <v>44253</v>
      </c>
      <c r="W2263">
        <v>355</v>
      </c>
      <c r="X2263" t="s">
        <v>447</v>
      </c>
      <c r="Y2263" s="2" t="s">
        <v>447</v>
      </c>
      <c r="Z2263" s="2"/>
      <c r="AB2263" t="s">
        <v>447</v>
      </c>
      <c r="AC2263" t="s">
        <v>448</v>
      </c>
      <c r="AD2263" t="s">
        <v>447</v>
      </c>
      <c r="AE2263" t="s">
        <v>447</v>
      </c>
      <c r="AF2263" t="s">
        <v>447</v>
      </c>
      <c r="AG2263">
        <v>2</v>
      </c>
      <c r="AH2263">
        <v>0</v>
      </c>
      <c r="AI2263">
        <v>17</v>
      </c>
      <c r="AJ2263">
        <v>0</v>
      </c>
      <c r="AK2263">
        <v>61</v>
      </c>
      <c r="AL2263" t="s">
        <v>465</v>
      </c>
      <c r="AM2263" t="s">
        <v>450</v>
      </c>
      <c r="AN2263">
        <v>0.81</v>
      </c>
      <c r="AO2263">
        <v>82.62</v>
      </c>
      <c r="AP2263">
        <v>66.922200000000004</v>
      </c>
      <c r="AQ2263">
        <v>0.81</v>
      </c>
      <c r="AR2263">
        <v>80.069999999999993</v>
      </c>
      <c r="AS2263">
        <v>64.856700000000004</v>
      </c>
      <c r="AT2263">
        <v>0.81</v>
      </c>
      <c r="AU2263">
        <v>82</v>
      </c>
      <c r="AV2263">
        <v>66.42</v>
      </c>
      <c r="BC2263" t="s">
        <v>451</v>
      </c>
      <c r="BD2263" s="2">
        <v>45958</v>
      </c>
      <c r="BE2263">
        <v>72.61</v>
      </c>
      <c r="BF2263" t="s">
        <v>452</v>
      </c>
      <c r="BG2263" t="s">
        <v>453</v>
      </c>
      <c r="BH2263" s="1">
        <f t="shared" ca="1" si="107"/>
        <v>165</v>
      </c>
    </row>
    <row r="2264" spans="2:60" ht="14.25" customHeight="1" x14ac:dyDescent="0.35">
      <c r="B2264" s="96" t="str">
        <f t="shared" si="105"/>
        <v>4101532513</v>
      </c>
      <c r="C2264" s="96" t="str">
        <f t="shared" si="106"/>
        <v>41015325</v>
      </c>
      <c r="D2264">
        <v>22526</v>
      </c>
      <c r="E2264" t="s">
        <v>120</v>
      </c>
      <c r="F2264">
        <v>61</v>
      </c>
      <c r="G2264" t="s">
        <v>124</v>
      </c>
      <c r="H2264">
        <v>72</v>
      </c>
      <c r="I2264">
        <v>41015</v>
      </c>
      <c r="J2264" t="s">
        <v>89</v>
      </c>
      <c r="K2264">
        <v>325</v>
      </c>
      <c r="L2264">
        <v>13</v>
      </c>
      <c r="M2264">
        <v>4</v>
      </c>
      <c r="N2264">
        <v>1</v>
      </c>
      <c r="O2264" s="3">
        <v>4.0599999999999996</v>
      </c>
      <c r="P2264">
        <v>0</v>
      </c>
      <c r="Q2264" t="s">
        <v>482</v>
      </c>
      <c r="R2264" t="s">
        <v>471</v>
      </c>
      <c r="S2264">
        <v>2</v>
      </c>
      <c r="T2264" t="s">
        <v>478</v>
      </c>
      <c r="U2264">
        <v>2</v>
      </c>
      <c r="V2264">
        <v>45306</v>
      </c>
      <c r="W2264">
        <v>355</v>
      </c>
      <c r="X2264" t="s">
        <v>447</v>
      </c>
      <c r="Y2264" t="s">
        <v>447</v>
      </c>
      <c r="Z2264" s="2"/>
      <c r="AB2264" t="s">
        <v>447</v>
      </c>
      <c r="AC2264" t="s">
        <v>448</v>
      </c>
      <c r="AD2264" t="s">
        <v>447</v>
      </c>
      <c r="AE2264" t="s">
        <v>447</v>
      </c>
      <c r="AF2264" t="s">
        <v>447</v>
      </c>
      <c r="AG2264">
        <v>2</v>
      </c>
      <c r="AH2264">
        <v>0</v>
      </c>
      <c r="AI2264">
        <v>21</v>
      </c>
      <c r="AJ2264">
        <v>0</v>
      </c>
      <c r="AK2264">
        <v>61</v>
      </c>
      <c r="AL2264" t="s">
        <v>465</v>
      </c>
      <c r="AM2264" t="s">
        <v>450</v>
      </c>
      <c r="AZ2264">
        <v>4.0599999999999996</v>
      </c>
      <c r="BA2264">
        <v>70</v>
      </c>
      <c r="BB2264">
        <v>284.2</v>
      </c>
      <c r="BC2264" t="s">
        <v>451</v>
      </c>
      <c r="BD2264" s="2">
        <v>45666</v>
      </c>
      <c r="BF2264" t="s">
        <v>452</v>
      </c>
      <c r="BG2264" t="s">
        <v>453</v>
      </c>
      <c r="BH2264" s="1">
        <f t="shared" ca="1" si="107"/>
        <v>457</v>
      </c>
    </row>
    <row r="2265" spans="2:60" ht="14.25" customHeight="1" x14ac:dyDescent="0.35">
      <c r="B2265" s="96" t="str">
        <f t="shared" si="105"/>
        <v>4101532514</v>
      </c>
      <c r="C2265" s="96" t="str">
        <f t="shared" si="106"/>
        <v>41015325</v>
      </c>
      <c r="D2265">
        <v>22526</v>
      </c>
      <c r="E2265" t="s">
        <v>120</v>
      </c>
      <c r="F2265">
        <v>61</v>
      </c>
      <c r="G2265" t="s">
        <v>124</v>
      </c>
      <c r="H2265">
        <v>72</v>
      </c>
      <c r="I2265">
        <v>41015</v>
      </c>
      <c r="J2265" t="s">
        <v>89</v>
      </c>
      <c r="K2265">
        <v>325</v>
      </c>
      <c r="L2265">
        <v>14</v>
      </c>
      <c r="M2265">
        <v>1</v>
      </c>
      <c r="O2265" s="3">
        <v>0.04</v>
      </c>
      <c r="P2265">
        <v>0</v>
      </c>
      <c r="Q2265" t="s">
        <v>487</v>
      </c>
      <c r="R2265" t="s">
        <v>471</v>
      </c>
      <c r="S2265">
        <v>5</v>
      </c>
      <c r="T2265" t="s">
        <v>446</v>
      </c>
      <c r="U2265">
        <v>2</v>
      </c>
      <c r="V2265">
        <v>44253</v>
      </c>
      <c r="W2265">
        <v>355</v>
      </c>
      <c r="X2265" t="s">
        <v>447</v>
      </c>
      <c r="Y2265" t="s">
        <v>447</v>
      </c>
      <c r="Z2265" s="2"/>
      <c r="AB2265" t="s">
        <v>447</v>
      </c>
      <c r="AC2265" t="s">
        <v>448</v>
      </c>
      <c r="AD2265" t="s">
        <v>447</v>
      </c>
      <c r="AE2265" t="s">
        <v>447</v>
      </c>
      <c r="AF2265" t="s">
        <v>447</v>
      </c>
      <c r="AG2265">
        <v>2</v>
      </c>
      <c r="AH2265">
        <v>0</v>
      </c>
      <c r="AI2265">
        <v>17</v>
      </c>
      <c r="AJ2265">
        <v>0</v>
      </c>
      <c r="AK2265">
        <v>61</v>
      </c>
      <c r="AL2265" t="s">
        <v>465</v>
      </c>
      <c r="AM2265" t="s">
        <v>450</v>
      </c>
      <c r="AN2265">
        <v>0.04</v>
      </c>
      <c r="AO2265">
        <v>82.62</v>
      </c>
      <c r="AP2265">
        <v>3.3048000000000002</v>
      </c>
      <c r="AQ2265">
        <v>0.04</v>
      </c>
      <c r="AR2265">
        <v>80.069999999999993</v>
      </c>
      <c r="AS2265">
        <v>3.2027999999999999</v>
      </c>
      <c r="AT2265">
        <v>0.04</v>
      </c>
      <c r="AU2265">
        <v>82</v>
      </c>
      <c r="AV2265">
        <v>3.28</v>
      </c>
      <c r="BC2265" t="s">
        <v>451</v>
      </c>
      <c r="BD2265" s="2">
        <v>45958</v>
      </c>
      <c r="BF2265" t="s">
        <v>452</v>
      </c>
      <c r="BG2265" t="s">
        <v>453</v>
      </c>
      <c r="BH2265" s="1">
        <f t="shared" ca="1" si="107"/>
        <v>165</v>
      </c>
    </row>
    <row r="2266" spans="2:60" ht="14.25" customHeight="1" x14ac:dyDescent="0.35">
      <c r="B2266" s="96" t="str">
        <f t="shared" si="105"/>
        <v>4101532515</v>
      </c>
      <c r="C2266" s="96" t="str">
        <f t="shared" si="106"/>
        <v>41015325</v>
      </c>
      <c r="D2266">
        <v>22526</v>
      </c>
      <c r="E2266" t="s">
        <v>120</v>
      </c>
      <c r="F2266">
        <v>61</v>
      </c>
      <c r="G2266" t="s">
        <v>124</v>
      </c>
      <c r="H2266">
        <v>72</v>
      </c>
      <c r="I2266">
        <v>41015</v>
      </c>
      <c r="J2266" t="s">
        <v>89</v>
      </c>
      <c r="K2266">
        <v>325</v>
      </c>
      <c r="L2266">
        <v>15</v>
      </c>
      <c r="M2266">
        <v>1</v>
      </c>
      <c r="O2266" s="3">
        <v>0.86</v>
      </c>
      <c r="P2266">
        <v>0</v>
      </c>
      <c r="Q2266" t="s">
        <v>487</v>
      </c>
      <c r="R2266" t="s">
        <v>471</v>
      </c>
      <c r="S2266">
        <v>5</v>
      </c>
      <c r="T2266" t="s">
        <v>446</v>
      </c>
      <c r="U2266">
        <v>2</v>
      </c>
      <c r="V2266">
        <v>44253</v>
      </c>
      <c r="W2266">
        <v>355</v>
      </c>
      <c r="X2266" t="s">
        <v>447</v>
      </c>
      <c r="Y2266" t="s">
        <v>447</v>
      </c>
      <c r="Z2266" s="2"/>
      <c r="AB2266" t="s">
        <v>447</v>
      </c>
      <c r="AC2266" t="s">
        <v>448</v>
      </c>
      <c r="AD2266" t="s">
        <v>447</v>
      </c>
      <c r="AE2266" t="s">
        <v>447</v>
      </c>
      <c r="AF2266" t="s">
        <v>447</v>
      </c>
      <c r="AG2266">
        <v>2</v>
      </c>
      <c r="AH2266">
        <v>0</v>
      </c>
      <c r="AI2266">
        <v>17</v>
      </c>
      <c r="AJ2266">
        <v>0</v>
      </c>
      <c r="AK2266">
        <v>61</v>
      </c>
      <c r="AL2266" t="s">
        <v>465</v>
      </c>
      <c r="AM2266" t="s">
        <v>450</v>
      </c>
      <c r="AN2266">
        <v>0.86</v>
      </c>
      <c r="AO2266">
        <v>82.62</v>
      </c>
      <c r="AP2266">
        <v>71.053200000000004</v>
      </c>
      <c r="AQ2266">
        <v>0.86</v>
      </c>
      <c r="AR2266">
        <v>80.069999999999993</v>
      </c>
      <c r="AS2266">
        <v>68.860200000000006</v>
      </c>
      <c r="AT2266">
        <v>0.86</v>
      </c>
      <c r="AU2266">
        <v>82</v>
      </c>
      <c r="AV2266">
        <v>70.52</v>
      </c>
      <c r="BC2266" t="s">
        <v>451</v>
      </c>
      <c r="BD2266" s="2">
        <v>45958</v>
      </c>
      <c r="BE2266">
        <v>34.700000000000003</v>
      </c>
      <c r="BF2266" t="s">
        <v>452</v>
      </c>
      <c r="BG2266" t="s">
        <v>453</v>
      </c>
      <c r="BH2266" s="1">
        <f t="shared" ca="1" si="107"/>
        <v>165</v>
      </c>
    </row>
    <row r="2267" spans="2:60" ht="14.25" customHeight="1" x14ac:dyDescent="0.35">
      <c r="B2267" s="96" t="str">
        <f t="shared" si="105"/>
        <v>4101532516</v>
      </c>
      <c r="C2267" s="96" t="str">
        <f t="shared" si="106"/>
        <v>41015325</v>
      </c>
      <c r="D2267">
        <v>22526</v>
      </c>
      <c r="E2267" t="s">
        <v>120</v>
      </c>
      <c r="F2267">
        <v>61</v>
      </c>
      <c r="G2267" t="s">
        <v>124</v>
      </c>
      <c r="H2267">
        <v>72</v>
      </c>
      <c r="I2267">
        <v>41015</v>
      </c>
      <c r="J2267" t="s">
        <v>89</v>
      </c>
      <c r="K2267">
        <v>325</v>
      </c>
      <c r="L2267">
        <v>16</v>
      </c>
      <c r="M2267">
        <v>1</v>
      </c>
      <c r="O2267" s="3">
        <v>10.9</v>
      </c>
      <c r="P2267">
        <v>0</v>
      </c>
      <c r="Q2267" t="s">
        <v>487</v>
      </c>
      <c r="R2267" t="s">
        <v>471</v>
      </c>
      <c r="S2267">
        <v>5</v>
      </c>
      <c r="T2267" t="s">
        <v>446</v>
      </c>
      <c r="U2267">
        <v>2</v>
      </c>
      <c r="V2267">
        <v>44253</v>
      </c>
      <c r="W2267">
        <v>355</v>
      </c>
      <c r="X2267" t="s">
        <v>447</v>
      </c>
      <c r="Y2267" t="s">
        <v>447</v>
      </c>
      <c r="Z2267" s="2"/>
      <c r="AB2267" t="s">
        <v>447</v>
      </c>
      <c r="AC2267" t="s">
        <v>448</v>
      </c>
      <c r="AD2267" t="s">
        <v>447</v>
      </c>
      <c r="AE2267" t="s">
        <v>447</v>
      </c>
      <c r="AF2267" t="s">
        <v>447</v>
      </c>
      <c r="AG2267">
        <v>2</v>
      </c>
      <c r="AH2267">
        <v>0</v>
      </c>
      <c r="AI2267">
        <v>17</v>
      </c>
      <c r="AJ2267">
        <v>0</v>
      </c>
      <c r="AK2267">
        <v>61</v>
      </c>
      <c r="AL2267" t="s">
        <v>465</v>
      </c>
      <c r="AM2267" t="s">
        <v>450</v>
      </c>
      <c r="AN2267">
        <v>10.9</v>
      </c>
      <c r="AO2267">
        <v>82.62</v>
      </c>
      <c r="AP2267">
        <v>900.55799999999999</v>
      </c>
      <c r="AQ2267">
        <v>10.9</v>
      </c>
      <c r="AR2267">
        <v>80.069999999999993</v>
      </c>
      <c r="AS2267">
        <v>872.76300000000003</v>
      </c>
      <c r="AT2267">
        <v>10.9</v>
      </c>
      <c r="AU2267">
        <v>82</v>
      </c>
      <c r="AV2267">
        <v>893.8</v>
      </c>
      <c r="BC2267" t="s">
        <v>451</v>
      </c>
      <c r="BD2267" s="2">
        <v>45958</v>
      </c>
      <c r="BE2267">
        <v>545.25</v>
      </c>
      <c r="BF2267" t="s">
        <v>452</v>
      </c>
      <c r="BG2267" t="s">
        <v>453</v>
      </c>
      <c r="BH2267" s="1">
        <f t="shared" ca="1" si="107"/>
        <v>165</v>
      </c>
    </row>
    <row r="2268" spans="2:60" ht="14.25" customHeight="1" x14ac:dyDescent="0.35">
      <c r="B2268" s="96" t="str">
        <f t="shared" si="105"/>
        <v>4101532517</v>
      </c>
      <c r="C2268" s="96" t="str">
        <f t="shared" si="106"/>
        <v>41015325</v>
      </c>
      <c r="D2268">
        <v>22526</v>
      </c>
      <c r="E2268" t="s">
        <v>120</v>
      </c>
      <c r="F2268">
        <v>61</v>
      </c>
      <c r="G2268" t="s">
        <v>124</v>
      </c>
      <c r="H2268">
        <v>72</v>
      </c>
      <c r="I2268">
        <v>41015</v>
      </c>
      <c r="J2268" t="s">
        <v>89</v>
      </c>
      <c r="K2268">
        <v>325</v>
      </c>
      <c r="L2268">
        <v>17</v>
      </c>
      <c r="M2268">
        <v>1</v>
      </c>
      <c r="O2268" s="3">
        <v>1.94</v>
      </c>
      <c r="P2268">
        <v>0</v>
      </c>
      <c r="Q2268" t="s">
        <v>487</v>
      </c>
      <c r="R2268" t="s">
        <v>471</v>
      </c>
      <c r="S2268">
        <v>5</v>
      </c>
      <c r="T2268" t="s">
        <v>446</v>
      </c>
      <c r="U2268">
        <v>2</v>
      </c>
      <c r="V2268">
        <v>44253</v>
      </c>
      <c r="W2268">
        <v>355</v>
      </c>
      <c r="X2268" t="s">
        <v>447</v>
      </c>
      <c r="Y2268" s="2" t="s">
        <v>447</v>
      </c>
      <c r="Z2268" s="2"/>
      <c r="AB2268" t="s">
        <v>447</v>
      </c>
      <c r="AC2268" t="s">
        <v>448</v>
      </c>
      <c r="AD2268" t="s">
        <v>447</v>
      </c>
      <c r="AE2268" t="s">
        <v>447</v>
      </c>
      <c r="AF2268" t="s">
        <v>447</v>
      </c>
      <c r="AG2268">
        <v>2</v>
      </c>
      <c r="AH2268">
        <v>0</v>
      </c>
      <c r="AI2268">
        <v>17</v>
      </c>
      <c r="AJ2268">
        <v>0</v>
      </c>
      <c r="AK2268">
        <v>61</v>
      </c>
      <c r="AL2268" t="s">
        <v>465</v>
      </c>
      <c r="AM2268" t="s">
        <v>450</v>
      </c>
      <c r="AN2268">
        <v>1.94</v>
      </c>
      <c r="AO2268">
        <v>82.62</v>
      </c>
      <c r="AP2268">
        <v>160.28280000000001</v>
      </c>
      <c r="AQ2268">
        <v>1.94</v>
      </c>
      <c r="AR2268">
        <v>80.069999999999993</v>
      </c>
      <c r="AS2268">
        <v>155.33580000000001</v>
      </c>
      <c r="AT2268">
        <v>1.94</v>
      </c>
      <c r="AU2268">
        <v>82</v>
      </c>
      <c r="AV2268">
        <v>159.08000000000001</v>
      </c>
      <c r="BC2268" t="s">
        <v>451</v>
      </c>
      <c r="BD2268" s="2">
        <v>45958</v>
      </c>
      <c r="BE2268">
        <v>343.67</v>
      </c>
      <c r="BF2268" t="s">
        <v>452</v>
      </c>
      <c r="BG2268" t="s">
        <v>453</v>
      </c>
      <c r="BH2268" s="1">
        <f t="shared" ca="1" si="107"/>
        <v>165</v>
      </c>
    </row>
    <row r="2269" spans="2:60" ht="14.25" customHeight="1" x14ac:dyDescent="0.35">
      <c r="B2269" s="96" t="str">
        <f t="shared" si="105"/>
        <v>4101532518</v>
      </c>
      <c r="C2269" s="96" t="str">
        <f t="shared" si="106"/>
        <v>41015325</v>
      </c>
      <c r="D2269">
        <v>22526</v>
      </c>
      <c r="E2269" t="s">
        <v>120</v>
      </c>
      <c r="F2269">
        <v>61</v>
      </c>
      <c r="G2269" t="s">
        <v>124</v>
      </c>
      <c r="H2269">
        <v>72</v>
      </c>
      <c r="I2269">
        <v>41015</v>
      </c>
      <c r="J2269" t="s">
        <v>89</v>
      </c>
      <c r="K2269">
        <v>325</v>
      </c>
      <c r="L2269">
        <v>18</v>
      </c>
      <c r="M2269">
        <v>1</v>
      </c>
      <c r="O2269" s="3">
        <v>13.31</v>
      </c>
      <c r="P2269">
        <v>0</v>
      </c>
      <c r="Q2269" t="s">
        <v>487</v>
      </c>
      <c r="R2269" t="s">
        <v>471</v>
      </c>
      <c r="S2269">
        <v>5</v>
      </c>
      <c r="T2269" t="s">
        <v>446</v>
      </c>
      <c r="U2269">
        <v>2</v>
      </c>
      <c r="V2269">
        <v>44254</v>
      </c>
      <c r="W2269">
        <v>355</v>
      </c>
      <c r="X2269" t="s">
        <v>447</v>
      </c>
      <c r="Y2269" s="2" t="s">
        <v>447</v>
      </c>
      <c r="Z2269" s="2"/>
      <c r="AB2269" t="s">
        <v>447</v>
      </c>
      <c r="AC2269" t="s">
        <v>448</v>
      </c>
      <c r="AD2269" t="s">
        <v>447</v>
      </c>
      <c r="AE2269" t="s">
        <v>447</v>
      </c>
      <c r="AF2269" t="s">
        <v>447</v>
      </c>
      <c r="AG2269">
        <v>2</v>
      </c>
      <c r="AH2269">
        <v>0</v>
      </c>
      <c r="AI2269">
        <v>17</v>
      </c>
      <c r="AJ2269">
        <v>0</v>
      </c>
      <c r="AK2269">
        <v>61</v>
      </c>
      <c r="AL2269" t="s">
        <v>449</v>
      </c>
      <c r="AM2269" t="s">
        <v>450</v>
      </c>
      <c r="AN2269">
        <v>13.31</v>
      </c>
      <c r="AO2269">
        <v>82.62</v>
      </c>
      <c r="AP2269">
        <v>1099.6722</v>
      </c>
      <c r="AQ2269">
        <v>13.31</v>
      </c>
      <c r="AR2269">
        <v>80.069999999999993</v>
      </c>
      <c r="AS2269">
        <v>1065.7317</v>
      </c>
      <c r="AT2269">
        <v>13.31</v>
      </c>
      <c r="AU2269">
        <v>82</v>
      </c>
      <c r="AV2269">
        <v>1091.42</v>
      </c>
      <c r="BC2269" t="s">
        <v>451</v>
      </c>
      <c r="BD2269" s="2">
        <v>45958</v>
      </c>
      <c r="BE2269">
        <v>869.54</v>
      </c>
      <c r="BF2269" t="s">
        <v>452</v>
      </c>
      <c r="BG2269" t="s">
        <v>453</v>
      </c>
      <c r="BH2269" s="1">
        <f t="shared" ca="1" si="107"/>
        <v>165</v>
      </c>
    </row>
    <row r="2270" spans="2:60" ht="14.25" customHeight="1" x14ac:dyDescent="0.35">
      <c r="B2270" s="96" t="str">
        <f t="shared" si="105"/>
        <v>4101532519</v>
      </c>
      <c r="C2270" s="96" t="str">
        <f t="shared" si="106"/>
        <v>41015325</v>
      </c>
      <c r="D2270">
        <v>22526</v>
      </c>
      <c r="E2270" t="s">
        <v>120</v>
      </c>
      <c r="F2270">
        <v>61</v>
      </c>
      <c r="G2270" t="s">
        <v>124</v>
      </c>
      <c r="H2270">
        <v>72</v>
      </c>
      <c r="I2270">
        <v>41015</v>
      </c>
      <c r="J2270" t="s">
        <v>89</v>
      </c>
      <c r="K2270">
        <v>325</v>
      </c>
      <c r="L2270">
        <v>19</v>
      </c>
      <c r="M2270">
        <v>1</v>
      </c>
      <c r="O2270" s="3">
        <v>8.61</v>
      </c>
      <c r="P2270">
        <v>0</v>
      </c>
      <c r="Q2270" t="s">
        <v>487</v>
      </c>
      <c r="R2270" t="s">
        <v>471</v>
      </c>
      <c r="S2270">
        <v>5</v>
      </c>
      <c r="T2270" t="s">
        <v>446</v>
      </c>
      <c r="U2270">
        <v>2</v>
      </c>
      <c r="V2270">
        <v>44253</v>
      </c>
      <c r="W2270">
        <v>355</v>
      </c>
      <c r="X2270" t="s">
        <v>447</v>
      </c>
      <c r="Y2270" s="2" t="s">
        <v>447</v>
      </c>
      <c r="Z2270" s="2"/>
      <c r="AB2270" t="s">
        <v>447</v>
      </c>
      <c r="AC2270" t="s">
        <v>448</v>
      </c>
      <c r="AD2270" t="s">
        <v>447</v>
      </c>
      <c r="AE2270" t="s">
        <v>447</v>
      </c>
      <c r="AF2270" t="s">
        <v>447</v>
      </c>
      <c r="AG2270">
        <v>2</v>
      </c>
      <c r="AH2270">
        <v>0</v>
      </c>
      <c r="AI2270">
        <v>17</v>
      </c>
      <c r="AJ2270">
        <v>0</v>
      </c>
      <c r="AK2270">
        <v>61</v>
      </c>
      <c r="AL2270" t="s">
        <v>449</v>
      </c>
      <c r="AM2270" t="s">
        <v>450</v>
      </c>
      <c r="AN2270">
        <v>8.61</v>
      </c>
      <c r="AO2270">
        <v>82.62</v>
      </c>
      <c r="AP2270">
        <v>711.35820000000001</v>
      </c>
      <c r="AQ2270">
        <v>8.61</v>
      </c>
      <c r="AR2270">
        <v>80.069999999999993</v>
      </c>
      <c r="AS2270">
        <v>689.40269999999998</v>
      </c>
      <c r="AT2270">
        <v>8.61</v>
      </c>
      <c r="AU2270">
        <v>82</v>
      </c>
      <c r="AV2270">
        <v>706.02</v>
      </c>
      <c r="BC2270" t="s">
        <v>451</v>
      </c>
      <c r="BD2270" s="2">
        <v>45958</v>
      </c>
      <c r="BE2270">
        <v>452.63</v>
      </c>
      <c r="BF2270" t="s">
        <v>452</v>
      </c>
      <c r="BG2270" t="s">
        <v>453</v>
      </c>
      <c r="BH2270" s="1">
        <f t="shared" ca="1" si="107"/>
        <v>165</v>
      </c>
    </row>
    <row r="2271" spans="2:60" ht="14.25" customHeight="1" x14ac:dyDescent="0.35">
      <c r="B2271" s="96" t="str">
        <f t="shared" si="105"/>
        <v>4101532520</v>
      </c>
      <c r="C2271" s="96" t="str">
        <f t="shared" si="106"/>
        <v>41015325</v>
      </c>
      <c r="D2271">
        <v>22526</v>
      </c>
      <c r="E2271" t="s">
        <v>120</v>
      </c>
      <c r="F2271">
        <v>61</v>
      </c>
      <c r="G2271" t="s">
        <v>124</v>
      </c>
      <c r="H2271">
        <v>72</v>
      </c>
      <c r="I2271">
        <v>41015</v>
      </c>
      <c r="J2271" t="s">
        <v>89</v>
      </c>
      <c r="K2271">
        <v>325</v>
      </c>
      <c r="L2271">
        <v>20</v>
      </c>
      <c r="M2271">
        <v>1</v>
      </c>
      <c r="O2271" s="3">
        <v>3.72</v>
      </c>
      <c r="P2271">
        <v>0</v>
      </c>
      <c r="Q2271" t="s">
        <v>487</v>
      </c>
      <c r="R2271" t="s">
        <v>471</v>
      </c>
      <c r="S2271">
        <v>5</v>
      </c>
      <c r="T2271" t="s">
        <v>446</v>
      </c>
      <c r="U2271">
        <v>2</v>
      </c>
      <c r="V2271">
        <v>44254</v>
      </c>
      <c r="W2271">
        <v>355</v>
      </c>
      <c r="X2271" t="s">
        <v>447</v>
      </c>
      <c r="Y2271" s="2" t="s">
        <v>447</v>
      </c>
      <c r="Z2271" s="2"/>
      <c r="AB2271" t="s">
        <v>447</v>
      </c>
      <c r="AC2271" t="s">
        <v>448</v>
      </c>
      <c r="AD2271" t="s">
        <v>447</v>
      </c>
      <c r="AE2271" t="s">
        <v>447</v>
      </c>
      <c r="AF2271" t="s">
        <v>447</v>
      </c>
      <c r="AG2271">
        <v>2</v>
      </c>
      <c r="AH2271">
        <v>0</v>
      </c>
      <c r="AI2271">
        <v>17</v>
      </c>
      <c r="AJ2271">
        <v>0</v>
      </c>
      <c r="AK2271">
        <v>61</v>
      </c>
      <c r="AL2271" t="s">
        <v>465</v>
      </c>
      <c r="AM2271" t="s">
        <v>450</v>
      </c>
      <c r="AN2271">
        <v>3.72</v>
      </c>
      <c r="AO2271">
        <v>82.62</v>
      </c>
      <c r="AP2271">
        <v>307.34640000000002</v>
      </c>
      <c r="AQ2271">
        <v>3.72</v>
      </c>
      <c r="AR2271">
        <v>80.069999999999993</v>
      </c>
      <c r="AS2271">
        <v>297.86040000000003</v>
      </c>
      <c r="AT2271">
        <v>3.72</v>
      </c>
      <c r="AU2271">
        <v>82</v>
      </c>
      <c r="AV2271">
        <v>305.04000000000002</v>
      </c>
      <c r="BC2271" t="s">
        <v>451</v>
      </c>
      <c r="BD2271" s="2">
        <v>45958</v>
      </c>
      <c r="BE2271">
        <v>104.87</v>
      </c>
      <c r="BF2271" t="s">
        <v>452</v>
      </c>
      <c r="BG2271" t="s">
        <v>453</v>
      </c>
      <c r="BH2271" s="1">
        <f t="shared" ca="1" si="107"/>
        <v>165</v>
      </c>
    </row>
    <row r="2272" spans="2:60" ht="14.25" customHeight="1" x14ac:dyDescent="0.35">
      <c r="B2272" s="96" t="str">
        <f t="shared" si="105"/>
        <v>410153252007</v>
      </c>
      <c r="C2272" s="96" t="str">
        <f t="shared" si="106"/>
        <v>41015325</v>
      </c>
      <c r="D2272">
        <v>22526</v>
      </c>
      <c r="E2272" t="s">
        <v>120</v>
      </c>
      <c r="F2272">
        <v>61</v>
      </c>
      <c r="G2272" t="s">
        <v>124</v>
      </c>
      <c r="H2272">
        <v>72</v>
      </c>
      <c r="I2272">
        <v>41015</v>
      </c>
      <c r="J2272" t="s">
        <v>89</v>
      </c>
      <c r="K2272">
        <v>325</v>
      </c>
      <c r="L2272">
        <v>2007</v>
      </c>
      <c r="M2272">
        <v>4</v>
      </c>
      <c r="O2272" s="3">
        <v>0.62</v>
      </c>
      <c r="P2272">
        <v>0</v>
      </c>
      <c r="Q2272" t="s">
        <v>482</v>
      </c>
      <c r="R2272" t="s">
        <v>471</v>
      </c>
      <c r="S2272">
        <v>50</v>
      </c>
      <c r="T2272" t="s">
        <v>492</v>
      </c>
      <c r="U2272">
        <v>2</v>
      </c>
      <c r="V2272">
        <v>45665</v>
      </c>
      <c r="W2272">
        <v>355</v>
      </c>
      <c r="X2272" t="s">
        <v>447</v>
      </c>
      <c r="Y2272" s="2" t="s">
        <v>447</v>
      </c>
      <c r="Z2272" s="2"/>
      <c r="AB2272" t="s">
        <v>447</v>
      </c>
      <c r="AC2272" t="s">
        <v>448</v>
      </c>
      <c r="AD2272" t="s">
        <v>447</v>
      </c>
      <c r="AE2272" t="s">
        <v>447</v>
      </c>
      <c r="AF2272" t="s">
        <v>447</v>
      </c>
      <c r="AG2272">
        <v>2</v>
      </c>
      <c r="AH2272">
        <v>0</v>
      </c>
      <c r="AI2272">
        <v>21</v>
      </c>
      <c r="AJ2272">
        <v>0</v>
      </c>
      <c r="AK2272">
        <v>61</v>
      </c>
      <c r="AL2272" t="s">
        <v>465</v>
      </c>
      <c r="AM2272" t="s">
        <v>450</v>
      </c>
      <c r="BC2272" t="s">
        <v>493</v>
      </c>
      <c r="BF2272" t="s">
        <v>452</v>
      </c>
      <c r="BG2272" t="s">
        <v>453</v>
      </c>
      <c r="BH2272" s="1">
        <f t="shared" ca="1" si="107"/>
        <v>46123</v>
      </c>
    </row>
    <row r="2273" spans="2:60" ht="14.25" customHeight="1" x14ac:dyDescent="0.35">
      <c r="B2273" s="96" t="str">
        <f t="shared" si="105"/>
        <v>410153252013</v>
      </c>
      <c r="C2273" s="96" t="str">
        <f t="shared" si="106"/>
        <v>41015325</v>
      </c>
      <c r="D2273">
        <v>22526</v>
      </c>
      <c r="E2273" t="s">
        <v>120</v>
      </c>
      <c r="F2273">
        <v>61</v>
      </c>
      <c r="G2273" t="s">
        <v>124</v>
      </c>
      <c r="H2273">
        <v>72</v>
      </c>
      <c r="I2273">
        <v>41015</v>
      </c>
      <c r="J2273" t="s">
        <v>89</v>
      </c>
      <c r="K2273">
        <v>325</v>
      </c>
      <c r="L2273">
        <v>2013</v>
      </c>
      <c r="M2273">
        <v>4</v>
      </c>
      <c r="O2273" s="3">
        <v>0.34</v>
      </c>
      <c r="P2273">
        <v>0</v>
      </c>
      <c r="Q2273" t="s">
        <v>482</v>
      </c>
      <c r="R2273" t="s">
        <v>471</v>
      </c>
      <c r="S2273">
        <v>50</v>
      </c>
      <c r="T2273" t="s">
        <v>492</v>
      </c>
      <c r="U2273">
        <v>2</v>
      </c>
      <c r="V2273">
        <v>45665</v>
      </c>
      <c r="W2273">
        <v>355</v>
      </c>
      <c r="X2273" t="s">
        <v>447</v>
      </c>
      <c r="Y2273" s="2" t="s">
        <v>447</v>
      </c>
      <c r="Z2273" s="2"/>
      <c r="AB2273" t="s">
        <v>447</v>
      </c>
      <c r="AC2273" t="s">
        <v>448</v>
      </c>
      <c r="AD2273" t="s">
        <v>447</v>
      </c>
      <c r="AE2273" t="s">
        <v>447</v>
      </c>
      <c r="AF2273" t="s">
        <v>447</v>
      </c>
      <c r="AG2273">
        <v>2</v>
      </c>
      <c r="AH2273">
        <v>0</v>
      </c>
      <c r="AI2273">
        <v>21</v>
      </c>
      <c r="AJ2273">
        <v>0</v>
      </c>
      <c r="AK2273">
        <v>61</v>
      </c>
      <c r="AL2273" t="s">
        <v>465</v>
      </c>
      <c r="AM2273" t="s">
        <v>450</v>
      </c>
      <c r="BC2273" t="s">
        <v>493</v>
      </c>
      <c r="BF2273" t="s">
        <v>452</v>
      </c>
      <c r="BG2273" t="s">
        <v>453</v>
      </c>
      <c r="BH2273" s="1">
        <f t="shared" ca="1" si="107"/>
        <v>46123</v>
      </c>
    </row>
    <row r="2274" spans="2:60" ht="14.25" customHeight="1" x14ac:dyDescent="0.35">
      <c r="B2274" s="96" t="str">
        <f t="shared" si="105"/>
        <v>410153261</v>
      </c>
      <c r="C2274" s="96" t="str">
        <f t="shared" si="106"/>
        <v>41015326</v>
      </c>
      <c r="D2274">
        <v>22526</v>
      </c>
      <c r="E2274" t="s">
        <v>120</v>
      </c>
      <c r="F2274">
        <v>61</v>
      </c>
      <c r="G2274" t="s">
        <v>124</v>
      </c>
      <c r="H2274">
        <v>72</v>
      </c>
      <c r="I2274">
        <v>41015</v>
      </c>
      <c r="J2274" t="s">
        <v>89</v>
      </c>
      <c r="K2274">
        <v>326</v>
      </c>
      <c r="L2274">
        <v>1</v>
      </c>
      <c r="M2274">
        <v>1</v>
      </c>
      <c r="N2274">
        <v>6</v>
      </c>
      <c r="O2274" s="3">
        <v>24.05</v>
      </c>
      <c r="P2274">
        <v>0</v>
      </c>
      <c r="Q2274" t="s">
        <v>482</v>
      </c>
      <c r="R2274" t="s">
        <v>471</v>
      </c>
      <c r="S2274">
        <v>50</v>
      </c>
      <c r="T2274" t="s">
        <v>492</v>
      </c>
      <c r="U2274">
        <v>2</v>
      </c>
      <c r="V2274">
        <v>45663</v>
      </c>
      <c r="W2274">
        <v>355</v>
      </c>
      <c r="X2274" t="s">
        <v>447</v>
      </c>
      <c r="Y2274" s="2" t="s">
        <v>447</v>
      </c>
      <c r="Z2274" s="2"/>
      <c r="AB2274" t="s">
        <v>447</v>
      </c>
      <c r="AC2274" t="s">
        <v>448</v>
      </c>
      <c r="AD2274" t="s">
        <v>447</v>
      </c>
      <c r="AE2274" t="s">
        <v>447</v>
      </c>
      <c r="AF2274" t="s">
        <v>447</v>
      </c>
      <c r="AG2274">
        <v>2</v>
      </c>
      <c r="AH2274">
        <v>0</v>
      </c>
      <c r="AI2274">
        <v>18</v>
      </c>
      <c r="AJ2274">
        <v>0</v>
      </c>
      <c r="AK2274">
        <v>61</v>
      </c>
      <c r="AL2274" t="s">
        <v>449</v>
      </c>
      <c r="AM2274" t="s">
        <v>450</v>
      </c>
      <c r="BC2274" t="s">
        <v>493</v>
      </c>
      <c r="BF2274" t="s">
        <v>452</v>
      </c>
      <c r="BG2274" t="s">
        <v>453</v>
      </c>
      <c r="BH2274" s="1">
        <f t="shared" ca="1" si="107"/>
        <v>46123</v>
      </c>
    </row>
    <row r="2275" spans="2:60" ht="14.25" customHeight="1" x14ac:dyDescent="0.35">
      <c r="B2275" s="96" t="str">
        <f t="shared" si="105"/>
        <v>410153262</v>
      </c>
      <c r="C2275" s="96" t="str">
        <f t="shared" si="106"/>
        <v>41015326</v>
      </c>
      <c r="D2275">
        <v>22526</v>
      </c>
      <c r="E2275" t="s">
        <v>120</v>
      </c>
      <c r="F2275">
        <v>61</v>
      </c>
      <c r="G2275" t="s">
        <v>124</v>
      </c>
      <c r="H2275">
        <v>72</v>
      </c>
      <c r="I2275">
        <v>41015</v>
      </c>
      <c r="J2275" t="s">
        <v>89</v>
      </c>
      <c r="K2275">
        <v>326</v>
      </c>
      <c r="L2275">
        <v>2</v>
      </c>
      <c r="M2275">
        <v>1</v>
      </c>
      <c r="N2275">
        <v>6</v>
      </c>
      <c r="O2275" s="3">
        <v>1.0900000000000001</v>
      </c>
      <c r="P2275">
        <v>0</v>
      </c>
      <c r="Q2275" t="s">
        <v>482</v>
      </c>
      <c r="R2275" t="s">
        <v>471</v>
      </c>
      <c r="S2275">
        <v>50</v>
      </c>
      <c r="T2275" t="s">
        <v>492</v>
      </c>
      <c r="U2275">
        <v>2</v>
      </c>
      <c r="V2275">
        <v>45664</v>
      </c>
      <c r="W2275">
        <v>355</v>
      </c>
      <c r="X2275" t="s">
        <v>447</v>
      </c>
      <c r="Y2275" s="2" t="s">
        <v>447</v>
      </c>
      <c r="Z2275" s="2"/>
      <c r="AB2275" t="s">
        <v>447</v>
      </c>
      <c r="AC2275" t="s">
        <v>448</v>
      </c>
      <c r="AD2275" t="s">
        <v>447</v>
      </c>
      <c r="AE2275" t="s">
        <v>447</v>
      </c>
      <c r="AF2275" t="s">
        <v>447</v>
      </c>
      <c r="AG2275">
        <v>2</v>
      </c>
      <c r="AH2275">
        <v>0</v>
      </c>
      <c r="AI2275">
        <v>18</v>
      </c>
      <c r="AJ2275">
        <v>0</v>
      </c>
      <c r="AK2275">
        <v>61</v>
      </c>
      <c r="AL2275" t="s">
        <v>449</v>
      </c>
      <c r="AM2275" t="s">
        <v>450</v>
      </c>
      <c r="BC2275" t="s">
        <v>493</v>
      </c>
      <c r="BF2275" t="s">
        <v>452</v>
      </c>
      <c r="BG2275" t="s">
        <v>453</v>
      </c>
      <c r="BH2275" s="1">
        <f t="shared" ca="1" si="107"/>
        <v>46123</v>
      </c>
    </row>
    <row r="2276" spans="2:60" ht="14.25" customHeight="1" x14ac:dyDescent="0.35">
      <c r="B2276" s="96" t="str">
        <f t="shared" si="105"/>
        <v>410153263</v>
      </c>
      <c r="C2276" s="96" t="str">
        <f t="shared" si="106"/>
        <v>41015326</v>
      </c>
      <c r="D2276">
        <v>22526</v>
      </c>
      <c r="E2276" t="s">
        <v>120</v>
      </c>
      <c r="F2276">
        <v>61</v>
      </c>
      <c r="G2276" t="s">
        <v>124</v>
      </c>
      <c r="H2276">
        <v>72</v>
      </c>
      <c r="I2276">
        <v>41015</v>
      </c>
      <c r="J2276" t="s">
        <v>89</v>
      </c>
      <c r="K2276">
        <v>326</v>
      </c>
      <c r="L2276">
        <v>3</v>
      </c>
      <c r="M2276">
        <v>1</v>
      </c>
      <c r="N2276">
        <v>6</v>
      </c>
      <c r="O2276" s="3">
        <v>3.19</v>
      </c>
      <c r="P2276">
        <v>0</v>
      </c>
      <c r="Q2276" t="s">
        <v>482</v>
      </c>
      <c r="R2276" t="s">
        <v>471</v>
      </c>
      <c r="S2276">
        <v>50</v>
      </c>
      <c r="T2276" t="s">
        <v>492</v>
      </c>
      <c r="U2276">
        <v>2</v>
      </c>
      <c r="V2276">
        <v>45664</v>
      </c>
      <c r="W2276">
        <v>355</v>
      </c>
      <c r="X2276" t="s">
        <v>447</v>
      </c>
      <c r="Y2276" s="2" t="s">
        <v>447</v>
      </c>
      <c r="Z2276" s="2"/>
      <c r="AB2276" t="s">
        <v>447</v>
      </c>
      <c r="AC2276" t="s">
        <v>448</v>
      </c>
      <c r="AD2276" t="s">
        <v>447</v>
      </c>
      <c r="AE2276" t="s">
        <v>447</v>
      </c>
      <c r="AF2276" t="s">
        <v>447</v>
      </c>
      <c r="AG2276">
        <v>2</v>
      </c>
      <c r="AH2276">
        <v>0</v>
      </c>
      <c r="AI2276">
        <v>18</v>
      </c>
      <c r="AJ2276">
        <v>0</v>
      </c>
      <c r="AK2276">
        <v>61</v>
      </c>
      <c r="AL2276" t="s">
        <v>449</v>
      </c>
      <c r="AM2276" t="s">
        <v>450</v>
      </c>
      <c r="BC2276" t="s">
        <v>493</v>
      </c>
      <c r="BF2276" t="s">
        <v>452</v>
      </c>
      <c r="BG2276" t="s">
        <v>453</v>
      </c>
      <c r="BH2276" s="1">
        <f t="shared" ca="1" si="107"/>
        <v>46123</v>
      </c>
    </row>
    <row r="2277" spans="2:60" ht="14.25" customHeight="1" x14ac:dyDescent="0.35">
      <c r="B2277" s="96" t="str">
        <f t="shared" si="105"/>
        <v>410153264</v>
      </c>
      <c r="C2277" s="96" t="str">
        <f t="shared" si="106"/>
        <v>41015326</v>
      </c>
      <c r="D2277">
        <v>22526</v>
      </c>
      <c r="E2277" t="s">
        <v>120</v>
      </c>
      <c r="F2277">
        <v>61</v>
      </c>
      <c r="G2277" t="s">
        <v>124</v>
      </c>
      <c r="H2277">
        <v>72</v>
      </c>
      <c r="I2277">
        <v>41015</v>
      </c>
      <c r="J2277" t="s">
        <v>89</v>
      </c>
      <c r="K2277">
        <v>326</v>
      </c>
      <c r="L2277">
        <v>4</v>
      </c>
      <c r="M2277">
        <v>1</v>
      </c>
      <c r="N2277">
        <v>6</v>
      </c>
      <c r="O2277" s="3">
        <v>3.47</v>
      </c>
      <c r="P2277">
        <v>0</v>
      </c>
      <c r="Q2277" t="s">
        <v>482</v>
      </c>
      <c r="R2277" t="s">
        <v>471</v>
      </c>
      <c r="S2277">
        <v>50</v>
      </c>
      <c r="T2277" t="s">
        <v>492</v>
      </c>
      <c r="U2277">
        <v>2</v>
      </c>
      <c r="V2277">
        <v>45664</v>
      </c>
      <c r="W2277">
        <v>355</v>
      </c>
      <c r="X2277" t="s">
        <v>447</v>
      </c>
      <c r="Y2277" s="2" t="s">
        <v>447</v>
      </c>
      <c r="Z2277" s="2"/>
      <c r="AB2277" t="s">
        <v>447</v>
      </c>
      <c r="AC2277" t="s">
        <v>448</v>
      </c>
      <c r="AD2277" t="s">
        <v>447</v>
      </c>
      <c r="AE2277" t="s">
        <v>447</v>
      </c>
      <c r="AF2277" t="s">
        <v>447</v>
      </c>
      <c r="AG2277">
        <v>2</v>
      </c>
      <c r="AH2277">
        <v>0</v>
      </c>
      <c r="AI2277">
        <v>18</v>
      </c>
      <c r="AJ2277">
        <v>0</v>
      </c>
      <c r="AK2277">
        <v>61</v>
      </c>
      <c r="AL2277" t="s">
        <v>449</v>
      </c>
      <c r="AM2277" t="s">
        <v>450</v>
      </c>
      <c r="BC2277" t="s">
        <v>493</v>
      </c>
      <c r="BF2277" t="s">
        <v>452</v>
      </c>
      <c r="BG2277" t="s">
        <v>453</v>
      </c>
      <c r="BH2277" s="1">
        <f t="shared" ca="1" si="107"/>
        <v>46123</v>
      </c>
    </row>
    <row r="2278" spans="2:60" ht="14.25" customHeight="1" x14ac:dyDescent="0.35">
      <c r="B2278" s="96" t="str">
        <f t="shared" si="105"/>
        <v>410153265</v>
      </c>
      <c r="C2278" s="96" t="str">
        <f t="shared" si="106"/>
        <v>41015326</v>
      </c>
      <c r="D2278">
        <v>22526</v>
      </c>
      <c r="E2278" t="s">
        <v>120</v>
      </c>
      <c r="F2278">
        <v>61</v>
      </c>
      <c r="G2278" t="s">
        <v>124</v>
      </c>
      <c r="H2278">
        <v>72</v>
      </c>
      <c r="I2278">
        <v>41015</v>
      </c>
      <c r="J2278" t="s">
        <v>89</v>
      </c>
      <c r="K2278">
        <v>326</v>
      </c>
      <c r="L2278">
        <v>5</v>
      </c>
      <c r="M2278">
        <v>1</v>
      </c>
      <c r="N2278">
        <v>6</v>
      </c>
      <c r="O2278" s="3">
        <v>4.2</v>
      </c>
      <c r="P2278">
        <v>0</v>
      </c>
      <c r="Q2278" t="s">
        <v>482</v>
      </c>
      <c r="R2278" t="s">
        <v>471</v>
      </c>
      <c r="S2278">
        <v>50</v>
      </c>
      <c r="T2278" t="s">
        <v>492</v>
      </c>
      <c r="U2278">
        <v>2</v>
      </c>
      <c r="V2278">
        <v>45664</v>
      </c>
      <c r="W2278">
        <v>355</v>
      </c>
      <c r="X2278" t="s">
        <v>447</v>
      </c>
      <c r="Y2278" s="2" t="s">
        <v>447</v>
      </c>
      <c r="Z2278" s="2"/>
      <c r="AB2278" t="s">
        <v>447</v>
      </c>
      <c r="AC2278" t="s">
        <v>448</v>
      </c>
      <c r="AD2278" t="s">
        <v>447</v>
      </c>
      <c r="AE2278" t="s">
        <v>447</v>
      </c>
      <c r="AF2278" t="s">
        <v>447</v>
      </c>
      <c r="AG2278">
        <v>2</v>
      </c>
      <c r="AH2278">
        <v>0</v>
      </c>
      <c r="AI2278">
        <v>18</v>
      </c>
      <c r="AJ2278">
        <v>0</v>
      </c>
      <c r="AK2278">
        <v>61</v>
      </c>
      <c r="AL2278" t="s">
        <v>449</v>
      </c>
      <c r="AM2278" t="s">
        <v>450</v>
      </c>
      <c r="BC2278" t="s">
        <v>493</v>
      </c>
      <c r="BF2278" t="s">
        <v>452</v>
      </c>
      <c r="BG2278" t="s">
        <v>453</v>
      </c>
      <c r="BH2278" s="1">
        <f t="shared" ca="1" si="107"/>
        <v>46123</v>
      </c>
    </row>
    <row r="2279" spans="2:60" ht="14.25" customHeight="1" x14ac:dyDescent="0.35">
      <c r="B2279" s="96" t="str">
        <f t="shared" si="105"/>
        <v>410153266</v>
      </c>
      <c r="C2279" s="96" t="str">
        <f t="shared" si="106"/>
        <v>41015326</v>
      </c>
      <c r="D2279">
        <v>22526</v>
      </c>
      <c r="E2279" t="s">
        <v>120</v>
      </c>
      <c r="F2279">
        <v>61</v>
      </c>
      <c r="G2279" t="s">
        <v>124</v>
      </c>
      <c r="H2279">
        <v>72</v>
      </c>
      <c r="I2279">
        <v>41015</v>
      </c>
      <c r="J2279" t="s">
        <v>89</v>
      </c>
      <c r="K2279">
        <v>326</v>
      </c>
      <c r="L2279">
        <v>6</v>
      </c>
      <c r="M2279">
        <v>1</v>
      </c>
      <c r="N2279">
        <v>6</v>
      </c>
      <c r="O2279" s="3">
        <v>4.1100000000000003</v>
      </c>
      <c r="P2279">
        <v>0</v>
      </c>
      <c r="Q2279" t="s">
        <v>482</v>
      </c>
      <c r="R2279" t="s">
        <v>471</v>
      </c>
      <c r="S2279">
        <v>50</v>
      </c>
      <c r="T2279" t="s">
        <v>492</v>
      </c>
      <c r="U2279">
        <v>2</v>
      </c>
      <c r="V2279">
        <v>45664</v>
      </c>
      <c r="W2279">
        <v>355</v>
      </c>
      <c r="X2279" t="s">
        <v>447</v>
      </c>
      <c r="Y2279" s="2" t="s">
        <v>447</v>
      </c>
      <c r="Z2279" s="2"/>
      <c r="AB2279" t="s">
        <v>447</v>
      </c>
      <c r="AC2279" t="s">
        <v>448</v>
      </c>
      <c r="AD2279" t="s">
        <v>447</v>
      </c>
      <c r="AE2279" t="s">
        <v>447</v>
      </c>
      <c r="AF2279" t="s">
        <v>447</v>
      </c>
      <c r="AG2279">
        <v>2</v>
      </c>
      <c r="AH2279">
        <v>0</v>
      </c>
      <c r="AI2279">
        <v>18</v>
      </c>
      <c r="AJ2279">
        <v>0</v>
      </c>
      <c r="AK2279">
        <v>61</v>
      </c>
      <c r="AL2279" t="s">
        <v>449</v>
      </c>
      <c r="AM2279" t="s">
        <v>450</v>
      </c>
      <c r="BC2279" t="s">
        <v>493</v>
      </c>
      <c r="BF2279" t="s">
        <v>452</v>
      </c>
      <c r="BG2279" t="s">
        <v>453</v>
      </c>
      <c r="BH2279" s="1">
        <f t="shared" ca="1" si="107"/>
        <v>46123</v>
      </c>
    </row>
    <row r="2280" spans="2:60" ht="14.25" customHeight="1" x14ac:dyDescent="0.35">
      <c r="B2280" s="96" t="str">
        <f t="shared" si="105"/>
        <v>410153267</v>
      </c>
      <c r="C2280" s="96" t="str">
        <f t="shared" si="106"/>
        <v>41015326</v>
      </c>
      <c r="D2280">
        <v>22526</v>
      </c>
      <c r="E2280" t="s">
        <v>120</v>
      </c>
      <c r="F2280">
        <v>61</v>
      </c>
      <c r="G2280" t="s">
        <v>124</v>
      </c>
      <c r="H2280">
        <v>72</v>
      </c>
      <c r="I2280">
        <v>41015</v>
      </c>
      <c r="J2280" t="s">
        <v>89</v>
      </c>
      <c r="K2280">
        <v>326</v>
      </c>
      <c r="L2280">
        <v>7</v>
      </c>
      <c r="M2280">
        <v>1</v>
      </c>
      <c r="N2280">
        <v>6</v>
      </c>
      <c r="O2280" s="3">
        <v>14.08</v>
      </c>
      <c r="P2280">
        <v>0</v>
      </c>
      <c r="Q2280" t="s">
        <v>482</v>
      </c>
      <c r="R2280" t="s">
        <v>471</v>
      </c>
      <c r="S2280">
        <v>50</v>
      </c>
      <c r="T2280" t="s">
        <v>492</v>
      </c>
      <c r="U2280">
        <v>2</v>
      </c>
      <c r="V2280">
        <v>45664</v>
      </c>
      <c r="W2280">
        <v>355</v>
      </c>
      <c r="X2280" t="s">
        <v>447</v>
      </c>
      <c r="Y2280" s="2" t="s">
        <v>447</v>
      </c>
      <c r="Z2280" s="2"/>
      <c r="AB2280" t="s">
        <v>447</v>
      </c>
      <c r="AC2280" t="s">
        <v>448</v>
      </c>
      <c r="AD2280" t="s">
        <v>447</v>
      </c>
      <c r="AE2280" t="s">
        <v>447</v>
      </c>
      <c r="AF2280" t="s">
        <v>447</v>
      </c>
      <c r="AG2280">
        <v>2</v>
      </c>
      <c r="AH2280">
        <v>0</v>
      </c>
      <c r="AI2280">
        <v>18</v>
      </c>
      <c r="AJ2280">
        <v>0</v>
      </c>
      <c r="AK2280">
        <v>61</v>
      </c>
      <c r="AL2280" t="s">
        <v>449</v>
      </c>
      <c r="AM2280" t="s">
        <v>450</v>
      </c>
      <c r="BC2280" t="s">
        <v>493</v>
      </c>
      <c r="BF2280" t="s">
        <v>452</v>
      </c>
      <c r="BG2280" t="s">
        <v>453</v>
      </c>
      <c r="BH2280" s="1">
        <f t="shared" ca="1" si="107"/>
        <v>46123</v>
      </c>
    </row>
    <row r="2281" spans="2:60" ht="14.25" customHeight="1" x14ac:dyDescent="0.35">
      <c r="B2281" s="96" t="str">
        <f t="shared" si="105"/>
        <v>410153268</v>
      </c>
      <c r="C2281" s="96" t="str">
        <f t="shared" si="106"/>
        <v>41015326</v>
      </c>
      <c r="D2281">
        <v>22526</v>
      </c>
      <c r="E2281" t="s">
        <v>120</v>
      </c>
      <c r="F2281">
        <v>61</v>
      </c>
      <c r="G2281" t="s">
        <v>124</v>
      </c>
      <c r="H2281">
        <v>72</v>
      </c>
      <c r="I2281">
        <v>41015</v>
      </c>
      <c r="J2281" t="s">
        <v>89</v>
      </c>
      <c r="K2281">
        <v>326</v>
      </c>
      <c r="L2281">
        <v>8</v>
      </c>
      <c r="M2281">
        <v>1</v>
      </c>
      <c r="N2281">
        <v>6</v>
      </c>
      <c r="O2281" s="3">
        <v>6.68</v>
      </c>
      <c r="P2281">
        <v>0</v>
      </c>
      <c r="Q2281" t="s">
        <v>506</v>
      </c>
      <c r="R2281" t="s">
        <v>471</v>
      </c>
      <c r="S2281">
        <v>50</v>
      </c>
      <c r="T2281" t="s">
        <v>492</v>
      </c>
      <c r="U2281">
        <v>2</v>
      </c>
      <c r="V2281">
        <v>45669</v>
      </c>
      <c r="W2281">
        <v>355</v>
      </c>
      <c r="X2281" t="s">
        <v>447</v>
      </c>
      <c r="Y2281" s="2" t="s">
        <v>447</v>
      </c>
      <c r="Z2281" s="2"/>
      <c r="AB2281" t="s">
        <v>447</v>
      </c>
      <c r="AC2281" t="s">
        <v>448</v>
      </c>
      <c r="AD2281" t="s">
        <v>447</v>
      </c>
      <c r="AE2281" t="s">
        <v>447</v>
      </c>
      <c r="AF2281" t="s">
        <v>447</v>
      </c>
      <c r="AG2281">
        <v>2</v>
      </c>
      <c r="AH2281">
        <v>0</v>
      </c>
      <c r="AI2281">
        <v>18</v>
      </c>
      <c r="AJ2281">
        <v>0</v>
      </c>
      <c r="AK2281">
        <v>61</v>
      </c>
      <c r="AL2281" t="s">
        <v>449</v>
      </c>
      <c r="AM2281" t="s">
        <v>450</v>
      </c>
      <c r="BC2281" t="s">
        <v>493</v>
      </c>
      <c r="BF2281" t="s">
        <v>452</v>
      </c>
      <c r="BG2281" t="s">
        <v>453</v>
      </c>
      <c r="BH2281" s="1">
        <f t="shared" ca="1" si="107"/>
        <v>46123</v>
      </c>
    </row>
    <row r="2282" spans="2:60" ht="14.25" customHeight="1" x14ac:dyDescent="0.35">
      <c r="B2282" s="96" t="str">
        <f t="shared" si="105"/>
        <v>410153269</v>
      </c>
      <c r="C2282" s="96" t="str">
        <f t="shared" si="106"/>
        <v>41015326</v>
      </c>
      <c r="D2282">
        <v>22526</v>
      </c>
      <c r="E2282" t="s">
        <v>120</v>
      </c>
      <c r="F2282">
        <v>61</v>
      </c>
      <c r="G2282" t="s">
        <v>124</v>
      </c>
      <c r="H2282">
        <v>72</v>
      </c>
      <c r="I2282">
        <v>41015</v>
      </c>
      <c r="J2282" t="s">
        <v>89</v>
      </c>
      <c r="K2282">
        <v>326</v>
      </c>
      <c r="L2282">
        <v>9</v>
      </c>
      <c r="M2282">
        <v>1</v>
      </c>
      <c r="N2282">
        <v>6</v>
      </c>
      <c r="O2282" s="3">
        <v>5.86</v>
      </c>
      <c r="P2282">
        <v>0</v>
      </c>
      <c r="Q2282" t="s">
        <v>482</v>
      </c>
      <c r="R2282" t="s">
        <v>471</v>
      </c>
      <c r="S2282">
        <v>50</v>
      </c>
      <c r="T2282" t="s">
        <v>492</v>
      </c>
      <c r="U2282">
        <v>2</v>
      </c>
      <c r="V2282">
        <v>45669</v>
      </c>
      <c r="W2282">
        <v>355</v>
      </c>
      <c r="X2282" t="s">
        <v>447</v>
      </c>
      <c r="Y2282" s="2" t="s">
        <v>447</v>
      </c>
      <c r="Z2282" s="2"/>
      <c r="AB2282" t="s">
        <v>447</v>
      </c>
      <c r="AC2282" t="s">
        <v>448</v>
      </c>
      <c r="AD2282" t="s">
        <v>447</v>
      </c>
      <c r="AE2282" t="s">
        <v>447</v>
      </c>
      <c r="AF2282" t="s">
        <v>447</v>
      </c>
      <c r="AG2282">
        <v>2</v>
      </c>
      <c r="AH2282">
        <v>0</v>
      </c>
      <c r="AI2282">
        <v>18</v>
      </c>
      <c r="AJ2282">
        <v>0</v>
      </c>
      <c r="AK2282">
        <v>61</v>
      </c>
      <c r="AL2282" t="s">
        <v>449</v>
      </c>
      <c r="AM2282" t="s">
        <v>450</v>
      </c>
      <c r="BC2282" t="s">
        <v>493</v>
      </c>
      <c r="BF2282" t="s">
        <v>452</v>
      </c>
      <c r="BG2282" t="s">
        <v>453</v>
      </c>
      <c r="BH2282" s="1">
        <f t="shared" ca="1" si="107"/>
        <v>46123</v>
      </c>
    </row>
    <row r="2283" spans="2:60" ht="14.25" customHeight="1" x14ac:dyDescent="0.35">
      <c r="B2283" s="96" t="str">
        <f t="shared" si="105"/>
        <v>4101532610</v>
      </c>
      <c r="C2283" s="96" t="str">
        <f t="shared" si="106"/>
        <v>41015326</v>
      </c>
      <c r="D2283">
        <v>22526</v>
      </c>
      <c r="E2283" t="s">
        <v>120</v>
      </c>
      <c r="F2283">
        <v>61</v>
      </c>
      <c r="G2283" t="s">
        <v>124</v>
      </c>
      <c r="H2283">
        <v>72</v>
      </c>
      <c r="I2283">
        <v>41015</v>
      </c>
      <c r="J2283" t="s">
        <v>89</v>
      </c>
      <c r="K2283">
        <v>326</v>
      </c>
      <c r="L2283">
        <v>10</v>
      </c>
      <c r="M2283">
        <v>1</v>
      </c>
      <c r="N2283">
        <v>6</v>
      </c>
      <c r="O2283" s="3">
        <v>1.73</v>
      </c>
      <c r="P2283">
        <v>0</v>
      </c>
      <c r="Q2283" t="s">
        <v>482</v>
      </c>
      <c r="R2283" t="s">
        <v>471</v>
      </c>
      <c r="S2283">
        <v>50</v>
      </c>
      <c r="T2283" t="s">
        <v>492</v>
      </c>
      <c r="U2283">
        <v>2</v>
      </c>
      <c r="V2283">
        <v>45669</v>
      </c>
      <c r="W2283">
        <v>355</v>
      </c>
      <c r="X2283" t="s">
        <v>447</v>
      </c>
      <c r="Y2283" s="2" t="s">
        <v>447</v>
      </c>
      <c r="Z2283" s="2"/>
      <c r="AB2283" t="s">
        <v>447</v>
      </c>
      <c r="AC2283" t="s">
        <v>448</v>
      </c>
      <c r="AD2283" t="s">
        <v>447</v>
      </c>
      <c r="AE2283" t="s">
        <v>447</v>
      </c>
      <c r="AF2283" t="s">
        <v>447</v>
      </c>
      <c r="AG2283">
        <v>2</v>
      </c>
      <c r="AH2283">
        <v>0</v>
      </c>
      <c r="AI2283">
        <v>18</v>
      </c>
      <c r="AJ2283">
        <v>0</v>
      </c>
      <c r="AK2283">
        <v>61</v>
      </c>
      <c r="AL2283" t="s">
        <v>449</v>
      </c>
      <c r="AM2283" t="s">
        <v>450</v>
      </c>
      <c r="BC2283" t="s">
        <v>493</v>
      </c>
      <c r="BF2283" t="s">
        <v>452</v>
      </c>
      <c r="BG2283" t="s">
        <v>453</v>
      </c>
      <c r="BH2283" s="1">
        <f t="shared" ca="1" si="107"/>
        <v>46123</v>
      </c>
    </row>
    <row r="2284" spans="2:60" ht="14.25" customHeight="1" x14ac:dyDescent="0.35">
      <c r="B2284" s="96" t="str">
        <f t="shared" si="105"/>
        <v>4101532611</v>
      </c>
      <c r="C2284" s="96" t="str">
        <f t="shared" si="106"/>
        <v>41015326</v>
      </c>
      <c r="D2284">
        <v>22526</v>
      </c>
      <c r="E2284" t="s">
        <v>120</v>
      </c>
      <c r="F2284">
        <v>61</v>
      </c>
      <c r="G2284" t="s">
        <v>124</v>
      </c>
      <c r="H2284">
        <v>72</v>
      </c>
      <c r="I2284">
        <v>41015</v>
      </c>
      <c r="J2284" t="s">
        <v>89</v>
      </c>
      <c r="K2284">
        <v>326</v>
      </c>
      <c r="L2284">
        <v>11</v>
      </c>
      <c r="M2284">
        <v>1</v>
      </c>
      <c r="N2284">
        <v>6</v>
      </c>
      <c r="O2284" s="3">
        <v>5.34</v>
      </c>
      <c r="P2284">
        <v>0</v>
      </c>
      <c r="Q2284" t="s">
        <v>482</v>
      </c>
      <c r="R2284" t="s">
        <v>471</v>
      </c>
      <c r="S2284">
        <v>50</v>
      </c>
      <c r="T2284" t="s">
        <v>492</v>
      </c>
      <c r="U2284">
        <v>2</v>
      </c>
      <c r="V2284">
        <v>45669</v>
      </c>
      <c r="W2284">
        <v>355</v>
      </c>
      <c r="X2284" t="s">
        <v>447</v>
      </c>
      <c r="Y2284" s="2" t="s">
        <v>447</v>
      </c>
      <c r="Z2284" s="2"/>
      <c r="AB2284" t="s">
        <v>447</v>
      </c>
      <c r="AC2284" t="s">
        <v>448</v>
      </c>
      <c r="AD2284" t="s">
        <v>447</v>
      </c>
      <c r="AE2284" t="s">
        <v>447</v>
      </c>
      <c r="AF2284" t="s">
        <v>447</v>
      </c>
      <c r="AG2284">
        <v>2</v>
      </c>
      <c r="AH2284">
        <v>0</v>
      </c>
      <c r="AI2284">
        <v>18</v>
      </c>
      <c r="AJ2284">
        <v>0</v>
      </c>
      <c r="AK2284">
        <v>61</v>
      </c>
      <c r="AL2284" t="s">
        <v>465</v>
      </c>
      <c r="AM2284" t="s">
        <v>450</v>
      </c>
      <c r="BC2284" t="s">
        <v>493</v>
      </c>
      <c r="BF2284" t="s">
        <v>452</v>
      </c>
      <c r="BG2284" t="s">
        <v>453</v>
      </c>
      <c r="BH2284" s="1">
        <f t="shared" ca="1" si="107"/>
        <v>46123</v>
      </c>
    </row>
    <row r="2285" spans="2:60" ht="14.25" customHeight="1" x14ac:dyDescent="0.35">
      <c r="B2285" s="96" t="str">
        <f t="shared" si="105"/>
        <v>4101532612</v>
      </c>
      <c r="C2285" s="96" t="str">
        <f t="shared" si="106"/>
        <v>41015326</v>
      </c>
      <c r="D2285">
        <v>22526</v>
      </c>
      <c r="E2285" t="s">
        <v>120</v>
      </c>
      <c r="F2285">
        <v>61</v>
      </c>
      <c r="G2285" t="s">
        <v>124</v>
      </c>
      <c r="H2285">
        <v>72</v>
      </c>
      <c r="I2285">
        <v>41015</v>
      </c>
      <c r="J2285" t="s">
        <v>89</v>
      </c>
      <c r="K2285">
        <v>326</v>
      </c>
      <c r="L2285">
        <v>12</v>
      </c>
      <c r="M2285">
        <v>1</v>
      </c>
      <c r="N2285">
        <v>6</v>
      </c>
      <c r="O2285" s="3">
        <v>6.3</v>
      </c>
      <c r="P2285">
        <v>0</v>
      </c>
      <c r="Q2285" t="s">
        <v>472</v>
      </c>
      <c r="R2285" t="s">
        <v>471</v>
      </c>
      <c r="S2285">
        <v>50</v>
      </c>
      <c r="T2285" t="s">
        <v>492</v>
      </c>
      <c r="U2285">
        <v>2</v>
      </c>
      <c r="V2285">
        <v>45669</v>
      </c>
      <c r="W2285">
        <v>355</v>
      </c>
      <c r="X2285" t="s">
        <v>447</v>
      </c>
      <c r="Y2285" s="2" t="s">
        <v>447</v>
      </c>
      <c r="Z2285" s="2"/>
      <c r="AB2285" t="s">
        <v>447</v>
      </c>
      <c r="AC2285" t="s">
        <v>448</v>
      </c>
      <c r="AD2285" t="s">
        <v>447</v>
      </c>
      <c r="AE2285" t="s">
        <v>447</v>
      </c>
      <c r="AF2285" t="s">
        <v>447</v>
      </c>
      <c r="AG2285">
        <v>2</v>
      </c>
      <c r="AH2285">
        <v>0</v>
      </c>
      <c r="AI2285">
        <v>18</v>
      </c>
      <c r="AJ2285">
        <v>0</v>
      </c>
      <c r="AK2285">
        <v>61</v>
      </c>
      <c r="AL2285" t="s">
        <v>449</v>
      </c>
      <c r="AM2285" t="s">
        <v>450</v>
      </c>
      <c r="BC2285" t="s">
        <v>493</v>
      </c>
      <c r="BF2285" t="s">
        <v>452</v>
      </c>
      <c r="BG2285" t="s">
        <v>453</v>
      </c>
      <c r="BH2285" s="1">
        <f t="shared" ca="1" si="107"/>
        <v>46123</v>
      </c>
    </row>
    <row r="2286" spans="2:60" ht="14.25" customHeight="1" x14ac:dyDescent="0.35">
      <c r="B2286" s="96" t="str">
        <f t="shared" si="105"/>
        <v>4101532613</v>
      </c>
      <c r="C2286" s="96" t="str">
        <f t="shared" si="106"/>
        <v>41015326</v>
      </c>
      <c r="D2286">
        <v>22526</v>
      </c>
      <c r="E2286" t="s">
        <v>120</v>
      </c>
      <c r="F2286">
        <v>61</v>
      </c>
      <c r="G2286" t="s">
        <v>124</v>
      </c>
      <c r="H2286">
        <v>72</v>
      </c>
      <c r="I2286">
        <v>41015</v>
      </c>
      <c r="J2286" t="s">
        <v>89</v>
      </c>
      <c r="K2286">
        <v>326</v>
      </c>
      <c r="L2286">
        <v>13</v>
      </c>
      <c r="M2286">
        <v>1</v>
      </c>
      <c r="N2286">
        <v>6</v>
      </c>
      <c r="O2286" s="3">
        <v>12.35</v>
      </c>
      <c r="P2286">
        <v>0</v>
      </c>
      <c r="Q2286" t="s">
        <v>472</v>
      </c>
      <c r="R2286" t="s">
        <v>471</v>
      </c>
      <c r="S2286">
        <v>50</v>
      </c>
      <c r="T2286" t="s">
        <v>492</v>
      </c>
      <c r="U2286">
        <v>2</v>
      </c>
      <c r="V2286">
        <v>45669</v>
      </c>
      <c r="W2286">
        <v>355</v>
      </c>
      <c r="X2286" t="s">
        <v>447</v>
      </c>
      <c r="Y2286" s="2" t="s">
        <v>447</v>
      </c>
      <c r="Z2286" s="2"/>
      <c r="AB2286" t="s">
        <v>447</v>
      </c>
      <c r="AC2286" t="s">
        <v>448</v>
      </c>
      <c r="AD2286" t="s">
        <v>447</v>
      </c>
      <c r="AE2286" t="s">
        <v>447</v>
      </c>
      <c r="AF2286" t="s">
        <v>447</v>
      </c>
      <c r="AG2286">
        <v>2</v>
      </c>
      <c r="AH2286">
        <v>0</v>
      </c>
      <c r="AI2286">
        <v>18</v>
      </c>
      <c r="AJ2286">
        <v>0</v>
      </c>
      <c r="AK2286">
        <v>61</v>
      </c>
      <c r="AL2286" t="s">
        <v>449</v>
      </c>
      <c r="AM2286" t="s">
        <v>450</v>
      </c>
      <c r="BC2286" t="s">
        <v>493</v>
      </c>
      <c r="BF2286" t="s">
        <v>452</v>
      </c>
      <c r="BG2286" t="s">
        <v>453</v>
      </c>
      <c r="BH2286" s="1">
        <f t="shared" ca="1" si="107"/>
        <v>46123</v>
      </c>
    </row>
    <row r="2287" spans="2:60" ht="14.25" customHeight="1" x14ac:dyDescent="0.35">
      <c r="B2287" s="96" t="str">
        <f t="shared" si="105"/>
        <v>4101532614</v>
      </c>
      <c r="C2287" s="96" t="str">
        <f t="shared" si="106"/>
        <v>41015326</v>
      </c>
      <c r="D2287">
        <v>22526</v>
      </c>
      <c r="E2287" t="s">
        <v>120</v>
      </c>
      <c r="F2287">
        <v>61</v>
      </c>
      <c r="G2287" t="s">
        <v>124</v>
      </c>
      <c r="H2287">
        <v>72</v>
      </c>
      <c r="I2287">
        <v>41015</v>
      </c>
      <c r="J2287" t="s">
        <v>89</v>
      </c>
      <c r="K2287">
        <v>326</v>
      </c>
      <c r="L2287">
        <v>14</v>
      </c>
      <c r="M2287">
        <v>1</v>
      </c>
      <c r="N2287">
        <v>6</v>
      </c>
      <c r="O2287" s="3">
        <v>7.11</v>
      </c>
      <c r="P2287">
        <v>0</v>
      </c>
      <c r="Q2287" t="s">
        <v>472</v>
      </c>
      <c r="R2287" t="s">
        <v>471</v>
      </c>
      <c r="S2287">
        <v>50</v>
      </c>
      <c r="T2287" t="s">
        <v>492</v>
      </c>
      <c r="U2287">
        <v>2</v>
      </c>
      <c r="V2287">
        <v>45669</v>
      </c>
      <c r="W2287">
        <v>355</v>
      </c>
      <c r="X2287" t="s">
        <v>447</v>
      </c>
      <c r="Y2287" s="2" t="s">
        <v>447</v>
      </c>
      <c r="Z2287" s="2"/>
      <c r="AB2287" t="s">
        <v>447</v>
      </c>
      <c r="AC2287" t="s">
        <v>448</v>
      </c>
      <c r="AD2287" t="s">
        <v>447</v>
      </c>
      <c r="AE2287" t="s">
        <v>447</v>
      </c>
      <c r="AF2287" t="s">
        <v>447</v>
      </c>
      <c r="AG2287">
        <v>2</v>
      </c>
      <c r="AH2287">
        <v>0</v>
      </c>
      <c r="AI2287">
        <v>18</v>
      </c>
      <c r="AJ2287">
        <v>0</v>
      </c>
      <c r="AK2287">
        <v>61</v>
      </c>
      <c r="AL2287" t="s">
        <v>449</v>
      </c>
      <c r="AM2287" t="s">
        <v>450</v>
      </c>
      <c r="BC2287" t="s">
        <v>493</v>
      </c>
      <c r="BF2287" t="s">
        <v>452</v>
      </c>
      <c r="BG2287" t="s">
        <v>453</v>
      </c>
      <c r="BH2287" s="1">
        <f t="shared" ca="1" si="107"/>
        <v>46123</v>
      </c>
    </row>
    <row r="2288" spans="2:60" ht="14.25" customHeight="1" x14ac:dyDescent="0.35">
      <c r="B2288" s="96" t="str">
        <f t="shared" si="105"/>
        <v>4101532615</v>
      </c>
      <c r="C2288" s="96" t="str">
        <f t="shared" si="106"/>
        <v>41015326</v>
      </c>
      <c r="D2288">
        <v>22526</v>
      </c>
      <c r="E2288" t="s">
        <v>120</v>
      </c>
      <c r="F2288">
        <v>61</v>
      </c>
      <c r="G2288" t="s">
        <v>124</v>
      </c>
      <c r="H2288">
        <v>72</v>
      </c>
      <c r="I2288">
        <v>41015</v>
      </c>
      <c r="J2288" t="s">
        <v>89</v>
      </c>
      <c r="K2288">
        <v>326</v>
      </c>
      <c r="L2288">
        <v>15</v>
      </c>
      <c r="M2288">
        <v>1</v>
      </c>
      <c r="N2288">
        <v>6</v>
      </c>
      <c r="O2288" s="3">
        <v>6.69</v>
      </c>
      <c r="P2288">
        <v>0</v>
      </c>
      <c r="Q2288" t="s">
        <v>506</v>
      </c>
      <c r="R2288" t="s">
        <v>471</v>
      </c>
      <c r="S2288">
        <v>50</v>
      </c>
      <c r="T2288" t="s">
        <v>492</v>
      </c>
      <c r="U2288">
        <v>2</v>
      </c>
      <c r="V2288">
        <v>45669</v>
      </c>
      <c r="W2288">
        <v>355</v>
      </c>
      <c r="X2288" t="s">
        <v>447</v>
      </c>
      <c r="Y2288" s="2" t="s">
        <v>447</v>
      </c>
      <c r="Z2288" s="2"/>
      <c r="AB2288" t="s">
        <v>447</v>
      </c>
      <c r="AC2288" t="s">
        <v>448</v>
      </c>
      <c r="AD2288" t="s">
        <v>447</v>
      </c>
      <c r="AE2288" t="s">
        <v>447</v>
      </c>
      <c r="AF2288" t="s">
        <v>447</v>
      </c>
      <c r="AG2288">
        <v>2</v>
      </c>
      <c r="AH2288">
        <v>0</v>
      </c>
      <c r="AI2288">
        <v>18</v>
      </c>
      <c r="AJ2288">
        <v>0</v>
      </c>
      <c r="AK2288">
        <v>61</v>
      </c>
      <c r="AL2288" t="s">
        <v>449</v>
      </c>
      <c r="AM2288" t="s">
        <v>450</v>
      </c>
      <c r="BC2288" t="s">
        <v>493</v>
      </c>
      <c r="BF2288" t="s">
        <v>452</v>
      </c>
      <c r="BG2288" t="s">
        <v>453</v>
      </c>
      <c r="BH2288" s="1">
        <f t="shared" ca="1" si="107"/>
        <v>46123</v>
      </c>
    </row>
    <row r="2289" spans="2:60" ht="14.25" customHeight="1" x14ac:dyDescent="0.35">
      <c r="B2289" s="96" t="str">
        <f t="shared" si="105"/>
        <v>4101532616</v>
      </c>
      <c r="C2289" s="96" t="str">
        <f t="shared" si="106"/>
        <v>41015326</v>
      </c>
      <c r="D2289">
        <v>22526</v>
      </c>
      <c r="E2289" t="s">
        <v>120</v>
      </c>
      <c r="F2289">
        <v>61</v>
      </c>
      <c r="G2289" t="s">
        <v>124</v>
      </c>
      <c r="H2289">
        <v>72</v>
      </c>
      <c r="I2289">
        <v>41015</v>
      </c>
      <c r="J2289" t="s">
        <v>89</v>
      </c>
      <c r="K2289">
        <v>326</v>
      </c>
      <c r="L2289">
        <v>16</v>
      </c>
      <c r="M2289">
        <v>1</v>
      </c>
      <c r="N2289">
        <v>6</v>
      </c>
      <c r="O2289" s="3">
        <v>8.4</v>
      </c>
      <c r="P2289">
        <v>0</v>
      </c>
      <c r="Q2289" t="s">
        <v>472</v>
      </c>
      <c r="R2289" t="s">
        <v>471</v>
      </c>
      <c r="S2289">
        <v>50</v>
      </c>
      <c r="T2289" t="s">
        <v>492</v>
      </c>
      <c r="U2289">
        <v>2</v>
      </c>
      <c r="V2289">
        <v>45669</v>
      </c>
      <c r="W2289">
        <v>355</v>
      </c>
      <c r="X2289" t="s">
        <v>447</v>
      </c>
      <c r="Y2289" s="2" t="s">
        <v>447</v>
      </c>
      <c r="Z2289" s="2"/>
      <c r="AB2289" t="s">
        <v>447</v>
      </c>
      <c r="AC2289" t="s">
        <v>448</v>
      </c>
      <c r="AD2289" t="s">
        <v>447</v>
      </c>
      <c r="AE2289" t="s">
        <v>447</v>
      </c>
      <c r="AF2289" t="s">
        <v>447</v>
      </c>
      <c r="AG2289">
        <v>2</v>
      </c>
      <c r="AH2289">
        <v>0</v>
      </c>
      <c r="AI2289">
        <v>18</v>
      </c>
      <c r="AJ2289">
        <v>0</v>
      </c>
      <c r="AK2289">
        <v>61</v>
      </c>
      <c r="AL2289" t="s">
        <v>449</v>
      </c>
      <c r="AM2289" t="s">
        <v>450</v>
      </c>
      <c r="BC2289" t="s">
        <v>493</v>
      </c>
      <c r="BF2289" t="s">
        <v>452</v>
      </c>
      <c r="BG2289" t="s">
        <v>453</v>
      </c>
      <c r="BH2289" s="1">
        <f t="shared" ca="1" si="107"/>
        <v>46123</v>
      </c>
    </row>
    <row r="2290" spans="2:60" ht="14.25" customHeight="1" x14ac:dyDescent="0.35">
      <c r="B2290" s="96" t="str">
        <f t="shared" si="105"/>
        <v>4101532617</v>
      </c>
      <c r="C2290" s="96" t="str">
        <f t="shared" si="106"/>
        <v>41015326</v>
      </c>
      <c r="D2290">
        <v>22526</v>
      </c>
      <c r="E2290" t="s">
        <v>120</v>
      </c>
      <c r="F2290">
        <v>61</v>
      </c>
      <c r="G2290" t="s">
        <v>124</v>
      </c>
      <c r="H2290">
        <v>72</v>
      </c>
      <c r="I2290">
        <v>41015</v>
      </c>
      <c r="J2290" t="s">
        <v>89</v>
      </c>
      <c r="K2290">
        <v>326</v>
      </c>
      <c r="L2290">
        <v>17</v>
      </c>
      <c r="M2290">
        <v>1</v>
      </c>
      <c r="N2290">
        <v>6</v>
      </c>
      <c r="O2290" s="3">
        <v>1.2</v>
      </c>
      <c r="P2290">
        <v>0</v>
      </c>
      <c r="Q2290" t="s">
        <v>472</v>
      </c>
      <c r="R2290" t="s">
        <v>471</v>
      </c>
      <c r="S2290">
        <v>50</v>
      </c>
      <c r="T2290" t="s">
        <v>492</v>
      </c>
      <c r="U2290">
        <v>2</v>
      </c>
      <c r="V2290">
        <v>45669</v>
      </c>
      <c r="W2290">
        <v>355</v>
      </c>
      <c r="X2290" t="s">
        <v>447</v>
      </c>
      <c r="Y2290" s="2" t="s">
        <v>447</v>
      </c>
      <c r="Z2290" s="2"/>
      <c r="AB2290" t="s">
        <v>447</v>
      </c>
      <c r="AC2290" t="s">
        <v>448</v>
      </c>
      <c r="AD2290" t="s">
        <v>447</v>
      </c>
      <c r="AE2290" t="s">
        <v>447</v>
      </c>
      <c r="AF2290" t="s">
        <v>447</v>
      </c>
      <c r="AG2290">
        <v>2</v>
      </c>
      <c r="AH2290">
        <v>0</v>
      </c>
      <c r="AI2290">
        <v>18</v>
      </c>
      <c r="AJ2290">
        <v>0</v>
      </c>
      <c r="AK2290">
        <v>61</v>
      </c>
      <c r="AL2290" t="s">
        <v>449</v>
      </c>
      <c r="AM2290" t="s">
        <v>450</v>
      </c>
      <c r="BC2290" t="s">
        <v>493</v>
      </c>
      <c r="BF2290" t="s">
        <v>452</v>
      </c>
      <c r="BG2290" t="s">
        <v>453</v>
      </c>
      <c r="BH2290" s="1">
        <f t="shared" ca="1" si="107"/>
        <v>46123</v>
      </c>
    </row>
    <row r="2291" spans="2:60" ht="14.25" customHeight="1" x14ac:dyDescent="0.35">
      <c r="B2291" s="96" t="str">
        <f t="shared" si="105"/>
        <v>4292811</v>
      </c>
      <c r="C2291" s="96" t="str">
        <f t="shared" si="106"/>
        <v>429281</v>
      </c>
      <c r="D2291">
        <v>22526</v>
      </c>
      <c r="E2291" t="s">
        <v>120</v>
      </c>
      <c r="F2291">
        <v>61</v>
      </c>
      <c r="G2291" t="s">
        <v>124</v>
      </c>
      <c r="H2291">
        <v>72</v>
      </c>
      <c r="I2291">
        <v>42928</v>
      </c>
      <c r="J2291" t="s">
        <v>147</v>
      </c>
      <c r="K2291">
        <v>1</v>
      </c>
      <c r="L2291">
        <v>1</v>
      </c>
      <c r="M2291">
        <v>1</v>
      </c>
      <c r="N2291">
        <v>1</v>
      </c>
      <c r="O2291" s="3">
        <v>2.46</v>
      </c>
      <c r="P2291">
        <v>0</v>
      </c>
      <c r="Q2291" t="s">
        <v>517</v>
      </c>
      <c r="R2291" t="s">
        <v>467</v>
      </c>
      <c r="S2291">
        <v>2</v>
      </c>
      <c r="T2291" t="s">
        <v>478</v>
      </c>
      <c r="U2291">
        <v>2</v>
      </c>
      <c r="V2291">
        <v>45335</v>
      </c>
      <c r="W2291">
        <v>999</v>
      </c>
      <c r="X2291" t="s">
        <v>447</v>
      </c>
      <c r="Y2291" s="2" t="s">
        <v>447</v>
      </c>
      <c r="Z2291" s="2"/>
      <c r="AB2291" t="s">
        <v>447</v>
      </c>
      <c r="AC2291" t="s">
        <v>448</v>
      </c>
      <c r="AD2291" t="s">
        <v>447</v>
      </c>
      <c r="AE2291" t="s">
        <v>447</v>
      </c>
      <c r="AF2291" t="s">
        <v>447</v>
      </c>
      <c r="AG2291">
        <v>2</v>
      </c>
      <c r="AH2291">
        <v>0</v>
      </c>
      <c r="AI2291">
        <v>56</v>
      </c>
      <c r="AJ2291">
        <v>0</v>
      </c>
      <c r="AK2291">
        <v>61</v>
      </c>
      <c r="AL2291" t="s">
        <v>504</v>
      </c>
      <c r="AM2291" t="s">
        <v>450</v>
      </c>
      <c r="AN2291">
        <v>2.46</v>
      </c>
      <c r="AO2291">
        <v>111.93</v>
      </c>
      <c r="AP2291">
        <v>275.34780000000001</v>
      </c>
      <c r="AQ2291">
        <v>2.46</v>
      </c>
      <c r="AR2291">
        <v>115.07</v>
      </c>
      <c r="AS2291">
        <v>283.07220000000001</v>
      </c>
      <c r="BC2291" t="s">
        <v>451</v>
      </c>
      <c r="BD2291" s="2">
        <v>45799</v>
      </c>
      <c r="BE2291">
        <v>259.42</v>
      </c>
      <c r="BF2291" t="s">
        <v>452</v>
      </c>
      <c r="BG2291" t="s">
        <v>453</v>
      </c>
      <c r="BH2291" s="1">
        <f t="shared" ca="1" si="107"/>
        <v>324</v>
      </c>
    </row>
    <row r="2292" spans="2:60" ht="14.25" customHeight="1" x14ac:dyDescent="0.35">
      <c r="B2292" s="96" t="str">
        <f t="shared" si="105"/>
        <v>4292812</v>
      </c>
      <c r="C2292" s="96" t="str">
        <f t="shared" si="106"/>
        <v>429281</v>
      </c>
      <c r="D2292">
        <v>22526</v>
      </c>
      <c r="E2292" t="s">
        <v>120</v>
      </c>
      <c r="F2292">
        <v>61</v>
      </c>
      <c r="G2292" t="s">
        <v>124</v>
      </c>
      <c r="H2292">
        <v>72</v>
      </c>
      <c r="I2292">
        <v>42928</v>
      </c>
      <c r="J2292" t="s">
        <v>147</v>
      </c>
      <c r="K2292">
        <v>1</v>
      </c>
      <c r="L2292">
        <v>2</v>
      </c>
      <c r="M2292">
        <v>1</v>
      </c>
      <c r="N2292">
        <v>1</v>
      </c>
      <c r="O2292" s="3">
        <v>3.44</v>
      </c>
      <c r="P2292">
        <v>0</v>
      </c>
      <c r="Q2292" t="s">
        <v>456</v>
      </c>
      <c r="R2292" t="s">
        <v>467</v>
      </c>
      <c r="S2292">
        <v>2</v>
      </c>
      <c r="T2292" t="s">
        <v>478</v>
      </c>
      <c r="U2292">
        <v>2</v>
      </c>
      <c r="V2292">
        <v>45334</v>
      </c>
      <c r="W2292">
        <v>999</v>
      </c>
      <c r="X2292" t="s">
        <v>447</v>
      </c>
      <c r="Y2292" s="2" t="s">
        <v>447</v>
      </c>
      <c r="Z2292" s="2"/>
      <c r="AB2292" t="s">
        <v>447</v>
      </c>
      <c r="AC2292" t="s">
        <v>448</v>
      </c>
      <c r="AD2292" t="s">
        <v>447</v>
      </c>
      <c r="AE2292" t="s">
        <v>447</v>
      </c>
      <c r="AF2292" t="s">
        <v>447</v>
      </c>
      <c r="AG2292">
        <v>2</v>
      </c>
      <c r="AH2292">
        <v>0</v>
      </c>
      <c r="AI2292">
        <v>56</v>
      </c>
      <c r="AJ2292">
        <v>0</v>
      </c>
      <c r="AK2292">
        <v>61</v>
      </c>
      <c r="AL2292" t="s">
        <v>518</v>
      </c>
      <c r="AM2292" t="s">
        <v>450</v>
      </c>
      <c r="AN2292">
        <v>3.44</v>
      </c>
      <c r="AO2292">
        <v>111.93</v>
      </c>
      <c r="AP2292">
        <v>385.03919999999999</v>
      </c>
      <c r="AQ2292">
        <v>3.44</v>
      </c>
      <c r="AR2292">
        <v>115.07</v>
      </c>
      <c r="AS2292">
        <v>395.8408</v>
      </c>
      <c r="BC2292" t="s">
        <v>451</v>
      </c>
      <c r="BD2292" s="2">
        <v>45799</v>
      </c>
      <c r="BE2292">
        <v>603.29</v>
      </c>
      <c r="BF2292" t="s">
        <v>452</v>
      </c>
      <c r="BG2292" t="s">
        <v>453</v>
      </c>
      <c r="BH2292" s="1">
        <f t="shared" ca="1" si="107"/>
        <v>324</v>
      </c>
    </row>
    <row r="2293" spans="2:60" ht="14.25" customHeight="1" x14ac:dyDescent="0.35">
      <c r="B2293" s="96" t="str">
        <f t="shared" si="105"/>
        <v>4292813</v>
      </c>
      <c r="C2293" s="96" t="str">
        <f t="shared" si="106"/>
        <v>429281</v>
      </c>
      <c r="D2293">
        <v>22526</v>
      </c>
      <c r="E2293" t="s">
        <v>120</v>
      </c>
      <c r="F2293">
        <v>61</v>
      </c>
      <c r="G2293" t="s">
        <v>124</v>
      </c>
      <c r="H2293">
        <v>72</v>
      </c>
      <c r="I2293">
        <v>42928</v>
      </c>
      <c r="J2293" t="s">
        <v>147</v>
      </c>
      <c r="K2293">
        <v>1</v>
      </c>
      <c r="L2293">
        <v>3</v>
      </c>
      <c r="M2293">
        <v>1</v>
      </c>
      <c r="N2293">
        <v>1</v>
      </c>
      <c r="O2293" s="3">
        <v>2.42</v>
      </c>
      <c r="P2293">
        <v>0</v>
      </c>
      <c r="Q2293" t="s">
        <v>456</v>
      </c>
      <c r="R2293" t="s">
        <v>467</v>
      </c>
      <c r="S2293">
        <v>2</v>
      </c>
      <c r="T2293" t="s">
        <v>478</v>
      </c>
      <c r="U2293">
        <v>2</v>
      </c>
      <c r="V2293">
        <v>45334</v>
      </c>
      <c r="W2293">
        <v>999</v>
      </c>
      <c r="X2293" t="s">
        <v>447</v>
      </c>
      <c r="Y2293" s="2" t="s">
        <v>447</v>
      </c>
      <c r="Z2293" s="2"/>
      <c r="AB2293" t="s">
        <v>447</v>
      </c>
      <c r="AC2293" t="s">
        <v>448</v>
      </c>
      <c r="AD2293" t="s">
        <v>447</v>
      </c>
      <c r="AE2293" t="s">
        <v>447</v>
      </c>
      <c r="AF2293" t="s">
        <v>447</v>
      </c>
      <c r="AG2293">
        <v>2</v>
      </c>
      <c r="AH2293">
        <v>0</v>
      </c>
      <c r="AI2293">
        <v>56</v>
      </c>
      <c r="AJ2293">
        <v>0</v>
      </c>
      <c r="AK2293">
        <v>61</v>
      </c>
      <c r="AL2293" t="s">
        <v>518</v>
      </c>
      <c r="AM2293" t="s">
        <v>450</v>
      </c>
      <c r="AN2293">
        <v>2.42</v>
      </c>
      <c r="AO2293">
        <v>111.93</v>
      </c>
      <c r="AP2293">
        <v>270.87060000000002</v>
      </c>
      <c r="AQ2293">
        <v>2.42</v>
      </c>
      <c r="AR2293">
        <v>115.07</v>
      </c>
      <c r="AS2293">
        <v>278.46940000000001</v>
      </c>
      <c r="BC2293" t="s">
        <v>451</v>
      </c>
      <c r="BD2293" s="2">
        <v>45799</v>
      </c>
      <c r="BE2293">
        <v>144.57</v>
      </c>
      <c r="BF2293" t="s">
        <v>452</v>
      </c>
      <c r="BG2293" t="s">
        <v>453</v>
      </c>
      <c r="BH2293" s="1">
        <f t="shared" ca="1" si="107"/>
        <v>324</v>
      </c>
    </row>
    <row r="2294" spans="2:60" ht="14.25" customHeight="1" x14ac:dyDescent="0.35">
      <c r="B2294" s="96" t="str">
        <f t="shared" si="105"/>
        <v>4292814</v>
      </c>
      <c r="C2294" s="96" t="str">
        <f t="shared" si="106"/>
        <v>429281</v>
      </c>
      <c r="D2294">
        <v>22526</v>
      </c>
      <c r="E2294" t="s">
        <v>120</v>
      </c>
      <c r="F2294">
        <v>61</v>
      </c>
      <c r="G2294" t="s">
        <v>124</v>
      </c>
      <c r="H2294">
        <v>72</v>
      </c>
      <c r="I2294">
        <v>42928</v>
      </c>
      <c r="J2294" t="s">
        <v>147</v>
      </c>
      <c r="K2294">
        <v>1</v>
      </c>
      <c r="L2294">
        <v>4</v>
      </c>
      <c r="M2294">
        <v>1</v>
      </c>
      <c r="N2294">
        <v>1</v>
      </c>
      <c r="O2294" s="3">
        <v>11.27</v>
      </c>
      <c r="P2294">
        <v>0</v>
      </c>
      <c r="Q2294" t="s">
        <v>517</v>
      </c>
      <c r="R2294" t="s">
        <v>467</v>
      </c>
      <c r="S2294">
        <v>2</v>
      </c>
      <c r="T2294" t="s">
        <v>478</v>
      </c>
      <c r="U2294">
        <v>2</v>
      </c>
      <c r="V2294">
        <v>45335</v>
      </c>
      <c r="W2294">
        <v>999</v>
      </c>
      <c r="X2294" t="s">
        <v>447</v>
      </c>
      <c r="Y2294" s="2" t="s">
        <v>447</v>
      </c>
      <c r="Z2294" s="2"/>
      <c r="AB2294" t="s">
        <v>447</v>
      </c>
      <c r="AC2294" t="s">
        <v>448</v>
      </c>
      <c r="AD2294" t="s">
        <v>447</v>
      </c>
      <c r="AE2294" t="s">
        <v>447</v>
      </c>
      <c r="AF2294" t="s">
        <v>447</v>
      </c>
      <c r="AG2294">
        <v>2</v>
      </c>
      <c r="AH2294">
        <v>0</v>
      </c>
      <c r="AI2294">
        <v>56</v>
      </c>
      <c r="AJ2294">
        <v>0</v>
      </c>
      <c r="AK2294">
        <v>61</v>
      </c>
      <c r="AL2294" t="s">
        <v>504</v>
      </c>
      <c r="AM2294" t="s">
        <v>450</v>
      </c>
      <c r="AN2294">
        <v>11.27</v>
      </c>
      <c r="AO2294">
        <v>111.93</v>
      </c>
      <c r="AP2294">
        <v>1261.4511</v>
      </c>
      <c r="AQ2294">
        <v>11.27</v>
      </c>
      <c r="AR2294">
        <v>115.07</v>
      </c>
      <c r="AS2294">
        <v>1296.8389</v>
      </c>
      <c r="BC2294" t="s">
        <v>451</v>
      </c>
      <c r="BD2294" s="2">
        <v>45799</v>
      </c>
      <c r="BE2294">
        <v>1197.46</v>
      </c>
      <c r="BF2294" t="s">
        <v>452</v>
      </c>
      <c r="BG2294" t="s">
        <v>453</v>
      </c>
      <c r="BH2294" s="1">
        <f t="shared" ca="1" si="107"/>
        <v>324</v>
      </c>
    </row>
    <row r="2295" spans="2:60" ht="14.25" customHeight="1" x14ac:dyDescent="0.35">
      <c r="B2295" s="96" t="str">
        <f t="shared" si="105"/>
        <v>4307211</v>
      </c>
      <c r="C2295" s="96" t="str">
        <f t="shared" si="106"/>
        <v>430721</v>
      </c>
      <c r="D2295">
        <v>22526</v>
      </c>
      <c r="E2295" t="s">
        <v>120</v>
      </c>
      <c r="F2295">
        <v>61</v>
      </c>
      <c r="G2295" t="s">
        <v>124</v>
      </c>
      <c r="H2295">
        <v>71</v>
      </c>
      <c r="I2295">
        <v>43072</v>
      </c>
      <c r="J2295" t="s">
        <v>16</v>
      </c>
      <c r="K2295">
        <v>1</v>
      </c>
      <c r="L2295">
        <v>1</v>
      </c>
      <c r="M2295">
        <v>1</v>
      </c>
      <c r="N2295">
        <v>1</v>
      </c>
      <c r="O2295" s="3">
        <v>4.33</v>
      </c>
      <c r="P2295">
        <v>0</v>
      </c>
      <c r="Q2295" t="s">
        <v>472</v>
      </c>
      <c r="R2295" t="s">
        <v>467</v>
      </c>
      <c r="S2295">
        <v>50</v>
      </c>
      <c r="T2295" t="s">
        <v>492</v>
      </c>
      <c r="U2295">
        <v>2</v>
      </c>
      <c r="V2295">
        <v>45682</v>
      </c>
      <c r="W2295">
        <v>354</v>
      </c>
      <c r="X2295" t="s">
        <v>447</v>
      </c>
      <c r="Y2295" s="2" t="s">
        <v>447</v>
      </c>
      <c r="Z2295" s="2"/>
      <c r="AB2295" t="s">
        <v>447</v>
      </c>
      <c r="AC2295" t="s">
        <v>448</v>
      </c>
      <c r="AD2295" t="s">
        <v>448</v>
      </c>
      <c r="AE2295" t="s">
        <v>447</v>
      </c>
      <c r="AF2295" t="s">
        <v>447</v>
      </c>
      <c r="AG2295">
        <v>2</v>
      </c>
      <c r="AH2295">
        <v>0</v>
      </c>
      <c r="AI2295">
        <v>12</v>
      </c>
      <c r="AJ2295">
        <v>0</v>
      </c>
      <c r="AK2295">
        <v>61</v>
      </c>
      <c r="AL2295" t="s">
        <v>459</v>
      </c>
      <c r="AM2295" t="s">
        <v>450</v>
      </c>
      <c r="BC2295" t="s">
        <v>493</v>
      </c>
      <c r="BF2295" t="s">
        <v>452</v>
      </c>
      <c r="BG2295" t="s">
        <v>453</v>
      </c>
      <c r="BH2295" s="1">
        <f t="shared" ca="1" si="107"/>
        <v>46123</v>
      </c>
    </row>
    <row r="2296" spans="2:60" ht="14.25" customHeight="1" x14ac:dyDescent="0.35">
      <c r="B2296" s="96" t="str">
        <f t="shared" si="105"/>
        <v>4307212</v>
      </c>
      <c r="C2296" s="96" t="str">
        <f t="shared" si="106"/>
        <v>430721</v>
      </c>
      <c r="D2296">
        <v>22526</v>
      </c>
      <c r="E2296" t="s">
        <v>120</v>
      </c>
      <c r="F2296">
        <v>61</v>
      </c>
      <c r="G2296" t="s">
        <v>124</v>
      </c>
      <c r="H2296">
        <v>71</v>
      </c>
      <c r="I2296">
        <v>43072</v>
      </c>
      <c r="J2296" t="s">
        <v>16</v>
      </c>
      <c r="K2296">
        <v>1</v>
      </c>
      <c r="L2296">
        <v>2</v>
      </c>
      <c r="M2296">
        <v>1</v>
      </c>
      <c r="N2296">
        <v>1</v>
      </c>
      <c r="O2296" s="3">
        <v>5.24</v>
      </c>
      <c r="P2296">
        <v>0</v>
      </c>
      <c r="Q2296" t="s">
        <v>472</v>
      </c>
      <c r="R2296" t="s">
        <v>467</v>
      </c>
      <c r="S2296">
        <v>50</v>
      </c>
      <c r="T2296" t="s">
        <v>492</v>
      </c>
      <c r="U2296">
        <v>2</v>
      </c>
      <c r="V2296">
        <v>45709</v>
      </c>
      <c r="W2296">
        <v>354</v>
      </c>
      <c r="X2296" t="s">
        <v>447</v>
      </c>
      <c r="Y2296" s="2" t="s">
        <v>447</v>
      </c>
      <c r="Z2296" s="2"/>
      <c r="AB2296" t="s">
        <v>447</v>
      </c>
      <c r="AC2296" t="s">
        <v>448</v>
      </c>
      <c r="AD2296" t="s">
        <v>448</v>
      </c>
      <c r="AE2296" t="s">
        <v>447</v>
      </c>
      <c r="AF2296" t="s">
        <v>447</v>
      </c>
      <c r="AG2296">
        <v>2</v>
      </c>
      <c r="AH2296">
        <v>0</v>
      </c>
      <c r="AI2296">
        <v>12</v>
      </c>
      <c r="AJ2296">
        <v>0</v>
      </c>
      <c r="AK2296">
        <v>61</v>
      </c>
      <c r="AL2296" t="s">
        <v>459</v>
      </c>
      <c r="AM2296" t="s">
        <v>450</v>
      </c>
      <c r="BC2296" t="s">
        <v>493</v>
      </c>
      <c r="BF2296" t="s">
        <v>452</v>
      </c>
      <c r="BG2296" t="s">
        <v>453</v>
      </c>
      <c r="BH2296" s="1">
        <f t="shared" ca="1" si="107"/>
        <v>46123</v>
      </c>
    </row>
    <row r="2297" spans="2:60" ht="14.25" customHeight="1" x14ac:dyDescent="0.35">
      <c r="B2297" s="96" t="str">
        <f t="shared" si="105"/>
        <v>4307213</v>
      </c>
      <c r="C2297" s="96" t="str">
        <f t="shared" si="106"/>
        <v>430721</v>
      </c>
      <c r="D2297">
        <v>22526</v>
      </c>
      <c r="E2297" t="s">
        <v>120</v>
      </c>
      <c r="F2297">
        <v>61</v>
      </c>
      <c r="G2297" t="s">
        <v>124</v>
      </c>
      <c r="H2297">
        <v>71</v>
      </c>
      <c r="I2297">
        <v>43072</v>
      </c>
      <c r="J2297" t="s">
        <v>16</v>
      </c>
      <c r="K2297">
        <v>1</v>
      </c>
      <c r="L2297">
        <v>3</v>
      </c>
      <c r="M2297">
        <v>1</v>
      </c>
      <c r="N2297">
        <v>1</v>
      </c>
      <c r="O2297" s="3">
        <v>15.93</v>
      </c>
      <c r="P2297">
        <v>0</v>
      </c>
      <c r="Q2297" t="s">
        <v>472</v>
      </c>
      <c r="R2297" t="s">
        <v>467</v>
      </c>
      <c r="S2297">
        <v>50</v>
      </c>
      <c r="T2297" t="s">
        <v>492</v>
      </c>
      <c r="U2297">
        <v>2</v>
      </c>
      <c r="V2297">
        <v>45709</v>
      </c>
      <c r="W2297">
        <v>354</v>
      </c>
      <c r="X2297" t="s">
        <v>447</v>
      </c>
      <c r="Y2297" s="2" t="s">
        <v>447</v>
      </c>
      <c r="Z2297" s="2"/>
      <c r="AB2297" t="s">
        <v>447</v>
      </c>
      <c r="AC2297" t="s">
        <v>448</v>
      </c>
      <c r="AD2297" t="s">
        <v>448</v>
      </c>
      <c r="AE2297" t="s">
        <v>447</v>
      </c>
      <c r="AF2297" t="s">
        <v>447</v>
      </c>
      <c r="AG2297">
        <v>2</v>
      </c>
      <c r="AH2297">
        <v>0</v>
      </c>
      <c r="AI2297">
        <v>12</v>
      </c>
      <c r="AJ2297">
        <v>0</v>
      </c>
      <c r="AK2297">
        <v>61</v>
      </c>
      <c r="AL2297" t="s">
        <v>459</v>
      </c>
      <c r="AM2297" t="s">
        <v>450</v>
      </c>
      <c r="BC2297" t="s">
        <v>493</v>
      </c>
      <c r="BF2297" t="s">
        <v>452</v>
      </c>
      <c r="BG2297" t="s">
        <v>453</v>
      </c>
      <c r="BH2297" s="1">
        <f t="shared" ca="1" si="107"/>
        <v>46123</v>
      </c>
    </row>
    <row r="2298" spans="2:60" ht="14.25" customHeight="1" x14ac:dyDescent="0.35">
      <c r="B2298" s="96" t="str">
        <f t="shared" si="105"/>
        <v>4307214</v>
      </c>
      <c r="C2298" s="96" t="str">
        <f t="shared" si="106"/>
        <v>430721</v>
      </c>
      <c r="D2298">
        <v>22526</v>
      </c>
      <c r="E2298" t="s">
        <v>120</v>
      </c>
      <c r="F2298">
        <v>61</v>
      </c>
      <c r="G2298" t="s">
        <v>124</v>
      </c>
      <c r="H2298">
        <v>71</v>
      </c>
      <c r="I2298">
        <v>43072</v>
      </c>
      <c r="J2298" t="s">
        <v>16</v>
      </c>
      <c r="K2298">
        <v>1</v>
      </c>
      <c r="L2298">
        <v>4</v>
      </c>
      <c r="M2298">
        <v>1</v>
      </c>
      <c r="N2298">
        <v>1</v>
      </c>
      <c r="O2298" s="3">
        <v>12.71</v>
      </c>
      <c r="P2298">
        <v>0</v>
      </c>
      <c r="Q2298" t="s">
        <v>472</v>
      </c>
      <c r="R2298" t="s">
        <v>467</v>
      </c>
      <c r="S2298">
        <v>50</v>
      </c>
      <c r="T2298" t="s">
        <v>492</v>
      </c>
      <c r="U2298">
        <v>2</v>
      </c>
      <c r="V2298">
        <v>45707</v>
      </c>
      <c r="W2298">
        <v>354</v>
      </c>
      <c r="X2298" t="s">
        <v>447</v>
      </c>
      <c r="Y2298" s="2" t="s">
        <v>447</v>
      </c>
      <c r="Z2298" s="2"/>
      <c r="AB2298" t="s">
        <v>447</v>
      </c>
      <c r="AC2298" t="s">
        <v>448</v>
      </c>
      <c r="AD2298" t="s">
        <v>448</v>
      </c>
      <c r="AE2298" t="s">
        <v>447</v>
      </c>
      <c r="AF2298" t="s">
        <v>447</v>
      </c>
      <c r="AG2298">
        <v>2</v>
      </c>
      <c r="AH2298">
        <v>0</v>
      </c>
      <c r="AI2298">
        <v>12</v>
      </c>
      <c r="AJ2298">
        <v>0</v>
      </c>
      <c r="AK2298">
        <v>61</v>
      </c>
      <c r="AL2298" t="s">
        <v>459</v>
      </c>
      <c r="AM2298" t="s">
        <v>450</v>
      </c>
      <c r="BC2298" t="s">
        <v>493</v>
      </c>
      <c r="BF2298" t="s">
        <v>452</v>
      </c>
      <c r="BG2298" t="s">
        <v>453</v>
      </c>
      <c r="BH2298" s="1">
        <f t="shared" ca="1" si="107"/>
        <v>46123</v>
      </c>
    </row>
    <row r="2299" spans="2:60" ht="14.25" customHeight="1" x14ac:dyDescent="0.35">
      <c r="B2299" s="96" t="str">
        <f t="shared" si="105"/>
        <v>4307215</v>
      </c>
      <c r="C2299" s="96" t="str">
        <f t="shared" si="106"/>
        <v>430721</v>
      </c>
      <c r="D2299">
        <v>22526</v>
      </c>
      <c r="E2299" t="s">
        <v>120</v>
      </c>
      <c r="F2299">
        <v>61</v>
      </c>
      <c r="G2299" t="s">
        <v>124</v>
      </c>
      <c r="H2299">
        <v>71</v>
      </c>
      <c r="I2299">
        <v>43072</v>
      </c>
      <c r="J2299" t="s">
        <v>16</v>
      </c>
      <c r="K2299">
        <v>1</v>
      </c>
      <c r="L2299">
        <v>5</v>
      </c>
      <c r="M2299">
        <v>1</v>
      </c>
      <c r="N2299">
        <v>1</v>
      </c>
      <c r="O2299" s="3">
        <v>14.68</v>
      </c>
      <c r="P2299">
        <v>0</v>
      </c>
      <c r="Q2299" t="s">
        <v>472</v>
      </c>
      <c r="R2299" t="s">
        <v>467</v>
      </c>
      <c r="S2299">
        <v>50</v>
      </c>
      <c r="T2299" t="s">
        <v>492</v>
      </c>
      <c r="U2299">
        <v>2</v>
      </c>
      <c r="V2299">
        <v>45707</v>
      </c>
      <c r="W2299">
        <v>354</v>
      </c>
      <c r="X2299" t="s">
        <v>447</v>
      </c>
      <c r="Y2299" s="2" t="s">
        <v>447</v>
      </c>
      <c r="Z2299" s="2"/>
      <c r="AB2299" t="s">
        <v>447</v>
      </c>
      <c r="AC2299" t="s">
        <v>448</v>
      </c>
      <c r="AD2299" t="s">
        <v>448</v>
      </c>
      <c r="AE2299" t="s">
        <v>447</v>
      </c>
      <c r="AF2299" t="s">
        <v>447</v>
      </c>
      <c r="AG2299">
        <v>2</v>
      </c>
      <c r="AH2299">
        <v>0</v>
      </c>
      <c r="AI2299">
        <v>12</v>
      </c>
      <c r="AJ2299">
        <v>0</v>
      </c>
      <c r="AK2299">
        <v>61</v>
      </c>
      <c r="AL2299" t="s">
        <v>459</v>
      </c>
      <c r="AM2299" t="s">
        <v>450</v>
      </c>
      <c r="BC2299" t="s">
        <v>493</v>
      </c>
      <c r="BF2299" t="s">
        <v>452</v>
      </c>
      <c r="BG2299" t="s">
        <v>453</v>
      </c>
      <c r="BH2299" s="1">
        <f t="shared" ca="1" si="107"/>
        <v>46123</v>
      </c>
    </row>
    <row r="2300" spans="2:60" ht="14.25" customHeight="1" x14ac:dyDescent="0.35">
      <c r="B2300" s="96" t="str">
        <f t="shared" si="105"/>
        <v>4307216</v>
      </c>
      <c r="C2300" s="96" t="str">
        <f t="shared" si="106"/>
        <v>430721</v>
      </c>
      <c r="D2300">
        <v>22526</v>
      </c>
      <c r="E2300" t="s">
        <v>120</v>
      </c>
      <c r="F2300">
        <v>61</v>
      </c>
      <c r="G2300" t="s">
        <v>124</v>
      </c>
      <c r="H2300">
        <v>71</v>
      </c>
      <c r="I2300">
        <v>43072</v>
      </c>
      <c r="J2300" t="s">
        <v>16</v>
      </c>
      <c r="K2300">
        <v>1</v>
      </c>
      <c r="L2300">
        <v>6</v>
      </c>
      <c r="M2300">
        <v>1</v>
      </c>
      <c r="N2300">
        <v>1</v>
      </c>
      <c r="O2300" s="3">
        <v>6.22</v>
      </c>
      <c r="P2300">
        <v>0</v>
      </c>
      <c r="Q2300" t="s">
        <v>472</v>
      </c>
      <c r="R2300" t="s">
        <v>467</v>
      </c>
      <c r="S2300">
        <v>50</v>
      </c>
      <c r="T2300" t="s">
        <v>492</v>
      </c>
      <c r="U2300">
        <v>2</v>
      </c>
      <c r="V2300">
        <v>45707</v>
      </c>
      <c r="W2300">
        <v>354</v>
      </c>
      <c r="X2300" t="s">
        <v>447</v>
      </c>
      <c r="Y2300" s="2" t="s">
        <v>447</v>
      </c>
      <c r="Z2300" s="2"/>
      <c r="AB2300" t="s">
        <v>447</v>
      </c>
      <c r="AC2300" t="s">
        <v>448</v>
      </c>
      <c r="AD2300" t="s">
        <v>448</v>
      </c>
      <c r="AE2300" t="s">
        <v>447</v>
      </c>
      <c r="AF2300" t="s">
        <v>447</v>
      </c>
      <c r="AG2300">
        <v>2</v>
      </c>
      <c r="AH2300">
        <v>0</v>
      </c>
      <c r="AI2300">
        <v>12</v>
      </c>
      <c r="AJ2300">
        <v>0</v>
      </c>
      <c r="AK2300">
        <v>61</v>
      </c>
      <c r="AL2300" t="s">
        <v>459</v>
      </c>
      <c r="AM2300" t="s">
        <v>450</v>
      </c>
      <c r="BC2300" t="s">
        <v>493</v>
      </c>
      <c r="BF2300" t="s">
        <v>452</v>
      </c>
      <c r="BG2300" t="s">
        <v>453</v>
      </c>
      <c r="BH2300" s="1">
        <f t="shared" ca="1" si="107"/>
        <v>46123</v>
      </c>
    </row>
    <row r="2301" spans="2:60" ht="14.25" customHeight="1" x14ac:dyDescent="0.35">
      <c r="B2301" s="96" t="str">
        <f t="shared" si="105"/>
        <v>4307217</v>
      </c>
      <c r="C2301" s="96" t="str">
        <f t="shared" si="106"/>
        <v>430721</v>
      </c>
      <c r="D2301">
        <v>22526</v>
      </c>
      <c r="E2301" t="s">
        <v>120</v>
      </c>
      <c r="F2301">
        <v>61</v>
      </c>
      <c r="G2301" t="s">
        <v>124</v>
      </c>
      <c r="H2301">
        <v>71</v>
      </c>
      <c r="I2301">
        <v>43072</v>
      </c>
      <c r="J2301" t="s">
        <v>16</v>
      </c>
      <c r="K2301">
        <v>1</v>
      </c>
      <c r="L2301">
        <v>7</v>
      </c>
      <c r="M2301">
        <v>1</v>
      </c>
      <c r="N2301">
        <v>1</v>
      </c>
      <c r="O2301" s="3">
        <v>7.37</v>
      </c>
      <c r="P2301">
        <v>0</v>
      </c>
      <c r="Q2301" t="s">
        <v>472</v>
      </c>
      <c r="R2301" t="s">
        <v>467</v>
      </c>
      <c r="S2301">
        <v>50</v>
      </c>
      <c r="T2301" t="s">
        <v>492</v>
      </c>
      <c r="U2301">
        <v>2</v>
      </c>
      <c r="V2301">
        <v>45709</v>
      </c>
      <c r="W2301">
        <v>354</v>
      </c>
      <c r="X2301" t="s">
        <v>447</v>
      </c>
      <c r="Y2301" s="2" t="s">
        <v>447</v>
      </c>
      <c r="Z2301" s="2"/>
      <c r="AB2301" t="s">
        <v>447</v>
      </c>
      <c r="AC2301" t="s">
        <v>448</v>
      </c>
      <c r="AD2301" t="s">
        <v>448</v>
      </c>
      <c r="AE2301" t="s">
        <v>447</v>
      </c>
      <c r="AF2301" t="s">
        <v>447</v>
      </c>
      <c r="AG2301">
        <v>2</v>
      </c>
      <c r="AH2301">
        <v>0</v>
      </c>
      <c r="AI2301">
        <v>12</v>
      </c>
      <c r="AJ2301">
        <v>0</v>
      </c>
      <c r="AK2301">
        <v>61</v>
      </c>
      <c r="AL2301" t="s">
        <v>459</v>
      </c>
      <c r="AM2301" t="s">
        <v>450</v>
      </c>
      <c r="BC2301" t="s">
        <v>493</v>
      </c>
      <c r="BF2301" t="s">
        <v>452</v>
      </c>
      <c r="BG2301" t="s">
        <v>453</v>
      </c>
      <c r="BH2301" s="1">
        <f t="shared" ca="1" si="107"/>
        <v>46123</v>
      </c>
    </row>
    <row r="2302" spans="2:60" ht="14.25" customHeight="1" x14ac:dyDescent="0.35">
      <c r="B2302" s="96" t="str">
        <f t="shared" si="105"/>
        <v>4307218</v>
      </c>
      <c r="C2302" s="96" t="str">
        <f t="shared" si="106"/>
        <v>430721</v>
      </c>
      <c r="D2302">
        <v>22526</v>
      </c>
      <c r="E2302" t="s">
        <v>120</v>
      </c>
      <c r="F2302">
        <v>61</v>
      </c>
      <c r="G2302" t="s">
        <v>124</v>
      </c>
      <c r="H2302">
        <v>71</v>
      </c>
      <c r="I2302">
        <v>43072</v>
      </c>
      <c r="J2302" t="s">
        <v>16</v>
      </c>
      <c r="K2302">
        <v>1</v>
      </c>
      <c r="L2302">
        <v>8</v>
      </c>
      <c r="M2302">
        <v>1</v>
      </c>
      <c r="N2302">
        <v>1</v>
      </c>
      <c r="O2302" s="3">
        <v>1.2</v>
      </c>
      <c r="P2302">
        <v>0</v>
      </c>
      <c r="Q2302" t="s">
        <v>472</v>
      </c>
      <c r="R2302" t="s">
        <v>467</v>
      </c>
      <c r="S2302">
        <v>50</v>
      </c>
      <c r="T2302" t="s">
        <v>492</v>
      </c>
      <c r="U2302">
        <v>2</v>
      </c>
      <c r="V2302">
        <v>45709</v>
      </c>
      <c r="W2302">
        <v>354</v>
      </c>
      <c r="X2302" t="s">
        <v>447</v>
      </c>
      <c r="Y2302" s="2" t="s">
        <v>447</v>
      </c>
      <c r="Z2302" s="2"/>
      <c r="AB2302" t="s">
        <v>447</v>
      </c>
      <c r="AC2302" t="s">
        <v>448</v>
      </c>
      <c r="AD2302" t="s">
        <v>448</v>
      </c>
      <c r="AE2302" t="s">
        <v>447</v>
      </c>
      <c r="AF2302" t="s">
        <v>447</v>
      </c>
      <c r="AG2302">
        <v>2</v>
      </c>
      <c r="AH2302">
        <v>0</v>
      </c>
      <c r="AI2302">
        <v>12</v>
      </c>
      <c r="AJ2302">
        <v>0</v>
      </c>
      <c r="AK2302">
        <v>61</v>
      </c>
      <c r="AL2302" t="s">
        <v>459</v>
      </c>
      <c r="AM2302" t="s">
        <v>450</v>
      </c>
      <c r="BC2302" t="s">
        <v>493</v>
      </c>
      <c r="BF2302" t="s">
        <v>452</v>
      </c>
      <c r="BG2302" t="s">
        <v>453</v>
      </c>
      <c r="BH2302" s="1">
        <f t="shared" ca="1" si="107"/>
        <v>46123</v>
      </c>
    </row>
    <row r="2303" spans="2:60" ht="14.25" customHeight="1" x14ac:dyDescent="0.35">
      <c r="B2303" s="96" t="str">
        <f t="shared" si="105"/>
        <v>4307219</v>
      </c>
      <c r="C2303" s="96" t="str">
        <f t="shared" si="106"/>
        <v>430721</v>
      </c>
      <c r="D2303">
        <v>22526</v>
      </c>
      <c r="E2303" t="s">
        <v>120</v>
      </c>
      <c r="F2303">
        <v>61</v>
      </c>
      <c r="G2303" t="s">
        <v>124</v>
      </c>
      <c r="H2303">
        <v>71</v>
      </c>
      <c r="I2303">
        <v>43072</v>
      </c>
      <c r="J2303" t="s">
        <v>16</v>
      </c>
      <c r="K2303">
        <v>1</v>
      </c>
      <c r="L2303">
        <v>9</v>
      </c>
      <c r="M2303">
        <v>1</v>
      </c>
      <c r="N2303">
        <v>1</v>
      </c>
      <c r="O2303" s="3">
        <v>1.52</v>
      </c>
      <c r="P2303">
        <v>0</v>
      </c>
      <c r="Q2303" t="s">
        <v>472</v>
      </c>
      <c r="R2303" t="s">
        <v>467</v>
      </c>
      <c r="S2303">
        <v>50</v>
      </c>
      <c r="T2303" t="s">
        <v>492</v>
      </c>
      <c r="U2303">
        <v>2</v>
      </c>
      <c r="V2303">
        <v>45709</v>
      </c>
      <c r="W2303">
        <v>354</v>
      </c>
      <c r="X2303" t="s">
        <v>447</v>
      </c>
      <c r="Y2303" s="2" t="s">
        <v>447</v>
      </c>
      <c r="Z2303" s="2"/>
      <c r="AB2303" t="s">
        <v>447</v>
      </c>
      <c r="AC2303" t="s">
        <v>448</v>
      </c>
      <c r="AD2303" t="s">
        <v>448</v>
      </c>
      <c r="AE2303" t="s">
        <v>447</v>
      </c>
      <c r="AF2303" t="s">
        <v>447</v>
      </c>
      <c r="AG2303">
        <v>2</v>
      </c>
      <c r="AH2303">
        <v>0</v>
      </c>
      <c r="AI2303">
        <v>12</v>
      </c>
      <c r="AJ2303">
        <v>0</v>
      </c>
      <c r="AK2303">
        <v>61</v>
      </c>
      <c r="AL2303" t="s">
        <v>459</v>
      </c>
      <c r="AM2303" t="s">
        <v>450</v>
      </c>
      <c r="BC2303" t="s">
        <v>493</v>
      </c>
      <c r="BF2303" t="s">
        <v>452</v>
      </c>
      <c r="BG2303" t="s">
        <v>453</v>
      </c>
      <c r="BH2303" s="1">
        <f t="shared" ca="1" si="107"/>
        <v>46123</v>
      </c>
    </row>
    <row r="2304" spans="2:60" ht="14.25" customHeight="1" x14ac:dyDescent="0.35">
      <c r="B2304" s="96" t="str">
        <f t="shared" si="105"/>
        <v>43072110</v>
      </c>
      <c r="C2304" s="96" t="str">
        <f t="shared" si="106"/>
        <v>430721</v>
      </c>
      <c r="D2304">
        <v>22526</v>
      </c>
      <c r="E2304" t="s">
        <v>120</v>
      </c>
      <c r="F2304">
        <v>61</v>
      </c>
      <c r="G2304" t="s">
        <v>124</v>
      </c>
      <c r="H2304">
        <v>71</v>
      </c>
      <c r="I2304">
        <v>43072</v>
      </c>
      <c r="J2304" t="s">
        <v>16</v>
      </c>
      <c r="K2304">
        <v>1</v>
      </c>
      <c r="L2304">
        <v>10</v>
      </c>
      <c r="M2304">
        <v>1</v>
      </c>
      <c r="N2304">
        <v>1</v>
      </c>
      <c r="O2304" s="3">
        <v>5.41</v>
      </c>
      <c r="P2304">
        <v>0</v>
      </c>
      <c r="Q2304" t="s">
        <v>472</v>
      </c>
      <c r="R2304" t="s">
        <v>467</v>
      </c>
      <c r="S2304">
        <v>50</v>
      </c>
      <c r="T2304" t="s">
        <v>492</v>
      </c>
      <c r="U2304">
        <v>2</v>
      </c>
      <c r="V2304">
        <v>45682</v>
      </c>
      <c r="W2304">
        <v>354</v>
      </c>
      <c r="X2304" t="s">
        <v>447</v>
      </c>
      <c r="Y2304" s="2" t="s">
        <v>447</v>
      </c>
      <c r="Z2304" s="2"/>
      <c r="AB2304" t="s">
        <v>447</v>
      </c>
      <c r="AC2304" t="s">
        <v>448</v>
      </c>
      <c r="AD2304" t="s">
        <v>448</v>
      </c>
      <c r="AE2304" t="s">
        <v>447</v>
      </c>
      <c r="AF2304" t="s">
        <v>447</v>
      </c>
      <c r="AG2304">
        <v>2</v>
      </c>
      <c r="AH2304">
        <v>0</v>
      </c>
      <c r="AI2304">
        <v>12</v>
      </c>
      <c r="AJ2304">
        <v>0</v>
      </c>
      <c r="AK2304">
        <v>61</v>
      </c>
      <c r="AL2304" t="s">
        <v>459</v>
      </c>
      <c r="AM2304" t="s">
        <v>450</v>
      </c>
      <c r="BC2304" t="s">
        <v>493</v>
      </c>
      <c r="BF2304" t="s">
        <v>452</v>
      </c>
      <c r="BG2304" t="s">
        <v>453</v>
      </c>
      <c r="BH2304" s="1">
        <f t="shared" ca="1" si="107"/>
        <v>46123</v>
      </c>
    </row>
    <row r="2305" spans="2:60" ht="14.25" customHeight="1" x14ac:dyDescent="0.35">
      <c r="B2305" s="96" t="str">
        <f t="shared" si="105"/>
        <v>43072111</v>
      </c>
      <c r="C2305" s="96" t="str">
        <f t="shared" si="106"/>
        <v>430721</v>
      </c>
      <c r="D2305">
        <v>22526</v>
      </c>
      <c r="E2305" t="s">
        <v>120</v>
      </c>
      <c r="F2305">
        <v>61</v>
      </c>
      <c r="G2305" t="s">
        <v>124</v>
      </c>
      <c r="H2305">
        <v>71</v>
      </c>
      <c r="I2305">
        <v>43072</v>
      </c>
      <c r="J2305" t="s">
        <v>16</v>
      </c>
      <c r="K2305">
        <v>1</v>
      </c>
      <c r="L2305">
        <v>11</v>
      </c>
      <c r="M2305">
        <v>1</v>
      </c>
      <c r="N2305">
        <v>1</v>
      </c>
      <c r="O2305" s="3">
        <v>1.74</v>
      </c>
      <c r="P2305">
        <v>0</v>
      </c>
      <c r="Q2305" t="s">
        <v>472</v>
      </c>
      <c r="R2305" t="s">
        <v>467</v>
      </c>
      <c r="S2305">
        <v>50</v>
      </c>
      <c r="T2305" t="s">
        <v>492</v>
      </c>
      <c r="U2305">
        <v>2</v>
      </c>
      <c r="V2305">
        <v>45682</v>
      </c>
      <c r="W2305">
        <v>354</v>
      </c>
      <c r="X2305" t="s">
        <v>447</v>
      </c>
      <c r="Y2305" s="2" t="s">
        <v>447</v>
      </c>
      <c r="Z2305" s="2"/>
      <c r="AB2305" t="s">
        <v>447</v>
      </c>
      <c r="AC2305" t="s">
        <v>448</v>
      </c>
      <c r="AD2305" t="s">
        <v>448</v>
      </c>
      <c r="AE2305" t="s">
        <v>447</v>
      </c>
      <c r="AF2305" t="s">
        <v>447</v>
      </c>
      <c r="AG2305">
        <v>2</v>
      </c>
      <c r="AH2305">
        <v>0</v>
      </c>
      <c r="AI2305">
        <v>12</v>
      </c>
      <c r="AJ2305">
        <v>0</v>
      </c>
      <c r="AK2305">
        <v>61</v>
      </c>
      <c r="AL2305" t="s">
        <v>459</v>
      </c>
      <c r="AM2305" t="s">
        <v>450</v>
      </c>
      <c r="BC2305" t="s">
        <v>493</v>
      </c>
      <c r="BF2305" t="s">
        <v>452</v>
      </c>
      <c r="BG2305" t="s">
        <v>453</v>
      </c>
      <c r="BH2305" s="1">
        <f t="shared" ca="1" si="107"/>
        <v>46123</v>
      </c>
    </row>
    <row r="2306" spans="2:60" ht="14.25" customHeight="1" x14ac:dyDescent="0.35">
      <c r="B2306" s="96" t="str">
        <f t="shared" ref="B2306:B2369" si="108">CONCATENATE(I2306,K2306,L2306)</f>
        <v>568511997</v>
      </c>
      <c r="C2306" s="96" t="str">
        <f t="shared" ref="C2306:C2369" si="109">CONCATENATE(I2306,K2306)</f>
        <v>568511</v>
      </c>
      <c r="D2306">
        <v>22526</v>
      </c>
      <c r="E2306" t="s">
        <v>120</v>
      </c>
      <c r="F2306">
        <v>61</v>
      </c>
      <c r="G2306" t="s">
        <v>124</v>
      </c>
      <c r="H2306">
        <v>71</v>
      </c>
      <c r="I2306">
        <v>56851</v>
      </c>
      <c r="J2306" t="s">
        <v>141</v>
      </c>
      <c r="K2306">
        <v>1</v>
      </c>
      <c r="L2306">
        <v>997</v>
      </c>
      <c r="M2306">
        <v>3</v>
      </c>
      <c r="O2306" s="3">
        <v>11.6</v>
      </c>
      <c r="P2306">
        <v>0</v>
      </c>
      <c r="Q2306" t="s">
        <v>483</v>
      </c>
      <c r="R2306" t="s">
        <v>471</v>
      </c>
      <c r="S2306">
        <v>37</v>
      </c>
      <c r="T2306" t="s">
        <v>484</v>
      </c>
      <c r="U2306">
        <v>2</v>
      </c>
      <c r="W2306">
        <v>352</v>
      </c>
      <c r="X2306" t="s">
        <v>447</v>
      </c>
      <c r="Y2306" s="2" t="s">
        <v>447</v>
      </c>
      <c r="Z2306" s="2"/>
      <c r="AB2306" t="s">
        <v>447</v>
      </c>
      <c r="AC2306" t="s">
        <v>448</v>
      </c>
      <c r="AD2306" t="s">
        <v>447</v>
      </c>
      <c r="AE2306" t="s">
        <v>447</v>
      </c>
      <c r="AF2306" t="s">
        <v>447</v>
      </c>
      <c r="AG2306">
        <v>2</v>
      </c>
      <c r="AH2306">
        <v>0</v>
      </c>
      <c r="AI2306">
        <v>47</v>
      </c>
      <c r="AJ2306">
        <v>0</v>
      </c>
      <c r="AK2306">
        <v>61</v>
      </c>
      <c r="AL2306" t="s">
        <v>465</v>
      </c>
      <c r="AM2306" t="s">
        <v>450</v>
      </c>
      <c r="BC2306" t="s">
        <v>484</v>
      </c>
      <c r="BF2306" t="s">
        <v>452</v>
      </c>
      <c r="BG2306" t="s">
        <v>453</v>
      </c>
      <c r="BH2306" s="1">
        <f t="shared" ref="BH2306:BH2369" ca="1" si="110">TODAY()-BD2306</f>
        <v>46123</v>
      </c>
    </row>
    <row r="2307" spans="2:60" ht="14.25" customHeight="1" x14ac:dyDescent="0.35">
      <c r="B2307" s="96" t="str">
        <f t="shared" si="108"/>
        <v>568511998</v>
      </c>
      <c r="C2307" s="96" t="str">
        <f t="shared" si="109"/>
        <v>568511</v>
      </c>
      <c r="D2307">
        <v>22526</v>
      </c>
      <c r="E2307" t="s">
        <v>120</v>
      </c>
      <c r="F2307">
        <v>61</v>
      </c>
      <c r="G2307" t="s">
        <v>124</v>
      </c>
      <c r="H2307">
        <v>71</v>
      </c>
      <c r="I2307">
        <v>56851</v>
      </c>
      <c r="J2307" t="s">
        <v>141</v>
      </c>
      <c r="K2307">
        <v>1</v>
      </c>
      <c r="L2307">
        <v>998</v>
      </c>
      <c r="M2307">
        <v>3</v>
      </c>
      <c r="O2307" s="3">
        <v>53.79</v>
      </c>
      <c r="P2307">
        <v>0</v>
      </c>
      <c r="Q2307" t="s">
        <v>483</v>
      </c>
      <c r="R2307" t="s">
        <v>471</v>
      </c>
      <c r="S2307">
        <v>37</v>
      </c>
      <c r="T2307" t="s">
        <v>484</v>
      </c>
      <c r="U2307">
        <v>2</v>
      </c>
      <c r="W2307">
        <v>352</v>
      </c>
      <c r="X2307" t="s">
        <v>447</v>
      </c>
      <c r="Y2307" s="2" t="s">
        <v>447</v>
      </c>
      <c r="Z2307" s="2"/>
      <c r="AB2307" t="s">
        <v>447</v>
      </c>
      <c r="AC2307" t="s">
        <v>448</v>
      </c>
      <c r="AD2307" t="s">
        <v>447</v>
      </c>
      <c r="AE2307" t="s">
        <v>447</v>
      </c>
      <c r="AF2307" t="s">
        <v>447</v>
      </c>
      <c r="AG2307">
        <v>2</v>
      </c>
      <c r="AH2307">
        <v>0</v>
      </c>
      <c r="AI2307">
        <v>47</v>
      </c>
      <c r="AJ2307">
        <v>0</v>
      </c>
      <c r="AK2307">
        <v>61</v>
      </c>
      <c r="AL2307" t="s">
        <v>465</v>
      </c>
      <c r="AM2307" t="s">
        <v>450</v>
      </c>
      <c r="BC2307" t="s">
        <v>484</v>
      </c>
      <c r="BF2307" t="s">
        <v>452</v>
      </c>
      <c r="BG2307" t="s">
        <v>453</v>
      </c>
      <c r="BH2307" s="1">
        <f t="shared" ca="1" si="110"/>
        <v>46123</v>
      </c>
    </row>
    <row r="2308" spans="2:60" ht="14.25" customHeight="1" x14ac:dyDescent="0.35">
      <c r="B2308" s="96" t="str">
        <f t="shared" si="108"/>
        <v>568511999</v>
      </c>
      <c r="C2308" s="96" t="str">
        <f t="shared" si="109"/>
        <v>568511</v>
      </c>
      <c r="D2308">
        <v>22526</v>
      </c>
      <c r="E2308" t="s">
        <v>120</v>
      </c>
      <c r="F2308">
        <v>61</v>
      </c>
      <c r="G2308" t="s">
        <v>124</v>
      </c>
      <c r="H2308">
        <v>71</v>
      </c>
      <c r="I2308">
        <v>56851</v>
      </c>
      <c r="J2308" t="s">
        <v>141</v>
      </c>
      <c r="K2308">
        <v>1</v>
      </c>
      <c r="L2308">
        <v>999</v>
      </c>
      <c r="M2308">
        <v>3</v>
      </c>
      <c r="O2308" s="3">
        <v>61.98</v>
      </c>
      <c r="P2308">
        <v>0</v>
      </c>
      <c r="Q2308" t="s">
        <v>483</v>
      </c>
      <c r="R2308" t="s">
        <v>471</v>
      </c>
      <c r="S2308">
        <v>37</v>
      </c>
      <c r="T2308" t="s">
        <v>484</v>
      </c>
      <c r="U2308">
        <v>2</v>
      </c>
      <c r="W2308">
        <v>352</v>
      </c>
      <c r="X2308" t="s">
        <v>447</v>
      </c>
      <c r="Y2308" s="2" t="s">
        <v>447</v>
      </c>
      <c r="Z2308" s="2"/>
      <c r="AB2308" t="s">
        <v>447</v>
      </c>
      <c r="AC2308" t="s">
        <v>448</v>
      </c>
      <c r="AD2308" t="s">
        <v>447</v>
      </c>
      <c r="AE2308" t="s">
        <v>447</v>
      </c>
      <c r="AF2308" t="s">
        <v>447</v>
      </c>
      <c r="AG2308">
        <v>2</v>
      </c>
      <c r="AH2308">
        <v>0</v>
      </c>
      <c r="AI2308">
        <v>47</v>
      </c>
      <c r="AJ2308">
        <v>0</v>
      </c>
      <c r="AK2308">
        <v>61</v>
      </c>
      <c r="AL2308" t="s">
        <v>465</v>
      </c>
      <c r="AM2308" t="s">
        <v>450</v>
      </c>
      <c r="BC2308" t="s">
        <v>484</v>
      </c>
      <c r="BF2308" t="s">
        <v>452</v>
      </c>
      <c r="BG2308" t="s">
        <v>453</v>
      </c>
      <c r="BH2308" s="1">
        <f t="shared" ca="1" si="110"/>
        <v>46123</v>
      </c>
    </row>
    <row r="2309" spans="2:60" ht="14.25" customHeight="1" x14ac:dyDescent="0.35">
      <c r="B2309" s="96" t="str">
        <f t="shared" si="108"/>
        <v>575691861</v>
      </c>
      <c r="C2309" s="96" t="str">
        <f t="shared" si="109"/>
        <v>57569186</v>
      </c>
      <c r="D2309">
        <v>22526</v>
      </c>
      <c r="E2309" t="s">
        <v>120</v>
      </c>
      <c r="F2309">
        <v>61</v>
      </c>
      <c r="G2309" t="s">
        <v>124</v>
      </c>
      <c r="H2309">
        <v>71</v>
      </c>
      <c r="I2309">
        <v>57569</v>
      </c>
      <c r="J2309" t="s">
        <v>13</v>
      </c>
      <c r="K2309">
        <v>186</v>
      </c>
      <c r="L2309">
        <v>1</v>
      </c>
      <c r="M2309">
        <v>2</v>
      </c>
      <c r="N2309">
        <v>4</v>
      </c>
      <c r="O2309" s="3">
        <v>7.52</v>
      </c>
      <c r="P2309">
        <v>0</v>
      </c>
      <c r="Q2309" t="s">
        <v>482</v>
      </c>
      <c r="R2309" t="s">
        <v>521</v>
      </c>
      <c r="S2309">
        <v>50</v>
      </c>
      <c r="T2309" t="s">
        <v>492</v>
      </c>
      <c r="U2309">
        <v>2</v>
      </c>
      <c r="V2309">
        <v>45701</v>
      </c>
      <c r="W2309">
        <v>354</v>
      </c>
      <c r="X2309" t="s">
        <v>447</v>
      </c>
      <c r="Y2309" s="2" t="s">
        <v>447</v>
      </c>
      <c r="Z2309" s="2"/>
      <c r="AB2309" t="s">
        <v>447</v>
      </c>
      <c r="AC2309" t="s">
        <v>448</v>
      </c>
      <c r="AD2309" t="s">
        <v>447</v>
      </c>
      <c r="AE2309" t="s">
        <v>447</v>
      </c>
      <c r="AF2309" t="s">
        <v>447</v>
      </c>
      <c r="AG2309">
        <v>2</v>
      </c>
      <c r="AH2309">
        <v>0</v>
      </c>
      <c r="AI2309">
        <v>32</v>
      </c>
      <c r="AJ2309">
        <v>0</v>
      </c>
      <c r="AK2309">
        <v>61</v>
      </c>
      <c r="AL2309" t="s">
        <v>503</v>
      </c>
      <c r="AM2309" t="s">
        <v>450</v>
      </c>
      <c r="BC2309" t="s">
        <v>493</v>
      </c>
      <c r="BF2309" t="s">
        <v>452</v>
      </c>
      <c r="BG2309" t="s">
        <v>453</v>
      </c>
      <c r="BH2309" s="1">
        <f t="shared" ca="1" si="110"/>
        <v>46123</v>
      </c>
    </row>
    <row r="2310" spans="2:60" ht="14.25" customHeight="1" x14ac:dyDescent="0.35">
      <c r="B2310" s="96" t="str">
        <f t="shared" si="108"/>
        <v>575691862</v>
      </c>
      <c r="C2310" s="96" t="str">
        <f t="shared" si="109"/>
        <v>57569186</v>
      </c>
      <c r="D2310">
        <v>22526</v>
      </c>
      <c r="E2310" t="s">
        <v>120</v>
      </c>
      <c r="F2310">
        <v>61</v>
      </c>
      <c r="G2310" t="s">
        <v>124</v>
      </c>
      <c r="H2310">
        <v>71</v>
      </c>
      <c r="I2310">
        <v>57569</v>
      </c>
      <c r="J2310" t="s">
        <v>13</v>
      </c>
      <c r="K2310">
        <v>186</v>
      </c>
      <c r="L2310">
        <v>2</v>
      </c>
      <c r="M2310">
        <v>2</v>
      </c>
      <c r="N2310">
        <v>4</v>
      </c>
      <c r="O2310" s="3">
        <v>8.57</v>
      </c>
      <c r="P2310">
        <v>0</v>
      </c>
      <c r="Q2310" t="s">
        <v>472</v>
      </c>
      <c r="R2310" t="s">
        <v>521</v>
      </c>
      <c r="S2310">
        <v>50</v>
      </c>
      <c r="T2310" t="s">
        <v>492</v>
      </c>
      <c r="U2310">
        <v>2</v>
      </c>
      <c r="V2310">
        <v>45701</v>
      </c>
      <c r="W2310">
        <v>354</v>
      </c>
      <c r="X2310" t="s">
        <v>447</v>
      </c>
      <c r="Y2310" s="2" t="s">
        <v>447</v>
      </c>
      <c r="Z2310" s="2"/>
      <c r="AB2310" t="s">
        <v>447</v>
      </c>
      <c r="AC2310" t="s">
        <v>448</v>
      </c>
      <c r="AD2310" t="s">
        <v>447</v>
      </c>
      <c r="AE2310" t="s">
        <v>447</v>
      </c>
      <c r="AF2310" t="s">
        <v>447</v>
      </c>
      <c r="AG2310">
        <v>2</v>
      </c>
      <c r="AH2310">
        <v>0</v>
      </c>
      <c r="AI2310">
        <v>32</v>
      </c>
      <c r="AJ2310">
        <v>0</v>
      </c>
      <c r="AK2310">
        <v>61</v>
      </c>
      <c r="AL2310" t="s">
        <v>503</v>
      </c>
      <c r="AM2310" t="s">
        <v>450</v>
      </c>
      <c r="BC2310" t="s">
        <v>493</v>
      </c>
      <c r="BF2310" t="s">
        <v>452</v>
      </c>
      <c r="BG2310" t="s">
        <v>453</v>
      </c>
      <c r="BH2310" s="1">
        <f t="shared" ca="1" si="110"/>
        <v>46123</v>
      </c>
    </row>
    <row r="2311" spans="2:60" ht="14.25" customHeight="1" x14ac:dyDescent="0.35">
      <c r="B2311" s="96" t="str">
        <f t="shared" si="108"/>
        <v>575691863</v>
      </c>
      <c r="C2311" s="96" t="str">
        <f t="shared" si="109"/>
        <v>57569186</v>
      </c>
      <c r="D2311">
        <v>22526</v>
      </c>
      <c r="E2311" t="s">
        <v>120</v>
      </c>
      <c r="F2311">
        <v>61</v>
      </c>
      <c r="G2311" t="s">
        <v>124</v>
      </c>
      <c r="H2311">
        <v>71</v>
      </c>
      <c r="I2311">
        <v>57569</v>
      </c>
      <c r="J2311" t="s">
        <v>13</v>
      </c>
      <c r="K2311">
        <v>186</v>
      </c>
      <c r="L2311">
        <v>3</v>
      </c>
      <c r="M2311">
        <v>2</v>
      </c>
      <c r="N2311">
        <v>4</v>
      </c>
      <c r="O2311" s="3">
        <v>8.69</v>
      </c>
      <c r="P2311">
        <v>0</v>
      </c>
      <c r="Q2311" t="s">
        <v>482</v>
      </c>
      <c r="R2311" t="s">
        <v>521</v>
      </c>
      <c r="S2311">
        <v>50</v>
      </c>
      <c r="T2311" t="s">
        <v>492</v>
      </c>
      <c r="U2311">
        <v>2</v>
      </c>
      <c r="V2311">
        <v>45701</v>
      </c>
      <c r="W2311">
        <v>354</v>
      </c>
      <c r="X2311" t="s">
        <v>447</v>
      </c>
      <c r="Y2311" s="2" t="s">
        <v>447</v>
      </c>
      <c r="Z2311" s="2"/>
      <c r="AB2311" t="s">
        <v>447</v>
      </c>
      <c r="AC2311" t="s">
        <v>448</v>
      </c>
      <c r="AD2311" t="s">
        <v>447</v>
      </c>
      <c r="AE2311" t="s">
        <v>447</v>
      </c>
      <c r="AF2311" t="s">
        <v>447</v>
      </c>
      <c r="AG2311">
        <v>2</v>
      </c>
      <c r="AH2311">
        <v>0</v>
      </c>
      <c r="AI2311">
        <v>32</v>
      </c>
      <c r="AJ2311">
        <v>0</v>
      </c>
      <c r="AK2311">
        <v>61</v>
      </c>
      <c r="AL2311" t="s">
        <v>503</v>
      </c>
      <c r="AM2311" t="s">
        <v>450</v>
      </c>
      <c r="BC2311" t="s">
        <v>493</v>
      </c>
      <c r="BF2311" t="s">
        <v>452</v>
      </c>
      <c r="BG2311" t="s">
        <v>453</v>
      </c>
      <c r="BH2311" s="1">
        <f t="shared" ca="1" si="110"/>
        <v>46123</v>
      </c>
    </row>
    <row r="2312" spans="2:60" ht="14.25" customHeight="1" x14ac:dyDescent="0.35">
      <c r="B2312" s="96" t="str">
        <f t="shared" si="108"/>
        <v>575691864</v>
      </c>
      <c r="C2312" s="96" t="str">
        <f t="shared" si="109"/>
        <v>57569186</v>
      </c>
      <c r="D2312">
        <v>22526</v>
      </c>
      <c r="E2312" t="s">
        <v>120</v>
      </c>
      <c r="F2312">
        <v>61</v>
      </c>
      <c r="G2312" t="s">
        <v>124</v>
      </c>
      <c r="H2312">
        <v>71</v>
      </c>
      <c r="I2312">
        <v>57569</v>
      </c>
      <c r="J2312" t="s">
        <v>13</v>
      </c>
      <c r="K2312">
        <v>186</v>
      </c>
      <c r="L2312">
        <v>4</v>
      </c>
      <c r="M2312">
        <v>2</v>
      </c>
      <c r="N2312">
        <v>4</v>
      </c>
      <c r="O2312" s="3">
        <v>15.84</v>
      </c>
      <c r="P2312">
        <v>0</v>
      </c>
      <c r="Q2312" t="s">
        <v>472</v>
      </c>
      <c r="R2312" t="s">
        <v>521</v>
      </c>
      <c r="S2312">
        <v>50</v>
      </c>
      <c r="T2312" t="s">
        <v>492</v>
      </c>
      <c r="U2312">
        <v>2</v>
      </c>
      <c r="V2312">
        <v>45701</v>
      </c>
      <c r="W2312">
        <v>354</v>
      </c>
      <c r="X2312" t="s">
        <v>447</v>
      </c>
      <c r="Y2312" s="2" t="s">
        <v>447</v>
      </c>
      <c r="Z2312" s="2"/>
      <c r="AB2312" t="s">
        <v>447</v>
      </c>
      <c r="AC2312" t="s">
        <v>448</v>
      </c>
      <c r="AD2312" t="s">
        <v>447</v>
      </c>
      <c r="AE2312" t="s">
        <v>447</v>
      </c>
      <c r="AF2312" t="s">
        <v>447</v>
      </c>
      <c r="AG2312">
        <v>2</v>
      </c>
      <c r="AH2312">
        <v>0</v>
      </c>
      <c r="AI2312">
        <v>32</v>
      </c>
      <c r="AJ2312">
        <v>0</v>
      </c>
      <c r="AK2312">
        <v>61</v>
      </c>
      <c r="AL2312" t="s">
        <v>503</v>
      </c>
      <c r="AM2312" t="s">
        <v>450</v>
      </c>
      <c r="BC2312" t="s">
        <v>493</v>
      </c>
      <c r="BF2312" t="s">
        <v>452</v>
      </c>
      <c r="BG2312" t="s">
        <v>453</v>
      </c>
      <c r="BH2312" s="1">
        <f t="shared" ca="1" si="110"/>
        <v>46123</v>
      </c>
    </row>
    <row r="2313" spans="2:60" ht="14.25" customHeight="1" x14ac:dyDescent="0.35">
      <c r="B2313" s="96" t="str">
        <f t="shared" si="108"/>
        <v>575691865</v>
      </c>
      <c r="C2313" s="96" t="str">
        <f t="shared" si="109"/>
        <v>57569186</v>
      </c>
      <c r="D2313">
        <v>22526</v>
      </c>
      <c r="E2313" t="s">
        <v>120</v>
      </c>
      <c r="F2313">
        <v>61</v>
      </c>
      <c r="G2313" t="s">
        <v>124</v>
      </c>
      <c r="H2313">
        <v>71</v>
      </c>
      <c r="I2313">
        <v>57569</v>
      </c>
      <c r="J2313" t="s">
        <v>13</v>
      </c>
      <c r="K2313">
        <v>186</v>
      </c>
      <c r="L2313">
        <v>5</v>
      </c>
      <c r="M2313">
        <v>2</v>
      </c>
      <c r="N2313">
        <v>4</v>
      </c>
      <c r="O2313" s="3">
        <v>10.7</v>
      </c>
      <c r="P2313">
        <v>0</v>
      </c>
      <c r="Q2313" t="s">
        <v>472</v>
      </c>
      <c r="R2313" t="s">
        <v>521</v>
      </c>
      <c r="S2313">
        <v>50</v>
      </c>
      <c r="T2313" t="s">
        <v>492</v>
      </c>
      <c r="U2313">
        <v>2</v>
      </c>
      <c r="V2313">
        <v>45701</v>
      </c>
      <c r="W2313">
        <v>354</v>
      </c>
      <c r="X2313" t="s">
        <v>447</v>
      </c>
      <c r="Y2313" s="2" t="s">
        <v>447</v>
      </c>
      <c r="Z2313" s="2"/>
      <c r="AB2313" t="s">
        <v>447</v>
      </c>
      <c r="AC2313" t="s">
        <v>448</v>
      </c>
      <c r="AD2313" t="s">
        <v>447</v>
      </c>
      <c r="AE2313" t="s">
        <v>447</v>
      </c>
      <c r="AF2313" t="s">
        <v>447</v>
      </c>
      <c r="AG2313">
        <v>2</v>
      </c>
      <c r="AH2313">
        <v>0</v>
      </c>
      <c r="AI2313">
        <v>32</v>
      </c>
      <c r="AJ2313">
        <v>0</v>
      </c>
      <c r="AK2313">
        <v>61</v>
      </c>
      <c r="AL2313" t="s">
        <v>503</v>
      </c>
      <c r="AM2313" t="s">
        <v>450</v>
      </c>
      <c r="BC2313" t="s">
        <v>493</v>
      </c>
      <c r="BF2313" t="s">
        <v>452</v>
      </c>
      <c r="BG2313" t="s">
        <v>453</v>
      </c>
      <c r="BH2313" s="1">
        <f t="shared" ca="1" si="110"/>
        <v>46123</v>
      </c>
    </row>
    <row r="2314" spans="2:60" ht="14.25" customHeight="1" x14ac:dyDescent="0.35">
      <c r="B2314" s="96" t="str">
        <f t="shared" si="108"/>
        <v>575691866</v>
      </c>
      <c r="C2314" s="96" t="str">
        <f t="shared" si="109"/>
        <v>57569186</v>
      </c>
      <c r="D2314">
        <v>22526</v>
      </c>
      <c r="E2314" t="s">
        <v>120</v>
      </c>
      <c r="F2314">
        <v>61</v>
      </c>
      <c r="G2314" t="s">
        <v>124</v>
      </c>
      <c r="H2314">
        <v>71</v>
      </c>
      <c r="I2314">
        <v>57569</v>
      </c>
      <c r="J2314" t="s">
        <v>13</v>
      </c>
      <c r="K2314">
        <v>186</v>
      </c>
      <c r="L2314">
        <v>6</v>
      </c>
      <c r="M2314">
        <v>2</v>
      </c>
      <c r="N2314">
        <v>4</v>
      </c>
      <c r="O2314" s="3">
        <v>13.84</v>
      </c>
      <c r="P2314">
        <v>0</v>
      </c>
      <c r="Q2314" t="s">
        <v>472</v>
      </c>
      <c r="R2314" t="s">
        <v>521</v>
      </c>
      <c r="S2314">
        <v>50</v>
      </c>
      <c r="T2314" t="s">
        <v>492</v>
      </c>
      <c r="U2314">
        <v>2</v>
      </c>
      <c r="V2314">
        <v>45701</v>
      </c>
      <c r="W2314">
        <v>354</v>
      </c>
      <c r="X2314" t="s">
        <v>447</v>
      </c>
      <c r="Y2314" s="2" t="s">
        <v>447</v>
      </c>
      <c r="Z2314" s="2"/>
      <c r="AB2314" t="s">
        <v>447</v>
      </c>
      <c r="AC2314" t="s">
        <v>448</v>
      </c>
      <c r="AD2314" t="s">
        <v>447</v>
      </c>
      <c r="AE2314" t="s">
        <v>447</v>
      </c>
      <c r="AF2314" t="s">
        <v>447</v>
      </c>
      <c r="AG2314">
        <v>2</v>
      </c>
      <c r="AH2314">
        <v>0</v>
      </c>
      <c r="AI2314">
        <v>32</v>
      </c>
      <c r="AJ2314">
        <v>0</v>
      </c>
      <c r="AK2314">
        <v>61</v>
      </c>
      <c r="AL2314" t="s">
        <v>503</v>
      </c>
      <c r="AM2314" t="s">
        <v>450</v>
      </c>
      <c r="BC2314" t="s">
        <v>493</v>
      </c>
      <c r="BF2314" t="s">
        <v>452</v>
      </c>
      <c r="BG2314" t="s">
        <v>453</v>
      </c>
      <c r="BH2314" s="1">
        <f t="shared" ca="1" si="110"/>
        <v>46123</v>
      </c>
    </row>
    <row r="2315" spans="2:60" ht="14.25" customHeight="1" x14ac:dyDescent="0.35">
      <c r="B2315" s="96" t="str">
        <f t="shared" si="108"/>
        <v>575691867</v>
      </c>
      <c r="C2315" s="96" t="str">
        <f t="shared" si="109"/>
        <v>57569186</v>
      </c>
      <c r="D2315">
        <v>22526</v>
      </c>
      <c r="E2315" t="s">
        <v>120</v>
      </c>
      <c r="F2315">
        <v>61</v>
      </c>
      <c r="G2315" t="s">
        <v>124</v>
      </c>
      <c r="H2315">
        <v>71</v>
      </c>
      <c r="I2315">
        <v>57569</v>
      </c>
      <c r="J2315" t="s">
        <v>13</v>
      </c>
      <c r="K2315">
        <v>186</v>
      </c>
      <c r="L2315">
        <v>7</v>
      </c>
      <c r="M2315">
        <v>2</v>
      </c>
      <c r="N2315">
        <v>4</v>
      </c>
      <c r="O2315" s="3">
        <v>4.7699999999999996</v>
      </c>
      <c r="P2315">
        <v>0</v>
      </c>
      <c r="Q2315" t="s">
        <v>472</v>
      </c>
      <c r="R2315" t="s">
        <v>521</v>
      </c>
      <c r="S2315">
        <v>50</v>
      </c>
      <c r="T2315" t="s">
        <v>492</v>
      </c>
      <c r="U2315">
        <v>2</v>
      </c>
      <c r="V2315">
        <v>45704</v>
      </c>
      <c r="W2315">
        <v>354</v>
      </c>
      <c r="X2315" t="s">
        <v>447</v>
      </c>
      <c r="Y2315" s="2" t="s">
        <v>447</v>
      </c>
      <c r="Z2315" s="2"/>
      <c r="AB2315" t="s">
        <v>447</v>
      </c>
      <c r="AC2315" t="s">
        <v>448</v>
      </c>
      <c r="AD2315" t="s">
        <v>447</v>
      </c>
      <c r="AE2315" t="s">
        <v>447</v>
      </c>
      <c r="AF2315" t="s">
        <v>447</v>
      </c>
      <c r="AG2315">
        <v>2</v>
      </c>
      <c r="AH2315">
        <v>0</v>
      </c>
      <c r="AI2315">
        <v>32</v>
      </c>
      <c r="AJ2315">
        <v>0</v>
      </c>
      <c r="AK2315">
        <v>61</v>
      </c>
      <c r="AL2315" t="s">
        <v>503</v>
      </c>
      <c r="AM2315" t="s">
        <v>450</v>
      </c>
      <c r="BC2315" t="s">
        <v>493</v>
      </c>
      <c r="BF2315" t="s">
        <v>452</v>
      </c>
      <c r="BG2315" t="s">
        <v>453</v>
      </c>
      <c r="BH2315" s="1">
        <f t="shared" ca="1" si="110"/>
        <v>46123</v>
      </c>
    </row>
    <row r="2316" spans="2:60" ht="14.25" customHeight="1" x14ac:dyDescent="0.35">
      <c r="B2316" s="96" t="str">
        <f t="shared" si="108"/>
        <v>575691868</v>
      </c>
      <c r="C2316" s="96" t="str">
        <f t="shared" si="109"/>
        <v>57569186</v>
      </c>
      <c r="D2316">
        <v>22526</v>
      </c>
      <c r="E2316" t="s">
        <v>120</v>
      </c>
      <c r="F2316">
        <v>61</v>
      </c>
      <c r="G2316" t="s">
        <v>124</v>
      </c>
      <c r="H2316">
        <v>71</v>
      </c>
      <c r="I2316">
        <v>57569</v>
      </c>
      <c r="J2316" t="s">
        <v>13</v>
      </c>
      <c r="K2316">
        <v>186</v>
      </c>
      <c r="L2316">
        <v>8</v>
      </c>
      <c r="M2316">
        <v>2</v>
      </c>
      <c r="N2316">
        <v>4</v>
      </c>
      <c r="O2316" s="3">
        <v>6.9</v>
      </c>
      <c r="P2316">
        <v>0</v>
      </c>
      <c r="Q2316" t="s">
        <v>472</v>
      </c>
      <c r="R2316" t="s">
        <v>521</v>
      </c>
      <c r="S2316">
        <v>50</v>
      </c>
      <c r="T2316" t="s">
        <v>492</v>
      </c>
      <c r="U2316">
        <v>2</v>
      </c>
      <c r="V2316">
        <v>45701</v>
      </c>
      <c r="W2316">
        <v>354</v>
      </c>
      <c r="X2316" t="s">
        <v>447</v>
      </c>
      <c r="Y2316" s="2" t="s">
        <v>447</v>
      </c>
      <c r="Z2316" s="2"/>
      <c r="AB2316" t="s">
        <v>447</v>
      </c>
      <c r="AC2316" t="s">
        <v>448</v>
      </c>
      <c r="AD2316" t="s">
        <v>447</v>
      </c>
      <c r="AE2316" t="s">
        <v>447</v>
      </c>
      <c r="AF2316" t="s">
        <v>447</v>
      </c>
      <c r="AG2316">
        <v>2</v>
      </c>
      <c r="AH2316">
        <v>0</v>
      </c>
      <c r="AI2316">
        <v>32</v>
      </c>
      <c r="AJ2316">
        <v>0</v>
      </c>
      <c r="AK2316">
        <v>61</v>
      </c>
      <c r="AL2316" t="s">
        <v>503</v>
      </c>
      <c r="AM2316" t="s">
        <v>450</v>
      </c>
      <c r="BC2316" t="s">
        <v>493</v>
      </c>
      <c r="BF2316" t="s">
        <v>452</v>
      </c>
      <c r="BG2316" t="s">
        <v>453</v>
      </c>
      <c r="BH2316" s="1">
        <f t="shared" ca="1" si="110"/>
        <v>46123</v>
      </c>
    </row>
    <row r="2317" spans="2:60" ht="14.25" customHeight="1" x14ac:dyDescent="0.35">
      <c r="B2317" s="96" t="str">
        <f t="shared" si="108"/>
        <v>575691869</v>
      </c>
      <c r="C2317" s="96" t="str">
        <f t="shared" si="109"/>
        <v>57569186</v>
      </c>
      <c r="D2317">
        <v>22526</v>
      </c>
      <c r="E2317" t="s">
        <v>120</v>
      </c>
      <c r="F2317">
        <v>61</v>
      </c>
      <c r="G2317" t="s">
        <v>124</v>
      </c>
      <c r="H2317">
        <v>71</v>
      </c>
      <c r="I2317">
        <v>57569</v>
      </c>
      <c r="J2317" t="s">
        <v>13</v>
      </c>
      <c r="K2317">
        <v>186</v>
      </c>
      <c r="L2317">
        <v>9</v>
      </c>
      <c r="M2317">
        <v>2</v>
      </c>
      <c r="N2317">
        <v>4</v>
      </c>
      <c r="O2317" s="3">
        <v>1.6</v>
      </c>
      <c r="P2317">
        <v>0</v>
      </c>
      <c r="Q2317" t="s">
        <v>472</v>
      </c>
      <c r="R2317" t="s">
        <v>521</v>
      </c>
      <c r="S2317">
        <v>50</v>
      </c>
      <c r="T2317" t="s">
        <v>492</v>
      </c>
      <c r="U2317">
        <v>2</v>
      </c>
      <c r="V2317">
        <v>45701</v>
      </c>
      <c r="W2317">
        <v>354</v>
      </c>
      <c r="X2317" t="s">
        <v>447</v>
      </c>
      <c r="Y2317" s="2" t="s">
        <v>447</v>
      </c>
      <c r="Z2317" s="2"/>
      <c r="AB2317" t="s">
        <v>447</v>
      </c>
      <c r="AC2317" t="s">
        <v>448</v>
      </c>
      <c r="AD2317" t="s">
        <v>447</v>
      </c>
      <c r="AE2317" t="s">
        <v>447</v>
      </c>
      <c r="AF2317" t="s">
        <v>447</v>
      </c>
      <c r="AG2317">
        <v>2</v>
      </c>
      <c r="AH2317">
        <v>0</v>
      </c>
      <c r="AI2317">
        <v>32</v>
      </c>
      <c r="AJ2317">
        <v>0</v>
      </c>
      <c r="AK2317">
        <v>61</v>
      </c>
      <c r="AL2317" t="s">
        <v>503</v>
      </c>
      <c r="AM2317" t="s">
        <v>450</v>
      </c>
      <c r="BC2317" t="s">
        <v>493</v>
      </c>
      <c r="BF2317" t="s">
        <v>452</v>
      </c>
      <c r="BG2317" t="s">
        <v>453</v>
      </c>
      <c r="BH2317" s="1">
        <f t="shared" ca="1" si="110"/>
        <v>46123</v>
      </c>
    </row>
    <row r="2318" spans="2:60" ht="14.25" customHeight="1" x14ac:dyDescent="0.35">
      <c r="B2318" s="96" t="str">
        <f t="shared" si="108"/>
        <v>5756918610</v>
      </c>
      <c r="C2318" s="96" t="str">
        <f t="shared" si="109"/>
        <v>57569186</v>
      </c>
      <c r="D2318">
        <v>22526</v>
      </c>
      <c r="E2318" t="s">
        <v>120</v>
      </c>
      <c r="F2318">
        <v>61</v>
      </c>
      <c r="G2318" t="s">
        <v>124</v>
      </c>
      <c r="H2318">
        <v>71</v>
      </c>
      <c r="I2318">
        <v>57569</v>
      </c>
      <c r="J2318" t="s">
        <v>13</v>
      </c>
      <c r="K2318">
        <v>186</v>
      </c>
      <c r="L2318">
        <v>10</v>
      </c>
      <c r="M2318">
        <v>2</v>
      </c>
      <c r="N2318">
        <v>4</v>
      </c>
      <c r="O2318" s="3">
        <v>1.01</v>
      </c>
      <c r="P2318">
        <v>0</v>
      </c>
      <c r="Q2318" t="s">
        <v>472</v>
      </c>
      <c r="R2318" t="s">
        <v>521</v>
      </c>
      <c r="S2318">
        <v>50</v>
      </c>
      <c r="T2318" t="s">
        <v>492</v>
      </c>
      <c r="U2318">
        <v>2</v>
      </c>
      <c r="V2318">
        <v>45704</v>
      </c>
      <c r="W2318">
        <v>354</v>
      </c>
      <c r="X2318" t="s">
        <v>447</v>
      </c>
      <c r="Y2318" s="2" t="s">
        <v>447</v>
      </c>
      <c r="Z2318" s="2"/>
      <c r="AB2318" t="s">
        <v>447</v>
      </c>
      <c r="AC2318" t="s">
        <v>448</v>
      </c>
      <c r="AD2318" t="s">
        <v>447</v>
      </c>
      <c r="AE2318" t="s">
        <v>447</v>
      </c>
      <c r="AF2318" t="s">
        <v>447</v>
      </c>
      <c r="AG2318">
        <v>2</v>
      </c>
      <c r="AH2318">
        <v>0</v>
      </c>
      <c r="AI2318">
        <v>32</v>
      </c>
      <c r="AJ2318">
        <v>0</v>
      </c>
      <c r="AK2318">
        <v>61</v>
      </c>
      <c r="AL2318" t="s">
        <v>503</v>
      </c>
      <c r="AM2318" t="s">
        <v>450</v>
      </c>
      <c r="BC2318" t="s">
        <v>493</v>
      </c>
      <c r="BF2318" t="s">
        <v>452</v>
      </c>
      <c r="BG2318" t="s">
        <v>453</v>
      </c>
      <c r="BH2318" s="1">
        <f t="shared" ca="1" si="110"/>
        <v>46123</v>
      </c>
    </row>
    <row r="2319" spans="2:60" ht="14.25" customHeight="1" x14ac:dyDescent="0.35">
      <c r="B2319" s="96" t="str">
        <f t="shared" si="108"/>
        <v>5756918611</v>
      </c>
      <c r="C2319" s="96" t="str">
        <f t="shared" si="109"/>
        <v>57569186</v>
      </c>
      <c r="D2319">
        <v>22526</v>
      </c>
      <c r="E2319" t="s">
        <v>120</v>
      </c>
      <c r="F2319">
        <v>61</v>
      </c>
      <c r="G2319" t="s">
        <v>124</v>
      </c>
      <c r="H2319">
        <v>71</v>
      </c>
      <c r="I2319">
        <v>57569</v>
      </c>
      <c r="J2319" t="s">
        <v>13</v>
      </c>
      <c r="K2319">
        <v>186</v>
      </c>
      <c r="L2319">
        <v>11</v>
      </c>
      <c r="M2319">
        <v>2</v>
      </c>
      <c r="N2319">
        <v>4</v>
      </c>
      <c r="O2319" s="3">
        <v>1.04</v>
      </c>
      <c r="P2319">
        <v>0</v>
      </c>
      <c r="Q2319" t="s">
        <v>472</v>
      </c>
      <c r="R2319" t="s">
        <v>521</v>
      </c>
      <c r="S2319">
        <v>50</v>
      </c>
      <c r="T2319" t="s">
        <v>492</v>
      </c>
      <c r="U2319">
        <v>2</v>
      </c>
      <c r="V2319">
        <v>45701</v>
      </c>
      <c r="W2319">
        <v>354</v>
      </c>
      <c r="X2319" t="s">
        <v>447</v>
      </c>
      <c r="Y2319" s="2" t="s">
        <v>447</v>
      </c>
      <c r="Z2319" s="2"/>
      <c r="AB2319" t="s">
        <v>447</v>
      </c>
      <c r="AC2319" t="s">
        <v>448</v>
      </c>
      <c r="AD2319" t="s">
        <v>447</v>
      </c>
      <c r="AE2319" t="s">
        <v>447</v>
      </c>
      <c r="AF2319" t="s">
        <v>447</v>
      </c>
      <c r="AG2319">
        <v>2</v>
      </c>
      <c r="AH2319">
        <v>0</v>
      </c>
      <c r="AI2319">
        <v>32</v>
      </c>
      <c r="AJ2319">
        <v>0</v>
      </c>
      <c r="AK2319">
        <v>61</v>
      </c>
      <c r="AL2319" t="s">
        <v>503</v>
      </c>
      <c r="AM2319" t="s">
        <v>450</v>
      </c>
      <c r="BC2319" t="s">
        <v>493</v>
      </c>
      <c r="BF2319" t="s">
        <v>452</v>
      </c>
      <c r="BG2319" t="s">
        <v>453</v>
      </c>
      <c r="BH2319" s="1">
        <f t="shared" ca="1" si="110"/>
        <v>46123</v>
      </c>
    </row>
    <row r="2320" spans="2:60" ht="14.25" customHeight="1" x14ac:dyDescent="0.35">
      <c r="B2320" s="96" t="str">
        <f t="shared" si="108"/>
        <v>5756918612</v>
      </c>
      <c r="C2320" s="96" t="str">
        <f t="shared" si="109"/>
        <v>57569186</v>
      </c>
      <c r="D2320">
        <v>22526</v>
      </c>
      <c r="E2320" t="s">
        <v>120</v>
      </c>
      <c r="F2320">
        <v>61</v>
      </c>
      <c r="G2320" t="s">
        <v>124</v>
      </c>
      <c r="H2320">
        <v>71</v>
      </c>
      <c r="I2320">
        <v>57569</v>
      </c>
      <c r="J2320" t="s">
        <v>13</v>
      </c>
      <c r="K2320">
        <v>186</v>
      </c>
      <c r="L2320">
        <v>12</v>
      </c>
      <c r="M2320">
        <v>2</v>
      </c>
      <c r="N2320">
        <v>4</v>
      </c>
      <c r="O2320" s="3">
        <v>1.93</v>
      </c>
      <c r="P2320">
        <v>0</v>
      </c>
      <c r="Q2320" t="s">
        <v>472</v>
      </c>
      <c r="R2320" t="s">
        <v>521</v>
      </c>
      <c r="S2320">
        <v>50</v>
      </c>
      <c r="T2320" t="s">
        <v>492</v>
      </c>
      <c r="U2320">
        <v>2</v>
      </c>
      <c r="V2320">
        <v>45701</v>
      </c>
      <c r="W2320">
        <v>354</v>
      </c>
      <c r="X2320" t="s">
        <v>447</v>
      </c>
      <c r="Y2320" s="2" t="s">
        <v>447</v>
      </c>
      <c r="Z2320" s="2"/>
      <c r="AB2320" t="s">
        <v>447</v>
      </c>
      <c r="AC2320" t="s">
        <v>448</v>
      </c>
      <c r="AD2320" t="s">
        <v>447</v>
      </c>
      <c r="AE2320" t="s">
        <v>447</v>
      </c>
      <c r="AF2320" t="s">
        <v>447</v>
      </c>
      <c r="AG2320">
        <v>2</v>
      </c>
      <c r="AH2320">
        <v>0</v>
      </c>
      <c r="AI2320">
        <v>32</v>
      </c>
      <c r="AJ2320">
        <v>0</v>
      </c>
      <c r="AK2320">
        <v>61</v>
      </c>
      <c r="AL2320" t="s">
        <v>503</v>
      </c>
      <c r="AM2320" t="s">
        <v>450</v>
      </c>
      <c r="BC2320" t="s">
        <v>493</v>
      </c>
      <c r="BF2320" t="s">
        <v>452</v>
      </c>
      <c r="BG2320" t="s">
        <v>453</v>
      </c>
      <c r="BH2320" s="1">
        <f t="shared" ca="1" si="110"/>
        <v>46123</v>
      </c>
    </row>
    <row r="2321" spans="2:60" ht="14.25" customHeight="1" x14ac:dyDescent="0.35">
      <c r="B2321" s="96" t="str">
        <f t="shared" si="108"/>
        <v>5756918613</v>
      </c>
      <c r="C2321" s="96" t="str">
        <f t="shared" si="109"/>
        <v>57569186</v>
      </c>
      <c r="D2321">
        <v>22526</v>
      </c>
      <c r="E2321" t="s">
        <v>120</v>
      </c>
      <c r="F2321">
        <v>61</v>
      </c>
      <c r="G2321" t="s">
        <v>124</v>
      </c>
      <c r="H2321">
        <v>71</v>
      </c>
      <c r="I2321">
        <v>57569</v>
      </c>
      <c r="J2321" t="s">
        <v>13</v>
      </c>
      <c r="K2321">
        <v>186</v>
      </c>
      <c r="L2321">
        <v>13</v>
      </c>
      <c r="M2321">
        <v>2</v>
      </c>
      <c r="N2321">
        <v>4</v>
      </c>
      <c r="O2321" s="3">
        <v>0.89</v>
      </c>
      <c r="P2321">
        <v>0</v>
      </c>
      <c r="Q2321" t="s">
        <v>472</v>
      </c>
      <c r="R2321" t="s">
        <v>521</v>
      </c>
      <c r="S2321">
        <v>50</v>
      </c>
      <c r="T2321" t="s">
        <v>492</v>
      </c>
      <c r="U2321">
        <v>2</v>
      </c>
      <c r="V2321">
        <v>45701</v>
      </c>
      <c r="W2321">
        <v>354</v>
      </c>
      <c r="X2321" t="s">
        <v>447</v>
      </c>
      <c r="Y2321" s="2" t="s">
        <v>447</v>
      </c>
      <c r="Z2321" s="2"/>
      <c r="AB2321" t="s">
        <v>447</v>
      </c>
      <c r="AC2321" t="s">
        <v>448</v>
      </c>
      <c r="AD2321" t="s">
        <v>447</v>
      </c>
      <c r="AE2321" t="s">
        <v>447</v>
      </c>
      <c r="AF2321" t="s">
        <v>447</v>
      </c>
      <c r="AG2321">
        <v>2</v>
      </c>
      <c r="AH2321">
        <v>0</v>
      </c>
      <c r="AI2321">
        <v>32</v>
      </c>
      <c r="AJ2321">
        <v>0</v>
      </c>
      <c r="AK2321">
        <v>61</v>
      </c>
      <c r="AL2321" t="s">
        <v>503</v>
      </c>
      <c r="AM2321" t="s">
        <v>450</v>
      </c>
      <c r="BC2321" t="s">
        <v>493</v>
      </c>
      <c r="BF2321" t="s">
        <v>452</v>
      </c>
      <c r="BG2321" t="s">
        <v>453</v>
      </c>
      <c r="BH2321" s="1">
        <f t="shared" ca="1" si="110"/>
        <v>46123</v>
      </c>
    </row>
    <row r="2322" spans="2:60" ht="14.25" customHeight="1" x14ac:dyDescent="0.35">
      <c r="B2322" s="96" t="str">
        <f t="shared" si="108"/>
        <v>5756918614</v>
      </c>
      <c r="C2322" s="96" t="str">
        <f t="shared" si="109"/>
        <v>57569186</v>
      </c>
      <c r="D2322">
        <v>22526</v>
      </c>
      <c r="E2322" t="s">
        <v>120</v>
      </c>
      <c r="F2322">
        <v>61</v>
      </c>
      <c r="G2322" t="s">
        <v>124</v>
      </c>
      <c r="H2322">
        <v>71</v>
      </c>
      <c r="I2322">
        <v>57569</v>
      </c>
      <c r="J2322" t="s">
        <v>13</v>
      </c>
      <c r="K2322">
        <v>186</v>
      </c>
      <c r="L2322">
        <v>14</v>
      </c>
      <c r="M2322">
        <v>2</v>
      </c>
      <c r="N2322">
        <v>4</v>
      </c>
      <c r="O2322" s="3">
        <v>4.3</v>
      </c>
      <c r="P2322">
        <v>0</v>
      </c>
      <c r="Q2322" t="s">
        <v>506</v>
      </c>
      <c r="R2322" t="s">
        <v>521</v>
      </c>
      <c r="S2322">
        <v>50</v>
      </c>
      <c r="T2322" t="s">
        <v>492</v>
      </c>
      <c r="U2322">
        <v>2</v>
      </c>
      <c r="V2322">
        <v>45704</v>
      </c>
      <c r="W2322">
        <v>354</v>
      </c>
      <c r="X2322" t="s">
        <v>447</v>
      </c>
      <c r="Y2322" s="2" t="s">
        <v>447</v>
      </c>
      <c r="Z2322" s="2"/>
      <c r="AB2322" t="s">
        <v>447</v>
      </c>
      <c r="AC2322" t="s">
        <v>448</v>
      </c>
      <c r="AD2322" t="s">
        <v>447</v>
      </c>
      <c r="AE2322" t="s">
        <v>447</v>
      </c>
      <c r="AF2322" t="s">
        <v>447</v>
      </c>
      <c r="AG2322">
        <v>2</v>
      </c>
      <c r="AH2322">
        <v>0</v>
      </c>
      <c r="AI2322">
        <v>32</v>
      </c>
      <c r="AJ2322">
        <v>0</v>
      </c>
      <c r="AK2322">
        <v>61</v>
      </c>
      <c r="AL2322" t="s">
        <v>503</v>
      </c>
      <c r="AM2322" t="s">
        <v>450</v>
      </c>
      <c r="BC2322" t="s">
        <v>493</v>
      </c>
      <c r="BF2322" t="s">
        <v>452</v>
      </c>
      <c r="BG2322" t="s">
        <v>453</v>
      </c>
      <c r="BH2322" s="1">
        <f t="shared" ca="1" si="110"/>
        <v>46123</v>
      </c>
    </row>
    <row r="2323" spans="2:60" ht="14.25" customHeight="1" x14ac:dyDescent="0.35">
      <c r="B2323" s="96" t="str">
        <f t="shared" si="108"/>
        <v>5756918615</v>
      </c>
      <c r="C2323" s="96" t="str">
        <f t="shared" si="109"/>
        <v>57569186</v>
      </c>
      <c r="D2323">
        <v>22526</v>
      </c>
      <c r="E2323" t="s">
        <v>120</v>
      </c>
      <c r="F2323">
        <v>61</v>
      </c>
      <c r="G2323" t="s">
        <v>124</v>
      </c>
      <c r="H2323">
        <v>71</v>
      </c>
      <c r="I2323">
        <v>57569</v>
      </c>
      <c r="J2323" t="s">
        <v>13</v>
      </c>
      <c r="K2323">
        <v>186</v>
      </c>
      <c r="L2323">
        <v>15</v>
      </c>
      <c r="M2323">
        <v>2</v>
      </c>
      <c r="N2323">
        <v>4</v>
      </c>
      <c r="O2323" s="3">
        <v>1.03</v>
      </c>
      <c r="P2323">
        <v>0</v>
      </c>
      <c r="Q2323" t="s">
        <v>506</v>
      </c>
      <c r="R2323" t="s">
        <v>521</v>
      </c>
      <c r="S2323">
        <v>50</v>
      </c>
      <c r="T2323" t="s">
        <v>492</v>
      </c>
      <c r="U2323">
        <v>2</v>
      </c>
      <c r="V2323">
        <v>45704</v>
      </c>
      <c r="W2323">
        <v>354</v>
      </c>
      <c r="X2323" t="s">
        <v>447</v>
      </c>
      <c r="Y2323" s="2" t="s">
        <v>447</v>
      </c>
      <c r="Z2323" s="2"/>
      <c r="AB2323" t="s">
        <v>447</v>
      </c>
      <c r="AC2323" t="s">
        <v>448</v>
      </c>
      <c r="AD2323" t="s">
        <v>447</v>
      </c>
      <c r="AE2323" t="s">
        <v>447</v>
      </c>
      <c r="AF2323" t="s">
        <v>447</v>
      </c>
      <c r="AG2323">
        <v>2</v>
      </c>
      <c r="AH2323">
        <v>0</v>
      </c>
      <c r="AI2323">
        <v>32</v>
      </c>
      <c r="AJ2323">
        <v>0</v>
      </c>
      <c r="AK2323">
        <v>61</v>
      </c>
      <c r="AL2323" t="s">
        <v>503</v>
      </c>
      <c r="AM2323" t="s">
        <v>450</v>
      </c>
      <c r="BC2323" t="s">
        <v>493</v>
      </c>
      <c r="BF2323" t="s">
        <v>452</v>
      </c>
      <c r="BG2323" t="s">
        <v>453</v>
      </c>
      <c r="BH2323" s="1">
        <f t="shared" ca="1" si="110"/>
        <v>46123</v>
      </c>
    </row>
    <row r="2324" spans="2:60" ht="14.25" customHeight="1" x14ac:dyDescent="0.35">
      <c r="B2324" s="96" t="str">
        <f t="shared" si="108"/>
        <v>5756918616</v>
      </c>
      <c r="C2324" s="96" t="str">
        <f t="shared" si="109"/>
        <v>57569186</v>
      </c>
      <c r="D2324">
        <v>22526</v>
      </c>
      <c r="E2324" t="s">
        <v>120</v>
      </c>
      <c r="F2324">
        <v>61</v>
      </c>
      <c r="G2324" t="s">
        <v>124</v>
      </c>
      <c r="H2324">
        <v>72</v>
      </c>
      <c r="I2324">
        <v>57569</v>
      </c>
      <c r="J2324" t="s">
        <v>13</v>
      </c>
      <c r="K2324">
        <v>186</v>
      </c>
      <c r="L2324">
        <v>16</v>
      </c>
      <c r="M2324">
        <v>1</v>
      </c>
      <c r="O2324" s="3">
        <v>10.59</v>
      </c>
      <c r="P2324">
        <v>0</v>
      </c>
      <c r="Q2324" t="s">
        <v>483</v>
      </c>
      <c r="S2324">
        <v>37</v>
      </c>
      <c r="T2324" t="s">
        <v>484</v>
      </c>
      <c r="U2324">
        <v>2</v>
      </c>
      <c r="V2324">
        <v>42510</v>
      </c>
      <c r="W2324">
        <v>354</v>
      </c>
      <c r="X2324" t="s">
        <v>447</v>
      </c>
      <c r="Y2324" s="2" t="s">
        <v>448</v>
      </c>
      <c r="Z2324" s="2" t="s">
        <v>512</v>
      </c>
      <c r="AA2324" t="s">
        <v>530</v>
      </c>
      <c r="AB2324" t="s">
        <v>447</v>
      </c>
      <c r="AC2324" t="s">
        <v>447</v>
      </c>
      <c r="AD2324" t="s">
        <v>447</v>
      </c>
      <c r="AE2324" t="s">
        <v>447</v>
      </c>
      <c r="AF2324" t="s">
        <v>447</v>
      </c>
      <c r="AG2324">
        <v>2</v>
      </c>
      <c r="AH2324">
        <v>0</v>
      </c>
      <c r="AI2324">
        <v>25</v>
      </c>
      <c r="AJ2324">
        <v>0</v>
      </c>
      <c r="AK2324">
        <v>61</v>
      </c>
      <c r="AL2324" t="s">
        <v>503</v>
      </c>
      <c r="AM2324" t="s">
        <v>531</v>
      </c>
      <c r="BC2324" t="s">
        <v>484</v>
      </c>
      <c r="BF2324" t="s">
        <v>452</v>
      </c>
      <c r="BG2324" t="s">
        <v>453</v>
      </c>
      <c r="BH2324" s="1">
        <f t="shared" ca="1" si="110"/>
        <v>46123</v>
      </c>
    </row>
    <row r="2325" spans="2:60" ht="14.25" customHeight="1" x14ac:dyDescent="0.35">
      <c r="B2325" s="96" t="str">
        <f t="shared" si="108"/>
        <v>5756918617</v>
      </c>
      <c r="C2325" s="96" t="str">
        <f t="shared" si="109"/>
        <v>57569186</v>
      </c>
      <c r="D2325">
        <v>22526</v>
      </c>
      <c r="E2325" t="s">
        <v>120</v>
      </c>
      <c r="F2325">
        <v>61</v>
      </c>
      <c r="G2325" t="s">
        <v>124</v>
      </c>
      <c r="H2325">
        <v>72</v>
      </c>
      <c r="I2325">
        <v>57569</v>
      </c>
      <c r="J2325" t="s">
        <v>13</v>
      </c>
      <c r="K2325">
        <v>186</v>
      </c>
      <c r="L2325">
        <v>17</v>
      </c>
      <c r="M2325">
        <v>1</v>
      </c>
      <c r="O2325" s="3">
        <v>10.59</v>
      </c>
      <c r="P2325">
        <v>0</v>
      </c>
      <c r="Q2325" t="s">
        <v>483</v>
      </c>
      <c r="S2325">
        <v>37</v>
      </c>
      <c r="T2325" t="s">
        <v>484</v>
      </c>
      <c r="U2325">
        <v>2</v>
      </c>
      <c r="V2325">
        <v>42510</v>
      </c>
      <c r="W2325">
        <v>354</v>
      </c>
      <c r="X2325" t="s">
        <v>447</v>
      </c>
      <c r="Y2325" s="2" t="s">
        <v>448</v>
      </c>
      <c r="Z2325" s="2" t="s">
        <v>512</v>
      </c>
      <c r="AA2325" t="s">
        <v>530</v>
      </c>
      <c r="AB2325" t="s">
        <v>447</v>
      </c>
      <c r="AC2325" t="s">
        <v>447</v>
      </c>
      <c r="AD2325" t="s">
        <v>447</v>
      </c>
      <c r="AE2325" t="s">
        <v>447</v>
      </c>
      <c r="AF2325" t="s">
        <v>447</v>
      </c>
      <c r="AG2325">
        <v>2</v>
      </c>
      <c r="AH2325">
        <v>0</v>
      </c>
      <c r="AI2325">
        <v>25</v>
      </c>
      <c r="AJ2325">
        <v>0</v>
      </c>
      <c r="AK2325">
        <v>61</v>
      </c>
      <c r="AL2325" t="s">
        <v>503</v>
      </c>
      <c r="AM2325" t="s">
        <v>531</v>
      </c>
      <c r="BC2325" t="s">
        <v>484</v>
      </c>
      <c r="BF2325" t="s">
        <v>452</v>
      </c>
      <c r="BG2325" t="s">
        <v>453</v>
      </c>
      <c r="BH2325" s="1">
        <f t="shared" ca="1" si="110"/>
        <v>46123</v>
      </c>
    </row>
    <row r="2326" spans="2:60" ht="14.25" customHeight="1" x14ac:dyDescent="0.35">
      <c r="B2326" s="96" t="str">
        <f t="shared" si="108"/>
        <v>5756918618</v>
      </c>
      <c r="C2326" s="96" t="str">
        <f t="shared" si="109"/>
        <v>57569186</v>
      </c>
      <c r="D2326">
        <v>22526</v>
      </c>
      <c r="E2326" t="s">
        <v>120</v>
      </c>
      <c r="F2326">
        <v>61</v>
      </c>
      <c r="G2326" t="s">
        <v>124</v>
      </c>
      <c r="H2326">
        <v>72</v>
      </c>
      <c r="I2326">
        <v>57569</v>
      </c>
      <c r="J2326" t="s">
        <v>13</v>
      </c>
      <c r="K2326">
        <v>186</v>
      </c>
      <c r="L2326">
        <v>18</v>
      </c>
      <c r="M2326">
        <v>1</v>
      </c>
      <c r="O2326" s="3">
        <v>8.2799999999999994</v>
      </c>
      <c r="P2326">
        <v>0</v>
      </c>
      <c r="Q2326" t="s">
        <v>483</v>
      </c>
      <c r="S2326">
        <v>37</v>
      </c>
      <c r="T2326" t="s">
        <v>484</v>
      </c>
      <c r="U2326">
        <v>2</v>
      </c>
      <c r="V2326">
        <v>42510</v>
      </c>
      <c r="W2326">
        <v>354</v>
      </c>
      <c r="X2326" t="s">
        <v>447</v>
      </c>
      <c r="Y2326" s="2" t="s">
        <v>448</v>
      </c>
      <c r="Z2326" s="2" t="s">
        <v>512</v>
      </c>
      <c r="AA2326" t="s">
        <v>530</v>
      </c>
      <c r="AB2326" t="s">
        <v>447</v>
      </c>
      <c r="AC2326" t="s">
        <v>447</v>
      </c>
      <c r="AD2326" t="s">
        <v>447</v>
      </c>
      <c r="AE2326" t="s">
        <v>447</v>
      </c>
      <c r="AF2326" t="s">
        <v>447</v>
      </c>
      <c r="AG2326">
        <v>2</v>
      </c>
      <c r="AH2326">
        <v>0</v>
      </c>
      <c r="AI2326">
        <v>25</v>
      </c>
      <c r="AJ2326">
        <v>0</v>
      </c>
      <c r="AK2326">
        <v>61</v>
      </c>
      <c r="AL2326" t="s">
        <v>503</v>
      </c>
      <c r="AM2326" t="s">
        <v>531</v>
      </c>
      <c r="BC2326" t="s">
        <v>484</v>
      </c>
      <c r="BF2326" t="s">
        <v>452</v>
      </c>
      <c r="BG2326" t="s">
        <v>453</v>
      </c>
      <c r="BH2326" s="1">
        <f t="shared" ca="1" si="110"/>
        <v>46123</v>
      </c>
    </row>
    <row r="2327" spans="2:60" ht="14.25" customHeight="1" x14ac:dyDescent="0.35">
      <c r="B2327" s="96" t="str">
        <f t="shared" si="108"/>
        <v>5756918619</v>
      </c>
      <c r="C2327" s="96" t="str">
        <f t="shared" si="109"/>
        <v>57569186</v>
      </c>
      <c r="D2327">
        <v>22526</v>
      </c>
      <c r="E2327" t="s">
        <v>120</v>
      </c>
      <c r="F2327">
        <v>61</v>
      </c>
      <c r="G2327" t="s">
        <v>124</v>
      </c>
      <c r="H2327">
        <v>72</v>
      </c>
      <c r="I2327">
        <v>57569</v>
      </c>
      <c r="J2327" t="s">
        <v>13</v>
      </c>
      <c r="K2327">
        <v>186</v>
      </c>
      <c r="L2327">
        <v>19</v>
      </c>
      <c r="M2327">
        <v>1</v>
      </c>
      <c r="O2327" s="3">
        <v>11.5</v>
      </c>
      <c r="P2327">
        <v>0</v>
      </c>
      <c r="Q2327" t="s">
        <v>483</v>
      </c>
      <c r="S2327">
        <v>37</v>
      </c>
      <c r="T2327" t="s">
        <v>484</v>
      </c>
      <c r="U2327">
        <v>2</v>
      </c>
      <c r="V2327">
        <v>42510</v>
      </c>
      <c r="W2327">
        <v>354</v>
      </c>
      <c r="X2327" t="s">
        <v>447</v>
      </c>
      <c r="Y2327" s="2" t="s">
        <v>448</v>
      </c>
      <c r="Z2327" s="2" t="s">
        <v>512</v>
      </c>
      <c r="AA2327" t="s">
        <v>530</v>
      </c>
      <c r="AB2327" t="s">
        <v>447</v>
      </c>
      <c r="AC2327" t="s">
        <v>447</v>
      </c>
      <c r="AD2327" t="s">
        <v>447</v>
      </c>
      <c r="AE2327" t="s">
        <v>447</v>
      </c>
      <c r="AF2327" t="s">
        <v>447</v>
      </c>
      <c r="AG2327">
        <v>2</v>
      </c>
      <c r="AH2327">
        <v>0</v>
      </c>
      <c r="AI2327">
        <v>25</v>
      </c>
      <c r="AJ2327">
        <v>0</v>
      </c>
      <c r="AK2327">
        <v>61</v>
      </c>
      <c r="AL2327" t="s">
        <v>503</v>
      </c>
      <c r="AM2327" t="s">
        <v>531</v>
      </c>
      <c r="BC2327" t="s">
        <v>484</v>
      </c>
      <c r="BF2327" t="s">
        <v>452</v>
      </c>
      <c r="BG2327" t="s">
        <v>453</v>
      </c>
      <c r="BH2327" s="1">
        <f t="shared" ca="1" si="110"/>
        <v>46123</v>
      </c>
    </row>
    <row r="2328" spans="2:60" ht="14.25" customHeight="1" x14ac:dyDescent="0.35">
      <c r="B2328" s="96" t="str">
        <f t="shared" si="108"/>
        <v>5756918620</v>
      </c>
      <c r="C2328" s="96" t="str">
        <f t="shared" si="109"/>
        <v>57569186</v>
      </c>
      <c r="D2328">
        <v>22526</v>
      </c>
      <c r="E2328" t="s">
        <v>120</v>
      </c>
      <c r="F2328">
        <v>61</v>
      </c>
      <c r="G2328" t="s">
        <v>124</v>
      </c>
      <c r="H2328">
        <v>72</v>
      </c>
      <c r="I2328">
        <v>57569</v>
      </c>
      <c r="J2328" t="s">
        <v>13</v>
      </c>
      <c r="K2328">
        <v>186</v>
      </c>
      <c r="L2328">
        <v>20</v>
      </c>
      <c r="M2328">
        <v>1</v>
      </c>
      <c r="O2328" s="3">
        <v>5.74</v>
      </c>
      <c r="P2328">
        <v>0</v>
      </c>
      <c r="Q2328" t="s">
        <v>483</v>
      </c>
      <c r="S2328">
        <v>37</v>
      </c>
      <c r="T2328" t="s">
        <v>484</v>
      </c>
      <c r="U2328">
        <v>2</v>
      </c>
      <c r="V2328">
        <v>42480</v>
      </c>
      <c r="W2328">
        <v>354</v>
      </c>
      <c r="X2328" t="s">
        <v>447</v>
      </c>
      <c r="Y2328" s="2" t="s">
        <v>448</v>
      </c>
      <c r="Z2328" s="2" t="s">
        <v>512</v>
      </c>
      <c r="AA2328" t="s">
        <v>530</v>
      </c>
      <c r="AB2328" t="s">
        <v>447</v>
      </c>
      <c r="AC2328" t="s">
        <v>447</v>
      </c>
      <c r="AD2328" t="s">
        <v>447</v>
      </c>
      <c r="AE2328" t="s">
        <v>447</v>
      </c>
      <c r="AF2328" t="s">
        <v>447</v>
      </c>
      <c r="AG2328">
        <v>2</v>
      </c>
      <c r="AH2328">
        <v>0</v>
      </c>
      <c r="AI2328">
        <v>23</v>
      </c>
      <c r="AJ2328">
        <v>0</v>
      </c>
      <c r="AK2328">
        <v>61</v>
      </c>
      <c r="AL2328" t="s">
        <v>503</v>
      </c>
      <c r="AM2328" t="s">
        <v>531</v>
      </c>
      <c r="BC2328" t="s">
        <v>484</v>
      </c>
      <c r="BF2328" t="s">
        <v>452</v>
      </c>
      <c r="BG2328" t="s">
        <v>453</v>
      </c>
      <c r="BH2328" s="1">
        <f t="shared" ca="1" si="110"/>
        <v>46123</v>
      </c>
    </row>
    <row r="2329" spans="2:60" ht="14.25" customHeight="1" x14ac:dyDescent="0.35">
      <c r="B2329" s="96" t="str">
        <f t="shared" si="108"/>
        <v>5756918621</v>
      </c>
      <c r="C2329" s="96" t="str">
        <f t="shared" si="109"/>
        <v>57569186</v>
      </c>
      <c r="D2329">
        <v>22526</v>
      </c>
      <c r="E2329" t="s">
        <v>120</v>
      </c>
      <c r="F2329">
        <v>61</v>
      </c>
      <c r="G2329" t="s">
        <v>124</v>
      </c>
      <c r="H2329">
        <v>72</v>
      </c>
      <c r="I2329">
        <v>57569</v>
      </c>
      <c r="J2329" t="s">
        <v>13</v>
      </c>
      <c r="K2329">
        <v>186</v>
      </c>
      <c r="L2329">
        <v>21</v>
      </c>
      <c r="M2329">
        <v>1</v>
      </c>
      <c r="O2329" s="3">
        <v>8.6999999999999993</v>
      </c>
      <c r="P2329">
        <v>0</v>
      </c>
      <c r="Q2329" t="s">
        <v>483</v>
      </c>
      <c r="S2329">
        <v>37</v>
      </c>
      <c r="T2329" t="s">
        <v>484</v>
      </c>
      <c r="U2329">
        <v>2</v>
      </c>
      <c r="V2329">
        <v>42480</v>
      </c>
      <c r="W2329">
        <v>354</v>
      </c>
      <c r="X2329" t="s">
        <v>447</v>
      </c>
      <c r="Y2329" s="2" t="s">
        <v>448</v>
      </c>
      <c r="Z2329" s="2" t="s">
        <v>512</v>
      </c>
      <c r="AA2329" t="s">
        <v>530</v>
      </c>
      <c r="AB2329" t="s">
        <v>447</v>
      </c>
      <c r="AC2329" t="s">
        <v>447</v>
      </c>
      <c r="AD2329" t="s">
        <v>447</v>
      </c>
      <c r="AE2329" t="s">
        <v>447</v>
      </c>
      <c r="AF2329" t="s">
        <v>447</v>
      </c>
      <c r="AG2329">
        <v>2</v>
      </c>
      <c r="AH2329">
        <v>0</v>
      </c>
      <c r="AI2329">
        <v>23</v>
      </c>
      <c r="AJ2329">
        <v>0</v>
      </c>
      <c r="AK2329">
        <v>61</v>
      </c>
      <c r="AL2329" t="s">
        <v>503</v>
      </c>
      <c r="AM2329" t="s">
        <v>531</v>
      </c>
      <c r="BC2329" t="s">
        <v>484</v>
      </c>
      <c r="BF2329" t="s">
        <v>452</v>
      </c>
      <c r="BG2329" t="s">
        <v>453</v>
      </c>
      <c r="BH2329" s="1">
        <f t="shared" ca="1" si="110"/>
        <v>46123</v>
      </c>
    </row>
    <row r="2330" spans="2:60" ht="14.25" customHeight="1" x14ac:dyDescent="0.35">
      <c r="B2330" s="96" t="str">
        <f t="shared" si="108"/>
        <v>5756918622</v>
      </c>
      <c r="C2330" s="96" t="str">
        <f t="shared" si="109"/>
        <v>57569186</v>
      </c>
      <c r="D2330">
        <v>22526</v>
      </c>
      <c r="E2330" t="s">
        <v>120</v>
      </c>
      <c r="F2330">
        <v>61</v>
      </c>
      <c r="G2330" t="s">
        <v>124</v>
      </c>
      <c r="H2330">
        <v>72</v>
      </c>
      <c r="I2330">
        <v>57569</v>
      </c>
      <c r="J2330" t="s">
        <v>13</v>
      </c>
      <c r="K2330">
        <v>186</v>
      </c>
      <c r="L2330">
        <v>22</v>
      </c>
      <c r="M2330">
        <v>1</v>
      </c>
      <c r="O2330" s="3">
        <v>2.48</v>
      </c>
      <c r="P2330">
        <v>0</v>
      </c>
      <c r="Q2330" t="s">
        <v>483</v>
      </c>
      <c r="S2330">
        <v>37</v>
      </c>
      <c r="T2330" t="s">
        <v>484</v>
      </c>
      <c r="U2330">
        <v>2</v>
      </c>
      <c r="V2330">
        <v>42480</v>
      </c>
      <c r="W2330">
        <v>354</v>
      </c>
      <c r="X2330" t="s">
        <v>447</v>
      </c>
      <c r="Y2330" s="2" t="s">
        <v>448</v>
      </c>
      <c r="Z2330" s="2" t="s">
        <v>512</v>
      </c>
      <c r="AA2330" t="s">
        <v>530</v>
      </c>
      <c r="AB2330" t="s">
        <v>447</v>
      </c>
      <c r="AC2330" t="s">
        <v>447</v>
      </c>
      <c r="AD2330" t="s">
        <v>447</v>
      </c>
      <c r="AE2330" t="s">
        <v>447</v>
      </c>
      <c r="AF2330" t="s">
        <v>447</v>
      </c>
      <c r="AG2330">
        <v>2</v>
      </c>
      <c r="AH2330">
        <v>0</v>
      </c>
      <c r="AI2330">
        <v>23</v>
      </c>
      <c r="AJ2330">
        <v>0</v>
      </c>
      <c r="AK2330">
        <v>61</v>
      </c>
      <c r="AL2330" t="s">
        <v>503</v>
      </c>
      <c r="AM2330" t="s">
        <v>531</v>
      </c>
      <c r="BC2330" t="s">
        <v>484</v>
      </c>
      <c r="BF2330" t="s">
        <v>452</v>
      </c>
      <c r="BG2330" t="s">
        <v>453</v>
      </c>
      <c r="BH2330" s="1">
        <f t="shared" ca="1" si="110"/>
        <v>46123</v>
      </c>
    </row>
    <row r="2331" spans="2:60" ht="14.25" customHeight="1" x14ac:dyDescent="0.35">
      <c r="B2331" s="96" t="str">
        <f t="shared" si="108"/>
        <v>5756918623</v>
      </c>
      <c r="C2331" s="96" t="str">
        <f t="shared" si="109"/>
        <v>57569186</v>
      </c>
      <c r="D2331">
        <v>22526</v>
      </c>
      <c r="E2331" t="s">
        <v>120</v>
      </c>
      <c r="F2331">
        <v>61</v>
      </c>
      <c r="G2331" t="s">
        <v>124</v>
      </c>
      <c r="H2331">
        <v>72</v>
      </c>
      <c r="I2331">
        <v>57569</v>
      </c>
      <c r="J2331" t="s">
        <v>13</v>
      </c>
      <c r="K2331">
        <v>186</v>
      </c>
      <c r="L2331">
        <v>23</v>
      </c>
      <c r="M2331">
        <v>1</v>
      </c>
      <c r="O2331" s="3">
        <v>10.95</v>
      </c>
      <c r="P2331">
        <v>0</v>
      </c>
      <c r="Q2331" t="s">
        <v>483</v>
      </c>
      <c r="S2331">
        <v>37</v>
      </c>
      <c r="T2331" t="s">
        <v>484</v>
      </c>
      <c r="U2331">
        <v>2</v>
      </c>
      <c r="V2331">
        <v>42480</v>
      </c>
      <c r="W2331">
        <v>354</v>
      </c>
      <c r="X2331" t="s">
        <v>447</v>
      </c>
      <c r="Y2331" s="2" t="s">
        <v>448</v>
      </c>
      <c r="Z2331" s="2" t="s">
        <v>512</v>
      </c>
      <c r="AA2331" t="s">
        <v>530</v>
      </c>
      <c r="AB2331" t="s">
        <v>447</v>
      </c>
      <c r="AC2331" t="s">
        <v>447</v>
      </c>
      <c r="AD2331" t="s">
        <v>447</v>
      </c>
      <c r="AE2331" t="s">
        <v>447</v>
      </c>
      <c r="AF2331" t="s">
        <v>447</v>
      </c>
      <c r="AG2331">
        <v>2</v>
      </c>
      <c r="AH2331">
        <v>0</v>
      </c>
      <c r="AI2331">
        <v>23</v>
      </c>
      <c r="AJ2331">
        <v>0</v>
      </c>
      <c r="AK2331">
        <v>61</v>
      </c>
      <c r="AL2331" t="s">
        <v>503</v>
      </c>
      <c r="AM2331" t="s">
        <v>531</v>
      </c>
      <c r="BC2331" t="s">
        <v>484</v>
      </c>
      <c r="BF2331" t="s">
        <v>452</v>
      </c>
      <c r="BG2331" t="s">
        <v>453</v>
      </c>
      <c r="BH2331" s="1">
        <f t="shared" ca="1" si="110"/>
        <v>46123</v>
      </c>
    </row>
    <row r="2332" spans="2:60" ht="14.25" customHeight="1" x14ac:dyDescent="0.35">
      <c r="B2332" s="96" t="str">
        <f t="shared" si="108"/>
        <v>5756918624</v>
      </c>
      <c r="C2332" s="96" t="str">
        <f t="shared" si="109"/>
        <v>57569186</v>
      </c>
      <c r="D2332">
        <v>22526</v>
      </c>
      <c r="E2332" t="s">
        <v>120</v>
      </c>
      <c r="F2332">
        <v>61</v>
      </c>
      <c r="G2332" t="s">
        <v>124</v>
      </c>
      <c r="H2332">
        <v>72</v>
      </c>
      <c r="I2332">
        <v>57569</v>
      </c>
      <c r="J2332" t="s">
        <v>13</v>
      </c>
      <c r="K2332">
        <v>186</v>
      </c>
      <c r="L2332">
        <v>24</v>
      </c>
      <c r="M2332">
        <v>1</v>
      </c>
      <c r="O2332" s="3">
        <v>9.25</v>
      </c>
      <c r="P2332">
        <v>0</v>
      </c>
      <c r="Q2332" t="s">
        <v>483</v>
      </c>
      <c r="S2332">
        <v>37</v>
      </c>
      <c r="T2332" t="s">
        <v>484</v>
      </c>
      <c r="U2332">
        <v>2</v>
      </c>
      <c r="V2332">
        <v>42480</v>
      </c>
      <c r="W2332">
        <v>354</v>
      </c>
      <c r="X2332" t="s">
        <v>447</v>
      </c>
      <c r="Y2332" s="2" t="s">
        <v>448</v>
      </c>
      <c r="Z2332" s="2" t="s">
        <v>512</v>
      </c>
      <c r="AA2332" t="s">
        <v>530</v>
      </c>
      <c r="AB2332" t="s">
        <v>447</v>
      </c>
      <c r="AC2332" t="s">
        <v>447</v>
      </c>
      <c r="AD2332" t="s">
        <v>447</v>
      </c>
      <c r="AE2332" t="s">
        <v>447</v>
      </c>
      <c r="AF2332" t="s">
        <v>447</v>
      </c>
      <c r="AG2332">
        <v>2</v>
      </c>
      <c r="AH2332">
        <v>0</v>
      </c>
      <c r="AI2332">
        <v>23</v>
      </c>
      <c r="AJ2332">
        <v>0</v>
      </c>
      <c r="AK2332">
        <v>61</v>
      </c>
      <c r="AL2332" t="s">
        <v>503</v>
      </c>
      <c r="AM2332" t="s">
        <v>531</v>
      </c>
      <c r="BC2332" t="s">
        <v>484</v>
      </c>
      <c r="BF2332" t="s">
        <v>452</v>
      </c>
      <c r="BG2332" t="s">
        <v>453</v>
      </c>
      <c r="BH2332" s="1">
        <f t="shared" ca="1" si="110"/>
        <v>46123</v>
      </c>
    </row>
    <row r="2333" spans="2:60" ht="14.25" customHeight="1" x14ac:dyDescent="0.35">
      <c r="B2333" s="96" t="str">
        <f t="shared" si="108"/>
        <v>5756918625</v>
      </c>
      <c r="C2333" s="96" t="str">
        <f t="shared" si="109"/>
        <v>57569186</v>
      </c>
      <c r="D2333">
        <v>22526</v>
      </c>
      <c r="E2333" t="s">
        <v>120</v>
      </c>
      <c r="F2333">
        <v>61</v>
      </c>
      <c r="G2333" t="s">
        <v>124</v>
      </c>
      <c r="H2333">
        <v>72</v>
      </c>
      <c r="I2333">
        <v>57569</v>
      </c>
      <c r="J2333" t="s">
        <v>13</v>
      </c>
      <c r="K2333">
        <v>186</v>
      </c>
      <c r="L2333">
        <v>25</v>
      </c>
      <c r="M2333">
        <v>1</v>
      </c>
      <c r="O2333" s="3">
        <v>3.9</v>
      </c>
      <c r="P2333">
        <v>0</v>
      </c>
      <c r="Q2333" t="s">
        <v>483</v>
      </c>
      <c r="S2333">
        <v>37</v>
      </c>
      <c r="T2333" t="s">
        <v>484</v>
      </c>
      <c r="U2333">
        <v>2</v>
      </c>
      <c r="V2333">
        <v>42480</v>
      </c>
      <c r="W2333">
        <v>354</v>
      </c>
      <c r="X2333" t="s">
        <v>447</v>
      </c>
      <c r="Y2333" s="2" t="s">
        <v>448</v>
      </c>
      <c r="Z2333" s="2" t="s">
        <v>512</v>
      </c>
      <c r="AA2333" t="s">
        <v>530</v>
      </c>
      <c r="AB2333" t="s">
        <v>447</v>
      </c>
      <c r="AC2333" t="s">
        <v>447</v>
      </c>
      <c r="AD2333" t="s">
        <v>447</v>
      </c>
      <c r="AE2333" t="s">
        <v>447</v>
      </c>
      <c r="AF2333" t="s">
        <v>447</v>
      </c>
      <c r="AG2333">
        <v>2</v>
      </c>
      <c r="AH2333">
        <v>0</v>
      </c>
      <c r="AI2333">
        <v>23</v>
      </c>
      <c r="AJ2333">
        <v>0</v>
      </c>
      <c r="AK2333">
        <v>61</v>
      </c>
      <c r="AL2333" t="s">
        <v>503</v>
      </c>
      <c r="AM2333" t="s">
        <v>531</v>
      </c>
      <c r="BC2333" t="s">
        <v>484</v>
      </c>
      <c r="BF2333" t="s">
        <v>452</v>
      </c>
      <c r="BG2333" t="s">
        <v>453</v>
      </c>
      <c r="BH2333" s="1">
        <f t="shared" ca="1" si="110"/>
        <v>46123</v>
      </c>
    </row>
    <row r="2334" spans="2:60" ht="14.25" customHeight="1" x14ac:dyDescent="0.35">
      <c r="B2334" s="96" t="str">
        <f t="shared" si="108"/>
        <v>584975041</v>
      </c>
      <c r="C2334" s="96" t="str">
        <f t="shared" si="109"/>
        <v>58497504</v>
      </c>
      <c r="D2334">
        <v>22526</v>
      </c>
      <c r="E2334" t="s">
        <v>120</v>
      </c>
      <c r="F2334">
        <v>61</v>
      </c>
      <c r="G2334" t="s">
        <v>124</v>
      </c>
      <c r="H2334">
        <v>71</v>
      </c>
      <c r="I2334">
        <v>58497</v>
      </c>
      <c r="J2334" t="s">
        <v>218</v>
      </c>
      <c r="K2334">
        <v>504</v>
      </c>
      <c r="L2334">
        <v>1</v>
      </c>
      <c r="M2334">
        <v>3</v>
      </c>
      <c r="O2334" s="3">
        <v>9.65</v>
      </c>
      <c r="P2334">
        <v>0</v>
      </c>
      <c r="Q2334" t="s">
        <v>487</v>
      </c>
      <c r="R2334" t="s">
        <v>467</v>
      </c>
      <c r="S2334">
        <v>7</v>
      </c>
      <c r="T2334" t="s">
        <v>469</v>
      </c>
      <c r="U2334">
        <v>2</v>
      </c>
      <c r="V2334">
        <v>43738</v>
      </c>
      <c r="W2334">
        <v>999</v>
      </c>
      <c r="X2334" t="s">
        <v>447</v>
      </c>
      <c r="Y2334" s="2" t="s">
        <v>447</v>
      </c>
      <c r="Z2334" s="2"/>
      <c r="AB2334" t="s">
        <v>447</v>
      </c>
      <c r="AC2334" t="s">
        <v>448</v>
      </c>
      <c r="AD2334" t="s">
        <v>447</v>
      </c>
      <c r="AE2334" t="s">
        <v>447</v>
      </c>
      <c r="AF2334" t="s">
        <v>447</v>
      </c>
      <c r="AG2334">
        <v>2</v>
      </c>
      <c r="AH2334">
        <v>0</v>
      </c>
      <c r="AI2334">
        <v>12</v>
      </c>
      <c r="AJ2334">
        <v>0</v>
      </c>
      <c r="AK2334">
        <v>61</v>
      </c>
      <c r="AL2334" t="s">
        <v>449</v>
      </c>
      <c r="AM2334" t="s">
        <v>450</v>
      </c>
      <c r="AN2334">
        <v>9.65</v>
      </c>
      <c r="AO2334">
        <v>65.989999999999995</v>
      </c>
      <c r="AP2334">
        <v>636.80349999999999</v>
      </c>
      <c r="AQ2334">
        <v>9.65</v>
      </c>
      <c r="AR2334">
        <v>56.07</v>
      </c>
      <c r="AS2334">
        <v>541.07550000000003</v>
      </c>
      <c r="AT2334">
        <v>9.65</v>
      </c>
      <c r="AU2334">
        <v>53</v>
      </c>
      <c r="AV2334">
        <v>511.45</v>
      </c>
      <c r="BC2334" t="s">
        <v>451</v>
      </c>
      <c r="BD2334" s="2">
        <v>45939</v>
      </c>
      <c r="BE2334">
        <v>203.49</v>
      </c>
      <c r="BF2334" t="s">
        <v>452</v>
      </c>
      <c r="BG2334" t="s">
        <v>453</v>
      </c>
      <c r="BH2334" s="1">
        <f t="shared" ca="1" si="110"/>
        <v>184</v>
      </c>
    </row>
    <row r="2335" spans="2:60" ht="14.25" customHeight="1" x14ac:dyDescent="0.35">
      <c r="B2335" s="96" t="str">
        <f t="shared" si="108"/>
        <v>584975042</v>
      </c>
      <c r="C2335" s="96" t="str">
        <f t="shared" si="109"/>
        <v>58497504</v>
      </c>
      <c r="D2335">
        <v>22526</v>
      </c>
      <c r="E2335" t="s">
        <v>120</v>
      </c>
      <c r="F2335">
        <v>61</v>
      </c>
      <c r="G2335" t="s">
        <v>124</v>
      </c>
      <c r="H2335">
        <v>71</v>
      </c>
      <c r="I2335">
        <v>58497</v>
      </c>
      <c r="J2335" t="s">
        <v>218</v>
      </c>
      <c r="K2335">
        <v>504</v>
      </c>
      <c r="L2335">
        <v>2</v>
      </c>
      <c r="M2335">
        <v>3</v>
      </c>
      <c r="O2335" s="3">
        <v>14.45</v>
      </c>
      <c r="P2335">
        <v>0</v>
      </c>
      <c r="Q2335" t="s">
        <v>487</v>
      </c>
      <c r="R2335" t="s">
        <v>467</v>
      </c>
      <c r="S2335">
        <v>7</v>
      </c>
      <c r="T2335" t="s">
        <v>469</v>
      </c>
      <c r="U2335">
        <v>2</v>
      </c>
      <c r="V2335">
        <v>43736</v>
      </c>
      <c r="W2335">
        <v>999</v>
      </c>
      <c r="X2335" t="s">
        <v>447</v>
      </c>
      <c r="Y2335" s="2" t="s">
        <v>447</v>
      </c>
      <c r="Z2335" s="2"/>
      <c r="AB2335" t="s">
        <v>447</v>
      </c>
      <c r="AC2335" t="s">
        <v>448</v>
      </c>
      <c r="AD2335" t="s">
        <v>447</v>
      </c>
      <c r="AE2335" t="s">
        <v>447</v>
      </c>
      <c r="AF2335" t="s">
        <v>447</v>
      </c>
      <c r="AG2335">
        <v>2</v>
      </c>
      <c r="AH2335">
        <v>0</v>
      </c>
      <c r="AI2335">
        <v>12</v>
      </c>
      <c r="AJ2335">
        <v>0</v>
      </c>
      <c r="AK2335">
        <v>61</v>
      </c>
      <c r="AL2335" t="s">
        <v>449</v>
      </c>
      <c r="AM2335" t="s">
        <v>450</v>
      </c>
      <c r="AN2335">
        <v>14.45</v>
      </c>
      <c r="AO2335">
        <v>65.989999999999995</v>
      </c>
      <c r="AP2335">
        <v>953.55550000000005</v>
      </c>
      <c r="AQ2335">
        <v>14.45</v>
      </c>
      <c r="AR2335">
        <v>56.07</v>
      </c>
      <c r="AS2335">
        <v>810.2115</v>
      </c>
      <c r="AT2335">
        <v>14.45</v>
      </c>
      <c r="AU2335">
        <v>53</v>
      </c>
      <c r="AV2335">
        <v>765.85</v>
      </c>
      <c r="BC2335" t="s">
        <v>451</v>
      </c>
      <c r="BD2335" s="2">
        <v>45939</v>
      </c>
      <c r="BE2335">
        <v>599.54</v>
      </c>
      <c r="BF2335" t="s">
        <v>452</v>
      </c>
      <c r="BG2335" t="s">
        <v>453</v>
      </c>
      <c r="BH2335" s="1">
        <f t="shared" ca="1" si="110"/>
        <v>184</v>
      </c>
    </row>
    <row r="2336" spans="2:60" ht="14.25" customHeight="1" x14ac:dyDescent="0.35">
      <c r="B2336" s="96" t="str">
        <f t="shared" si="108"/>
        <v>584975043</v>
      </c>
      <c r="C2336" s="96" t="str">
        <f t="shared" si="109"/>
        <v>58497504</v>
      </c>
      <c r="D2336">
        <v>22526</v>
      </c>
      <c r="E2336" t="s">
        <v>120</v>
      </c>
      <c r="F2336">
        <v>61</v>
      </c>
      <c r="G2336" t="s">
        <v>124</v>
      </c>
      <c r="H2336">
        <v>71</v>
      </c>
      <c r="I2336">
        <v>58497</v>
      </c>
      <c r="J2336" t="s">
        <v>218</v>
      </c>
      <c r="K2336">
        <v>504</v>
      </c>
      <c r="L2336">
        <v>3</v>
      </c>
      <c r="M2336">
        <v>3</v>
      </c>
      <c r="O2336" s="3">
        <v>1.35</v>
      </c>
      <c r="P2336">
        <v>0</v>
      </c>
      <c r="Q2336" t="s">
        <v>487</v>
      </c>
      <c r="R2336" t="s">
        <v>467</v>
      </c>
      <c r="S2336">
        <v>7</v>
      </c>
      <c r="T2336" t="s">
        <v>469</v>
      </c>
      <c r="U2336">
        <v>2</v>
      </c>
      <c r="V2336">
        <v>43738</v>
      </c>
      <c r="W2336">
        <v>999</v>
      </c>
      <c r="X2336" t="s">
        <v>447</v>
      </c>
      <c r="Y2336" s="2" t="s">
        <v>447</v>
      </c>
      <c r="Z2336" s="2"/>
      <c r="AB2336" t="s">
        <v>447</v>
      </c>
      <c r="AC2336" t="s">
        <v>448</v>
      </c>
      <c r="AD2336" t="s">
        <v>447</v>
      </c>
      <c r="AE2336" t="s">
        <v>447</v>
      </c>
      <c r="AF2336" t="s">
        <v>447</v>
      </c>
      <c r="AG2336">
        <v>2</v>
      </c>
      <c r="AH2336">
        <v>0</v>
      </c>
      <c r="AI2336">
        <v>12</v>
      </c>
      <c r="AJ2336">
        <v>0</v>
      </c>
      <c r="AK2336">
        <v>61</v>
      </c>
      <c r="AL2336" t="s">
        <v>459</v>
      </c>
      <c r="AM2336" t="s">
        <v>450</v>
      </c>
      <c r="AN2336">
        <v>1.35</v>
      </c>
      <c r="AO2336">
        <v>65.989999999999995</v>
      </c>
      <c r="AP2336">
        <v>89.086500000000001</v>
      </c>
      <c r="AQ2336">
        <v>1.35</v>
      </c>
      <c r="AR2336">
        <v>56.07</v>
      </c>
      <c r="AS2336">
        <v>75.694500000000005</v>
      </c>
      <c r="AT2336">
        <v>1.35</v>
      </c>
      <c r="AU2336">
        <v>53</v>
      </c>
      <c r="AV2336">
        <v>71.55</v>
      </c>
      <c r="BC2336" t="s">
        <v>451</v>
      </c>
      <c r="BD2336" s="2">
        <v>45939</v>
      </c>
      <c r="BE2336">
        <v>33.14</v>
      </c>
      <c r="BF2336" t="s">
        <v>452</v>
      </c>
      <c r="BG2336" t="s">
        <v>453</v>
      </c>
      <c r="BH2336" s="1">
        <f t="shared" ca="1" si="110"/>
        <v>184</v>
      </c>
    </row>
    <row r="2337" spans="2:60" ht="14.25" customHeight="1" x14ac:dyDescent="0.35">
      <c r="B2337" s="96" t="str">
        <f t="shared" si="108"/>
        <v>584975044</v>
      </c>
      <c r="C2337" s="96" t="str">
        <f t="shared" si="109"/>
        <v>58497504</v>
      </c>
      <c r="D2337">
        <v>22526</v>
      </c>
      <c r="E2337" t="s">
        <v>120</v>
      </c>
      <c r="F2337">
        <v>61</v>
      </c>
      <c r="G2337" t="s">
        <v>124</v>
      </c>
      <c r="H2337">
        <v>71</v>
      </c>
      <c r="I2337">
        <v>58497</v>
      </c>
      <c r="J2337" t="s">
        <v>218</v>
      </c>
      <c r="K2337">
        <v>504</v>
      </c>
      <c r="L2337">
        <v>4</v>
      </c>
      <c r="M2337">
        <v>3</v>
      </c>
      <c r="O2337" s="3">
        <v>12.51</v>
      </c>
      <c r="P2337">
        <v>0</v>
      </c>
      <c r="Q2337" t="s">
        <v>487</v>
      </c>
      <c r="R2337" t="s">
        <v>467</v>
      </c>
      <c r="S2337">
        <v>7</v>
      </c>
      <c r="T2337" t="s">
        <v>469</v>
      </c>
      <c r="U2337">
        <v>2</v>
      </c>
      <c r="V2337">
        <v>43738</v>
      </c>
      <c r="W2337">
        <v>999</v>
      </c>
      <c r="X2337" t="s">
        <v>447</v>
      </c>
      <c r="Y2337" s="2" t="s">
        <v>447</v>
      </c>
      <c r="Z2337" s="2"/>
      <c r="AB2337" t="s">
        <v>447</v>
      </c>
      <c r="AC2337" t="s">
        <v>448</v>
      </c>
      <c r="AD2337" t="s">
        <v>447</v>
      </c>
      <c r="AE2337" t="s">
        <v>447</v>
      </c>
      <c r="AF2337" t="s">
        <v>447</v>
      </c>
      <c r="AG2337">
        <v>2</v>
      </c>
      <c r="AH2337">
        <v>0</v>
      </c>
      <c r="AI2337">
        <v>12</v>
      </c>
      <c r="AJ2337">
        <v>0</v>
      </c>
      <c r="AK2337">
        <v>61</v>
      </c>
      <c r="AL2337" t="s">
        <v>465</v>
      </c>
      <c r="AM2337" t="s">
        <v>450</v>
      </c>
      <c r="AN2337">
        <v>12.51</v>
      </c>
      <c r="AO2337">
        <v>65.989999999999995</v>
      </c>
      <c r="AP2337">
        <v>825.53489999999999</v>
      </c>
      <c r="AQ2337">
        <v>12.51</v>
      </c>
      <c r="AR2337">
        <v>56.07</v>
      </c>
      <c r="AS2337">
        <v>701.4357</v>
      </c>
      <c r="AT2337">
        <v>12.51</v>
      </c>
      <c r="AU2337">
        <v>53</v>
      </c>
      <c r="AV2337">
        <v>663.03</v>
      </c>
      <c r="BC2337" t="s">
        <v>451</v>
      </c>
      <c r="BD2337" s="2">
        <v>45939</v>
      </c>
      <c r="BE2337">
        <v>585.62</v>
      </c>
      <c r="BF2337" t="s">
        <v>452</v>
      </c>
      <c r="BG2337" t="s">
        <v>453</v>
      </c>
      <c r="BH2337" s="1">
        <f t="shared" ca="1" si="110"/>
        <v>184</v>
      </c>
    </row>
    <row r="2338" spans="2:60" ht="14.25" customHeight="1" x14ac:dyDescent="0.35">
      <c r="B2338" s="96" t="str">
        <f t="shared" si="108"/>
        <v>584975045</v>
      </c>
      <c r="C2338" s="96" t="str">
        <f t="shared" si="109"/>
        <v>58497504</v>
      </c>
      <c r="D2338">
        <v>22526</v>
      </c>
      <c r="E2338" t="s">
        <v>120</v>
      </c>
      <c r="F2338">
        <v>61</v>
      </c>
      <c r="G2338" t="s">
        <v>124</v>
      </c>
      <c r="H2338">
        <v>71</v>
      </c>
      <c r="I2338">
        <v>58497</v>
      </c>
      <c r="J2338" t="s">
        <v>218</v>
      </c>
      <c r="K2338">
        <v>504</v>
      </c>
      <c r="L2338">
        <v>5</v>
      </c>
      <c r="M2338">
        <v>3</v>
      </c>
      <c r="O2338" s="3">
        <v>3.4</v>
      </c>
      <c r="P2338">
        <v>0</v>
      </c>
      <c r="Q2338" t="s">
        <v>487</v>
      </c>
      <c r="R2338" t="s">
        <v>467</v>
      </c>
      <c r="S2338">
        <v>7</v>
      </c>
      <c r="T2338" t="s">
        <v>469</v>
      </c>
      <c r="U2338">
        <v>2</v>
      </c>
      <c r="V2338">
        <v>43738</v>
      </c>
      <c r="W2338">
        <v>999</v>
      </c>
      <c r="X2338" t="s">
        <v>447</v>
      </c>
      <c r="Y2338" s="2" t="s">
        <v>447</v>
      </c>
      <c r="Z2338" s="2"/>
      <c r="AB2338" t="s">
        <v>447</v>
      </c>
      <c r="AC2338" t="s">
        <v>448</v>
      </c>
      <c r="AD2338" t="s">
        <v>447</v>
      </c>
      <c r="AE2338" t="s">
        <v>447</v>
      </c>
      <c r="AF2338" t="s">
        <v>447</v>
      </c>
      <c r="AG2338">
        <v>2</v>
      </c>
      <c r="AH2338">
        <v>0</v>
      </c>
      <c r="AI2338">
        <v>12</v>
      </c>
      <c r="AJ2338">
        <v>0</v>
      </c>
      <c r="AK2338">
        <v>61</v>
      </c>
      <c r="AL2338" t="s">
        <v>459</v>
      </c>
      <c r="AM2338" t="s">
        <v>450</v>
      </c>
      <c r="AN2338">
        <v>3.4</v>
      </c>
      <c r="AO2338">
        <v>65.989999999999995</v>
      </c>
      <c r="AP2338">
        <v>224.36600000000001</v>
      </c>
      <c r="AQ2338">
        <v>3.4</v>
      </c>
      <c r="AR2338">
        <v>56.07</v>
      </c>
      <c r="AS2338">
        <v>190.63800000000001</v>
      </c>
      <c r="AT2338">
        <v>3.4</v>
      </c>
      <c r="AU2338">
        <v>53</v>
      </c>
      <c r="AV2338">
        <v>180.2</v>
      </c>
      <c r="BC2338" t="s">
        <v>451</v>
      </c>
      <c r="BD2338" s="2">
        <v>45939</v>
      </c>
      <c r="BE2338">
        <v>235.74</v>
      </c>
      <c r="BF2338" t="s">
        <v>452</v>
      </c>
      <c r="BG2338" t="s">
        <v>453</v>
      </c>
      <c r="BH2338" s="1">
        <f t="shared" ca="1" si="110"/>
        <v>184</v>
      </c>
    </row>
    <row r="2339" spans="2:60" ht="14.25" customHeight="1" x14ac:dyDescent="0.35">
      <c r="B2339" s="96" t="str">
        <f t="shared" si="108"/>
        <v>585225091</v>
      </c>
      <c r="C2339" s="96" t="str">
        <f t="shared" si="109"/>
        <v>58522509</v>
      </c>
      <c r="D2339">
        <v>22526</v>
      </c>
      <c r="E2339" t="s">
        <v>120</v>
      </c>
      <c r="F2339">
        <v>61</v>
      </c>
      <c r="G2339" t="s">
        <v>124</v>
      </c>
      <c r="H2339">
        <v>71</v>
      </c>
      <c r="I2339">
        <v>58522</v>
      </c>
      <c r="J2339" t="s">
        <v>94</v>
      </c>
      <c r="K2339">
        <v>509</v>
      </c>
      <c r="L2339">
        <v>1</v>
      </c>
      <c r="O2339" s="3">
        <v>16.28</v>
      </c>
      <c r="P2339">
        <v>0</v>
      </c>
      <c r="Q2339" t="s">
        <v>506</v>
      </c>
      <c r="R2339" t="s">
        <v>471</v>
      </c>
      <c r="S2339">
        <v>50</v>
      </c>
      <c r="T2339" t="s">
        <v>492</v>
      </c>
      <c r="U2339">
        <v>2</v>
      </c>
      <c r="V2339">
        <v>45740</v>
      </c>
      <c r="W2339">
        <v>999</v>
      </c>
      <c r="X2339" t="s">
        <v>447</v>
      </c>
      <c r="Y2339" s="2" t="s">
        <v>447</v>
      </c>
      <c r="Z2339" s="2"/>
      <c r="AB2339" t="s">
        <v>447</v>
      </c>
      <c r="AC2339" t="s">
        <v>448</v>
      </c>
      <c r="AD2339" t="s">
        <v>447</v>
      </c>
      <c r="AE2339" t="s">
        <v>447</v>
      </c>
      <c r="AF2339" t="s">
        <v>447</v>
      </c>
      <c r="AG2339">
        <v>2</v>
      </c>
      <c r="AH2339">
        <v>0</v>
      </c>
      <c r="AI2339">
        <v>48</v>
      </c>
      <c r="AJ2339">
        <v>0</v>
      </c>
      <c r="AK2339">
        <v>61</v>
      </c>
      <c r="AL2339" t="s">
        <v>518</v>
      </c>
      <c r="AM2339" t="s">
        <v>450</v>
      </c>
      <c r="BC2339" t="s">
        <v>493</v>
      </c>
      <c r="BF2339" t="s">
        <v>452</v>
      </c>
      <c r="BG2339" t="s">
        <v>453</v>
      </c>
      <c r="BH2339" s="1">
        <f t="shared" ca="1" si="110"/>
        <v>46123</v>
      </c>
    </row>
    <row r="2340" spans="2:60" ht="14.25" customHeight="1" x14ac:dyDescent="0.35">
      <c r="B2340" s="96" t="str">
        <f t="shared" si="108"/>
        <v>585225092</v>
      </c>
      <c r="C2340" s="96" t="str">
        <f t="shared" si="109"/>
        <v>58522509</v>
      </c>
      <c r="D2340">
        <v>22526</v>
      </c>
      <c r="E2340" t="s">
        <v>120</v>
      </c>
      <c r="F2340">
        <v>61</v>
      </c>
      <c r="G2340" t="s">
        <v>124</v>
      </c>
      <c r="H2340">
        <v>71</v>
      </c>
      <c r="I2340">
        <v>58522</v>
      </c>
      <c r="J2340" t="s">
        <v>94</v>
      </c>
      <c r="K2340">
        <v>509</v>
      </c>
      <c r="L2340">
        <v>2</v>
      </c>
      <c r="O2340" s="3">
        <v>6.25</v>
      </c>
      <c r="P2340">
        <v>0</v>
      </c>
      <c r="Q2340" t="s">
        <v>506</v>
      </c>
      <c r="R2340" t="s">
        <v>471</v>
      </c>
      <c r="S2340">
        <v>50</v>
      </c>
      <c r="T2340" t="s">
        <v>492</v>
      </c>
      <c r="U2340">
        <v>2</v>
      </c>
      <c r="V2340">
        <v>45740</v>
      </c>
      <c r="W2340">
        <v>999</v>
      </c>
      <c r="X2340" t="s">
        <v>447</v>
      </c>
      <c r="Y2340" s="2" t="s">
        <v>447</v>
      </c>
      <c r="Z2340" s="2"/>
      <c r="AB2340" t="s">
        <v>447</v>
      </c>
      <c r="AC2340" t="s">
        <v>448</v>
      </c>
      <c r="AD2340" t="s">
        <v>447</v>
      </c>
      <c r="AE2340" t="s">
        <v>447</v>
      </c>
      <c r="AF2340" t="s">
        <v>447</v>
      </c>
      <c r="AG2340">
        <v>2</v>
      </c>
      <c r="AH2340">
        <v>0</v>
      </c>
      <c r="AI2340">
        <v>48</v>
      </c>
      <c r="AJ2340">
        <v>0</v>
      </c>
      <c r="AK2340">
        <v>61</v>
      </c>
      <c r="AL2340" t="s">
        <v>518</v>
      </c>
      <c r="AM2340" t="s">
        <v>450</v>
      </c>
      <c r="BC2340" t="s">
        <v>493</v>
      </c>
      <c r="BF2340" t="s">
        <v>452</v>
      </c>
      <c r="BG2340" t="s">
        <v>453</v>
      </c>
      <c r="BH2340" s="1">
        <f t="shared" ca="1" si="110"/>
        <v>46123</v>
      </c>
    </row>
    <row r="2341" spans="2:60" ht="14.25" customHeight="1" x14ac:dyDescent="0.35">
      <c r="B2341" s="96" t="str">
        <f t="shared" si="108"/>
        <v>585225093</v>
      </c>
      <c r="C2341" s="96" t="str">
        <f t="shared" si="109"/>
        <v>58522509</v>
      </c>
      <c r="D2341">
        <v>22526</v>
      </c>
      <c r="E2341" t="s">
        <v>120</v>
      </c>
      <c r="F2341">
        <v>61</v>
      </c>
      <c r="G2341" t="s">
        <v>124</v>
      </c>
      <c r="H2341">
        <v>71</v>
      </c>
      <c r="I2341">
        <v>58522</v>
      </c>
      <c r="J2341" t="s">
        <v>94</v>
      </c>
      <c r="K2341">
        <v>509</v>
      </c>
      <c r="L2341">
        <v>3</v>
      </c>
      <c r="O2341" s="3">
        <v>2.4700000000000002</v>
      </c>
      <c r="P2341">
        <v>0</v>
      </c>
      <c r="Q2341" t="s">
        <v>506</v>
      </c>
      <c r="R2341" t="s">
        <v>471</v>
      </c>
      <c r="S2341">
        <v>50</v>
      </c>
      <c r="T2341" t="s">
        <v>492</v>
      </c>
      <c r="U2341">
        <v>2</v>
      </c>
      <c r="V2341">
        <v>45740</v>
      </c>
      <c r="W2341">
        <v>999</v>
      </c>
      <c r="X2341" t="s">
        <v>447</v>
      </c>
      <c r="Y2341" s="2" t="s">
        <v>447</v>
      </c>
      <c r="Z2341" s="2"/>
      <c r="AB2341" t="s">
        <v>447</v>
      </c>
      <c r="AC2341" t="s">
        <v>448</v>
      </c>
      <c r="AD2341" t="s">
        <v>447</v>
      </c>
      <c r="AE2341" t="s">
        <v>447</v>
      </c>
      <c r="AF2341" t="s">
        <v>447</v>
      </c>
      <c r="AG2341">
        <v>2</v>
      </c>
      <c r="AH2341">
        <v>0</v>
      </c>
      <c r="AI2341">
        <v>48</v>
      </c>
      <c r="AJ2341">
        <v>0</v>
      </c>
      <c r="AK2341">
        <v>61</v>
      </c>
      <c r="AL2341" t="s">
        <v>504</v>
      </c>
      <c r="AM2341" t="s">
        <v>450</v>
      </c>
      <c r="BC2341" t="s">
        <v>493</v>
      </c>
      <c r="BF2341" t="s">
        <v>452</v>
      </c>
      <c r="BG2341" t="s">
        <v>453</v>
      </c>
      <c r="BH2341" s="1">
        <f t="shared" ca="1" si="110"/>
        <v>46123</v>
      </c>
    </row>
    <row r="2342" spans="2:60" ht="14.25" customHeight="1" x14ac:dyDescent="0.35">
      <c r="B2342" s="96" t="str">
        <f t="shared" si="108"/>
        <v>585225094</v>
      </c>
      <c r="C2342" s="96" t="str">
        <f t="shared" si="109"/>
        <v>58522509</v>
      </c>
      <c r="D2342">
        <v>22526</v>
      </c>
      <c r="E2342" t="s">
        <v>120</v>
      </c>
      <c r="F2342">
        <v>61</v>
      </c>
      <c r="G2342" t="s">
        <v>124</v>
      </c>
      <c r="H2342">
        <v>71</v>
      </c>
      <c r="I2342">
        <v>58522</v>
      </c>
      <c r="J2342" t="s">
        <v>94</v>
      </c>
      <c r="K2342">
        <v>509</v>
      </c>
      <c r="L2342">
        <v>4</v>
      </c>
      <c r="O2342" s="3">
        <v>6.14</v>
      </c>
      <c r="P2342">
        <v>0</v>
      </c>
      <c r="Q2342" t="s">
        <v>506</v>
      </c>
      <c r="R2342" t="s">
        <v>471</v>
      </c>
      <c r="S2342">
        <v>50</v>
      </c>
      <c r="T2342" t="s">
        <v>492</v>
      </c>
      <c r="U2342">
        <v>2</v>
      </c>
      <c r="V2342">
        <v>45740</v>
      </c>
      <c r="W2342">
        <v>999</v>
      </c>
      <c r="X2342" t="s">
        <v>447</v>
      </c>
      <c r="Y2342" s="2" t="s">
        <v>447</v>
      </c>
      <c r="Z2342" s="2"/>
      <c r="AB2342" t="s">
        <v>447</v>
      </c>
      <c r="AC2342" t="s">
        <v>448</v>
      </c>
      <c r="AD2342" t="s">
        <v>447</v>
      </c>
      <c r="AE2342" t="s">
        <v>447</v>
      </c>
      <c r="AF2342" t="s">
        <v>447</v>
      </c>
      <c r="AG2342">
        <v>2</v>
      </c>
      <c r="AH2342">
        <v>0</v>
      </c>
      <c r="AI2342">
        <v>48</v>
      </c>
      <c r="AJ2342">
        <v>0</v>
      </c>
      <c r="AK2342">
        <v>61</v>
      </c>
      <c r="AL2342" t="s">
        <v>518</v>
      </c>
      <c r="AM2342" t="s">
        <v>450</v>
      </c>
      <c r="BC2342" t="s">
        <v>493</v>
      </c>
      <c r="BF2342" t="s">
        <v>452</v>
      </c>
      <c r="BG2342" t="s">
        <v>453</v>
      </c>
      <c r="BH2342" s="1">
        <f t="shared" ca="1" si="110"/>
        <v>46123</v>
      </c>
    </row>
    <row r="2343" spans="2:60" ht="14.25" customHeight="1" x14ac:dyDescent="0.35">
      <c r="B2343" s="96" t="str">
        <f t="shared" si="108"/>
        <v>585225095</v>
      </c>
      <c r="C2343" s="96" t="str">
        <f t="shared" si="109"/>
        <v>58522509</v>
      </c>
      <c r="D2343">
        <v>22526</v>
      </c>
      <c r="E2343" t="s">
        <v>120</v>
      </c>
      <c r="F2343">
        <v>61</v>
      </c>
      <c r="G2343" t="s">
        <v>124</v>
      </c>
      <c r="H2343">
        <v>71</v>
      </c>
      <c r="I2343">
        <v>58522</v>
      </c>
      <c r="J2343" t="s">
        <v>94</v>
      </c>
      <c r="K2343">
        <v>509</v>
      </c>
      <c r="L2343">
        <v>5</v>
      </c>
      <c r="O2343" s="3">
        <v>6.01</v>
      </c>
      <c r="P2343">
        <v>0</v>
      </c>
      <c r="Q2343" t="s">
        <v>506</v>
      </c>
      <c r="R2343" t="s">
        <v>471</v>
      </c>
      <c r="S2343">
        <v>50</v>
      </c>
      <c r="T2343" t="s">
        <v>492</v>
      </c>
      <c r="U2343">
        <v>2</v>
      </c>
      <c r="V2343">
        <v>45740</v>
      </c>
      <c r="W2343">
        <v>999</v>
      </c>
      <c r="X2343" t="s">
        <v>447</v>
      </c>
      <c r="Y2343" s="2" t="s">
        <v>447</v>
      </c>
      <c r="Z2343" s="2"/>
      <c r="AB2343" t="s">
        <v>447</v>
      </c>
      <c r="AC2343" t="s">
        <v>448</v>
      </c>
      <c r="AD2343" t="s">
        <v>447</v>
      </c>
      <c r="AE2343" t="s">
        <v>447</v>
      </c>
      <c r="AF2343" t="s">
        <v>447</v>
      </c>
      <c r="AG2343">
        <v>2</v>
      </c>
      <c r="AH2343">
        <v>0</v>
      </c>
      <c r="AI2343">
        <v>48</v>
      </c>
      <c r="AJ2343">
        <v>0</v>
      </c>
      <c r="AK2343">
        <v>61</v>
      </c>
      <c r="AL2343" t="s">
        <v>518</v>
      </c>
      <c r="AM2343" t="s">
        <v>450</v>
      </c>
      <c r="BC2343" t="s">
        <v>493</v>
      </c>
      <c r="BF2343" t="s">
        <v>452</v>
      </c>
      <c r="BG2343" t="s">
        <v>453</v>
      </c>
      <c r="BH2343" s="1">
        <f t="shared" ca="1" si="110"/>
        <v>46123</v>
      </c>
    </row>
    <row r="2344" spans="2:60" ht="14.25" customHeight="1" x14ac:dyDescent="0.35">
      <c r="B2344" s="96" t="str">
        <f t="shared" si="108"/>
        <v>591765271</v>
      </c>
      <c r="C2344" s="96" t="str">
        <f t="shared" si="109"/>
        <v>59176527</v>
      </c>
      <c r="D2344">
        <v>22526</v>
      </c>
      <c r="E2344" t="s">
        <v>120</v>
      </c>
      <c r="F2344">
        <v>61</v>
      </c>
      <c r="G2344" t="s">
        <v>124</v>
      </c>
      <c r="H2344">
        <v>73</v>
      </c>
      <c r="I2344">
        <v>59176</v>
      </c>
      <c r="J2344" t="s">
        <v>532</v>
      </c>
      <c r="K2344">
        <v>527</v>
      </c>
      <c r="L2344">
        <v>1</v>
      </c>
      <c r="M2344">
        <v>1</v>
      </c>
      <c r="O2344" s="3">
        <v>0.17</v>
      </c>
      <c r="P2344">
        <v>0</v>
      </c>
      <c r="Q2344" t="s">
        <v>501</v>
      </c>
      <c r="S2344">
        <v>4</v>
      </c>
      <c r="T2344" t="s">
        <v>458</v>
      </c>
      <c r="U2344">
        <v>2</v>
      </c>
      <c r="V2344">
        <v>44669</v>
      </c>
      <c r="W2344">
        <v>999</v>
      </c>
      <c r="X2344" t="s">
        <v>447</v>
      </c>
      <c r="Y2344" s="2" t="s">
        <v>447</v>
      </c>
      <c r="Z2344" s="2"/>
      <c r="AB2344" t="s">
        <v>447</v>
      </c>
      <c r="AC2344" t="s">
        <v>448</v>
      </c>
      <c r="AD2344" t="s">
        <v>447</v>
      </c>
      <c r="AE2344" t="s">
        <v>447</v>
      </c>
      <c r="AF2344" t="s">
        <v>447</v>
      </c>
      <c r="AG2344">
        <v>99</v>
      </c>
      <c r="AH2344">
        <v>0</v>
      </c>
      <c r="AI2344">
        <v>10</v>
      </c>
      <c r="AJ2344">
        <v>0</v>
      </c>
      <c r="AK2344">
        <v>61</v>
      </c>
      <c r="AL2344" t="s">
        <v>526</v>
      </c>
      <c r="AM2344" t="s">
        <v>450</v>
      </c>
      <c r="AN2344">
        <v>0.17</v>
      </c>
      <c r="AO2344">
        <v>98.63</v>
      </c>
      <c r="AP2344">
        <v>16.767099999999999</v>
      </c>
      <c r="AQ2344">
        <v>0.17</v>
      </c>
      <c r="AR2344">
        <v>100.07</v>
      </c>
      <c r="AS2344">
        <v>17.011900000000001</v>
      </c>
      <c r="BC2344" t="s">
        <v>451</v>
      </c>
      <c r="BD2344" s="2">
        <v>45831</v>
      </c>
      <c r="BF2344" t="s">
        <v>452</v>
      </c>
      <c r="BG2344" t="s">
        <v>453</v>
      </c>
      <c r="BH2344" s="1">
        <f t="shared" ca="1" si="110"/>
        <v>292</v>
      </c>
    </row>
    <row r="2345" spans="2:60" ht="14.25" customHeight="1" x14ac:dyDescent="0.35">
      <c r="B2345" s="96" t="str">
        <f t="shared" si="108"/>
        <v>591765272</v>
      </c>
      <c r="C2345" s="96" t="str">
        <f t="shared" si="109"/>
        <v>59176527</v>
      </c>
      <c r="D2345">
        <v>22526</v>
      </c>
      <c r="E2345" t="s">
        <v>120</v>
      </c>
      <c r="F2345">
        <v>61</v>
      </c>
      <c r="G2345" t="s">
        <v>124</v>
      </c>
      <c r="H2345">
        <v>73</v>
      </c>
      <c r="I2345">
        <v>59176</v>
      </c>
      <c r="J2345" t="s">
        <v>532</v>
      </c>
      <c r="K2345">
        <v>527</v>
      </c>
      <c r="L2345">
        <v>2</v>
      </c>
      <c r="M2345">
        <v>1</v>
      </c>
      <c r="O2345" s="3">
        <v>2.83</v>
      </c>
      <c r="P2345">
        <v>0</v>
      </c>
      <c r="Q2345" t="s">
        <v>501</v>
      </c>
      <c r="S2345">
        <v>3</v>
      </c>
      <c r="T2345" t="s">
        <v>475</v>
      </c>
      <c r="U2345">
        <v>2</v>
      </c>
      <c r="V2345">
        <v>45028</v>
      </c>
      <c r="W2345">
        <v>999</v>
      </c>
      <c r="X2345" t="s">
        <v>447</v>
      </c>
      <c r="Y2345" s="2" t="s">
        <v>447</v>
      </c>
      <c r="Z2345" s="2"/>
      <c r="AB2345" t="s">
        <v>447</v>
      </c>
      <c r="AC2345" t="s">
        <v>448</v>
      </c>
      <c r="AD2345" t="s">
        <v>447</v>
      </c>
      <c r="AE2345" t="s">
        <v>447</v>
      </c>
      <c r="AF2345" t="s">
        <v>447</v>
      </c>
      <c r="AG2345">
        <v>99</v>
      </c>
      <c r="AH2345">
        <v>0</v>
      </c>
      <c r="AI2345">
        <v>10</v>
      </c>
      <c r="AJ2345">
        <v>0</v>
      </c>
      <c r="AK2345">
        <v>61</v>
      </c>
      <c r="AL2345" t="s">
        <v>526</v>
      </c>
      <c r="AM2345" t="s">
        <v>450</v>
      </c>
      <c r="AN2345">
        <v>2.83</v>
      </c>
      <c r="AO2345">
        <v>97.95</v>
      </c>
      <c r="AP2345">
        <v>277.19850000000002</v>
      </c>
      <c r="AQ2345">
        <v>2.83</v>
      </c>
      <c r="AR2345">
        <v>100.07</v>
      </c>
      <c r="AS2345">
        <v>283.19810000000001</v>
      </c>
      <c r="BC2345" t="s">
        <v>451</v>
      </c>
      <c r="BD2345" s="2">
        <v>45831</v>
      </c>
      <c r="BE2345">
        <v>173.73</v>
      </c>
      <c r="BF2345" t="s">
        <v>452</v>
      </c>
      <c r="BG2345" t="s">
        <v>453</v>
      </c>
      <c r="BH2345" s="1">
        <f t="shared" ca="1" si="110"/>
        <v>292</v>
      </c>
    </row>
    <row r="2346" spans="2:60" ht="14.25" customHeight="1" x14ac:dyDescent="0.35">
      <c r="B2346" s="96" t="str">
        <f t="shared" si="108"/>
        <v>591765273</v>
      </c>
      <c r="C2346" s="96" t="str">
        <f t="shared" si="109"/>
        <v>59176527</v>
      </c>
      <c r="D2346">
        <v>22526</v>
      </c>
      <c r="E2346" t="s">
        <v>120</v>
      </c>
      <c r="F2346">
        <v>61</v>
      </c>
      <c r="G2346" t="s">
        <v>124</v>
      </c>
      <c r="H2346">
        <v>73</v>
      </c>
      <c r="I2346">
        <v>59176</v>
      </c>
      <c r="J2346" t="s">
        <v>532</v>
      </c>
      <c r="K2346">
        <v>527</v>
      </c>
      <c r="L2346">
        <v>3</v>
      </c>
      <c r="M2346">
        <v>1</v>
      </c>
      <c r="O2346" s="3">
        <v>3.18</v>
      </c>
      <c r="P2346">
        <v>0</v>
      </c>
      <c r="Q2346" t="s">
        <v>501</v>
      </c>
      <c r="S2346">
        <v>3</v>
      </c>
      <c r="T2346" t="s">
        <v>475</v>
      </c>
      <c r="U2346">
        <v>2</v>
      </c>
      <c r="V2346">
        <v>45029</v>
      </c>
      <c r="W2346">
        <v>999</v>
      </c>
      <c r="X2346" t="s">
        <v>447</v>
      </c>
      <c r="Y2346" s="2" t="s">
        <v>447</v>
      </c>
      <c r="Z2346" s="2"/>
      <c r="AB2346" t="s">
        <v>447</v>
      </c>
      <c r="AC2346" t="s">
        <v>448</v>
      </c>
      <c r="AD2346" t="s">
        <v>447</v>
      </c>
      <c r="AE2346" t="s">
        <v>447</v>
      </c>
      <c r="AF2346" t="s">
        <v>447</v>
      </c>
      <c r="AG2346">
        <v>99</v>
      </c>
      <c r="AH2346">
        <v>0</v>
      </c>
      <c r="AI2346">
        <v>10</v>
      </c>
      <c r="AJ2346">
        <v>0</v>
      </c>
      <c r="AK2346">
        <v>61</v>
      </c>
      <c r="AL2346" t="s">
        <v>526</v>
      </c>
      <c r="AM2346" t="s">
        <v>450</v>
      </c>
      <c r="AN2346">
        <v>3.18</v>
      </c>
      <c r="AO2346">
        <v>97.95</v>
      </c>
      <c r="AP2346">
        <v>311.48099999999999</v>
      </c>
      <c r="AQ2346">
        <v>3.18</v>
      </c>
      <c r="AR2346">
        <v>100.07</v>
      </c>
      <c r="AS2346">
        <v>318.2226</v>
      </c>
      <c r="BC2346" t="s">
        <v>451</v>
      </c>
      <c r="BD2346" s="2">
        <v>45831</v>
      </c>
      <c r="BE2346">
        <v>209.09</v>
      </c>
      <c r="BF2346" t="s">
        <v>452</v>
      </c>
      <c r="BG2346" t="s">
        <v>453</v>
      </c>
      <c r="BH2346" s="1">
        <f t="shared" ca="1" si="110"/>
        <v>292</v>
      </c>
    </row>
    <row r="2347" spans="2:60" ht="14.25" customHeight="1" x14ac:dyDescent="0.35">
      <c r="B2347" s="96" t="str">
        <f t="shared" si="108"/>
        <v>591765274</v>
      </c>
      <c r="C2347" s="96" t="str">
        <f t="shared" si="109"/>
        <v>59176527</v>
      </c>
      <c r="D2347">
        <v>22526</v>
      </c>
      <c r="E2347" t="s">
        <v>120</v>
      </c>
      <c r="F2347">
        <v>61</v>
      </c>
      <c r="G2347" t="s">
        <v>124</v>
      </c>
      <c r="H2347">
        <v>73</v>
      </c>
      <c r="I2347">
        <v>59176</v>
      </c>
      <c r="J2347" t="s">
        <v>532</v>
      </c>
      <c r="K2347">
        <v>527</v>
      </c>
      <c r="L2347">
        <v>4</v>
      </c>
      <c r="M2347">
        <v>1</v>
      </c>
      <c r="O2347" s="3">
        <v>2.5499999999999998</v>
      </c>
      <c r="P2347">
        <v>0</v>
      </c>
      <c r="Q2347" t="s">
        <v>501</v>
      </c>
      <c r="S2347">
        <v>3</v>
      </c>
      <c r="T2347" t="s">
        <v>475</v>
      </c>
      <c r="U2347">
        <v>2</v>
      </c>
      <c r="V2347">
        <v>45029</v>
      </c>
      <c r="W2347">
        <v>999</v>
      </c>
      <c r="X2347" t="s">
        <v>447</v>
      </c>
      <c r="Y2347" s="2" t="s">
        <v>447</v>
      </c>
      <c r="Z2347" s="2"/>
      <c r="AB2347" t="s">
        <v>447</v>
      </c>
      <c r="AC2347" t="s">
        <v>448</v>
      </c>
      <c r="AD2347" t="s">
        <v>447</v>
      </c>
      <c r="AE2347" t="s">
        <v>447</v>
      </c>
      <c r="AF2347" t="s">
        <v>447</v>
      </c>
      <c r="AG2347">
        <v>99</v>
      </c>
      <c r="AH2347">
        <v>0</v>
      </c>
      <c r="AI2347">
        <v>13</v>
      </c>
      <c r="AJ2347">
        <v>0</v>
      </c>
      <c r="AK2347">
        <v>61</v>
      </c>
      <c r="AL2347" t="s">
        <v>526</v>
      </c>
      <c r="AM2347" t="s">
        <v>450</v>
      </c>
      <c r="AN2347">
        <v>2.5499999999999998</v>
      </c>
      <c r="AO2347">
        <v>97.95</v>
      </c>
      <c r="AP2347">
        <v>249.77250000000001</v>
      </c>
      <c r="AQ2347">
        <v>2.5499999999999998</v>
      </c>
      <c r="AR2347">
        <v>100.07</v>
      </c>
      <c r="AS2347">
        <v>255.17850000000001</v>
      </c>
      <c r="BC2347" t="s">
        <v>451</v>
      </c>
      <c r="BD2347" s="2">
        <v>45831</v>
      </c>
      <c r="BE2347">
        <v>204.82</v>
      </c>
      <c r="BF2347" t="s">
        <v>452</v>
      </c>
      <c r="BG2347" t="s">
        <v>453</v>
      </c>
      <c r="BH2347" s="1">
        <f t="shared" ca="1" si="110"/>
        <v>292</v>
      </c>
    </row>
    <row r="2348" spans="2:60" ht="14.25" customHeight="1" x14ac:dyDescent="0.35">
      <c r="B2348" s="96" t="str">
        <f t="shared" si="108"/>
        <v>611755281</v>
      </c>
      <c r="C2348" s="96" t="str">
        <f t="shared" si="109"/>
        <v>61175528</v>
      </c>
      <c r="D2348">
        <v>22526</v>
      </c>
      <c r="E2348" t="s">
        <v>120</v>
      </c>
      <c r="F2348">
        <v>61</v>
      </c>
      <c r="G2348" t="s">
        <v>124</v>
      </c>
      <c r="H2348">
        <v>73</v>
      </c>
      <c r="I2348">
        <v>61175</v>
      </c>
      <c r="J2348" t="s">
        <v>46</v>
      </c>
      <c r="K2348">
        <v>528</v>
      </c>
      <c r="L2348">
        <v>1</v>
      </c>
      <c r="M2348">
        <v>1</v>
      </c>
      <c r="O2348" s="3">
        <v>1.51</v>
      </c>
      <c r="P2348">
        <v>0</v>
      </c>
      <c r="Q2348" t="s">
        <v>501</v>
      </c>
      <c r="S2348">
        <v>3</v>
      </c>
      <c r="T2348" t="s">
        <v>475</v>
      </c>
      <c r="U2348">
        <v>2</v>
      </c>
      <c r="V2348">
        <v>45028</v>
      </c>
      <c r="W2348">
        <v>999</v>
      </c>
      <c r="X2348" t="s">
        <v>447</v>
      </c>
      <c r="Y2348" s="2" t="s">
        <v>447</v>
      </c>
      <c r="Z2348" s="2"/>
      <c r="AB2348" t="s">
        <v>447</v>
      </c>
      <c r="AC2348" t="s">
        <v>448</v>
      </c>
      <c r="AD2348" t="s">
        <v>447</v>
      </c>
      <c r="AE2348" t="s">
        <v>447</v>
      </c>
      <c r="AF2348" t="s">
        <v>447</v>
      </c>
      <c r="AG2348">
        <v>99</v>
      </c>
      <c r="AH2348">
        <v>0</v>
      </c>
      <c r="AI2348">
        <v>10</v>
      </c>
      <c r="AJ2348">
        <v>0</v>
      </c>
      <c r="AK2348">
        <v>61</v>
      </c>
      <c r="AL2348" t="s">
        <v>526</v>
      </c>
      <c r="AM2348" t="s">
        <v>450</v>
      </c>
      <c r="AN2348">
        <v>1.51</v>
      </c>
      <c r="AO2348">
        <v>97.95</v>
      </c>
      <c r="AP2348">
        <v>147.90450000000001</v>
      </c>
      <c r="AQ2348">
        <v>1.51</v>
      </c>
      <c r="AR2348">
        <v>100.07</v>
      </c>
      <c r="AS2348">
        <v>151.10570000000001</v>
      </c>
      <c r="BC2348" t="s">
        <v>451</v>
      </c>
      <c r="BD2348" s="2">
        <v>45832</v>
      </c>
      <c r="BE2348">
        <v>137.32</v>
      </c>
      <c r="BF2348" t="s">
        <v>452</v>
      </c>
      <c r="BG2348" t="s">
        <v>453</v>
      </c>
      <c r="BH2348" s="1">
        <f t="shared" ca="1" si="110"/>
        <v>291</v>
      </c>
    </row>
    <row r="2349" spans="2:60" ht="14.25" customHeight="1" x14ac:dyDescent="0.35">
      <c r="B2349" s="96" t="str">
        <f t="shared" si="108"/>
        <v>611755282</v>
      </c>
      <c r="C2349" s="96" t="str">
        <f t="shared" si="109"/>
        <v>61175528</v>
      </c>
      <c r="D2349">
        <v>22526</v>
      </c>
      <c r="E2349" t="s">
        <v>120</v>
      </c>
      <c r="F2349">
        <v>61</v>
      </c>
      <c r="G2349" t="s">
        <v>124</v>
      </c>
      <c r="H2349">
        <v>73</v>
      </c>
      <c r="I2349">
        <v>61175</v>
      </c>
      <c r="J2349" t="s">
        <v>46</v>
      </c>
      <c r="K2349">
        <v>528</v>
      </c>
      <c r="L2349">
        <v>2</v>
      </c>
      <c r="M2349">
        <v>1</v>
      </c>
      <c r="O2349" s="3">
        <v>1</v>
      </c>
      <c r="P2349">
        <v>0</v>
      </c>
      <c r="Q2349" t="s">
        <v>501</v>
      </c>
      <c r="S2349">
        <v>3</v>
      </c>
      <c r="T2349" t="s">
        <v>475</v>
      </c>
      <c r="U2349">
        <v>2</v>
      </c>
      <c r="V2349">
        <v>45028</v>
      </c>
      <c r="W2349">
        <v>999</v>
      </c>
      <c r="X2349" t="s">
        <v>447</v>
      </c>
      <c r="Y2349" s="2" t="s">
        <v>447</v>
      </c>
      <c r="Z2349" s="2"/>
      <c r="AB2349" t="s">
        <v>447</v>
      </c>
      <c r="AC2349" t="s">
        <v>448</v>
      </c>
      <c r="AD2349" t="s">
        <v>447</v>
      </c>
      <c r="AE2349" t="s">
        <v>447</v>
      </c>
      <c r="AF2349" t="s">
        <v>447</v>
      </c>
      <c r="AG2349">
        <v>99</v>
      </c>
      <c r="AH2349">
        <v>0</v>
      </c>
      <c r="AI2349">
        <v>10</v>
      </c>
      <c r="AJ2349">
        <v>0</v>
      </c>
      <c r="AK2349">
        <v>61</v>
      </c>
      <c r="AL2349" t="s">
        <v>526</v>
      </c>
      <c r="AM2349" t="s">
        <v>450</v>
      </c>
      <c r="AN2349">
        <v>1</v>
      </c>
      <c r="AO2349">
        <v>97.95</v>
      </c>
      <c r="AP2349">
        <v>97.95</v>
      </c>
      <c r="AQ2349">
        <v>1</v>
      </c>
      <c r="AR2349">
        <v>100.07</v>
      </c>
      <c r="AS2349">
        <v>100.07</v>
      </c>
      <c r="BC2349" t="s">
        <v>451</v>
      </c>
      <c r="BD2349" s="2">
        <v>45832</v>
      </c>
      <c r="BE2349">
        <v>211.14</v>
      </c>
      <c r="BF2349" t="s">
        <v>452</v>
      </c>
      <c r="BG2349" t="s">
        <v>453</v>
      </c>
      <c r="BH2349" s="1">
        <f t="shared" ca="1" si="110"/>
        <v>291</v>
      </c>
    </row>
    <row r="2350" spans="2:60" ht="14.25" customHeight="1" x14ac:dyDescent="0.35">
      <c r="B2350" s="96" t="str">
        <f t="shared" si="108"/>
        <v>611755283</v>
      </c>
      <c r="C2350" s="96" t="str">
        <f t="shared" si="109"/>
        <v>61175528</v>
      </c>
      <c r="D2350">
        <v>22526</v>
      </c>
      <c r="E2350" t="s">
        <v>120</v>
      </c>
      <c r="F2350">
        <v>61</v>
      </c>
      <c r="G2350" t="s">
        <v>124</v>
      </c>
      <c r="H2350">
        <v>73</v>
      </c>
      <c r="I2350">
        <v>61175</v>
      </c>
      <c r="J2350" t="s">
        <v>46</v>
      </c>
      <c r="K2350">
        <v>528</v>
      </c>
      <c r="L2350">
        <v>3</v>
      </c>
      <c r="M2350">
        <v>1</v>
      </c>
      <c r="O2350" s="3">
        <v>9.69</v>
      </c>
      <c r="P2350">
        <v>0</v>
      </c>
      <c r="Q2350" t="s">
        <v>456</v>
      </c>
      <c r="S2350">
        <v>3</v>
      </c>
      <c r="T2350" t="s">
        <v>475</v>
      </c>
      <c r="U2350">
        <v>2</v>
      </c>
      <c r="V2350">
        <v>45028</v>
      </c>
      <c r="W2350">
        <v>999</v>
      </c>
      <c r="X2350" t="s">
        <v>447</v>
      </c>
      <c r="Y2350" s="2" t="s">
        <v>447</v>
      </c>
      <c r="Z2350" s="2"/>
      <c r="AB2350" t="s">
        <v>447</v>
      </c>
      <c r="AC2350" t="s">
        <v>448</v>
      </c>
      <c r="AD2350" t="s">
        <v>447</v>
      </c>
      <c r="AE2350" t="s">
        <v>447</v>
      </c>
      <c r="AF2350" t="s">
        <v>447</v>
      </c>
      <c r="AG2350">
        <v>99</v>
      </c>
      <c r="AH2350">
        <v>0</v>
      </c>
      <c r="AI2350">
        <v>10</v>
      </c>
      <c r="AJ2350">
        <v>0</v>
      </c>
      <c r="AK2350">
        <v>61</v>
      </c>
      <c r="AL2350" t="s">
        <v>526</v>
      </c>
      <c r="AM2350" t="s">
        <v>450</v>
      </c>
      <c r="AN2350">
        <v>9.69</v>
      </c>
      <c r="AO2350">
        <v>97.95</v>
      </c>
      <c r="AP2350">
        <v>949.13549999999998</v>
      </c>
      <c r="AQ2350">
        <v>9.69</v>
      </c>
      <c r="AR2350">
        <v>100.07</v>
      </c>
      <c r="AS2350">
        <v>969.67830000000004</v>
      </c>
      <c r="BC2350" t="s">
        <v>451</v>
      </c>
      <c r="BD2350" s="2">
        <v>45832</v>
      </c>
      <c r="BE2350">
        <v>1174.3</v>
      </c>
      <c r="BF2350" t="s">
        <v>452</v>
      </c>
      <c r="BG2350" t="s">
        <v>453</v>
      </c>
      <c r="BH2350" s="1">
        <f t="shared" ca="1" si="110"/>
        <v>291</v>
      </c>
    </row>
    <row r="2351" spans="2:60" ht="14.25" customHeight="1" x14ac:dyDescent="0.35">
      <c r="B2351" s="96" t="str">
        <f t="shared" si="108"/>
        <v>611755284</v>
      </c>
      <c r="C2351" s="96" t="str">
        <f t="shared" si="109"/>
        <v>61175528</v>
      </c>
      <c r="D2351">
        <v>22526</v>
      </c>
      <c r="E2351" t="s">
        <v>120</v>
      </c>
      <c r="F2351">
        <v>61</v>
      </c>
      <c r="G2351" t="s">
        <v>124</v>
      </c>
      <c r="H2351">
        <v>73</v>
      </c>
      <c r="I2351">
        <v>61175</v>
      </c>
      <c r="J2351" t="s">
        <v>46</v>
      </c>
      <c r="K2351">
        <v>528</v>
      </c>
      <c r="L2351">
        <v>4</v>
      </c>
      <c r="M2351">
        <v>1</v>
      </c>
      <c r="O2351" s="3">
        <v>12.63</v>
      </c>
      <c r="P2351">
        <v>0</v>
      </c>
      <c r="Q2351" t="s">
        <v>456</v>
      </c>
      <c r="S2351">
        <v>3</v>
      </c>
      <c r="T2351" t="s">
        <v>475</v>
      </c>
      <c r="U2351">
        <v>2</v>
      </c>
      <c r="V2351">
        <v>45028</v>
      </c>
      <c r="W2351">
        <v>999</v>
      </c>
      <c r="X2351" t="s">
        <v>447</v>
      </c>
      <c r="Y2351" s="2" t="s">
        <v>447</v>
      </c>
      <c r="Z2351" s="2"/>
      <c r="AB2351" t="s">
        <v>447</v>
      </c>
      <c r="AC2351" t="s">
        <v>448</v>
      </c>
      <c r="AD2351" t="s">
        <v>447</v>
      </c>
      <c r="AE2351" t="s">
        <v>447</v>
      </c>
      <c r="AF2351" t="s">
        <v>447</v>
      </c>
      <c r="AG2351">
        <v>99</v>
      </c>
      <c r="AH2351">
        <v>0</v>
      </c>
      <c r="AI2351">
        <v>10</v>
      </c>
      <c r="AJ2351">
        <v>0</v>
      </c>
      <c r="AK2351">
        <v>61</v>
      </c>
      <c r="AL2351" t="s">
        <v>526</v>
      </c>
      <c r="AM2351" t="s">
        <v>450</v>
      </c>
      <c r="AN2351">
        <v>12.63</v>
      </c>
      <c r="AO2351">
        <v>97.95</v>
      </c>
      <c r="AP2351">
        <v>1237.1085</v>
      </c>
      <c r="AQ2351">
        <v>12.63</v>
      </c>
      <c r="AR2351">
        <v>100.07</v>
      </c>
      <c r="AS2351">
        <v>1263.8841</v>
      </c>
      <c r="BC2351" t="s">
        <v>451</v>
      </c>
      <c r="BD2351" s="2">
        <v>45832</v>
      </c>
      <c r="BE2351">
        <v>1850.74</v>
      </c>
      <c r="BF2351" t="s">
        <v>452</v>
      </c>
      <c r="BG2351" t="s">
        <v>453</v>
      </c>
      <c r="BH2351" s="1">
        <f t="shared" ca="1" si="110"/>
        <v>291</v>
      </c>
    </row>
    <row r="2352" spans="2:60" ht="14.25" customHeight="1" x14ac:dyDescent="0.35">
      <c r="B2352" s="96" t="str">
        <f t="shared" si="108"/>
        <v>6142711</v>
      </c>
      <c r="C2352" s="96" t="str">
        <f t="shared" si="109"/>
        <v>614271</v>
      </c>
      <c r="D2352">
        <v>22526</v>
      </c>
      <c r="E2352" t="s">
        <v>120</v>
      </c>
      <c r="F2352">
        <v>61</v>
      </c>
      <c r="G2352" t="s">
        <v>124</v>
      </c>
      <c r="H2352">
        <v>72</v>
      </c>
      <c r="I2352">
        <v>61427</v>
      </c>
      <c r="J2352" t="s">
        <v>20</v>
      </c>
      <c r="K2352">
        <v>1</v>
      </c>
      <c r="L2352">
        <v>1</v>
      </c>
      <c r="M2352">
        <v>1</v>
      </c>
      <c r="O2352" s="3">
        <v>13.19</v>
      </c>
      <c r="P2352">
        <v>0</v>
      </c>
      <c r="Q2352" t="s">
        <v>472</v>
      </c>
      <c r="R2352" t="s">
        <v>467</v>
      </c>
      <c r="S2352">
        <v>2</v>
      </c>
      <c r="T2352" t="s">
        <v>478</v>
      </c>
      <c r="U2352">
        <v>2</v>
      </c>
      <c r="V2352">
        <v>45378</v>
      </c>
      <c r="W2352">
        <v>999</v>
      </c>
      <c r="X2352" t="s">
        <v>447</v>
      </c>
      <c r="Y2352" s="2" t="s">
        <v>447</v>
      </c>
      <c r="Z2352" s="2"/>
      <c r="AB2352" t="s">
        <v>447</v>
      </c>
      <c r="AC2352" t="s">
        <v>448</v>
      </c>
      <c r="AD2352" t="s">
        <v>447</v>
      </c>
      <c r="AE2352" t="s">
        <v>447</v>
      </c>
      <c r="AF2352" t="s">
        <v>447</v>
      </c>
      <c r="AG2352">
        <v>2</v>
      </c>
      <c r="AH2352">
        <v>0</v>
      </c>
      <c r="AI2352">
        <v>47</v>
      </c>
      <c r="AJ2352">
        <v>0</v>
      </c>
      <c r="AK2352">
        <v>61</v>
      </c>
      <c r="AL2352" t="s">
        <v>504</v>
      </c>
      <c r="AM2352" t="s">
        <v>450</v>
      </c>
      <c r="AN2352">
        <v>13.19</v>
      </c>
      <c r="AO2352">
        <v>111.93</v>
      </c>
      <c r="AP2352">
        <v>1476.3567</v>
      </c>
      <c r="AQ2352">
        <v>13.19</v>
      </c>
      <c r="AR2352">
        <v>115.07</v>
      </c>
      <c r="AS2352">
        <v>1517.7733000000001</v>
      </c>
      <c r="BC2352" t="s">
        <v>451</v>
      </c>
      <c r="BD2352" s="2">
        <v>45799</v>
      </c>
      <c r="BE2352">
        <v>1444.62</v>
      </c>
      <c r="BF2352" t="s">
        <v>452</v>
      </c>
      <c r="BG2352" t="s">
        <v>453</v>
      </c>
      <c r="BH2352" s="1">
        <f t="shared" ca="1" si="110"/>
        <v>324</v>
      </c>
    </row>
    <row r="2353" spans="2:60" ht="14.25" customHeight="1" x14ac:dyDescent="0.35">
      <c r="B2353" s="96" t="str">
        <f t="shared" si="108"/>
        <v>6142712</v>
      </c>
      <c r="C2353" s="96" t="str">
        <f t="shared" si="109"/>
        <v>614271</v>
      </c>
      <c r="D2353">
        <v>22526</v>
      </c>
      <c r="E2353" t="s">
        <v>120</v>
      </c>
      <c r="F2353">
        <v>61</v>
      </c>
      <c r="G2353" t="s">
        <v>124</v>
      </c>
      <c r="H2353">
        <v>72</v>
      </c>
      <c r="I2353">
        <v>61427</v>
      </c>
      <c r="J2353" t="s">
        <v>20</v>
      </c>
      <c r="K2353">
        <v>1</v>
      </c>
      <c r="L2353">
        <v>2</v>
      </c>
      <c r="M2353">
        <v>2</v>
      </c>
      <c r="O2353" s="3">
        <v>5.91</v>
      </c>
      <c r="P2353">
        <v>0</v>
      </c>
      <c r="Q2353" t="s">
        <v>472</v>
      </c>
      <c r="R2353" t="s">
        <v>467</v>
      </c>
      <c r="S2353">
        <v>2</v>
      </c>
      <c r="T2353" t="s">
        <v>478</v>
      </c>
      <c r="U2353">
        <v>2</v>
      </c>
      <c r="V2353">
        <v>45378</v>
      </c>
      <c r="W2353">
        <v>999</v>
      </c>
      <c r="X2353" t="s">
        <v>447</v>
      </c>
      <c r="Y2353" s="2" t="s">
        <v>447</v>
      </c>
      <c r="Z2353" s="2"/>
      <c r="AB2353" t="s">
        <v>447</v>
      </c>
      <c r="AC2353" t="s">
        <v>448</v>
      </c>
      <c r="AD2353" t="s">
        <v>447</v>
      </c>
      <c r="AE2353" t="s">
        <v>447</v>
      </c>
      <c r="AF2353" t="s">
        <v>447</v>
      </c>
      <c r="AG2353">
        <v>2</v>
      </c>
      <c r="AH2353">
        <v>0</v>
      </c>
      <c r="AI2353">
        <v>47</v>
      </c>
      <c r="AJ2353">
        <v>0</v>
      </c>
      <c r="AK2353">
        <v>61</v>
      </c>
      <c r="AL2353" t="s">
        <v>504</v>
      </c>
      <c r="AM2353" t="s">
        <v>450</v>
      </c>
      <c r="AN2353">
        <v>5.91</v>
      </c>
      <c r="AO2353">
        <v>111.93</v>
      </c>
      <c r="AP2353">
        <v>661.50630000000001</v>
      </c>
      <c r="AQ2353">
        <v>5.91</v>
      </c>
      <c r="AR2353">
        <v>115.07</v>
      </c>
      <c r="AS2353">
        <v>680.06370000000004</v>
      </c>
      <c r="BC2353" t="s">
        <v>451</v>
      </c>
      <c r="BD2353" s="2">
        <v>45799</v>
      </c>
      <c r="BE2353">
        <v>958.03</v>
      </c>
      <c r="BF2353" t="s">
        <v>452</v>
      </c>
      <c r="BG2353" t="s">
        <v>453</v>
      </c>
      <c r="BH2353" s="1">
        <f t="shared" ca="1" si="110"/>
        <v>324</v>
      </c>
    </row>
    <row r="2354" spans="2:60" ht="14.25" customHeight="1" x14ac:dyDescent="0.35">
      <c r="B2354" s="96" t="str">
        <f t="shared" si="108"/>
        <v>6142713</v>
      </c>
      <c r="C2354" s="96" t="str">
        <f t="shared" si="109"/>
        <v>614271</v>
      </c>
      <c r="D2354">
        <v>22526</v>
      </c>
      <c r="E2354" t="s">
        <v>120</v>
      </c>
      <c r="F2354">
        <v>61</v>
      </c>
      <c r="G2354" t="s">
        <v>124</v>
      </c>
      <c r="H2354">
        <v>72</v>
      </c>
      <c r="I2354">
        <v>61427</v>
      </c>
      <c r="J2354" t="s">
        <v>20</v>
      </c>
      <c r="K2354">
        <v>1</v>
      </c>
      <c r="L2354">
        <v>3</v>
      </c>
      <c r="M2354">
        <v>2</v>
      </c>
      <c r="O2354" s="3">
        <v>8.64</v>
      </c>
      <c r="P2354">
        <v>0</v>
      </c>
      <c r="Q2354" t="s">
        <v>472</v>
      </c>
      <c r="R2354" t="s">
        <v>467</v>
      </c>
      <c r="S2354">
        <v>2</v>
      </c>
      <c r="T2354" t="s">
        <v>478</v>
      </c>
      <c r="U2354">
        <v>2</v>
      </c>
      <c r="V2354">
        <v>45378</v>
      </c>
      <c r="W2354">
        <v>999</v>
      </c>
      <c r="X2354" t="s">
        <v>447</v>
      </c>
      <c r="Y2354" s="2" t="s">
        <v>447</v>
      </c>
      <c r="Z2354" s="2"/>
      <c r="AB2354" t="s">
        <v>447</v>
      </c>
      <c r="AC2354" t="s">
        <v>448</v>
      </c>
      <c r="AD2354" t="s">
        <v>447</v>
      </c>
      <c r="AE2354" t="s">
        <v>447</v>
      </c>
      <c r="AF2354" t="s">
        <v>447</v>
      </c>
      <c r="AG2354">
        <v>2</v>
      </c>
      <c r="AH2354">
        <v>0</v>
      </c>
      <c r="AI2354">
        <v>47</v>
      </c>
      <c r="AJ2354">
        <v>0</v>
      </c>
      <c r="AK2354">
        <v>61</v>
      </c>
      <c r="AL2354" t="s">
        <v>504</v>
      </c>
      <c r="AM2354" t="s">
        <v>450</v>
      </c>
      <c r="AN2354">
        <v>8.64</v>
      </c>
      <c r="AO2354">
        <v>111.93</v>
      </c>
      <c r="AP2354">
        <v>967.0752</v>
      </c>
      <c r="AQ2354">
        <v>8.64</v>
      </c>
      <c r="AR2354">
        <v>115.07</v>
      </c>
      <c r="AS2354">
        <v>994.20479999999998</v>
      </c>
      <c r="BC2354" t="s">
        <v>451</v>
      </c>
      <c r="BD2354" s="2">
        <v>45799</v>
      </c>
      <c r="BE2354">
        <v>1528.98</v>
      </c>
      <c r="BF2354" t="s">
        <v>452</v>
      </c>
      <c r="BG2354" t="s">
        <v>453</v>
      </c>
      <c r="BH2354" s="1">
        <f t="shared" ca="1" si="110"/>
        <v>324</v>
      </c>
    </row>
    <row r="2355" spans="2:60" ht="14.25" customHeight="1" x14ac:dyDescent="0.35">
      <c r="B2355" s="96" t="str">
        <f t="shared" si="108"/>
        <v>6142714</v>
      </c>
      <c r="C2355" s="96" t="str">
        <f t="shared" si="109"/>
        <v>614271</v>
      </c>
      <c r="D2355">
        <v>22526</v>
      </c>
      <c r="E2355" t="s">
        <v>120</v>
      </c>
      <c r="F2355">
        <v>61</v>
      </c>
      <c r="G2355" t="s">
        <v>124</v>
      </c>
      <c r="H2355">
        <v>72</v>
      </c>
      <c r="I2355">
        <v>61427</v>
      </c>
      <c r="J2355" t="s">
        <v>20</v>
      </c>
      <c r="K2355">
        <v>1</v>
      </c>
      <c r="L2355">
        <v>4</v>
      </c>
      <c r="M2355">
        <v>2</v>
      </c>
      <c r="O2355" s="3">
        <v>6.69</v>
      </c>
      <c r="P2355">
        <v>0</v>
      </c>
      <c r="Q2355" t="s">
        <v>472</v>
      </c>
      <c r="R2355" t="s">
        <v>467</v>
      </c>
      <c r="S2355">
        <v>2</v>
      </c>
      <c r="T2355" t="s">
        <v>478</v>
      </c>
      <c r="U2355">
        <v>2</v>
      </c>
      <c r="V2355">
        <v>45378</v>
      </c>
      <c r="W2355">
        <v>999</v>
      </c>
      <c r="X2355" t="s">
        <v>447</v>
      </c>
      <c r="Y2355" s="2" t="s">
        <v>447</v>
      </c>
      <c r="Z2355" s="2"/>
      <c r="AB2355" t="s">
        <v>447</v>
      </c>
      <c r="AC2355" t="s">
        <v>448</v>
      </c>
      <c r="AD2355" t="s">
        <v>447</v>
      </c>
      <c r="AE2355" t="s">
        <v>447</v>
      </c>
      <c r="AF2355" t="s">
        <v>447</v>
      </c>
      <c r="AG2355">
        <v>2</v>
      </c>
      <c r="AH2355">
        <v>0</v>
      </c>
      <c r="AI2355">
        <v>47</v>
      </c>
      <c r="AJ2355">
        <v>0</v>
      </c>
      <c r="AK2355">
        <v>61</v>
      </c>
      <c r="AL2355" t="s">
        <v>449</v>
      </c>
      <c r="AM2355" t="s">
        <v>450</v>
      </c>
      <c r="AN2355">
        <v>6.69</v>
      </c>
      <c r="AO2355">
        <v>111.93</v>
      </c>
      <c r="AP2355">
        <v>748.81169999999997</v>
      </c>
      <c r="AQ2355">
        <v>6.69</v>
      </c>
      <c r="AR2355">
        <v>115.07</v>
      </c>
      <c r="AS2355">
        <v>769.81830000000002</v>
      </c>
      <c r="BC2355" t="s">
        <v>451</v>
      </c>
      <c r="BD2355" s="2">
        <v>45799</v>
      </c>
      <c r="BE2355">
        <v>1012.55</v>
      </c>
      <c r="BF2355" t="s">
        <v>452</v>
      </c>
      <c r="BG2355" t="s">
        <v>453</v>
      </c>
      <c r="BH2355" s="1">
        <f t="shared" ca="1" si="110"/>
        <v>324</v>
      </c>
    </row>
    <row r="2356" spans="2:60" ht="14.25" customHeight="1" x14ac:dyDescent="0.35">
      <c r="B2356" s="96" t="str">
        <f t="shared" si="108"/>
        <v>6142715</v>
      </c>
      <c r="C2356" s="96" t="str">
        <f t="shared" si="109"/>
        <v>614271</v>
      </c>
      <c r="D2356">
        <v>22526</v>
      </c>
      <c r="E2356" t="s">
        <v>120</v>
      </c>
      <c r="F2356">
        <v>61</v>
      </c>
      <c r="G2356" t="s">
        <v>124</v>
      </c>
      <c r="H2356">
        <v>72</v>
      </c>
      <c r="I2356">
        <v>61427</v>
      </c>
      <c r="J2356" t="s">
        <v>20</v>
      </c>
      <c r="K2356">
        <v>1</v>
      </c>
      <c r="L2356">
        <v>5</v>
      </c>
      <c r="M2356">
        <v>2</v>
      </c>
      <c r="O2356" s="3">
        <v>4.37</v>
      </c>
      <c r="P2356">
        <v>0</v>
      </c>
      <c r="Q2356" t="s">
        <v>472</v>
      </c>
      <c r="R2356" t="s">
        <v>467</v>
      </c>
      <c r="S2356">
        <v>2</v>
      </c>
      <c r="T2356" t="s">
        <v>478</v>
      </c>
      <c r="U2356">
        <v>2</v>
      </c>
      <c r="V2356">
        <v>45378</v>
      </c>
      <c r="W2356">
        <v>999</v>
      </c>
      <c r="X2356" t="s">
        <v>447</v>
      </c>
      <c r="Y2356" s="2" t="s">
        <v>447</v>
      </c>
      <c r="Z2356" s="2"/>
      <c r="AB2356" t="s">
        <v>447</v>
      </c>
      <c r="AC2356" t="s">
        <v>448</v>
      </c>
      <c r="AD2356" t="s">
        <v>447</v>
      </c>
      <c r="AE2356" t="s">
        <v>447</v>
      </c>
      <c r="AF2356" t="s">
        <v>447</v>
      </c>
      <c r="AG2356">
        <v>2</v>
      </c>
      <c r="AH2356">
        <v>0</v>
      </c>
      <c r="AI2356">
        <v>47</v>
      </c>
      <c r="AJ2356">
        <v>0</v>
      </c>
      <c r="AK2356">
        <v>61</v>
      </c>
      <c r="AL2356" t="s">
        <v>449</v>
      </c>
      <c r="AM2356" t="s">
        <v>450</v>
      </c>
      <c r="AN2356">
        <v>4.37</v>
      </c>
      <c r="AO2356">
        <v>111.93</v>
      </c>
      <c r="AP2356">
        <v>489.13409999999999</v>
      </c>
      <c r="AQ2356">
        <v>4.37</v>
      </c>
      <c r="AR2356">
        <v>115.07</v>
      </c>
      <c r="AS2356">
        <v>502.85590000000002</v>
      </c>
      <c r="BC2356" t="s">
        <v>451</v>
      </c>
      <c r="BD2356" s="2">
        <v>45799</v>
      </c>
      <c r="BE2356">
        <v>417.87</v>
      </c>
      <c r="BF2356" t="s">
        <v>452</v>
      </c>
      <c r="BG2356" t="s">
        <v>453</v>
      </c>
      <c r="BH2356" s="1">
        <f t="shared" ca="1" si="110"/>
        <v>324</v>
      </c>
    </row>
    <row r="2357" spans="2:60" ht="14.25" customHeight="1" x14ac:dyDescent="0.35">
      <c r="B2357" s="96" t="str">
        <f t="shared" si="108"/>
        <v>6142716</v>
      </c>
      <c r="C2357" s="96" t="str">
        <f t="shared" si="109"/>
        <v>614271</v>
      </c>
      <c r="D2357">
        <v>22526</v>
      </c>
      <c r="E2357" t="s">
        <v>120</v>
      </c>
      <c r="F2357">
        <v>61</v>
      </c>
      <c r="G2357" t="s">
        <v>124</v>
      </c>
      <c r="H2357">
        <v>72</v>
      </c>
      <c r="I2357">
        <v>61427</v>
      </c>
      <c r="J2357" t="s">
        <v>20</v>
      </c>
      <c r="K2357">
        <v>1</v>
      </c>
      <c r="L2357">
        <v>6</v>
      </c>
      <c r="M2357">
        <v>2</v>
      </c>
      <c r="O2357" s="3">
        <v>16.55</v>
      </c>
      <c r="P2357">
        <v>0</v>
      </c>
      <c r="Q2357" t="s">
        <v>472</v>
      </c>
      <c r="R2357" t="s">
        <v>467</v>
      </c>
      <c r="S2357">
        <v>2</v>
      </c>
      <c r="T2357" t="s">
        <v>478</v>
      </c>
      <c r="U2357">
        <v>2</v>
      </c>
      <c r="V2357">
        <v>45378</v>
      </c>
      <c r="W2357">
        <v>999</v>
      </c>
      <c r="X2357" t="s">
        <v>447</v>
      </c>
      <c r="Y2357" s="2" t="s">
        <v>447</v>
      </c>
      <c r="Z2357" s="2"/>
      <c r="AB2357" t="s">
        <v>447</v>
      </c>
      <c r="AC2357" t="s">
        <v>448</v>
      </c>
      <c r="AD2357" t="s">
        <v>447</v>
      </c>
      <c r="AE2357" t="s">
        <v>447</v>
      </c>
      <c r="AF2357" t="s">
        <v>447</v>
      </c>
      <c r="AG2357">
        <v>2</v>
      </c>
      <c r="AH2357">
        <v>0</v>
      </c>
      <c r="AI2357">
        <v>47</v>
      </c>
      <c r="AJ2357">
        <v>0</v>
      </c>
      <c r="AK2357">
        <v>61</v>
      </c>
      <c r="AL2357" t="s">
        <v>449</v>
      </c>
      <c r="AM2357" t="s">
        <v>450</v>
      </c>
      <c r="AN2357">
        <v>16.55</v>
      </c>
      <c r="AO2357">
        <v>111.93</v>
      </c>
      <c r="AP2357">
        <v>1852.4414999999999</v>
      </c>
      <c r="AQ2357">
        <v>16.55</v>
      </c>
      <c r="AR2357">
        <v>115.07</v>
      </c>
      <c r="AS2357">
        <v>1904.4085</v>
      </c>
      <c r="BC2357" t="s">
        <v>451</v>
      </c>
      <c r="BD2357" s="2">
        <v>45799</v>
      </c>
      <c r="BE2357">
        <v>1348.19</v>
      </c>
      <c r="BF2357" t="s">
        <v>452</v>
      </c>
      <c r="BG2357" t="s">
        <v>453</v>
      </c>
      <c r="BH2357" s="1">
        <f t="shared" ca="1" si="110"/>
        <v>324</v>
      </c>
    </row>
    <row r="2358" spans="2:60" ht="14.25" customHeight="1" x14ac:dyDescent="0.35">
      <c r="B2358" s="96" t="str">
        <f t="shared" si="108"/>
        <v>6142717</v>
      </c>
      <c r="C2358" s="96" t="str">
        <f t="shared" si="109"/>
        <v>614271</v>
      </c>
      <c r="D2358">
        <v>22526</v>
      </c>
      <c r="E2358" t="s">
        <v>120</v>
      </c>
      <c r="F2358">
        <v>61</v>
      </c>
      <c r="G2358" t="s">
        <v>124</v>
      </c>
      <c r="H2358">
        <v>72</v>
      </c>
      <c r="I2358">
        <v>61427</v>
      </c>
      <c r="J2358" t="s">
        <v>20</v>
      </c>
      <c r="K2358">
        <v>1</v>
      </c>
      <c r="L2358">
        <v>7</v>
      </c>
      <c r="M2358">
        <v>1</v>
      </c>
      <c r="O2358" s="3">
        <v>2.16</v>
      </c>
      <c r="P2358">
        <v>0</v>
      </c>
      <c r="Q2358" t="s">
        <v>472</v>
      </c>
      <c r="R2358" t="s">
        <v>467</v>
      </c>
      <c r="S2358">
        <v>2</v>
      </c>
      <c r="T2358" t="s">
        <v>478</v>
      </c>
      <c r="U2358">
        <v>2</v>
      </c>
      <c r="V2358">
        <v>45349</v>
      </c>
      <c r="W2358">
        <v>999</v>
      </c>
      <c r="X2358" t="s">
        <v>447</v>
      </c>
      <c r="Y2358" s="2" t="s">
        <v>447</v>
      </c>
      <c r="Z2358" s="2"/>
      <c r="AB2358" t="s">
        <v>447</v>
      </c>
      <c r="AC2358" t="s">
        <v>448</v>
      </c>
      <c r="AD2358" t="s">
        <v>447</v>
      </c>
      <c r="AE2358" t="s">
        <v>447</v>
      </c>
      <c r="AF2358" t="s">
        <v>447</v>
      </c>
      <c r="AG2358">
        <v>2</v>
      </c>
      <c r="AH2358">
        <v>0</v>
      </c>
      <c r="AI2358">
        <v>47</v>
      </c>
      <c r="AJ2358">
        <v>0</v>
      </c>
      <c r="AK2358">
        <v>61</v>
      </c>
      <c r="AL2358" t="s">
        <v>449</v>
      </c>
      <c r="AM2358" t="s">
        <v>450</v>
      </c>
      <c r="AN2358">
        <v>2.16</v>
      </c>
      <c r="AO2358">
        <v>111.93</v>
      </c>
      <c r="AP2358">
        <v>241.7688</v>
      </c>
      <c r="AQ2358">
        <v>2.16</v>
      </c>
      <c r="AR2358">
        <v>115.07</v>
      </c>
      <c r="AS2358">
        <v>248.55119999999999</v>
      </c>
      <c r="BC2358" t="s">
        <v>451</v>
      </c>
      <c r="BD2358" s="2">
        <v>45799</v>
      </c>
      <c r="BE2358">
        <v>68.67</v>
      </c>
      <c r="BF2358" t="s">
        <v>452</v>
      </c>
      <c r="BG2358" t="s">
        <v>453</v>
      </c>
      <c r="BH2358" s="1">
        <f t="shared" ca="1" si="110"/>
        <v>324</v>
      </c>
    </row>
    <row r="2359" spans="2:60" ht="14.25" customHeight="1" x14ac:dyDescent="0.35">
      <c r="B2359" s="96" t="str">
        <f t="shared" si="108"/>
        <v>6142718</v>
      </c>
      <c r="C2359" s="96" t="str">
        <f t="shared" si="109"/>
        <v>614271</v>
      </c>
      <c r="D2359">
        <v>22526</v>
      </c>
      <c r="E2359" t="s">
        <v>120</v>
      </c>
      <c r="F2359">
        <v>61</v>
      </c>
      <c r="G2359" t="s">
        <v>124</v>
      </c>
      <c r="H2359">
        <v>72</v>
      </c>
      <c r="I2359">
        <v>61427</v>
      </c>
      <c r="J2359" t="s">
        <v>20</v>
      </c>
      <c r="K2359">
        <v>1</v>
      </c>
      <c r="L2359">
        <v>8</v>
      </c>
      <c r="M2359">
        <v>1</v>
      </c>
      <c r="O2359" s="3">
        <v>10.09</v>
      </c>
      <c r="P2359">
        <v>0</v>
      </c>
      <c r="Q2359" t="s">
        <v>456</v>
      </c>
      <c r="R2359" t="s">
        <v>467</v>
      </c>
      <c r="S2359">
        <v>2</v>
      </c>
      <c r="T2359" t="s">
        <v>478</v>
      </c>
      <c r="U2359">
        <v>2</v>
      </c>
      <c r="V2359">
        <v>45348</v>
      </c>
      <c r="W2359">
        <v>999</v>
      </c>
      <c r="X2359" t="s">
        <v>447</v>
      </c>
      <c r="Y2359" s="2" t="s">
        <v>447</v>
      </c>
      <c r="Z2359" s="2"/>
      <c r="AB2359" t="s">
        <v>447</v>
      </c>
      <c r="AC2359" t="s">
        <v>448</v>
      </c>
      <c r="AD2359" t="s">
        <v>447</v>
      </c>
      <c r="AE2359" t="s">
        <v>447</v>
      </c>
      <c r="AF2359" t="s">
        <v>447</v>
      </c>
      <c r="AG2359">
        <v>2</v>
      </c>
      <c r="AH2359">
        <v>0</v>
      </c>
      <c r="AI2359">
        <v>47</v>
      </c>
      <c r="AJ2359">
        <v>0</v>
      </c>
      <c r="AK2359">
        <v>61</v>
      </c>
      <c r="AL2359" t="s">
        <v>449</v>
      </c>
      <c r="AM2359" t="s">
        <v>450</v>
      </c>
      <c r="AN2359">
        <v>10.09</v>
      </c>
      <c r="AO2359">
        <v>111.93</v>
      </c>
      <c r="AP2359">
        <v>1129.3737000000001</v>
      </c>
      <c r="AQ2359">
        <v>10.09</v>
      </c>
      <c r="AR2359">
        <v>115.07</v>
      </c>
      <c r="AS2359">
        <v>1161.0563</v>
      </c>
      <c r="BC2359" t="s">
        <v>451</v>
      </c>
      <c r="BD2359" s="2">
        <v>45799</v>
      </c>
      <c r="BE2359">
        <v>1115.68</v>
      </c>
      <c r="BF2359" t="s">
        <v>452</v>
      </c>
      <c r="BG2359" t="s">
        <v>453</v>
      </c>
      <c r="BH2359" s="1">
        <f t="shared" ca="1" si="110"/>
        <v>324</v>
      </c>
    </row>
    <row r="2360" spans="2:60" ht="14.25" customHeight="1" x14ac:dyDescent="0.35">
      <c r="B2360" s="96" t="str">
        <f t="shared" si="108"/>
        <v>6142719</v>
      </c>
      <c r="C2360" s="96" t="str">
        <f t="shared" si="109"/>
        <v>614271</v>
      </c>
      <c r="D2360">
        <v>22526</v>
      </c>
      <c r="E2360" t="s">
        <v>120</v>
      </c>
      <c r="F2360">
        <v>61</v>
      </c>
      <c r="G2360" t="s">
        <v>124</v>
      </c>
      <c r="H2360">
        <v>72</v>
      </c>
      <c r="I2360">
        <v>61427</v>
      </c>
      <c r="J2360" t="s">
        <v>20</v>
      </c>
      <c r="K2360">
        <v>1</v>
      </c>
      <c r="L2360">
        <v>9</v>
      </c>
      <c r="M2360">
        <v>2</v>
      </c>
      <c r="O2360" s="3">
        <v>11.34</v>
      </c>
      <c r="P2360">
        <v>0</v>
      </c>
      <c r="Q2360" t="s">
        <v>456</v>
      </c>
      <c r="R2360" t="s">
        <v>467</v>
      </c>
      <c r="S2360">
        <v>2</v>
      </c>
      <c r="T2360" t="s">
        <v>478</v>
      </c>
      <c r="U2360">
        <v>2</v>
      </c>
      <c r="V2360">
        <v>45348</v>
      </c>
      <c r="W2360">
        <v>999</v>
      </c>
      <c r="X2360" t="s">
        <v>447</v>
      </c>
      <c r="Y2360" s="2" t="s">
        <v>447</v>
      </c>
      <c r="Z2360" s="2"/>
      <c r="AB2360" t="s">
        <v>447</v>
      </c>
      <c r="AC2360" t="s">
        <v>448</v>
      </c>
      <c r="AD2360" t="s">
        <v>447</v>
      </c>
      <c r="AE2360" t="s">
        <v>447</v>
      </c>
      <c r="AF2360" t="s">
        <v>447</v>
      </c>
      <c r="AG2360">
        <v>2</v>
      </c>
      <c r="AH2360">
        <v>0</v>
      </c>
      <c r="AI2360">
        <v>47</v>
      </c>
      <c r="AJ2360">
        <v>0</v>
      </c>
      <c r="AK2360">
        <v>61</v>
      </c>
      <c r="AL2360" t="s">
        <v>449</v>
      </c>
      <c r="AM2360" t="s">
        <v>450</v>
      </c>
      <c r="AN2360">
        <v>11.34</v>
      </c>
      <c r="AO2360">
        <v>111.93</v>
      </c>
      <c r="AP2360">
        <v>1269.2862</v>
      </c>
      <c r="AQ2360">
        <v>11.34</v>
      </c>
      <c r="AR2360">
        <v>115.07</v>
      </c>
      <c r="AS2360">
        <v>1304.8938000000001</v>
      </c>
      <c r="BC2360" t="s">
        <v>451</v>
      </c>
      <c r="BD2360" s="2">
        <v>45799</v>
      </c>
      <c r="BE2360">
        <v>1450.56</v>
      </c>
      <c r="BF2360" t="s">
        <v>452</v>
      </c>
      <c r="BG2360" t="s">
        <v>453</v>
      </c>
      <c r="BH2360" s="1">
        <f t="shared" ca="1" si="110"/>
        <v>324</v>
      </c>
    </row>
    <row r="2361" spans="2:60" ht="14.25" customHeight="1" x14ac:dyDescent="0.35">
      <c r="B2361" s="96" t="str">
        <f t="shared" si="108"/>
        <v>61427110</v>
      </c>
      <c r="C2361" s="96" t="str">
        <f t="shared" si="109"/>
        <v>614271</v>
      </c>
      <c r="D2361">
        <v>22526</v>
      </c>
      <c r="E2361" t="s">
        <v>120</v>
      </c>
      <c r="F2361">
        <v>61</v>
      </c>
      <c r="G2361" t="s">
        <v>124</v>
      </c>
      <c r="H2361">
        <v>72</v>
      </c>
      <c r="I2361">
        <v>61427</v>
      </c>
      <c r="J2361" t="s">
        <v>20</v>
      </c>
      <c r="K2361">
        <v>1</v>
      </c>
      <c r="L2361">
        <v>10</v>
      </c>
      <c r="M2361">
        <v>1</v>
      </c>
      <c r="O2361" s="3">
        <v>4.83</v>
      </c>
      <c r="P2361">
        <v>0</v>
      </c>
      <c r="Q2361" t="s">
        <v>472</v>
      </c>
      <c r="R2361" t="s">
        <v>467</v>
      </c>
      <c r="S2361">
        <v>2</v>
      </c>
      <c r="T2361" t="s">
        <v>478</v>
      </c>
      <c r="U2361">
        <v>2</v>
      </c>
      <c r="V2361">
        <v>45348</v>
      </c>
      <c r="W2361">
        <v>999</v>
      </c>
      <c r="X2361" t="s">
        <v>447</v>
      </c>
      <c r="Y2361" s="2" t="s">
        <v>447</v>
      </c>
      <c r="Z2361" s="2"/>
      <c r="AB2361" t="s">
        <v>447</v>
      </c>
      <c r="AC2361" t="s">
        <v>448</v>
      </c>
      <c r="AD2361" t="s">
        <v>447</v>
      </c>
      <c r="AE2361" t="s">
        <v>447</v>
      </c>
      <c r="AF2361" t="s">
        <v>447</v>
      </c>
      <c r="AG2361">
        <v>2</v>
      </c>
      <c r="AH2361">
        <v>0</v>
      </c>
      <c r="AI2361">
        <v>47</v>
      </c>
      <c r="AJ2361">
        <v>0</v>
      </c>
      <c r="AK2361">
        <v>61</v>
      </c>
      <c r="AL2361" t="s">
        <v>449</v>
      </c>
      <c r="AM2361" t="s">
        <v>450</v>
      </c>
      <c r="AN2361">
        <v>4.83</v>
      </c>
      <c r="AO2361">
        <v>111.93</v>
      </c>
      <c r="AP2361">
        <v>540.62189999999998</v>
      </c>
      <c r="AQ2361">
        <v>4.83</v>
      </c>
      <c r="AR2361">
        <v>115.07</v>
      </c>
      <c r="AS2361">
        <v>555.78809999999999</v>
      </c>
      <c r="BC2361" t="s">
        <v>451</v>
      </c>
      <c r="BD2361" s="2">
        <v>45799</v>
      </c>
      <c r="BE2361">
        <v>793.38</v>
      </c>
      <c r="BF2361" t="s">
        <v>452</v>
      </c>
      <c r="BG2361" t="s">
        <v>453</v>
      </c>
      <c r="BH2361" s="1">
        <f t="shared" ca="1" si="110"/>
        <v>324</v>
      </c>
    </row>
    <row r="2362" spans="2:60" ht="14.25" customHeight="1" x14ac:dyDescent="0.35">
      <c r="B2362" s="96" t="str">
        <f t="shared" si="108"/>
        <v>61427111</v>
      </c>
      <c r="C2362" s="96" t="str">
        <f t="shared" si="109"/>
        <v>614271</v>
      </c>
      <c r="D2362">
        <v>22526</v>
      </c>
      <c r="E2362" t="s">
        <v>120</v>
      </c>
      <c r="F2362">
        <v>61</v>
      </c>
      <c r="G2362" t="s">
        <v>124</v>
      </c>
      <c r="H2362">
        <v>72</v>
      </c>
      <c r="I2362">
        <v>61427</v>
      </c>
      <c r="J2362" t="s">
        <v>20</v>
      </c>
      <c r="K2362">
        <v>1</v>
      </c>
      <c r="L2362">
        <v>11</v>
      </c>
      <c r="M2362">
        <v>2</v>
      </c>
      <c r="O2362" s="3">
        <v>3.76</v>
      </c>
      <c r="P2362">
        <v>0</v>
      </c>
      <c r="Q2362" t="s">
        <v>472</v>
      </c>
      <c r="R2362" t="s">
        <v>467</v>
      </c>
      <c r="S2362">
        <v>2</v>
      </c>
      <c r="T2362" t="s">
        <v>478</v>
      </c>
      <c r="U2362">
        <v>2</v>
      </c>
      <c r="V2362">
        <v>45349</v>
      </c>
      <c r="W2362">
        <v>999</v>
      </c>
      <c r="X2362" t="s">
        <v>447</v>
      </c>
      <c r="Y2362" s="2" t="s">
        <v>447</v>
      </c>
      <c r="Z2362" s="2"/>
      <c r="AB2362" t="s">
        <v>447</v>
      </c>
      <c r="AC2362" t="s">
        <v>448</v>
      </c>
      <c r="AD2362" t="s">
        <v>447</v>
      </c>
      <c r="AE2362" t="s">
        <v>447</v>
      </c>
      <c r="AF2362" t="s">
        <v>447</v>
      </c>
      <c r="AG2362">
        <v>2</v>
      </c>
      <c r="AH2362">
        <v>0</v>
      </c>
      <c r="AI2362">
        <v>47</v>
      </c>
      <c r="AJ2362">
        <v>0</v>
      </c>
      <c r="AK2362">
        <v>61</v>
      </c>
      <c r="AL2362" t="s">
        <v>449</v>
      </c>
      <c r="AM2362" t="s">
        <v>450</v>
      </c>
      <c r="AN2362">
        <v>3.76</v>
      </c>
      <c r="AO2362">
        <v>111.93</v>
      </c>
      <c r="AP2362">
        <v>420.85680000000002</v>
      </c>
      <c r="AQ2362">
        <v>3.76</v>
      </c>
      <c r="AR2362">
        <v>115.07</v>
      </c>
      <c r="AS2362">
        <v>432.66320000000002</v>
      </c>
      <c r="BC2362" t="s">
        <v>451</v>
      </c>
      <c r="BD2362" s="2">
        <v>45799</v>
      </c>
      <c r="BE2362">
        <v>605.97</v>
      </c>
      <c r="BF2362" t="s">
        <v>452</v>
      </c>
      <c r="BG2362" t="s">
        <v>453</v>
      </c>
      <c r="BH2362" s="1">
        <f t="shared" ca="1" si="110"/>
        <v>324</v>
      </c>
    </row>
    <row r="2363" spans="2:60" ht="14.25" customHeight="1" x14ac:dyDescent="0.35">
      <c r="B2363" s="96" t="str">
        <f t="shared" si="108"/>
        <v>61427112</v>
      </c>
      <c r="C2363" s="96" t="str">
        <f t="shared" si="109"/>
        <v>614271</v>
      </c>
      <c r="D2363">
        <v>22526</v>
      </c>
      <c r="E2363" t="s">
        <v>120</v>
      </c>
      <c r="F2363">
        <v>61</v>
      </c>
      <c r="G2363" t="s">
        <v>124</v>
      </c>
      <c r="H2363">
        <v>72</v>
      </c>
      <c r="I2363">
        <v>61427</v>
      </c>
      <c r="J2363" t="s">
        <v>20</v>
      </c>
      <c r="K2363">
        <v>1</v>
      </c>
      <c r="L2363">
        <v>12</v>
      </c>
      <c r="M2363">
        <v>2</v>
      </c>
      <c r="O2363" s="3">
        <v>5.3</v>
      </c>
      <c r="P2363">
        <v>0</v>
      </c>
      <c r="Q2363" t="s">
        <v>472</v>
      </c>
      <c r="R2363" t="s">
        <v>467</v>
      </c>
      <c r="S2363">
        <v>2</v>
      </c>
      <c r="T2363" t="s">
        <v>478</v>
      </c>
      <c r="U2363">
        <v>2</v>
      </c>
      <c r="V2363">
        <v>45378</v>
      </c>
      <c r="W2363">
        <v>999</v>
      </c>
      <c r="X2363" t="s">
        <v>447</v>
      </c>
      <c r="Y2363" s="2" t="s">
        <v>447</v>
      </c>
      <c r="Z2363" s="2"/>
      <c r="AB2363" t="s">
        <v>447</v>
      </c>
      <c r="AC2363" t="s">
        <v>448</v>
      </c>
      <c r="AD2363" t="s">
        <v>447</v>
      </c>
      <c r="AE2363" t="s">
        <v>447</v>
      </c>
      <c r="AF2363" t="s">
        <v>447</v>
      </c>
      <c r="AG2363">
        <v>2</v>
      </c>
      <c r="AH2363">
        <v>0</v>
      </c>
      <c r="AI2363">
        <v>47</v>
      </c>
      <c r="AJ2363">
        <v>0</v>
      </c>
      <c r="AK2363">
        <v>61</v>
      </c>
      <c r="AL2363" t="s">
        <v>449</v>
      </c>
      <c r="AM2363" t="s">
        <v>450</v>
      </c>
      <c r="AN2363">
        <v>5.3</v>
      </c>
      <c r="AO2363">
        <v>111.93</v>
      </c>
      <c r="AP2363">
        <v>593.22900000000004</v>
      </c>
      <c r="AQ2363">
        <v>5.3</v>
      </c>
      <c r="AR2363">
        <v>115.07</v>
      </c>
      <c r="AS2363">
        <v>609.87099999999998</v>
      </c>
      <c r="BC2363" t="s">
        <v>451</v>
      </c>
      <c r="BD2363" s="2">
        <v>45799</v>
      </c>
      <c r="BE2363">
        <v>817.68</v>
      </c>
      <c r="BF2363" t="s">
        <v>452</v>
      </c>
      <c r="BG2363" t="s">
        <v>453</v>
      </c>
      <c r="BH2363" s="1">
        <f t="shared" ca="1" si="110"/>
        <v>324</v>
      </c>
    </row>
    <row r="2364" spans="2:60" ht="14.25" customHeight="1" x14ac:dyDescent="0.35">
      <c r="B2364" s="96" t="str">
        <f t="shared" si="108"/>
        <v>61427113</v>
      </c>
      <c r="C2364" s="96" t="str">
        <f t="shared" si="109"/>
        <v>614271</v>
      </c>
      <c r="D2364">
        <v>22526</v>
      </c>
      <c r="E2364" t="s">
        <v>120</v>
      </c>
      <c r="F2364">
        <v>61</v>
      </c>
      <c r="G2364" t="s">
        <v>124</v>
      </c>
      <c r="H2364">
        <v>72</v>
      </c>
      <c r="I2364">
        <v>61427</v>
      </c>
      <c r="J2364" t="s">
        <v>20</v>
      </c>
      <c r="K2364">
        <v>1</v>
      </c>
      <c r="L2364">
        <v>13</v>
      </c>
      <c r="M2364">
        <v>1</v>
      </c>
      <c r="O2364" s="3">
        <v>7.26</v>
      </c>
      <c r="P2364">
        <v>0</v>
      </c>
      <c r="Q2364" t="s">
        <v>472</v>
      </c>
      <c r="R2364" t="s">
        <v>467</v>
      </c>
      <c r="S2364">
        <v>52</v>
      </c>
      <c r="T2364" t="s">
        <v>507</v>
      </c>
      <c r="U2364">
        <v>2</v>
      </c>
      <c r="V2364">
        <v>45412</v>
      </c>
      <c r="W2364">
        <v>999</v>
      </c>
      <c r="X2364" t="s">
        <v>447</v>
      </c>
      <c r="Y2364" s="2" t="s">
        <v>447</v>
      </c>
      <c r="Z2364" s="2"/>
      <c r="AB2364" t="s">
        <v>447</v>
      </c>
      <c r="AC2364" t="s">
        <v>448</v>
      </c>
      <c r="AD2364" t="s">
        <v>447</v>
      </c>
      <c r="AE2364" t="s">
        <v>447</v>
      </c>
      <c r="AF2364" t="s">
        <v>447</v>
      </c>
      <c r="AG2364">
        <v>2</v>
      </c>
      <c r="AH2364">
        <v>0</v>
      </c>
      <c r="AI2364">
        <v>47</v>
      </c>
      <c r="AJ2364">
        <v>0</v>
      </c>
      <c r="AK2364">
        <v>61</v>
      </c>
      <c r="AL2364" t="s">
        <v>504</v>
      </c>
      <c r="AM2364" t="s">
        <v>450</v>
      </c>
      <c r="AN2364">
        <v>7.26</v>
      </c>
      <c r="AO2364">
        <v>115</v>
      </c>
      <c r="AP2364">
        <v>834.9</v>
      </c>
      <c r="AQ2364">
        <v>7.26</v>
      </c>
      <c r="AR2364">
        <v>115.07</v>
      </c>
      <c r="AS2364">
        <v>835.40819999999997</v>
      </c>
      <c r="BC2364" t="s">
        <v>451</v>
      </c>
      <c r="BD2364" s="2">
        <v>45799</v>
      </c>
      <c r="BE2364">
        <v>1075.31</v>
      </c>
      <c r="BF2364" t="s">
        <v>452</v>
      </c>
      <c r="BG2364" t="s">
        <v>453</v>
      </c>
      <c r="BH2364" s="1">
        <f t="shared" ca="1" si="110"/>
        <v>324</v>
      </c>
    </row>
    <row r="2365" spans="2:60" ht="14.25" customHeight="1" x14ac:dyDescent="0.35">
      <c r="B2365" s="96" t="str">
        <f t="shared" si="108"/>
        <v>61427114</v>
      </c>
      <c r="C2365" s="96" t="str">
        <f t="shared" si="109"/>
        <v>614271</v>
      </c>
      <c r="D2365">
        <v>22526</v>
      </c>
      <c r="E2365" t="s">
        <v>120</v>
      </c>
      <c r="F2365">
        <v>61</v>
      </c>
      <c r="G2365" t="s">
        <v>124</v>
      </c>
      <c r="H2365">
        <v>72</v>
      </c>
      <c r="I2365">
        <v>61427</v>
      </c>
      <c r="J2365" t="s">
        <v>20</v>
      </c>
      <c r="K2365">
        <v>1</v>
      </c>
      <c r="L2365">
        <v>14</v>
      </c>
      <c r="M2365">
        <v>1</v>
      </c>
      <c r="O2365" s="3">
        <v>6.46</v>
      </c>
      <c r="P2365">
        <v>0</v>
      </c>
      <c r="Q2365" t="s">
        <v>472</v>
      </c>
      <c r="R2365" t="s">
        <v>467</v>
      </c>
      <c r="S2365">
        <v>52</v>
      </c>
      <c r="T2365" t="s">
        <v>507</v>
      </c>
      <c r="U2365">
        <v>2</v>
      </c>
      <c r="V2365">
        <v>45412</v>
      </c>
      <c r="W2365">
        <v>999</v>
      </c>
      <c r="X2365" t="s">
        <v>447</v>
      </c>
      <c r="Y2365" s="2" t="s">
        <v>447</v>
      </c>
      <c r="Z2365" s="2"/>
      <c r="AB2365" t="s">
        <v>447</v>
      </c>
      <c r="AC2365" t="s">
        <v>448</v>
      </c>
      <c r="AD2365" t="s">
        <v>447</v>
      </c>
      <c r="AE2365" t="s">
        <v>447</v>
      </c>
      <c r="AF2365" t="s">
        <v>447</v>
      </c>
      <c r="AG2365">
        <v>2</v>
      </c>
      <c r="AH2365">
        <v>0</v>
      </c>
      <c r="AI2365">
        <v>47</v>
      </c>
      <c r="AJ2365">
        <v>0</v>
      </c>
      <c r="AK2365">
        <v>61</v>
      </c>
      <c r="AL2365" t="s">
        <v>504</v>
      </c>
      <c r="AM2365" t="s">
        <v>450</v>
      </c>
      <c r="AN2365">
        <v>6.46</v>
      </c>
      <c r="AO2365">
        <v>115</v>
      </c>
      <c r="AP2365">
        <v>742.9</v>
      </c>
      <c r="AQ2365">
        <v>6.46</v>
      </c>
      <c r="AR2365">
        <v>115.07</v>
      </c>
      <c r="AS2365">
        <v>743.35220000000004</v>
      </c>
      <c r="BC2365" t="s">
        <v>451</v>
      </c>
      <c r="BD2365" s="2">
        <v>45799</v>
      </c>
      <c r="BE2365">
        <v>858.59</v>
      </c>
      <c r="BF2365" t="s">
        <v>452</v>
      </c>
      <c r="BG2365" t="s">
        <v>453</v>
      </c>
      <c r="BH2365" s="1">
        <f t="shared" ca="1" si="110"/>
        <v>324</v>
      </c>
    </row>
    <row r="2366" spans="2:60" ht="14.25" customHeight="1" x14ac:dyDescent="0.35">
      <c r="B2366" s="96" t="str">
        <f t="shared" si="108"/>
        <v>61427115</v>
      </c>
      <c r="C2366" s="96" t="str">
        <f t="shared" si="109"/>
        <v>614271</v>
      </c>
      <c r="D2366">
        <v>22526</v>
      </c>
      <c r="E2366" t="s">
        <v>120</v>
      </c>
      <c r="F2366">
        <v>61</v>
      </c>
      <c r="G2366" t="s">
        <v>124</v>
      </c>
      <c r="H2366">
        <v>72</v>
      </c>
      <c r="I2366">
        <v>61427</v>
      </c>
      <c r="J2366" t="s">
        <v>20</v>
      </c>
      <c r="K2366">
        <v>1</v>
      </c>
      <c r="L2366">
        <v>15</v>
      </c>
      <c r="M2366">
        <v>1</v>
      </c>
      <c r="O2366" s="3">
        <v>5.66</v>
      </c>
      <c r="P2366">
        <v>0</v>
      </c>
      <c r="Q2366" t="s">
        <v>472</v>
      </c>
      <c r="R2366" t="s">
        <v>467</v>
      </c>
      <c r="S2366">
        <v>2</v>
      </c>
      <c r="T2366" t="s">
        <v>478</v>
      </c>
      <c r="U2366">
        <v>2</v>
      </c>
      <c r="V2366">
        <v>45349</v>
      </c>
      <c r="W2366">
        <v>999</v>
      </c>
      <c r="X2366" t="s">
        <v>447</v>
      </c>
      <c r="Y2366" s="2" t="s">
        <v>447</v>
      </c>
      <c r="Z2366" s="2"/>
      <c r="AB2366" t="s">
        <v>447</v>
      </c>
      <c r="AC2366" t="s">
        <v>448</v>
      </c>
      <c r="AD2366" t="s">
        <v>447</v>
      </c>
      <c r="AE2366" t="s">
        <v>447</v>
      </c>
      <c r="AF2366" t="s">
        <v>447</v>
      </c>
      <c r="AG2366">
        <v>2</v>
      </c>
      <c r="AH2366">
        <v>0</v>
      </c>
      <c r="AI2366">
        <v>47</v>
      </c>
      <c r="AJ2366">
        <v>0</v>
      </c>
      <c r="AK2366">
        <v>61</v>
      </c>
      <c r="AL2366" t="s">
        <v>504</v>
      </c>
      <c r="AM2366" t="s">
        <v>450</v>
      </c>
      <c r="AN2366">
        <v>5.66</v>
      </c>
      <c r="AO2366">
        <v>111.93</v>
      </c>
      <c r="AP2366">
        <v>633.52380000000005</v>
      </c>
      <c r="AQ2366">
        <v>5.66</v>
      </c>
      <c r="AR2366">
        <v>115.07</v>
      </c>
      <c r="AS2366">
        <v>651.2962</v>
      </c>
      <c r="BC2366" t="s">
        <v>451</v>
      </c>
      <c r="BD2366" s="2">
        <v>45799</v>
      </c>
      <c r="BE2366">
        <v>466.25</v>
      </c>
      <c r="BF2366" t="s">
        <v>452</v>
      </c>
      <c r="BG2366" t="s">
        <v>453</v>
      </c>
      <c r="BH2366" s="1">
        <f t="shared" ca="1" si="110"/>
        <v>324</v>
      </c>
    </row>
    <row r="2367" spans="2:60" ht="14.25" customHeight="1" x14ac:dyDescent="0.35">
      <c r="B2367" s="96" t="str">
        <f t="shared" si="108"/>
        <v>656985141</v>
      </c>
      <c r="C2367" s="96" t="str">
        <f t="shared" si="109"/>
        <v>65698514</v>
      </c>
      <c r="D2367">
        <v>22526</v>
      </c>
      <c r="E2367" t="s">
        <v>120</v>
      </c>
      <c r="F2367">
        <v>61</v>
      </c>
      <c r="G2367" t="s">
        <v>124</v>
      </c>
      <c r="H2367">
        <v>71</v>
      </c>
      <c r="I2367">
        <v>65698</v>
      </c>
      <c r="J2367" t="s">
        <v>249</v>
      </c>
      <c r="K2367">
        <v>514</v>
      </c>
      <c r="L2367">
        <v>1</v>
      </c>
      <c r="O2367" s="3">
        <v>15.87</v>
      </c>
      <c r="P2367">
        <v>0</v>
      </c>
      <c r="Q2367" t="s">
        <v>468</v>
      </c>
      <c r="R2367" t="s">
        <v>471</v>
      </c>
      <c r="S2367">
        <v>6</v>
      </c>
      <c r="T2367" t="s">
        <v>466</v>
      </c>
      <c r="U2367">
        <v>2</v>
      </c>
      <c r="V2367">
        <v>43830</v>
      </c>
      <c r="W2367">
        <v>999</v>
      </c>
      <c r="X2367" t="s">
        <v>447</v>
      </c>
      <c r="Y2367" s="2" t="s">
        <v>447</v>
      </c>
      <c r="Z2367" s="2"/>
      <c r="AB2367" t="s">
        <v>447</v>
      </c>
      <c r="AC2367" t="s">
        <v>448</v>
      </c>
      <c r="AD2367" t="s">
        <v>447</v>
      </c>
      <c r="AE2367" t="s">
        <v>447</v>
      </c>
      <c r="AF2367" t="s">
        <v>447</v>
      </c>
      <c r="AG2367">
        <v>2</v>
      </c>
      <c r="AH2367">
        <v>0</v>
      </c>
      <c r="AI2367">
        <v>25</v>
      </c>
      <c r="AJ2367">
        <v>0</v>
      </c>
      <c r="AK2367">
        <v>61</v>
      </c>
      <c r="AL2367" t="s">
        <v>449</v>
      </c>
      <c r="AM2367" t="s">
        <v>450</v>
      </c>
      <c r="AN2367">
        <v>15.87</v>
      </c>
      <c r="AO2367">
        <v>47.57</v>
      </c>
      <c r="AP2367">
        <v>754.93589999999995</v>
      </c>
      <c r="AQ2367">
        <v>15.87</v>
      </c>
      <c r="AR2367">
        <v>40.07</v>
      </c>
      <c r="AS2367">
        <v>635.91089999999997</v>
      </c>
      <c r="BC2367" t="s">
        <v>451</v>
      </c>
      <c r="BD2367" s="2">
        <v>45860</v>
      </c>
      <c r="BE2367">
        <v>372.83</v>
      </c>
      <c r="BF2367" t="s">
        <v>452</v>
      </c>
      <c r="BG2367" t="s">
        <v>453</v>
      </c>
      <c r="BH2367" s="1">
        <f t="shared" ca="1" si="110"/>
        <v>263</v>
      </c>
    </row>
    <row r="2368" spans="2:60" ht="14.25" customHeight="1" x14ac:dyDescent="0.35">
      <c r="B2368" s="96" t="str">
        <f t="shared" si="108"/>
        <v>656985142</v>
      </c>
      <c r="C2368" s="96" t="str">
        <f t="shared" si="109"/>
        <v>65698514</v>
      </c>
      <c r="D2368">
        <v>22526</v>
      </c>
      <c r="E2368" t="s">
        <v>120</v>
      </c>
      <c r="F2368">
        <v>61</v>
      </c>
      <c r="G2368" t="s">
        <v>124</v>
      </c>
      <c r="H2368">
        <v>71</v>
      </c>
      <c r="I2368">
        <v>65698</v>
      </c>
      <c r="J2368" t="s">
        <v>249</v>
      </c>
      <c r="K2368">
        <v>514</v>
      </c>
      <c r="L2368">
        <v>2</v>
      </c>
      <c r="O2368" s="3">
        <v>0.23</v>
      </c>
      <c r="P2368">
        <v>0</v>
      </c>
      <c r="Q2368" t="s">
        <v>468</v>
      </c>
      <c r="R2368" t="s">
        <v>471</v>
      </c>
      <c r="S2368">
        <v>6</v>
      </c>
      <c r="T2368" t="s">
        <v>466</v>
      </c>
      <c r="U2368">
        <v>2</v>
      </c>
      <c r="V2368">
        <v>43830</v>
      </c>
      <c r="W2368">
        <v>999</v>
      </c>
      <c r="X2368" t="s">
        <v>447</v>
      </c>
      <c r="Y2368" s="2" t="s">
        <v>447</v>
      </c>
      <c r="Z2368" s="2"/>
      <c r="AB2368" t="s">
        <v>447</v>
      </c>
      <c r="AC2368" t="s">
        <v>448</v>
      </c>
      <c r="AD2368" t="s">
        <v>447</v>
      </c>
      <c r="AE2368" t="s">
        <v>447</v>
      </c>
      <c r="AF2368" t="s">
        <v>447</v>
      </c>
      <c r="AG2368">
        <v>2</v>
      </c>
      <c r="AH2368">
        <v>0</v>
      </c>
      <c r="AI2368">
        <v>25</v>
      </c>
      <c r="AJ2368">
        <v>0</v>
      </c>
      <c r="AK2368">
        <v>61</v>
      </c>
      <c r="AL2368" t="s">
        <v>449</v>
      </c>
      <c r="AM2368" t="s">
        <v>450</v>
      </c>
      <c r="AN2368">
        <v>0.23</v>
      </c>
      <c r="AO2368">
        <v>47.57</v>
      </c>
      <c r="AP2368">
        <v>10.9411</v>
      </c>
      <c r="AQ2368">
        <v>0.23</v>
      </c>
      <c r="AR2368">
        <v>40.07</v>
      </c>
      <c r="AS2368">
        <v>9.2161000000000008</v>
      </c>
      <c r="BC2368" t="s">
        <v>451</v>
      </c>
      <c r="BD2368" s="2">
        <v>45860</v>
      </c>
      <c r="BF2368" t="s">
        <v>452</v>
      </c>
      <c r="BG2368" t="s">
        <v>453</v>
      </c>
      <c r="BH2368" s="1">
        <f t="shared" ca="1" si="110"/>
        <v>263</v>
      </c>
    </row>
    <row r="2369" spans="2:60" ht="14.25" customHeight="1" x14ac:dyDescent="0.35">
      <c r="B2369" s="96" t="str">
        <f t="shared" si="108"/>
        <v>66569794999</v>
      </c>
      <c r="C2369" s="96" t="str">
        <f t="shared" si="109"/>
        <v>66569794</v>
      </c>
      <c r="D2369">
        <v>22526</v>
      </c>
      <c r="E2369" t="s">
        <v>120</v>
      </c>
      <c r="F2369">
        <v>61</v>
      </c>
      <c r="G2369" t="s">
        <v>124</v>
      </c>
      <c r="H2369">
        <v>71</v>
      </c>
      <c r="I2369">
        <v>66569</v>
      </c>
      <c r="J2369" t="s">
        <v>148</v>
      </c>
      <c r="K2369">
        <v>794</v>
      </c>
      <c r="L2369">
        <v>999</v>
      </c>
      <c r="O2369" s="3">
        <v>18.53</v>
      </c>
      <c r="P2369">
        <v>0</v>
      </c>
      <c r="Q2369" t="s">
        <v>483</v>
      </c>
      <c r="R2369" t="s">
        <v>521</v>
      </c>
      <c r="S2369">
        <v>37</v>
      </c>
      <c r="T2369" t="s">
        <v>484</v>
      </c>
      <c r="U2369">
        <v>2</v>
      </c>
      <c r="W2369">
        <v>999</v>
      </c>
      <c r="X2369" t="s">
        <v>447</v>
      </c>
      <c r="Y2369" s="2" t="s">
        <v>448</v>
      </c>
      <c r="Z2369" s="2" t="s">
        <v>502</v>
      </c>
      <c r="AA2369" t="s">
        <v>513</v>
      </c>
      <c r="AB2369" t="s">
        <v>447</v>
      </c>
      <c r="AC2369" t="s">
        <v>447</v>
      </c>
      <c r="AD2369" t="s">
        <v>447</v>
      </c>
      <c r="AE2369" t="s">
        <v>447</v>
      </c>
      <c r="AF2369" t="s">
        <v>447</v>
      </c>
      <c r="AG2369">
        <v>2</v>
      </c>
      <c r="AH2369">
        <v>0</v>
      </c>
      <c r="AI2369">
        <v>35</v>
      </c>
      <c r="AJ2369">
        <v>0</v>
      </c>
      <c r="AK2369">
        <v>61</v>
      </c>
      <c r="AL2369" t="s">
        <v>503</v>
      </c>
      <c r="AM2369" t="s">
        <v>513</v>
      </c>
      <c r="BC2369" t="s">
        <v>484</v>
      </c>
      <c r="BF2369" t="s">
        <v>452</v>
      </c>
      <c r="BG2369" t="s">
        <v>453</v>
      </c>
      <c r="BH2369" s="1">
        <f t="shared" ca="1" si="110"/>
        <v>46123</v>
      </c>
    </row>
    <row r="2370" spans="2:60" ht="14.25" customHeight="1" x14ac:dyDescent="0.35">
      <c r="B2370" s="96" t="str">
        <f t="shared" ref="B2370:B2433" si="111">CONCATENATE(I2370,K2370,L2370)</f>
        <v>688015151</v>
      </c>
      <c r="C2370" s="96" t="str">
        <f t="shared" ref="C2370:C2433" si="112">CONCATENATE(I2370,K2370)</f>
        <v>68801515</v>
      </c>
      <c r="D2370">
        <v>22526</v>
      </c>
      <c r="E2370" t="s">
        <v>120</v>
      </c>
      <c r="F2370">
        <v>61</v>
      </c>
      <c r="G2370" t="s">
        <v>124</v>
      </c>
      <c r="H2370">
        <v>71</v>
      </c>
      <c r="I2370">
        <v>68801</v>
      </c>
      <c r="J2370" t="s">
        <v>242</v>
      </c>
      <c r="K2370">
        <v>515</v>
      </c>
      <c r="L2370">
        <v>1</v>
      </c>
      <c r="M2370">
        <v>3</v>
      </c>
      <c r="O2370">
        <v>13.2</v>
      </c>
      <c r="P2370">
        <v>1.5</v>
      </c>
      <c r="Q2370" t="s">
        <v>456</v>
      </c>
      <c r="R2370" t="s">
        <v>471</v>
      </c>
      <c r="S2370">
        <v>5</v>
      </c>
      <c r="T2370" t="s">
        <v>446</v>
      </c>
      <c r="U2370">
        <v>2</v>
      </c>
      <c r="V2370">
        <v>44295</v>
      </c>
      <c r="W2370">
        <v>999</v>
      </c>
      <c r="X2370" t="s">
        <v>447</v>
      </c>
      <c r="Y2370" s="2" t="s">
        <v>447</v>
      </c>
      <c r="Z2370" s="2"/>
      <c r="AB2370" t="s">
        <v>447</v>
      </c>
      <c r="AC2370" t="s">
        <v>448</v>
      </c>
      <c r="AD2370" t="s">
        <v>447</v>
      </c>
      <c r="AE2370" t="s">
        <v>447</v>
      </c>
      <c r="AF2370" t="s">
        <v>447</v>
      </c>
      <c r="AG2370">
        <v>2</v>
      </c>
      <c r="AH2370">
        <v>0</v>
      </c>
      <c r="AI2370">
        <v>15</v>
      </c>
      <c r="AJ2370">
        <v>0</v>
      </c>
      <c r="AK2370">
        <v>61</v>
      </c>
      <c r="AL2370" t="s">
        <v>486</v>
      </c>
      <c r="AM2370" t="s">
        <v>450</v>
      </c>
      <c r="AN2370">
        <v>11.7</v>
      </c>
      <c r="AO2370">
        <v>79.44</v>
      </c>
      <c r="AP2370">
        <v>929.44799999999998</v>
      </c>
      <c r="AQ2370">
        <v>11.7</v>
      </c>
      <c r="AR2370">
        <v>75.069999999999993</v>
      </c>
      <c r="AS2370">
        <v>878.31899999999996</v>
      </c>
      <c r="AT2370">
        <v>11.7</v>
      </c>
      <c r="AU2370">
        <v>75</v>
      </c>
      <c r="AV2370">
        <v>877.5</v>
      </c>
      <c r="BC2370" t="s">
        <v>451</v>
      </c>
      <c r="BD2370" s="2">
        <v>45958</v>
      </c>
      <c r="BE2370">
        <v>416.01</v>
      </c>
      <c r="BF2370" t="s">
        <v>452</v>
      </c>
      <c r="BG2370" t="s">
        <v>453</v>
      </c>
      <c r="BH2370" s="1">
        <f t="shared" ref="BH2370:BH2433" ca="1" si="113">TODAY()-BD2370</f>
        <v>165</v>
      </c>
    </row>
    <row r="2371" spans="2:60" ht="14.25" customHeight="1" x14ac:dyDescent="0.35">
      <c r="B2371" s="96" t="str">
        <f t="shared" si="111"/>
        <v>688015152</v>
      </c>
      <c r="C2371" s="96" t="str">
        <f t="shared" si="112"/>
        <v>68801515</v>
      </c>
      <c r="D2371">
        <v>22526</v>
      </c>
      <c r="E2371" t="s">
        <v>120</v>
      </c>
      <c r="F2371">
        <v>61</v>
      </c>
      <c r="G2371" t="s">
        <v>124</v>
      </c>
      <c r="H2371">
        <v>71</v>
      </c>
      <c r="I2371">
        <v>68801</v>
      </c>
      <c r="J2371" t="s">
        <v>242</v>
      </c>
      <c r="K2371">
        <v>515</v>
      </c>
      <c r="L2371">
        <v>2</v>
      </c>
      <c r="M2371">
        <v>4</v>
      </c>
      <c r="O2371">
        <v>3.74</v>
      </c>
      <c r="P2371">
        <v>0</v>
      </c>
      <c r="Q2371" t="s">
        <v>456</v>
      </c>
      <c r="R2371" t="s">
        <v>471</v>
      </c>
      <c r="S2371">
        <v>5</v>
      </c>
      <c r="T2371" t="s">
        <v>446</v>
      </c>
      <c r="U2371">
        <v>2</v>
      </c>
      <c r="V2371">
        <v>44295</v>
      </c>
      <c r="W2371">
        <v>999</v>
      </c>
      <c r="X2371" t="s">
        <v>447</v>
      </c>
      <c r="Y2371" s="2" t="s">
        <v>447</v>
      </c>
      <c r="Z2371" s="2"/>
      <c r="AB2371" t="s">
        <v>447</v>
      </c>
      <c r="AC2371" t="s">
        <v>448</v>
      </c>
      <c r="AD2371" t="s">
        <v>447</v>
      </c>
      <c r="AE2371" t="s">
        <v>447</v>
      </c>
      <c r="AF2371" t="s">
        <v>447</v>
      </c>
      <c r="AG2371">
        <v>2</v>
      </c>
      <c r="AH2371">
        <v>0</v>
      </c>
      <c r="AI2371">
        <v>15</v>
      </c>
      <c r="AJ2371">
        <v>0</v>
      </c>
      <c r="AK2371">
        <v>61</v>
      </c>
      <c r="AL2371" t="s">
        <v>486</v>
      </c>
      <c r="AM2371" t="s">
        <v>450</v>
      </c>
      <c r="AN2371">
        <v>3.74</v>
      </c>
      <c r="AO2371">
        <v>79.44</v>
      </c>
      <c r="AP2371">
        <v>297.10559999999998</v>
      </c>
      <c r="AQ2371">
        <v>3.74</v>
      </c>
      <c r="AR2371">
        <v>75.069999999999993</v>
      </c>
      <c r="AS2371">
        <v>280.76179999999999</v>
      </c>
      <c r="AT2371">
        <v>3.74</v>
      </c>
      <c r="AU2371">
        <v>75</v>
      </c>
      <c r="AV2371">
        <v>280.5</v>
      </c>
      <c r="BC2371" t="s">
        <v>451</v>
      </c>
      <c r="BD2371" s="2">
        <v>45958</v>
      </c>
      <c r="BE2371">
        <v>304.17</v>
      </c>
      <c r="BF2371" t="s">
        <v>452</v>
      </c>
      <c r="BG2371" t="s">
        <v>453</v>
      </c>
      <c r="BH2371" s="1">
        <f t="shared" ca="1" si="113"/>
        <v>165</v>
      </c>
    </row>
    <row r="2372" spans="2:60" ht="14.25" customHeight="1" x14ac:dyDescent="0.35">
      <c r="B2372" s="96" t="str">
        <f t="shared" si="111"/>
        <v>688015153</v>
      </c>
      <c r="C2372" s="96" t="str">
        <f t="shared" si="112"/>
        <v>68801515</v>
      </c>
      <c r="D2372">
        <v>22526</v>
      </c>
      <c r="E2372" t="s">
        <v>120</v>
      </c>
      <c r="F2372">
        <v>61</v>
      </c>
      <c r="G2372" t="s">
        <v>124</v>
      </c>
      <c r="H2372">
        <v>71</v>
      </c>
      <c r="I2372">
        <v>68801</v>
      </c>
      <c r="J2372" t="s">
        <v>242</v>
      </c>
      <c r="K2372">
        <v>515</v>
      </c>
      <c r="L2372">
        <v>3</v>
      </c>
      <c r="M2372">
        <v>4</v>
      </c>
      <c r="O2372">
        <v>22.83</v>
      </c>
      <c r="P2372">
        <v>0</v>
      </c>
      <c r="Q2372" t="s">
        <v>454</v>
      </c>
      <c r="R2372" t="s">
        <v>471</v>
      </c>
      <c r="S2372">
        <v>5</v>
      </c>
      <c r="T2372" t="s">
        <v>446</v>
      </c>
      <c r="U2372">
        <v>2</v>
      </c>
      <c r="V2372">
        <v>44295</v>
      </c>
      <c r="W2372">
        <v>999</v>
      </c>
      <c r="X2372" t="s">
        <v>447</v>
      </c>
      <c r="Y2372" s="2" t="s">
        <v>447</v>
      </c>
      <c r="Z2372" s="2"/>
      <c r="AB2372" t="s">
        <v>447</v>
      </c>
      <c r="AC2372" t="s">
        <v>448</v>
      </c>
      <c r="AD2372" t="s">
        <v>447</v>
      </c>
      <c r="AE2372" t="s">
        <v>447</v>
      </c>
      <c r="AF2372" t="s">
        <v>447</v>
      </c>
      <c r="AG2372">
        <v>2</v>
      </c>
      <c r="AH2372">
        <v>0</v>
      </c>
      <c r="AI2372">
        <v>15</v>
      </c>
      <c r="AJ2372">
        <v>0</v>
      </c>
      <c r="AK2372">
        <v>61</v>
      </c>
      <c r="AL2372" t="s">
        <v>486</v>
      </c>
      <c r="AM2372" t="s">
        <v>450</v>
      </c>
      <c r="AN2372">
        <v>22.83</v>
      </c>
      <c r="AO2372">
        <v>79.44</v>
      </c>
      <c r="AP2372">
        <v>1813.6152</v>
      </c>
      <c r="AQ2372">
        <v>22.83</v>
      </c>
      <c r="AR2372">
        <v>75.069999999999993</v>
      </c>
      <c r="AS2372">
        <v>1713.8480999999999</v>
      </c>
      <c r="AT2372">
        <v>22.83</v>
      </c>
      <c r="AU2372">
        <v>75</v>
      </c>
      <c r="AV2372">
        <v>1712.25</v>
      </c>
      <c r="BC2372" t="s">
        <v>451</v>
      </c>
      <c r="BD2372" s="2">
        <v>45958</v>
      </c>
      <c r="BE2372">
        <v>1005.07</v>
      </c>
      <c r="BF2372" t="s">
        <v>452</v>
      </c>
      <c r="BG2372" t="s">
        <v>453</v>
      </c>
      <c r="BH2372" s="1">
        <f t="shared" ca="1" si="113"/>
        <v>165</v>
      </c>
    </row>
    <row r="2373" spans="2:60" ht="14.25" customHeight="1" x14ac:dyDescent="0.35">
      <c r="B2373" s="96" t="str">
        <f t="shared" si="111"/>
        <v>688015154</v>
      </c>
      <c r="C2373" s="96" t="str">
        <f t="shared" si="112"/>
        <v>68801515</v>
      </c>
      <c r="D2373">
        <v>22526</v>
      </c>
      <c r="E2373" t="s">
        <v>120</v>
      </c>
      <c r="F2373">
        <v>61</v>
      </c>
      <c r="G2373" t="s">
        <v>124</v>
      </c>
      <c r="H2373">
        <v>71</v>
      </c>
      <c r="I2373">
        <v>68801</v>
      </c>
      <c r="J2373" t="s">
        <v>242</v>
      </c>
      <c r="K2373">
        <v>515</v>
      </c>
      <c r="L2373">
        <v>4</v>
      </c>
      <c r="M2373">
        <v>4</v>
      </c>
      <c r="O2373">
        <v>5.54</v>
      </c>
      <c r="P2373">
        <v>0</v>
      </c>
      <c r="Q2373" t="s">
        <v>454</v>
      </c>
      <c r="R2373" t="s">
        <v>471</v>
      </c>
      <c r="S2373">
        <v>5</v>
      </c>
      <c r="T2373" t="s">
        <v>446</v>
      </c>
      <c r="U2373">
        <v>2</v>
      </c>
      <c r="V2373">
        <v>44295</v>
      </c>
      <c r="W2373">
        <v>999</v>
      </c>
      <c r="X2373" t="s">
        <v>447</v>
      </c>
      <c r="Y2373" s="2" t="s">
        <v>447</v>
      </c>
      <c r="Z2373" s="2"/>
      <c r="AB2373" t="s">
        <v>447</v>
      </c>
      <c r="AC2373" t="s">
        <v>448</v>
      </c>
      <c r="AD2373" t="s">
        <v>447</v>
      </c>
      <c r="AE2373" t="s">
        <v>447</v>
      </c>
      <c r="AF2373" t="s">
        <v>447</v>
      </c>
      <c r="AG2373">
        <v>2</v>
      </c>
      <c r="AH2373">
        <v>0</v>
      </c>
      <c r="AI2373">
        <v>15</v>
      </c>
      <c r="AJ2373">
        <v>0</v>
      </c>
      <c r="AK2373">
        <v>61</v>
      </c>
      <c r="AL2373" t="s">
        <v>486</v>
      </c>
      <c r="AM2373" t="s">
        <v>450</v>
      </c>
      <c r="AN2373">
        <v>5.54</v>
      </c>
      <c r="AO2373">
        <v>79.44</v>
      </c>
      <c r="AP2373">
        <v>440.0976</v>
      </c>
      <c r="AQ2373">
        <v>5.54</v>
      </c>
      <c r="AR2373">
        <v>75.069999999999993</v>
      </c>
      <c r="AS2373">
        <v>415.88780000000003</v>
      </c>
      <c r="AT2373">
        <v>5.54</v>
      </c>
      <c r="AU2373">
        <v>75</v>
      </c>
      <c r="AV2373">
        <v>415.5</v>
      </c>
      <c r="BC2373" t="s">
        <v>451</v>
      </c>
      <c r="BD2373" s="2">
        <v>45958</v>
      </c>
      <c r="BE2373">
        <v>99.71</v>
      </c>
      <c r="BF2373" t="s">
        <v>452</v>
      </c>
      <c r="BG2373" t="s">
        <v>453</v>
      </c>
      <c r="BH2373" s="1">
        <f t="shared" ca="1" si="113"/>
        <v>165</v>
      </c>
    </row>
    <row r="2374" spans="2:60" ht="14.25" customHeight="1" x14ac:dyDescent="0.35">
      <c r="B2374" s="96" t="str">
        <f t="shared" si="111"/>
        <v>688015155</v>
      </c>
      <c r="C2374" s="96" t="str">
        <f t="shared" si="112"/>
        <v>68801515</v>
      </c>
      <c r="D2374">
        <v>22526</v>
      </c>
      <c r="E2374" t="s">
        <v>120</v>
      </c>
      <c r="F2374">
        <v>61</v>
      </c>
      <c r="G2374" t="s">
        <v>124</v>
      </c>
      <c r="H2374">
        <v>71</v>
      </c>
      <c r="I2374">
        <v>68801</v>
      </c>
      <c r="J2374" t="s">
        <v>242</v>
      </c>
      <c r="K2374">
        <v>515</v>
      </c>
      <c r="L2374">
        <v>5</v>
      </c>
      <c r="M2374">
        <v>5</v>
      </c>
      <c r="O2374">
        <v>10.39</v>
      </c>
      <c r="P2374">
        <v>0</v>
      </c>
      <c r="Q2374" t="s">
        <v>454</v>
      </c>
      <c r="R2374" t="s">
        <v>471</v>
      </c>
      <c r="S2374">
        <v>6</v>
      </c>
      <c r="T2374" t="s">
        <v>466</v>
      </c>
      <c r="U2374">
        <v>2</v>
      </c>
      <c r="V2374">
        <v>44139</v>
      </c>
      <c r="W2374">
        <v>999</v>
      </c>
      <c r="X2374" t="s">
        <v>447</v>
      </c>
      <c r="Y2374" s="2" t="s">
        <v>447</v>
      </c>
      <c r="Z2374" s="2"/>
      <c r="AB2374" t="s">
        <v>447</v>
      </c>
      <c r="AC2374" t="s">
        <v>448</v>
      </c>
      <c r="AD2374" t="s">
        <v>447</v>
      </c>
      <c r="AE2374" t="s">
        <v>447</v>
      </c>
      <c r="AF2374" t="s">
        <v>447</v>
      </c>
      <c r="AG2374">
        <v>2</v>
      </c>
      <c r="AH2374">
        <v>0</v>
      </c>
      <c r="AI2374">
        <v>15</v>
      </c>
      <c r="AJ2374">
        <v>0</v>
      </c>
      <c r="AK2374">
        <v>61</v>
      </c>
      <c r="AL2374" t="s">
        <v>486</v>
      </c>
      <c r="AM2374" t="s">
        <v>450</v>
      </c>
      <c r="AN2374">
        <v>10.39</v>
      </c>
      <c r="AO2374">
        <v>74.319999999999993</v>
      </c>
      <c r="AP2374">
        <v>772.1848</v>
      </c>
      <c r="AQ2374">
        <v>10.39</v>
      </c>
      <c r="AR2374">
        <v>75.069999999999993</v>
      </c>
      <c r="AS2374">
        <v>779.97730000000001</v>
      </c>
      <c r="AT2374">
        <v>10.39</v>
      </c>
      <c r="AU2374">
        <v>75</v>
      </c>
      <c r="AV2374">
        <v>779.25</v>
      </c>
      <c r="BC2374" t="s">
        <v>451</v>
      </c>
      <c r="BD2374" s="2">
        <v>45958</v>
      </c>
      <c r="BE2374">
        <v>652.72</v>
      </c>
      <c r="BF2374" t="s">
        <v>452</v>
      </c>
      <c r="BG2374" t="s">
        <v>453</v>
      </c>
      <c r="BH2374" s="1">
        <f t="shared" ca="1" si="113"/>
        <v>165</v>
      </c>
    </row>
    <row r="2375" spans="2:60" ht="14.25" customHeight="1" x14ac:dyDescent="0.35">
      <c r="B2375" s="96" t="str">
        <f t="shared" si="111"/>
        <v>688015156</v>
      </c>
      <c r="C2375" s="96" t="str">
        <f t="shared" si="112"/>
        <v>68801515</v>
      </c>
      <c r="D2375">
        <v>22526</v>
      </c>
      <c r="E2375" t="s">
        <v>120</v>
      </c>
      <c r="F2375">
        <v>61</v>
      </c>
      <c r="G2375" t="s">
        <v>124</v>
      </c>
      <c r="H2375">
        <v>71</v>
      </c>
      <c r="I2375">
        <v>68801</v>
      </c>
      <c r="J2375" t="s">
        <v>242</v>
      </c>
      <c r="K2375">
        <v>515</v>
      </c>
      <c r="L2375">
        <v>6</v>
      </c>
      <c r="M2375">
        <v>6</v>
      </c>
      <c r="O2375">
        <v>12.36</v>
      </c>
      <c r="P2375">
        <v>0</v>
      </c>
      <c r="Q2375" t="s">
        <v>454</v>
      </c>
      <c r="R2375" t="s">
        <v>471</v>
      </c>
      <c r="S2375">
        <v>6</v>
      </c>
      <c r="T2375" t="s">
        <v>466</v>
      </c>
      <c r="U2375">
        <v>2</v>
      </c>
      <c r="V2375">
        <v>44140</v>
      </c>
      <c r="W2375">
        <v>999</v>
      </c>
      <c r="X2375" t="s">
        <v>447</v>
      </c>
      <c r="Y2375" s="2" t="s">
        <v>447</v>
      </c>
      <c r="Z2375" s="2"/>
      <c r="AB2375" t="s">
        <v>447</v>
      </c>
      <c r="AC2375" t="s">
        <v>448</v>
      </c>
      <c r="AD2375" t="s">
        <v>447</v>
      </c>
      <c r="AE2375" t="s">
        <v>447</v>
      </c>
      <c r="AF2375" t="s">
        <v>447</v>
      </c>
      <c r="AG2375">
        <v>2</v>
      </c>
      <c r="AH2375">
        <v>0</v>
      </c>
      <c r="AI2375">
        <v>15</v>
      </c>
      <c r="AJ2375">
        <v>0</v>
      </c>
      <c r="AK2375">
        <v>61</v>
      </c>
      <c r="AL2375" t="s">
        <v>486</v>
      </c>
      <c r="AM2375" t="s">
        <v>450</v>
      </c>
      <c r="AN2375">
        <v>12.36</v>
      </c>
      <c r="AO2375">
        <v>74.319999999999993</v>
      </c>
      <c r="AP2375">
        <v>918.59519999999998</v>
      </c>
      <c r="AQ2375">
        <v>12.36</v>
      </c>
      <c r="AR2375">
        <v>75.069999999999993</v>
      </c>
      <c r="AS2375">
        <v>927.86519999999996</v>
      </c>
      <c r="AT2375">
        <v>12.36</v>
      </c>
      <c r="AU2375">
        <v>75</v>
      </c>
      <c r="AV2375">
        <v>927</v>
      </c>
      <c r="BC2375" t="s">
        <v>451</v>
      </c>
      <c r="BD2375" s="2">
        <v>45958</v>
      </c>
      <c r="BE2375">
        <v>690.29</v>
      </c>
      <c r="BF2375" t="s">
        <v>452</v>
      </c>
      <c r="BG2375" t="s">
        <v>453</v>
      </c>
      <c r="BH2375" s="1">
        <f t="shared" ca="1" si="113"/>
        <v>165</v>
      </c>
    </row>
    <row r="2376" spans="2:60" ht="14.25" customHeight="1" x14ac:dyDescent="0.35">
      <c r="B2376" s="96" t="str">
        <f t="shared" si="111"/>
        <v>688015157</v>
      </c>
      <c r="C2376" s="96" t="str">
        <f t="shared" si="112"/>
        <v>68801515</v>
      </c>
      <c r="D2376">
        <v>22526</v>
      </c>
      <c r="E2376" t="s">
        <v>120</v>
      </c>
      <c r="F2376">
        <v>61</v>
      </c>
      <c r="G2376" t="s">
        <v>124</v>
      </c>
      <c r="H2376">
        <v>71</v>
      </c>
      <c r="I2376">
        <v>68801</v>
      </c>
      <c r="J2376" t="s">
        <v>242</v>
      </c>
      <c r="K2376">
        <v>515</v>
      </c>
      <c r="L2376">
        <v>7</v>
      </c>
      <c r="M2376">
        <v>6</v>
      </c>
      <c r="O2376">
        <v>2.71</v>
      </c>
      <c r="P2376">
        <v>0</v>
      </c>
      <c r="Q2376" t="s">
        <v>456</v>
      </c>
      <c r="R2376" t="s">
        <v>471</v>
      </c>
      <c r="S2376">
        <v>5</v>
      </c>
      <c r="T2376" t="s">
        <v>446</v>
      </c>
      <c r="U2376">
        <v>2</v>
      </c>
      <c r="V2376">
        <v>44295</v>
      </c>
      <c r="W2376">
        <v>999</v>
      </c>
      <c r="X2376" t="s">
        <v>447</v>
      </c>
      <c r="Y2376" s="2" t="s">
        <v>447</v>
      </c>
      <c r="Z2376" s="2"/>
      <c r="AB2376" t="s">
        <v>447</v>
      </c>
      <c r="AC2376" t="s">
        <v>448</v>
      </c>
      <c r="AD2376" t="s">
        <v>447</v>
      </c>
      <c r="AE2376" t="s">
        <v>447</v>
      </c>
      <c r="AF2376" t="s">
        <v>447</v>
      </c>
      <c r="AG2376">
        <v>2</v>
      </c>
      <c r="AH2376">
        <v>0</v>
      </c>
      <c r="AI2376">
        <v>15</v>
      </c>
      <c r="AJ2376">
        <v>0</v>
      </c>
      <c r="AK2376">
        <v>61</v>
      </c>
      <c r="AL2376" t="s">
        <v>486</v>
      </c>
      <c r="AM2376" t="s">
        <v>450</v>
      </c>
      <c r="AN2376">
        <v>2.71</v>
      </c>
      <c r="AO2376">
        <v>79.44</v>
      </c>
      <c r="AP2376">
        <v>215.2824</v>
      </c>
      <c r="AQ2376">
        <v>2.71</v>
      </c>
      <c r="AR2376">
        <v>75.069999999999993</v>
      </c>
      <c r="AS2376">
        <v>203.43969999999999</v>
      </c>
      <c r="AT2376">
        <v>2.71</v>
      </c>
      <c r="AU2376">
        <v>75</v>
      </c>
      <c r="AV2376">
        <v>203.25</v>
      </c>
      <c r="BC2376" t="s">
        <v>451</v>
      </c>
      <c r="BD2376" s="2">
        <v>45958</v>
      </c>
      <c r="BE2376">
        <v>194.13</v>
      </c>
      <c r="BF2376" t="s">
        <v>452</v>
      </c>
      <c r="BG2376" t="s">
        <v>453</v>
      </c>
      <c r="BH2376" s="1">
        <f t="shared" ca="1" si="113"/>
        <v>165</v>
      </c>
    </row>
    <row r="2377" spans="2:60" ht="14.25" customHeight="1" x14ac:dyDescent="0.35">
      <c r="B2377" s="96" t="str">
        <f t="shared" si="111"/>
        <v>688015158</v>
      </c>
      <c r="C2377" s="96" t="str">
        <f t="shared" si="112"/>
        <v>68801515</v>
      </c>
      <c r="D2377">
        <v>22526</v>
      </c>
      <c r="E2377" t="s">
        <v>120</v>
      </c>
      <c r="F2377">
        <v>61</v>
      </c>
      <c r="G2377" t="s">
        <v>124</v>
      </c>
      <c r="H2377">
        <v>71</v>
      </c>
      <c r="I2377">
        <v>68801</v>
      </c>
      <c r="J2377" t="s">
        <v>242</v>
      </c>
      <c r="K2377">
        <v>515</v>
      </c>
      <c r="L2377">
        <v>8</v>
      </c>
      <c r="M2377">
        <v>7</v>
      </c>
      <c r="O2377">
        <v>10.07</v>
      </c>
      <c r="P2377">
        <v>0</v>
      </c>
      <c r="Q2377" t="s">
        <v>456</v>
      </c>
      <c r="R2377" t="s">
        <v>471</v>
      </c>
      <c r="S2377">
        <v>5</v>
      </c>
      <c r="T2377" t="s">
        <v>446</v>
      </c>
      <c r="U2377">
        <v>2</v>
      </c>
      <c r="V2377">
        <v>44299</v>
      </c>
      <c r="W2377">
        <v>999</v>
      </c>
      <c r="X2377" t="s">
        <v>447</v>
      </c>
      <c r="Y2377" s="2" t="s">
        <v>447</v>
      </c>
      <c r="Z2377" s="2"/>
      <c r="AB2377" t="s">
        <v>447</v>
      </c>
      <c r="AC2377" t="s">
        <v>448</v>
      </c>
      <c r="AD2377" t="s">
        <v>447</v>
      </c>
      <c r="AE2377" t="s">
        <v>447</v>
      </c>
      <c r="AF2377" t="s">
        <v>447</v>
      </c>
      <c r="AG2377">
        <v>2</v>
      </c>
      <c r="AH2377">
        <v>0</v>
      </c>
      <c r="AI2377">
        <v>15</v>
      </c>
      <c r="AJ2377">
        <v>0</v>
      </c>
      <c r="AK2377">
        <v>61</v>
      </c>
      <c r="AL2377" t="s">
        <v>488</v>
      </c>
      <c r="AM2377" t="s">
        <v>450</v>
      </c>
      <c r="AN2377">
        <v>10.07</v>
      </c>
      <c r="AO2377">
        <v>79.44</v>
      </c>
      <c r="AP2377">
        <v>799.96079999999995</v>
      </c>
      <c r="AQ2377">
        <v>10.07</v>
      </c>
      <c r="AR2377">
        <v>75.069999999999993</v>
      </c>
      <c r="AS2377">
        <v>755.95489999999995</v>
      </c>
      <c r="AT2377">
        <v>10.07</v>
      </c>
      <c r="AU2377">
        <v>75</v>
      </c>
      <c r="AV2377">
        <v>755.25</v>
      </c>
      <c r="BC2377" t="s">
        <v>451</v>
      </c>
      <c r="BD2377" s="2">
        <v>45958</v>
      </c>
      <c r="BE2377">
        <v>509.94</v>
      </c>
      <c r="BF2377" t="s">
        <v>452</v>
      </c>
      <c r="BG2377" t="s">
        <v>453</v>
      </c>
      <c r="BH2377" s="1">
        <f t="shared" ca="1" si="113"/>
        <v>165</v>
      </c>
    </row>
    <row r="2378" spans="2:60" ht="14.25" customHeight="1" x14ac:dyDescent="0.35">
      <c r="B2378" s="96" t="str">
        <f t="shared" si="111"/>
        <v>688015159</v>
      </c>
      <c r="C2378" s="96" t="str">
        <f t="shared" si="112"/>
        <v>68801515</v>
      </c>
      <c r="D2378">
        <v>22526</v>
      </c>
      <c r="E2378" t="s">
        <v>120</v>
      </c>
      <c r="F2378">
        <v>61</v>
      </c>
      <c r="G2378" t="s">
        <v>124</v>
      </c>
      <c r="H2378">
        <v>71</v>
      </c>
      <c r="I2378">
        <v>68801</v>
      </c>
      <c r="J2378" t="s">
        <v>242</v>
      </c>
      <c r="K2378">
        <v>515</v>
      </c>
      <c r="L2378">
        <v>9</v>
      </c>
      <c r="M2378">
        <v>8</v>
      </c>
      <c r="O2378">
        <v>5.71</v>
      </c>
      <c r="P2378">
        <v>0</v>
      </c>
      <c r="Q2378" t="s">
        <v>456</v>
      </c>
      <c r="R2378" t="s">
        <v>471</v>
      </c>
      <c r="S2378">
        <v>5</v>
      </c>
      <c r="T2378" t="s">
        <v>446</v>
      </c>
      <c r="U2378">
        <v>2</v>
      </c>
      <c r="V2378">
        <v>44299</v>
      </c>
      <c r="W2378">
        <v>999</v>
      </c>
      <c r="X2378" t="s">
        <v>447</v>
      </c>
      <c r="Y2378" s="2" t="s">
        <v>447</v>
      </c>
      <c r="Z2378" s="2"/>
      <c r="AB2378" t="s">
        <v>447</v>
      </c>
      <c r="AC2378" t="s">
        <v>448</v>
      </c>
      <c r="AD2378" t="s">
        <v>447</v>
      </c>
      <c r="AE2378" t="s">
        <v>447</v>
      </c>
      <c r="AF2378" t="s">
        <v>447</v>
      </c>
      <c r="AG2378">
        <v>2</v>
      </c>
      <c r="AH2378">
        <v>0</v>
      </c>
      <c r="AI2378">
        <v>15</v>
      </c>
      <c r="AJ2378">
        <v>0</v>
      </c>
      <c r="AK2378">
        <v>61</v>
      </c>
      <c r="AL2378" t="s">
        <v>449</v>
      </c>
      <c r="AM2378" t="s">
        <v>450</v>
      </c>
      <c r="AN2378">
        <v>5.71</v>
      </c>
      <c r="AO2378">
        <v>79.44</v>
      </c>
      <c r="AP2378">
        <v>453.60239999999999</v>
      </c>
      <c r="AQ2378">
        <v>5.71</v>
      </c>
      <c r="AR2378">
        <v>75.069999999999993</v>
      </c>
      <c r="AS2378">
        <v>428.6497</v>
      </c>
      <c r="AT2378">
        <v>5.71</v>
      </c>
      <c r="AU2378">
        <v>75</v>
      </c>
      <c r="AV2378">
        <v>428.25</v>
      </c>
      <c r="BC2378" t="s">
        <v>451</v>
      </c>
      <c r="BD2378" s="2">
        <v>45958</v>
      </c>
      <c r="BE2378">
        <v>671.25</v>
      </c>
      <c r="BF2378" t="s">
        <v>452</v>
      </c>
      <c r="BG2378" t="s">
        <v>453</v>
      </c>
      <c r="BH2378" s="1">
        <f t="shared" ca="1" si="113"/>
        <v>165</v>
      </c>
    </row>
    <row r="2379" spans="2:60" ht="14.25" customHeight="1" x14ac:dyDescent="0.35">
      <c r="B2379" s="96" t="str">
        <f t="shared" si="111"/>
        <v>6880151510</v>
      </c>
      <c r="C2379" s="96" t="str">
        <f t="shared" si="112"/>
        <v>68801515</v>
      </c>
      <c r="D2379">
        <v>22526</v>
      </c>
      <c r="E2379" t="s">
        <v>120</v>
      </c>
      <c r="F2379">
        <v>61</v>
      </c>
      <c r="G2379" t="s">
        <v>124</v>
      </c>
      <c r="H2379">
        <v>71</v>
      </c>
      <c r="I2379">
        <v>68801</v>
      </c>
      <c r="J2379" t="s">
        <v>242</v>
      </c>
      <c r="K2379">
        <v>515</v>
      </c>
      <c r="L2379">
        <v>10</v>
      </c>
      <c r="M2379">
        <v>8</v>
      </c>
      <c r="O2379">
        <v>7.26</v>
      </c>
      <c r="P2379">
        <v>0</v>
      </c>
      <c r="Q2379" t="s">
        <v>456</v>
      </c>
      <c r="R2379" t="s">
        <v>471</v>
      </c>
      <c r="S2379">
        <v>6</v>
      </c>
      <c r="T2379" t="s">
        <v>466</v>
      </c>
      <c r="U2379">
        <v>2</v>
      </c>
      <c r="V2379">
        <v>44146</v>
      </c>
      <c r="W2379">
        <v>999</v>
      </c>
      <c r="X2379" t="s">
        <v>447</v>
      </c>
      <c r="Y2379" s="2" t="s">
        <v>447</v>
      </c>
      <c r="Z2379" s="2"/>
      <c r="AB2379" t="s">
        <v>447</v>
      </c>
      <c r="AC2379" t="s">
        <v>448</v>
      </c>
      <c r="AD2379" t="s">
        <v>447</v>
      </c>
      <c r="AE2379" t="s">
        <v>447</v>
      </c>
      <c r="AF2379" t="s">
        <v>447</v>
      </c>
      <c r="AG2379">
        <v>2</v>
      </c>
      <c r="AH2379">
        <v>0</v>
      </c>
      <c r="AI2379">
        <v>15</v>
      </c>
      <c r="AJ2379">
        <v>0</v>
      </c>
      <c r="AK2379">
        <v>61</v>
      </c>
      <c r="AL2379" t="s">
        <v>459</v>
      </c>
      <c r="AM2379" t="s">
        <v>450</v>
      </c>
      <c r="AN2379">
        <v>7.26</v>
      </c>
      <c r="AO2379">
        <v>74.319999999999993</v>
      </c>
      <c r="AP2379">
        <v>539.56320000000005</v>
      </c>
      <c r="AQ2379">
        <v>7.26</v>
      </c>
      <c r="AR2379">
        <v>75.069999999999993</v>
      </c>
      <c r="AS2379">
        <v>545.00819999999999</v>
      </c>
      <c r="AT2379">
        <v>7.26</v>
      </c>
      <c r="AU2379">
        <v>75</v>
      </c>
      <c r="AV2379">
        <v>544.5</v>
      </c>
      <c r="BC2379" t="s">
        <v>451</v>
      </c>
      <c r="BD2379" s="2">
        <v>45958</v>
      </c>
      <c r="BE2379">
        <v>66.87</v>
      </c>
      <c r="BF2379" t="s">
        <v>452</v>
      </c>
      <c r="BG2379" t="s">
        <v>453</v>
      </c>
      <c r="BH2379" s="1">
        <f t="shared" ca="1" si="113"/>
        <v>165</v>
      </c>
    </row>
    <row r="2380" spans="2:60" ht="14.25" customHeight="1" x14ac:dyDescent="0.35">
      <c r="B2380" s="96" t="str">
        <f t="shared" si="111"/>
        <v>6880151511</v>
      </c>
      <c r="C2380" s="96" t="str">
        <f t="shared" si="112"/>
        <v>68801515</v>
      </c>
      <c r="D2380">
        <v>22526</v>
      </c>
      <c r="E2380" t="s">
        <v>120</v>
      </c>
      <c r="F2380">
        <v>61</v>
      </c>
      <c r="G2380" t="s">
        <v>124</v>
      </c>
      <c r="H2380">
        <v>71</v>
      </c>
      <c r="I2380">
        <v>68801</v>
      </c>
      <c r="J2380" t="s">
        <v>242</v>
      </c>
      <c r="K2380">
        <v>515</v>
      </c>
      <c r="L2380">
        <v>11</v>
      </c>
      <c r="M2380">
        <v>1</v>
      </c>
      <c r="O2380">
        <v>6.7</v>
      </c>
      <c r="P2380">
        <v>0</v>
      </c>
      <c r="Q2380" t="s">
        <v>456</v>
      </c>
      <c r="R2380" t="s">
        <v>471</v>
      </c>
      <c r="S2380">
        <v>6</v>
      </c>
      <c r="T2380" t="s">
        <v>466</v>
      </c>
      <c r="U2380">
        <v>2</v>
      </c>
      <c r="V2380">
        <v>44146</v>
      </c>
      <c r="W2380">
        <v>999</v>
      </c>
      <c r="X2380" t="s">
        <v>447</v>
      </c>
      <c r="Y2380" s="2" t="s">
        <v>447</v>
      </c>
      <c r="Z2380" s="2"/>
      <c r="AB2380" t="s">
        <v>447</v>
      </c>
      <c r="AC2380" t="s">
        <v>448</v>
      </c>
      <c r="AD2380" t="s">
        <v>447</v>
      </c>
      <c r="AE2380" t="s">
        <v>447</v>
      </c>
      <c r="AF2380" t="s">
        <v>447</v>
      </c>
      <c r="AG2380">
        <v>2</v>
      </c>
      <c r="AH2380">
        <v>0</v>
      </c>
      <c r="AI2380">
        <v>15</v>
      </c>
      <c r="AJ2380">
        <v>0</v>
      </c>
      <c r="AK2380">
        <v>61</v>
      </c>
      <c r="AL2380" t="s">
        <v>449</v>
      </c>
      <c r="AM2380" t="s">
        <v>450</v>
      </c>
      <c r="AN2380">
        <v>6.7</v>
      </c>
      <c r="AO2380">
        <v>74.319999999999993</v>
      </c>
      <c r="AP2380">
        <v>497.94400000000002</v>
      </c>
      <c r="AQ2380">
        <v>6.7</v>
      </c>
      <c r="AR2380">
        <v>75.069999999999993</v>
      </c>
      <c r="AS2380">
        <v>502.96899999999999</v>
      </c>
      <c r="AT2380">
        <v>6.7</v>
      </c>
      <c r="AU2380">
        <v>75</v>
      </c>
      <c r="AV2380">
        <v>502.5</v>
      </c>
      <c r="BC2380" t="s">
        <v>451</v>
      </c>
      <c r="BD2380" s="2">
        <v>45958</v>
      </c>
      <c r="BE2380">
        <v>331.38</v>
      </c>
      <c r="BF2380" t="s">
        <v>452</v>
      </c>
      <c r="BG2380" t="s">
        <v>453</v>
      </c>
      <c r="BH2380" s="1">
        <f t="shared" ca="1" si="113"/>
        <v>165</v>
      </c>
    </row>
    <row r="2381" spans="2:60" ht="14.25" customHeight="1" x14ac:dyDescent="0.35">
      <c r="B2381" s="96" t="str">
        <f t="shared" si="111"/>
        <v>6880151512</v>
      </c>
      <c r="C2381" s="96" t="str">
        <f t="shared" si="112"/>
        <v>68801515</v>
      </c>
      <c r="D2381">
        <v>22526</v>
      </c>
      <c r="E2381" t="s">
        <v>120</v>
      </c>
      <c r="F2381">
        <v>61</v>
      </c>
      <c r="G2381" t="s">
        <v>124</v>
      </c>
      <c r="H2381">
        <v>71</v>
      </c>
      <c r="I2381">
        <v>68801</v>
      </c>
      <c r="J2381" t="s">
        <v>242</v>
      </c>
      <c r="K2381">
        <v>515</v>
      </c>
      <c r="L2381">
        <v>12</v>
      </c>
      <c r="M2381">
        <v>1</v>
      </c>
      <c r="O2381">
        <v>7.43</v>
      </c>
      <c r="P2381">
        <v>0</v>
      </c>
      <c r="Q2381" t="s">
        <v>454</v>
      </c>
      <c r="R2381" t="s">
        <v>471</v>
      </c>
      <c r="S2381">
        <v>6</v>
      </c>
      <c r="T2381" t="s">
        <v>466</v>
      </c>
      <c r="U2381">
        <v>2</v>
      </c>
      <c r="V2381">
        <v>44146</v>
      </c>
      <c r="W2381">
        <v>999</v>
      </c>
      <c r="X2381" t="s">
        <v>447</v>
      </c>
      <c r="Y2381" s="2" t="s">
        <v>447</v>
      </c>
      <c r="Z2381" s="2"/>
      <c r="AB2381" t="s">
        <v>447</v>
      </c>
      <c r="AC2381" t="s">
        <v>448</v>
      </c>
      <c r="AD2381" t="s">
        <v>447</v>
      </c>
      <c r="AE2381" t="s">
        <v>447</v>
      </c>
      <c r="AF2381" t="s">
        <v>447</v>
      </c>
      <c r="AG2381">
        <v>2</v>
      </c>
      <c r="AH2381">
        <v>0</v>
      </c>
      <c r="AI2381">
        <v>15</v>
      </c>
      <c r="AJ2381">
        <v>0</v>
      </c>
      <c r="AK2381">
        <v>61</v>
      </c>
      <c r="AL2381" t="s">
        <v>449</v>
      </c>
      <c r="AM2381" t="s">
        <v>450</v>
      </c>
      <c r="AN2381">
        <v>7.43</v>
      </c>
      <c r="AO2381">
        <v>74.319999999999993</v>
      </c>
      <c r="AP2381">
        <v>552.19759999999997</v>
      </c>
      <c r="AQ2381">
        <v>7.43</v>
      </c>
      <c r="AR2381">
        <v>75.069999999999993</v>
      </c>
      <c r="AS2381">
        <v>557.77009999999996</v>
      </c>
      <c r="AT2381">
        <v>7.43</v>
      </c>
      <c r="AU2381">
        <v>75</v>
      </c>
      <c r="AV2381">
        <v>557.25</v>
      </c>
      <c r="BC2381" t="s">
        <v>451</v>
      </c>
      <c r="BD2381" s="2">
        <v>45958</v>
      </c>
      <c r="BE2381">
        <v>631.48</v>
      </c>
      <c r="BF2381" t="s">
        <v>452</v>
      </c>
      <c r="BG2381" t="s">
        <v>453</v>
      </c>
      <c r="BH2381" s="1">
        <f t="shared" ca="1" si="113"/>
        <v>165</v>
      </c>
    </row>
    <row r="2382" spans="2:60" ht="14.25" customHeight="1" x14ac:dyDescent="0.35">
      <c r="B2382" s="96" t="str">
        <f t="shared" si="111"/>
        <v>6880151513</v>
      </c>
      <c r="C2382" s="96" t="str">
        <f t="shared" si="112"/>
        <v>68801515</v>
      </c>
      <c r="D2382">
        <v>22526</v>
      </c>
      <c r="E2382" t="s">
        <v>120</v>
      </c>
      <c r="F2382">
        <v>61</v>
      </c>
      <c r="G2382" t="s">
        <v>124</v>
      </c>
      <c r="H2382">
        <v>71</v>
      </c>
      <c r="I2382">
        <v>68801</v>
      </c>
      <c r="J2382" t="s">
        <v>242</v>
      </c>
      <c r="K2382">
        <v>515</v>
      </c>
      <c r="L2382">
        <v>13</v>
      </c>
      <c r="M2382">
        <v>8</v>
      </c>
      <c r="O2382">
        <v>4.53</v>
      </c>
      <c r="P2382">
        <v>0</v>
      </c>
      <c r="Q2382" t="s">
        <v>454</v>
      </c>
      <c r="R2382" t="s">
        <v>471</v>
      </c>
      <c r="S2382">
        <v>6</v>
      </c>
      <c r="T2382" t="s">
        <v>466</v>
      </c>
      <c r="U2382">
        <v>2</v>
      </c>
      <c r="V2382">
        <v>44138</v>
      </c>
      <c r="W2382">
        <v>999</v>
      </c>
      <c r="X2382" t="s">
        <v>447</v>
      </c>
      <c r="Y2382" s="2" t="s">
        <v>447</v>
      </c>
      <c r="Z2382" s="2"/>
      <c r="AB2382" t="s">
        <v>447</v>
      </c>
      <c r="AC2382" t="s">
        <v>448</v>
      </c>
      <c r="AD2382" t="s">
        <v>447</v>
      </c>
      <c r="AE2382" t="s">
        <v>447</v>
      </c>
      <c r="AF2382" t="s">
        <v>447</v>
      </c>
      <c r="AG2382">
        <v>2</v>
      </c>
      <c r="AH2382">
        <v>0</v>
      </c>
      <c r="AI2382">
        <v>15</v>
      </c>
      <c r="AJ2382">
        <v>0</v>
      </c>
      <c r="AK2382">
        <v>61</v>
      </c>
      <c r="AL2382" t="s">
        <v>449</v>
      </c>
      <c r="AM2382" t="s">
        <v>450</v>
      </c>
      <c r="AN2382">
        <v>4.53</v>
      </c>
      <c r="AO2382">
        <v>74.319999999999993</v>
      </c>
      <c r="AP2382">
        <v>336.6696</v>
      </c>
      <c r="AQ2382">
        <v>4.53</v>
      </c>
      <c r="AR2382">
        <v>75.069999999999993</v>
      </c>
      <c r="AS2382">
        <v>340.06709999999998</v>
      </c>
      <c r="AT2382">
        <v>4.53</v>
      </c>
      <c r="AU2382">
        <v>75</v>
      </c>
      <c r="AV2382">
        <v>339.75</v>
      </c>
      <c r="BC2382" t="s">
        <v>451</v>
      </c>
      <c r="BD2382" s="2">
        <v>45958</v>
      </c>
      <c r="BE2382">
        <v>138.27000000000001</v>
      </c>
      <c r="BF2382" t="s">
        <v>452</v>
      </c>
      <c r="BG2382" t="s">
        <v>453</v>
      </c>
      <c r="BH2382" s="1">
        <f t="shared" ca="1" si="113"/>
        <v>165</v>
      </c>
    </row>
    <row r="2383" spans="2:60" ht="14.25" customHeight="1" x14ac:dyDescent="0.35">
      <c r="B2383" s="96" t="str">
        <f t="shared" si="111"/>
        <v>6880151514</v>
      </c>
      <c r="C2383" s="96" t="str">
        <f t="shared" si="112"/>
        <v>68801515</v>
      </c>
      <c r="D2383">
        <v>22526</v>
      </c>
      <c r="E2383" t="s">
        <v>120</v>
      </c>
      <c r="F2383">
        <v>61</v>
      </c>
      <c r="G2383" t="s">
        <v>124</v>
      </c>
      <c r="H2383">
        <v>71</v>
      </c>
      <c r="I2383">
        <v>68801</v>
      </c>
      <c r="J2383" t="s">
        <v>242</v>
      </c>
      <c r="K2383">
        <v>515</v>
      </c>
      <c r="L2383">
        <v>14</v>
      </c>
      <c r="M2383">
        <v>8</v>
      </c>
      <c r="O2383">
        <v>2.75</v>
      </c>
      <c r="P2383">
        <v>0</v>
      </c>
      <c r="Q2383" t="s">
        <v>487</v>
      </c>
      <c r="R2383" t="s">
        <v>471</v>
      </c>
      <c r="S2383">
        <v>6</v>
      </c>
      <c r="T2383" t="s">
        <v>466</v>
      </c>
      <c r="U2383">
        <v>2</v>
      </c>
      <c r="V2383">
        <v>44138</v>
      </c>
      <c r="W2383">
        <v>999</v>
      </c>
      <c r="X2383" t="s">
        <v>447</v>
      </c>
      <c r="Y2383" s="2" t="s">
        <v>447</v>
      </c>
      <c r="Z2383" s="2"/>
      <c r="AB2383" t="s">
        <v>447</v>
      </c>
      <c r="AC2383" t="s">
        <v>448</v>
      </c>
      <c r="AD2383" t="s">
        <v>447</v>
      </c>
      <c r="AE2383" t="s">
        <v>447</v>
      </c>
      <c r="AF2383" t="s">
        <v>447</v>
      </c>
      <c r="AG2383">
        <v>2</v>
      </c>
      <c r="AH2383">
        <v>0</v>
      </c>
      <c r="AI2383">
        <v>15</v>
      </c>
      <c r="AJ2383">
        <v>0</v>
      </c>
      <c r="AK2383">
        <v>61</v>
      </c>
      <c r="AL2383" t="s">
        <v>449</v>
      </c>
      <c r="AM2383" t="s">
        <v>450</v>
      </c>
      <c r="AN2383">
        <v>2.75</v>
      </c>
      <c r="AO2383">
        <v>74.319999999999993</v>
      </c>
      <c r="AP2383">
        <v>204.38</v>
      </c>
      <c r="AQ2383">
        <v>2.75</v>
      </c>
      <c r="AR2383">
        <v>75.069999999999993</v>
      </c>
      <c r="AS2383">
        <v>206.4425</v>
      </c>
      <c r="AT2383">
        <v>2.75</v>
      </c>
      <c r="AU2383">
        <v>75</v>
      </c>
      <c r="AV2383">
        <v>206.25</v>
      </c>
      <c r="BC2383" t="s">
        <v>451</v>
      </c>
      <c r="BD2383" s="2">
        <v>45958</v>
      </c>
      <c r="BE2383">
        <v>139.12</v>
      </c>
      <c r="BF2383" t="s">
        <v>452</v>
      </c>
      <c r="BG2383" t="s">
        <v>453</v>
      </c>
      <c r="BH2383" s="1">
        <f t="shared" ca="1" si="113"/>
        <v>165</v>
      </c>
    </row>
    <row r="2384" spans="2:60" ht="14.25" customHeight="1" x14ac:dyDescent="0.35">
      <c r="B2384" s="96" t="str">
        <f t="shared" si="111"/>
        <v>6880151515</v>
      </c>
      <c r="C2384" s="96" t="str">
        <f t="shared" si="112"/>
        <v>68801515</v>
      </c>
      <c r="D2384">
        <v>22526</v>
      </c>
      <c r="E2384" t="s">
        <v>120</v>
      </c>
      <c r="F2384">
        <v>61</v>
      </c>
      <c r="G2384" t="s">
        <v>124</v>
      </c>
      <c r="H2384">
        <v>71</v>
      </c>
      <c r="I2384">
        <v>68801</v>
      </c>
      <c r="J2384" t="s">
        <v>242</v>
      </c>
      <c r="K2384">
        <v>515</v>
      </c>
      <c r="L2384">
        <v>15</v>
      </c>
      <c r="M2384">
        <v>8</v>
      </c>
      <c r="O2384">
        <v>7.68</v>
      </c>
      <c r="P2384">
        <v>0</v>
      </c>
      <c r="Q2384" t="s">
        <v>456</v>
      </c>
      <c r="R2384" t="s">
        <v>471</v>
      </c>
      <c r="S2384">
        <v>5</v>
      </c>
      <c r="T2384" t="s">
        <v>446</v>
      </c>
      <c r="U2384">
        <v>2</v>
      </c>
      <c r="V2384">
        <v>44502</v>
      </c>
      <c r="W2384">
        <v>999</v>
      </c>
      <c r="X2384" t="s">
        <v>447</v>
      </c>
      <c r="Y2384" s="2" t="s">
        <v>447</v>
      </c>
      <c r="Z2384" s="2"/>
      <c r="AB2384" t="s">
        <v>447</v>
      </c>
      <c r="AC2384" t="s">
        <v>448</v>
      </c>
      <c r="AD2384" t="s">
        <v>447</v>
      </c>
      <c r="AE2384" t="s">
        <v>447</v>
      </c>
      <c r="AF2384" t="s">
        <v>447</v>
      </c>
      <c r="AG2384">
        <v>2</v>
      </c>
      <c r="AH2384">
        <v>0</v>
      </c>
      <c r="AI2384">
        <v>15</v>
      </c>
      <c r="AJ2384">
        <v>0</v>
      </c>
      <c r="AK2384">
        <v>61</v>
      </c>
      <c r="AL2384" t="s">
        <v>459</v>
      </c>
      <c r="AM2384" t="s">
        <v>450</v>
      </c>
      <c r="AN2384">
        <v>7.68</v>
      </c>
      <c r="AO2384">
        <v>79.44</v>
      </c>
      <c r="AP2384">
        <v>610.0992</v>
      </c>
      <c r="AQ2384">
        <v>7.68</v>
      </c>
      <c r="AR2384">
        <v>75.069999999999993</v>
      </c>
      <c r="AS2384">
        <v>576.5376</v>
      </c>
      <c r="AT2384">
        <v>7.68</v>
      </c>
      <c r="AU2384">
        <v>75</v>
      </c>
      <c r="AV2384">
        <v>576</v>
      </c>
      <c r="BC2384" t="s">
        <v>451</v>
      </c>
      <c r="BD2384" s="2">
        <v>45958</v>
      </c>
      <c r="BE2384">
        <v>442.33</v>
      </c>
      <c r="BF2384" t="s">
        <v>452</v>
      </c>
      <c r="BG2384" t="s">
        <v>453</v>
      </c>
      <c r="BH2384" s="1">
        <f t="shared" ca="1" si="113"/>
        <v>165</v>
      </c>
    </row>
    <row r="2385" spans="2:60" ht="14.25" customHeight="1" x14ac:dyDescent="0.35">
      <c r="B2385" s="96" t="str">
        <f t="shared" si="111"/>
        <v>6880151516</v>
      </c>
      <c r="C2385" s="96" t="str">
        <f t="shared" si="112"/>
        <v>68801515</v>
      </c>
      <c r="D2385">
        <v>22526</v>
      </c>
      <c r="E2385" t="s">
        <v>120</v>
      </c>
      <c r="F2385">
        <v>61</v>
      </c>
      <c r="G2385" t="s">
        <v>124</v>
      </c>
      <c r="H2385">
        <v>71</v>
      </c>
      <c r="I2385">
        <v>68801</v>
      </c>
      <c r="J2385" t="s">
        <v>242</v>
      </c>
      <c r="K2385">
        <v>515</v>
      </c>
      <c r="L2385">
        <v>16</v>
      </c>
      <c r="M2385">
        <v>8</v>
      </c>
      <c r="O2385">
        <v>1.43</v>
      </c>
      <c r="P2385">
        <v>0</v>
      </c>
      <c r="Q2385" t="s">
        <v>456</v>
      </c>
      <c r="R2385" t="s">
        <v>471</v>
      </c>
      <c r="S2385">
        <v>5</v>
      </c>
      <c r="T2385" t="s">
        <v>446</v>
      </c>
      <c r="U2385">
        <v>2</v>
      </c>
      <c r="V2385">
        <v>44502</v>
      </c>
      <c r="W2385">
        <v>999</v>
      </c>
      <c r="X2385" t="s">
        <v>447</v>
      </c>
      <c r="Y2385" s="2" t="s">
        <v>447</v>
      </c>
      <c r="Z2385" s="2"/>
      <c r="AB2385" t="s">
        <v>447</v>
      </c>
      <c r="AC2385" t="s">
        <v>448</v>
      </c>
      <c r="AD2385" t="s">
        <v>447</v>
      </c>
      <c r="AE2385" t="s">
        <v>447</v>
      </c>
      <c r="AF2385" t="s">
        <v>447</v>
      </c>
      <c r="AG2385">
        <v>2</v>
      </c>
      <c r="AH2385">
        <v>0</v>
      </c>
      <c r="AI2385">
        <v>15</v>
      </c>
      <c r="AJ2385">
        <v>0</v>
      </c>
      <c r="AK2385">
        <v>61</v>
      </c>
      <c r="AL2385" t="s">
        <v>459</v>
      </c>
      <c r="AM2385" t="s">
        <v>450</v>
      </c>
      <c r="AN2385">
        <v>1.43</v>
      </c>
      <c r="AO2385">
        <v>79.44</v>
      </c>
      <c r="AP2385">
        <v>113.5992</v>
      </c>
      <c r="AQ2385">
        <v>1.43</v>
      </c>
      <c r="AR2385">
        <v>75.069999999999993</v>
      </c>
      <c r="AS2385">
        <v>107.3501</v>
      </c>
      <c r="AT2385">
        <v>1.43</v>
      </c>
      <c r="AU2385">
        <v>75</v>
      </c>
      <c r="AV2385">
        <v>107.25</v>
      </c>
      <c r="BC2385" t="s">
        <v>451</v>
      </c>
      <c r="BD2385" s="2">
        <v>45958</v>
      </c>
      <c r="BE2385">
        <v>322.19</v>
      </c>
      <c r="BF2385" t="s">
        <v>452</v>
      </c>
      <c r="BG2385" t="s">
        <v>453</v>
      </c>
      <c r="BH2385" s="1">
        <f t="shared" ca="1" si="113"/>
        <v>165</v>
      </c>
    </row>
    <row r="2386" spans="2:60" ht="14.25" customHeight="1" x14ac:dyDescent="0.35">
      <c r="B2386" s="96" t="str">
        <f t="shared" si="111"/>
        <v>715294321</v>
      </c>
      <c r="C2386" s="96" t="str">
        <f t="shared" si="112"/>
        <v>71529432</v>
      </c>
      <c r="D2386">
        <v>22526</v>
      </c>
      <c r="E2386" t="s">
        <v>120</v>
      </c>
      <c r="F2386">
        <v>61</v>
      </c>
      <c r="G2386" t="s">
        <v>124</v>
      </c>
      <c r="H2386">
        <v>72</v>
      </c>
      <c r="I2386">
        <v>71529</v>
      </c>
      <c r="J2386" t="s">
        <v>240</v>
      </c>
      <c r="K2386">
        <v>432</v>
      </c>
      <c r="L2386">
        <v>1</v>
      </c>
      <c r="M2386">
        <v>1</v>
      </c>
      <c r="N2386">
        <v>1</v>
      </c>
      <c r="O2386">
        <v>1.83</v>
      </c>
      <c r="P2386">
        <v>0</v>
      </c>
      <c r="Q2386" t="s">
        <v>487</v>
      </c>
      <c r="R2386" t="s">
        <v>457</v>
      </c>
      <c r="S2386">
        <v>2</v>
      </c>
      <c r="T2386" t="s">
        <v>478</v>
      </c>
      <c r="U2386">
        <v>2</v>
      </c>
      <c r="V2386">
        <v>45334</v>
      </c>
      <c r="W2386">
        <v>354</v>
      </c>
      <c r="X2386" t="s">
        <v>447</v>
      </c>
      <c r="Y2386" s="2" t="s">
        <v>447</v>
      </c>
      <c r="Z2386" s="2"/>
      <c r="AB2386" t="s">
        <v>447</v>
      </c>
      <c r="AC2386" t="s">
        <v>448</v>
      </c>
      <c r="AD2386" t="s">
        <v>447</v>
      </c>
      <c r="AE2386" t="s">
        <v>447</v>
      </c>
      <c r="AF2386" t="s">
        <v>447</v>
      </c>
      <c r="AG2386">
        <v>2</v>
      </c>
      <c r="AH2386">
        <v>0</v>
      </c>
      <c r="AI2386">
        <v>46.1</v>
      </c>
      <c r="AJ2386">
        <v>0</v>
      </c>
      <c r="AK2386">
        <v>61</v>
      </c>
      <c r="AL2386" t="s">
        <v>459</v>
      </c>
      <c r="AM2386" t="s">
        <v>450</v>
      </c>
      <c r="AN2386">
        <v>1.83</v>
      </c>
      <c r="AO2386">
        <v>110</v>
      </c>
      <c r="AP2386">
        <v>201.3</v>
      </c>
      <c r="AQ2386">
        <v>1.83</v>
      </c>
      <c r="AR2386">
        <v>130.07</v>
      </c>
      <c r="AS2386">
        <v>238.02809999999999</v>
      </c>
      <c r="AT2386">
        <v>1.83</v>
      </c>
      <c r="AU2386">
        <v>130</v>
      </c>
      <c r="AV2386">
        <v>237.9</v>
      </c>
      <c r="BC2386" t="s">
        <v>451</v>
      </c>
      <c r="BD2386" s="2">
        <v>45906</v>
      </c>
      <c r="BE2386">
        <v>320.20999999999998</v>
      </c>
      <c r="BF2386" t="s">
        <v>452</v>
      </c>
      <c r="BG2386" t="s">
        <v>453</v>
      </c>
      <c r="BH2386" s="1">
        <f t="shared" ca="1" si="113"/>
        <v>217</v>
      </c>
    </row>
    <row r="2387" spans="2:60" ht="14.25" customHeight="1" x14ac:dyDescent="0.35">
      <c r="B2387" s="96" t="str">
        <f t="shared" si="111"/>
        <v>715294322</v>
      </c>
      <c r="C2387" s="96" t="str">
        <f t="shared" si="112"/>
        <v>71529432</v>
      </c>
      <c r="D2387">
        <v>22526</v>
      </c>
      <c r="E2387" t="s">
        <v>120</v>
      </c>
      <c r="F2387">
        <v>61</v>
      </c>
      <c r="G2387" t="s">
        <v>124</v>
      </c>
      <c r="H2387">
        <v>72</v>
      </c>
      <c r="I2387">
        <v>71529</v>
      </c>
      <c r="J2387" t="s">
        <v>240</v>
      </c>
      <c r="K2387">
        <v>432</v>
      </c>
      <c r="L2387">
        <v>2</v>
      </c>
      <c r="M2387">
        <v>1</v>
      </c>
      <c r="N2387">
        <v>1</v>
      </c>
      <c r="O2387">
        <v>13.39</v>
      </c>
      <c r="P2387">
        <v>0</v>
      </c>
      <c r="Q2387" t="s">
        <v>487</v>
      </c>
      <c r="R2387" t="s">
        <v>457</v>
      </c>
      <c r="S2387">
        <v>2</v>
      </c>
      <c r="T2387" t="s">
        <v>478</v>
      </c>
      <c r="U2387">
        <v>2</v>
      </c>
      <c r="V2387">
        <v>45333</v>
      </c>
      <c r="W2387">
        <v>354</v>
      </c>
      <c r="X2387" t="s">
        <v>447</v>
      </c>
      <c r="Y2387" s="2" t="s">
        <v>447</v>
      </c>
      <c r="Z2387" s="2"/>
      <c r="AB2387" t="s">
        <v>447</v>
      </c>
      <c r="AC2387" t="s">
        <v>448</v>
      </c>
      <c r="AD2387" t="s">
        <v>447</v>
      </c>
      <c r="AE2387" t="s">
        <v>447</v>
      </c>
      <c r="AF2387" t="s">
        <v>447</v>
      </c>
      <c r="AG2387">
        <v>2</v>
      </c>
      <c r="AH2387">
        <v>0</v>
      </c>
      <c r="AI2387">
        <v>46.1</v>
      </c>
      <c r="AJ2387">
        <v>0</v>
      </c>
      <c r="AK2387">
        <v>61</v>
      </c>
      <c r="AL2387" t="s">
        <v>488</v>
      </c>
      <c r="AM2387" t="s">
        <v>450</v>
      </c>
      <c r="AN2387">
        <v>13.39</v>
      </c>
      <c r="AO2387">
        <v>110</v>
      </c>
      <c r="AP2387">
        <v>1472.9</v>
      </c>
      <c r="AQ2387">
        <v>13.39</v>
      </c>
      <c r="AR2387">
        <v>130.07</v>
      </c>
      <c r="AS2387">
        <v>1741.6373000000001</v>
      </c>
      <c r="AT2387">
        <v>13.39</v>
      </c>
      <c r="AU2387">
        <v>130</v>
      </c>
      <c r="AV2387">
        <v>1740.7</v>
      </c>
      <c r="BC2387" t="s">
        <v>451</v>
      </c>
      <c r="BD2387" s="2">
        <v>45906</v>
      </c>
      <c r="BE2387">
        <v>2114.58</v>
      </c>
      <c r="BF2387" t="s">
        <v>452</v>
      </c>
      <c r="BG2387" t="s">
        <v>453</v>
      </c>
      <c r="BH2387" s="1">
        <f t="shared" ca="1" si="113"/>
        <v>217</v>
      </c>
    </row>
    <row r="2388" spans="2:60" ht="14.25" customHeight="1" x14ac:dyDescent="0.35">
      <c r="B2388" s="96" t="str">
        <f t="shared" si="111"/>
        <v>715294323</v>
      </c>
      <c r="C2388" s="96" t="str">
        <f t="shared" si="112"/>
        <v>71529432</v>
      </c>
      <c r="D2388">
        <v>22526</v>
      </c>
      <c r="E2388" t="s">
        <v>120</v>
      </c>
      <c r="F2388">
        <v>61</v>
      </c>
      <c r="G2388" t="s">
        <v>124</v>
      </c>
      <c r="H2388">
        <v>72</v>
      </c>
      <c r="I2388">
        <v>71529</v>
      </c>
      <c r="J2388" t="s">
        <v>240</v>
      </c>
      <c r="K2388">
        <v>432</v>
      </c>
      <c r="L2388">
        <v>3</v>
      </c>
      <c r="M2388">
        <v>1</v>
      </c>
      <c r="N2388">
        <v>1</v>
      </c>
      <c r="O2388">
        <v>7.87</v>
      </c>
      <c r="P2388">
        <v>0</v>
      </c>
      <c r="Q2388" t="s">
        <v>456</v>
      </c>
      <c r="R2388" t="s">
        <v>457</v>
      </c>
      <c r="S2388">
        <v>2</v>
      </c>
      <c r="T2388" t="s">
        <v>478</v>
      </c>
      <c r="U2388">
        <v>2</v>
      </c>
      <c r="V2388">
        <v>45334</v>
      </c>
      <c r="W2388">
        <v>354</v>
      </c>
      <c r="X2388" t="s">
        <v>447</v>
      </c>
      <c r="Y2388" s="2" t="s">
        <v>447</v>
      </c>
      <c r="Z2388" s="2"/>
      <c r="AB2388" t="s">
        <v>447</v>
      </c>
      <c r="AC2388" t="s">
        <v>448</v>
      </c>
      <c r="AD2388" t="s">
        <v>447</v>
      </c>
      <c r="AE2388" t="s">
        <v>447</v>
      </c>
      <c r="AF2388" t="s">
        <v>447</v>
      </c>
      <c r="AG2388">
        <v>2</v>
      </c>
      <c r="AH2388">
        <v>0</v>
      </c>
      <c r="AI2388">
        <v>46.1</v>
      </c>
      <c r="AJ2388">
        <v>0</v>
      </c>
      <c r="AK2388">
        <v>61</v>
      </c>
      <c r="AL2388" t="s">
        <v>488</v>
      </c>
      <c r="AM2388" t="s">
        <v>450</v>
      </c>
      <c r="AN2388">
        <v>7.87</v>
      </c>
      <c r="AO2388">
        <v>110</v>
      </c>
      <c r="AP2388">
        <v>865.7</v>
      </c>
      <c r="AQ2388">
        <v>7.87</v>
      </c>
      <c r="AR2388">
        <v>130.07</v>
      </c>
      <c r="AS2388">
        <v>1023.6509</v>
      </c>
      <c r="AT2388">
        <v>7.87</v>
      </c>
      <c r="AU2388">
        <v>130</v>
      </c>
      <c r="AV2388">
        <v>1023.1</v>
      </c>
      <c r="BC2388" t="s">
        <v>451</v>
      </c>
      <c r="BD2388" s="2">
        <v>45906</v>
      </c>
      <c r="BE2388">
        <v>1125.96</v>
      </c>
      <c r="BF2388" t="s">
        <v>452</v>
      </c>
      <c r="BG2388" t="s">
        <v>453</v>
      </c>
      <c r="BH2388" s="1">
        <f t="shared" ca="1" si="113"/>
        <v>217</v>
      </c>
    </row>
    <row r="2389" spans="2:60" ht="14.25" customHeight="1" x14ac:dyDescent="0.35">
      <c r="B2389" s="96" t="str">
        <f t="shared" si="111"/>
        <v>719654331</v>
      </c>
      <c r="C2389" s="96" t="str">
        <f t="shared" si="112"/>
        <v>71965433</v>
      </c>
      <c r="D2389">
        <v>22526</v>
      </c>
      <c r="E2389" t="s">
        <v>120</v>
      </c>
      <c r="F2389">
        <v>61</v>
      </c>
      <c r="G2389" t="s">
        <v>124</v>
      </c>
      <c r="H2389">
        <v>71</v>
      </c>
      <c r="I2389">
        <v>71965</v>
      </c>
      <c r="J2389" t="s">
        <v>97</v>
      </c>
      <c r="K2389">
        <v>433</v>
      </c>
      <c r="L2389">
        <v>1</v>
      </c>
      <c r="M2389">
        <v>1</v>
      </c>
      <c r="N2389">
        <v>1</v>
      </c>
      <c r="O2389">
        <v>0.56000000000000005</v>
      </c>
      <c r="P2389">
        <v>0</v>
      </c>
      <c r="Q2389" t="s">
        <v>482</v>
      </c>
      <c r="R2389" t="s">
        <v>467</v>
      </c>
      <c r="S2389">
        <v>40</v>
      </c>
      <c r="T2389" t="s">
        <v>473</v>
      </c>
      <c r="U2389">
        <v>2</v>
      </c>
      <c r="V2389">
        <v>45612</v>
      </c>
      <c r="W2389">
        <v>353</v>
      </c>
      <c r="X2389" t="s">
        <v>447</v>
      </c>
      <c r="Y2389" s="2" t="s">
        <v>447</v>
      </c>
      <c r="Z2389" s="2"/>
      <c r="AB2389" t="s">
        <v>447</v>
      </c>
      <c r="AC2389" t="s">
        <v>448</v>
      </c>
      <c r="AD2389" t="s">
        <v>447</v>
      </c>
      <c r="AE2389" t="s">
        <v>447</v>
      </c>
      <c r="AF2389" t="s">
        <v>447</v>
      </c>
      <c r="AG2389">
        <v>2</v>
      </c>
      <c r="AH2389">
        <v>0</v>
      </c>
      <c r="AI2389">
        <v>11</v>
      </c>
      <c r="AJ2389">
        <v>0</v>
      </c>
      <c r="AK2389">
        <v>61</v>
      </c>
      <c r="AL2389" t="s">
        <v>449</v>
      </c>
      <c r="AM2389" t="s">
        <v>450</v>
      </c>
      <c r="BC2389" t="s">
        <v>474</v>
      </c>
      <c r="BF2389" t="s">
        <v>452</v>
      </c>
      <c r="BG2389" t="s">
        <v>453</v>
      </c>
      <c r="BH2389" s="1">
        <f t="shared" ca="1" si="113"/>
        <v>46123</v>
      </c>
    </row>
    <row r="2390" spans="2:60" ht="14.25" customHeight="1" x14ac:dyDescent="0.35">
      <c r="B2390" s="96" t="str">
        <f t="shared" si="111"/>
        <v>719654332</v>
      </c>
      <c r="C2390" s="96" t="str">
        <f t="shared" si="112"/>
        <v>71965433</v>
      </c>
      <c r="D2390">
        <v>22526</v>
      </c>
      <c r="E2390" t="s">
        <v>120</v>
      </c>
      <c r="F2390">
        <v>61</v>
      </c>
      <c r="G2390" t="s">
        <v>124</v>
      </c>
      <c r="H2390">
        <v>71</v>
      </c>
      <c r="I2390">
        <v>71965</v>
      </c>
      <c r="J2390" t="s">
        <v>97</v>
      </c>
      <c r="K2390">
        <v>433</v>
      </c>
      <c r="L2390">
        <v>2</v>
      </c>
      <c r="M2390">
        <v>1</v>
      </c>
      <c r="N2390">
        <v>1</v>
      </c>
      <c r="O2390">
        <v>1.51</v>
      </c>
      <c r="P2390">
        <v>0</v>
      </c>
      <c r="Q2390" t="s">
        <v>482</v>
      </c>
      <c r="R2390" t="s">
        <v>467</v>
      </c>
      <c r="S2390">
        <v>40</v>
      </c>
      <c r="T2390" t="s">
        <v>473</v>
      </c>
      <c r="U2390">
        <v>2</v>
      </c>
      <c r="V2390">
        <v>45612</v>
      </c>
      <c r="W2390">
        <v>353</v>
      </c>
      <c r="X2390" t="s">
        <v>447</v>
      </c>
      <c r="Y2390" s="2" t="s">
        <v>447</v>
      </c>
      <c r="Z2390" s="2"/>
      <c r="AB2390" t="s">
        <v>447</v>
      </c>
      <c r="AC2390" t="s">
        <v>448</v>
      </c>
      <c r="AD2390" t="s">
        <v>447</v>
      </c>
      <c r="AE2390" t="s">
        <v>447</v>
      </c>
      <c r="AF2390" t="s">
        <v>447</v>
      </c>
      <c r="AG2390">
        <v>2</v>
      </c>
      <c r="AH2390">
        <v>0</v>
      </c>
      <c r="AI2390">
        <v>11</v>
      </c>
      <c r="AJ2390">
        <v>0</v>
      </c>
      <c r="AK2390">
        <v>61</v>
      </c>
      <c r="AL2390" t="s">
        <v>449</v>
      </c>
      <c r="AM2390" t="s">
        <v>450</v>
      </c>
      <c r="BC2390" t="s">
        <v>474</v>
      </c>
      <c r="BF2390" t="s">
        <v>452</v>
      </c>
      <c r="BG2390" t="s">
        <v>453</v>
      </c>
      <c r="BH2390" s="1">
        <f t="shared" ca="1" si="113"/>
        <v>46123</v>
      </c>
    </row>
    <row r="2391" spans="2:60" ht="14.25" customHeight="1" x14ac:dyDescent="0.35">
      <c r="B2391" s="96" t="str">
        <f t="shared" si="111"/>
        <v>719654333</v>
      </c>
      <c r="C2391" s="96" t="str">
        <f t="shared" si="112"/>
        <v>71965433</v>
      </c>
      <c r="D2391">
        <v>22526</v>
      </c>
      <c r="E2391" t="s">
        <v>120</v>
      </c>
      <c r="F2391">
        <v>61</v>
      </c>
      <c r="G2391" t="s">
        <v>124</v>
      </c>
      <c r="H2391">
        <v>71</v>
      </c>
      <c r="I2391">
        <v>71965</v>
      </c>
      <c r="J2391" t="s">
        <v>97</v>
      </c>
      <c r="K2391">
        <v>433</v>
      </c>
      <c r="L2391">
        <v>3</v>
      </c>
      <c r="M2391">
        <v>1</v>
      </c>
      <c r="N2391">
        <v>1</v>
      </c>
      <c r="O2391">
        <v>24.19</v>
      </c>
      <c r="P2391">
        <v>0</v>
      </c>
      <c r="Q2391" t="s">
        <v>519</v>
      </c>
      <c r="R2391" t="s">
        <v>467</v>
      </c>
      <c r="S2391">
        <v>40</v>
      </c>
      <c r="T2391" t="s">
        <v>473</v>
      </c>
      <c r="U2391">
        <v>2</v>
      </c>
      <c r="V2391">
        <v>45615</v>
      </c>
      <c r="W2391">
        <v>353</v>
      </c>
      <c r="X2391" t="s">
        <v>447</v>
      </c>
      <c r="Y2391" s="2" t="s">
        <v>447</v>
      </c>
      <c r="Z2391" s="2"/>
      <c r="AB2391" t="s">
        <v>447</v>
      </c>
      <c r="AC2391" t="s">
        <v>448</v>
      </c>
      <c r="AD2391" t="s">
        <v>447</v>
      </c>
      <c r="AE2391" t="s">
        <v>447</v>
      </c>
      <c r="AF2391" t="s">
        <v>447</v>
      </c>
      <c r="AG2391">
        <v>2</v>
      </c>
      <c r="AH2391">
        <v>0</v>
      </c>
      <c r="AI2391">
        <v>11</v>
      </c>
      <c r="AJ2391">
        <v>0</v>
      </c>
      <c r="AK2391">
        <v>61</v>
      </c>
      <c r="AL2391" t="s">
        <v>449</v>
      </c>
      <c r="AM2391" t="s">
        <v>450</v>
      </c>
      <c r="BC2391" t="s">
        <v>474</v>
      </c>
      <c r="BF2391" t="s">
        <v>452</v>
      </c>
      <c r="BG2391" t="s">
        <v>453</v>
      </c>
      <c r="BH2391" s="1">
        <f t="shared" ca="1" si="113"/>
        <v>46123</v>
      </c>
    </row>
    <row r="2392" spans="2:60" ht="14.25" customHeight="1" x14ac:dyDescent="0.35">
      <c r="B2392" s="96" t="str">
        <f t="shared" si="111"/>
        <v>719654334</v>
      </c>
      <c r="C2392" s="96" t="str">
        <f t="shared" si="112"/>
        <v>71965433</v>
      </c>
      <c r="D2392">
        <v>22526</v>
      </c>
      <c r="E2392" t="s">
        <v>120</v>
      </c>
      <c r="F2392">
        <v>61</v>
      </c>
      <c r="G2392" t="s">
        <v>124</v>
      </c>
      <c r="H2392">
        <v>71</v>
      </c>
      <c r="I2392">
        <v>71965</v>
      </c>
      <c r="J2392" t="s">
        <v>97</v>
      </c>
      <c r="K2392">
        <v>433</v>
      </c>
      <c r="L2392">
        <v>4</v>
      </c>
      <c r="M2392">
        <v>1</v>
      </c>
      <c r="N2392">
        <v>1</v>
      </c>
      <c r="O2392">
        <v>8.18</v>
      </c>
      <c r="P2392">
        <v>0</v>
      </c>
      <c r="Q2392" t="s">
        <v>519</v>
      </c>
      <c r="R2392" t="s">
        <v>467</v>
      </c>
      <c r="S2392">
        <v>40</v>
      </c>
      <c r="T2392" t="s">
        <v>473</v>
      </c>
      <c r="U2392">
        <v>2</v>
      </c>
      <c r="V2392">
        <v>45615</v>
      </c>
      <c r="W2392">
        <v>140</v>
      </c>
      <c r="X2392" t="s">
        <v>447</v>
      </c>
      <c r="Y2392" s="2" t="s">
        <v>447</v>
      </c>
      <c r="Z2392" s="2"/>
      <c r="AB2392" t="s">
        <v>447</v>
      </c>
      <c r="AC2392" t="s">
        <v>448</v>
      </c>
      <c r="AD2392" t="s">
        <v>447</v>
      </c>
      <c r="AE2392" t="s">
        <v>447</v>
      </c>
      <c r="AF2392" t="s">
        <v>447</v>
      </c>
      <c r="AG2392">
        <v>2</v>
      </c>
      <c r="AH2392">
        <v>0</v>
      </c>
      <c r="AI2392">
        <v>11</v>
      </c>
      <c r="AJ2392">
        <v>0</v>
      </c>
      <c r="AK2392">
        <v>61</v>
      </c>
      <c r="AL2392" t="s">
        <v>449</v>
      </c>
      <c r="AM2392" t="s">
        <v>450</v>
      </c>
      <c r="BC2392" t="s">
        <v>474</v>
      </c>
      <c r="BF2392" t="s">
        <v>452</v>
      </c>
      <c r="BG2392" t="s">
        <v>453</v>
      </c>
      <c r="BH2392" s="1">
        <f t="shared" ca="1" si="113"/>
        <v>46123</v>
      </c>
    </row>
    <row r="2393" spans="2:60" ht="14.25" customHeight="1" x14ac:dyDescent="0.35">
      <c r="B2393" s="96" t="str">
        <f t="shared" si="111"/>
        <v>719654335</v>
      </c>
      <c r="C2393" s="96" t="str">
        <f t="shared" si="112"/>
        <v>71965433</v>
      </c>
      <c r="D2393">
        <v>22526</v>
      </c>
      <c r="E2393" t="s">
        <v>120</v>
      </c>
      <c r="F2393">
        <v>61</v>
      </c>
      <c r="G2393" t="s">
        <v>124</v>
      </c>
      <c r="H2393">
        <v>71</v>
      </c>
      <c r="I2393">
        <v>71965</v>
      </c>
      <c r="J2393" t="s">
        <v>97</v>
      </c>
      <c r="K2393">
        <v>433</v>
      </c>
      <c r="L2393">
        <v>5</v>
      </c>
      <c r="M2393">
        <v>1</v>
      </c>
      <c r="N2393">
        <v>1</v>
      </c>
      <c r="O2393">
        <v>2.0299999999999998</v>
      </c>
      <c r="P2393">
        <v>0</v>
      </c>
      <c r="Q2393" t="s">
        <v>482</v>
      </c>
      <c r="R2393" t="s">
        <v>467</v>
      </c>
      <c r="S2393">
        <v>40</v>
      </c>
      <c r="T2393" t="s">
        <v>473</v>
      </c>
      <c r="U2393">
        <v>2</v>
      </c>
      <c r="V2393">
        <v>45612</v>
      </c>
      <c r="W2393">
        <v>140</v>
      </c>
      <c r="X2393" t="s">
        <v>447</v>
      </c>
      <c r="Y2393" s="2" t="s">
        <v>447</v>
      </c>
      <c r="Z2393" s="2"/>
      <c r="AB2393" t="s">
        <v>447</v>
      </c>
      <c r="AC2393" t="s">
        <v>448</v>
      </c>
      <c r="AD2393" t="s">
        <v>447</v>
      </c>
      <c r="AE2393" t="s">
        <v>447</v>
      </c>
      <c r="AF2393" t="s">
        <v>447</v>
      </c>
      <c r="AG2393">
        <v>2</v>
      </c>
      <c r="AH2393">
        <v>0</v>
      </c>
      <c r="AI2393">
        <v>11</v>
      </c>
      <c r="AJ2393">
        <v>0</v>
      </c>
      <c r="AK2393">
        <v>61</v>
      </c>
      <c r="AL2393" t="s">
        <v>449</v>
      </c>
      <c r="AM2393" t="s">
        <v>450</v>
      </c>
      <c r="BC2393" t="s">
        <v>474</v>
      </c>
      <c r="BF2393" t="s">
        <v>452</v>
      </c>
      <c r="BG2393" t="s">
        <v>453</v>
      </c>
      <c r="BH2393" s="1">
        <f t="shared" ca="1" si="113"/>
        <v>46123</v>
      </c>
    </row>
    <row r="2394" spans="2:60" ht="14.25" customHeight="1" x14ac:dyDescent="0.35">
      <c r="B2394" s="96" t="str">
        <f t="shared" si="111"/>
        <v>719654336</v>
      </c>
      <c r="C2394" s="96" t="str">
        <f t="shared" si="112"/>
        <v>71965433</v>
      </c>
      <c r="D2394">
        <v>22526</v>
      </c>
      <c r="E2394" t="s">
        <v>120</v>
      </c>
      <c r="F2394">
        <v>61</v>
      </c>
      <c r="G2394" t="s">
        <v>124</v>
      </c>
      <c r="H2394">
        <v>71</v>
      </c>
      <c r="I2394">
        <v>71965</v>
      </c>
      <c r="J2394" t="s">
        <v>97</v>
      </c>
      <c r="K2394">
        <v>433</v>
      </c>
      <c r="L2394">
        <v>6</v>
      </c>
      <c r="M2394">
        <v>1</v>
      </c>
      <c r="N2394">
        <v>1</v>
      </c>
      <c r="O2394">
        <v>20.92</v>
      </c>
      <c r="P2394">
        <v>0</v>
      </c>
      <c r="Q2394" t="s">
        <v>482</v>
      </c>
      <c r="R2394" t="s">
        <v>467</v>
      </c>
      <c r="S2394">
        <v>40</v>
      </c>
      <c r="T2394" t="s">
        <v>473</v>
      </c>
      <c r="U2394">
        <v>2</v>
      </c>
      <c r="V2394">
        <v>45615</v>
      </c>
      <c r="W2394">
        <v>353</v>
      </c>
      <c r="X2394" t="s">
        <v>447</v>
      </c>
      <c r="Y2394" s="2" t="s">
        <v>447</v>
      </c>
      <c r="Z2394" s="2"/>
      <c r="AB2394" t="s">
        <v>447</v>
      </c>
      <c r="AC2394" t="s">
        <v>448</v>
      </c>
      <c r="AD2394" t="s">
        <v>447</v>
      </c>
      <c r="AE2394" t="s">
        <v>447</v>
      </c>
      <c r="AF2394" t="s">
        <v>447</v>
      </c>
      <c r="AG2394">
        <v>2</v>
      </c>
      <c r="AH2394">
        <v>0</v>
      </c>
      <c r="AI2394">
        <v>11</v>
      </c>
      <c r="AJ2394">
        <v>0</v>
      </c>
      <c r="AK2394">
        <v>61</v>
      </c>
      <c r="AL2394" t="s">
        <v>449</v>
      </c>
      <c r="AM2394" t="s">
        <v>450</v>
      </c>
      <c r="BC2394" t="s">
        <v>474</v>
      </c>
      <c r="BF2394" t="s">
        <v>452</v>
      </c>
      <c r="BG2394" t="s">
        <v>453</v>
      </c>
      <c r="BH2394" s="1">
        <f t="shared" ca="1" si="113"/>
        <v>46123</v>
      </c>
    </row>
    <row r="2395" spans="2:60" ht="14.25" customHeight="1" x14ac:dyDescent="0.35">
      <c r="B2395" s="96" t="str">
        <f t="shared" si="111"/>
        <v>719654337</v>
      </c>
      <c r="C2395" s="96" t="str">
        <f t="shared" si="112"/>
        <v>71965433</v>
      </c>
      <c r="D2395">
        <v>22526</v>
      </c>
      <c r="E2395" t="s">
        <v>120</v>
      </c>
      <c r="F2395">
        <v>61</v>
      </c>
      <c r="G2395" t="s">
        <v>124</v>
      </c>
      <c r="H2395">
        <v>71</v>
      </c>
      <c r="I2395">
        <v>71965</v>
      </c>
      <c r="J2395" t="s">
        <v>97</v>
      </c>
      <c r="K2395">
        <v>433</v>
      </c>
      <c r="L2395">
        <v>7</v>
      </c>
      <c r="M2395">
        <v>1</v>
      </c>
      <c r="N2395">
        <v>1</v>
      </c>
      <c r="O2395">
        <v>29.3</v>
      </c>
      <c r="P2395">
        <v>0</v>
      </c>
      <c r="Q2395" t="s">
        <v>482</v>
      </c>
      <c r="R2395" t="s">
        <v>467</v>
      </c>
      <c r="S2395">
        <v>40</v>
      </c>
      <c r="T2395" t="s">
        <v>473</v>
      </c>
      <c r="U2395">
        <v>2</v>
      </c>
      <c r="V2395">
        <v>45615</v>
      </c>
      <c r="W2395">
        <v>353</v>
      </c>
      <c r="X2395" t="s">
        <v>447</v>
      </c>
      <c r="Y2395" s="2" t="s">
        <v>447</v>
      </c>
      <c r="Z2395" s="2"/>
      <c r="AB2395" t="s">
        <v>447</v>
      </c>
      <c r="AC2395" t="s">
        <v>448</v>
      </c>
      <c r="AD2395" t="s">
        <v>447</v>
      </c>
      <c r="AE2395" t="s">
        <v>447</v>
      </c>
      <c r="AF2395" t="s">
        <v>447</v>
      </c>
      <c r="AG2395">
        <v>2</v>
      </c>
      <c r="AH2395">
        <v>0</v>
      </c>
      <c r="AI2395">
        <v>11</v>
      </c>
      <c r="AJ2395">
        <v>0</v>
      </c>
      <c r="AK2395">
        <v>61</v>
      </c>
      <c r="AL2395" t="s">
        <v>449</v>
      </c>
      <c r="AM2395" t="s">
        <v>450</v>
      </c>
      <c r="BC2395" t="s">
        <v>474</v>
      </c>
      <c r="BF2395" t="s">
        <v>452</v>
      </c>
      <c r="BG2395" t="s">
        <v>453</v>
      </c>
      <c r="BH2395" s="1">
        <f t="shared" ca="1" si="113"/>
        <v>46123</v>
      </c>
    </row>
    <row r="2396" spans="2:60" ht="14.25" customHeight="1" x14ac:dyDescent="0.35">
      <c r="B2396" s="96" t="str">
        <f t="shared" si="111"/>
        <v>719654338</v>
      </c>
      <c r="C2396" s="96" t="str">
        <f t="shared" si="112"/>
        <v>71965433</v>
      </c>
      <c r="D2396">
        <v>22526</v>
      </c>
      <c r="E2396" t="s">
        <v>120</v>
      </c>
      <c r="F2396">
        <v>61</v>
      </c>
      <c r="G2396" t="s">
        <v>124</v>
      </c>
      <c r="H2396">
        <v>71</v>
      </c>
      <c r="I2396">
        <v>71965</v>
      </c>
      <c r="J2396" t="s">
        <v>97</v>
      </c>
      <c r="K2396">
        <v>433</v>
      </c>
      <c r="L2396">
        <v>8</v>
      </c>
      <c r="M2396">
        <v>1</v>
      </c>
      <c r="N2396">
        <v>1</v>
      </c>
      <c r="O2396">
        <v>21.22</v>
      </c>
      <c r="P2396">
        <v>0</v>
      </c>
      <c r="Q2396" t="s">
        <v>482</v>
      </c>
      <c r="R2396" t="s">
        <v>467</v>
      </c>
      <c r="S2396">
        <v>40</v>
      </c>
      <c r="T2396" t="s">
        <v>473</v>
      </c>
      <c r="U2396">
        <v>2</v>
      </c>
      <c r="V2396">
        <v>45612</v>
      </c>
      <c r="W2396">
        <v>353</v>
      </c>
      <c r="X2396" t="s">
        <v>447</v>
      </c>
      <c r="Y2396" s="2" t="s">
        <v>447</v>
      </c>
      <c r="Z2396" s="2"/>
      <c r="AB2396" t="s">
        <v>447</v>
      </c>
      <c r="AC2396" t="s">
        <v>448</v>
      </c>
      <c r="AD2396" t="s">
        <v>447</v>
      </c>
      <c r="AE2396" t="s">
        <v>447</v>
      </c>
      <c r="AF2396" t="s">
        <v>447</v>
      </c>
      <c r="AG2396">
        <v>2</v>
      </c>
      <c r="AH2396">
        <v>0</v>
      </c>
      <c r="AI2396">
        <v>11</v>
      </c>
      <c r="AJ2396">
        <v>0</v>
      </c>
      <c r="AK2396">
        <v>61</v>
      </c>
      <c r="AL2396" t="s">
        <v>449</v>
      </c>
      <c r="AM2396" t="s">
        <v>450</v>
      </c>
      <c r="BC2396" t="s">
        <v>474</v>
      </c>
      <c r="BF2396" t="s">
        <v>452</v>
      </c>
      <c r="BG2396" t="s">
        <v>453</v>
      </c>
      <c r="BH2396" s="1">
        <f t="shared" ca="1" si="113"/>
        <v>46123</v>
      </c>
    </row>
    <row r="2397" spans="2:60" ht="14.25" customHeight="1" x14ac:dyDescent="0.35">
      <c r="B2397" s="96" t="str">
        <f t="shared" si="111"/>
        <v>719654339</v>
      </c>
      <c r="C2397" s="96" t="str">
        <f t="shared" si="112"/>
        <v>71965433</v>
      </c>
      <c r="D2397">
        <v>22526</v>
      </c>
      <c r="E2397" t="s">
        <v>120</v>
      </c>
      <c r="F2397">
        <v>61</v>
      </c>
      <c r="G2397" t="s">
        <v>124</v>
      </c>
      <c r="H2397">
        <v>71</v>
      </c>
      <c r="I2397">
        <v>71965</v>
      </c>
      <c r="J2397" t="s">
        <v>97</v>
      </c>
      <c r="K2397">
        <v>433</v>
      </c>
      <c r="L2397">
        <v>9</v>
      </c>
      <c r="M2397">
        <v>1</v>
      </c>
      <c r="N2397">
        <v>1</v>
      </c>
      <c r="O2397">
        <v>2.08</v>
      </c>
      <c r="P2397">
        <v>0</v>
      </c>
      <c r="Q2397" t="s">
        <v>482</v>
      </c>
      <c r="R2397" t="s">
        <v>467</v>
      </c>
      <c r="S2397">
        <v>58</v>
      </c>
      <c r="T2397" t="s">
        <v>491</v>
      </c>
      <c r="U2397">
        <v>2</v>
      </c>
      <c r="V2397">
        <v>45610</v>
      </c>
      <c r="W2397">
        <v>353</v>
      </c>
      <c r="X2397" t="s">
        <v>447</v>
      </c>
      <c r="Y2397" s="2" t="s">
        <v>447</v>
      </c>
      <c r="Z2397" s="2"/>
      <c r="AB2397" t="s">
        <v>447</v>
      </c>
      <c r="AC2397" t="s">
        <v>448</v>
      </c>
      <c r="AD2397" t="s">
        <v>447</v>
      </c>
      <c r="AE2397" t="s">
        <v>447</v>
      </c>
      <c r="AF2397" t="s">
        <v>447</v>
      </c>
      <c r="AG2397">
        <v>2</v>
      </c>
      <c r="AH2397">
        <v>0</v>
      </c>
      <c r="AI2397">
        <v>11</v>
      </c>
      <c r="AJ2397">
        <v>0</v>
      </c>
      <c r="AK2397">
        <v>61</v>
      </c>
      <c r="AL2397" t="s">
        <v>449</v>
      </c>
      <c r="AM2397" t="s">
        <v>450</v>
      </c>
      <c r="AN2397">
        <v>2.08</v>
      </c>
      <c r="AO2397">
        <v>50</v>
      </c>
      <c r="AP2397">
        <v>104</v>
      </c>
      <c r="AQ2397">
        <v>2.08</v>
      </c>
      <c r="AR2397">
        <v>50</v>
      </c>
      <c r="AS2397">
        <v>104</v>
      </c>
      <c r="AT2397">
        <v>2.08</v>
      </c>
      <c r="AU2397">
        <v>50</v>
      </c>
      <c r="AV2397">
        <v>104</v>
      </c>
      <c r="BC2397" t="s">
        <v>451</v>
      </c>
      <c r="BD2397" s="2">
        <v>45948</v>
      </c>
      <c r="BE2397">
        <v>379.78</v>
      </c>
      <c r="BF2397" t="s">
        <v>452</v>
      </c>
      <c r="BG2397" t="s">
        <v>453</v>
      </c>
      <c r="BH2397" s="1">
        <f t="shared" ca="1" si="113"/>
        <v>175</v>
      </c>
    </row>
    <row r="2398" spans="2:60" ht="14.25" customHeight="1" x14ac:dyDescent="0.35">
      <c r="B2398" s="96" t="str">
        <f t="shared" si="111"/>
        <v>7196543310</v>
      </c>
      <c r="C2398" s="96" t="str">
        <f t="shared" si="112"/>
        <v>71965433</v>
      </c>
      <c r="D2398">
        <v>22526</v>
      </c>
      <c r="E2398" t="s">
        <v>120</v>
      </c>
      <c r="F2398">
        <v>61</v>
      </c>
      <c r="G2398" t="s">
        <v>124</v>
      </c>
      <c r="H2398">
        <v>71</v>
      </c>
      <c r="I2398">
        <v>71965</v>
      </c>
      <c r="J2398" t="s">
        <v>97</v>
      </c>
      <c r="K2398">
        <v>433</v>
      </c>
      <c r="L2398">
        <v>10</v>
      </c>
      <c r="M2398">
        <v>1</v>
      </c>
      <c r="N2398">
        <v>1</v>
      </c>
      <c r="O2398" s="3">
        <v>24.15</v>
      </c>
      <c r="P2398">
        <v>0</v>
      </c>
      <c r="Q2398" t="s">
        <v>482</v>
      </c>
      <c r="R2398" t="s">
        <v>467</v>
      </c>
      <c r="S2398">
        <v>58</v>
      </c>
      <c r="T2398" t="s">
        <v>491</v>
      </c>
      <c r="U2398">
        <v>2</v>
      </c>
      <c r="V2398">
        <v>45610</v>
      </c>
      <c r="W2398">
        <v>353</v>
      </c>
      <c r="X2398" t="s">
        <v>447</v>
      </c>
      <c r="Y2398" t="s">
        <v>447</v>
      </c>
      <c r="Z2398" s="2"/>
      <c r="AB2398" t="s">
        <v>447</v>
      </c>
      <c r="AC2398" t="s">
        <v>448</v>
      </c>
      <c r="AD2398" t="s">
        <v>447</v>
      </c>
      <c r="AE2398" t="s">
        <v>447</v>
      </c>
      <c r="AF2398" t="s">
        <v>447</v>
      </c>
      <c r="AG2398">
        <v>2</v>
      </c>
      <c r="AH2398">
        <v>0</v>
      </c>
      <c r="AI2398">
        <v>11</v>
      </c>
      <c r="AJ2398">
        <v>0</v>
      </c>
      <c r="AK2398">
        <v>61</v>
      </c>
      <c r="AL2398" t="s">
        <v>449</v>
      </c>
      <c r="AM2398" t="s">
        <v>450</v>
      </c>
      <c r="AN2398">
        <v>24.15</v>
      </c>
      <c r="AO2398">
        <v>50</v>
      </c>
      <c r="AP2398">
        <v>1207.5</v>
      </c>
      <c r="AQ2398">
        <v>24.15</v>
      </c>
      <c r="AR2398">
        <v>50</v>
      </c>
      <c r="AS2398">
        <v>1207.5</v>
      </c>
      <c r="AT2398">
        <v>24.15</v>
      </c>
      <c r="AU2398">
        <v>50</v>
      </c>
      <c r="AV2398">
        <v>1207.5</v>
      </c>
      <c r="BC2398" t="s">
        <v>451</v>
      </c>
      <c r="BD2398" s="2">
        <v>45948</v>
      </c>
      <c r="BE2398">
        <v>1118.6400000000001</v>
      </c>
      <c r="BF2398" t="s">
        <v>452</v>
      </c>
      <c r="BG2398" t="s">
        <v>453</v>
      </c>
      <c r="BH2398" s="1">
        <f t="shared" ca="1" si="113"/>
        <v>175</v>
      </c>
    </row>
    <row r="2399" spans="2:60" ht="14.25" customHeight="1" x14ac:dyDescent="0.35">
      <c r="B2399" s="96" t="str">
        <f t="shared" si="111"/>
        <v>7196543311</v>
      </c>
      <c r="C2399" s="96" t="str">
        <f t="shared" si="112"/>
        <v>71965433</v>
      </c>
      <c r="D2399">
        <v>22526</v>
      </c>
      <c r="E2399" t="s">
        <v>120</v>
      </c>
      <c r="F2399">
        <v>61</v>
      </c>
      <c r="G2399" t="s">
        <v>124</v>
      </c>
      <c r="H2399">
        <v>71</v>
      </c>
      <c r="I2399">
        <v>71965</v>
      </c>
      <c r="J2399" t="s">
        <v>97</v>
      </c>
      <c r="K2399">
        <v>433</v>
      </c>
      <c r="L2399">
        <v>11</v>
      </c>
      <c r="M2399">
        <v>1</v>
      </c>
      <c r="N2399">
        <v>1</v>
      </c>
      <c r="O2399" s="3">
        <v>22.87</v>
      </c>
      <c r="P2399">
        <v>0</v>
      </c>
      <c r="Q2399" t="s">
        <v>482</v>
      </c>
      <c r="R2399" t="s">
        <v>467</v>
      </c>
      <c r="S2399">
        <v>40</v>
      </c>
      <c r="T2399" t="s">
        <v>473</v>
      </c>
      <c r="U2399">
        <v>2</v>
      </c>
      <c r="V2399">
        <v>45610</v>
      </c>
      <c r="W2399">
        <v>353</v>
      </c>
      <c r="X2399" t="s">
        <v>447</v>
      </c>
      <c r="Y2399" t="s">
        <v>447</v>
      </c>
      <c r="Z2399" s="2"/>
      <c r="AB2399" t="s">
        <v>447</v>
      </c>
      <c r="AC2399" t="s">
        <v>448</v>
      </c>
      <c r="AD2399" t="s">
        <v>447</v>
      </c>
      <c r="AE2399" t="s">
        <v>447</v>
      </c>
      <c r="AF2399" t="s">
        <v>447</v>
      </c>
      <c r="AG2399">
        <v>2</v>
      </c>
      <c r="AH2399">
        <v>0</v>
      </c>
      <c r="AI2399">
        <v>11</v>
      </c>
      <c r="AJ2399">
        <v>0</v>
      </c>
      <c r="AK2399">
        <v>61</v>
      </c>
      <c r="AL2399" t="s">
        <v>486</v>
      </c>
      <c r="AM2399" t="s">
        <v>450</v>
      </c>
      <c r="BC2399" t="s">
        <v>474</v>
      </c>
      <c r="BF2399" t="s">
        <v>452</v>
      </c>
      <c r="BG2399" t="s">
        <v>453</v>
      </c>
      <c r="BH2399" s="1">
        <f t="shared" ca="1" si="113"/>
        <v>46123</v>
      </c>
    </row>
    <row r="2400" spans="2:60" ht="14.25" customHeight="1" x14ac:dyDescent="0.35">
      <c r="B2400" s="96" t="str">
        <f t="shared" si="111"/>
        <v>7196543312</v>
      </c>
      <c r="C2400" s="96" t="str">
        <f t="shared" si="112"/>
        <v>71965433</v>
      </c>
      <c r="D2400">
        <v>22526</v>
      </c>
      <c r="E2400" t="s">
        <v>120</v>
      </c>
      <c r="F2400">
        <v>61</v>
      </c>
      <c r="G2400" t="s">
        <v>124</v>
      </c>
      <c r="H2400">
        <v>71</v>
      </c>
      <c r="I2400">
        <v>71965</v>
      </c>
      <c r="J2400" t="s">
        <v>97</v>
      </c>
      <c r="K2400">
        <v>433</v>
      </c>
      <c r="L2400">
        <v>12</v>
      </c>
      <c r="M2400">
        <v>1</v>
      </c>
      <c r="N2400">
        <v>1</v>
      </c>
      <c r="O2400" s="3">
        <v>5.65</v>
      </c>
      <c r="P2400">
        <v>0</v>
      </c>
      <c r="Q2400" t="s">
        <v>494</v>
      </c>
      <c r="R2400" t="s">
        <v>467</v>
      </c>
      <c r="S2400">
        <v>58</v>
      </c>
      <c r="T2400" t="s">
        <v>491</v>
      </c>
      <c r="U2400">
        <v>2</v>
      </c>
      <c r="V2400">
        <v>45608</v>
      </c>
      <c r="W2400">
        <v>353</v>
      </c>
      <c r="X2400" t="s">
        <v>447</v>
      </c>
      <c r="Y2400" t="s">
        <v>447</v>
      </c>
      <c r="Z2400" s="2"/>
      <c r="AB2400" t="s">
        <v>447</v>
      </c>
      <c r="AC2400" t="s">
        <v>448</v>
      </c>
      <c r="AD2400" t="s">
        <v>447</v>
      </c>
      <c r="AE2400" t="s">
        <v>447</v>
      </c>
      <c r="AF2400" t="s">
        <v>447</v>
      </c>
      <c r="AG2400">
        <v>2</v>
      </c>
      <c r="AH2400">
        <v>0</v>
      </c>
      <c r="AI2400">
        <v>11</v>
      </c>
      <c r="AJ2400">
        <v>0</v>
      </c>
      <c r="AK2400">
        <v>61</v>
      </c>
      <c r="AL2400" t="s">
        <v>486</v>
      </c>
      <c r="AM2400" t="s">
        <v>450</v>
      </c>
      <c r="AN2400">
        <v>5.65</v>
      </c>
      <c r="AO2400">
        <v>30</v>
      </c>
      <c r="AP2400">
        <v>169.5</v>
      </c>
      <c r="AQ2400">
        <v>5.65</v>
      </c>
      <c r="AR2400">
        <v>30</v>
      </c>
      <c r="AS2400">
        <v>169.5</v>
      </c>
      <c r="AT2400">
        <v>5.65</v>
      </c>
      <c r="AU2400">
        <v>30</v>
      </c>
      <c r="AV2400">
        <v>169.5</v>
      </c>
      <c r="BC2400" t="s">
        <v>451</v>
      </c>
      <c r="BD2400" s="2">
        <v>45903</v>
      </c>
      <c r="BE2400">
        <v>390.43</v>
      </c>
      <c r="BF2400" t="s">
        <v>452</v>
      </c>
      <c r="BG2400" t="s">
        <v>453</v>
      </c>
      <c r="BH2400" s="1">
        <f t="shared" ca="1" si="113"/>
        <v>220</v>
      </c>
    </row>
    <row r="2401" spans="2:60" ht="14.25" customHeight="1" x14ac:dyDescent="0.35">
      <c r="B2401" s="96" t="str">
        <f t="shared" si="111"/>
        <v>7196543313</v>
      </c>
      <c r="C2401" s="96" t="str">
        <f t="shared" si="112"/>
        <v>71965433</v>
      </c>
      <c r="D2401">
        <v>22526</v>
      </c>
      <c r="E2401" t="s">
        <v>120</v>
      </c>
      <c r="F2401">
        <v>61</v>
      </c>
      <c r="G2401" t="s">
        <v>124</v>
      </c>
      <c r="H2401">
        <v>71</v>
      </c>
      <c r="I2401">
        <v>71965</v>
      </c>
      <c r="J2401" t="s">
        <v>97</v>
      </c>
      <c r="K2401">
        <v>433</v>
      </c>
      <c r="L2401">
        <v>13</v>
      </c>
      <c r="M2401">
        <v>1</v>
      </c>
      <c r="N2401">
        <v>1</v>
      </c>
      <c r="O2401" s="3">
        <v>2.72</v>
      </c>
      <c r="P2401">
        <v>0</v>
      </c>
      <c r="Q2401" t="s">
        <v>494</v>
      </c>
      <c r="R2401" t="s">
        <v>467</v>
      </c>
      <c r="S2401">
        <v>58</v>
      </c>
      <c r="T2401" t="s">
        <v>491</v>
      </c>
      <c r="U2401">
        <v>2</v>
      </c>
      <c r="V2401">
        <v>45608</v>
      </c>
      <c r="W2401">
        <v>353</v>
      </c>
      <c r="X2401" t="s">
        <v>447</v>
      </c>
      <c r="Y2401" t="s">
        <v>447</v>
      </c>
      <c r="Z2401" s="2"/>
      <c r="AB2401" t="s">
        <v>447</v>
      </c>
      <c r="AC2401" t="s">
        <v>448</v>
      </c>
      <c r="AD2401" t="s">
        <v>447</v>
      </c>
      <c r="AE2401" t="s">
        <v>447</v>
      </c>
      <c r="AF2401" t="s">
        <v>447</v>
      </c>
      <c r="AG2401">
        <v>2</v>
      </c>
      <c r="AH2401">
        <v>0</v>
      </c>
      <c r="AI2401">
        <v>11</v>
      </c>
      <c r="AJ2401">
        <v>0</v>
      </c>
      <c r="AK2401">
        <v>61</v>
      </c>
      <c r="AL2401" t="s">
        <v>486</v>
      </c>
      <c r="AM2401" t="s">
        <v>450</v>
      </c>
      <c r="AN2401">
        <v>2.72</v>
      </c>
      <c r="AO2401">
        <v>30</v>
      </c>
      <c r="AP2401">
        <v>81.599999999999994</v>
      </c>
      <c r="AQ2401">
        <v>2.72</v>
      </c>
      <c r="AR2401">
        <v>30</v>
      </c>
      <c r="AS2401">
        <v>81.599999999999994</v>
      </c>
      <c r="AT2401">
        <v>2.72</v>
      </c>
      <c r="AU2401">
        <v>30</v>
      </c>
      <c r="AV2401">
        <v>81.599999999999994</v>
      </c>
      <c r="BC2401" t="s">
        <v>451</v>
      </c>
      <c r="BD2401" s="2">
        <v>45903</v>
      </c>
      <c r="BE2401">
        <v>39.11</v>
      </c>
      <c r="BF2401" t="s">
        <v>452</v>
      </c>
      <c r="BG2401" t="s">
        <v>453</v>
      </c>
      <c r="BH2401" s="1">
        <f t="shared" ca="1" si="113"/>
        <v>220</v>
      </c>
    </row>
    <row r="2402" spans="2:60" ht="14.25" customHeight="1" x14ac:dyDescent="0.35">
      <c r="B2402" s="96" t="str">
        <f t="shared" si="111"/>
        <v>7196543314</v>
      </c>
      <c r="C2402" s="96" t="str">
        <f t="shared" si="112"/>
        <v>71965433</v>
      </c>
      <c r="D2402">
        <v>22526</v>
      </c>
      <c r="E2402" t="s">
        <v>120</v>
      </c>
      <c r="F2402">
        <v>61</v>
      </c>
      <c r="G2402" t="s">
        <v>124</v>
      </c>
      <c r="H2402">
        <v>71</v>
      </c>
      <c r="I2402">
        <v>71965</v>
      </c>
      <c r="J2402" t="s">
        <v>97</v>
      </c>
      <c r="K2402">
        <v>433</v>
      </c>
      <c r="L2402">
        <v>14</v>
      </c>
      <c r="M2402">
        <v>1</v>
      </c>
      <c r="N2402">
        <v>1</v>
      </c>
      <c r="O2402" s="3">
        <v>3.66</v>
      </c>
      <c r="P2402">
        <v>0</v>
      </c>
      <c r="Q2402" t="s">
        <v>500</v>
      </c>
      <c r="R2402" t="s">
        <v>467</v>
      </c>
      <c r="S2402">
        <v>58</v>
      </c>
      <c r="T2402" t="s">
        <v>491</v>
      </c>
      <c r="U2402">
        <v>2</v>
      </c>
      <c r="V2402">
        <v>45608</v>
      </c>
      <c r="W2402">
        <v>353</v>
      </c>
      <c r="X2402" t="s">
        <v>447</v>
      </c>
      <c r="Y2402" t="s">
        <v>447</v>
      </c>
      <c r="Z2402" s="2"/>
      <c r="AB2402" t="s">
        <v>447</v>
      </c>
      <c r="AC2402" t="s">
        <v>448</v>
      </c>
      <c r="AD2402" t="s">
        <v>447</v>
      </c>
      <c r="AE2402" t="s">
        <v>447</v>
      </c>
      <c r="AF2402" t="s">
        <v>447</v>
      </c>
      <c r="AG2402">
        <v>2</v>
      </c>
      <c r="AH2402">
        <v>0</v>
      </c>
      <c r="AI2402">
        <v>11</v>
      </c>
      <c r="AJ2402">
        <v>0</v>
      </c>
      <c r="AK2402">
        <v>61</v>
      </c>
      <c r="AL2402" t="s">
        <v>486</v>
      </c>
      <c r="AM2402" t="s">
        <v>450</v>
      </c>
      <c r="AN2402">
        <v>3.66</v>
      </c>
      <c r="AO2402">
        <v>60</v>
      </c>
      <c r="AP2402">
        <v>219.6</v>
      </c>
      <c r="AQ2402">
        <v>3.66</v>
      </c>
      <c r="AR2402">
        <v>60</v>
      </c>
      <c r="AS2402">
        <v>219.6</v>
      </c>
      <c r="AT2402">
        <v>3.66</v>
      </c>
      <c r="AU2402">
        <v>60</v>
      </c>
      <c r="AV2402">
        <v>219.6</v>
      </c>
      <c r="BC2402" t="s">
        <v>451</v>
      </c>
      <c r="BD2402" s="2">
        <v>45956</v>
      </c>
      <c r="BE2402">
        <v>222.44</v>
      </c>
      <c r="BF2402" t="s">
        <v>452</v>
      </c>
      <c r="BG2402" t="s">
        <v>453</v>
      </c>
      <c r="BH2402" s="1">
        <f t="shared" ca="1" si="113"/>
        <v>167</v>
      </c>
    </row>
    <row r="2403" spans="2:60" ht="14.25" customHeight="1" x14ac:dyDescent="0.35">
      <c r="B2403" s="96" t="str">
        <f t="shared" si="111"/>
        <v>720144451</v>
      </c>
      <c r="C2403" s="96" t="str">
        <f t="shared" si="112"/>
        <v>72014445</v>
      </c>
      <c r="D2403">
        <v>22526</v>
      </c>
      <c r="E2403" t="s">
        <v>120</v>
      </c>
      <c r="F2403">
        <v>61</v>
      </c>
      <c r="G2403" t="s">
        <v>124</v>
      </c>
      <c r="H2403">
        <v>71</v>
      </c>
      <c r="I2403">
        <v>72014</v>
      </c>
      <c r="J2403" t="s">
        <v>96</v>
      </c>
      <c r="K2403">
        <v>445</v>
      </c>
      <c r="L2403">
        <v>1</v>
      </c>
      <c r="M2403">
        <v>1</v>
      </c>
      <c r="N2403">
        <v>1</v>
      </c>
      <c r="O2403" s="3">
        <v>1.71</v>
      </c>
      <c r="P2403">
        <v>0</v>
      </c>
      <c r="Q2403" t="s">
        <v>472</v>
      </c>
      <c r="R2403" t="s">
        <v>467</v>
      </c>
      <c r="S2403">
        <v>2</v>
      </c>
      <c r="T2403" t="s">
        <v>478</v>
      </c>
      <c r="U2403">
        <v>2</v>
      </c>
      <c r="V2403">
        <v>45328</v>
      </c>
      <c r="W2403">
        <v>355</v>
      </c>
      <c r="X2403" t="s">
        <v>447</v>
      </c>
      <c r="Y2403" t="s">
        <v>447</v>
      </c>
      <c r="Z2403" s="2"/>
      <c r="AB2403" t="s">
        <v>447</v>
      </c>
      <c r="AC2403" t="s">
        <v>448</v>
      </c>
      <c r="AD2403" t="s">
        <v>447</v>
      </c>
      <c r="AE2403" t="s">
        <v>447</v>
      </c>
      <c r="AF2403" t="s">
        <v>447</v>
      </c>
      <c r="AG2403">
        <v>2</v>
      </c>
      <c r="AH2403">
        <v>0</v>
      </c>
      <c r="AI2403">
        <v>26</v>
      </c>
      <c r="AJ2403">
        <v>0</v>
      </c>
      <c r="AK2403">
        <v>61</v>
      </c>
      <c r="AL2403" t="s">
        <v>449</v>
      </c>
      <c r="AM2403" t="s">
        <v>450</v>
      </c>
      <c r="AN2403">
        <v>1.71</v>
      </c>
      <c r="AO2403">
        <v>126.53</v>
      </c>
      <c r="AP2403">
        <v>216.3663</v>
      </c>
      <c r="AQ2403">
        <v>1.71</v>
      </c>
      <c r="AR2403">
        <v>130.07</v>
      </c>
      <c r="AS2403">
        <v>222.41970000000001</v>
      </c>
      <c r="AT2403">
        <v>1.71</v>
      </c>
      <c r="AU2403">
        <v>130</v>
      </c>
      <c r="AV2403">
        <v>222.3</v>
      </c>
      <c r="BC2403" t="s">
        <v>451</v>
      </c>
      <c r="BD2403" s="2">
        <v>45881</v>
      </c>
      <c r="BE2403">
        <v>261.94</v>
      </c>
      <c r="BF2403" t="s">
        <v>452</v>
      </c>
      <c r="BG2403" t="s">
        <v>453</v>
      </c>
      <c r="BH2403" s="1">
        <f t="shared" ca="1" si="113"/>
        <v>242</v>
      </c>
    </row>
    <row r="2404" spans="2:60" ht="14.25" customHeight="1" x14ac:dyDescent="0.35">
      <c r="B2404" s="96" t="str">
        <f t="shared" si="111"/>
        <v>720144452</v>
      </c>
      <c r="C2404" s="96" t="str">
        <f t="shared" si="112"/>
        <v>72014445</v>
      </c>
      <c r="D2404">
        <v>22526</v>
      </c>
      <c r="E2404" t="s">
        <v>120</v>
      </c>
      <c r="F2404">
        <v>61</v>
      </c>
      <c r="G2404" t="s">
        <v>124</v>
      </c>
      <c r="H2404">
        <v>71</v>
      </c>
      <c r="I2404">
        <v>72014</v>
      </c>
      <c r="J2404" t="s">
        <v>96</v>
      </c>
      <c r="K2404">
        <v>445</v>
      </c>
      <c r="L2404">
        <v>2</v>
      </c>
      <c r="M2404">
        <v>1</v>
      </c>
      <c r="N2404">
        <v>1</v>
      </c>
      <c r="O2404" s="3">
        <v>0.96</v>
      </c>
      <c r="P2404">
        <v>0</v>
      </c>
      <c r="Q2404" t="s">
        <v>472</v>
      </c>
      <c r="R2404" t="s">
        <v>467</v>
      </c>
      <c r="S2404">
        <v>2</v>
      </c>
      <c r="T2404" t="s">
        <v>478</v>
      </c>
      <c r="U2404">
        <v>2</v>
      </c>
      <c r="V2404">
        <v>45328</v>
      </c>
      <c r="W2404">
        <v>355</v>
      </c>
      <c r="X2404" t="s">
        <v>447</v>
      </c>
      <c r="Y2404" t="s">
        <v>447</v>
      </c>
      <c r="Z2404" s="2"/>
      <c r="AB2404" t="s">
        <v>447</v>
      </c>
      <c r="AC2404" t="s">
        <v>448</v>
      </c>
      <c r="AD2404" t="s">
        <v>448</v>
      </c>
      <c r="AE2404" t="s">
        <v>447</v>
      </c>
      <c r="AF2404" t="s">
        <v>447</v>
      </c>
      <c r="AG2404">
        <v>2</v>
      </c>
      <c r="AH2404">
        <v>0</v>
      </c>
      <c r="AI2404">
        <v>26</v>
      </c>
      <c r="AJ2404">
        <v>0</v>
      </c>
      <c r="AK2404">
        <v>61</v>
      </c>
      <c r="AL2404" t="s">
        <v>449</v>
      </c>
      <c r="AM2404" t="s">
        <v>450</v>
      </c>
      <c r="AN2404">
        <v>0.96</v>
      </c>
      <c r="AO2404">
        <v>126.53</v>
      </c>
      <c r="AP2404">
        <v>121.4688</v>
      </c>
      <c r="AQ2404">
        <v>0.96</v>
      </c>
      <c r="AR2404">
        <v>130.07</v>
      </c>
      <c r="AS2404">
        <v>124.8672</v>
      </c>
      <c r="AT2404">
        <v>0.96</v>
      </c>
      <c r="AU2404">
        <v>130</v>
      </c>
      <c r="AV2404">
        <v>124.8</v>
      </c>
      <c r="BC2404" t="s">
        <v>451</v>
      </c>
      <c r="BD2404" s="2">
        <v>45881</v>
      </c>
      <c r="BE2404">
        <v>262.14</v>
      </c>
      <c r="BF2404" t="s">
        <v>452</v>
      </c>
      <c r="BG2404" t="s">
        <v>453</v>
      </c>
      <c r="BH2404" s="1">
        <f t="shared" ca="1" si="113"/>
        <v>242</v>
      </c>
    </row>
    <row r="2405" spans="2:60" ht="14.25" customHeight="1" x14ac:dyDescent="0.35">
      <c r="B2405" s="96" t="str">
        <f t="shared" si="111"/>
        <v>720144453</v>
      </c>
      <c r="C2405" s="96" t="str">
        <f t="shared" si="112"/>
        <v>72014445</v>
      </c>
      <c r="D2405">
        <v>22526</v>
      </c>
      <c r="E2405" t="s">
        <v>120</v>
      </c>
      <c r="F2405">
        <v>61</v>
      </c>
      <c r="G2405" t="s">
        <v>124</v>
      </c>
      <c r="H2405">
        <v>71</v>
      </c>
      <c r="I2405">
        <v>72014</v>
      </c>
      <c r="J2405" t="s">
        <v>96</v>
      </c>
      <c r="K2405">
        <v>445</v>
      </c>
      <c r="L2405">
        <v>3</v>
      </c>
      <c r="M2405">
        <v>1</v>
      </c>
      <c r="N2405">
        <v>1</v>
      </c>
      <c r="O2405" s="3">
        <v>14.41</v>
      </c>
      <c r="P2405">
        <v>0</v>
      </c>
      <c r="Q2405" t="s">
        <v>472</v>
      </c>
      <c r="R2405" t="s">
        <v>467</v>
      </c>
      <c r="S2405">
        <v>2</v>
      </c>
      <c r="T2405" t="s">
        <v>478</v>
      </c>
      <c r="U2405">
        <v>2</v>
      </c>
      <c r="V2405">
        <v>45328</v>
      </c>
      <c r="W2405">
        <v>355</v>
      </c>
      <c r="X2405" t="s">
        <v>447</v>
      </c>
      <c r="Y2405" t="s">
        <v>447</v>
      </c>
      <c r="Z2405" s="2"/>
      <c r="AB2405" t="s">
        <v>447</v>
      </c>
      <c r="AC2405" t="s">
        <v>448</v>
      </c>
      <c r="AD2405" t="s">
        <v>447</v>
      </c>
      <c r="AE2405" t="s">
        <v>447</v>
      </c>
      <c r="AF2405" t="s">
        <v>447</v>
      </c>
      <c r="AG2405">
        <v>2</v>
      </c>
      <c r="AH2405">
        <v>0</v>
      </c>
      <c r="AI2405">
        <v>26</v>
      </c>
      <c r="AJ2405">
        <v>0</v>
      </c>
      <c r="AK2405">
        <v>61</v>
      </c>
      <c r="AL2405" t="s">
        <v>465</v>
      </c>
      <c r="AM2405" t="s">
        <v>450</v>
      </c>
      <c r="AN2405">
        <v>14.41</v>
      </c>
      <c r="AO2405">
        <v>126.53</v>
      </c>
      <c r="AP2405">
        <v>1823.2973</v>
      </c>
      <c r="AQ2405">
        <v>14.41</v>
      </c>
      <c r="AR2405">
        <v>130.07</v>
      </c>
      <c r="AS2405">
        <v>1874.3087</v>
      </c>
      <c r="AT2405">
        <v>14.41</v>
      </c>
      <c r="AU2405">
        <v>130</v>
      </c>
      <c r="AV2405">
        <v>1873.3</v>
      </c>
      <c r="BC2405" t="s">
        <v>451</v>
      </c>
      <c r="BD2405" s="2">
        <v>45881</v>
      </c>
      <c r="BE2405">
        <v>1948.59</v>
      </c>
      <c r="BF2405" t="s">
        <v>452</v>
      </c>
      <c r="BG2405" t="s">
        <v>453</v>
      </c>
      <c r="BH2405" s="1">
        <f t="shared" ca="1" si="113"/>
        <v>242</v>
      </c>
    </row>
    <row r="2406" spans="2:60" ht="14.25" customHeight="1" x14ac:dyDescent="0.35">
      <c r="B2406" s="96" t="str">
        <f t="shared" si="111"/>
        <v>730244441</v>
      </c>
      <c r="C2406" s="96" t="str">
        <f t="shared" si="112"/>
        <v>73024444</v>
      </c>
      <c r="D2406">
        <v>22526</v>
      </c>
      <c r="E2406" t="s">
        <v>120</v>
      </c>
      <c r="F2406">
        <v>61</v>
      </c>
      <c r="G2406" t="s">
        <v>124</v>
      </c>
      <c r="H2406">
        <v>73</v>
      </c>
      <c r="I2406">
        <v>73024</v>
      </c>
      <c r="J2406" t="s">
        <v>95</v>
      </c>
      <c r="K2406">
        <v>444</v>
      </c>
      <c r="L2406">
        <v>1</v>
      </c>
      <c r="M2406">
        <v>91</v>
      </c>
      <c r="O2406" s="3">
        <v>2.2000000000000002</v>
      </c>
      <c r="P2406">
        <v>0</v>
      </c>
      <c r="Q2406" t="s">
        <v>506</v>
      </c>
      <c r="R2406" t="s">
        <v>471</v>
      </c>
      <c r="S2406">
        <v>50</v>
      </c>
      <c r="T2406" t="s">
        <v>492</v>
      </c>
      <c r="U2406">
        <v>2</v>
      </c>
      <c r="V2406">
        <v>45738</v>
      </c>
      <c r="W2406">
        <v>999</v>
      </c>
      <c r="X2406" t="s">
        <v>447</v>
      </c>
      <c r="Y2406" t="s">
        <v>447</v>
      </c>
      <c r="Z2406" s="2"/>
      <c r="AB2406" t="s">
        <v>447</v>
      </c>
      <c r="AC2406" t="s">
        <v>448</v>
      </c>
      <c r="AD2406" t="s">
        <v>447</v>
      </c>
      <c r="AE2406" t="s">
        <v>447</v>
      </c>
      <c r="AF2406" t="s">
        <v>447</v>
      </c>
      <c r="AG2406">
        <v>2</v>
      </c>
      <c r="AH2406">
        <v>0</v>
      </c>
      <c r="AI2406">
        <v>44</v>
      </c>
      <c r="AJ2406">
        <v>0</v>
      </c>
      <c r="AK2406">
        <v>61</v>
      </c>
      <c r="AL2406" t="s">
        <v>518</v>
      </c>
      <c r="AM2406" t="s">
        <v>450</v>
      </c>
      <c r="BC2406" t="s">
        <v>493</v>
      </c>
      <c r="BF2406" t="s">
        <v>452</v>
      </c>
      <c r="BG2406" t="s">
        <v>453</v>
      </c>
      <c r="BH2406" s="1">
        <f t="shared" ca="1" si="113"/>
        <v>46123</v>
      </c>
    </row>
    <row r="2407" spans="2:60" ht="14.25" customHeight="1" x14ac:dyDescent="0.35">
      <c r="B2407" s="96" t="str">
        <f t="shared" si="111"/>
        <v>730244442</v>
      </c>
      <c r="C2407" s="96" t="str">
        <f t="shared" si="112"/>
        <v>73024444</v>
      </c>
      <c r="D2407">
        <v>22526</v>
      </c>
      <c r="E2407" t="s">
        <v>120</v>
      </c>
      <c r="F2407">
        <v>61</v>
      </c>
      <c r="G2407" t="s">
        <v>124</v>
      </c>
      <c r="H2407">
        <v>73</v>
      </c>
      <c r="I2407">
        <v>73024</v>
      </c>
      <c r="J2407" t="s">
        <v>95</v>
      </c>
      <c r="K2407">
        <v>444</v>
      </c>
      <c r="L2407">
        <v>2</v>
      </c>
      <c r="M2407">
        <v>91</v>
      </c>
      <c r="O2407" s="3">
        <v>1.0900000000000001</v>
      </c>
      <c r="P2407">
        <v>0</v>
      </c>
      <c r="Q2407" t="s">
        <v>506</v>
      </c>
      <c r="R2407" t="s">
        <v>471</v>
      </c>
      <c r="S2407">
        <v>50</v>
      </c>
      <c r="T2407" t="s">
        <v>492</v>
      </c>
      <c r="U2407">
        <v>2</v>
      </c>
      <c r="V2407">
        <v>45738</v>
      </c>
      <c r="W2407">
        <v>999</v>
      </c>
      <c r="X2407" t="s">
        <v>447</v>
      </c>
      <c r="Y2407" t="s">
        <v>447</v>
      </c>
      <c r="Z2407" s="2"/>
      <c r="AB2407" t="s">
        <v>447</v>
      </c>
      <c r="AC2407" t="s">
        <v>448</v>
      </c>
      <c r="AD2407" t="s">
        <v>447</v>
      </c>
      <c r="AE2407" t="s">
        <v>447</v>
      </c>
      <c r="AF2407" t="s">
        <v>447</v>
      </c>
      <c r="AG2407">
        <v>2</v>
      </c>
      <c r="AH2407">
        <v>0</v>
      </c>
      <c r="AI2407">
        <v>44</v>
      </c>
      <c r="AJ2407">
        <v>0</v>
      </c>
      <c r="AK2407">
        <v>61</v>
      </c>
      <c r="AL2407" t="s">
        <v>518</v>
      </c>
      <c r="AM2407" t="s">
        <v>450</v>
      </c>
      <c r="BC2407" t="s">
        <v>493</v>
      </c>
      <c r="BF2407" t="s">
        <v>452</v>
      </c>
      <c r="BG2407" t="s">
        <v>453</v>
      </c>
      <c r="BH2407" s="1">
        <f t="shared" ca="1" si="113"/>
        <v>46123</v>
      </c>
    </row>
    <row r="2408" spans="2:60" ht="14.25" customHeight="1" x14ac:dyDescent="0.35">
      <c r="B2408" s="96" t="str">
        <f t="shared" si="111"/>
        <v>730244443</v>
      </c>
      <c r="C2408" s="96" t="str">
        <f t="shared" si="112"/>
        <v>73024444</v>
      </c>
      <c r="D2408">
        <v>22526</v>
      </c>
      <c r="E2408" t="s">
        <v>120</v>
      </c>
      <c r="F2408">
        <v>61</v>
      </c>
      <c r="G2408" t="s">
        <v>124</v>
      </c>
      <c r="H2408">
        <v>73</v>
      </c>
      <c r="I2408">
        <v>73024</v>
      </c>
      <c r="J2408" t="s">
        <v>95</v>
      </c>
      <c r="K2408">
        <v>444</v>
      </c>
      <c r="L2408">
        <v>3</v>
      </c>
      <c r="M2408">
        <v>91</v>
      </c>
      <c r="O2408" s="3">
        <v>16.170000000000002</v>
      </c>
      <c r="P2408">
        <v>0</v>
      </c>
      <c r="Q2408" t="s">
        <v>506</v>
      </c>
      <c r="R2408" t="s">
        <v>471</v>
      </c>
      <c r="S2408">
        <v>50</v>
      </c>
      <c r="T2408" t="s">
        <v>492</v>
      </c>
      <c r="U2408">
        <v>2</v>
      </c>
      <c r="V2408">
        <v>45738</v>
      </c>
      <c r="W2408">
        <v>999</v>
      </c>
      <c r="X2408" t="s">
        <v>447</v>
      </c>
      <c r="Y2408" t="s">
        <v>447</v>
      </c>
      <c r="Z2408" s="2"/>
      <c r="AB2408" t="s">
        <v>447</v>
      </c>
      <c r="AC2408" t="s">
        <v>448</v>
      </c>
      <c r="AD2408" t="s">
        <v>447</v>
      </c>
      <c r="AE2408" t="s">
        <v>447</v>
      </c>
      <c r="AF2408" t="s">
        <v>447</v>
      </c>
      <c r="AG2408">
        <v>2</v>
      </c>
      <c r="AH2408">
        <v>0</v>
      </c>
      <c r="AI2408">
        <v>44</v>
      </c>
      <c r="AJ2408">
        <v>0</v>
      </c>
      <c r="AK2408">
        <v>61</v>
      </c>
      <c r="AL2408" t="s">
        <v>518</v>
      </c>
      <c r="AM2408" t="s">
        <v>450</v>
      </c>
      <c r="BC2408" t="s">
        <v>493</v>
      </c>
      <c r="BF2408" t="s">
        <v>452</v>
      </c>
      <c r="BG2408" t="s">
        <v>453</v>
      </c>
      <c r="BH2408" s="1">
        <f t="shared" ca="1" si="113"/>
        <v>46123</v>
      </c>
    </row>
    <row r="2409" spans="2:60" ht="14.25" customHeight="1" x14ac:dyDescent="0.35">
      <c r="B2409" s="96" t="str">
        <f t="shared" si="111"/>
        <v>730244444</v>
      </c>
      <c r="C2409" s="96" t="str">
        <f t="shared" si="112"/>
        <v>73024444</v>
      </c>
      <c r="D2409">
        <v>22526</v>
      </c>
      <c r="E2409" t="s">
        <v>120</v>
      </c>
      <c r="F2409">
        <v>61</v>
      </c>
      <c r="G2409" t="s">
        <v>124</v>
      </c>
      <c r="H2409">
        <v>73</v>
      </c>
      <c r="I2409">
        <v>73024</v>
      </c>
      <c r="J2409" t="s">
        <v>95</v>
      </c>
      <c r="K2409">
        <v>444</v>
      </c>
      <c r="L2409">
        <v>4</v>
      </c>
      <c r="M2409">
        <v>91</v>
      </c>
      <c r="O2409" s="3">
        <v>15.66</v>
      </c>
      <c r="P2409">
        <v>0</v>
      </c>
      <c r="Q2409" t="s">
        <v>506</v>
      </c>
      <c r="R2409" t="s">
        <v>471</v>
      </c>
      <c r="S2409">
        <v>50</v>
      </c>
      <c r="T2409" t="s">
        <v>492</v>
      </c>
      <c r="U2409">
        <v>2</v>
      </c>
      <c r="V2409">
        <v>45738</v>
      </c>
      <c r="W2409">
        <v>999</v>
      </c>
      <c r="X2409" t="s">
        <v>447</v>
      </c>
      <c r="Y2409" t="s">
        <v>447</v>
      </c>
      <c r="Z2409" s="2"/>
      <c r="AB2409" t="s">
        <v>447</v>
      </c>
      <c r="AC2409" t="s">
        <v>448</v>
      </c>
      <c r="AD2409" t="s">
        <v>447</v>
      </c>
      <c r="AE2409" t="s">
        <v>447</v>
      </c>
      <c r="AF2409" t="s">
        <v>447</v>
      </c>
      <c r="AG2409">
        <v>2</v>
      </c>
      <c r="AH2409">
        <v>0</v>
      </c>
      <c r="AI2409">
        <v>44</v>
      </c>
      <c r="AJ2409">
        <v>0</v>
      </c>
      <c r="AK2409">
        <v>61</v>
      </c>
      <c r="AL2409" t="s">
        <v>518</v>
      </c>
      <c r="AM2409" t="s">
        <v>450</v>
      </c>
      <c r="BC2409" t="s">
        <v>493</v>
      </c>
      <c r="BF2409" t="s">
        <v>452</v>
      </c>
      <c r="BG2409" t="s">
        <v>453</v>
      </c>
      <c r="BH2409" s="1">
        <f t="shared" ca="1" si="113"/>
        <v>46123</v>
      </c>
    </row>
    <row r="2410" spans="2:60" ht="14.25" customHeight="1" x14ac:dyDescent="0.35">
      <c r="B2410" s="96" t="str">
        <f t="shared" si="111"/>
        <v>730244445</v>
      </c>
      <c r="C2410" s="96" t="str">
        <f t="shared" si="112"/>
        <v>73024444</v>
      </c>
      <c r="D2410">
        <v>22526</v>
      </c>
      <c r="E2410" t="s">
        <v>120</v>
      </c>
      <c r="F2410">
        <v>61</v>
      </c>
      <c r="G2410" t="s">
        <v>124</v>
      </c>
      <c r="H2410">
        <v>73</v>
      </c>
      <c r="I2410">
        <v>73024</v>
      </c>
      <c r="J2410" t="s">
        <v>95</v>
      </c>
      <c r="K2410">
        <v>444</v>
      </c>
      <c r="L2410">
        <v>5</v>
      </c>
      <c r="M2410">
        <v>91</v>
      </c>
      <c r="O2410" s="3">
        <v>13.08</v>
      </c>
      <c r="P2410">
        <v>0</v>
      </c>
      <c r="Q2410" t="s">
        <v>506</v>
      </c>
      <c r="R2410" t="s">
        <v>471</v>
      </c>
      <c r="S2410">
        <v>50</v>
      </c>
      <c r="T2410" t="s">
        <v>492</v>
      </c>
      <c r="U2410">
        <v>2</v>
      </c>
      <c r="V2410">
        <v>45738</v>
      </c>
      <c r="W2410">
        <v>999</v>
      </c>
      <c r="X2410" t="s">
        <v>447</v>
      </c>
      <c r="Y2410" s="2" t="s">
        <v>447</v>
      </c>
      <c r="Z2410" s="2"/>
      <c r="AB2410" t="s">
        <v>447</v>
      </c>
      <c r="AC2410" t="s">
        <v>448</v>
      </c>
      <c r="AD2410" t="s">
        <v>447</v>
      </c>
      <c r="AE2410" t="s">
        <v>447</v>
      </c>
      <c r="AF2410" t="s">
        <v>447</v>
      </c>
      <c r="AG2410">
        <v>2</v>
      </c>
      <c r="AH2410">
        <v>0</v>
      </c>
      <c r="AI2410">
        <v>44</v>
      </c>
      <c r="AJ2410">
        <v>0</v>
      </c>
      <c r="AK2410">
        <v>61</v>
      </c>
      <c r="AL2410" t="s">
        <v>518</v>
      </c>
      <c r="AM2410" t="s">
        <v>450</v>
      </c>
      <c r="BC2410" t="s">
        <v>493</v>
      </c>
      <c r="BF2410" t="s">
        <v>452</v>
      </c>
      <c r="BG2410" t="s">
        <v>453</v>
      </c>
      <c r="BH2410" s="1">
        <f t="shared" ca="1" si="113"/>
        <v>46123</v>
      </c>
    </row>
    <row r="2411" spans="2:60" ht="14.25" customHeight="1" x14ac:dyDescent="0.35">
      <c r="B2411" s="96" t="str">
        <f t="shared" si="111"/>
        <v>730244446</v>
      </c>
      <c r="C2411" s="96" t="str">
        <f t="shared" si="112"/>
        <v>73024444</v>
      </c>
      <c r="D2411">
        <v>22526</v>
      </c>
      <c r="E2411" t="s">
        <v>120</v>
      </c>
      <c r="F2411">
        <v>61</v>
      </c>
      <c r="G2411" t="s">
        <v>124</v>
      </c>
      <c r="H2411">
        <v>73</v>
      </c>
      <c r="I2411">
        <v>73024</v>
      </c>
      <c r="J2411" t="s">
        <v>95</v>
      </c>
      <c r="K2411">
        <v>444</v>
      </c>
      <c r="L2411">
        <v>6</v>
      </c>
      <c r="M2411">
        <v>91</v>
      </c>
      <c r="O2411" s="3">
        <v>3.16</v>
      </c>
      <c r="P2411">
        <v>0</v>
      </c>
      <c r="Q2411" t="s">
        <v>506</v>
      </c>
      <c r="R2411" t="s">
        <v>471</v>
      </c>
      <c r="S2411">
        <v>50</v>
      </c>
      <c r="T2411" t="s">
        <v>492</v>
      </c>
      <c r="U2411">
        <v>2</v>
      </c>
      <c r="V2411">
        <v>45738</v>
      </c>
      <c r="W2411">
        <v>999</v>
      </c>
      <c r="X2411" t="s">
        <v>447</v>
      </c>
      <c r="Y2411" s="2" t="s">
        <v>447</v>
      </c>
      <c r="Z2411" s="2"/>
      <c r="AB2411" t="s">
        <v>447</v>
      </c>
      <c r="AC2411" t="s">
        <v>448</v>
      </c>
      <c r="AD2411" t="s">
        <v>447</v>
      </c>
      <c r="AE2411" t="s">
        <v>447</v>
      </c>
      <c r="AF2411" t="s">
        <v>447</v>
      </c>
      <c r="AG2411">
        <v>2</v>
      </c>
      <c r="AH2411">
        <v>0</v>
      </c>
      <c r="AI2411">
        <v>44</v>
      </c>
      <c r="AJ2411">
        <v>0</v>
      </c>
      <c r="AK2411">
        <v>61</v>
      </c>
      <c r="AL2411" t="s">
        <v>518</v>
      </c>
      <c r="AM2411" t="s">
        <v>450</v>
      </c>
      <c r="BC2411" t="s">
        <v>493</v>
      </c>
      <c r="BF2411" t="s">
        <v>452</v>
      </c>
      <c r="BG2411" t="s">
        <v>453</v>
      </c>
      <c r="BH2411" s="1">
        <f t="shared" ca="1" si="113"/>
        <v>46123</v>
      </c>
    </row>
    <row r="2412" spans="2:60" ht="14.25" customHeight="1" x14ac:dyDescent="0.35">
      <c r="B2412" s="96" t="str">
        <f t="shared" si="111"/>
        <v>730244447</v>
      </c>
      <c r="C2412" s="96" t="str">
        <f t="shared" si="112"/>
        <v>73024444</v>
      </c>
      <c r="D2412">
        <v>22526</v>
      </c>
      <c r="E2412" t="s">
        <v>120</v>
      </c>
      <c r="F2412">
        <v>61</v>
      </c>
      <c r="G2412" t="s">
        <v>124</v>
      </c>
      <c r="H2412">
        <v>73</v>
      </c>
      <c r="I2412">
        <v>73024</v>
      </c>
      <c r="J2412" t="s">
        <v>95</v>
      </c>
      <c r="K2412">
        <v>444</v>
      </c>
      <c r="L2412">
        <v>7</v>
      </c>
      <c r="M2412">
        <v>91</v>
      </c>
      <c r="O2412" s="3">
        <v>0.71</v>
      </c>
      <c r="P2412">
        <v>0</v>
      </c>
      <c r="Q2412" t="s">
        <v>506</v>
      </c>
      <c r="R2412" t="s">
        <v>471</v>
      </c>
      <c r="S2412">
        <v>50</v>
      </c>
      <c r="T2412" t="s">
        <v>492</v>
      </c>
      <c r="U2412">
        <v>2</v>
      </c>
      <c r="V2412">
        <v>45738</v>
      </c>
      <c r="W2412">
        <v>999</v>
      </c>
      <c r="X2412" t="s">
        <v>447</v>
      </c>
      <c r="Y2412" s="2" t="s">
        <v>447</v>
      </c>
      <c r="Z2412" s="2"/>
      <c r="AB2412" t="s">
        <v>447</v>
      </c>
      <c r="AC2412" t="s">
        <v>448</v>
      </c>
      <c r="AD2412" t="s">
        <v>447</v>
      </c>
      <c r="AE2412" t="s">
        <v>447</v>
      </c>
      <c r="AF2412" t="s">
        <v>447</v>
      </c>
      <c r="AG2412">
        <v>2</v>
      </c>
      <c r="AH2412">
        <v>0</v>
      </c>
      <c r="AI2412">
        <v>44</v>
      </c>
      <c r="AJ2412">
        <v>0</v>
      </c>
      <c r="AK2412">
        <v>61</v>
      </c>
      <c r="AL2412" t="s">
        <v>518</v>
      </c>
      <c r="AM2412" t="s">
        <v>450</v>
      </c>
      <c r="BC2412" t="s">
        <v>493</v>
      </c>
      <c r="BF2412" t="s">
        <v>452</v>
      </c>
      <c r="BG2412" t="s">
        <v>453</v>
      </c>
      <c r="BH2412" s="1">
        <f t="shared" ca="1" si="113"/>
        <v>46123</v>
      </c>
    </row>
    <row r="2413" spans="2:60" ht="14.25" customHeight="1" x14ac:dyDescent="0.35">
      <c r="B2413" s="96" t="str">
        <f t="shared" si="111"/>
        <v>730244448</v>
      </c>
      <c r="C2413" s="96" t="str">
        <f t="shared" si="112"/>
        <v>73024444</v>
      </c>
      <c r="D2413">
        <v>22526</v>
      </c>
      <c r="E2413" t="s">
        <v>120</v>
      </c>
      <c r="F2413">
        <v>61</v>
      </c>
      <c r="G2413" t="s">
        <v>124</v>
      </c>
      <c r="H2413">
        <v>73</v>
      </c>
      <c r="I2413">
        <v>73024</v>
      </c>
      <c r="J2413" t="s">
        <v>95</v>
      </c>
      <c r="K2413">
        <v>444</v>
      </c>
      <c r="L2413">
        <v>8</v>
      </c>
      <c r="M2413">
        <v>91</v>
      </c>
      <c r="O2413" s="3">
        <v>2.4500000000000002</v>
      </c>
      <c r="P2413">
        <v>0</v>
      </c>
      <c r="Q2413" t="s">
        <v>506</v>
      </c>
      <c r="R2413" t="s">
        <v>471</v>
      </c>
      <c r="S2413">
        <v>50</v>
      </c>
      <c r="T2413" t="s">
        <v>492</v>
      </c>
      <c r="U2413">
        <v>2</v>
      </c>
      <c r="V2413">
        <v>45738</v>
      </c>
      <c r="W2413">
        <v>999</v>
      </c>
      <c r="X2413" t="s">
        <v>447</v>
      </c>
      <c r="Y2413" s="2" t="s">
        <v>447</v>
      </c>
      <c r="Z2413" s="2"/>
      <c r="AB2413" t="s">
        <v>447</v>
      </c>
      <c r="AC2413" t="s">
        <v>448</v>
      </c>
      <c r="AD2413" t="s">
        <v>447</v>
      </c>
      <c r="AE2413" t="s">
        <v>447</v>
      </c>
      <c r="AF2413" t="s">
        <v>447</v>
      </c>
      <c r="AG2413">
        <v>2</v>
      </c>
      <c r="AH2413">
        <v>0</v>
      </c>
      <c r="AI2413">
        <v>44</v>
      </c>
      <c r="AJ2413">
        <v>0</v>
      </c>
      <c r="AK2413">
        <v>61</v>
      </c>
      <c r="AL2413" t="s">
        <v>486</v>
      </c>
      <c r="AM2413" t="s">
        <v>450</v>
      </c>
      <c r="BC2413" t="s">
        <v>493</v>
      </c>
      <c r="BF2413" t="s">
        <v>452</v>
      </c>
      <c r="BG2413" t="s">
        <v>453</v>
      </c>
      <c r="BH2413" s="1">
        <f t="shared" ca="1" si="113"/>
        <v>46123</v>
      </c>
    </row>
    <row r="2414" spans="2:60" ht="14.25" customHeight="1" x14ac:dyDescent="0.35">
      <c r="B2414" s="96" t="str">
        <f t="shared" si="111"/>
        <v>730244449</v>
      </c>
      <c r="C2414" s="96" t="str">
        <f t="shared" si="112"/>
        <v>73024444</v>
      </c>
      <c r="D2414">
        <v>22526</v>
      </c>
      <c r="E2414" t="s">
        <v>120</v>
      </c>
      <c r="F2414">
        <v>61</v>
      </c>
      <c r="G2414" t="s">
        <v>124</v>
      </c>
      <c r="H2414">
        <v>73</v>
      </c>
      <c r="I2414">
        <v>73024</v>
      </c>
      <c r="J2414" t="s">
        <v>95</v>
      </c>
      <c r="K2414">
        <v>444</v>
      </c>
      <c r="L2414">
        <v>9</v>
      </c>
      <c r="M2414">
        <v>91</v>
      </c>
      <c r="O2414" s="3">
        <v>1.8</v>
      </c>
      <c r="P2414">
        <v>0</v>
      </c>
      <c r="Q2414" t="s">
        <v>506</v>
      </c>
      <c r="R2414" t="s">
        <v>471</v>
      </c>
      <c r="S2414">
        <v>50</v>
      </c>
      <c r="T2414" t="s">
        <v>492</v>
      </c>
      <c r="U2414">
        <v>2</v>
      </c>
      <c r="V2414">
        <v>45738</v>
      </c>
      <c r="W2414">
        <v>999</v>
      </c>
      <c r="X2414" t="s">
        <v>447</v>
      </c>
      <c r="Y2414" s="2" t="s">
        <v>447</v>
      </c>
      <c r="Z2414" s="2"/>
      <c r="AB2414" t="s">
        <v>447</v>
      </c>
      <c r="AC2414" t="s">
        <v>448</v>
      </c>
      <c r="AD2414" t="s">
        <v>447</v>
      </c>
      <c r="AE2414" t="s">
        <v>447</v>
      </c>
      <c r="AF2414" t="s">
        <v>447</v>
      </c>
      <c r="AG2414">
        <v>2</v>
      </c>
      <c r="AH2414">
        <v>0</v>
      </c>
      <c r="AI2414">
        <v>44</v>
      </c>
      <c r="AJ2414">
        <v>0</v>
      </c>
      <c r="AK2414">
        <v>61</v>
      </c>
      <c r="AL2414" t="s">
        <v>486</v>
      </c>
      <c r="AM2414" t="s">
        <v>450</v>
      </c>
      <c r="BC2414" t="s">
        <v>493</v>
      </c>
      <c r="BF2414" t="s">
        <v>452</v>
      </c>
      <c r="BG2414" t="s">
        <v>453</v>
      </c>
      <c r="BH2414" s="1">
        <f t="shared" ca="1" si="113"/>
        <v>46123</v>
      </c>
    </row>
    <row r="2415" spans="2:60" ht="14.25" customHeight="1" x14ac:dyDescent="0.35">
      <c r="B2415" s="96" t="str">
        <f t="shared" si="111"/>
        <v>7302444410</v>
      </c>
      <c r="C2415" s="96" t="str">
        <f t="shared" si="112"/>
        <v>73024444</v>
      </c>
      <c r="D2415">
        <v>22526</v>
      </c>
      <c r="E2415" t="s">
        <v>120</v>
      </c>
      <c r="F2415">
        <v>61</v>
      </c>
      <c r="G2415" t="s">
        <v>124</v>
      </c>
      <c r="H2415">
        <v>73</v>
      </c>
      <c r="I2415">
        <v>73024</v>
      </c>
      <c r="J2415" t="s">
        <v>95</v>
      </c>
      <c r="K2415">
        <v>444</v>
      </c>
      <c r="L2415">
        <v>10</v>
      </c>
      <c r="M2415">
        <v>91</v>
      </c>
      <c r="O2415" s="3">
        <v>0.05</v>
      </c>
      <c r="P2415">
        <v>0</v>
      </c>
      <c r="Q2415" t="s">
        <v>506</v>
      </c>
      <c r="R2415" t="s">
        <v>471</v>
      </c>
      <c r="S2415">
        <v>50</v>
      </c>
      <c r="T2415" t="s">
        <v>492</v>
      </c>
      <c r="U2415">
        <v>2</v>
      </c>
      <c r="V2415">
        <v>45738</v>
      </c>
      <c r="W2415">
        <v>999</v>
      </c>
      <c r="X2415" t="s">
        <v>447</v>
      </c>
      <c r="Y2415" s="2" t="s">
        <v>447</v>
      </c>
      <c r="Z2415" s="2"/>
      <c r="AB2415" t="s">
        <v>447</v>
      </c>
      <c r="AC2415" t="s">
        <v>448</v>
      </c>
      <c r="AD2415" t="s">
        <v>447</v>
      </c>
      <c r="AE2415" t="s">
        <v>447</v>
      </c>
      <c r="AF2415" t="s">
        <v>447</v>
      </c>
      <c r="AG2415">
        <v>2</v>
      </c>
      <c r="AH2415">
        <v>0</v>
      </c>
      <c r="AI2415">
        <v>44</v>
      </c>
      <c r="AJ2415">
        <v>0</v>
      </c>
      <c r="AK2415">
        <v>61</v>
      </c>
      <c r="AL2415" t="s">
        <v>533</v>
      </c>
      <c r="AM2415" t="s">
        <v>450</v>
      </c>
      <c r="BC2415" t="s">
        <v>493</v>
      </c>
      <c r="BF2415" t="s">
        <v>452</v>
      </c>
      <c r="BG2415" t="s">
        <v>453</v>
      </c>
      <c r="BH2415" s="1">
        <f t="shared" ca="1" si="113"/>
        <v>46123</v>
      </c>
    </row>
    <row r="2416" spans="2:60" ht="14.25" customHeight="1" x14ac:dyDescent="0.35">
      <c r="B2416" s="96" t="str">
        <f t="shared" si="111"/>
        <v>7302444411</v>
      </c>
      <c r="C2416" s="96" t="str">
        <f t="shared" si="112"/>
        <v>73024444</v>
      </c>
      <c r="D2416">
        <v>22526</v>
      </c>
      <c r="E2416" t="s">
        <v>120</v>
      </c>
      <c r="F2416">
        <v>61</v>
      </c>
      <c r="G2416" t="s">
        <v>124</v>
      </c>
      <c r="H2416">
        <v>73</v>
      </c>
      <c r="I2416">
        <v>73024</v>
      </c>
      <c r="J2416" t="s">
        <v>95</v>
      </c>
      <c r="K2416">
        <v>444</v>
      </c>
      <c r="L2416">
        <v>11</v>
      </c>
      <c r="M2416">
        <v>91</v>
      </c>
      <c r="O2416">
        <v>3.55</v>
      </c>
      <c r="P2416">
        <v>0</v>
      </c>
      <c r="Q2416" t="s">
        <v>506</v>
      </c>
      <c r="R2416" t="s">
        <v>471</v>
      </c>
      <c r="S2416">
        <v>50</v>
      </c>
      <c r="T2416" t="s">
        <v>492</v>
      </c>
      <c r="U2416">
        <v>2</v>
      </c>
      <c r="V2416">
        <v>45738</v>
      </c>
      <c r="W2416">
        <v>999</v>
      </c>
      <c r="X2416" t="s">
        <v>447</v>
      </c>
      <c r="Y2416" s="2" t="s">
        <v>447</v>
      </c>
      <c r="Z2416" s="2"/>
      <c r="AB2416" t="s">
        <v>447</v>
      </c>
      <c r="AC2416" t="s">
        <v>448</v>
      </c>
      <c r="AD2416" t="s">
        <v>447</v>
      </c>
      <c r="AE2416" t="s">
        <v>447</v>
      </c>
      <c r="AF2416" t="s">
        <v>447</v>
      </c>
      <c r="AG2416">
        <v>2</v>
      </c>
      <c r="AH2416">
        <v>0</v>
      </c>
      <c r="AI2416">
        <v>44</v>
      </c>
      <c r="AJ2416">
        <v>0</v>
      </c>
      <c r="AK2416">
        <v>61</v>
      </c>
      <c r="AL2416" t="s">
        <v>486</v>
      </c>
      <c r="AM2416" t="s">
        <v>450</v>
      </c>
      <c r="BC2416" t="s">
        <v>493</v>
      </c>
      <c r="BF2416" t="s">
        <v>452</v>
      </c>
      <c r="BG2416" t="s">
        <v>453</v>
      </c>
      <c r="BH2416" s="1">
        <f t="shared" ca="1" si="113"/>
        <v>46123</v>
      </c>
    </row>
    <row r="2417" spans="2:60" ht="14.25" customHeight="1" x14ac:dyDescent="0.35">
      <c r="B2417" s="96" t="str">
        <f t="shared" si="111"/>
        <v>7302444412</v>
      </c>
      <c r="C2417" s="96" t="str">
        <f t="shared" si="112"/>
        <v>73024444</v>
      </c>
      <c r="D2417">
        <v>22526</v>
      </c>
      <c r="E2417" t="s">
        <v>120</v>
      </c>
      <c r="F2417">
        <v>61</v>
      </c>
      <c r="G2417" t="s">
        <v>124</v>
      </c>
      <c r="H2417">
        <v>73</v>
      </c>
      <c r="I2417">
        <v>73024</v>
      </c>
      <c r="J2417" t="s">
        <v>95</v>
      </c>
      <c r="K2417">
        <v>444</v>
      </c>
      <c r="L2417">
        <v>12</v>
      </c>
      <c r="M2417">
        <v>91</v>
      </c>
      <c r="O2417">
        <v>5.95</v>
      </c>
      <c r="P2417">
        <v>0</v>
      </c>
      <c r="Q2417" t="s">
        <v>506</v>
      </c>
      <c r="R2417" t="s">
        <v>471</v>
      </c>
      <c r="S2417">
        <v>50</v>
      </c>
      <c r="T2417" t="s">
        <v>492</v>
      </c>
      <c r="U2417">
        <v>2</v>
      </c>
      <c r="V2417">
        <v>45738</v>
      </c>
      <c r="W2417">
        <v>999</v>
      </c>
      <c r="X2417" t="s">
        <v>447</v>
      </c>
      <c r="Y2417" s="2" t="s">
        <v>447</v>
      </c>
      <c r="Z2417" s="2"/>
      <c r="AB2417" t="s">
        <v>447</v>
      </c>
      <c r="AC2417" t="s">
        <v>448</v>
      </c>
      <c r="AD2417" t="s">
        <v>447</v>
      </c>
      <c r="AE2417" t="s">
        <v>447</v>
      </c>
      <c r="AF2417" t="s">
        <v>447</v>
      </c>
      <c r="AG2417">
        <v>2</v>
      </c>
      <c r="AH2417">
        <v>0</v>
      </c>
      <c r="AI2417">
        <v>44</v>
      </c>
      <c r="AJ2417">
        <v>0</v>
      </c>
      <c r="AK2417">
        <v>61</v>
      </c>
      <c r="AL2417" t="s">
        <v>486</v>
      </c>
      <c r="AM2417" t="s">
        <v>450</v>
      </c>
      <c r="BC2417" t="s">
        <v>493</v>
      </c>
      <c r="BF2417" t="s">
        <v>452</v>
      </c>
      <c r="BG2417" t="s">
        <v>453</v>
      </c>
      <c r="BH2417" s="1">
        <f t="shared" ca="1" si="113"/>
        <v>46123</v>
      </c>
    </row>
    <row r="2418" spans="2:60" ht="14.25" customHeight="1" x14ac:dyDescent="0.35">
      <c r="B2418" s="96" t="str">
        <f t="shared" si="111"/>
        <v>736624001</v>
      </c>
      <c r="C2418" s="96" t="str">
        <f t="shared" si="112"/>
        <v>73662400</v>
      </c>
      <c r="D2418">
        <v>22526</v>
      </c>
      <c r="E2418" t="s">
        <v>120</v>
      </c>
      <c r="F2418">
        <v>61</v>
      </c>
      <c r="G2418" t="s">
        <v>124</v>
      </c>
      <c r="H2418">
        <v>73</v>
      </c>
      <c r="I2418">
        <v>73662</v>
      </c>
      <c r="J2418" t="s">
        <v>23</v>
      </c>
      <c r="K2418">
        <v>400</v>
      </c>
      <c r="L2418">
        <v>1</v>
      </c>
      <c r="M2418">
        <v>1</v>
      </c>
      <c r="N2418">
        <v>3</v>
      </c>
      <c r="O2418">
        <v>10.89</v>
      </c>
      <c r="P2418">
        <v>0</v>
      </c>
      <c r="Q2418" t="s">
        <v>508</v>
      </c>
      <c r="R2418" t="s">
        <v>457</v>
      </c>
      <c r="S2418">
        <v>2</v>
      </c>
      <c r="T2418" t="s">
        <v>478</v>
      </c>
      <c r="U2418">
        <v>2</v>
      </c>
      <c r="V2418">
        <v>45332</v>
      </c>
      <c r="W2418">
        <v>356</v>
      </c>
      <c r="X2418" t="s">
        <v>447</v>
      </c>
      <c r="Y2418" t="s">
        <v>447</v>
      </c>
      <c r="Z2418" s="2"/>
      <c r="AB2418" t="s">
        <v>447</v>
      </c>
      <c r="AC2418" t="s">
        <v>448</v>
      </c>
      <c r="AD2418" t="s">
        <v>447</v>
      </c>
      <c r="AE2418" t="s">
        <v>447</v>
      </c>
      <c r="AF2418" t="s">
        <v>447</v>
      </c>
      <c r="AG2418">
        <v>2</v>
      </c>
      <c r="AH2418">
        <v>0</v>
      </c>
      <c r="AI2418">
        <v>50</v>
      </c>
      <c r="AJ2418">
        <v>0</v>
      </c>
      <c r="AK2418">
        <v>61</v>
      </c>
      <c r="AL2418" t="s">
        <v>504</v>
      </c>
      <c r="AM2418" t="s">
        <v>450</v>
      </c>
      <c r="AN2418">
        <v>3.24</v>
      </c>
      <c r="AO2418">
        <v>115</v>
      </c>
      <c r="AP2418">
        <v>372.6</v>
      </c>
      <c r="AQ2418">
        <v>3.24</v>
      </c>
      <c r="AR2418">
        <v>125.07</v>
      </c>
      <c r="AS2418">
        <v>405.22680000000003</v>
      </c>
      <c r="AZ2418">
        <v>7.65</v>
      </c>
      <c r="BA2418">
        <v>70</v>
      </c>
      <c r="BB2418">
        <v>535.5</v>
      </c>
      <c r="BC2418" t="s">
        <v>451</v>
      </c>
      <c r="BD2418" s="2">
        <v>45811</v>
      </c>
      <c r="BE2418">
        <v>364.03</v>
      </c>
      <c r="BF2418" t="s">
        <v>452</v>
      </c>
      <c r="BG2418" t="s">
        <v>453</v>
      </c>
      <c r="BH2418" s="1">
        <f t="shared" ca="1" si="113"/>
        <v>312</v>
      </c>
    </row>
    <row r="2419" spans="2:60" ht="14.25" customHeight="1" x14ac:dyDescent="0.35">
      <c r="B2419" s="96" t="str">
        <f t="shared" si="111"/>
        <v>736624002</v>
      </c>
      <c r="C2419" s="96" t="str">
        <f t="shared" si="112"/>
        <v>73662400</v>
      </c>
      <c r="D2419">
        <v>22526</v>
      </c>
      <c r="E2419" t="s">
        <v>120</v>
      </c>
      <c r="F2419">
        <v>61</v>
      </c>
      <c r="G2419" t="s">
        <v>124</v>
      </c>
      <c r="H2419">
        <v>73</v>
      </c>
      <c r="I2419">
        <v>73662</v>
      </c>
      <c r="J2419" t="s">
        <v>23</v>
      </c>
      <c r="K2419">
        <v>400</v>
      </c>
      <c r="L2419">
        <v>2</v>
      </c>
      <c r="M2419">
        <v>1</v>
      </c>
      <c r="N2419">
        <v>3</v>
      </c>
      <c r="O2419">
        <v>9.1999999999999993</v>
      </c>
      <c r="P2419">
        <v>0</v>
      </c>
      <c r="Q2419" t="s">
        <v>508</v>
      </c>
      <c r="R2419" t="s">
        <v>457</v>
      </c>
      <c r="S2419">
        <v>2</v>
      </c>
      <c r="T2419" t="s">
        <v>478</v>
      </c>
      <c r="U2419">
        <v>2</v>
      </c>
      <c r="V2419">
        <v>45332</v>
      </c>
      <c r="W2419">
        <v>356</v>
      </c>
      <c r="X2419" t="s">
        <v>447</v>
      </c>
      <c r="Y2419" s="2" t="s">
        <v>447</v>
      </c>
      <c r="Z2419" s="2"/>
      <c r="AB2419" t="s">
        <v>447</v>
      </c>
      <c r="AC2419" t="s">
        <v>448</v>
      </c>
      <c r="AD2419" t="s">
        <v>447</v>
      </c>
      <c r="AE2419" t="s">
        <v>447</v>
      </c>
      <c r="AF2419" t="s">
        <v>447</v>
      </c>
      <c r="AG2419">
        <v>2</v>
      </c>
      <c r="AH2419">
        <v>0</v>
      </c>
      <c r="AI2419">
        <v>50</v>
      </c>
      <c r="AJ2419">
        <v>0</v>
      </c>
      <c r="AK2419">
        <v>61</v>
      </c>
      <c r="AL2419" t="s">
        <v>518</v>
      </c>
      <c r="AM2419" t="s">
        <v>450</v>
      </c>
      <c r="AZ2419">
        <v>9.1999999999999993</v>
      </c>
      <c r="BA2419">
        <v>70</v>
      </c>
      <c r="BB2419">
        <v>644</v>
      </c>
      <c r="BC2419" t="s">
        <v>451</v>
      </c>
      <c r="BD2419" s="2">
        <v>45673</v>
      </c>
      <c r="BF2419" t="s">
        <v>452</v>
      </c>
      <c r="BG2419" t="s">
        <v>453</v>
      </c>
      <c r="BH2419" s="1">
        <f t="shared" ca="1" si="113"/>
        <v>450</v>
      </c>
    </row>
    <row r="2420" spans="2:60" ht="14.25" customHeight="1" x14ac:dyDescent="0.35">
      <c r="B2420" s="96" t="str">
        <f t="shared" si="111"/>
        <v>736624003</v>
      </c>
      <c r="C2420" s="96" t="str">
        <f t="shared" si="112"/>
        <v>73662400</v>
      </c>
      <c r="D2420">
        <v>22526</v>
      </c>
      <c r="E2420" t="s">
        <v>120</v>
      </c>
      <c r="F2420">
        <v>61</v>
      </c>
      <c r="G2420" t="s">
        <v>124</v>
      </c>
      <c r="H2420">
        <v>73</v>
      </c>
      <c r="I2420">
        <v>73662</v>
      </c>
      <c r="J2420" t="s">
        <v>23</v>
      </c>
      <c r="K2420">
        <v>400</v>
      </c>
      <c r="L2420">
        <v>3</v>
      </c>
      <c r="M2420">
        <v>1</v>
      </c>
      <c r="N2420">
        <v>3</v>
      </c>
      <c r="O2420">
        <v>5.41</v>
      </c>
      <c r="P2420">
        <v>0</v>
      </c>
      <c r="Q2420" t="s">
        <v>508</v>
      </c>
      <c r="R2420" t="s">
        <v>457</v>
      </c>
      <c r="S2420">
        <v>2</v>
      </c>
      <c r="T2420" t="s">
        <v>478</v>
      </c>
      <c r="U2420">
        <v>2</v>
      </c>
      <c r="V2420">
        <v>45332</v>
      </c>
      <c r="W2420">
        <v>356</v>
      </c>
      <c r="X2420" t="s">
        <v>447</v>
      </c>
      <c r="Y2420" s="2" t="s">
        <v>447</v>
      </c>
      <c r="Z2420" s="2"/>
      <c r="AB2420" t="s">
        <v>447</v>
      </c>
      <c r="AC2420" t="s">
        <v>448</v>
      </c>
      <c r="AD2420" t="s">
        <v>447</v>
      </c>
      <c r="AE2420" t="s">
        <v>447</v>
      </c>
      <c r="AF2420" t="s">
        <v>447</v>
      </c>
      <c r="AG2420">
        <v>2</v>
      </c>
      <c r="AH2420">
        <v>0</v>
      </c>
      <c r="AI2420">
        <v>50</v>
      </c>
      <c r="AJ2420">
        <v>0</v>
      </c>
      <c r="AK2420">
        <v>61</v>
      </c>
      <c r="AL2420" t="s">
        <v>518</v>
      </c>
      <c r="AM2420" t="s">
        <v>450</v>
      </c>
      <c r="AZ2420">
        <v>5.41</v>
      </c>
      <c r="BA2420">
        <v>70</v>
      </c>
      <c r="BB2420">
        <v>378.7</v>
      </c>
      <c r="BC2420" t="s">
        <v>451</v>
      </c>
      <c r="BD2420" s="2">
        <v>45673</v>
      </c>
      <c r="BF2420" t="s">
        <v>452</v>
      </c>
      <c r="BG2420" t="s">
        <v>453</v>
      </c>
      <c r="BH2420" s="1">
        <f t="shared" ca="1" si="113"/>
        <v>450</v>
      </c>
    </row>
    <row r="2421" spans="2:60" ht="14.25" customHeight="1" x14ac:dyDescent="0.35">
      <c r="B2421" s="96" t="str">
        <f t="shared" si="111"/>
        <v>736624004</v>
      </c>
      <c r="C2421" s="96" t="str">
        <f t="shared" si="112"/>
        <v>73662400</v>
      </c>
      <c r="D2421">
        <v>22526</v>
      </c>
      <c r="E2421" t="s">
        <v>120</v>
      </c>
      <c r="F2421">
        <v>61</v>
      </c>
      <c r="G2421" t="s">
        <v>124</v>
      </c>
      <c r="H2421">
        <v>73</v>
      </c>
      <c r="I2421">
        <v>73662</v>
      </c>
      <c r="J2421" t="s">
        <v>23</v>
      </c>
      <c r="K2421">
        <v>400</v>
      </c>
      <c r="L2421">
        <v>4</v>
      </c>
      <c r="M2421">
        <v>1</v>
      </c>
      <c r="N2421">
        <v>3</v>
      </c>
      <c r="O2421">
        <v>3.8</v>
      </c>
      <c r="P2421">
        <v>0</v>
      </c>
      <c r="Q2421" t="s">
        <v>508</v>
      </c>
      <c r="R2421" t="s">
        <v>457</v>
      </c>
      <c r="S2421">
        <v>2</v>
      </c>
      <c r="T2421" t="s">
        <v>478</v>
      </c>
      <c r="U2421">
        <v>2</v>
      </c>
      <c r="V2421">
        <v>45332</v>
      </c>
      <c r="W2421">
        <v>356</v>
      </c>
      <c r="X2421" t="s">
        <v>447</v>
      </c>
      <c r="Y2421" s="2" t="s">
        <v>447</v>
      </c>
      <c r="Z2421" s="2"/>
      <c r="AB2421" t="s">
        <v>447</v>
      </c>
      <c r="AC2421" t="s">
        <v>448</v>
      </c>
      <c r="AD2421" t="s">
        <v>447</v>
      </c>
      <c r="AE2421" t="s">
        <v>447</v>
      </c>
      <c r="AF2421" t="s">
        <v>447</v>
      </c>
      <c r="AG2421">
        <v>2</v>
      </c>
      <c r="AH2421">
        <v>0</v>
      </c>
      <c r="AI2421">
        <v>50</v>
      </c>
      <c r="AJ2421">
        <v>0</v>
      </c>
      <c r="AK2421">
        <v>61</v>
      </c>
      <c r="AL2421" t="s">
        <v>518</v>
      </c>
      <c r="AM2421" t="s">
        <v>450</v>
      </c>
      <c r="AZ2421">
        <v>3.8</v>
      </c>
      <c r="BA2421">
        <v>70</v>
      </c>
      <c r="BB2421">
        <v>266</v>
      </c>
      <c r="BC2421" t="s">
        <v>451</v>
      </c>
      <c r="BD2421" s="2">
        <v>45673</v>
      </c>
      <c r="BF2421" t="s">
        <v>452</v>
      </c>
      <c r="BG2421" t="s">
        <v>453</v>
      </c>
      <c r="BH2421" s="1">
        <f t="shared" ca="1" si="113"/>
        <v>450</v>
      </c>
    </row>
    <row r="2422" spans="2:60" ht="14.25" customHeight="1" x14ac:dyDescent="0.35">
      <c r="B2422" s="96" t="str">
        <f t="shared" si="111"/>
        <v>736624005</v>
      </c>
      <c r="C2422" s="96" t="str">
        <f t="shared" si="112"/>
        <v>73662400</v>
      </c>
      <c r="D2422">
        <v>22526</v>
      </c>
      <c r="E2422" t="s">
        <v>120</v>
      </c>
      <c r="F2422">
        <v>61</v>
      </c>
      <c r="G2422" t="s">
        <v>124</v>
      </c>
      <c r="H2422">
        <v>73</v>
      </c>
      <c r="I2422">
        <v>73662</v>
      </c>
      <c r="J2422" t="s">
        <v>23</v>
      </c>
      <c r="K2422">
        <v>400</v>
      </c>
      <c r="L2422">
        <v>5</v>
      </c>
      <c r="M2422">
        <v>1</v>
      </c>
      <c r="N2422">
        <v>3</v>
      </c>
      <c r="O2422">
        <v>12.65</v>
      </c>
      <c r="P2422">
        <v>0</v>
      </c>
      <c r="Q2422" t="s">
        <v>508</v>
      </c>
      <c r="R2422" t="s">
        <v>457</v>
      </c>
      <c r="S2422">
        <v>2</v>
      </c>
      <c r="T2422" t="s">
        <v>478</v>
      </c>
      <c r="U2422">
        <v>2</v>
      </c>
      <c r="V2422">
        <v>45331</v>
      </c>
      <c r="W2422">
        <v>356</v>
      </c>
      <c r="X2422" t="s">
        <v>447</v>
      </c>
      <c r="Y2422" s="2" t="s">
        <v>447</v>
      </c>
      <c r="Z2422" s="2"/>
      <c r="AB2422" t="s">
        <v>447</v>
      </c>
      <c r="AC2422" t="s">
        <v>448</v>
      </c>
      <c r="AD2422" t="s">
        <v>447</v>
      </c>
      <c r="AE2422" t="s">
        <v>447</v>
      </c>
      <c r="AF2422" t="s">
        <v>447</v>
      </c>
      <c r="AG2422">
        <v>2</v>
      </c>
      <c r="AH2422">
        <v>0</v>
      </c>
      <c r="AI2422">
        <v>50</v>
      </c>
      <c r="AJ2422">
        <v>0</v>
      </c>
      <c r="AK2422">
        <v>61</v>
      </c>
      <c r="AL2422" t="s">
        <v>504</v>
      </c>
      <c r="AM2422" t="s">
        <v>450</v>
      </c>
      <c r="AN2422">
        <v>4.5599999999999996</v>
      </c>
      <c r="AO2422">
        <v>115</v>
      </c>
      <c r="AP2422">
        <v>524.4</v>
      </c>
      <c r="AQ2422">
        <v>4.5599999999999996</v>
      </c>
      <c r="AR2422">
        <v>125.07</v>
      </c>
      <c r="AS2422">
        <v>570.31920000000002</v>
      </c>
      <c r="AZ2422">
        <v>8.09</v>
      </c>
      <c r="BA2422">
        <v>70</v>
      </c>
      <c r="BB2422">
        <v>566.29999999999995</v>
      </c>
      <c r="BC2422" t="s">
        <v>451</v>
      </c>
      <c r="BD2422" s="2">
        <v>45811</v>
      </c>
      <c r="BE2422">
        <v>463.04</v>
      </c>
      <c r="BF2422" t="s">
        <v>452</v>
      </c>
      <c r="BG2422" t="s">
        <v>453</v>
      </c>
      <c r="BH2422" s="1">
        <f t="shared" ca="1" si="113"/>
        <v>312</v>
      </c>
    </row>
    <row r="2423" spans="2:60" ht="14.25" customHeight="1" x14ac:dyDescent="0.35">
      <c r="B2423" s="96" t="str">
        <f t="shared" si="111"/>
        <v>736624006</v>
      </c>
      <c r="C2423" s="96" t="str">
        <f t="shared" si="112"/>
        <v>73662400</v>
      </c>
      <c r="D2423">
        <v>22526</v>
      </c>
      <c r="E2423" t="s">
        <v>120</v>
      </c>
      <c r="F2423">
        <v>61</v>
      </c>
      <c r="G2423" t="s">
        <v>124</v>
      </c>
      <c r="H2423">
        <v>73</v>
      </c>
      <c r="I2423">
        <v>73662</v>
      </c>
      <c r="J2423" t="s">
        <v>23</v>
      </c>
      <c r="K2423">
        <v>400</v>
      </c>
      <c r="L2423">
        <v>6</v>
      </c>
      <c r="M2423">
        <v>1</v>
      </c>
      <c r="N2423">
        <v>3</v>
      </c>
      <c r="O2423">
        <v>17.14</v>
      </c>
      <c r="P2423">
        <v>0</v>
      </c>
      <c r="Q2423" t="s">
        <v>456</v>
      </c>
      <c r="R2423" t="s">
        <v>457</v>
      </c>
      <c r="S2423">
        <v>2</v>
      </c>
      <c r="T2423" t="s">
        <v>478</v>
      </c>
      <c r="U2423">
        <v>2</v>
      </c>
      <c r="V2423">
        <v>45330</v>
      </c>
      <c r="W2423">
        <v>356</v>
      </c>
      <c r="X2423" t="s">
        <v>447</v>
      </c>
      <c r="Y2423" s="2" t="s">
        <v>447</v>
      </c>
      <c r="Z2423" s="2"/>
      <c r="AB2423" t="s">
        <v>447</v>
      </c>
      <c r="AC2423" t="s">
        <v>448</v>
      </c>
      <c r="AD2423" t="s">
        <v>447</v>
      </c>
      <c r="AE2423" t="s">
        <v>447</v>
      </c>
      <c r="AF2423" t="s">
        <v>447</v>
      </c>
      <c r="AG2423">
        <v>2</v>
      </c>
      <c r="AH2423">
        <v>0</v>
      </c>
      <c r="AI2423">
        <v>50</v>
      </c>
      <c r="AJ2423">
        <v>0</v>
      </c>
      <c r="AK2423">
        <v>61</v>
      </c>
      <c r="AL2423" t="s">
        <v>504</v>
      </c>
      <c r="AM2423" t="s">
        <v>450</v>
      </c>
      <c r="AN2423">
        <v>17.14</v>
      </c>
      <c r="AO2423">
        <v>115</v>
      </c>
      <c r="AP2423">
        <v>1971.1</v>
      </c>
      <c r="AQ2423">
        <v>17.14</v>
      </c>
      <c r="AR2423">
        <v>125.07</v>
      </c>
      <c r="AS2423">
        <v>2143.6997999999999</v>
      </c>
      <c r="BC2423" t="s">
        <v>451</v>
      </c>
      <c r="BD2423" s="2">
        <v>45811</v>
      </c>
      <c r="BE2423">
        <v>2178.36</v>
      </c>
      <c r="BF2423" t="s">
        <v>452</v>
      </c>
      <c r="BG2423" t="s">
        <v>453</v>
      </c>
      <c r="BH2423" s="1">
        <f t="shared" ca="1" si="113"/>
        <v>312</v>
      </c>
    </row>
    <row r="2424" spans="2:60" ht="14.25" customHeight="1" x14ac:dyDescent="0.35">
      <c r="B2424" s="96" t="str">
        <f t="shared" si="111"/>
        <v>736624007</v>
      </c>
      <c r="C2424" s="96" t="str">
        <f t="shared" si="112"/>
        <v>73662400</v>
      </c>
      <c r="D2424">
        <v>22526</v>
      </c>
      <c r="E2424" t="s">
        <v>120</v>
      </c>
      <c r="F2424">
        <v>61</v>
      </c>
      <c r="G2424" t="s">
        <v>124</v>
      </c>
      <c r="H2424">
        <v>73</v>
      </c>
      <c r="I2424">
        <v>73662</v>
      </c>
      <c r="J2424" t="s">
        <v>23</v>
      </c>
      <c r="K2424">
        <v>400</v>
      </c>
      <c r="L2424">
        <v>7</v>
      </c>
      <c r="M2424">
        <v>1</v>
      </c>
      <c r="N2424">
        <v>3</v>
      </c>
      <c r="O2424">
        <v>8.5500000000000007</v>
      </c>
      <c r="P2424">
        <v>0</v>
      </c>
      <c r="Q2424" t="s">
        <v>517</v>
      </c>
      <c r="R2424" t="s">
        <v>457</v>
      </c>
      <c r="S2424">
        <v>2</v>
      </c>
      <c r="T2424" t="s">
        <v>478</v>
      </c>
      <c r="U2424">
        <v>2</v>
      </c>
      <c r="V2424">
        <v>45329</v>
      </c>
      <c r="W2424">
        <v>356</v>
      </c>
      <c r="X2424" t="s">
        <v>447</v>
      </c>
      <c r="Y2424" s="2" t="s">
        <v>447</v>
      </c>
      <c r="Z2424" s="2"/>
      <c r="AB2424" t="s">
        <v>447</v>
      </c>
      <c r="AC2424" t="s">
        <v>448</v>
      </c>
      <c r="AD2424" t="s">
        <v>447</v>
      </c>
      <c r="AE2424" t="s">
        <v>447</v>
      </c>
      <c r="AF2424" t="s">
        <v>447</v>
      </c>
      <c r="AG2424">
        <v>2</v>
      </c>
      <c r="AH2424">
        <v>0</v>
      </c>
      <c r="AI2424">
        <v>50</v>
      </c>
      <c r="AJ2424">
        <v>0</v>
      </c>
      <c r="AK2424">
        <v>61</v>
      </c>
      <c r="AL2424" t="s">
        <v>518</v>
      </c>
      <c r="AM2424" t="s">
        <v>450</v>
      </c>
      <c r="AN2424">
        <v>4.8600000000000003</v>
      </c>
      <c r="AO2424">
        <v>115</v>
      </c>
      <c r="AP2424">
        <v>558.9</v>
      </c>
      <c r="AQ2424">
        <v>4.8600000000000003</v>
      </c>
      <c r="AR2424">
        <v>125.07</v>
      </c>
      <c r="AS2424">
        <v>607.84019999999998</v>
      </c>
      <c r="AZ2424">
        <v>3.69</v>
      </c>
      <c r="BA2424">
        <v>70</v>
      </c>
      <c r="BB2424">
        <v>258.3</v>
      </c>
      <c r="BC2424" t="s">
        <v>451</v>
      </c>
      <c r="BD2424" s="2">
        <v>45811</v>
      </c>
      <c r="BE2424">
        <v>103.51</v>
      </c>
      <c r="BF2424" t="s">
        <v>452</v>
      </c>
      <c r="BG2424" t="s">
        <v>453</v>
      </c>
      <c r="BH2424" s="1">
        <f t="shared" ca="1" si="113"/>
        <v>312</v>
      </c>
    </row>
    <row r="2425" spans="2:60" ht="14.25" customHeight="1" x14ac:dyDescent="0.35">
      <c r="B2425" s="96" t="str">
        <f t="shared" si="111"/>
        <v>736624008</v>
      </c>
      <c r="C2425" s="96" t="str">
        <f t="shared" si="112"/>
        <v>73662400</v>
      </c>
      <c r="D2425">
        <v>22526</v>
      </c>
      <c r="E2425" t="s">
        <v>120</v>
      </c>
      <c r="F2425">
        <v>61</v>
      </c>
      <c r="G2425" t="s">
        <v>124</v>
      </c>
      <c r="H2425">
        <v>73</v>
      </c>
      <c r="I2425">
        <v>73662</v>
      </c>
      <c r="J2425" t="s">
        <v>23</v>
      </c>
      <c r="K2425">
        <v>400</v>
      </c>
      <c r="L2425">
        <v>8</v>
      </c>
      <c r="M2425">
        <v>1</v>
      </c>
      <c r="N2425">
        <v>3</v>
      </c>
      <c r="O2425">
        <v>26.22</v>
      </c>
      <c r="P2425">
        <v>0</v>
      </c>
      <c r="Q2425" t="s">
        <v>456</v>
      </c>
      <c r="R2425" t="s">
        <v>457</v>
      </c>
      <c r="S2425">
        <v>2</v>
      </c>
      <c r="T2425" t="s">
        <v>478</v>
      </c>
      <c r="U2425">
        <v>2</v>
      </c>
      <c r="V2425">
        <v>45329</v>
      </c>
      <c r="W2425">
        <v>356</v>
      </c>
      <c r="X2425" t="s">
        <v>447</v>
      </c>
      <c r="Y2425" s="2" t="s">
        <v>447</v>
      </c>
      <c r="Z2425" s="2"/>
      <c r="AB2425" t="s">
        <v>447</v>
      </c>
      <c r="AC2425" t="s">
        <v>448</v>
      </c>
      <c r="AD2425" t="s">
        <v>447</v>
      </c>
      <c r="AE2425" t="s">
        <v>447</v>
      </c>
      <c r="AF2425" t="s">
        <v>447</v>
      </c>
      <c r="AG2425">
        <v>2</v>
      </c>
      <c r="AH2425">
        <v>0</v>
      </c>
      <c r="AI2425">
        <v>50</v>
      </c>
      <c r="AJ2425">
        <v>0</v>
      </c>
      <c r="AK2425">
        <v>61</v>
      </c>
      <c r="AL2425" t="s">
        <v>518</v>
      </c>
      <c r="AM2425" t="s">
        <v>450</v>
      </c>
      <c r="AN2425">
        <v>6.89</v>
      </c>
      <c r="AO2425">
        <v>115</v>
      </c>
      <c r="AP2425">
        <v>792.35</v>
      </c>
      <c r="AQ2425">
        <v>6.89</v>
      </c>
      <c r="AR2425">
        <v>125.07</v>
      </c>
      <c r="AS2425">
        <v>861.73230000000001</v>
      </c>
      <c r="AZ2425">
        <v>19.329999999999998</v>
      </c>
      <c r="BA2425">
        <v>70</v>
      </c>
      <c r="BB2425">
        <v>1353.1</v>
      </c>
      <c r="BC2425" t="s">
        <v>451</v>
      </c>
      <c r="BD2425" s="2">
        <v>45811</v>
      </c>
      <c r="BE2425">
        <v>1222.3800000000001</v>
      </c>
      <c r="BF2425" t="s">
        <v>452</v>
      </c>
      <c r="BG2425" t="s">
        <v>453</v>
      </c>
      <c r="BH2425" s="1">
        <f t="shared" ca="1" si="113"/>
        <v>312</v>
      </c>
    </row>
    <row r="2426" spans="2:60" ht="14.25" customHeight="1" x14ac:dyDescent="0.35">
      <c r="B2426" s="96" t="str">
        <f t="shared" si="111"/>
        <v>736624009</v>
      </c>
      <c r="C2426" s="96" t="str">
        <f t="shared" si="112"/>
        <v>73662400</v>
      </c>
      <c r="D2426">
        <v>22526</v>
      </c>
      <c r="E2426" t="s">
        <v>120</v>
      </c>
      <c r="F2426">
        <v>61</v>
      </c>
      <c r="G2426" t="s">
        <v>124</v>
      </c>
      <c r="H2426">
        <v>73</v>
      </c>
      <c r="I2426">
        <v>73662</v>
      </c>
      <c r="J2426" t="s">
        <v>23</v>
      </c>
      <c r="K2426">
        <v>400</v>
      </c>
      <c r="L2426">
        <v>9</v>
      </c>
      <c r="M2426">
        <v>1</v>
      </c>
      <c r="N2426">
        <v>3</v>
      </c>
      <c r="O2426">
        <v>15.31</v>
      </c>
      <c r="P2426">
        <v>0</v>
      </c>
      <c r="Q2426" t="s">
        <v>456</v>
      </c>
      <c r="R2426" t="s">
        <v>457</v>
      </c>
      <c r="S2426">
        <v>2</v>
      </c>
      <c r="T2426" t="s">
        <v>478</v>
      </c>
      <c r="U2426">
        <v>2</v>
      </c>
      <c r="V2426">
        <v>45330</v>
      </c>
      <c r="W2426">
        <v>356</v>
      </c>
      <c r="X2426" t="s">
        <v>447</v>
      </c>
      <c r="Y2426" s="2" t="s">
        <v>447</v>
      </c>
      <c r="Z2426" s="2"/>
      <c r="AB2426" t="s">
        <v>447</v>
      </c>
      <c r="AC2426" t="s">
        <v>448</v>
      </c>
      <c r="AD2426" t="s">
        <v>447</v>
      </c>
      <c r="AE2426" t="s">
        <v>447</v>
      </c>
      <c r="AF2426" t="s">
        <v>447</v>
      </c>
      <c r="AG2426">
        <v>2</v>
      </c>
      <c r="AH2426">
        <v>0</v>
      </c>
      <c r="AI2426">
        <v>50</v>
      </c>
      <c r="AJ2426">
        <v>0</v>
      </c>
      <c r="AK2426">
        <v>61</v>
      </c>
      <c r="AL2426" t="s">
        <v>504</v>
      </c>
      <c r="AM2426" t="s">
        <v>450</v>
      </c>
      <c r="AN2426">
        <v>15.31</v>
      </c>
      <c r="AO2426">
        <v>115</v>
      </c>
      <c r="AP2426">
        <v>1760.65</v>
      </c>
      <c r="AQ2426">
        <v>15.31</v>
      </c>
      <c r="AR2426">
        <v>125.07</v>
      </c>
      <c r="AS2426">
        <v>1914.8217</v>
      </c>
      <c r="BC2426" t="s">
        <v>451</v>
      </c>
      <c r="BD2426" s="2">
        <v>45811</v>
      </c>
      <c r="BE2426">
        <v>1974.91</v>
      </c>
      <c r="BF2426" t="s">
        <v>452</v>
      </c>
      <c r="BG2426" t="s">
        <v>453</v>
      </c>
      <c r="BH2426" s="1">
        <f t="shared" ca="1" si="113"/>
        <v>312</v>
      </c>
    </row>
    <row r="2427" spans="2:60" ht="14.25" customHeight="1" x14ac:dyDescent="0.35">
      <c r="B2427" s="96" t="str">
        <f t="shared" si="111"/>
        <v>7366240010</v>
      </c>
      <c r="C2427" s="96" t="str">
        <f t="shared" si="112"/>
        <v>73662400</v>
      </c>
      <c r="D2427">
        <v>22526</v>
      </c>
      <c r="E2427" t="s">
        <v>120</v>
      </c>
      <c r="F2427">
        <v>61</v>
      </c>
      <c r="G2427" t="s">
        <v>124</v>
      </c>
      <c r="H2427">
        <v>73</v>
      </c>
      <c r="I2427">
        <v>73662</v>
      </c>
      <c r="J2427" t="s">
        <v>23</v>
      </c>
      <c r="K2427">
        <v>400</v>
      </c>
      <c r="L2427">
        <v>10</v>
      </c>
      <c r="M2427">
        <v>1</v>
      </c>
      <c r="N2427">
        <v>3</v>
      </c>
      <c r="O2427">
        <v>7.65</v>
      </c>
      <c r="P2427">
        <v>0</v>
      </c>
      <c r="Q2427" t="s">
        <v>456</v>
      </c>
      <c r="R2427" t="s">
        <v>457</v>
      </c>
      <c r="S2427">
        <v>2</v>
      </c>
      <c r="T2427" t="s">
        <v>478</v>
      </c>
      <c r="U2427">
        <v>2</v>
      </c>
      <c r="V2427">
        <v>45330</v>
      </c>
      <c r="W2427">
        <v>356</v>
      </c>
      <c r="X2427" t="s">
        <v>447</v>
      </c>
      <c r="Y2427" s="2" t="s">
        <v>447</v>
      </c>
      <c r="Z2427" s="2"/>
      <c r="AB2427" t="s">
        <v>447</v>
      </c>
      <c r="AC2427" t="s">
        <v>448</v>
      </c>
      <c r="AD2427" t="s">
        <v>447</v>
      </c>
      <c r="AE2427" t="s">
        <v>447</v>
      </c>
      <c r="AF2427" t="s">
        <v>447</v>
      </c>
      <c r="AG2427">
        <v>2</v>
      </c>
      <c r="AH2427">
        <v>0</v>
      </c>
      <c r="AI2427">
        <v>50</v>
      </c>
      <c r="AJ2427">
        <v>0</v>
      </c>
      <c r="AK2427">
        <v>61</v>
      </c>
      <c r="AL2427" t="s">
        <v>504</v>
      </c>
      <c r="AM2427" t="s">
        <v>450</v>
      </c>
      <c r="AN2427">
        <v>7.65</v>
      </c>
      <c r="AO2427">
        <v>115</v>
      </c>
      <c r="AP2427">
        <v>879.75</v>
      </c>
      <c r="AQ2427">
        <v>7.65</v>
      </c>
      <c r="AR2427">
        <v>125.07</v>
      </c>
      <c r="AS2427">
        <v>956.78549999999996</v>
      </c>
      <c r="BC2427" t="s">
        <v>451</v>
      </c>
      <c r="BD2427" s="2">
        <v>45811</v>
      </c>
      <c r="BE2427">
        <v>1031.43</v>
      </c>
      <c r="BF2427" t="s">
        <v>452</v>
      </c>
      <c r="BG2427" t="s">
        <v>453</v>
      </c>
      <c r="BH2427" s="1">
        <f t="shared" ca="1" si="113"/>
        <v>312</v>
      </c>
    </row>
    <row r="2428" spans="2:60" ht="14.25" customHeight="1" x14ac:dyDescent="0.35">
      <c r="B2428" s="96" t="str">
        <f t="shared" si="111"/>
        <v>7366240011</v>
      </c>
      <c r="C2428" s="96" t="str">
        <f t="shared" si="112"/>
        <v>73662400</v>
      </c>
      <c r="D2428">
        <v>22526</v>
      </c>
      <c r="E2428" t="s">
        <v>120</v>
      </c>
      <c r="F2428">
        <v>61</v>
      </c>
      <c r="G2428" t="s">
        <v>124</v>
      </c>
      <c r="H2428">
        <v>73</v>
      </c>
      <c r="I2428">
        <v>73662</v>
      </c>
      <c r="J2428" t="s">
        <v>23</v>
      </c>
      <c r="K2428">
        <v>400</v>
      </c>
      <c r="L2428">
        <v>11</v>
      </c>
      <c r="M2428">
        <v>1</v>
      </c>
      <c r="N2428">
        <v>3</v>
      </c>
      <c r="O2428">
        <v>22.36</v>
      </c>
      <c r="P2428">
        <v>0</v>
      </c>
      <c r="Q2428" t="s">
        <v>508</v>
      </c>
      <c r="R2428" t="s">
        <v>457</v>
      </c>
      <c r="S2428">
        <v>2</v>
      </c>
      <c r="T2428" t="s">
        <v>478</v>
      </c>
      <c r="U2428">
        <v>2</v>
      </c>
      <c r="V2428">
        <v>45331</v>
      </c>
      <c r="W2428">
        <v>356</v>
      </c>
      <c r="X2428" t="s">
        <v>447</v>
      </c>
      <c r="Y2428" s="2" t="s">
        <v>447</v>
      </c>
      <c r="Z2428" s="2"/>
      <c r="AB2428" t="s">
        <v>447</v>
      </c>
      <c r="AC2428" t="s">
        <v>448</v>
      </c>
      <c r="AD2428" t="s">
        <v>447</v>
      </c>
      <c r="AE2428" t="s">
        <v>447</v>
      </c>
      <c r="AF2428" t="s">
        <v>447</v>
      </c>
      <c r="AG2428">
        <v>2</v>
      </c>
      <c r="AH2428">
        <v>0</v>
      </c>
      <c r="AI2428">
        <v>50</v>
      </c>
      <c r="AJ2428">
        <v>0</v>
      </c>
      <c r="AK2428">
        <v>61</v>
      </c>
      <c r="AL2428" t="s">
        <v>504</v>
      </c>
      <c r="AM2428" t="s">
        <v>450</v>
      </c>
      <c r="AN2428">
        <v>22.36</v>
      </c>
      <c r="AO2428">
        <v>115</v>
      </c>
      <c r="AP2428">
        <v>2571.4</v>
      </c>
      <c r="AQ2428">
        <v>22.36</v>
      </c>
      <c r="AR2428">
        <v>125.07</v>
      </c>
      <c r="AS2428">
        <v>2796.5652</v>
      </c>
      <c r="BC2428" t="s">
        <v>451</v>
      </c>
      <c r="BD2428" s="2">
        <v>45811</v>
      </c>
      <c r="BE2428">
        <v>3021.2</v>
      </c>
      <c r="BF2428" t="s">
        <v>452</v>
      </c>
      <c r="BG2428" t="s">
        <v>453</v>
      </c>
      <c r="BH2428" s="1">
        <f t="shared" ca="1" si="113"/>
        <v>312</v>
      </c>
    </row>
    <row r="2429" spans="2:60" ht="14.25" customHeight="1" x14ac:dyDescent="0.35">
      <c r="B2429" s="96" t="str">
        <f t="shared" si="111"/>
        <v>7366240012</v>
      </c>
      <c r="C2429" s="96" t="str">
        <f t="shared" si="112"/>
        <v>73662400</v>
      </c>
      <c r="D2429">
        <v>22526</v>
      </c>
      <c r="E2429" t="s">
        <v>120</v>
      </c>
      <c r="F2429">
        <v>61</v>
      </c>
      <c r="G2429" t="s">
        <v>124</v>
      </c>
      <c r="H2429">
        <v>73</v>
      </c>
      <c r="I2429">
        <v>73662</v>
      </c>
      <c r="J2429" t="s">
        <v>23</v>
      </c>
      <c r="K2429">
        <v>400</v>
      </c>
      <c r="L2429">
        <v>12</v>
      </c>
      <c r="M2429">
        <v>1</v>
      </c>
      <c r="N2429">
        <v>3</v>
      </c>
      <c r="O2429">
        <v>13.17</v>
      </c>
      <c r="P2429">
        <v>0</v>
      </c>
      <c r="Q2429" t="s">
        <v>508</v>
      </c>
      <c r="R2429" t="s">
        <v>457</v>
      </c>
      <c r="S2429">
        <v>2</v>
      </c>
      <c r="T2429" t="s">
        <v>478</v>
      </c>
      <c r="U2429">
        <v>2</v>
      </c>
      <c r="V2429">
        <v>45333</v>
      </c>
      <c r="W2429">
        <v>356</v>
      </c>
      <c r="X2429" t="s">
        <v>447</v>
      </c>
      <c r="Y2429" s="2" t="s">
        <v>447</v>
      </c>
      <c r="Z2429" s="2"/>
      <c r="AB2429" t="s">
        <v>447</v>
      </c>
      <c r="AC2429" t="s">
        <v>448</v>
      </c>
      <c r="AD2429" t="s">
        <v>447</v>
      </c>
      <c r="AE2429" t="s">
        <v>447</v>
      </c>
      <c r="AF2429" t="s">
        <v>447</v>
      </c>
      <c r="AG2429">
        <v>2</v>
      </c>
      <c r="AH2429">
        <v>0</v>
      </c>
      <c r="AI2429">
        <v>50</v>
      </c>
      <c r="AJ2429">
        <v>0</v>
      </c>
      <c r="AK2429">
        <v>61</v>
      </c>
      <c r="AL2429" t="s">
        <v>504</v>
      </c>
      <c r="AM2429" t="s">
        <v>450</v>
      </c>
      <c r="AN2429">
        <v>13.17</v>
      </c>
      <c r="AO2429">
        <v>115</v>
      </c>
      <c r="AP2429">
        <v>1514.55</v>
      </c>
      <c r="AQ2429">
        <v>13.17</v>
      </c>
      <c r="AR2429">
        <v>125.07</v>
      </c>
      <c r="AS2429">
        <v>1647.1719000000001</v>
      </c>
      <c r="BC2429" t="s">
        <v>451</v>
      </c>
      <c r="BD2429" s="2">
        <v>45811</v>
      </c>
      <c r="BE2429">
        <v>1831.7</v>
      </c>
      <c r="BF2429" t="s">
        <v>452</v>
      </c>
      <c r="BG2429" t="s">
        <v>453</v>
      </c>
      <c r="BH2429" s="1">
        <f t="shared" ca="1" si="113"/>
        <v>312</v>
      </c>
    </row>
    <row r="2430" spans="2:60" ht="14.25" customHeight="1" x14ac:dyDescent="0.35">
      <c r="B2430" s="96" t="str">
        <f t="shared" si="111"/>
        <v>741545041</v>
      </c>
      <c r="C2430" s="96" t="str">
        <f t="shared" si="112"/>
        <v>74154504</v>
      </c>
      <c r="D2430">
        <v>22526</v>
      </c>
      <c r="E2430" t="s">
        <v>120</v>
      </c>
      <c r="F2430">
        <v>61</v>
      </c>
      <c r="G2430" t="s">
        <v>124</v>
      </c>
      <c r="H2430">
        <v>71</v>
      </c>
      <c r="I2430">
        <v>74154</v>
      </c>
      <c r="J2430" t="s">
        <v>218</v>
      </c>
      <c r="K2430">
        <v>504</v>
      </c>
      <c r="L2430">
        <v>1</v>
      </c>
      <c r="M2430">
        <v>5</v>
      </c>
      <c r="O2430">
        <v>17.84</v>
      </c>
      <c r="P2430">
        <v>4</v>
      </c>
      <c r="Q2430" t="s">
        <v>487</v>
      </c>
      <c r="R2430" t="s">
        <v>467</v>
      </c>
      <c r="S2430">
        <v>8</v>
      </c>
      <c r="T2430" t="s">
        <v>470</v>
      </c>
      <c r="U2430">
        <v>2</v>
      </c>
      <c r="V2430">
        <v>43417</v>
      </c>
      <c r="W2430">
        <v>999</v>
      </c>
      <c r="X2430" t="s">
        <v>447</v>
      </c>
      <c r="Y2430" s="2" t="s">
        <v>447</v>
      </c>
      <c r="Z2430" s="2"/>
      <c r="AB2430" t="s">
        <v>447</v>
      </c>
      <c r="AC2430" t="s">
        <v>448</v>
      </c>
      <c r="AD2430" t="s">
        <v>447</v>
      </c>
      <c r="AE2430" t="s">
        <v>447</v>
      </c>
      <c r="AF2430" t="s">
        <v>447</v>
      </c>
      <c r="AG2430">
        <v>2</v>
      </c>
      <c r="AH2430">
        <v>0</v>
      </c>
      <c r="AI2430">
        <v>17</v>
      </c>
      <c r="AJ2430">
        <v>0</v>
      </c>
      <c r="AK2430">
        <v>61</v>
      </c>
      <c r="AL2430" t="s">
        <v>465</v>
      </c>
      <c r="AM2430" t="s">
        <v>450</v>
      </c>
      <c r="AN2430">
        <v>13.84</v>
      </c>
      <c r="AO2430">
        <v>68.56</v>
      </c>
      <c r="AP2430">
        <v>948.87040000000002</v>
      </c>
      <c r="AQ2430">
        <v>13.84</v>
      </c>
      <c r="AR2430">
        <v>60.07</v>
      </c>
      <c r="AS2430">
        <v>831.36879999999996</v>
      </c>
      <c r="AT2430">
        <v>13.84</v>
      </c>
      <c r="AU2430">
        <v>58</v>
      </c>
      <c r="AV2430">
        <v>802.72</v>
      </c>
      <c r="BC2430" t="s">
        <v>451</v>
      </c>
      <c r="BD2430" s="2">
        <v>45943</v>
      </c>
      <c r="BE2430">
        <v>906.03</v>
      </c>
      <c r="BF2430" t="s">
        <v>452</v>
      </c>
      <c r="BG2430" t="s">
        <v>453</v>
      </c>
      <c r="BH2430" s="1">
        <f t="shared" ca="1" si="113"/>
        <v>180</v>
      </c>
    </row>
    <row r="2431" spans="2:60" ht="14.25" customHeight="1" x14ac:dyDescent="0.35">
      <c r="B2431" s="96" t="str">
        <f t="shared" si="111"/>
        <v>741545042</v>
      </c>
      <c r="C2431" s="96" t="str">
        <f t="shared" si="112"/>
        <v>74154504</v>
      </c>
      <c r="D2431">
        <v>22526</v>
      </c>
      <c r="E2431" t="s">
        <v>120</v>
      </c>
      <c r="F2431">
        <v>61</v>
      </c>
      <c r="G2431" t="s">
        <v>124</v>
      </c>
      <c r="H2431">
        <v>71</v>
      </c>
      <c r="I2431">
        <v>74154</v>
      </c>
      <c r="J2431" t="s">
        <v>218</v>
      </c>
      <c r="K2431">
        <v>504</v>
      </c>
      <c r="L2431">
        <v>2</v>
      </c>
      <c r="M2431">
        <v>5</v>
      </c>
      <c r="O2431">
        <v>13.41</v>
      </c>
      <c r="P2431">
        <v>0</v>
      </c>
      <c r="Q2431" t="s">
        <v>487</v>
      </c>
      <c r="R2431" t="s">
        <v>467</v>
      </c>
      <c r="S2431">
        <v>8</v>
      </c>
      <c r="T2431" t="s">
        <v>470</v>
      </c>
      <c r="U2431">
        <v>2</v>
      </c>
      <c r="V2431">
        <v>43415</v>
      </c>
      <c r="W2431">
        <v>999</v>
      </c>
      <c r="X2431" t="s">
        <v>447</v>
      </c>
      <c r="Y2431" s="2" t="s">
        <v>447</v>
      </c>
      <c r="Z2431" s="2"/>
      <c r="AB2431" t="s">
        <v>447</v>
      </c>
      <c r="AC2431" t="s">
        <v>448</v>
      </c>
      <c r="AD2431" t="s">
        <v>447</v>
      </c>
      <c r="AE2431" t="s">
        <v>447</v>
      </c>
      <c r="AF2431" t="s">
        <v>447</v>
      </c>
      <c r="AG2431">
        <v>2</v>
      </c>
      <c r="AH2431">
        <v>0</v>
      </c>
      <c r="AI2431">
        <v>17</v>
      </c>
      <c r="AJ2431">
        <v>0</v>
      </c>
      <c r="AK2431">
        <v>61</v>
      </c>
      <c r="AL2431" t="s">
        <v>449</v>
      </c>
      <c r="AM2431" t="s">
        <v>450</v>
      </c>
      <c r="AN2431">
        <v>13.41</v>
      </c>
      <c r="AO2431">
        <v>68.56</v>
      </c>
      <c r="AP2431">
        <v>919.38959999999997</v>
      </c>
      <c r="AQ2431">
        <v>13.41</v>
      </c>
      <c r="AR2431">
        <v>60.07</v>
      </c>
      <c r="AS2431">
        <v>805.53869999999995</v>
      </c>
      <c r="AT2431">
        <v>13.41</v>
      </c>
      <c r="AU2431">
        <v>58</v>
      </c>
      <c r="AV2431">
        <v>777.78</v>
      </c>
      <c r="BC2431" t="s">
        <v>451</v>
      </c>
      <c r="BD2431" s="2">
        <v>45943</v>
      </c>
      <c r="BE2431">
        <v>472.76</v>
      </c>
      <c r="BF2431" t="s">
        <v>452</v>
      </c>
      <c r="BG2431" t="s">
        <v>453</v>
      </c>
      <c r="BH2431" s="1">
        <f t="shared" ca="1" si="113"/>
        <v>180</v>
      </c>
    </row>
    <row r="2432" spans="2:60" ht="14.25" customHeight="1" x14ac:dyDescent="0.35">
      <c r="B2432" s="96" t="str">
        <f t="shared" si="111"/>
        <v>741545043</v>
      </c>
      <c r="C2432" s="96" t="str">
        <f t="shared" si="112"/>
        <v>74154504</v>
      </c>
      <c r="D2432">
        <v>22526</v>
      </c>
      <c r="E2432" t="s">
        <v>120</v>
      </c>
      <c r="F2432">
        <v>61</v>
      </c>
      <c r="G2432" t="s">
        <v>124</v>
      </c>
      <c r="H2432">
        <v>71</v>
      </c>
      <c r="I2432">
        <v>74154</v>
      </c>
      <c r="J2432" t="s">
        <v>218</v>
      </c>
      <c r="K2432">
        <v>504</v>
      </c>
      <c r="L2432">
        <v>3</v>
      </c>
      <c r="M2432">
        <v>5</v>
      </c>
      <c r="O2432">
        <v>5.84</v>
      </c>
      <c r="P2432">
        <v>0</v>
      </c>
      <c r="Q2432" t="s">
        <v>487</v>
      </c>
      <c r="R2432" t="s">
        <v>467</v>
      </c>
      <c r="S2432">
        <v>8</v>
      </c>
      <c r="T2432" t="s">
        <v>470</v>
      </c>
      <c r="U2432">
        <v>2</v>
      </c>
      <c r="V2432">
        <v>43416</v>
      </c>
      <c r="W2432">
        <v>999</v>
      </c>
      <c r="X2432" t="s">
        <v>447</v>
      </c>
      <c r="Y2432" s="2" t="s">
        <v>447</v>
      </c>
      <c r="Z2432" s="2"/>
      <c r="AB2432" t="s">
        <v>447</v>
      </c>
      <c r="AC2432" t="s">
        <v>448</v>
      </c>
      <c r="AD2432" t="s">
        <v>447</v>
      </c>
      <c r="AE2432" t="s">
        <v>447</v>
      </c>
      <c r="AF2432" t="s">
        <v>447</v>
      </c>
      <c r="AG2432">
        <v>2</v>
      </c>
      <c r="AH2432">
        <v>0</v>
      </c>
      <c r="AI2432">
        <v>17</v>
      </c>
      <c r="AJ2432">
        <v>0</v>
      </c>
      <c r="AK2432">
        <v>61</v>
      </c>
      <c r="AL2432" t="s">
        <v>449</v>
      </c>
      <c r="AM2432" t="s">
        <v>450</v>
      </c>
      <c r="AN2432">
        <v>5.84</v>
      </c>
      <c r="AO2432">
        <v>68.56</v>
      </c>
      <c r="AP2432">
        <v>400.3904</v>
      </c>
      <c r="AQ2432">
        <v>5.84</v>
      </c>
      <c r="AR2432">
        <v>60.07</v>
      </c>
      <c r="AS2432">
        <v>350.80880000000002</v>
      </c>
      <c r="AT2432">
        <v>5.84</v>
      </c>
      <c r="AU2432">
        <v>58</v>
      </c>
      <c r="AV2432">
        <v>338.72</v>
      </c>
      <c r="BC2432" t="s">
        <v>451</v>
      </c>
      <c r="BD2432" s="2">
        <v>45943</v>
      </c>
      <c r="BE2432">
        <v>540.32000000000005</v>
      </c>
      <c r="BF2432" t="s">
        <v>452</v>
      </c>
      <c r="BG2432" t="s">
        <v>453</v>
      </c>
      <c r="BH2432" s="1">
        <f t="shared" ca="1" si="113"/>
        <v>180</v>
      </c>
    </row>
    <row r="2433" spans="2:60" ht="14.25" customHeight="1" x14ac:dyDescent="0.35">
      <c r="B2433" s="96" t="str">
        <f t="shared" si="111"/>
        <v>741545044</v>
      </c>
      <c r="C2433" s="96" t="str">
        <f t="shared" si="112"/>
        <v>74154504</v>
      </c>
      <c r="D2433">
        <v>22526</v>
      </c>
      <c r="E2433" t="s">
        <v>120</v>
      </c>
      <c r="F2433">
        <v>61</v>
      </c>
      <c r="G2433" t="s">
        <v>124</v>
      </c>
      <c r="H2433">
        <v>71</v>
      </c>
      <c r="I2433">
        <v>74154</v>
      </c>
      <c r="J2433" t="s">
        <v>218</v>
      </c>
      <c r="K2433">
        <v>504</v>
      </c>
      <c r="L2433">
        <v>4</v>
      </c>
      <c r="M2433">
        <v>1</v>
      </c>
      <c r="O2433">
        <v>12.76</v>
      </c>
      <c r="P2433">
        <v>0</v>
      </c>
      <c r="Q2433" t="s">
        <v>487</v>
      </c>
      <c r="R2433" t="s">
        <v>467</v>
      </c>
      <c r="S2433">
        <v>7</v>
      </c>
      <c r="T2433" t="s">
        <v>469</v>
      </c>
      <c r="U2433">
        <v>2</v>
      </c>
      <c r="V2433">
        <v>43416</v>
      </c>
      <c r="W2433">
        <v>999</v>
      </c>
      <c r="X2433" t="s">
        <v>447</v>
      </c>
      <c r="Y2433" s="2" t="s">
        <v>447</v>
      </c>
      <c r="Z2433" s="2"/>
      <c r="AB2433" t="s">
        <v>447</v>
      </c>
      <c r="AC2433" t="s">
        <v>448</v>
      </c>
      <c r="AD2433" t="s">
        <v>447</v>
      </c>
      <c r="AE2433" t="s">
        <v>447</v>
      </c>
      <c r="AF2433" t="s">
        <v>447</v>
      </c>
      <c r="AG2433">
        <v>2</v>
      </c>
      <c r="AH2433">
        <v>0</v>
      </c>
      <c r="AI2433">
        <v>17</v>
      </c>
      <c r="AJ2433">
        <v>0</v>
      </c>
      <c r="AK2433">
        <v>61</v>
      </c>
      <c r="AL2433" t="s">
        <v>449</v>
      </c>
      <c r="AM2433" t="s">
        <v>450</v>
      </c>
      <c r="AN2433">
        <v>12.76</v>
      </c>
      <c r="AO2433">
        <v>64.81</v>
      </c>
      <c r="AP2433">
        <v>826.97559999999999</v>
      </c>
      <c r="AQ2433">
        <v>12.76</v>
      </c>
      <c r="AR2433">
        <v>60.07</v>
      </c>
      <c r="AS2433">
        <v>766.4932</v>
      </c>
      <c r="AT2433">
        <v>12.76</v>
      </c>
      <c r="AU2433">
        <v>58</v>
      </c>
      <c r="AV2433">
        <v>740.08</v>
      </c>
      <c r="BC2433" t="s">
        <v>451</v>
      </c>
      <c r="BD2433" s="2">
        <v>45943</v>
      </c>
      <c r="BE2433">
        <v>1057.3499999999999</v>
      </c>
      <c r="BF2433" t="s">
        <v>452</v>
      </c>
      <c r="BG2433" t="s">
        <v>453</v>
      </c>
      <c r="BH2433" s="1">
        <f t="shared" ca="1" si="113"/>
        <v>180</v>
      </c>
    </row>
    <row r="2434" spans="2:60" ht="14.25" customHeight="1" x14ac:dyDescent="0.35">
      <c r="B2434" s="96" t="str">
        <f t="shared" ref="B2434:B2497" si="114">CONCATENATE(I2434,K2434,L2434)</f>
        <v>741545045</v>
      </c>
      <c r="C2434" s="96" t="str">
        <f t="shared" ref="C2434:C2497" si="115">CONCATENATE(I2434,K2434)</f>
        <v>74154504</v>
      </c>
      <c r="D2434">
        <v>22526</v>
      </c>
      <c r="E2434" t="s">
        <v>120</v>
      </c>
      <c r="F2434">
        <v>61</v>
      </c>
      <c r="G2434" t="s">
        <v>124</v>
      </c>
      <c r="H2434">
        <v>71</v>
      </c>
      <c r="I2434">
        <v>74154</v>
      </c>
      <c r="J2434" t="s">
        <v>218</v>
      </c>
      <c r="K2434">
        <v>504</v>
      </c>
      <c r="L2434">
        <v>5</v>
      </c>
      <c r="M2434">
        <v>4</v>
      </c>
      <c r="O2434">
        <v>5.65</v>
      </c>
      <c r="P2434">
        <v>0</v>
      </c>
      <c r="Q2434" t="s">
        <v>487</v>
      </c>
      <c r="R2434" t="s">
        <v>467</v>
      </c>
      <c r="S2434">
        <v>8</v>
      </c>
      <c r="T2434" t="s">
        <v>470</v>
      </c>
      <c r="U2434">
        <v>2</v>
      </c>
      <c r="V2434">
        <v>43416</v>
      </c>
      <c r="W2434">
        <v>999</v>
      </c>
      <c r="X2434" t="s">
        <v>447</v>
      </c>
      <c r="Y2434" s="2" t="s">
        <v>447</v>
      </c>
      <c r="Z2434" s="2"/>
      <c r="AB2434" t="s">
        <v>447</v>
      </c>
      <c r="AC2434" t="s">
        <v>448</v>
      </c>
      <c r="AD2434" t="s">
        <v>447</v>
      </c>
      <c r="AE2434" t="s">
        <v>447</v>
      </c>
      <c r="AF2434" t="s">
        <v>447</v>
      </c>
      <c r="AG2434">
        <v>2</v>
      </c>
      <c r="AH2434">
        <v>0</v>
      </c>
      <c r="AI2434">
        <v>17</v>
      </c>
      <c r="AJ2434">
        <v>0</v>
      </c>
      <c r="AK2434">
        <v>61</v>
      </c>
      <c r="AL2434" t="s">
        <v>449</v>
      </c>
      <c r="AM2434" t="s">
        <v>450</v>
      </c>
      <c r="AN2434">
        <v>5.65</v>
      </c>
      <c r="AO2434">
        <v>68.56</v>
      </c>
      <c r="AP2434">
        <v>387.36399999999998</v>
      </c>
      <c r="AQ2434">
        <v>5.65</v>
      </c>
      <c r="AR2434">
        <v>60.07</v>
      </c>
      <c r="AS2434">
        <v>339.39550000000003</v>
      </c>
      <c r="AT2434">
        <v>5.65</v>
      </c>
      <c r="AU2434">
        <v>58</v>
      </c>
      <c r="AV2434">
        <v>327.7</v>
      </c>
      <c r="BC2434" t="s">
        <v>451</v>
      </c>
      <c r="BD2434" s="2">
        <v>45943</v>
      </c>
      <c r="BE2434">
        <v>325.60000000000002</v>
      </c>
      <c r="BF2434" t="s">
        <v>452</v>
      </c>
      <c r="BG2434" t="s">
        <v>453</v>
      </c>
      <c r="BH2434" s="1">
        <f t="shared" ref="BH2434:BH2497" ca="1" si="116">TODAY()-BD2434</f>
        <v>180</v>
      </c>
    </row>
    <row r="2435" spans="2:60" ht="14.25" customHeight="1" x14ac:dyDescent="0.35">
      <c r="B2435" s="96" t="str">
        <f t="shared" si="114"/>
        <v>741545046</v>
      </c>
      <c r="C2435" s="96" t="str">
        <f t="shared" si="115"/>
        <v>74154504</v>
      </c>
      <c r="D2435">
        <v>22526</v>
      </c>
      <c r="E2435" t="s">
        <v>120</v>
      </c>
      <c r="F2435">
        <v>61</v>
      </c>
      <c r="G2435" t="s">
        <v>124</v>
      </c>
      <c r="H2435">
        <v>71</v>
      </c>
      <c r="I2435">
        <v>74154</v>
      </c>
      <c r="J2435" t="s">
        <v>218</v>
      </c>
      <c r="K2435">
        <v>504</v>
      </c>
      <c r="L2435">
        <v>6</v>
      </c>
      <c r="M2435">
        <v>2</v>
      </c>
      <c r="O2435">
        <v>1.28</v>
      </c>
      <c r="P2435">
        <v>0</v>
      </c>
      <c r="Q2435" t="s">
        <v>487</v>
      </c>
      <c r="R2435" t="s">
        <v>467</v>
      </c>
      <c r="S2435">
        <v>8</v>
      </c>
      <c r="T2435" t="s">
        <v>470</v>
      </c>
      <c r="U2435">
        <v>2</v>
      </c>
      <c r="V2435">
        <v>43416</v>
      </c>
      <c r="W2435">
        <v>999</v>
      </c>
      <c r="X2435" t="s">
        <v>447</v>
      </c>
      <c r="Y2435" s="2" t="s">
        <v>447</v>
      </c>
      <c r="Z2435" s="2"/>
      <c r="AB2435" t="s">
        <v>447</v>
      </c>
      <c r="AC2435" t="s">
        <v>448</v>
      </c>
      <c r="AD2435" t="s">
        <v>447</v>
      </c>
      <c r="AE2435" t="s">
        <v>447</v>
      </c>
      <c r="AF2435" t="s">
        <v>447</v>
      </c>
      <c r="AG2435">
        <v>2</v>
      </c>
      <c r="AH2435">
        <v>0</v>
      </c>
      <c r="AI2435">
        <v>17</v>
      </c>
      <c r="AJ2435">
        <v>0</v>
      </c>
      <c r="AK2435">
        <v>61</v>
      </c>
      <c r="AL2435" t="s">
        <v>449</v>
      </c>
      <c r="AM2435" t="s">
        <v>450</v>
      </c>
      <c r="AN2435">
        <v>1.28</v>
      </c>
      <c r="AO2435">
        <v>68.56</v>
      </c>
      <c r="AP2435">
        <v>87.756799999999998</v>
      </c>
      <c r="AQ2435">
        <v>1.28</v>
      </c>
      <c r="AR2435">
        <v>60.07</v>
      </c>
      <c r="AS2435">
        <v>76.889600000000002</v>
      </c>
      <c r="AT2435">
        <v>1.28</v>
      </c>
      <c r="AU2435">
        <v>58</v>
      </c>
      <c r="AV2435">
        <v>74.239999999999995</v>
      </c>
      <c r="BC2435" t="s">
        <v>451</v>
      </c>
      <c r="BD2435" s="2">
        <v>45943</v>
      </c>
      <c r="BE2435">
        <v>35.840000000000003</v>
      </c>
      <c r="BF2435" t="s">
        <v>452</v>
      </c>
      <c r="BG2435" t="s">
        <v>453</v>
      </c>
      <c r="BH2435" s="1">
        <f t="shared" ca="1" si="116"/>
        <v>180</v>
      </c>
    </row>
    <row r="2436" spans="2:60" ht="14.25" customHeight="1" x14ac:dyDescent="0.35">
      <c r="B2436" s="96" t="str">
        <f t="shared" si="114"/>
        <v>74303141</v>
      </c>
      <c r="C2436" s="96" t="str">
        <f t="shared" si="115"/>
        <v>7430314</v>
      </c>
      <c r="D2436">
        <v>22526</v>
      </c>
      <c r="E2436" t="s">
        <v>120</v>
      </c>
      <c r="F2436">
        <v>61</v>
      </c>
      <c r="G2436" t="s">
        <v>124</v>
      </c>
      <c r="H2436">
        <v>71</v>
      </c>
      <c r="I2436">
        <v>74303</v>
      </c>
      <c r="J2436" t="s">
        <v>213</v>
      </c>
      <c r="K2436">
        <v>14</v>
      </c>
      <c r="L2436">
        <v>1</v>
      </c>
      <c r="M2436">
        <v>1</v>
      </c>
      <c r="O2436">
        <v>15.52</v>
      </c>
      <c r="P2436">
        <v>0</v>
      </c>
      <c r="Q2436" t="s">
        <v>487</v>
      </c>
      <c r="R2436" t="s">
        <v>445</v>
      </c>
      <c r="S2436">
        <v>7</v>
      </c>
      <c r="T2436" t="s">
        <v>469</v>
      </c>
      <c r="U2436">
        <v>2</v>
      </c>
      <c r="V2436">
        <v>43761</v>
      </c>
      <c r="W2436">
        <v>352</v>
      </c>
      <c r="X2436" t="s">
        <v>447</v>
      </c>
      <c r="Y2436" s="2" t="s">
        <v>447</v>
      </c>
      <c r="Z2436" s="2"/>
      <c r="AB2436" t="s">
        <v>447</v>
      </c>
      <c r="AC2436" t="s">
        <v>448</v>
      </c>
      <c r="AD2436" t="s">
        <v>448</v>
      </c>
      <c r="AE2436" t="s">
        <v>447</v>
      </c>
      <c r="AF2436" t="s">
        <v>447</v>
      </c>
      <c r="AG2436">
        <v>2</v>
      </c>
      <c r="AH2436">
        <v>0</v>
      </c>
      <c r="AI2436">
        <v>20</v>
      </c>
      <c r="AJ2436">
        <v>0</v>
      </c>
      <c r="AK2436">
        <v>61</v>
      </c>
      <c r="AL2436" t="s">
        <v>449</v>
      </c>
      <c r="AM2436" t="s">
        <v>450</v>
      </c>
      <c r="AN2436">
        <v>15.52</v>
      </c>
      <c r="AO2436">
        <v>64.81</v>
      </c>
      <c r="AP2436">
        <v>1005.8511999999999</v>
      </c>
      <c r="AQ2436">
        <v>15.52</v>
      </c>
      <c r="AR2436">
        <v>60.07</v>
      </c>
      <c r="AS2436">
        <v>932.28639999999996</v>
      </c>
      <c r="AT2436">
        <v>15.52</v>
      </c>
      <c r="AU2436">
        <v>60</v>
      </c>
      <c r="AV2436">
        <v>931.2</v>
      </c>
      <c r="BC2436" t="s">
        <v>451</v>
      </c>
      <c r="BD2436" s="2">
        <v>45888</v>
      </c>
      <c r="BE2436">
        <v>1008.1</v>
      </c>
      <c r="BF2436" t="s">
        <v>452</v>
      </c>
      <c r="BG2436" t="s">
        <v>453</v>
      </c>
      <c r="BH2436" s="1">
        <f t="shared" ca="1" si="116"/>
        <v>235</v>
      </c>
    </row>
    <row r="2437" spans="2:60" ht="14.25" customHeight="1" x14ac:dyDescent="0.35">
      <c r="B2437" s="96" t="str">
        <f t="shared" si="114"/>
        <v>74303142</v>
      </c>
      <c r="C2437" s="96" t="str">
        <f t="shared" si="115"/>
        <v>7430314</v>
      </c>
      <c r="D2437">
        <v>22526</v>
      </c>
      <c r="E2437" t="s">
        <v>120</v>
      </c>
      <c r="F2437">
        <v>61</v>
      </c>
      <c r="G2437" t="s">
        <v>124</v>
      </c>
      <c r="H2437">
        <v>71</v>
      </c>
      <c r="I2437">
        <v>74303</v>
      </c>
      <c r="J2437" t="s">
        <v>213</v>
      </c>
      <c r="K2437">
        <v>14</v>
      </c>
      <c r="L2437">
        <v>2</v>
      </c>
      <c r="M2437">
        <v>1</v>
      </c>
      <c r="O2437">
        <v>22.48</v>
      </c>
      <c r="P2437">
        <v>0</v>
      </c>
      <c r="Q2437" t="s">
        <v>487</v>
      </c>
      <c r="R2437" t="s">
        <v>445</v>
      </c>
      <c r="S2437">
        <v>7</v>
      </c>
      <c r="T2437" t="s">
        <v>469</v>
      </c>
      <c r="U2437">
        <v>2</v>
      </c>
      <c r="V2437">
        <v>43761</v>
      </c>
      <c r="W2437">
        <v>352</v>
      </c>
      <c r="X2437" t="s">
        <v>447</v>
      </c>
      <c r="Y2437" s="2" t="s">
        <v>447</v>
      </c>
      <c r="Z2437" s="2"/>
      <c r="AB2437" t="s">
        <v>447</v>
      </c>
      <c r="AC2437" t="s">
        <v>448</v>
      </c>
      <c r="AD2437" t="s">
        <v>448</v>
      </c>
      <c r="AE2437" t="s">
        <v>447</v>
      </c>
      <c r="AF2437" t="s">
        <v>447</v>
      </c>
      <c r="AG2437">
        <v>2</v>
      </c>
      <c r="AH2437">
        <v>0</v>
      </c>
      <c r="AI2437">
        <v>20</v>
      </c>
      <c r="AJ2437">
        <v>0</v>
      </c>
      <c r="AK2437">
        <v>61</v>
      </c>
      <c r="AL2437" t="s">
        <v>449</v>
      </c>
      <c r="AM2437" t="s">
        <v>450</v>
      </c>
      <c r="AN2437">
        <v>22.48</v>
      </c>
      <c r="AO2437">
        <v>64.81</v>
      </c>
      <c r="AP2437">
        <v>1456.9287999999999</v>
      </c>
      <c r="AQ2437">
        <v>22.48</v>
      </c>
      <c r="AR2437">
        <v>60.07</v>
      </c>
      <c r="AS2437">
        <v>1350.3735999999999</v>
      </c>
      <c r="AT2437">
        <v>22.48</v>
      </c>
      <c r="AU2437">
        <v>60</v>
      </c>
      <c r="AV2437">
        <v>1348.8</v>
      </c>
      <c r="BC2437" t="s">
        <v>451</v>
      </c>
      <c r="BD2437" s="2">
        <v>45888</v>
      </c>
      <c r="BE2437">
        <v>661.32</v>
      </c>
      <c r="BF2437" t="s">
        <v>452</v>
      </c>
      <c r="BG2437" t="s">
        <v>453</v>
      </c>
      <c r="BH2437" s="1">
        <f t="shared" ca="1" si="116"/>
        <v>235</v>
      </c>
    </row>
    <row r="2438" spans="2:60" ht="14.25" customHeight="1" x14ac:dyDescent="0.35">
      <c r="B2438" s="96" t="str">
        <f t="shared" si="114"/>
        <v>74303143</v>
      </c>
      <c r="C2438" s="96" t="str">
        <f t="shared" si="115"/>
        <v>7430314</v>
      </c>
      <c r="D2438">
        <v>22526</v>
      </c>
      <c r="E2438" t="s">
        <v>120</v>
      </c>
      <c r="F2438">
        <v>61</v>
      </c>
      <c r="G2438" t="s">
        <v>124</v>
      </c>
      <c r="H2438">
        <v>71</v>
      </c>
      <c r="I2438">
        <v>74303</v>
      </c>
      <c r="J2438" t="s">
        <v>213</v>
      </c>
      <c r="K2438">
        <v>14</v>
      </c>
      <c r="L2438">
        <v>3</v>
      </c>
      <c r="M2438">
        <v>1</v>
      </c>
      <c r="O2438">
        <v>13.4</v>
      </c>
      <c r="P2438">
        <v>0</v>
      </c>
      <c r="Q2438" t="s">
        <v>487</v>
      </c>
      <c r="R2438" t="s">
        <v>445</v>
      </c>
      <c r="S2438">
        <v>7</v>
      </c>
      <c r="T2438" t="s">
        <v>469</v>
      </c>
      <c r="U2438">
        <v>2</v>
      </c>
      <c r="V2438">
        <v>43762</v>
      </c>
      <c r="W2438">
        <v>352</v>
      </c>
      <c r="X2438" t="s">
        <v>447</v>
      </c>
      <c r="Y2438" s="2" t="s">
        <v>447</v>
      </c>
      <c r="Z2438" s="2"/>
      <c r="AB2438" t="s">
        <v>447</v>
      </c>
      <c r="AC2438" t="s">
        <v>448</v>
      </c>
      <c r="AD2438" t="s">
        <v>448</v>
      </c>
      <c r="AE2438" t="s">
        <v>447</v>
      </c>
      <c r="AF2438" t="s">
        <v>447</v>
      </c>
      <c r="AG2438">
        <v>2</v>
      </c>
      <c r="AH2438">
        <v>0</v>
      </c>
      <c r="AI2438">
        <v>20</v>
      </c>
      <c r="AJ2438">
        <v>0</v>
      </c>
      <c r="AK2438">
        <v>61</v>
      </c>
      <c r="AL2438" t="s">
        <v>449</v>
      </c>
      <c r="AM2438" t="s">
        <v>450</v>
      </c>
      <c r="AN2438">
        <v>13.4</v>
      </c>
      <c r="AO2438">
        <v>64.81</v>
      </c>
      <c r="AP2438">
        <v>868.45399999999995</v>
      </c>
      <c r="AQ2438">
        <v>13.4</v>
      </c>
      <c r="AR2438">
        <v>60.07</v>
      </c>
      <c r="AS2438">
        <v>804.93799999999999</v>
      </c>
      <c r="AT2438">
        <v>13.4</v>
      </c>
      <c r="AU2438">
        <v>60</v>
      </c>
      <c r="AV2438">
        <v>804</v>
      </c>
      <c r="BC2438" t="s">
        <v>451</v>
      </c>
      <c r="BD2438" s="2">
        <v>45888</v>
      </c>
      <c r="BE2438">
        <v>891.69</v>
      </c>
      <c r="BF2438" t="s">
        <v>452</v>
      </c>
      <c r="BG2438" t="s">
        <v>453</v>
      </c>
      <c r="BH2438" s="1">
        <f t="shared" ca="1" si="116"/>
        <v>235</v>
      </c>
    </row>
    <row r="2439" spans="2:60" ht="14.25" customHeight="1" x14ac:dyDescent="0.35">
      <c r="B2439" s="96" t="str">
        <f t="shared" si="114"/>
        <v>74303144</v>
      </c>
      <c r="C2439" s="96" t="str">
        <f t="shared" si="115"/>
        <v>7430314</v>
      </c>
      <c r="D2439">
        <v>22526</v>
      </c>
      <c r="E2439" t="s">
        <v>120</v>
      </c>
      <c r="F2439">
        <v>61</v>
      </c>
      <c r="G2439" t="s">
        <v>124</v>
      </c>
      <c r="H2439">
        <v>71</v>
      </c>
      <c r="I2439">
        <v>74303</v>
      </c>
      <c r="J2439" t="s">
        <v>213</v>
      </c>
      <c r="K2439">
        <v>14</v>
      </c>
      <c r="L2439">
        <v>4</v>
      </c>
      <c r="M2439">
        <v>1</v>
      </c>
      <c r="O2439">
        <v>13.55</v>
      </c>
      <c r="P2439">
        <v>0</v>
      </c>
      <c r="Q2439" t="s">
        <v>487</v>
      </c>
      <c r="R2439" t="s">
        <v>445</v>
      </c>
      <c r="S2439">
        <v>7</v>
      </c>
      <c r="T2439" t="s">
        <v>469</v>
      </c>
      <c r="U2439">
        <v>2</v>
      </c>
      <c r="V2439">
        <v>43762</v>
      </c>
      <c r="W2439">
        <v>352</v>
      </c>
      <c r="X2439" t="s">
        <v>447</v>
      </c>
      <c r="Y2439" s="2" t="s">
        <v>447</v>
      </c>
      <c r="Z2439" s="2"/>
      <c r="AB2439" t="s">
        <v>447</v>
      </c>
      <c r="AC2439" t="s">
        <v>448</v>
      </c>
      <c r="AD2439" t="s">
        <v>448</v>
      </c>
      <c r="AE2439" t="s">
        <v>447</v>
      </c>
      <c r="AF2439" t="s">
        <v>447</v>
      </c>
      <c r="AG2439">
        <v>2</v>
      </c>
      <c r="AH2439">
        <v>0</v>
      </c>
      <c r="AI2439">
        <v>20</v>
      </c>
      <c r="AJ2439">
        <v>0</v>
      </c>
      <c r="AK2439">
        <v>61</v>
      </c>
      <c r="AL2439" t="s">
        <v>449</v>
      </c>
      <c r="AM2439" t="s">
        <v>450</v>
      </c>
      <c r="AN2439">
        <v>13.55</v>
      </c>
      <c r="AO2439">
        <v>64.81</v>
      </c>
      <c r="AP2439">
        <v>878.17550000000006</v>
      </c>
      <c r="AQ2439">
        <v>13.55</v>
      </c>
      <c r="AR2439">
        <v>60.07</v>
      </c>
      <c r="AS2439">
        <v>813.94849999999997</v>
      </c>
      <c r="AT2439">
        <v>13.55</v>
      </c>
      <c r="AU2439">
        <v>60</v>
      </c>
      <c r="AV2439">
        <v>813</v>
      </c>
      <c r="BC2439" t="s">
        <v>451</v>
      </c>
      <c r="BD2439" s="2">
        <v>45888</v>
      </c>
      <c r="BE2439">
        <v>762.29</v>
      </c>
      <c r="BF2439" t="s">
        <v>452</v>
      </c>
      <c r="BG2439" t="s">
        <v>453</v>
      </c>
      <c r="BH2439" s="1">
        <f t="shared" ca="1" si="116"/>
        <v>235</v>
      </c>
    </row>
    <row r="2440" spans="2:60" ht="14.25" customHeight="1" x14ac:dyDescent="0.35">
      <c r="B2440" s="96" t="str">
        <f t="shared" si="114"/>
        <v>744921931</v>
      </c>
      <c r="C2440" s="96" t="str">
        <f t="shared" si="115"/>
        <v>74492193</v>
      </c>
      <c r="D2440">
        <v>22526</v>
      </c>
      <c r="E2440" t="s">
        <v>120</v>
      </c>
      <c r="F2440">
        <v>61</v>
      </c>
      <c r="G2440" t="s">
        <v>124</v>
      </c>
      <c r="H2440">
        <v>73</v>
      </c>
      <c r="I2440">
        <v>74492</v>
      </c>
      <c r="J2440" t="s">
        <v>149</v>
      </c>
      <c r="K2440">
        <v>193</v>
      </c>
      <c r="L2440">
        <v>1</v>
      </c>
      <c r="M2440">
        <v>91</v>
      </c>
      <c r="N2440">
        <v>1</v>
      </c>
      <c r="O2440">
        <v>8.33</v>
      </c>
      <c r="P2440">
        <v>0</v>
      </c>
      <c r="Q2440" t="s">
        <v>487</v>
      </c>
      <c r="R2440" t="s">
        <v>467</v>
      </c>
      <c r="S2440">
        <v>4</v>
      </c>
      <c r="T2440" t="s">
        <v>458</v>
      </c>
      <c r="U2440">
        <v>2</v>
      </c>
      <c r="V2440">
        <v>44659</v>
      </c>
      <c r="W2440">
        <v>999</v>
      </c>
      <c r="X2440" t="s">
        <v>447</v>
      </c>
      <c r="Y2440" s="2" t="s">
        <v>447</v>
      </c>
      <c r="Z2440" s="2"/>
      <c r="AB2440" t="s">
        <v>447</v>
      </c>
      <c r="AC2440" t="s">
        <v>448</v>
      </c>
      <c r="AD2440" t="s">
        <v>447</v>
      </c>
      <c r="AE2440" t="s">
        <v>447</v>
      </c>
      <c r="AF2440" t="s">
        <v>447</v>
      </c>
      <c r="AG2440">
        <v>2</v>
      </c>
      <c r="AH2440">
        <v>0</v>
      </c>
      <c r="AI2440">
        <v>41</v>
      </c>
      <c r="AJ2440">
        <v>0</v>
      </c>
      <c r="AK2440">
        <v>61</v>
      </c>
      <c r="AL2440" t="s">
        <v>504</v>
      </c>
      <c r="AM2440" t="s">
        <v>450</v>
      </c>
      <c r="AN2440">
        <v>8.33</v>
      </c>
      <c r="AO2440">
        <v>75.48</v>
      </c>
      <c r="AP2440">
        <v>628.74839999999995</v>
      </c>
      <c r="AQ2440">
        <v>8.33</v>
      </c>
      <c r="AR2440">
        <v>70.069999999999993</v>
      </c>
      <c r="AS2440">
        <v>583.68309999999997</v>
      </c>
      <c r="BC2440" t="s">
        <v>451</v>
      </c>
      <c r="BD2440" s="2">
        <v>45826</v>
      </c>
      <c r="BE2440">
        <v>397.14</v>
      </c>
      <c r="BF2440" t="s">
        <v>452</v>
      </c>
      <c r="BG2440" t="s">
        <v>453</v>
      </c>
      <c r="BH2440" s="1">
        <f t="shared" ca="1" si="116"/>
        <v>297</v>
      </c>
    </row>
    <row r="2441" spans="2:60" ht="14.25" customHeight="1" x14ac:dyDescent="0.35">
      <c r="B2441" s="96" t="str">
        <f t="shared" si="114"/>
        <v>744921932</v>
      </c>
      <c r="C2441" s="96" t="str">
        <f t="shared" si="115"/>
        <v>74492193</v>
      </c>
      <c r="D2441">
        <v>22526</v>
      </c>
      <c r="E2441" t="s">
        <v>120</v>
      </c>
      <c r="F2441">
        <v>61</v>
      </c>
      <c r="G2441" t="s">
        <v>124</v>
      </c>
      <c r="H2441">
        <v>73</v>
      </c>
      <c r="I2441">
        <v>74492</v>
      </c>
      <c r="J2441" t="s">
        <v>149</v>
      </c>
      <c r="K2441">
        <v>193</v>
      </c>
      <c r="L2441">
        <v>2</v>
      </c>
      <c r="M2441">
        <v>91</v>
      </c>
      <c r="N2441">
        <v>2</v>
      </c>
      <c r="O2441">
        <v>15.11</v>
      </c>
      <c r="P2441">
        <v>0</v>
      </c>
      <c r="Q2441" t="s">
        <v>487</v>
      </c>
      <c r="R2441" t="s">
        <v>467</v>
      </c>
      <c r="S2441">
        <v>4</v>
      </c>
      <c r="T2441" t="s">
        <v>458</v>
      </c>
      <c r="U2441">
        <v>2</v>
      </c>
      <c r="V2441">
        <v>44667</v>
      </c>
      <c r="W2441">
        <v>999</v>
      </c>
      <c r="X2441" t="s">
        <v>447</v>
      </c>
      <c r="Y2441" s="2" t="s">
        <v>447</v>
      </c>
      <c r="Z2441" s="2"/>
      <c r="AB2441" t="s">
        <v>447</v>
      </c>
      <c r="AC2441" t="s">
        <v>448</v>
      </c>
      <c r="AD2441" t="s">
        <v>448</v>
      </c>
      <c r="AE2441" t="s">
        <v>447</v>
      </c>
      <c r="AF2441" t="s">
        <v>447</v>
      </c>
      <c r="AG2441">
        <v>2</v>
      </c>
      <c r="AH2441">
        <v>0</v>
      </c>
      <c r="AI2441">
        <v>41</v>
      </c>
      <c r="AJ2441">
        <v>0</v>
      </c>
      <c r="AK2441">
        <v>61</v>
      </c>
      <c r="AL2441" t="s">
        <v>504</v>
      </c>
      <c r="AM2441" t="s">
        <v>450</v>
      </c>
      <c r="AN2441">
        <v>15.11</v>
      </c>
      <c r="AO2441">
        <v>75.48</v>
      </c>
      <c r="AP2441">
        <v>1140.5028</v>
      </c>
      <c r="AQ2441">
        <v>15.11</v>
      </c>
      <c r="AR2441">
        <v>70.069999999999993</v>
      </c>
      <c r="AS2441">
        <v>1058.7577000000001</v>
      </c>
      <c r="BC2441" t="s">
        <v>451</v>
      </c>
      <c r="BD2441" s="2">
        <v>45826</v>
      </c>
      <c r="BE2441">
        <v>741.09</v>
      </c>
      <c r="BF2441" t="s">
        <v>452</v>
      </c>
      <c r="BG2441" t="s">
        <v>453</v>
      </c>
      <c r="BH2441" s="1">
        <f t="shared" ca="1" si="116"/>
        <v>297</v>
      </c>
    </row>
    <row r="2442" spans="2:60" ht="14.25" customHeight="1" x14ac:dyDescent="0.35">
      <c r="B2442" s="96" t="str">
        <f t="shared" si="114"/>
        <v>744921933</v>
      </c>
      <c r="C2442" s="96" t="str">
        <f t="shared" si="115"/>
        <v>74492193</v>
      </c>
      <c r="D2442">
        <v>22526</v>
      </c>
      <c r="E2442" t="s">
        <v>120</v>
      </c>
      <c r="F2442">
        <v>61</v>
      </c>
      <c r="G2442" t="s">
        <v>124</v>
      </c>
      <c r="H2442">
        <v>73</v>
      </c>
      <c r="I2442">
        <v>74492</v>
      </c>
      <c r="J2442" t="s">
        <v>149</v>
      </c>
      <c r="K2442">
        <v>193</v>
      </c>
      <c r="L2442">
        <v>3</v>
      </c>
      <c r="M2442">
        <v>91</v>
      </c>
      <c r="N2442">
        <v>2</v>
      </c>
      <c r="O2442">
        <v>12.7</v>
      </c>
      <c r="P2442">
        <v>0</v>
      </c>
      <c r="Q2442" t="s">
        <v>487</v>
      </c>
      <c r="R2442" t="s">
        <v>467</v>
      </c>
      <c r="S2442">
        <v>4</v>
      </c>
      <c r="T2442" t="s">
        <v>458</v>
      </c>
      <c r="U2442">
        <v>2</v>
      </c>
      <c r="V2442">
        <v>44667</v>
      </c>
      <c r="W2442">
        <v>999</v>
      </c>
      <c r="X2442" t="s">
        <v>447</v>
      </c>
      <c r="Y2442" s="2" t="s">
        <v>447</v>
      </c>
      <c r="Z2442" s="2"/>
      <c r="AB2442" t="s">
        <v>447</v>
      </c>
      <c r="AC2442" t="s">
        <v>448</v>
      </c>
      <c r="AD2442" t="s">
        <v>448</v>
      </c>
      <c r="AE2442" t="s">
        <v>447</v>
      </c>
      <c r="AF2442" t="s">
        <v>447</v>
      </c>
      <c r="AG2442">
        <v>2</v>
      </c>
      <c r="AH2442">
        <v>0</v>
      </c>
      <c r="AI2442">
        <v>41</v>
      </c>
      <c r="AJ2442">
        <v>0</v>
      </c>
      <c r="AK2442">
        <v>61</v>
      </c>
      <c r="AL2442" t="s">
        <v>504</v>
      </c>
      <c r="AM2442" t="s">
        <v>450</v>
      </c>
      <c r="AN2442">
        <v>12.7</v>
      </c>
      <c r="AO2442">
        <v>75.48</v>
      </c>
      <c r="AP2442">
        <v>958.596</v>
      </c>
      <c r="AQ2442">
        <v>12.7</v>
      </c>
      <c r="AR2442">
        <v>70.069999999999993</v>
      </c>
      <c r="AS2442">
        <v>889.88900000000001</v>
      </c>
      <c r="BC2442" t="s">
        <v>451</v>
      </c>
      <c r="BD2442" s="2">
        <v>45826</v>
      </c>
      <c r="BE2442">
        <v>922.68</v>
      </c>
      <c r="BF2442" t="s">
        <v>452</v>
      </c>
      <c r="BG2442" t="s">
        <v>453</v>
      </c>
      <c r="BH2442" s="1">
        <f t="shared" ca="1" si="116"/>
        <v>297</v>
      </c>
    </row>
    <row r="2443" spans="2:60" ht="14.25" customHeight="1" x14ac:dyDescent="0.35">
      <c r="B2443" s="96" t="str">
        <f t="shared" si="114"/>
        <v>744921934</v>
      </c>
      <c r="C2443" s="96" t="str">
        <f t="shared" si="115"/>
        <v>74492193</v>
      </c>
      <c r="D2443">
        <v>22526</v>
      </c>
      <c r="E2443" t="s">
        <v>120</v>
      </c>
      <c r="F2443">
        <v>61</v>
      </c>
      <c r="G2443" t="s">
        <v>124</v>
      </c>
      <c r="H2443">
        <v>73</v>
      </c>
      <c r="I2443">
        <v>74492</v>
      </c>
      <c r="J2443" t="s">
        <v>149</v>
      </c>
      <c r="K2443">
        <v>193</v>
      </c>
      <c r="L2443">
        <v>4</v>
      </c>
      <c r="M2443">
        <v>91</v>
      </c>
      <c r="N2443">
        <v>1</v>
      </c>
      <c r="O2443">
        <v>25.02</v>
      </c>
      <c r="P2443">
        <v>0</v>
      </c>
      <c r="Q2443" t="s">
        <v>487</v>
      </c>
      <c r="R2443" t="s">
        <v>467</v>
      </c>
      <c r="S2443">
        <v>4</v>
      </c>
      <c r="T2443" t="s">
        <v>458</v>
      </c>
      <c r="U2443">
        <v>2</v>
      </c>
      <c r="V2443">
        <v>44667</v>
      </c>
      <c r="W2443">
        <v>999</v>
      </c>
      <c r="X2443" t="s">
        <v>447</v>
      </c>
      <c r="Y2443" s="2" t="s">
        <v>447</v>
      </c>
      <c r="Z2443" s="2"/>
      <c r="AB2443" t="s">
        <v>447</v>
      </c>
      <c r="AC2443" t="s">
        <v>448</v>
      </c>
      <c r="AD2443" t="s">
        <v>448</v>
      </c>
      <c r="AE2443" t="s">
        <v>447</v>
      </c>
      <c r="AF2443" t="s">
        <v>447</v>
      </c>
      <c r="AG2443">
        <v>2</v>
      </c>
      <c r="AH2443">
        <v>0</v>
      </c>
      <c r="AI2443">
        <v>41</v>
      </c>
      <c r="AJ2443">
        <v>0</v>
      </c>
      <c r="AK2443">
        <v>61</v>
      </c>
      <c r="AL2443" t="s">
        <v>504</v>
      </c>
      <c r="AM2443" t="s">
        <v>450</v>
      </c>
      <c r="AN2443">
        <v>25.02</v>
      </c>
      <c r="AO2443">
        <v>75.48</v>
      </c>
      <c r="AP2443">
        <v>1888.5096000000001</v>
      </c>
      <c r="AQ2443">
        <v>25.02</v>
      </c>
      <c r="AR2443">
        <v>70.069999999999993</v>
      </c>
      <c r="AS2443">
        <v>1753.1514</v>
      </c>
      <c r="BC2443" t="s">
        <v>451</v>
      </c>
      <c r="BD2443" s="2">
        <v>45826</v>
      </c>
      <c r="BE2443">
        <v>961.86</v>
      </c>
      <c r="BF2443" t="s">
        <v>452</v>
      </c>
      <c r="BG2443" t="s">
        <v>453</v>
      </c>
      <c r="BH2443" s="1">
        <f t="shared" ca="1" si="116"/>
        <v>297</v>
      </c>
    </row>
    <row r="2444" spans="2:60" ht="14.25" customHeight="1" x14ac:dyDescent="0.35">
      <c r="B2444" s="96" t="str">
        <f t="shared" si="114"/>
        <v>744921935</v>
      </c>
      <c r="C2444" s="96" t="str">
        <f t="shared" si="115"/>
        <v>74492193</v>
      </c>
      <c r="D2444">
        <v>22526</v>
      </c>
      <c r="E2444" t="s">
        <v>120</v>
      </c>
      <c r="F2444">
        <v>61</v>
      </c>
      <c r="G2444" t="s">
        <v>124</v>
      </c>
      <c r="H2444">
        <v>73</v>
      </c>
      <c r="I2444">
        <v>74492</v>
      </c>
      <c r="J2444" t="s">
        <v>149</v>
      </c>
      <c r="K2444">
        <v>193</v>
      </c>
      <c r="L2444">
        <v>5</v>
      </c>
      <c r="M2444">
        <v>91</v>
      </c>
      <c r="N2444">
        <v>1</v>
      </c>
      <c r="O2444">
        <v>8.93</v>
      </c>
      <c r="P2444">
        <v>0</v>
      </c>
      <c r="Q2444" t="s">
        <v>487</v>
      </c>
      <c r="R2444" t="s">
        <v>467</v>
      </c>
      <c r="S2444">
        <v>4</v>
      </c>
      <c r="T2444" t="s">
        <v>458</v>
      </c>
      <c r="U2444">
        <v>2</v>
      </c>
      <c r="V2444">
        <v>44660</v>
      </c>
      <c r="W2444">
        <v>999</v>
      </c>
      <c r="X2444" t="s">
        <v>447</v>
      </c>
      <c r="Y2444" s="2" t="s">
        <v>447</v>
      </c>
      <c r="Z2444" s="2"/>
      <c r="AB2444" t="s">
        <v>447</v>
      </c>
      <c r="AC2444" t="s">
        <v>448</v>
      </c>
      <c r="AD2444" t="s">
        <v>448</v>
      </c>
      <c r="AE2444" t="s">
        <v>447</v>
      </c>
      <c r="AF2444" t="s">
        <v>447</v>
      </c>
      <c r="AG2444">
        <v>2</v>
      </c>
      <c r="AH2444">
        <v>0</v>
      </c>
      <c r="AI2444">
        <v>41</v>
      </c>
      <c r="AJ2444">
        <v>0</v>
      </c>
      <c r="AK2444">
        <v>61</v>
      </c>
      <c r="AL2444" t="s">
        <v>504</v>
      </c>
      <c r="AM2444" t="s">
        <v>450</v>
      </c>
      <c r="AN2444">
        <v>8.93</v>
      </c>
      <c r="AO2444">
        <v>75.48</v>
      </c>
      <c r="AP2444">
        <v>674.03639999999996</v>
      </c>
      <c r="AQ2444">
        <v>8.93</v>
      </c>
      <c r="AR2444">
        <v>70.069999999999993</v>
      </c>
      <c r="AS2444">
        <v>625.7251</v>
      </c>
      <c r="BC2444" t="s">
        <v>451</v>
      </c>
      <c r="BD2444" s="2">
        <v>45826</v>
      </c>
      <c r="BE2444">
        <v>623.4</v>
      </c>
      <c r="BF2444" t="s">
        <v>452</v>
      </c>
      <c r="BG2444" t="s">
        <v>453</v>
      </c>
      <c r="BH2444" s="1">
        <f t="shared" ca="1" si="116"/>
        <v>297</v>
      </c>
    </row>
    <row r="2445" spans="2:60" ht="14.25" customHeight="1" x14ac:dyDescent="0.35">
      <c r="B2445" s="96" t="str">
        <f t="shared" si="114"/>
        <v>744921936</v>
      </c>
      <c r="C2445" s="96" t="str">
        <f t="shared" si="115"/>
        <v>74492193</v>
      </c>
      <c r="D2445">
        <v>22526</v>
      </c>
      <c r="E2445" t="s">
        <v>120</v>
      </c>
      <c r="F2445">
        <v>61</v>
      </c>
      <c r="G2445" t="s">
        <v>124</v>
      </c>
      <c r="H2445">
        <v>73</v>
      </c>
      <c r="I2445">
        <v>74492</v>
      </c>
      <c r="J2445" t="s">
        <v>149</v>
      </c>
      <c r="K2445">
        <v>193</v>
      </c>
      <c r="L2445">
        <v>6</v>
      </c>
      <c r="M2445">
        <v>91</v>
      </c>
      <c r="N2445">
        <v>1</v>
      </c>
      <c r="O2445">
        <v>10.16</v>
      </c>
      <c r="P2445">
        <v>0</v>
      </c>
      <c r="Q2445" t="s">
        <v>487</v>
      </c>
      <c r="R2445" t="s">
        <v>467</v>
      </c>
      <c r="S2445">
        <v>4</v>
      </c>
      <c r="T2445" t="s">
        <v>458</v>
      </c>
      <c r="U2445">
        <v>2</v>
      </c>
      <c r="V2445">
        <v>44660</v>
      </c>
      <c r="W2445">
        <v>999</v>
      </c>
      <c r="X2445" t="s">
        <v>447</v>
      </c>
      <c r="Y2445" s="2" t="s">
        <v>447</v>
      </c>
      <c r="Z2445" s="2"/>
      <c r="AB2445" t="s">
        <v>447</v>
      </c>
      <c r="AC2445" t="s">
        <v>448</v>
      </c>
      <c r="AD2445" t="s">
        <v>447</v>
      </c>
      <c r="AE2445" t="s">
        <v>447</v>
      </c>
      <c r="AF2445" t="s">
        <v>447</v>
      </c>
      <c r="AG2445">
        <v>2</v>
      </c>
      <c r="AH2445">
        <v>0</v>
      </c>
      <c r="AI2445">
        <v>41</v>
      </c>
      <c r="AJ2445">
        <v>0</v>
      </c>
      <c r="AK2445">
        <v>61</v>
      </c>
      <c r="AL2445" t="s">
        <v>504</v>
      </c>
      <c r="AM2445" t="s">
        <v>450</v>
      </c>
      <c r="AN2445">
        <v>10.16</v>
      </c>
      <c r="AO2445">
        <v>75.48</v>
      </c>
      <c r="AP2445">
        <v>766.8768</v>
      </c>
      <c r="AQ2445">
        <v>10.16</v>
      </c>
      <c r="AR2445">
        <v>70.069999999999993</v>
      </c>
      <c r="AS2445">
        <v>711.91120000000001</v>
      </c>
      <c r="BC2445" t="s">
        <v>451</v>
      </c>
      <c r="BD2445" s="2">
        <v>45826</v>
      </c>
      <c r="BE2445">
        <v>386.55</v>
      </c>
      <c r="BF2445" t="s">
        <v>452</v>
      </c>
      <c r="BG2445" t="s">
        <v>453</v>
      </c>
      <c r="BH2445" s="1">
        <f t="shared" ca="1" si="116"/>
        <v>297</v>
      </c>
    </row>
    <row r="2446" spans="2:60" ht="14.25" customHeight="1" x14ac:dyDescent="0.35">
      <c r="B2446" s="96" t="str">
        <f t="shared" si="114"/>
        <v>744921937</v>
      </c>
      <c r="C2446" s="96" t="str">
        <f t="shared" si="115"/>
        <v>74492193</v>
      </c>
      <c r="D2446">
        <v>22526</v>
      </c>
      <c r="E2446" t="s">
        <v>120</v>
      </c>
      <c r="F2446">
        <v>61</v>
      </c>
      <c r="G2446" t="s">
        <v>124</v>
      </c>
      <c r="H2446">
        <v>73</v>
      </c>
      <c r="I2446">
        <v>74492</v>
      </c>
      <c r="J2446" t="s">
        <v>149</v>
      </c>
      <c r="K2446">
        <v>193</v>
      </c>
      <c r="L2446">
        <v>7</v>
      </c>
      <c r="M2446">
        <v>91</v>
      </c>
      <c r="N2446">
        <v>1</v>
      </c>
      <c r="O2446">
        <v>12.02</v>
      </c>
      <c r="P2446">
        <v>0</v>
      </c>
      <c r="Q2446" t="s">
        <v>487</v>
      </c>
      <c r="R2446" t="s">
        <v>467</v>
      </c>
      <c r="S2446">
        <v>4</v>
      </c>
      <c r="T2446" t="s">
        <v>458</v>
      </c>
      <c r="U2446">
        <v>2</v>
      </c>
      <c r="V2446">
        <v>44660</v>
      </c>
      <c r="W2446">
        <v>999</v>
      </c>
      <c r="X2446" t="s">
        <v>447</v>
      </c>
      <c r="Y2446" s="2" t="s">
        <v>447</v>
      </c>
      <c r="Z2446" s="2"/>
      <c r="AB2446" t="s">
        <v>447</v>
      </c>
      <c r="AC2446" t="s">
        <v>448</v>
      </c>
      <c r="AD2446" t="s">
        <v>448</v>
      </c>
      <c r="AE2446" t="s">
        <v>447</v>
      </c>
      <c r="AF2446" t="s">
        <v>447</v>
      </c>
      <c r="AG2446">
        <v>2</v>
      </c>
      <c r="AH2446">
        <v>0</v>
      </c>
      <c r="AI2446">
        <v>41</v>
      </c>
      <c r="AJ2446">
        <v>0</v>
      </c>
      <c r="AK2446">
        <v>61</v>
      </c>
      <c r="AL2446" t="s">
        <v>504</v>
      </c>
      <c r="AM2446" t="s">
        <v>450</v>
      </c>
      <c r="AN2446">
        <v>12.02</v>
      </c>
      <c r="AO2446">
        <v>75.48</v>
      </c>
      <c r="AP2446">
        <v>907.26959999999997</v>
      </c>
      <c r="AQ2446">
        <v>12.02</v>
      </c>
      <c r="AR2446">
        <v>70.069999999999993</v>
      </c>
      <c r="AS2446">
        <v>842.2414</v>
      </c>
      <c r="BC2446" t="s">
        <v>451</v>
      </c>
      <c r="BD2446" s="2">
        <v>45826</v>
      </c>
      <c r="BE2446">
        <v>673.14</v>
      </c>
      <c r="BF2446" t="s">
        <v>452</v>
      </c>
      <c r="BG2446" t="s">
        <v>453</v>
      </c>
      <c r="BH2446" s="1">
        <f t="shared" ca="1" si="116"/>
        <v>297</v>
      </c>
    </row>
    <row r="2447" spans="2:60" ht="14.25" customHeight="1" x14ac:dyDescent="0.35">
      <c r="B2447" s="96" t="str">
        <f t="shared" si="114"/>
        <v>744921938</v>
      </c>
      <c r="C2447" s="96" t="str">
        <f t="shared" si="115"/>
        <v>74492193</v>
      </c>
      <c r="D2447">
        <v>22526</v>
      </c>
      <c r="E2447" t="s">
        <v>120</v>
      </c>
      <c r="F2447">
        <v>61</v>
      </c>
      <c r="G2447" t="s">
        <v>124</v>
      </c>
      <c r="H2447">
        <v>73</v>
      </c>
      <c r="I2447">
        <v>74492</v>
      </c>
      <c r="J2447" t="s">
        <v>149</v>
      </c>
      <c r="K2447">
        <v>193</v>
      </c>
      <c r="L2447">
        <v>8</v>
      </c>
      <c r="M2447">
        <v>91</v>
      </c>
      <c r="N2447">
        <v>1</v>
      </c>
      <c r="O2447">
        <v>16.75</v>
      </c>
      <c r="P2447">
        <v>0</v>
      </c>
      <c r="Q2447" t="s">
        <v>487</v>
      </c>
      <c r="R2447" t="s">
        <v>467</v>
      </c>
      <c r="S2447">
        <v>4</v>
      </c>
      <c r="T2447" t="s">
        <v>458</v>
      </c>
      <c r="U2447">
        <v>2</v>
      </c>
      <c r="V2447">
        <v>44659</v>
      </c>
      <c r="W2447">
        <v>999</v>
      </c>
      <c r="X2447" t="s">
        <v>447</v>
      </c>
      <c r="Y2447" s="2" t="s">
        <v>447</v>
      </c>
      <c r="Z2447" s="2"/>
      <c r="AB2447" t="s">
        <v>447</v>
      </c>
      <c r="AC2447" t="s">
        <v>448</v>
      </c>
      <c r="AD2447" t="s">
        <v>448</v>
      </c>
      <c r="AE2447" t="s">
        <v>447</v>
      </c>
      <c r="AF2447" t="s">
        <v>447</v>
      </c>
      <c r="AG2447">
        <v>2</v>
      </c>
      <c r="AH2447">
        <v>0</v>
      </c>
      <c r="AI2447">
        <v>41</v>
      </c>
      <c r="AJ2447">
        <v>0</v>
      </c>
      <c r="AK2447">
        <v>61</v>
      </c>
      <c r="AL2447" t="s">
        <v>504</v>
      </c>
      <c r="AM2447" t="s">
        <v>450</v>
      </c>
      <c r="AN2447">
        <v>16.75</v>
      </c>
      <c r="AO2447">
        <v>75.48</v>
      </c>
      <c r="AP2447">
        <v>1264.29</v>
      </c>
      <c r="AQ2447">
        <v>16.75</v>
      </c>
      <c r="AR2447">
        <v>70.069999999999993</v>
      </c>
      <c r="AS2447">
        <v>1173.6724999999999</v>
      </c>
      <c r="BC2447" t="s">
        <v>451</v>
      </c>
      <c r="BD2447" s="2">
        <v>45826</v>
      </c>
      <c r="BE2447">
        <v>672.73</v>
      </c>
      <c r="BF2447" t="s">
        <v>452</v>
      </c>
      <c r="BG2447" t="s">
        <v>453</v>
      </c>
      <c r="BH2447" s="1">
        <f t="shared" ca="1" si="116"/>
        <v>297</v>
      </c>
    </row>
    <row r="2448" spans="2:60" ht="14.25" customHeight="1" x14ac:dyDescent="0.35">
      <c r="B2448" s="96" t="str">
        <f t="shared" si="114"/>
        <v>744921939</v>
      </c>
      <c r="C2448" s="96" t="str">
        <f t="shared" si="115"/>
        <v>74492193</v>
      </c>
      <c r="D2448">
        <v>22526</v>
      </c>
      <c r="E2448" t="s">
        <v>120</v>
      </c>
      <c r="F2448">
        <v>61</v>
      </c>
      <c r="G2448" t="s">
        <v>124</v>
      </c>
      <c r="H2448">
        <v>73</v>
      </c>
      <c r="I2448">
        <v>74492</v>
      </c>
      <c r="J2448" t="s">
        <v>149</v>
      </c>
      <c r="K2448">
        <v>193</v>
      </c>
      <c r="L2448">
        <v>9</v>
      </c>
      <c r="M2448">
        <v>91</v>
      </c>
      <c r="N2448">
        <v>1</v>
      </c>
      <c r="O2448">
        <v>11.16</v>
      </c>
      <c r="P2448">
        <v>0</v>
      </c>
      <c r="Q2448" t="s">
        <v>487</v>
      </c>
      <c r="R2448" t="s">
        <v>467</v>
      </c>
      <c r="S2448">
        <v>4</v>
      </c>
      <c r="T2448" t="s">
        <v>458</v>
      </c>
      <c r="U2448">
        <v>2</v>
      </c>
      <c r="V2448">
        <v>44660</v>
      </c>
      <c r="W2448">
        <v>999</v>
      </c>
      <c r="X2448" t="s">
        <v>447</v>
      </c>
      <c r="Y2448" s="2" t="s">
        <v>447</v>
      </c>
      <c r="Z2448" s="2"/>
      <c r="AB2448" t="s">
        <v>447</v>
      </c>
      <c r="AC2448" t="s">
        <v>448</v>
      </c>
      <c r="AD2448" t="s">
        <v>448</v>
      </c>
      <c r="AE2448" t="s">
        <v>447</v>
      </c>
      <c r="AF2448" t="s">
        <v>447</v>
      </c>
      <c r="AG2448">
        <v>2</v>
      </c>
      <c r="AH2448">
        <v>0</v>
      </c>
      <c r="AI2448">
        <v>41</v>
      </c>
      <c r="AJ2448">
        <v>0</v>
      </c>
      <c r="AK2448">
        <v>61</v>
      </c>
      <c r="AL2448" t="s">
        <v>518</v>
      </c>
      <c r="AM2448" t="s">
        <v>450</v>
      </c>
      <c r="AN2448">
        <v>11.16</v>
      </c>
      <c r="AO2448">
        <v>75.48</v>
      </c>
      <c r="AP2448">
        <v>842.35680000000002</v>
      </c>
      <c r="AQ2448">
        <v>11.16</v>
      </c>
      <c r="AR2448">
        <v>70.069999999999993</v>
      </c>
      <c r="AS2448">
        <v>781.98119999999994</v>
      </c>
      <c r="BC2448" t="s">
        <v>451</v>
      </c>
      <c r="BD2448" s="2">
        <v>45826</v>
      </c>
      <c r="BE2448">
        <v>566.25</v>
      </c>
      <c r="BF2448" t="s">
        <v>452</v>
      </c>
      <c r="BG2448" t="s">
        <v>453</v>
      </c>
      <c r="BH2448" s="1">
        <f t="shared" ca="1" si="116"/>
        <v>297</v>
      </c>
    </row>
    <row r="2449" spans="2:60" ht="14.25" customHeight="1" x14ac:dyDescent="0.35">
      <c r="B2449" s="96" t="str">
        <f t="shared" si="114"/>
        <v>7449219310</v>
      </c>
      <c r="C2449" s="96" t="str">
        <f t="shared" si="115"/>
        <v>74492193</v>
      </c>
      <c r="D2449">
        <v>22526</v>
      </c>
      <c r="E2449" t="s">
        <v>120</v>
      </c>
      <c r="F2449">
        <v>61</v>
      </c>
      <c r="G2449" t="s">
        <v>124</v>
      </c>
      <c r="H2449">
        <v>73</v>
      </c>
      <c r="I2449">
        <v>74492</v>
      </c>
      <c r="J2449" t="s">
        <v>149</v>
      </c>
      <c r="K2449">
        <v>193</v>
      </c>
      <c r="L2449">
        <v>10</v>
      </c>
      <c r="M2449">
        <v>91</v>
      </c>
      <c r="N2449">
        <v>1</v>
      </c>
      <c r="O2449">
        <v>9.31</v>
      </c>
      <c r="P2449">
        <v>0</v>
      </c>
      <c r="Q2449" t="s">
        <v>487</v>
      </c>
      <c r="R2449" t="s">
        <v>467</v>
      </c>
      <c r="S2449">
        <v>4</v>
      </c>
      <c r="T2449" t="s">
        <v>458</v>
      </c>
      <c r="U2449">
        <v>2</v>
      </c>
      <c r="V2449">
        <v>44660</v>
      </c>
      <c r="W2449">
        <v>999</v>
      </c>
      <c r="X2449" t="s">
        <v>447</v>
      </c>
      <c r="Y2449" s="2" t="s">
        <v>447</v>
      </c>
      <c r="Z2449" s="2"/>
      <c r="AB2449" t="s">
        <v>447</v>
      </c>
      <c r="AC2449" t="s">
        <v>448</v>
      </c>
      <c r="AD2449" t="s">
        <v>447</v>
      </c>
      <c r="AE2449" t="s">
        <v>447</v>
      </c>
      <c r="AF2449" t="s">
        <v>447</v>
      </c>
      <c r="AG2449">
        <v>2</v>
      </c>
      <c r="AH2449">
        <v>0</v>
      </c>
      <c r="AI2449">
        <v>41</v>
      </c>
      <c r="AJ2449">
        <v>0</v>
      </c>
      <c r="AK2449">
        <v>61</v>
      </c>
      <c r="AL2449" t="s">
        <v>518</v>
      </c>
      <c r="AM2449" t="s">
        <v>450</v>
      </c>
      <c r="AN2449">
        <v>9.31</v>
      </c>
      <c r="AO2449">
        <v>75.48</v>
      </c>
      <c r="AP2449">
        <v>702.71879999999999</v>
      </c>
      <c r="AQ2449">
        <v>9.31</v>
      </c>
      <c r="AR2449">
        <v>70.069999999999993</v>
      </c>
      <c r="AS2449">
        <v>652.35170000000005</v>
      </c>
      <c r="BC2449" t="s">
        <v>451</v>
      </c>
      <c r="BD2449" s="2">
        <v>45826</v>
      </c>
      <c r="BE2449">
        <v>545.97</v>
      </c>
      <c r="BF2449" t="s">
        <v>452</v>
      </c>
      <c r="BG2449" t="s">
        <v>453</v>
      </c>
      <c r="BH2449" s="1">
        <f t="shared" ca="1" si="116"/>
        <v>297</v>
      </c>
    </row>
    <row r="2450" spans="2:60" ht="14.25" customHeight="1" x14ac:dyDescent="0.35">
      <c r="B2450" s="96" t="str">
        <f t="shared" si="114"/>
        <v>7449219311</v>
      </c>
      <c r="C2450" s="96" t="str">
        <f t="shared" si="115"/>
        <v>74492193</v>
      </c>
      <c r="D2450">
        <v>22526</v>
      </c>
      <c r="E2450" t="s">
        <v>120</v>
      </c>
      <c r="F2450">
        <v>61</v>
      </c>
      <c r="G2450" t="s">
        <v>124</v>
      </c>
      <c r="H2450">
        <v>73</v>
      </c>
      <c r="I2450">
        <v>74492</v>
      </c>
      <c r="J2450" t="s">
        <v>149</v>
      </c>
      <c r="K2450">
        <v>193</v>
      </c>
      <c r="L2450">
        <v>11</v>
      </c>
      <c r="M2450">
        <v>91</v>
      </c>
      <c r="N2450">
        <v>1</v>
      </c>
      <c r="O2450">
        <v>8.52</v>
      </c>
      <c r="P2450">
        <v>0</v>
      </c>
      <c r="Q2450" t="s">
        <v>487</v>
      </c>
      <c r="R2450" t="s">
        <v>467</v>
      </c>
      <c r="S2450">
        <v>4</v>
      </c>
      <c r="T2450" t="s">
        <v>458</v>
      </c>
      <c r="U2450">
        <v>2</v>
      </c>
      <c r="V2450">
        <v>44661</v>
      </c>
      <c r="W2450">
        <v>999</v>
      </c>
      <c r="X2450" t="s">
        <v>447</v>
      </c>
      <c r="Y2450" s="2" t="s">
        <v>447</v>
      </c>
      <c r="Z2450" s="2"/>
      <c r="AB2450" t="s">
        <v>447</v>
      </c>
      <c r="AC2450" t="s">
        <v>448</v>
      </c>
      <c r="AD2450" t="s">
        <v>447</v>
      </c>
      <c r="AE2450" t="s">
        <v>447</v>
      </c>
      <c r="AF2450" t="s">
        <v>447</v>
      </c>
      <c r="AG2450">
        <v>2</v>
      </c>
      <c r="AH2450">
        <v>0</v>
      </c>
      <c r="AI2450">
        <v>41</v>
      </c>
      <c r="AJ2450">
        <v>0</v>
      </c>
      <c r="AK2450">
        <v>61</v>
      </c>
      <c r="AL2450" t="s">
        <v>518</v>
      </c>
      <c r="AM2450" t="s">
        <v>450</v>
      </c>
      <c r="AN2450">
        <v>8.52</v>
      </c>
      <c r="AO2450">
        <v>75.48</v>
      </c>
      <c r="AP2450">
        <v>643.08960000000002</v>
      </c>
      <c r="AQ2450">
        <v>8.52</v>
      </c>
      <c r="AR2450">
        <v>70.069999999999993</v>
      </c>
      <c r="AS2450">
        <v>596.99639999999999</v>
      </c>
      <c r="BC2450" t="s">
        <v>451</v>
      </c>
      <c r="BD2450" s="2">
        <v>45826</v>
      </c>
      <c r="BE2450">
        <v>509.31</v>
      </c>
      <c r="BF2450" t="s">
        <v>452</v>
      </c>
      <c r="BG2450" t="s">
        <v>453</v>
      </c>
      <c r="BH2450" s="1">
        <f t="shared" ca="1" si="116"/>
        <v>297</v>
      </c>
    </row>
    <row r="2451" spans="2:60" ht="14.25" customHeight="1" x14ac:dyDescent="0.35">
      <c r="B2451" s="96" t="str">
        <f t="shared" si="114"/>
        <v>7449219312</v>
      </c>
      <c r="C2451" s="96" t="str">
        <f t="shared" si="115"/>
        <v>74492193</v>
      </c>
      <c r="D2451">
        <v>22526</v>
      </c>
      <c r="E2451" t="s">
        <v>120</v>
      </c>
      <c r="F2451">
        <v>61</v>
      </c>
      <c r="G2451" t="s">
        <v>124</v>
      </c>
      <c r="H2451">
        <v>73</v>
      </c>
      <c r="I2451">
        <v>74492</v>
      </c>
      <c r="J2451" t="s">
        <v>149</v>
      </c>
      <c r="K2451">
        <v>193</v>
      </c>
      <c r="L2451">
        <v>12</v>
      </c>
      <c r="M2451">
        <v>91</v>
      </c>
      <c r="N2451">
        <v>1</v>
      </c>
      <c r="O2451">
        <v>13.7</v>
      </c>
      <c r="P2451">
        <v>0</v>
      </c>
      <c r="Q2451" t="s">
        <v>487</v>
      </c>
      <c r="R2451" t="s">
        <v>467</v>
      </c>
      <c r="S2451">
        <v>4</v>
      </c>
      <c r="T2451" t="s">
        <v>458</v>
      </c>
      <c r="U2451">
        <v>2</v>
      </c>
      <c r="V2451">
        <v>44661</v>
      </c>
      <c r="W2451">
        <v>999</v>
      </c>
      <c r="X2451" t="s">
        <v>447</v>
      </c>
      <c r="Y2451" s="2" t="s">
        <v>447</v>
      </c>
      <c r="Z2451" s="2"/>
      <c r="AB2451" t="s">
        <v>447</v>
      </c>
      <c r="AC2451" t="s">
        <v>448</v>
      </c>
      <c r="AD2451" t="s">
        <v>447</v>
      </c>
      <c r="AE2451" t="s">
        <v>447</v>
      </c>
      <c r="AF2451" t="s">
        <v>447</v>
      </c>
      <c r="AG2451">
        <v>2</v>
      </c>
      <c r="AH2451">
        <v>0</v>
      </c>
      <c r="AI2451">
        <v>41</v>
      </c>
      <c r="AJ2451">
        <v>0</v>
      </c>
      <c r="AK2451">
        <v>61</v>
      </c>
      <c r="AL2451" t="s">
        <v>504</v>
      </c>
      <c r="AM2451" t="s">
        <v>450</v>
      </c>
      <c r="AN2451">
        <v>13.7</v>
      </c>
      <c r="AO2451">
        <v>75.48</v>
      </c>
      <c r="AP2451">
        <v>1034.076</v>
      </c>
      <c r="AQ2451">
        <v>13.7</v>
      </c>
      <c r="AR2451">
        <v>70.069999999999993</v>
      </c>
      <c r="AS2451">
        <v>959.95899999999995</v>
      </c>
      <c r="BC2451" t="s">
        <v>451</v>
      </c>
      <c r="BD2451" s="2">
        <v>45826</v>
      </c>
      <c r="BE2451">
        <v>677.27</v>
      </c>
      <c r="BF2451" t="s">
        <v>452</v>
      </c>
      <c r="BG2451" t="s">
        <v>453</v>
      </c>
      <c r="BH2451" s="1">
        <f t="shared" ca="1" si="116"/>
        <v>297</v>
      </c>
    </row>
    <row r="2452" spans="2:60" ht="14.25" customHeight="1" x14ac:dyDescent="0.35">
      <c r="B2452" s="96" t="str">
        <f t="shared" si="114"/>
        <v>7449219313</v>
      </c>
      <c r="C2452" s="96" t="str">
        <f t="shared" si="115"/>
        <v>74492193</v>
      </c>
      <c r="D2452">
        <v>22526</v>
      </c>
      <c r="E2452" t="s">
        <v>120</v>
      </c>
      <c r="F2452">
        <v>61</v>
      </c>
      <c r="G2452" t="s">
        <v>124</v>
      </c>
      <c r="H2452">
        <v>73</v>
      </c>
      <c r="I2452">
        <v>74492</v>
      </c>
      <c r="J2452" t="s">
        <v>149</v>
      </c>
      <c r="K2452">
        <v>193</v>
      </c>
      <c r="L2452">
        <v>13</v>
      </c>
      <c r="M2452">
        <v>91</v>
      </c>
      <c r="N2452">
        <v>1</v>
      </c>
      <c r="O2452">
        <v>10.220000000000001</v>
      </c>
      <c r="P2452">
        <v>0</v>
      </c>
      <c r="Q2452" t="s">
        <v>487</v>
      </c>
      <c r="R2452" t="s">
        <v>467</v>
      </c>
      <c r="S2452">
        <v>4</v>
      </c>
      <c r="T2452" t="s">
        <v>458</v>
      </c>
      <c r="U2452">
        <v>2</v>
      </c>
      <c r="V2452">
        <v>44661</v>
      </c>
      <c r="W2452">
        <v>999</v>
      </c>
      <c r="X2452" t="s">
        <v>447</v>
      </c>
      <c r="Y2452" s="2" t="s">
        <v>447</v>
      </c>
      <c r="Z2452" s="2"/>
      <c r="AB2452" t="s">
        <v>447</v>
      </c>
      <c r="AC2452" t="s">
        <v>448</v>
      </c>
      <c r="AD2452" t="s">
        <v>447</v>
      </c>
      <c r="AE2452" t="s">
        <v>447</v>
      </c>
      <c r="AF2452" t="s">
        <v>447</v>
      </c>
      <c r="AG2452">
        <v>2</v>
      </c>
      <c r="AH2452">
        <v>0</v>
      </c>
      <c r="AI2452">
        <v>41</v>
      </c>
      <c r="AJ2452">
        <v>0</v>
      </c>
      <c r="AK2452">
        <v>61</v>
      </c>
      <c r="AL2452" t="s">
        <v>504</v>
      </c>
      <c r="AM2452" t="s">
        <v>450</v>
      </c>
      <c r="AN2452">
        <v>10.220000000000001</v>
      </c>
      <c r="AO2452">
        <v>75.48</v>
      </c>
      <c r="AP2452">
        <v>771.40560000000005</v>
      </c>
      <c r="AQ2452">
        <v>10.220000000000001</v>
      </c>
      <c r="AR2452">
        <v>70.069999999999993</v>
      </c>
      <c r="AS2452">
        <v>716.11540000000002</v>
      </c>
      <c r="BC2452" t="s">
        <v>451</v>
      </c>
      <c r="BD2452" s="2">
        <v>45826</v>
      </c>
      <c r="BE2452">
        <v>347.38</v>
      </c>
      <c r="BF2452" t="s">
        <v>452</v>
      </c>
      <c r="BG2452" t="s">
        <v>453</v>
      </c>
      <c r="BH2452" s="1">
        <f t="shared" ca="1" si="116"/>
        <v>297</v>
      </c>
    </row>
    <row r="2453" spans="2:60" ht="14.25" customHeight="1" x14ac:dyDescent="0.35">
      <c r="B2453" s="96" t="str">
        <f t="shared" si="114"/>
        <v>7449219314</v>
      </c>
      <c r="C2453" s="96" t="str">
        <f t="shared" si="115"/>
        <v>74492193</v>
      </c>
      <c r="D2453">
        <v>22526</v>
      </c>
      <c r="E2453" t="s">
        <v>120</v>
      </c>
      <c r="F2453">
        <v>61</v>
      </c>
      <c r="G2453" t="s">
        <v>124</v>
      </c>
      <c r="H2453">
        <v>73</v>
      </c>
      <c r="I2453">
        <v>74492</v>
      </c>
      <c r="J2453" t="s">
        <v>149</v>
      </c>
      <c r="K2453">
        <v>193</v>
      </c>
      <c r="L2453">
        <v>14</v>
      </c>
      <c r="M2453">
        <v>91</v>
      </c>
      <c r="N2453">
        <v>1</v>
      </c>
      <c r="O2453">
        <v>0.22</v>
      </c>
      <c r="P2453">
        <v>0</v>
      </c>
      <c r="Q2453" t="s">
        <v>487</v>
      </c>
      <c r="R2453" t="s">
        <v>467</v>
      </c>
      <c r="S2453">
        <v>4</v>
      </c>
      <c r="T2453" t="s">
        <v>458</v>
      </c>
      <c r="U2453">
        <v>2</v>
      </c>
      <c r="V2453">
        <v>44661</v>
      </c>
      <c r="W2453">
        <v>999</v>
      </c>
      <c r="X2453" t="s">
        <v>447</v>
      </c>
      <c r="Y2453" s="2" t="s">
        <v>447</v>
      </c>
      <c r="Z2453" s="2"/>
      <c r="AB2453" t="s">
        <v>447</v>
      </c>
      <c r="AC2453" t="s">
        <v>448</v>
      </c>
      <c r="AD2453" t="s">
        <v>447</v>
      </c>
      <c r="AE2453" t="s">
        <v>447</v>
      </c>
      <c r="AF2453" t="s">
        <v>447</v>
      </c>
      <c r="AG2453">
        <v>2</v>
      </c>
      <c r="AH2453">
        <v>0</v>
      </c>
      <c r="AI2453">
        <v>41</v>
      </c>
      <c r="AJ2453">
        <v>0</v>
      </c>
      <c r="AK2453">
        <v>61</v>
      </c>
      <c r="AL2453" t="s">
        <v>534</v>
      </c>
      <c r="AM2453" t="s">
        <v>450</v>
      </c>
      <c r="AN2453">
        <v>0.22</v>
      </c>
      <c r="AO2453">
        <v>75.48</v>
      </c>
      <c r="AP2453">
        <v>16.605599999999999</v>
      </c>
      <c r="AQ2453">
        <v>0.22</v>
      </c>
      <c r="AR2453">
        <v>70.069999999999993</v>
      </c>
      <c r="AS2453">
        <v>15.4154</v>
      </c>
      <c r="BC2453" t="s">
        <v>451</v>
      </c>
      <c r="BD2453" s="2">
        <v>45826</v>
      </c>
      <c r="BF2453" t="s">
        <v>452</v>
      </c>
      <c r="BG2453" t="s">
        <v>453</v>
      </c>
      <c r="BH2453" s="1">
        <f t="shared" ca="1" si="116"/>
        <v>297</v>
      </c>
    </row>
    <row r="2454" spans="2:60" ht="14.25" customHeight="1" x14ac:dyDescent="0.35">
      <c r="B2454" s="96" t="str">
        <f t="shared" si="114"/>
        <v>7449219315</v>
      </c>
      <c r="C2454" s="96" t="str">
        <f t="shared" si="115"/>
        <v>74492193</v>
      </c>
      <c r="D2454">
        <v>22526</v>
      </c>
      <c r="E2454" t="s">
        <v>120</v>
      </c>
      <c r="F2454">
        <v>61</v>
      </c>
      <c r="G2454" t="s">
        <v>124</v>
      </c>
      <c r="H2454">
        <v>73</v>
      </c>
      <c r="I2454">
        <v>74492</v>
      </c>
      <c r="J2454" t="s">
        <v>149</v>
      </c>
      <c r="K2454">
        <v>193</v>
      </c>
      <c r="L2454">
        <v>15</v>
      </c>
      <c r="M2454">
        <v>91</v>
      </c>
      <c r="N2454">
        <v>1</v>
      </c>
      <c r="O2454">
        <v>4.91</v>
      </c>
      <c r="P2454">
        <v>0</v>
      </c>
      <c r="Q2454" t="s">
        <v>487</v>
      </c>
      <c r="R2454" t="s">
        <v>467</v>
      </c>
      <c r="S2454">
        <v>4</v>
      </c>
      <c r="T2454" t="s">
        <v>458</v>
      </c>
      <c r="U2454">
        <v>2</v>
      </c>
      <c r="V2454">
        <v>44661</v>
      </c>
      <c r="W2454">
        <v>999</v>
      </c>
      <c r="X2454" t="s">
        <v>447</v>
      </c>
      <c r="Y2454" s="2" t="s">
        <v>447</v>
      </c>
      <c r="Z2454" s="2"/>
      <c r="AB2454" t="s">
        <v>447</v>
      </c>
      <c r="AC2454" t="s">
        <v>448</v>
      </c>
      <c r="AD2454" t="s">
        <v>447</v>
      </c>
      <c r="AE2454" t="s">
        <v>447</v>
      </c>
      <c r="AF2454" t="s">
        <v>447</v>
      </c>
      <c r="AG2454">
        <v>2</v>
      </c>
      <c r="AH2454">
        <v>0</v>
      </c>
      <c r="AI2454">
        <v>41</v>
      </c>
      <c r="AJ2454">
        <v>0</v>
      </c>
      <c r="AK2454">
        <v>61</v>
      </c>
      <c r="AL2454" t="s">
        <v>534</v>
      </c>
      <c r="AM2454" t="s">
        <v>450</v>
      </c>
      <c r="AN2454">
        <v>4.91</v>
      </c>
      <c r="AO2454">
        <v>75.48</v>
      </c>
      <c r="AP2454">
        <v>370.60680000000002</v>
      </c>
      <c r="AQ2454">
        <v>4.91</v>
      </c>
      <c r="AR2454">
        <v>70.069999999999993</v>
      </c>
      <c r="AS2454">
        <v>344.0437</v>
      </c>
      <c r="BC2454" t="s">
        <v>451</v>
      </c>
      <c r="BD2454" s="2">
        <v>45826</v>
      </c>
      <c r="BE2454">
        <v>498.4</v>
      </c>
      <c r="BF2454" t="s">
        <v>452</v>
      </c>
      <c r="BG2454" t="s">
        <v>453</v>
      </c>
      <c r="BH2454" s="1">
        <f t="shared" ca="1" si="116"/>
        <v>297</v>
      </c>
    </row>
    <row r="2455" spans="2:60" ht="14.25" customHeight="1" x14ac:dyDescent="0.35">
      <c r="B2455" s="96" t="str">
        <f t="shared" si="114"/>
        <v>7449219316</v>
      </c>
      <c r="C2455" s="96" t="str">
        <f t="shared" si="115"/>
        <v>74492193</v>
      </c>
      <c r="D2455">
        <v>22526</v>
      </c>
      <c r="E2455" t="s">
        <v>120</v>
      </c>
      <c r="F2455">
        <v>61</v>
      </c>
      <c r="G2455" t="s">
        <v>124</v>
      </c>
      <c r="H2455">
        <v>73</v>
      </c>
      <c r="I2455">
        <v>74492</v>
      </c>
      <c r="J2455" t="s">
        <v>149</v>
      </c>
      <c r="K2455">
        <v>193</v>
      </c>
      <c r="L2455">
        <v>16</v>
      </c>
      <c r="M2455">
        <v>91</v>
      </c>
      <c r="N2455">
        <v>1</v>
      </c>
      <c r="O2455">
        <v>10.96</v>
      </c>
      <c r="P2455">
        <v>0</v>
      </c>
      <c r="Q2455" t="s">
        <v>487</v>
      </c>
      <c r="R2455" t="s">
        <v>467</v>
      </c>
      <c r="S2455">
        <v>4</v>
      </c>
      <c r="T2455" t="s">
        <v>458</v>
      </c>
      <c r="U2455">
        <v>2</v>
      </c>
      <c r="V2455">
        <v>44661</v>
      </c>
      <c r="W2455">
        <v>999</v>
      </c>
      <c r="X2455" t="s">
        <v>447</v>
      </c>
      <c r="Y2455" s="2" t="s">
        <v>447</v>
      </c>
      <c r="Z2455" s="2"/>
      <c r="AB2455" t="s">
        <v>447</v>
      </c>
      <c r="AC2455" t="s">
        <v>448</v>
      </c>
      <c r="AD2455" t="s">
        <v>447</v>
      </c>
      <c r="AE2455" t="s">
        <v>447</v>
      </c>
      <c r="AF2455" t="s">
        <v>447</v>
      </c>
      <c r="AG2455">
        <v>2</v>
      </c>
      <c r="AH2455">
        <v>0</v>
      </c>
      <c r="AI2455">
        <v>41</v>
      </c>
      <c r="AJ2455">
        <v>0</v>
      </c>
      <c r="AK2455">
        <v>61</v>
      </c>
      <c r="AL2455" t="s">
        <v>504</v>
      </c>
      <c r="AM2455" t="s">
        <v>450</v>
      </c>
      <c r="AN2455">
        <v>10.96</v>
      </c>
      <c r="AO2455">
        <v>75.48</v>
      </c>
      <c r="AP2455">
        <v>827.26080000000002</v>
      </c>
      <c r="AQ2455">
        <v>10.96</v>
      </c>
      <c r="AR2455">
        <v>70.069999999999993</v>
      </c>
      <c r="AS2455">
        <v>767.96720000000005</v>
      </c>
      <c r="BC2455" t="s">
        <v>451</v>
      </c>
      <c r="BD2455" s="2">
        <v>45826</v>
      </c>
      <c r="BE2455">
        <v>602.51</v>
      </c>
      <c r="BF2455" t="s">
        <v>452</v>
      </c>
      <c r="BG2455" t="s">
        <v>453</v>
      </c>
      <c r="BH2455" s="1">
        <f t="shared" ca="1" si="116"/>
        <v>297</v>
      </c>
    </row>
    <row r="2456" spans="2:60" ht="14.25" customHeight="1" x14ac:dyDescent="0.35">
      <c r="B2456" s="96" t="str">
        <f t="shared" si="114"/>
        <v>745321941</v>
      </c>
      <c r="C2456" s="96" t="str">
        <f t="shared" si="115"/>
        <v>74532194</v>
      </c>
      <c r="D2456">
        <v>22526</v>
      </c>
      <c r="E2456" t="s">
        <v>120</v>
      </c>
      <c r="F2456">
        <v>61</v>
      </c>
      <c r="G2456" t="s">
        <v>124</v>
      </c>
      <c r="H2456">
        <v>73</v>
      </c>
      <c r="I2456">
        <v>74532</v>
      </c>
      <c r="J2456" t="s">
        <v>15</v>
      </c>
      <c r="K2456">
        <v>194</v>
      </c>
      <c r="L2456">
        <v>1</v>
      </c>
      <c r="M2456">
        <v>5</v>
      </c>
      <c r="O2456">
        <v>3.49</v>
      </c>
      <c r="P2456">
        <v>0</v>
      </c>
      <c r="Q2456" t="s">
        <v>487</v>
      </c>
      <c r="R2456" t="s">
        <v>467</v>
      </c>
      <c r="S2456">
        <v>50</v>
      </c>
      <c r="T2456" t="s">
        <v>492</v>
      </c>
      <c r="U2456">
        <v>2</v>
      </c>
      <c r="V2456">
        <v>45736</v>
      </c>
      <c r="W2456">
        <v>351</v>
      </c>
      <c r="X2456" t="s">
        <v>447</v>
      </c>
      <c r="Y2456" s="2" t="s">
        <v>447</v>
      </c>
      <c r="Z2456" s="2"/>
      <c r="AB2456" t="s">
        <v>447</v>
      </c>
      <c r="AC2456" t="s">
        <v>448</v>
      </c>
      <c r="AD2456" t="s">
        <v>448</v>
      </c>
      <c r="AE2456" t="s">
        <v>447</v>
      </c>
      <c r="AF2456" t="s">
        <v>447</v>
      </c>
      <c r="AG2456">
        <v>2</v>
      </c>
      <c r="AH2456">
        <v>0</v>
      </c>
      <c r="AI2456">
        <v>44</v>
      </c>
      <c r="AJ2456">
        <v>0</v>
      </c>
      <c r="AK2456">
        <v>61</v>
      </c>
      <c r="AL2456" t="s">
        <v>504</v>
      </c>
      <c r="AM2456" t="s">
        <v>450</v>
      </c>
      <c r="BC2456" t="s">
        <v>493</v>
      </c>
      <c r="BF2456" t="s">
        <v>452</v>
      </c>
      <c r="BG2456" t="s">
        <v>453</v>
      </c>
      <c r="BH2456" s="1">
        <f t="shared" ca="1" si="116"/>
        <v>46123</v>
      </c>
    </row>
    <row r="2457" spans="2:60" ht="14.25" customHeight="1" x14ac:dyDescent="0.35">
      <c r="B2457" s="96" t="str">
        <f t="shared" si="114"/>
        <v>745321942</v>
      </c>
      <c r="C2457" s="96" t="str">
        <f t="shared" si="115"/>
        <v>74532194</v>
      </c>
      <c r="D2457">
        <v>22526</v>
      </c>
      <c r="E2457" t="s">
        <v>120</v>
      </c>
      <c r="F2457">
        <v>61</v>
      </c>
      <c r="G2457" t="s">
        <v>124</v>
      </c>
      <c r="H2457">
        <v>73</v>
      </c>
      <c r="I2457">
        <v>74532</v>
      </c>
      <c r="J2457" t="s">
        <v>15</v>
      </c>
      <c r="K2457">
        <v>194</v>
      </c>
      <c r="L2457">
        <v>2</v>
      </c>
      <c r="M2457">
        <v>5</v>
      </c>
      <c r="O2457">
        <v>1.2</v>
      </c>
      <c r="P2457">
        <v>0</v>
      </c>
      <c r="Q2457" t="s">
        <v>487</v>
      </c>
      <c r="R2457" t="s">
        <v>467</v>
      </c>
      <c r="S2457">
        <v>50</v>
      </c>
      <c r="T2457" t="s">
        <v>492</v>
      </c>
      <c r="U2457">
        <v>2</v>
      </c>
      <c r="V2457">
        <v>45736</v>
      </c>
      <c r="W2457">
        <v>351</v>
      </c>
      <c r="X2457" t="s">
        <v>447</v>
      </c>
      <c r="Y2457" s="2" t="s">
        <v>447</v>
      </c>
      <c r="Z2457" s="2"/>
      <c r="AB2457" t="s">
        <v>447</v>
      </c>
      <c r="AC2457" t="s">
        <v>448</v>
      </c>
      <c r="AD2457" t="s">
        <v>448</v>
      </c>
      <c r="AE2457" t="s">
        <v>447</v>
      </c>
      <c r="AF2457" t="s">
        <v>447</v>
      </c>
      <c r="AG2457">
        <v>2</v>
      </c>
      <c r="AH2457">
        <v>0</v>
      </c>
      <c r="AI2457">
        <v>44</v>
      </c>
      <c r="AJ2457">
        <v>0</v>
      </c>
      <c r="AK2457">
        <v>61</v>
      </c>
      <c r="AL2457" t="s">
        <v>504</v>
      </c>
      <c r="AM2457" t="s">
        <v>450</v>
      </c>
      <c r="BC2457" t="s">
        <v>493</v>
      </c>
      <c r="BF2457" t="s">
        <v>452</v>
      </c>
      <c r="BG2457" t="s">
        <v>453</v>
      </c>
      <c r="BH2457" s="1">
        <f t="shared" ca="1" si="116"/>
        <v>46123</v>
      </c>
    </row>
    <row r="2458" spans="2:60" ht="14.25" customHeight="1" x14ac:dyDescent="0.35">
      <c r="B2458" s="96" t="str">
        <f t="shared" si="114"/>
        <v>745321943</v>
      </c>
      <c r="C2458" s="96" t="str">
        <f t="shared" si="115"/>
        <v>74532194</v>
      </c>
      <c r="D2458">
        <v>22526</v>
      </c>
      <c r="E2458" t="s">
        <v>120</v>
      </c>
      <c r="F2458">
        <v>61</v>
      </c>
      <c r="G2458" t="s">
        <v>124</v>
      </c>
      <c r="H2458">
        <v>73</v>
      </c>
      <c r="I2458">
        <v>74532</v>
      </c>
      <c r="J2458" t="s">
        <v>15</v>
      </c>
      <c r="K2458">
        <v>194</v>
      </c>
      <c r="L2458">
        <v>3</v>
      </c>
      <c r="M2458">
        <v>95</v>
      </c>
      <c r="O2458">
        <v>16.399999999999999</v>
      </c>
      <c r="P2458">
        <v>2.27</v>
      </c>
      <c r="Q2458" t="s">
        <v>487</v>
      </c>
      <c r="R2458" t="s">
        <v>467</v>
      </c>
      <c r="S2458">
        <v>6</v>
      </c>
      <c r="T2458" t="s">
        <v>466</v>
      </c>
      <c r="U2458">
        <v>2</v>
      </c>
      <c r="V2458">
        <v>44138</v>
      </c>
      <c r="W2458">
        <v>999</v>
      </c>
      <c r="X2458" t="s">
        <v>447</v>
      </c>
      <c r="Y2458" s="2" t="s">
        <v>448</v>
      </c>
      <c r="Z2458" s="2" t="s">
        <v>502</v>
      </c>
      <c r="AA2458" t="s">
        <v>485</v>
      </c>
      <c r="AB2458" t="s">
        <v>447</v>
      </c>
      <c r="AC2458" t="s">
        <v>447</v>
      </c>
      <c r="AD2458" t="s">
        <v>448</v>
      </c>
      <c r="AE2458" t="s">
        <v>447</v>
      </c>
      <c r="AF2458" t="s">
        <v>447</v>
      </c>
      <c r="AG2458">
        <v>2</v>
      </c>
      <c r="AH2458">
        <v>0</v>
      </c>
      <c r="AI2458">
        <v>39</v>
      </c>
      <c r="AJ2458">
        <v>0</v>
      </c>
      <c r="AK2458">
        <v>61</v>
      </c>
      <c r="AL2458" t="s">
        <v>504</v>
      </c>
      <c r="AM2458" t="s">
        <v>450</v>
      </c>
      <c r="AN2458">
        <v>14.13</v>
      </c>
      <c r="AO2458">
        <v>39.64</v>
      </c>
      <c r="AP2458">
        <v>560.11320000000001</v>
      </c>
      <c r="BC2458" t="s">
        <v>451</v>
      </c>
      <c r="BD2458" s="2">
        <v>45792</v>
      </c>
      <c r="BE2458">
        <v>672.11</v>
      </c>
      <c r="BF2458" t="s">
        <v>452</v>
      </c>
      <c r="BG2458" t="s">
        <v>453</v>
      </c>
      <c r="BH2458" s="1">
        <f t="shared" ca="1" si="116"/>
        <v>331</v>
      </c>
    </row>
    <row r="2459" spans="2:60" ht="14.25" customHeight="1" x14ac:dyDescent="0.35">
      <c r="B2459" s="96" t="str">
        <f t="shared" si="114"/>
        <v>745321944</v>
      </c>
      <c r="C2459" s="96" t="str">
        <f t="shared" si="115"/>
        <v>74532194</v>
      </c>
      <c r="D2459">
        <v>22526</v>
      </c>
      <c r="E2459" t="s">
        <v>120</v>
      </c>
      <c r="F2459">
        <v>61</v>
      </c>
      <c r="G2459" t="s">
        <v>124</v>
      </c>
      <c r="H2459">
        <v>73</v>
      </c>
      <c r="I2459">
        <v>74532</v>
      </c>
      <c r="J2459" t="s">
        <v>15</v>
      </c>
      <c r="K2459">
        <v>194</v>
      </c>
      <c r="L2459">
        <v>4</v>
      </c>
      <c r="M2459">
        <v>5</v>
      </c>
      <c r="O2459">
        <v>18.100000000000001</v>
      </c>
      <c r="P2459">
        <v>16.100000000000001</v>
      </c>
      <c r="Q2459" t="s">
        <v>487</v>
      </c>
      <c r="R2459" t="s">
        <v>467</v>
      </c>
      <c r="S2459">
        <v>5</v>
      </c>
      <c r="T2459" t="s">
        <v>446</v>
      </c>
      <c r="U2459">
        <v>2</v>
      </c>
      <c r="V2459">
        <v>44137</v>
      </c>
      <c r="W2459">
        <v>351</v>
      </c>
      <c r="X2459" t="s">
        <v>447</v>
      </c>
      <c r="Y2459" s="2" t="s">
        <v>448</v>
      </c>
      <c r="Z2459" s="2" t="s">
        <v>502</v>
      </c>
      <c r="AA2459" t="s">
        <v>485</v>
      </c>
      <c r="AB2459" t="s">
        <v>447</v>
      </c>
      <c r="AC2459" t="s">
        <v>447</v>
      </c>
      <c r="AD2459" t="s">
        <v>448</v>
      </c>
      <c r="AE2459" t="s">
        <v>447</v>
      </c>
      <c r="AF2459" t="s">
        <v>447</v>
      </c>
      <c r="AG2459">
        <v>2</v>
      </c>
      <c r="AH2459">
        <v>0</v>
      </c>
      <c r="AI2459">
        <v>39</v>
      </c>
      <c r="AJ2459">
        <v>0</v>
      </c>
      <c r="AK2459">
        <v>61</v>
      </c>
      <c r="AL2459" t="s">
        <v>504</v>
      </c>
      <c r="AM2459" t="s">
        <v>450</v>
      </c>
      <c r="AN2459">
        <v>2</v>
      </c>
      <c r="AO2459">
        <v>42</v>
      </c>
      <c r="AP2459">
        <v>84</v>
      </c>
      <c r="AQ2459">
        <v>2</v>
      </c>
      <c r="AR2459">
        <v>42</v>
      </c>
      <c r="AS2459">
        <v>84</v>
      </c>
      <c r="BC2459" t="s">
        <v>451</v>
      </c>
      <c r="BD2459" s="2">
        <v>45792</v>
      </c>
      <c r="BE2459">
        <v>354.72</v>
      </c>
      <c r="BF2459" t="s">
        <v>452</v>
      </c>
      <c r="BG2459" t="s">
        <v>453</v>
      </c>
      <c r="BH2459" s="1">
        <f t="shared" ca="1" si="116"/>
        <v>331</v>
      </c>
    </row>
    <row r="2460" spans="2:60" ht="14.25" customHeight="1" x14ac:dyDescent="0.35">
      <c r="B2460" s="96" t="str">
        <f t="shared" si="114"/>
        <v>745321945</v>
      </c>
      <c r="C2460" s="96" t="str">
        <f t="shared" si="115"/>
        <v>74532194</v>
      </c>
      <c r="D2460">
        <v>22526</v>
      </c>
      <c r="E2460" t="s">
        <v>120</v>
      </c>
      <c r="F2460">
        <v>61</v>
      </c>
      <c r="G2460" t="s">
        <v>124</v>
      </c>
      <c r="H2460">
        <v>73</v>
      </c>
      <c r="I2460">
        <v>74532</v>
      </c>
      <c r="J2460" t="s">
        <v>15</v>
      </c>
      <c r="K2460">
        <v>194</v>
      </c>
      <c r="L2460">
        <v>5</v>
      </c>
      <c r="M2460">
        <v>5</v>
      </c>
      <c r="O2460">
        <v>3.9</v>
      </c>
      <c r="P2460">
        <v>1.9</v>
      </c>
      <c r="Q2460" t="s">
        <v>487</v>
      </c>
      <c r="R2460" t="s">
        <v>467</v>
      </c>
      <c r="S2460">
        <v>5</v>
      </c>
      <c r="T2460" t="s">
        <v>446</v>
      </c>
      <c r="U2460">
        <v>2</v>
      </c>
      <c r="V2460">
        <v>44287</v>
      </c>
      <c r="W2460">
        <v>351</v>
      </c>
      <c r="X2460" t="s">
        <v>447</v>
      </c>
      <c r="Y2460" s="2" t="s">
        <v>448</v>
      </c>
      <c r="Z2460" s="2" t="s">
        <v>502</v>
      </c>
      <c r="AA2460" t="s">
        <v>485</v>
      </c>
      <c r="AB2460" t="s">
        <v>447</v>
      </c>
      <c r="AC2460" t="s">
        <v>447</v>
      </c>
      <c r="AD2460" t="s">
        <v>448</v>
      </c>
      <c r="AE2460" t="s">
        <v>447</v>
      </c>
      <c r="AF2460" t="s">
        <v>447</v>
      </c>
      <c r="AG2460">
        <v>2</v>
      </c>
      <c r="AH2460">
        <v>0</v>
      </c>
      <c r="AI2460">
        <v>39</v>
      </c>
      <c r="AJ2460">
        <v>0</v>
      </c>
      <c r="AK2460">
        <v>61</v>
      </c>
      <c r="AL2460" t="s">
        <v>504</v>
      </c>
      <c r="AM2460" t="s">
        <v>450</v>
      </c>
      <c r="AN2460">
        <v>2</v>
      </c>
      <c r="AO2460">
        <v>42.37</v>
      </c>
      <c r="AP2460">
        <v>84.74</v>
      </c>
      <c r="BC2460" t="s">
        <v>451</v>
      </c>
      <c r="BD2460" s="2">
        <v>45792</v>
      </c>
      <c r="BE2460">
        <v>123.14</v>
      </c>
      <c r="BF2460" t="s">
        <v>452</v>
      </c>
      <c r="BG2460" t="s">
        <v>453</v>
      </c>
      <c r="BH2460" s="1">
        <f t="shared" ca="1" si="116"/>
        <v>331</v>
      </c>
    </row>
    <row r="2461" spans="2:60" ht="14.25" customHeight="1" x14ac:dyDescent="0.35">
      <c r="B2461" s="96" t="str">
        <f t="shared" si="114"/>
        <v>745321946</v>
      </c>
      <c r="C2461" s="96" t="str">
        <f t="shared" si="115"/>
        <v>74532194</v>
      </c>
      <c r="D2461">
        <v>22526</v>
      </c>
      <c r="E2461" t="s">
        <v>120</v>
      </c>
      <c r="F2461">
        <v>61</v>
      </c>
      <c r="G2461" t="s">
        <v>124</v>
      </c>
      <c r="H2461">
        <v>73</v>
      </c>
      <c r="I2461">
        <v>74532</v>
      </c>
      <c r="J2461" t="s">
        <v>15</v>
      </c>
      <c r="K2461">
        <v>194</v>
      </c>
      <c r="L2461">
        <v>6</v>
      </c>
      <c r="M2461">
        <v>95</v>
      </c>
      <c r="O2461">
        <v>3.29</v>
      </c>
      <c r="P2461">
        <v>1.29</v>
      </c>
      <c r="Q2461" t="s">
        <v>487</v>
      </c>
      <c r="R2461" t="s">
        <v>467</v>
      </c>
      <c r="S2461">
        <v>5</v>
      </c>
      <c r="T2461" t="s">
        <v>446</v>
      </c>
      <c r="U2461">
        <v>2</v>
      </c>
      <c r="V2461">
        <v>44287</v>
      </c>
      <c r="W2461">
        <v>999</v>
      </c>
      <c r="X2461" t="s">
        <v>447</v>
      </c>
      <c r="Y2461" s="2" t="s">
        <v>448</v>
      </c>
      <c r="Z2461" s="2" t="s">
        <v>502</v>
      </c>
      <c r="AA2461" t="s">
        <v>485</v>
      </c>
      <c r="AB2461" t="s">
        <v>447</v>
      </c>
      <c r="AC2461" t="s">
        <v>447</v>
      </c>
      <c r="AD2461" t="s">
        <v>448</v>
      </c>
      <c r="AE2461" t="s">
        <v>447</v>
      </c>
      <c r="AF2461" t="s">
        <v>447</v>
      </c>
      <c r="AG2461">
        <v>2</v>
      </c>
      <c r="AH2461">
        <v>0</v>
      </c>
      <c r="AI2461">
        <v>39</v>
      </c>
      <c r="AJ2461">
        <v>0</v>
      </c>
      <c r="AK2461">
        <v>61</v>
      </c>
      <c r="AL2461" t="s">
        <v>504</v>
      </c>
      <c r="AM2461" t="s">
        <v>450</v>
      </c>
      <c r="AN2461">
        <v>2</v>
      </c>
      <c r="AO2461">
        <v>42.37</v>
      </c>
      <c r="AP2461">
        <v>84.74</v>
      </c>
      <c r="BC2461" t="s">
        <v>451</v>
      </c>
      <c r="BD2461" s="2">
        <v>45792</v>
      </c>
      <c r="BE2461">
        <v>70.7</v>
      </c>
      <c r="BF2461" t="s">
        <v>452</v>
      </c>
      <c r="BG2461" t="s">
        <v>453</v>
      </c>
      <c r="BH2461" s="1">
        <f t="shared" ca="1" si="116"/>
        <v>331</v>
      </c>
    </row>
    <row r="2462" spans="2:60" ht="14.25" customHeight="1" x14ac:dyDescent="0.35">
      <c r="B2462" s="96" t="str">
        <f t="shared" si="114"/>
        <v>745321947</v>
      </c>
      <c r="C2462" s="96" t="str">
        <f t="shared" si="115"/>
        <v>74532194</v>
      </c>
      <c r="D2462">
        <v>22526</v>
      </c>
      <c r="E2462" t="s">
        <v>120</v>
      </c>
      <c r="F2462">
        <v>61</v>
      </c>
      <c r="G2462" t="s">
        <v>124</v>
      </c>
      <c r="H2462">
        <v>73</v>
      </c>
      <c r="I2462">
        <v>74532</v>
      </c>
      <c r="J2462" t="s">
        <v>15</v>
      </c>
      <c r="K2462">
        <v>194</v>
      </c>
      <c r="L2462">
        <v>7</v>
      </c>
      <c r="M2462">
        <v>95</v>
      </c>
      <c r="O2462">
        <v>21.06</v>
      </c>
      <c r="P2462">
        <v>18.940000000000001</v>
      </c>
      <c r="Q2462" t="s">
        <v>487</v>
      </c>
      <c r="R2462" t="s">
        <v>467</v>
      </c>
      <c r="S2462">
        <v>5</v>
      </c>
      <c r="T2462" t="s">
        <v>446</v>
      </c>
      <c r="U2462">
        <v>2</v>
      </c>
      <c r="V2462">
        <v>44286</v>
      </c>
      <c r="W2462">
        <v>999</v>
      </c>
      <c r="X2462" t="s">
        <v>447</v>
      </c>
      <c r="Y2462" s="2" t="s">
        <v>448</v>
      </c>
      <c r="Z2462" s="2" t="s">
        <v>462</v>
      </c>
      <c r="AA2462" t="s">
        <v>485</v>
      </c>
      <c r="AB2462" t="s">
        <v>447</v>
      </c>
      <c r="AC2462" t="s">
        <v>447</v>
      </c>
      <c r="AD2462" t="s">
        <v>448</v>
      </c>
      <c r="AE2462" t="s">
        <v>447</v>
      </c>
      <c r="AF2462" t="s">
        <v>447</v>
      </c>
      <c r="AG2462">
        <v>2</v>
      </c>
      <c r="AH2462">
        <v>0</v>
      </c>
      <c r="AI2462">
        <v>39</v>
      </c>
      <c r="AJ2462">
        <v>0</v>
      </c>
      <c r="AK2462">
        <v>61</v>
      </c>
      <c r="AL2462" t="s">
        <v>504</v>
      </c>
      <c r="AM2462" t="s">
        <v>450</v>
      </c>
      <c r="AN2462">
        <v>2.12</v>
      </c>
      <c r="AO2462">
        <v>42.37</v>
      </c>
      <c r="AP2462">
        <v>89.824399999999997</v>
      </c>
      <c r="BC2462" t="s">
        <v>451</v>
      </c>
      <c r="BD2462" s="2">
        <v>45792</v>
      </c>
      <c r="BE2462">
        <v>137.66</v>
      </c>
      <c r="BF2462" t="s">
        <v>452</v>
      </c>
      <c r="BG2462" t="s">
        <v>453</v>
      </c>
      <c r="BH2462" s="1">
        <f t="shared" ca="1" si="116"/>
        <v>331</v>
      </c>
    </row>
    <row r="2463" spans="2:60" ht="14.25" customHeight="1" x14ac:dyDescent="0.35">
      <c r="B2463" s="96" t="str">
        <f t="shared" si="114"/>
        <v>745321948</v>
      </c>
      <c r="C2463" s="96" t="str">
        <f t="shared" si="115"/>
        <v>74532194</v>
      </c>
      <c r="D2463">
        <v>22526</v>
      </c>
      <c r="E2463" t="s">
        <v>120</v>
      </c>
      <c r="F2463">
        <v>61</v>
      </c>
      <c r="G2463" t="s">
        <v>124</v>
      </c>
      <c r="H2463">
        <v>73</v>
      </c>
      <c r="I2463">
        <v>74532</v>
      </c>
      <c r="J2463" t="s">
        <v>15</v>
      </c>
      <c r="K2463">
        <v>194</v>
      </c>
      <c r="L2463">
        <v>8</v>
      </c>
      <c r="M2463">
        <v>95</v>
      </c>
      <c r="O2463">
        <v>13.5</v>
      </c>
      <c r="P2463">
        <v>11.5</v>
      </c>
      <c r="Q2463" t="s">
        <v>487</v>
      </c>
      <c r="R2463" t="s">
        <v>467</v>
      </c>
      <c r="S2463">
        <v>4</v>
      </c>
      <c r="T2463" t="s">
        <v>458</v>
      </c>
      <c r="U2463">
        <v>2</v>
      </c>
      <c r="V2463">
        <v>44287</v>
      </c>
      <c r="W2463">
        <v>999</v>
      </c>
      <c r="X2463" t="s">
        <v>447</v>
      </c>
      <c r="Y2463" s="2" t="s">
        <v>448</v>
      </c>
      <c r="Z2463" s="2" t="s">
        <v>462</v>
      </c>
      <c r="AA2463" t="s">
        <v>485</v>
      </c>
      <c r="AB2463" t="s">
        <v>447</v>
      </c>
      <c r="AC2463" t="s">
        <v>447</v>
      </c>
      <c r="AD2463" t="s">
        <v>448</v>
      </c>
      <c r="AE2463" t="s">
        <v>447</v>
      </c>
      <c r="AF2463" t="s">
        <v>447</v>
      </c>
      <c r="AG2463">
        <v>2</v>
      </c>
      <c r="AH2463">
        <v>0</v>
      </c>
      <c r="AI2463">
        <v>39</v>
      </c>
      <c r="AJ2463">
        <v>0</v>
      </c>
      <c r="AK2463">
        <v>61</v>
      </c>
      <c r="AL2463" t="s">
        <v>504</v>
      </c>
      <c r="AM2463" t="s">
        <v>450</v>
      </c>
      <c r="AN2463">
        <v>2</v>
      </c>
      <c r="AO2463">
        <v>42</v>
      </c>
      <c r="AP2463">
        <v>84</v>
      </c>
      <c r="AQ2463">
        <v>2</v>
      </c>
      <c r="AR2463">
        <v>42</v>
      </c>
      <c r="AS2463">
        <v>84</v>
      </c>
      <c r="BC2463" t="s">
        <v>451</v>
      </c>
      <c r="BD2463" s="2">
        <v>45792</v>
      </c>
      <c r="BE2463">
        <v>138.9</v>
      </c>
      <c r="BF2463" t="s">
        <v>452</v>
      </c>
      <c r="BG2463" t="s">
        <v>453</v>
      </c>
      <c r="BH2463" s="1">
        <f t="shared" ca="1" si="116"/>
        <v>331</v>
      </c>
    </row>
    <row r="2464" spans="2:60" ht="14.25" customHeight="1" x14ac:dyDescent="0.35">
      <c r="B2464" s="96" t="str">
        <f t="shared" si="114"/>
        <v>745321949</v>
      </c>
      <c r="C2464" s="96" t="str">
        <f t="shared" si="115"/>
        <v>74532194</v>
      </c>
      <c r="D2464">
        <v>22526</v>
      </c>
      <c r="E2464" t="s">
        <v>120</v>
      </c>
      <c r="F2464">
        <v>61</v>
      </c>
      <c r="G2464" t="s">
        <v>124</v>
      </c>
      <c r="H2464">
        <v>73</v>
      </c>
      <c r="I2464">
        <v>74532</v>
      </c>
      <c r="J2464" t="s">
        <v>15</v>
      </c>
      <c r="K2464">
        <v>194</v>
      </c>
      <c r="L2464">
        <v>9</v>
      </c>
      <c r="M2464">
        <v>95</v>
      </c>
      <c r="O2464">
        <v>18.3</v>
      </c>
      <c r="P2464">
        <v>0</v>
      </c>
      <c r="Q2464" t="s">
        <v>487</v>
      </c>
      <c r="R2464" t="s">
        <v>467</v>
      </c>
      <c r="S2464">
        <v>4</v>
      </c>
      <c r="T2464" t="s">
        <v>458</v>
      </c>
      <c r="U2464">
        <v>2</v>
      </c>
      <c r="V2464">
        <v>44286</v>
      </c>
      <c r="W2464">
        <v>999</v>
      </c>
      <c r="X2464" t="s">
        <v>447</v>
      </c>
      <c r="Y2464" s="2" t="s">
        <v>448</v>
      </c>
      <c r="Z2464" s="2" t="s">
        <v>462</v>
      </c>
      <c r="AA2464" t="s">
        <v>485</v>
      </c>
      <c r="AB2464" t="s">
        <v>447</v>
      </c>
      <c r="AC2464" t="s">
        <v>447</v>
      </c>
      <c r="AD2464" t="s">
        <v>448</v>
      </c>
      <c r="AE2464" t="s">
        <v>447</v>
      </c>
      <c r="AF2464" t="s">
        <v>447</v>
      </c>
      <c r="AG2464">
        <v>2</v>
      </c>
      <c r="AH2464">
        <v>0</v>
      </c>
      <c r="AI2464">
        <v>39</v>
      </c>
      <c r="AJ2464">
        <v>0</v>
      </c>
      <c r="AK2464">
        <v>61</v>
      </c>
      <c r="AL2464" t="s">
        <v>504</v>
      </c>
      <c r="AM2464" t="s">
        <v>450</v>
      </c>
      <c r="AN2464">
        <v>18.3</v>
      </c>
      <c r="AO2464">
        <v>40</v>
      </c>
      <c r="AP2464">
        <v>732</v>
      </c>
      <c r="AQ2464">
        <v>18.3</v>
      </c>
      <c r="AR2464">
        <v>40</v>
      </c>
      <c r="AS2464">
        <v>732</v>
      </c>
      <c r="BC2464" t="s">
        <v>451</v>
      </c>
      <c r="BD2464" s="2">
        <v>45806</v>
      </c>
      <c r="BF2464" t="s">
        <v>452</v>
      </c>
      <c r="BG2464" t="s">
        <v>453</v>
      </c>
      <c r="BH2464" s="1">
        <f t="shared" ca="1" si="116"/>
        <v>317</v>
      </c>
    </row>
    <row r="2465" spans="2:60" ht="14.25" customHeight="1" x14ac:dyDescent="0.35">
      <c r="B2465" s="96" t="str">
        <f t="shared" si="114"/>
        <v>7453219410</v>
      </c>
      <c r="C2465" s="96" t="str">
        <f t="shared" si="115"/>
        <v>74532194</v>
      </c>
      <c r="D2465">
        <v>22526</v>
      </c>
      <c r="E2465" t="s">
        <v>120</v>
      </c>
      <c r="F2465">
        <v>61</v>
      </c>
      <c r="G2465" t="s">
        <v>124</v>
      </c>
      <c r="H2465">
        <v>73</v>
      </c>
      <c r="I2465">
        <v>74532</v>
      </c>
      <c r="J2465" t="s">
        <v>15</v>
      </c>
      <c r="K2465">
        <v>194</v>
      </c>
      <c r="L2465">
        <v>10</v>
      </c>
      <c r="M2465">
        <v>5</v>
      </c>
      <c r="O2465">
        <v>1.98</v>
      </c>
      <c r="P2465">
        <v>0</v>
      </c>
      <c r="Q2465" t="s">
        <v>508</v>
      </c>
      <c r="R2465" t="s">
        <v>467</v>
      </c>
      <c r="S2465">
        <v>50</v>
      </c>
      <c r="T2465" t="s">
        <v>492</v>
      </c>
      <c r="U2465">
        <v>2</v>
      </c>
      <c r="V2465">
        <v>45736</v>
      </c>
      <c r="W2465">
        <v>351</v>
      </c>
      <c r="X2465" t="s">
        <v>447</v>
      </c>
      <c r="Y2465" s="2" t="s">
        <v>447</v>
      </c>
      <c r="Z2465" s="2"/>
      <c r="AB2465" t="s">
        <v>447</v>
      </c>
      <c r="AC2465" t="s">
        <v>448</v>
      </c>
      <c r="AD2465" t="s">
        <v>448</v>
      </c>
      <c r="AE2465" t="s">
        <v>447</v>
      </c>
      <c r="AF2465" t="s">
        <v>447</v>
      </c>
      <c r="AG2465">
        <v>2</v>
      </c>
      <c r="AH2465">
        <v>0</v>
      </c>
      <c r="AI2465">
        <v>44</v>
      </c>
      <c r="AJ2465">
        <v>0</v>
      </c>
      <c r="AK2465">
        <v>61</v>
      </c>
      <c r="AL2465" t="s">
        <v>504</v>
      </c>
      <c r="AM2465" t="s">
        <v>450</v>
      </c>
      <c r="BC2465" t="s">
        <v>493</v>
      </c>
      <c r="BF2465" t="s">
        <v>452</v>
      </c>
      <c r="BG2465" t="s">
        <v>453</v>
      </c>
      <c r="BH2465" s="1">
        <f t="shared" ca="1" si="116"/>
        <v>46123</v>
      </c>
    </row>
    <row r="2466" spans="2:60" ht="14.25" customHeight="1" x14ac:dyDescent="0.35">
      <c r="B2466" s="96" t="str">
        <f t="shared" si="114"/>
        <v>7453219411</v>
      </c>
      <c r="C2466" s="96" t="str">
        <f t="shared" si="115"/>
        <v>74532194</v>
      </c>
      <c r="D2466">
        <v>22526</v>
      </c>
      <c r="E2466" t="s">
        <v>120</v>
      </c>
      <c r="F2466">
        <v>61</v>
      </c>
      <c r="G2466" t="s">
        <v>124</v>
      </c>
      <c r="H2466">
        <v>73</v>
      </c>
      <c r="I2466">
        <v>74532</v>
      </c>
      <c r="J2466" t="s">
        <v>15</v>
      </c>
      <c r="K2466">
        <v>194</v>
      </c>
      <c r="L2466">
        <v>11</v>
      </c>
      <c r="M2466">
        <v>5</v>
      </c>
      <c r="O2466">
        <v>0.72</v>
      </c>
      <c r="P2466">
        <v>0</v>
      </c>
      <c r="Q2466" t="s">
        <v>487</v>
      </c>
      <c r="R2466" t="s">
        <v>467</v>
      </c>
      <c r="S2466">
        <v>50</v>
      </c>
      <c r="T2466" t="s">
        <v>492</v>
      </c>
      <c r="U2466">
        <v>2</v>
      </c>
      <c r="V2466">
        <v>45736</v>
      </c>
      <c r="W2466">
        <v>351</v>
      </c>
      <c r="X2466" t="s">
        <v>447</v>
      </c>
      <c r="Y2466" s="2" t="s">
        <v>447</v>
      </c>
      <c r="Z2466" s="2"/>
      <c r="AB2466" t="s">
        <v>447</v>
      </c>
      <c r="AC2466" t="s">
        <v>448</v>
      </c>
      <c r="AD2466" t="s">
        <v>448</v>
      </c>
      <c r="AE2466" t="s">
        <v>447</v>
      </c>
      <c r="AF2466" t="s">
        <v>447</v>
      </c>
      <c r="AG2466">
        <v>2</v>
      </c>
      <c r="AH2466">
        <v>0</v>
      </c>
      <c r="AI2466">
        <v>44</v>
      </c>
      <c r="AJ2466">
        <v>0</v>
      </c>
      <c r="AK2466">
        <v>61</v>
      </c>
      <c r="AL2466" t="s">
        <v>504</v>
      </c>
      <c r="AM2466" t="s">
        <v>450</v>
      </c>
      <c r="BC2466" t="s">
        <v>493</v>
      </c>
      <c r="BF2466" t="s">
        <v>452</v>
      </c>
      <c r="BG2466" t="s">
        <v>453</v>
      </c>
      <c r="BH2466" s="1">
        <f t="shared" ca="1" si="116"/>
        <v>46123</v>
      </c>
    </row>
    <row r="2467" spans="2:60" ht="14.25" customHeight="1" x14ac:dyDescent="0.35">
      <c r="B2467" s="96" t="str">
        <f t="shared" si="114"/>
        <v>7453219412</v>
      </c>
      <c r="C2467" s="96" t="str">
        <f t="shared" si="115"/>
        <v>74532194</v>
      </c>
      <c r="D2467">
        <v>22526</v>
      </c>
      <c r="E2467" t="s">
        <v>120</v>
      </c>
      <c r="F2467">
        <v>61</v>
      </c>
      <c r="G2467" t="s">
        <v>124</v>
      </c>
      <c r="H2467">
        <v>73</v>
      </c>
      <c r="I2467">
        <v>74532</v>
      </c>
      <c r="J2467" t="s">
        <v>15</v>
      </c>
      <c r="K2467">
        <v>194</v>
      </c>
      <c r="L2467">
        <v>12</v>
      </c>
      <c r="M2467">
        <v>5</v>
      </c>
      <c r="O2467">
        <v>19.55</v>
      </c>
      <c r="P2467">
        <v>0</v>
      </c>
      <c r="Q2467" t="s">
        <v>487</v>
      </c>
      <c r="R2467" t="s">
        <v>467</v>
      </c>
      <c r="S2467">
        <v>50</v>
      </c>
      <c r="T2467" t="s">
        <v>492</v>
      </c>
      <c r="U2467">
        <v>2</v>
      </c>
      <c r="V2467">
        <v>45736</v>
      </c>
      <c r="W2467">
        <v>351</v>
      </c>
      <c r="X2467" t="s">
        <v>447</v>
      </c>
      <c r="Y2467" s="2" t="s">
        <v>447</v>
      </c>
      <c r="Z2467" s="2"/>
      <c r="AB2467" t="s">
        <v>447</v>
      </c>
      <c r="AC2467" t="s">
        <v>448</v>
      </c>
      <c r="AD2467" t="s">
        <v>448</v>
      </c>
      <c r="AE2467" t="s">
        <v>447</v>
      </c>
      <c r="AF2467" t="s">
        <v>447</v>
      </c>
      <c r="AG2467">
        <v>2</v>
      </c>
      <c r="AH2467">
        <v>0</v>
      </c>
      <c r="AI2467">
        <v>44</v>
      </c>
      <c r="AJ2467">
        <v>0</v>
      </c>
      <c r="AK2467">
        <v>61</v>
      </c>
      <c r="AL2467" t="s">
        <v>504</v>
      </c>
      <c r="AM2467" t="s">
        <v>450</v>
      </c>
      <c r="BC2467" t="s">
        <v>493</v>
      </c>
      <c r="BF2467" t="s">
        <v>452</v>
      </c>
      <c r="BG2467" t="s">
        <v>453</v>
      </c>
      <c r="BH2467" s="1">
        <f t="shared" ca="1" si="116"/>
        <v>46123</v>
      </c>
    </row>
    <row r="2468" spans="2:60" ht="14.25" customHeight="1" x14ac:dyDescent="0.35">
      <c r="B2468" s="96" t="str">
        <f t="shared" si="114"/>
        <v>745321951</v>
      </c>
      <c r="C2468" s="96" t="str">
        <f t="shared" si="115"/>
        <v>74532195</v>
      </c>
      <c r="D2468">
        <v>22526</v>
      </c>
      <c r="E2468" t="s">
        <v>120</v>
      </c>
      <c r="F2468">
        <v>61</v>
      </c>
      <c r="G2468" t="s">
        <v>124</v>
      </c>
      <c r="H2468">
        <v>73</v>
      </c>
      <c r="I2468">
        <v>74532</v>
      </c>
      <c r="J2468" t="s">
        <v>15</v>
      </c>
      <c r="K2468">
        <v>195</v>
      </c>
      <c r="L2468">
        <v>1</v>
      </c>
      <c r="M2468">
        <v>6</v>
      </c>
      <c r="O2468">
        <v>19.02</v>
      </c>
      <c r="P2468">
        <v>0</v>
      </c>
      <c r="Q2468" t="s">
        <v>487</v>
      </c>
      <c r="R2468" t="s">
        <v>467</v>
      </c>
      <c r="S2468">
        <v>5</v>
      </c>
      <c r="T2468" t="s">
        <v>446</v>
      </c>
      <c r="U2468">
        <v>2</v>
      </c>
      <c r="V2468">
        <v>44491</v>
      </c>
      <c r="W2468">
        <v>351</v>
      </c>
      <c r="X2468" t="s">
        <v>447</v>
      </c>
      <c r="Y2468" s="2" t="s">
        <v>448</v>
      </c>
      <c r="Z2468" s="2" t="s">
        <v>462</v>
      </c>
      <c r="AA2468" t="s">
        <v>485</v>
      </c>
      <c r="AB2468" t="s">
        <v>447</v>
      </c>
      <c r="AC2468" t="s">
        <v>447</v>
      </c>
      <c r="AD2468" t="s">
        <v>448</v>
      </c>
      <c r="AE2468" t="s">
        <v>447</v>
      </c>
      <c r="AF2468" t="s">
        <v>447</v>
      </c>
      <c r="AG2468">
        <v>2</v>
      </c>
      <c r="AH2468">
        <v>0</v>
      </c>
      <c r="AI2468">
        <v>38</v>
      </c>
      <c r="AJ2468">
        <v>0</v>
      </c>
      <c r="AK2468">
        <v>61</v>
      </c>
      <c r="AL2468" t="s">
        <v>504</v>
      </c>
      <c r="AM2468" t="s">
        <v>450</v>
      </c>
      <c r="AN2468">
        <v>19.02</v>
      </c>
      <c r="AO2468">
        <v>52.96</v>
      </c>
      <c r="AP2468">
        <v>1007.2992</v>
      </c>
      <c r="BC2468" t="s">
        <v>451</v>
      </c>
      <c r="BD2468" s="2">
        <v>45780</v>
      </c>
      <c r="BE2468">
        <v>809.49</v>
      </c>
      <c r="BF2468" t="s">
        <v>452</v>
      </c>
      <c r="BG2468" t="s">
        <v>453</v>
      </c>
      <c r="BH2468" s="1">
        <f t="shared" ca="1" si="116"/>
        <v>343</v>
      </c>
    </row>
    <row r="2469" spans="2:60" ht="14.25" customHeight="1" x14ac:dyDescent="0.35">
      <c r="B2469" s="96" t="str">
        <f t="shared" si="114"/>
        <v>745321952</v>
      </c>
      <c r="C2469" s="96" t="str">
        <f t="shared" si="115"/>
        <v>74532195</v>
      </c>
      <c r="D2469">
        <v>22526</v>
      </c>
      <c r="E2469" t="s">
        <v>120</v>
      </c>
      <c r="F2469">
        <v>61</v>
      </c>
      <c r="G2469" t="s">
        <v>124</v>
      </c>
      <c r="H2469">
        <v>73</v>
      </c>
      <c r="I2469">
        <v>74532</v>
      </c>
      <c r="J2469" t="s">
        <v>15</v>
      </c>
      <c r="K2469">
        <v>195</v>
      </c>
      <c r="L2469">
        <v>2</v>
      </c>
      <c r="M2469">
        <v>6</v>
      </c>
      <c r="O2469">
        <v>26.72</v>
      </c>
      <c r="P2469">
        <v>0</v>
      </c>
      <c r="Q2469" t="s">
        <v>487</v>
      </c>
      <c r="R2469" t="s">
        <v>467</v>
      </c>
      <c r="S2469">
        <v>5</v>
      </c>
      <c r="T2469" t="s">
        <v>446</v>
      </c>
      <c r="U2469">
        <v>2</v>
      </c>
      <c r="V2469">
        <v>44496</v>
      </c>
      <c r="W2469">
        <v>351</v>
      </c>
      <c r="X2469" t="s">
        <v>447</v>
      </c>
      <c r="Y2469" s="2" t="s">
        <v>448</v>
      </c>
      <c r="Z2469" s="2" t="s">
        <v>462</v>
      </c>
      <c r="AA2469" t="s">
        <v>485</v>
      </c>
      <c r="AB2469" t="s">
        <v>447</v>
      </c>
      <c r="AC2469" t="s">
        <v>447</v>
      </c>
      <c r="AD2469" t="s">
        <v>448</v>
      </c>
      <c r="AE2469" t="s">
        <v>447</v>
      </c>
      <c r="AF2469" t="s">
        <v>447</v>
      </c>
      <c r="AG2469">
        <v>2</v>
      </c>
      <c r="AH2469">
        <v>0</v>
      </c>
      <c r="AI2469">
        <v>38</v>
      </c>
      <c r="AJ2469">
        <v>0</v>
      </c>
      <c r="AK2469">
        <v>61</v>
      </c>
      <c r="AL2469" t="s">
        <v>504</v>
      </c>
      <c r="AM2469" t="s">
        <v>450</v>
      </c>
      <c r="AN2469">
        <v>26.72</v>
      </c>
      <c r="AO2469">
        <v>52.96</v>
      </c>
      <c r="AP2469">
        <v>1415.0912000000001</v>
      </c>
      <c r="BC2469" t="s">
        <v>451</v>
      </c>
      <c r="BD2469" s="2">
        <v>45780</v>
      </c>
      <c r="BE2469">
        <v>1175.28</v>
      </c>
      <c r="BF2469" t="s">
        <v>452</v>
      </c>
      <c r="BG2469" t="s">
        <v>453</v>
      </c>
      <c r="BH2469" s="1">
        <f t="shared" ca="1" si="116"/>
        <v>343</v>
      </c>
    </row>
    <row r="2470" spans="2:60" ht="14.25" customHeight="1" x14ac:dyDescent="0.35">
      <c r="B2470" s="96" t="str">
        <f t="shared" si="114"/>
        <v>745321953</v>
      </c>
      <c r="C2470" s="96" t="str">
        <f t="shared" si="115"/>
        <v>74532195</v>
      </c>
      <c r="D2470">
        <v>22526</v>
      </c>
      <c r="E2470" t="s">
        <v>120</v>
      </c>
      <c r="F2470">
        <v>61</v>
      </c>
      <c r="G2470" t="s">
        <v>124</v>
      </c>
      <c r="H2470">
        <v>73</v>
      </c>
      <c r="I2470">
        <v>74532</v>
      </c>
      <c r="J2470" t="s">
        <v>15</v>
      </c>
      <c r="K2470">
        <v>195</v>
      </c>
      <c r="L2470">
        <v>3</v>
      </c>
      <c r="M2470">
        <v>6</v>
      </c>
      <c r="O2470">
        <v>9.98</v>
      </c>
      <c r="P2470">
        <v>0</v>
      </c>
      <c r="Q2470" t="s">
        <v>454</v>
      </c>
      <c r="R2470" t="s">
        <v>467</v>
      </c>
      <c r="S2470">
        <v>5</v>
      </c>
      <c r="T2470" t="s">
        <v>446</v>
      </c>
      <c r="U2470">
        <v>2</v>
      </c>
      <c r="V2470">
        <v>44498</v>
      </c>
      <c r="W2470">
        <v>351</v>
      </c>
      <c r="X2470" t="s">
        <v>447</v>
      </c>
      <c r="Y2470" s="2" t="s">
        <v>448</v>
      </c>
      <c r="Z2470" s="2" t="s">
        <v>462</v>
      </c>
      <c r="AA2470" t="s">
        <v>485</v>
      </c>
      <c r="AB2470" t="s">
        <v>447</v>
      </c>
      <c r="AC2470" t="s">
        <v>447</v>
      </c>
      <c r="AD2470" t="s">
        <v>448</v>
      </c>
      <c r="AE2470" t="s">
        <v>447</v>
      </c>
      <c r="AF2470" t="s">
        <v>447</v>
      </c>
      <c r="AG2470">
        <v>2</v>
      </c>
      <c r="AH2470">
        <v>0</v>
      </c>
      <c r="AI2470">
        <v>38</v>
      </c>
      <c r="AJ2470">
        <v>0</v>
      </c>
      <c r="AK2470">
        <v>61</v>
      </c>
      <c r="AL2470" t="s">
        <v>504</v>
      </c>
      <c r="AM2470" t="s">
        <v>450</v>
      </c>
      <c r="AN2470">
        <v>9.98</v>
      </c>
      <c r="AO2470">
        <v>52.96</v>
      </c>
      <c r="AP2470">
        <v>528.54079999999999</v>
      </c>
      <c r="BC2470" t="s">
        <v>451</v>
      </c>
      <c r="BD2470" s="2">
        <v>45780</v>
      </c>
      <c r="BE2470">
        <v>369.83</v>
      </c>
      <c r="BF2470" t="s">
        <v>452</v>
      </c>
      <c r="BG2470" t="s">
        <v>453</v>
      </c>
      <c r="BH2470" s="1">
        <f t="shared" ca="1" si="116"/>
        <v>343</v>
      </c>
    </row>
    <row r="2471" spans="2:60" ht="14.25" customHeight="1" x14ac:dyDescent="0.35">
      <c r="B2471" s="96" t="str">
        <f t="shared" si="114"/>
        <v>745321954</v>
      </c>
      <c r="C2471" s="96" t="str">
        <f t="shared" si="115"/>
        <v>74532195</v>
      </c>
      <c r="D2471">
        <v>22526</v>
      </c>
      <c r="E2471" t="s">
        <v>120</v>
      </c>
      <c r="F2471">
        <v>61</v>
      </c>
      <c r="G2471" t="s">
        <v>124</v>
      </c>
      <c r="H2471">
        <v>73</v>
      </c>
      <c r="I2471">
        <v>74532</v>
      </c>
      <c r="J2471" t="s">
        <v>15</v>
      </c>
      <c r="K2471">
        <v>195</v>
      </c>
      <c r="L2471">
        <v>4</v>
      </c>
      <c r="M2471">
        <v>6</v>
      </c>
      <c r="O2471">
        <v>16.41</v>
      </c>
      <c r="P2471">
        <v>10</v>
      </c>
      <c r="Q2471" t="s">
        <v>454</v>
      </c>
      <c r="R2471" t="s">
        <v>467</v>
      </c>
      <c r="S2471">
        <v>5</v>
      </c>
      <c r="T2471" t="s">
        <v>446</v>
      </c>
      <c r="U2471">
        <v>2</v>
      </c>
      <c r="V2471">
        <v>44499</v>
      </c>
      <c r="W2471">
        <v>351</v>
      </c>
      <c r="X2471" t="s">
        <v>447</v>
      </c>
      <c r="Y2471" s="2" t="s">
        <v>448</v>
      </c>
      <c r="Z2471" s="2" t="s">
        <v>462</v>
      </c>
      <c r="AA2471" t="s">
        <v>485</v>
      </c>
      <c r="AB2471" t="s">
        <v>447</v>
      </c>
      <c r="AC2471" t="s">
        <v>447</v>
      </c>
      <c r="AD2471" t="s">
        <v>448</v>
      </c>
      <c r="AE2471" t="s">
        <v>447</v>
      </c>
      <c r="AF2471" t="s">
        <v>447</v>
      </c>
      <c r="AG2471">
        <v>2</v>
      </c>
      <c r="AH2471">
        <v>0</v>
      </c>
      <c r="AI2471">
        <v>38</v>
      </c>
      <c r="AJ2471">
        <v>0</v>
      </c>
      <c r="AK2471">
        <v>61</v>
      </c>
      <c r="AL2471" t="s">
        <v>504</v>
      </c>
      <c r="AM2471" t="s">
        <v>450</v>
      </c>
      <c r="AN2471">
        <v>6.41</v>
      </c>
      <c r="AO2471">
        <v>52.96</v>
      </c>
      <c r="AP2471">
        <v>339.47359999999998</v>
      </c>
      <c r="BC2471" t="s">
        <v>451</v>
      </c>
      <c r="BD2471" s="2">
        <v>45780</v>
      </c>
      <c r="BE2471">
        <v>218.62</v>
      </c>
      <c r="BF2471" t="s">
        <v>452</v>
      </c>
      <c r="BG2471" t="s">
        <v>453</v>
      </c>
      <c r="BH2471" s="1">
        <f t="shared" ca="1" si="116"/>
        <v>343</v>
      </c>
    </row>
    <row r="2472" spans="2:60" ht="14.25" customHeight="1" x14ac:dyDescent="0.35">
      <c r="B2472" s="96" t="str">
        <f t="shared" si="114"/>
        <v>745321955</v>
      </c>
      <c r="C2472" s="96" t="str">
        <f t="shared" si="115"/>
        <v>74532195</v>
      </c>
      <c r="D2472">
        <v>22526</v>
      </c>
      <c r="E2472" t="s">
        <v>120</v>
      </c>
      <c r="F2472">
        <v>61</v>
      </c>
      <c r="G2472" t="s">
        <v>124</v>
      </c>
      <c r="H2472">
        <v>73</v>
      </c>
      <c r="I2472">
        <v>74532</v>
      </c>
      <c r="J2472" t="s">
        <v>15</v>
      </c>
      <c r="K2472">
        <v>195</v>
      </c>
      <c r="L2472">
        <v>5</v>
      </c>
      <c r="M2472">
        <v>6</v>
      </c>
      <c r="O2472">
        <v>22.6</v>
      </c>
      <c r="P2472">
        <v>15.76</v>
      </c>
      <c r="Q2472" t="s">
        <v>454</v>
      </c>
      <c r="R2472" t="s">
        <v>467</v>
      </c>
      <c r="S2472">
        <v>5</v>
      </c>
      <c r="T2472" t="s">
        <v>446</v>
      </c>
      <c r="U2472">
        <v>2</v>
      </c>
      <c r="V2472">
        <v>44498</v>
      </c>
      <c r="W2472">
        <v>351</v>
      </c>
      <c r="X2472" t="s">
        <v>447</v>
      </c>
      <c r="Y2472" s="2" t="s">
        <v>448</v>
      </c>
      <c r="Z2472" s="2" t="s">
        <v>462</v>
      </c>
      <c r="AA2472" t="s">
        <v>485</v>
      </c>
      <c r="AB2472" t="s">
        <v>447</v>
      </c>
      <c r="AC2472" t="s">
        <v>447</v>
      </c>
      <c r="AD2472" t="s">
        <v>448</v>
      </c>
      <c r="AE2472" t="s">
        <v>447</v>
      </c>
      <c r="AF2472" t="s">
        <v>447</v>
      </c>
      <c r="AG2472">
        <v>2</v>
      </c>
      <c r="AH2472">
        <v>0</v>
      </c>
      <c r="AI2472">
        <v>38</v>
      </c>
      <c r="AJ2472">
        <v>0</v>
      </c>
      <c r="AK2472">
        <v>61</v>
      </c>
      <c r="AL2472" t="s">
        <v>518</v>
      </c>
      <c r="AM2472" t="s">
        <v>450</v>
      </c>
      <c r="AN2472">
        <v>6.84</v>
      </c>
      <c r="AO2472">
        <v>52.96</v>
      </c>
      <c r="AP2472">
        <v>362.24639999999999</v>
      </c>
      <c r="BC2472" t="s">
        <v>451</v>
      </c>
      <c r="BD2472" s="2">
        <v>45780</v>
      </c>
      <c r="BE2472">
        <v>334.2</v>
      </c>
      <c r="BF2472" t="s">
        <v>452</v>
      </c>
      <c r="BG2472" t="s">
        <v>453</v>
      </c>
      <c r="BH2472" s="1">
        <f t="shared" ca="1" si="116"/>
        <v>343</v>
      </c>
    </row>
    <row r="2473" spans="2:60" ht="14.25" customHeight="1" x14ac:dyDescent="0.35">
      <c r="B2473" s="96" t="str">
        <f t="shared" si="114"/>
        <v>745321956</v>
      </c>
      <c r="C2473" s="96" t="str">
        <f t="shared" si="115"/>
        <v>74532195</v>
      </c>
      <c r="D2473">
        <v>22526</v>
      </c>
      <c r="E2473" t="s">
        <v>120</v>
      </c>
      <c r="F2473">
        <v>61</v>
      </c>
      <c r="G2473" t="s">
        <v>124</v>
      </c>
      <c r="H2473">
        <v>73</v>
      </c>
      <c r="I2473">
        <v>74532</v>
      </c>
      <c r="J2473" t="s">
        <v>15</v>
      </c>
      <c r="K2473">
        <v>195</v>
      </c>
      <c r="L2473">
        <v>6</v>
      </c>
      <c r="M2473">
        <v>6</v>
      </c>
      <c r="O2473">
        <v>14.32</v>
      </c>
      <c r="P2473">
        <v>6.66</v>
      </c>
      <c r="Q2473" t="s">
        <v>454</v>
      </c>
      <c r="R2473" t="s">
        <v>467</v>
      </c>
      <c r="S2473">
        <v>5</v>
      </c>
      <c r="T2473" t="s">
        <v>446</v>
      </c>
      <c r="U2473">
        <v>2</v>
      </c>
      <c r="V2473">
        <v>44595</v>
      </c>
      <c r="W2473">
        <v>351</v>
      </c>
      <c r="X2473" t="s">
        <v>447</v>
      </c>
      <c r="Y2473" s="2" t="s">
        <v>448</v>
      </c>
      <c r="Z2473" s="2" t="s">
        <v>462</v>
      </c>
      <c r="AA2473" t="s">
        <v>485</v>
      </c>
      <c r="AB2473" t="s">
        <v>447</v>
      </c>
      <c r="AC2473" t="s">
        <v>447</v>
      </c>
      <c r="AD2473" t="s">
        <v>448</v>
      </c>
      <c r="AE2473" t="s">
        <v>447</v>
      </c>
      <c r="AF2473" t="s">
        <v>447</v>
      </c>
      <c r="AG2473">
        <v>2</v>
      </c>
      <c r="AH2473">
        <v>0</v>
      </c>
      <c r="AI2473">
        <v>38</v>
      </c>
      <c r="AJ2473">
        <v>0</v>
      </c>
      <c r="AK2473">
        <v>61</v>
      </c>
      <c r="AL2473" t="s">
        <v>518</v>
      </c>
      <c r="AM2473" t="s">
        <v>450</v>
      </c>
      <c r="AN2473">
        <v>7.66</v>
      </c>
      <c r="AO2473">
        <v>52.96</v>
      </c>
      <c r="AP2473">
        <v>405.67360000000002</v>
      </c>
      <c r="BC2473" t="s">
        <v>451</v>
      </c>
      <c r="BD2473" s="2">
        <v>45780</v>
      </c>
      <c r="BE2473">
        <v>371.74</v>
      </c>
      <c r="BF2473" t="s">
        <v>452</v>
      </c>
      <c r="BG2473" t="s">
        <v>453</v>
      </c>
      <c r="BH2473" s="1">
        <f t="shared" ca="1" si="116"/>
        <v>343</v>
      </c>
    </row>
    <row r="2474" spans="2:60" ht="14.25" customHeight="1" x14ac:dyDescent="0.35">
      <c r="B2474" s="96" t="str">
        <f t="shared" si="114"/>
        <v>745321957</v>
      </c>
      <c r="C2474" s="96" t="str">
        <f t="shared" si="115"/>
        <v>74532195</v>
      </c>
      <c r="D2474">
        <v>22526</v>
      </c>
      <c r="E2474" t="s">
        <v>120</v>
      </c>
      <c r="F2474">
        <v>61</v>
      </c>
      <c r="G2474" t="s">
        <v>124</v>
      </c>
      <c r="H2474">
        <v>73</v>
      </c>
      <c r="I2474">
        <v>74532</v>
      </c>
      <c r="J2474" t="s">
        <v>15</v>
      </c>
      <c r="K2474">
        <v>195</v>
      </c>
      <c r="L2474">
        <v>7</v>
      </c>
      <c r="M2474">
        <v>6</v>
      </c>
      <c r="O2474">
        <v>0.22</v>
      </c>
      <c r="P2474">
        <v>0.22</v>
      </c>
      <c r="Q2474" t="s">
        <v>454</v>
      </c>
      <c r="R2474" t="s">
        <v>467</v>
      </c>
      <c r="S2474">
        <v>5</v>
      </c>
      <c r="T2474" t="s">
        <v>446</v>
      </c>
      <c r="U2474">
        <v>2</v>
      </c>
      <c r="V2474">
        <v>44500</v>
      </c>
      <c r="W2474">
        <v>351</v>
      </c>
      <c r="X2474" t="s">
        <v>447</v>
      </c>
      <c r="Y2474" s="2" t="s">
        <v>448</v>
      </c>
      <c r="Z2474" s="2" t="s">
        <v>462</v>
      </c>
      <c r="AA2474" t="s">
        <v>485</v>
      </c>
      <c r="AB2474" t="s">
        <v>447</v>
      </c>
      <c r="AC2474" t="s">
        <v>447</v>
      </c>
      <c r="AD2474" t="s">
        <v>448</v>
      </c>
      <c r="AE2474" t="s">
        <v>447</v>
      </c>
      <c r="AF2474" t="s">
        <v>447</v>
      </c>
      <c r="AG2474">
        <v>2</v>
      </c>
      <c r="AH2474">
        <v>0</v>
      </c>
      <c r="AI2474">
        <v>38</v>
      </c>
      <c r="AJ2474">
        <v>0</v>
      </c>
      <c r="AK2474">
        <v>61</v>
      </c>
      <c r="AL2474" t="s">
        <v>518</v>
      </c>
      <c r="AM2474" t="s">
        <v>450</v>
      </c>
      <c r="BC2474" t="s">
        <v>474</v>
      </c>
      <c r="BF2474" t="s">
        <v>452</v>
      </c>
      <c r="BG2474" t="s">
        <v>453</v>
      </c>
      <c r="BH2474" s="1">
        <f t="shared" ca="1" si="116"/>
        <v>46123</v>
      </c>
    </row>
    <row r="2475" spans="2:60" ht="14.25" customHeight="1" x14ac:dyDescent="0.35">
      <c r="B2475" s="96" t="str">
        <f t="shared" si="114"/>
        <v>747203001</v>
      </c>
      <c r="C2475" s="96" t="str">
        <f t="shared" si="115"/>
        <v>74720300</v>
      </c>
      <c r="D2475">
        <v>22526</v>
      </c>
      <c r="E2475" t="s">
        <v>120</v>
      </c>
      <c r="F2475">
        <v>61</v>
      </c>
      <c r="G2475" t="s">
        <v>124</v>
      </c>
      <c r="H2475">
        <v>73</v>
      </c>
      <c r="I2475">
        <v>74720</v>
      </c>
      <c r="J2475" t="s">
        <v>6</v>
      </c>
      <c r="K2475">
        <v>300</v>
      </c>
      <c r="L2475">
        <v>1</v>
      </c>
      <c r="M2475">
        <v>1</v>
      </c>
      <c r="N2475">
        <v>1</v>
      </c>
      <c r="O2475">
        <v>13.98</v>
      </c>
      <c r="P2475">
        <v>0</v>
      </c>
      <c r="Q2475" t="s">
        <v>490</v>
      </c>
      <c r="R2475" t="s">
        <v>471</v>
      </c>
      <c r="S2475">
        <v>50</v>
      </c>
      <c r="T2475" t="s">
        <v>492</v>
      </c>
      <c r="U2475">
        <v>2</v>
      </c>
      <c r="V2475">
        <v>45670</v>
      </c>
      <c r="W2475">
        <v>356</v>
      </c>
      <c r="X2475" t="s">
        <v>447</v>
      </c>
      <c r="Y2475" s="2" t="s">
        <v>447</v>
      </c>
      <c r="Z2475" s="2"/>
      <c r="AB2475" t="s">
        <v>447</v>
      </c>
      <c r="AC2475" t="s">
        <v>448</v>
      </c>
      <c r="AD2475" t="s">
        <v>447</v>
      </c>
      <c r="AE2475" t="s">
        <v>447</v>
      </c>
      <c r="AF2475" t="s">
        <v>447</v>
      </c>
      <c r="AG2475">
        <v>2</v>
      </c>
      <c r="AH2475">
        <v>0</v>
      </c>
      <c r="AI2475">
        <v>42</v>
      </c>
      <c r="AJ2475">
        <v>0</v>
      </c>
      <c r="AK2475">
        <v>61</v>
      </c>
      <c r="AL2475" t="s">
        <v>518</v>
      </c>
      <c r="AM2475" t="s">
        <v>450</v>
      </c>
      <c r="BC2475" t="s">
        <v>493</v>
      </c>
      <c r="BF2475" t="s">
        <v>452</v>
      </c>
      <c r="BG2475" t="s">
        <v>453</v>
      </c>
      <c r="BH2475" s="1">
        <f t="shared" ca="1" si="116"/>
        <v>46123</v>
      </c>
    </row>
    <row r="2476" spans="2:60" ht="14.25" customHeight="1" x14ac:dyDescent="0.35">
      <c r="B2476" s="96" t="str">
        <f t="shared" si="114"/>
        <v>747203002</v>
      </c>
      <c r="C2476" s="96" t="str">
        <f t="shared" si="115"/>
        <v>74720300</v>
      </c>
      <c r="D2476">
        <v>22526</v>
      </c>
      <c r="E2476" t="s">
        <v>120</v>
      </c>
      <c r="F2476">
        <v>61</v>
      </c>
      <c r="G2476" t="s">
        <v>124</v>
      </c>
      <c r="H2476">
        <v>73</v>
      </c>
      <c r="I2476">
        <v>74720</v>
      </c>
      <c r="J2476" t="s">
        <v>6</v>
      </c>
      <c r="K2476">
        <v>300</v>
      </c>
      <c r="L2476">
        <v>2</v>
      </c>
      <c r="M2476">
        <v>1</v>
      </c>
      <c r="N2476">
        <v>1</v>
      </c>
      <c r="O2476">
        <v>9.61</v>
      </c>
      <c r="P2476">
        <v>0</v>
      </c>
      <c r="Q2476" t="s">
        <v>490</v>
      </c>
      <c r="R2476" t="s">
        <v>471</v>
      </c>
      <c r="S2476">
        <v>50</v>
      </c>
      <c r="T2476" t="s">
        <v>492</v>
      </c>
      <c r="U2476">
        <v>2</v>
      </c>
      <c r="V2476">
        <v>45672</v>
      </c>
      <c r="W2476">
        <v>356</v>
      </c>
      <c r="X2476" t="s">
        <v>447</v>
      </c>
      <c r="Y2476" s="2" t="s">
        <v>447</v>
      </c>
      <c r="Z2476" s="2"/>
      <c r="AB2476" t="s">
        <v>447</v>
      </c>
      <c r="AC2476" t="s">
        <v>448</v>
      </c>
      <c r="AD2476" t="s">
        <v>447</v>
      </c>
      <c r="AE2476" t="s">
        <v>447</v>
      </c>
      <c r="AF2476" t="s">
        <v>447</v>
      </c>
      <c r="AG2476">
        <v>2</v>
      </c>
      <c r="AH2476">
        <v>0</v>
      </c>
      <c r="AI2476">
        <v>42</v>
      </c>
      <c r="AJ2476">
        <v>0</v>
      </c>
      <c r="AK2476">
        <v>61</v>
      </c>
      <c r="AL2476" t="s">
        <v>518</v>
      </c>
      <c r="AM2476" t="s">
        <v>450</v>
      </c>
      <c r="BC2476" t="s">
        <v>493</v>
      </c>
      <c r="BF2476" t="s">
        <v>452</v>
      </c>
      <c r="BG2476" t="s">
        <v>453</v>
      </c>
      <c r="BH2476" s="1">
        <f t="shared" ca="1" si="116"/>
        <v>46123</v>
      </c>
    </row>
    <row r="2477" spans="2:60" ht="14.25" customHeight="1" x14ac:dyDescent="0.35">
      <c r="B2477" s="96" t="str">
        <f t="shared" si="114"/>
        <v>747203003</v>
      </c>
      <c r="C2477" s="96" t="str">
        <f t="shared" si="115"/>
        <v>74720300</v>
      </c>
      <c r="D2477">
        <v>22526</v>
      </c>
      <c r="E2477" t="s">
        <v>120</v>
      </c>
      <c r="F2477">
        <v>61</v>
      </c>
      <c r="G2477" t="s">
        <v>124</v>
      </c>
      <c r="H2477">
        <v>73</v>
      </c>
      <c r="I2477">
        <v>74720</v>
      </c>
      <c r="J2477" t="s">
        <v>6</v>
      </c>
      <c r="K2477">
        <v>300</v>
      </c>
      <c r="L2477">
        <v>3</v>
      </c>
      <c r="M2477">
        <v>1</v>
      </c>
      <c r="N2477">
        <v>1</v>
      </c>
      <c r="O2477">
        <v>20.73</v>
      </c>
      <c r="P2477">
        <v>0</v>
      </c>
      <c r="Q2477" t="s">
        <v>517</v>
      </c>
      <c r="R2477" t="s">
        <v>471</v>
      </c>
      <c r="S2477">
        <v>50</v>
      </c>
      <c r="T2477" t="s">
        <v>492</v>
      </c>
      <c r="U2477">
        <v>2</v>
      </c>
      <c r="V2477">
        <v>45685</v>
      </c>
      <c r="W2477">
        <v>356</v>
      </c>
      <c r="X2477" t="s">
        <v>447</v>
      </c>
      <c r="Y2477" s="2" t="s">
        <v>447</v>
      </c>
      <c r="Z2477" s="2"/>
      <c r="AB2477" t="s">
        <v>447</v>
      </c>
      <c r="AC2477" t="s">
        <v>448</v>
      </c>
      <c r="AD2477" t="s">
        <v>447</v>
      </c>
      <c r="AE2477" t="s">
        <v>447</v>
      </c>
      <c r="AF2477" t="s">
        <v>447</v>
      </c>
      <c r="AG2477">
        <v>2</v>
      </c>
      <c r="AH2477">
        <v>0</v>
      </c>
      <c r="AI2477">
        <v>42</v>
      </c>
      <c r="AJ2477">
        <v>0</v>
      </c>
      <c r="AK2477">
        <v>61</v>
      </c>
      <c r="AL2477" t="s">
        <v>518</v>
      </c>
      <c r="AM2477" t="s">
        <v>450</v>
      </c>
      <c r="BC2477" t="s">
        <v>493</v>
      </c>
      <c r="BF2477" t="s">
        <v>452</v>
      </c>
      <c r="BG2477" t="s">
        <v>453</v>
      </c>
      <c r="BH2477" s="1">
        <f t="shared" ca="1" si="116"/>
        <v>46123</v>
      </c>
    </row>
    <row r="2478" spans="2:60" ht="14.25" customHeight="1" x14ac:dyDescent="0.35">
      <c r="B2478" s="96" t="str">
        <f t="shared" si="114"/>
        <v>747203004</v>
      </c>
      <c r="C2478" s="96" t="str">
        <f t="shared" si="115"/>
        <v>74720300</v>
      </c>
      <c r="D2478">
        <v>22526</v>
      </c>
      <c r="E2478" t="s">
        <v>120</v>
      </c>
      <c r="F2478">
        <v>61</v>
      </c>
      <c r="G2478" t="s">
        <v>124</v>
      </c>
      <c r="H2478">
        <v>73</v>
      </c>
      <c r="I2478">
        <v>74720</v>
      </c>
      <c r="J2478" t="s">
        <v>6</v>
      </c>
      <c r="K2478">
        <v>300</v>
      </c>
      <c r="L2478">
        <v>4</v>
      </c>
      <c r="M2478">
        <v>1</v>
      </c>
      <c r="N2478">
        <v>1</v>
      </c>
      <c r="O2478">
        <v>11.82</v>
      </c>
      <c r="P2478">
        <v>0</v>
      </c>
      <c r="Q2478" t="s">
        <v>517</v>
      </c>
      <c r="R2478" t="s">
        <v>471</v>
      </c>
      <c r="S2478">
        <v>50</v>
      </c>
      <c r="T2478" t="s">
        <v>492</v>
      </c>
      <c r="U2478">
        <v>2</v>
      </c>
      <c r="V2478">
        <v>45685</v>
      </c>
      <c r="W2478">
        <v>356</v>
      </c>
      <c r="X2478" t="s">
        <v>447</v>
      </c>
      <c r="Y2478" t="s">
        <v>447</v>
      </c>
      <c r="Z2478" s="2"/>
      <c r="AB2478" t="s">
        <v>447</v>
      </c>
      <c r="AC2478" t="s">
        <v>448</v>
      </c>
      <c r="AD2478" t="s">
        <v>447</v>
      </c>
      <c r="AE2478" t="s">
        <v>447</v>
      </c>
      <c r="AF2478" t="s">
        <v>447</v>
      </c>
      <c r="AG2478">
        <v>2</v>
      </c>
      <c r="AH2478">
        <v>0</v>
      </c>
      <c r="AI2478">
        <v>42</v>
      </c>
      <c r="AJ2478">
        <v>0</v>
      </c>
      <c r="AK2478">
        <v>61</v>
      </c>
      <c r="AL2478" t="s">
        <v>518</v>
      </c>
      <c r="AM2478" t="s">
        <v>450</v>
      </c>
      <c r="BC2478" t="s">
        <v>493</v>
      </c>
      <c r="BF2478" t="s">
        <v>452</v>
      </c>
      <c r="BG2478" t="s">
        <v>453</v>
      </c>
      <c r="BH2478" s="1">
        <f t="shared" ca="1" si="116"/>
        <v>46123</v>
      </c>
    </row>
    <row r="2479" spans="2:60" ht="14.25" customHeight="1" x14ac:dyDescent="0.35">
      <c r="B2479" s="96" t="str">
        <f t="shared" si="114"/>
        <v>747203005</v>
      </c>
      <c r="C2479" s="96" t="str">
        <f t="shared" si="115"/>
        <v>74720300</v>
      </c>
      <c r="D2479">
        <v>22526</v>
      </c>
      <c r="E2479" t="s">
        <v>120</v>
      </c>
      <c r="F2479">
        <v>61</v>
      </c>
      <c r="G2479" t="s">
        <v>124</v>
      </c>
      <c r="H2479">
        <v>73</v>
      </c>
      <c r="I2479">
        <v>74720</v>
      </c>
      <c r="J2479" t="s">
        <v>6</v>
      </c>
      <c r="K2479">
        <v>300</v>
      </c>
      <c r="L2479">
        <v>5</v>
      </c>
      <c r="M2479">
        <v>1</v>
      </c>
      <c r="N2479">
        <v>1</v>
      </c>
      <c r="O2479">
        <v>11.53</v>
      </c>
      <c r="P2479">
        <v>0</v>
      </c>
      <c r="Q2479" t="s">
        <v>517</v>
      </c>
      <c r="R2479" t="s">
        <v>471</v>
      </c>
      <c r="S2479">
        <v>50</v>
      </c>
      <c r="T2479" t="s">
        <v>492</v>
      </c>
      <c r="U2479">
        <v>2</v>
      </c>
      <c r="V2479">
        <v>45685</v>
      </c>
      <c r="W2479">
        <v>356</v>
      </c>
      <c r="X2479" t="s">
        <v>447</v>
      </c>
      <c r="Y2479" t="s">
        <v>447</v>
      </c>
      <c r="Z2479" s="2"/>
      <c r="AB2479" t="s">
        <v>447</v>
      </c>
      <c r="AC2479" t="s">
        <v>448</v>
      </c>
      <c r="AD2479" t="s">
        <v>447</v>
      </c>
      <c r="AE2479" t="s">
        <v>447</v>
      </c>
      <c r="AF2479" t="s">
        <v>447</v>
      </c>
      <c r="AG2479">
        <v>2</v>
      </c>
      <c r="AH2479">
        <v>0</v>
      </c>
      <c r="AI2479">
        <v>42</v>
      </c>
      <c r="AJ2479">
        <v>0</v>
      </c>
      <c r="AK2479">
        <v>61</v>
      </c>
      <c r="AL2479" t="s">
        <v>518</v>
      </c>
      <c r="AM2479" t="s">
        <v>450</v>
      </c>
      <c r="BC2479" t="s">
        <v>493</v>
      </c>
      <c r="BF2479" t="s">
        <v>452</v>
      </c>
      <c r="BG2479" t="s">
        <v>453</v>
      </c>
      <c r="BH2479" s="1">
        <f t="shared" ca="1" si="116"/>
        <v>46123</v>
      </c>
    </row>
    <row r="2480" spans="2:60" ht="14.25" customHeight="1" x14ac:dyDescent="0.35">
      <c r="B2480" s="96" t="str">
        <f t="shared" si="114"/>
        <v>747203006</v>
      </c>
      <c r="C2480" s="96" t="str">
        <f t="shared" si="115"/>
        <v>74720300</v>
      </c>
      <c r="D2480">
        <v>22526</v>
      </c>
      <c r="E2480" t="s">
        <v>120</v>
      </c>
      <c r="F2480">
        <v>61</v>
      </c>
      <c r="G2480" t="s">
        <v>124</v>
      </c>
      <c r="H2480">
        <v>73</v>
      </c>
      <c r="I2480">
        <v>74720</v>
      </c>
      <c r="J2480" t="s">
        <v>6</v>
      </c>
      <c r="K2480">
        <v>300</v>
      </c>
      <c r="L2480">
        <v>6</v>
      </c>
      <c r="M2480">
        <v>1</v>
      </c>
      <c r="N2480">
        <v>1</v>
      </c>
      <c r="O2480">
        <v>9.5399999999999991</v>
      </c>
      <c r="P2480">
        <v>0</v>
      </c>
      <c r="Q2480" t="s">
        <v>517</v>
      </c>
      <c r="R2480" t="s">
        <v>471</v>
      </c>
      <c r="S2480">
        <v>50</v>
      </c>
      <c r="T2480" t="s">
        <v>492</v>
      </c>
      <c r="U2480">
        <v>2</v>
      </c>
      <c r="V2480">
        <v>45672</v>
      </c>
      <c r="W2480">
        <v>356</v>
      </c>
      <c r="X2480" t="s">
        <v>447</v>
      </c>
      <c r="Y2480" s="2" t="s">
        <v>447</v>
      </c>
      <c r="Z2480" s="2"/>
      <c r="AB2480" t="s">
        <v>447</v>
      </c>
      <c r="AC2480" t="s">
        <v>448</v>
      </c>
      <c r="AD2480" t="s">
        <v>447</v>
      </c>
      <c r="AE2480" t="s">
        <v>447</v>
      </c>
      <c r="AF2480" t="s">
        <v>447</v>
      </c>
      <c r="AG2480">
        <v>2</v>
      </c>
      <c r="AH2480">
        <v>0</v>
      </c>
      <c r="AI2480">
        <v>42</v>
      </c>
      <c r="AJ2480">
        <v>0</v>
      </c>
      <c r="AK2480">
        <v>61</v>
      </c>
      <c r="AL2480" t="s">
        <v>504</v>
      </c>
      <c r="AM2480" t="s">
        <v>450</v>
      </c>
      <c r="BC2480" t="s">
        <v>493</v>
      </c>
      <c r="BF2480" t="s">
        <v>452</v>
      </c>
      <c r="BG2480" t="s">
        <v>453</v>
      </c>
      <c r="BH2480" s="1">
        <f t="shared" ca="1" si="116"/>
        <v>46123</v>
      </c>
    </row>
    <row r="2481" spans="2:60" ht="14.25" customHeight="1" x14ac:dyDescent="0.35">
      <c r="B2481" s="96" t="str">
        <f t="shared" si="114"/>
        <v>747203007</v>
      </c>
      <c r="C2481" s="96" t="str">
        <f t="shared" si="115"/>
        <v>74720300</v>
      </c>
      <c r="D2481">
        <v>22526</v>
      </c>
      <c r="E2481" t="s">
        <v>120</v>
      </c>
      <c r="F2481">
        <v>61</v>
      </c>
      <c r="G2481" t="s">
        <v>124</v>
      </c>
      <c r="H2481">
        <v>73</v>
      </c>
      <c r="I2481">
        <v>74720</v>
      </c>
      <c r="J2481" t="s">
        <v>6</v>
      </c>
      <c r="K2481">
        <v>300</v>
      </c>
      <c r="L2481">
        <v>7</v>
      </c>
      <c r="M2481">
        <v>1</v>
      </c>
      <c r="N2481">
        <v>1</v>
      </c>
      <c r="O2481">
        <v>14.52</v>
      </c>
      <c r="P2481">
        <v>0</v>
      </c>
      <c r="Q2481" t="s">
        <v>517</v>
      </c>
      <c r="R2481" t="s">
        <v>471</v>
      </c>
      <c r="S2481">
        <v>50</v>
      </c>
      <c r="T2481" t="s">
        <v>492</v>
      </c>
      <c r="U2481">
        <v>2</v>
      </c>
      <c r="V2481">
        <v>45672</v>
      </c>
      <c r="W2481">
        <v>356</v>
      </c>
      <c r="X2481" t="s">
        <v>447</v>
      </c>
      <c r="Y2481" s="2" t="s">
        <v>447</v>
      </c>
      <c r="Z2481" s="2"/>
      <c r="AB2481" t="s">
        <v>447</v>
      </c>
      <c r="AC2481" t="s">
        <v>448</v>
      </c>
      <c r="AD2481" t="s">
        <v>447</v>
      </c>
      <c r="AE2481" t="s">
        <v>447</v>
      </c>
      <c r="AF2481" t="s">
        <v>447</v>
      </c>
      <c r="AG2481">
        <v>2</v>
      </c>
      <c r="AH2481">
        <v>0</v>
      </c>
      <c r="AI2481">
        <v>42</v>
      </c>
      <c r="AJ2481">
        <v>0</v>
      </c>
      <c r="AK2481">
        <v>61</v>
      </c>
      <c r="AL2481" t="s">
        <v>504</v>
      </c>
      <c r="AM2481" t="s">
        <v>450</v>
      </c>
      <c r="BC2481" t="s">
        <v>493</v>
      </c>
      <c r="BF2481" t="s">
        <v>452</v>
      </c>
      <c r="BG2481" t="s">
        <v>453</v>
      </c>
      <c r="BH2481" s="1">
        <f t="shared" ca="1" si="116"/>
        <v>46123</v>
      </c>
    </row>
    <row r="2482" spans="2:60" ht="14.25" customHeight="1" x14ac:dyDescent="0.35">
      <c r="B2482" s="96" t="str">
        <f t="shared" si="114"/>
        <v>747203008</v>
      </c>
      <c r="C2482" s="96" t="str">
        <f t="shared" si="115"/>
        <v>74720300</v>
      </c>
      <c r="D2482">
        <v>22526</v>
      </c>
      <c r="E2482" t="s">
        <v>120</v>
      </c>
      <c r="F2482">
        <v>61</v>
      </c>
      <c r="G2482" t="s">
        <v>124</v>
      </c>
      <c r="H2482">
        <v>73</v>
      </c>
      <c r="I2482">
        <v>74720</v>
      </c>
      <c r="J2482" t="s">
        <v>6</v>
      </c>
      <c r="K2482">
        <v>300</v>
      </c>
      <c r="L2482">
        <v>8</v>
      </c>
      <c r="M2482">
        <v>2</v>
      </c>
      <c r="N2482">
        <v>1</v>
      </c>
      <c r="O2482" s="3">
        <v>4.41</v>
      </c>
      <c r="P2482">
        <v>0</v>
      </c>
      <c r="Q2482" t="s">
        <v>490</v>
      </c>
      <c r="R2482" t="s">
        <v>471</v>
      </c>
      <c r="S2482">
        <v>50</v>
      </c>
      <c r="T2482" t="s">
        <v>492</v>
      </c>
      <c r="U2482">
        <v>2</v>
      </c>
      <c r="V2482">
        <v>45671</v>
      </c>
      <c r="W2482">
        <v>356</v>
      </c>
      <c r="X2482" t="s">
        <v>447</v>
      </c>
      <c r="Y2482" s="2" t="s">
        <v>447</v>
      </c>
      <c r="Z2482" s="2"/>
      <c r="AB2482" t="s">
        <v>447</v>
      </c>
      <c r="AC2482" t="s">
        <v>448</v>
      </c>
      <c r="AD2482" t="s">
        <v>447</v>
      </c>
      <c r="AE2482" t="s">
        <v>447</v>
      </c>
      <c r="AF2482" t="s">
        <v>447</v>
      </c>
      <c r="AG2482">
        <v>2</v>
      </c>
      <c r="AH2482">
        <v>0</v>
      </c>
      <c r="AI2482">
        <v>42</v>
      </c>
      <c r="AJ2482">
        <v>0</v>
      </c>
      <c r="AK2482">
        <v>61</v>
      </c>
      <c r="AL2482" t="s">
        <v>504</v>
      </c>
      <c r="AM2482" t="s">
        <v>450</v>
      </c>
      <c r="BC2482" t="s">
        <v>493</v>
      </c>
      <c r="BF2482" t="s">
        <v>452</v>
      </c>
      <c r="BG2482" t="s">
        <v>453</v>
      </c>
      <c r="BH2482" s="1">
        <f t="shared" ca="1" si="116"/>
        <v>46123</v>
      </c>
    </row>
    <row r="2483" spans="2:60" ht="14.25" customHeight="1" x14ac:dyDescent="0.35">
      <c r="B2483" s="96" t="str">
        <f t="shared" si="114"/>
        <v>747203009</v>
      </c>
      <c r="C2483" s="96" t="str">
        <f t="shared" si="115"/>
        <v>74720300</v>
      </c>
      <c r="D2483">
        <v>22526</v>
      </c>
      <c r="E2483" t="s">
        <v>120</v>
      </c>
      <c r="F2483">
        <v>61</v>
      </c>
      <c r="G2483" t="s">
        <v>124</v>
      </c>
      <c r="H2483">
        <v>73</v>
      </c>
      <c r="I2483">
        <v>74720</v>
      </c>
      <c r="J2483" t="s">
        <v>6</v>
      </c>
      <c r="K2483">
        <v>300</v>
      </c>
      <c r="L2483">
        <v>9</v>
      </c>
      <c r="M2483">
        <v>2</v>
      </c>
      <c r="N2483">
        <v>1</v>
      </c>
      <c r="O2483" s="3">
        <v>3.05</v>
      </c>
      <c r="P2483">
        <v>0</v>
      </c>
      <c r="Q2483" t="s">
        <v>517</v>
      </c>
      <c r="R2483" t="s">
        <v>471</v>
      </c>
      <c r="S2483">
        <v>50</v>
      </c>
      <c r="T2483" t="s">
        <v>492</v>
      </c>
      <c r="U2483">
        <v>2</v>
      </c>
      <c r="V2483">
        <v>45672</v>
      </c>
      <c r="W2483">
        <v>356</v>
      </c>
      <c r="X2483" t="s">
        <v>447</v>
      </c>
      <c r="Y2483" s="2" t="s">
        <v>447</v>
      </c>
      <c r="Z2483" s="2"/>
      <c r="AB2483" t="s">
        <v>447</v>
      </c>
      <c r="AC2483" t="s">
        <v>448</v>
      </c>
      <c r="AD2483" t="s">
        <v>447</v>
      </c>
      <c r="AE2483" t="s">
        <v>447</v>
      </c>
      <c r="AF2483" t="s">
        <v>447</v>
      </c>
      <c r="AG2483">
        <v>2</v>
      </c>
      <c r="AH2483">
        <v>0</v>
      </c>
      <c r="AI2483">
        <v>42</v>
      </c>
      <c r="AJ2483">
        <v>0</v>
      </c>
      <c r="AK2483">
        <v>61</v>
      </c>
      <c r="AL2483" t="s">
        <v>504</v>
      </c>
      <c r="AM2483" t="s">
        <v>450</v>
      </c>
      <c r="BC2483" t="s">
        <v>493</v>
      </c>
      <c r="BF2483" t="s">
        <v>452</v>
      </c>
      <c r="BG2483" t="s">
        <v>453</v>
      </c>
      <c r="BH2483" s="1">
        <f t="shared" ca="1" si="116"/>
        <v>46123</v>
      </c>
    </row>
    <row r="2484" spans="2:60" ht="14.25" customHeight="1" x14ac:dyDescent="0.35">
      <c r="B2484" s="96" t="str">
        <f t="shared" si="114"/>
        <v>7472030010</v>
      </c>
      <c r="C2484" s="96" t="str">
        <f t="shared" si="115"/>
        <v>74720300</v>
      </c>
      <c r="D2484">
        <v>22526</v>
      </c>
      <c r="E2484" t="s">
        <v>120</v>
      </c>
      <c r="F2484">
        <v>61</v>
      </c>
      <c r="G2484" t="s">
        <v>124</v>
      </c>
      <c r="H2484">
        <v>73</v>
      </c>
      <c r="I2484">
        <v>74720</v>
      </c>
      <c r="J2484" t="s">
        <v>6</v>
      </c>
      <c r="K2484">
        <v>300</v>
      </c>
      <c r="L2484">
        <v>10</v>
      </c>
      <c r="M2484">
        <v>2</v>
      </c>
      <c r="N2484">
        <v>1</v>
      </c>
      <c r="O2484" s="3">
        <v>9.1999999999999993</v>
      </c>
      <c r="P2484">
        <v>0</v>
      </c>
      <c r="Q2484" t="s">
        <v>517</v>
      </c>
      <c r="R2484" t="s">
        <v>471</v>
      </c>
      <c r="S2484">
        <v>50</v>
      </c>
      <c r="T2484" t="s">
        <v>492</v>
      </c>
      <c r="U2484">
        <v>2</v>
      </c>
      <c r="V2484">
        <v>45672</v>
      </c>
      <c r="W2484">
        <v>356</v>
      </c>
      <c r="X2484" t="s">
        <v>447</v>
      </c>
      <c r="Y2484" s="2" t="s">
        <v>447</v>
      </c>
      <c r="Z2484" s="2"/>
      <c r="AB2484" t="s">
        <v>447</v>
      </c>
      <c r="AC2484" t="s">
        <v>448</v>
      </c>
      <c r="AD2484" t="s">
        <v>447</v>
      </c>
      <c r="AE2484" t="s">
        <v>447</v>
      </c>
      <c r="AF2484" t="s">
        <v>447</v>
      </c>
      <c r="AG2484">
        <v>2</v>
      </c>
      <c r="AH2484">
        <v>0</v>
      </c>
      <c r="AI2484">
        <v>42</v>
      </c>
      <c r="AJ2484">
        <v>0</v>
      </c>
      <c r="AK2484">
        <v>61</v>
      </c>
      <c r="AL2484" t="s">
        <v>504</v>
      </c>
      <c r="AM2484" t="s">
        <v>450</v>
      </c>
      <c r="BC2484" t="s">
        <v>493</v>
      </c>
      <c r="BF2484" t="s">
        <v>452</v>
      </c>
      <c r="BG2484" t="s">
        <v>453</v>
      </c>
      <c r="BH2484" s="1">
        <f t="shared" ca="1" si="116"/>
        <v>46123</v>
      </c>
    </row>
    <row r="2485" spans="2:60" ht="14.25" customHeight="1" x14ac:dyDescent="0.35">
      <c r="B2485" s="96" t="str">
        <f t="shared" si="114"/>
        <v>7472030011</v>
      </c>
      <c r="C2485" s="96" t="str">
        <f t="shared" si="115"/>
        <v>74720300</v>
      </c>
      <c r="D2485">
        <v>22526</v>
      </c>
      <c r="E2485" t="s">
        <v>120</v>
      </c>
      <c r="F2485">
        <v>61</v>
      </c>
      <c r="G2485" t="s">
        <v>124</v>
      </c>
      <c r="H2485">
        <v>73</v>
      </c>
      <c r="I2485">
        <v>74720</v>
      </c>
      <c r="J2485" t="s">
        <v>6</v>
      </c>
      <c r="K2485">
        <v>300</v>
      </c>
      <c r="L2485">
        <v>11</v>
      </c>
      <c r="M2485">
        <v>2</v>
      </c>
      <c r="N2485">
        <v>1</v>
      </c>
      <c r="O2485" s="3">
        <v>11.66</v>
      </c>
      <c r="P2485">
        <v>0</v>
      </c>
      <c r="Q2485" t="s">
        <v>490</v>
      </c>
      <c r="R2485" t="s">
        <v>471</v>
      </c>
      <c r="S2485">
        <v>50</v>
      </c>
      <c r="T2485" t="s">
        <v>492</v>
      </c>
      <c r="U2485">
        <v>2</v>
      </c>
      <c r="V2485">
        <v>45672</v>
      </c>
      <c r="W2485">
        <v>356</v>
      </c>
      <c r="X2485" t="s">
        <v>447</v>
      </c>
      <c r="Y2485" s="2" t="s">
        <v>447</v>
      </c>
      <c r="Z2485" s="2"/>
      <c r="AB2485" t="s">
        <v>447</v>
      </c>
      <c r="AC2485" t="s">
        <v>448</v>
      </c>
      <c r="AD2485" t="s">
        <v>447</v>
      </c>
      <c r="AE2485" t="s">
        <v>447</v>
      </c>
      <c r="AF2485" t="s">
        <v>447</v>
      </c>
      <c r="AG2485">
        <v>2</v>
      </c>
      <c r="AH2485">
        <v>0</v>
      </c>
      <c r="AI2485">
        <v>42</v>
      </c>
      <c r="AJ2485">
        <v>0</v>
      </c>
      <c r="AK2485">
        <v>61</v>
      </c>
      <c r="AL2485" t="s">
        <v>504</v>
      </c>
      <c r="AM2485" t="s">
        <v>450</v>
      </c>
      <c r="BC2485" t="s">
        <v>493</v>
      </c>
      <c r="BF2485" t="s">
        <v>452</v>
      </c>
      <c r="BG2485" t="s">
        <v>453</v>
      </c>
      <c r="BH2485" s="1">
        <f t="shared" ca="1" si="116"/>
        <v>46123</v>
      </c>
    </row>
    <row r="2486" spans="2:60" ht="14.25" customHeight="1" x14ac:dyDescent="0.35">
      <c r="B2486" s="96" t="str">
        <f t="shared" si="114"/>
        <v>7472030012</v>
      </c>
      <c r="C2486" s="96" t="str">
        <f t="shared" si="115"/>
        <v>74720300</v>
      </c>
      <c r="D2486">
        <v>22526</v>
      </c>
      <c r="E2486" t="s">
        <v>120</v>
      </c>
      <c r="F2486">
        <v>61</v>
      </c>
      <c r="G2486" t="s">
        <v>124</v>
      </c>
      <c r="H2486">
        <v>73</v>
      </c>
      <c r="I2486">
        <v>74720</v>
      </c>
      <c r="J2486" t="s">
        <v>6</v>
      </c>
      <c r="K2486">
        <v>300</v>
      </c>
      <c r="L2486">
        <v>12</v>
      </c>
      <c r="M2486">
        <v>2</v>
      </c>
      <c r="N2486">
        <v>1</v>
      </c>
      <c r="O2486" s="3">
        <v>12.46</v>
      </c>
      <c r="P2486">
        <v>0</v>
      </c>
      <c r="Q2486" t="s">
        <v>490</v>
      </c>
      <c r="R2486" t="s">
        <v>471</v>
      </c>
      <c r="S2486">
        <v>50</v>
      </c>
      <c r="T2486" t="s">
        <v>492</v>
      </c>
      <c r="U2486">
        <v>2</v>
      </c>
      <c r="V2486">
        <v>45671</v>
      </c>
      <c r="W2486">
        <v>356</v>
      </c>
      <c r="X2486" t="s">
        <v>447</v>
      </c>
      <c r="Y2486" s="2" t="s">
        <v>447</v>
      </c>
      <c r="Z2486" s="2"/>
      <c r="AB2486" t="s">
        <v>447</v>
      </c>
      <c r="AC2486" t="s">
        <v>448</v>
      </c>
      <c r="AD2486" t="s">
        <v>447</v>
      </c>
      <c r="AE2486" t="s">
        <v>447</v>
      </c>
      <c r="AF2486" t="s">
        <v>447</v>
      </c>
      <c r="AG2486">
        <v>2</v>
      </c>
      <c r="AH2486">
        <v>0</v>
      </c>
      <c r="AI2486">
        <v>42</v>
      </c>
      <c r="AJ2486">
        <v>0</v>
      </c>
      <c r="AK2486">
        <v>61</v>
      </c>
      <c r="AL2486" t="s">
        <v>504</v>
      </c>
      <c r="AM2486" t="s">
        <v>450</v>
      </c>
      <c r="BC2486" t="s">
        <v>493</v>
      </c>
      <c r="BF2486" t="s">
        <v>452</v>
      </c>
      <c r="BG2486" t="s">
        <v>453</v>
      </c>
      <c r="BH2486" s="1">
        <f t="shared" ca="1" si="116"/>
        <v>46123</v>
      </c>
    </row>
    <row r="2487" spans="2:60" ht="14.25" customHeight="1" x14ac:dyDescent="0.35">
      <c r="B2487" s="96" t="str">
        <f t="shared" si="114"/>
        <v>7472030013</v>
      </c>
      <c r="C2487" s="96" t="str">
        <f t="shared" si="115"/>
        <v>74720300</v>
      </c>
      <c r="D2487">
        <v>22526</v>
      </c>
      <c r="E2487" t="s">
        <v>120</v>
      </c>
      <c r="F2487">
        <v>61</v>
      </c>
      <c r="G2487" t="s">
        <v>124</v>
      </c>
      <c r="H2487">
        <v>73</v>
      </c>
      <c r="I2487">
        <v>74720</v>
      </c>
      <c r="J2487" t="s">
        <v>6</v>
      </c>
      <c r="K2487">
        <v>300</v>
      </c>
      <c r="L2487">
        <v>13</v>
      </c>
      <c r="M2487">
        <v>1</v>
      </c>
      <c r="N2487">
        <v>1</v>
      </c>
      <c r="O2487" s="3">
        <v>16.88</v>
      </c>
      <c r="P2487">
        <v>0</v>
      </c>
      <c r="Q2487" t="s">
        <v>490</v>
      </c>
      <c r="R2487" t="s">
        <v>471</v>
      </c>
      <c r="S2487">
        <v>50</v>
      </c>
      <c r="T2487" t="s">
        <v>492</v>
      </c>
      <c r="U2487">
        <v>2</v>
      </c>
      <c r="V2487">
        <v>45671</v>
      </c>
      <c r="W2487">
        <v>356</v>
      </c>
      <c r="X2487" t="s">
        <v>447</v>
      </c>
      <c r="Y2487" s="2" t="s">
        <v>447</v>
      </c>
      <c r="Z2487" s="2"/>
      <c r="AB2487" t="s">
        <v>447</v>
      </c>
      <c r="AC2487" t="s">
        <v>448</v>
      </c>
      <c r="AD2487" t="s">
        <v>447</v>
      </c>
      <c r="AE2487" t="s">
        <v>447</v>
      </c>
      <c r="AF2487" t="s">
        <v>447</v>
      </c>
      <c r="AG2487">
        <v>2</v>
      </c>
      <c r="AH2487">
        <v>0</v>
      </c>
      <c r="AI2487">
        <v>42</v>
      </c>
      <c r="AJ2487">
        <v>0</v>
      </c>
      <c r="AK2487">
        <v>61</v>
      </c>
      <c r="AL2487" t="s">
        <v>504</v>
      </c>
      <c r="AM2487" t="s">
        <v>450</v>
      </c>
      <c r="BC2487" t="s">
        <v>493</v>
      </c>
      <c r="BF2487" t="s">
        <v>452</v>
      </c>
      <c r="BG2487" t="s">
        <v>453</v>
      </c>
      <c r="BH2487" s="1">
        <f t="shared" ca="1" si="116"/>
        <v>46123</v>
      </c>
    </row>
    <row r="2488" spans="2:60" ht="14.25" customHeight="1" x14ac:dyDescent="0.35">
      <c r="B2488" s="96" t="str">
        <f t="shared" si="114"/>
        <v>7472030014</v>
      </c>
      <c r="C2488" s="96" t="str">
        <f t="shared" si="115"/>
        <v>74720300</v>
      </c>
      <c r="D2488">
        <v>22526</v>
      </c>
      <c r="E2488" t="s">
        <v>120</v>
      </c>
      <c r="F2488">
        <v>61</v>
      </c>
      <c r="G2488" t="s">
        <v>124</v>
      </c>
      <c r="H2488">
        <v>73</v>
      </c>
      <c r="I2488">
        <v>74720</v>
      </c>
      <c r="J2488" t="s">
        <v>6</v>
      </c>
      <c r="K2488">
        <v>300</v>
      </c>
      <c r="L2488">
        <v>14</v>
      </c>
      <c r="M2488">
        <v>1</v>
      </c>
      <c r="N2488">
        <v>1</v>
      </c>
      <c r="O2488" s="3">
        <v>6.09</v>
      </c>
      <c r="P2488">
        <v>0</v>
      </c>
      <c r="Q2488" t="s">
        <v>490</v>
      </c>
      <c r="R2488" t="s">
        <v>471</v>
      </c>
      <c r="S2488">
        <v>50</v>
      </c>
      <c r="T2488" t="s">
        <v>492</v>
      </c>
      <c r="U2488">
        <v>2</v>
      </c>
      <c r="V2488">
        <v>45671</v>
      </c>
      <c r="W2488">
        <v>356</v>
      </c>
      <c r="X2488" t="s">
        <v>447</v>
      </c>
      <c r="Y2488" s="2" t="s">
        <v>447</v>
      </c>
      <c r="Z2488" s="2"/>
      <c r="AB2488" t="s">
        <v>447</v>
      </c>
      <c r="AC2488" t="s">
        <v>448</v>
      </c>
      <c r="AD2488" t="s">
        <v>447</v>
      </c>
      <c r="AE2488" t="s">
        <v>447</v>
      </c>
      <c r="AF2488" t="s">
        <v>447</v>
      </c>
      <c r="AG2488">
        <v>2</v>
      </c>
      <c r="AH2488">
        <v>0</v>
      </c>
      <c r="AI2488">
        <v>42</v>
      </c>
      <c r="AJ2488">
        <v>0</v>
      </c>
      <c r="AK2488">
        <v>61</v>
      </c>
      <c r="AL2488" t="s">
        <v>504</v>
      </c>
      <c r="AM2488" t="s">
        <v>450</v>
      </c>
      <c r="BC2488" t="s">
        <v>493</v>
      </c>
      <c r="BF2488" t="s">
        <v>452</v>
      </c>
      <c r="BG2488" t="s">
        <v>453</v>
      </c>
      <c r="BH2488" s="1">
        <f t="shared" ca="1" si="116"/>
        <v>46123</v>
      </c>
    </row>
    <row r="2489" spans="2:60" ht="14.25" customHeight="1" x14ac:dyDescent="0.35">
      <c r="B2489" s="96" t="str">
        <f t="shared" si="114"/>
        <v>7472030015</v>
      </c>
      <c r="C2489" s="96" t="str">
        <f t="shared" si="115"/>
        <v>74720300</v>
      </c>
      <c r="D2489">
        <v>22526</v>
      </c>
      <c r="E2489" t="s">
        <v>120</v>
      </c>
      <c r="F2489">
        <v>61</v>
      </c>
      <c r="G2489" t="s">
        <v>124</v>
      </c>
      <c r="H2489">
        <v>73</v>
      </c>
      <c r="I2489">
        <v>74720</v>
      </c>
      <c r="J2489" t="s">
        <v>6</v>
      </c>
      <c r="K2489">
        <v>300</v>
      </c>
      <c r="L2489">
        <v>15</v>
      </c>
      <c r="M2489">
        <v>2</v>
      </c>
      <c r="N2489">
        <v>1</v>
      </c>
      <c r="O2489" s="3">
        <v>4.4000000000000004</v>
      </c>
      <c r="P2489">
        <v>0</v>
      </c>
      <c r="Q2489" t="s">
        <v>490</v>
      </c>
      <c r="R2489" t="s">
        <v>471</v>
      </c>
      <c r="S2489">
        <v>50</v>
      </c>
      <c r="T2489" t="s">
        <v>492</v>
      </c>
      <c r="U2489">
        <v>2</v>
      </c>
      <c r="V2489">
        <v>45671</v>
      </c>
      <c r="W2489">
        <v>356</v>
      </c>
      <c r="X2489" t="s">
        <v>447</v>
      </c>
      <c r="Y2489" s="2" t="s">
        <v>447</v>
      </c>
      <c r="Z2489" s="2"/>
      <c r="AB2489" t="s">
        <v>447</v>
      </c>
      <c r="AC2489" t="s">
        <v>448</v>
      </c>
      <c r="AD2489" t="s">
        <v>447</v>
      </c>
      <c r="AE2489" t="s">
        <v>447</v>
      </c>
      <c r="AF2489" t="s">
        <v>447</v>
      </c>
      <c r="AG2489">
        <v>2</v>
      </c>
      <c r="AH2489">
        <v>0</v>
      </c>
      <c r="AI2489">
        <v>42</v>
      </c>
      <c r="AJ2489">
        <v>0</v>
      </c>
      <c r="AK2489">
        <v>61</v>
      </c>
      <c r="AL2489" t="s">
        <v>504</v>
      </c>
      <c r="AM2489" t="s">
        <v>450</v>
      </c>
      <c r="BC2489" t="s">
        <v>493</v>
      </c>
      <c r="BF2489" t="s">
        <v>452</v>
      </c>
      <c r="BG2489" t="s">
        <v>453</v>
      </c>
      <c r="BH2489" s="1">
        <f t="shared" ca="1" si="116"/>
        <v>46123</v>
      </c>
    </row>
    <row r="2490" spans="2:60" ht="14.25" customHeight="1" x14ac:dyDescent="0.35">
      <c r="B2490" s="96" t="str">
        <f t="shared" si="114"/>
        <v>7472030016</v>
      </c>
      <c r="C2490" s="96" t="str">
        <f t="shared" si="115"/>
        <v>74720300</v>
      </c>
      <c r="D2490">
        <v>22526</v>
      </c>
      <c r="E2490" t="s">
        <v>120</v>
      </c>
      <c r="F2490">
        <v>61</v>
      </c>
      <c r="G2490" t="s">
        <v>124</v>
      </c>
      <c r="H2490">
        <v>73</v>
      </c>
      <c r="I2490">
        <v>74720</v>
      </c>
      <c r="J2490" t="s">
        <v>6</v>
      </c>
      <c r="K2490">
        <v>300</v>
      </c>
      <c r="L2490">
        <v>16</v>
      </c>
      <c r="M2490">
        <v>2</v>
      </c>
      <c r="N2490">
        <v>1</v>
      </c>
      <c r="O2490" s="3">
        <v>1.71</v>
      </c>
      <c r="P2490">
        <v>0</v>
      </c>
      <c r="Q2490" t="s">
        <v>490</v>
      </c>
      <c r="R2490" t="s">
        <v>471</v>
      </c>
      <c r="S2490">
        <v>50</v>
      </c>
      <c r="T2490" t="s">
        <v>492</v>
      </c>
      <c r="U2490">
        <v>2</v>
      </c>
      <c r="V2490">
        <v>45671</v>
      </c>
      <c r="W2490">
        <v>356</v>
      </c>
      <c r="X2490" t="s">
        <v>447</v>
      </c>
      <c r="Y2490" s="2" t="s">
        <v>447</v>
      </c>
      <c r="Z2490" s="2"/>
      <c r="AB2490" t="s">
        <v>447</v>
      </c>
      <c r="AC2490" t="s">
        <v>448</v>
      </c>
      <c r="AD2490" t="s">
        <v>447</v>
      </c>
      <c r="AE2490" t="s">
        <v>447</v>
      </c>
      <c r="AF2490" t="s">
        <v>447</v>
      </c>
      <c r="AG2490">
        <v>2</v>
      </c>
      <c r="AH2490">
        <v>0</v>
      </c>
      <c r="AI2490">
        <v>42</v>
      </c>
      <c r="AJ2490">
        <v>0</v>
      </c>
      <c r="AK2490">
        <v>61</v>
      </c>
      <c r="AL2490" t="s">
        <v>504</v>
      </c>
      <c r="AM2490" t="s">
        <v>450</v>
      </c>
      <c r="BC2490" t="s">
        <v>493</v>
      </c>
      <c r="BF2490" t="s">
        <v>452</v>
      </c>
      <c r="BG2490" t="s">
        <v>453</v>
      </c>
      <c r="BH2490" s="1">
        <f t="shared" ca="1" si="116"/>
        <v>46123</v>
      </c>
    </row>
    <row r="2491" spans="2:60" ht="14.25" customHeight="1" x14ac:dyDescent="0.35">
      <c r="B2491" s="96" t="str">
        <f t="shared" si="114"/>
        <v>7472030017</v>
      </c>
      <c r="C2491" s="96" t="str">
        <f t="shared" si="115"/>
        <v>74720300</v>
      </c>
      <c r="D2491">
        <v>22526</v>
      </c>
      <c r="E2491" t="s">
        <v>120</v>
      </c>
      <c r="F2491">
        <v>61</v>
      </c>
      <c r="G2491" t="s">
        <v>124</v>
      </c>
      <c r="H2491">
        <v>73</v>
      </c>
      <c r="I2491">
        <v>74720</v>
      </c>
      <c r="J2491" t="s">
        <v>6</v>
      </c>
      <c r="K2491">
        <v>300</v>
      </c>
      <c r="L2491">
        <v>17</v>
      </c>
      <c r="M2491">
        <v>2</v>
      </c>
      <c r="N2491">
        <v>1</v>
      </c>
      <c r="O2491" s="3">
        <v>12.47</v>
      </c>
      <c r="P2491">
        <v>0</v>
      </c>
      <c r="Q2491" t="s">
        <v>517</v>
      </c>
      <c r="R2491" t="s">
        <v>471</v>
      </c>
      <c r="S2491">
        <v>50</v>
      </c>
      <c r="T2491" t="s">
        <v>492</v>
      </c>
      <c r="U2491">
        <v>2</v>
      </c>
      <c r="V2491">
        <v>45685</v>
      </c>
      <c r="W2491">
        <v>356</v>
      </c>
      <c r="X2491" t="s">
        <v>447</v>
      </c>
      <c r="Y2491" s="2" t="s">
        <v>447</v>
      </c>
      <c r="Z2491" s="2"/>
      <c r="AB2491" t="s">
        <v>447</v>
      </c>
      <c r="AC2491" t="s">
        <v>448</v>
      </c>
      <c r="AD2491" t="s">
        <v>447</v>
      </c>
      <c r="AE2491" t="s">
        <v>447</v>
      </c>
      <c r="AF2491" t="s">
        <v>447</v>
      </c>
      <c r="AG2491">
        <v>2</v>
      </c>
      <c r="AH2491">
        <v>0</v>
      </c>
      <c r="AI2491">
        <v>42</v>
      </c>
      <c r="AJ2491">
        <v>0</v>
      </c>
      <c r="AK2491">
        <v>61</v>
      </c>
      <c r="AL2491" t="s">
        <v>504</v>
      </c>
      <c r="AM2491" t="s">
        <v>450</v>
      </c>
      <c r="BC2491" t="s">
        <v>493</v>
      </c>
      <c r="BF2491" t="s">
        <v>452</v>
      </c>
      <c r="BG2491" t="s">
        <v>453</v>
      </c>
      <c r="BH2491" s="1">
        <f t="shared" ca="1" si="116"/>
        <v>46123</v>
      </c>
    </row>
    <row r="2492" spans="2:60" ht="14.25" customHeight="1" x14ac:dyDescent="0.35">
      <c r="B2492" s="96" t="str">
        <f t="shared" si="114"/>
        <v>7472030018</v>
      </c>
      <c r="C2492" s="96" t="str">
        <f t="shared" si="115"/>
        <v>74720300</v>
      </c>
      <c r="D2492">
        <v>22526</v>
      </c>
      <c r="E2492" t="s">
        <v>120</v>
      </c>
      <c r="F2492">
        <v>61</v>
      </c>
      <c r="G2492" t="s">
        <v>124</v>
      </c>
      <c r="H2492">
        <v>73</v>
      </c>
      <c r="I2492">
        <v>74720</v>
      </c>
      <c r="J2492" t="s">
        <v>6</v>
      </c>
      <c r="K2492">
        <v>300</v>
      </c>
      <c r="L2492">
        <v>18</v>
      </c>
      <c r="M2492">
        <v>2</v>
      </c>
      <c r="N2492">
        <v>1</v>
      </c>
      <c r="O2492" s="3">
        <v>7.21</v>
      </c>
      <c r="P2492">
        <v>0</v>
      </c>
      <c r="Q2492" t="s">
        <v>517</v>
      </c>
      <c r="R2492" t="s">
        <v>471</v>
      </c>
      <c r="S2492">
        <v>50</v>
      </c>
      <c r="T2492" t="s">
        <v>492</v>
      </c>
      <c r="U2492">
        <v>2</v>
      </c>
      <c r="V2492">
        <v>45699</v>
      </c>
      <c r="W2492">
        <v>356</v>
      </c>
      <c r="X2492" t="s">
        <v>447</v>
      </c>
      <c r="Y2492" s="2" t="s">
        <v>447</v>
      </c>
      <c r="Z2492" s="2"/>
      <c r="AB2492" t="s">
        <v>447</v>
      </c>
      <c r="AC2492" t="s">
        <v>448</v>
      </c>
      <c r="AD2492" t="s">
        <v>447</v>
      </c>
      <c r="AE2492" t="s">
        <v>447</v>
      </c>
      <c r="AF2492" t="s">
        <v>447</v>
      </c>
      <c r="AG2492">
        <v>2</v>
      </c>
      <c r="AH2492">
        <v>0</v>
      </c>
      <c r="AI2492">
        <v>42</v>
      </c>
      <c r="AJ2492">
        <v>0</v>
      </c>
      <c r="AK2492">
        <v>61</v>
      </c>
      <c r="AL2492" t="s">
        <v>504</v>
      </c>
      <c r="AM2492" t="s">
        <v>450</v>
      </c>
      <c r="BC2492" t="s">
        <v>493</v>
      </c>
      <c r="BF2492" t="s">
        <v>452</v>
      </c>
      <c r="BG2492" t="s">
        <v>453</v>
      </c>
      <c r="BH2492" s="1">
        <f t="shared" ca="1" si="116"/>
        <v>46123</v>
      </c>
    </row>
    <row r="2493" spans="2:60" ht="14.25" customHeight="1" x14ac:dyDescent="0.35">
      <c r="B2493" s="96" t="str">
        <f t="shared" si="114"/>
        <v>7472030019</v>
      </c>
      <c r="C2493" s="96" t="str">
        <f t="shared" si="115"/>
        <v>74720300</v>
      </c>
      <c r="D2493">
        <v>22526</v>
      </c>
      <c r="E2493" t="s">
        <v>120</v>
      </c>
      <c r="F2493">
        <v>61</v>
      </c>
      <c r="G2493" t="s">
        <v>124</v>
      </c>
      <c r="H2493">
        <v>73</v>
      </c>
      <c r="I2493">
        <v>74720</v>
      </c>
      <c r="J2493" t="s">
        <v>6</v>
      </c>
      <c r="K2493">
        <v>300</v>
      </c>
      <c r="L2493">
        <v>19</v>
      </c>
      <c r="M2493">
        <v>2</v>
      </c>
      <c r="N2493">
        <v>1</v>
      </c>
      <c r="O2493" s="3">
        <v>9.08</v>
      </c>
      <c r="P2493">
        <v>0</v>
      </c>
      <c r="Q2493" t="s">
        <v>517</v>
      </c>
      <c r="R2493" t="s">
        <v>471</v>
      </c>
      <c r="S2493">
        <v>50</v>
      </c>
      <c r="T2493" t="s">
        <v>492</v>
      </c>
      <c r="U2493">
        <v>2</v>
      </c>
      <c r="V2493">
        <v>45699</v>
      </c>
      <c r="W2493">
        <v>356</v>
      </c>
      <c r="X2493" t="s">
        <v>447</v>
      </c>
      <c r="Y2493" s="2" t="s">
        <v>447</v>
      </c>
      <c r="Z2493" s="2"/>
      <c r="AB2493" t="s">
        <v>447</v>
      </c>
      <c r="AC2493" t="s">
        <v>448</v>
      </c>
      <c r="AD2493" t="s">
        <v>447</v>
      </c>
      <c r="AE2493" t="s">
        <v>447</v>
      </c>
      <c r="AF2493" t="s">
        <v>447</v>
      </c>
      <c r="AG2493">
        <v>2</v>
      </c>
      <c r="AH2493">
        <v>0</v>
      </c>
      <c r="AI2493">
        <v>42</v>
      </c>
      <c r="AJ2493">
        <v>0</v>
      </c>
      <c r="AK2493">
        <v>61</v>
      </c>
      <c r="AL2493" t="s">
        <v>449</v>
      </c>
      <c r="AM2493" t="s">
        <v>450</v>
      </c>
      <c r="BC2493" t="s">
        <v>493</v>
      </c>
      <c r="BF2493" t="s">
        <v>452</v>
      </c>
      <c r="BG2493" t="s">
        <v>453</v>
      </c>
      <c r="BH2493" s="1">
        <f t="shared" ca="1" si="116"/>
        <v>46123</v>
      </c>
    </row>
    <row r="2494" spans="2:60" ht="14.25" customHeight="1" x14ac:dyDescent="0.35">
      <c r="B2494" s="96" t="str">
        <f t="shared" si="114"/>
        <v>7472030020</v>
      </c>
      <c r="C2494" s="96" t="str">
        <f t="shared" si="115"/>
        <v>74720300</v>
      </c>
      <c r="D2494">
        <v>22526</v>
      </c>
      <c r="E2494" t="s">
        <v>120</v>
      </c>
      <c r="F2494">
        <v>61</v>
      </c>
      <c r="G2494" t="s">
        <v>124</v>
      </c>
      <c r="H2494">
        <v>73</v>
      </c>
      <c r="I2494">
        <v>74720</v>
      </c>
      <c r="J2494" t="s">
        <v>6</v>
      </c>
      <c r="K2494">
        <v>300</v>
      </c>
      <c r="L2494">
        <v>20</v>
      </c>
      <c r="M2494">
        <v>2</v>
      </c>
      <c r="N2494">
        <v>1</v>
      </c>
      <c r="O2494" s="3">
        <v>8.9499999999999993</v>
      </c>
      <c r="P2494">
        <v>0</v>
      </c>
      <c r="Q2494" t="s">
        <v>517</v>
      </c>
      <c r="R2494" t="s">
        <v>471</v>
      </c>
      <c r="S2494">
        <v>50</v>
      </c>
      <c r="T2494" t="s">
        <v>492</v>
      </c>
      <c r="U2494">
        <v>2</v>
      </c>
      <c r="V2494">
        <v>45700</v>
      </c>
      <c r="W2494">
        <v>356</v>
      </c>
      <c r="X2494" t="s">
        <v>447</v>
      </c>
      <c r="Y2494" s="2" t="s">
        <v>447</v>
      </c>
      <c r="Z2494" s="2"/>
      <c r="AB2494" t="s">
        <v>447</v>
      </c>
      <c r="AC2494" t="s">
        <v>448</v>
      </c>
      <c r="AD2494" t="s">
        <v>447</v>
      </c>
      <c r="AE2494" t="s">
        <v>447</v>
      </c>
      <c r="AF2494" t="s">
        <v>447</v>
      </c>
      <c r="AG2494">
        <v>2</v>
      </c>
      <c r="AH2494">
        <v>0</v>
      </c>
      <c r="AI2494">
        <v>42</v>
      </c>
      <c r="AJ2494">
        <v>0</v>
      </c>
      <c r="AK2494">
        <v>61</v>
      </c>
      <c r="AL2494" t="s">
        <v>465</v>
      </c>
      <c r="AM2494" t="s">
        <v>450</v>
      </c>
      <c r="BC2494" t="s">
        <v>493</v>
      </c>
      <c r="BF2494" t="s">
        <v>452</v>
      </c>
      <c r="BG2494" t="s">
        <v>453</v>
      </c>
      <c r="BH2494" s="1">
        <f t="shared" ca="1" si="116"/>
        <v>46123</v>
      </c>
    </row>
    <row r="2495" spans="2:60" ht="14.25" customHeight="1" x14ac:dyDescent="0.35">
      <c r="B2495" s="96" t="str">
        <f t="shared" si="114"/>
        <v>7472030021</v>
      </c>
      <c r="C2495" s="96" t="str">
        <f t="shared" si="115"/>
        <v>74720300</v>
      </c>
      <c r="D2495">
        <v>22526</v>
      </c>
      <c r="E2495" t="s">
        <v>120</v>
      </c>
      <c r="F2495">
        <v>61</v>
      </c>
      <c r="G2495" t="s">
        <v>124</v>
      </c>
      <c r="H2495">
        <v>73</v>
      </c>
      <c r="I2495">
        <v>74720</v>
      </c>
      <c r="J2495" t="s">
        <v>6</v>
      </c>
      <c r="K2495">
        <v>300</v>
      </c>
      <c r="L2495">
        <v>21</v>
      </c>
      <c r="M2495">
        <v>2</v>
      </c>
      <c r="N2495">
        <v>1</v>
      </c>
      <c r="O2495" s="3">
        <v>7.94</v>
      </c>
      <c r="P2495">
        <v>0</v>
      </c>
      <c r="Q2495" t="s">
        <v>508</v>
      </c>
      <c r="R2495" t="s">
        <v>471</v>
      </c>
      <c r="S2495">
        <v>50</v>
      </c>
      <c r="T2495" t="s">
        <v>492</v>
      </c>
      <c r="U2495">
        <v>2</v>
      </c>
      <c r="V2495">
        <v>45700</v>
      </c>
      <c r="W2495">
        <v>356</v>
      </c>
      <c r="X2495" t="s">
        <v>447</v>
      </c>
      <c r="Y2495" s="2" t="s">
        <v>447</v>
      </c>
      <c r="Z2495" s="2"/>
      <c r="AB2495" t="s">
        <v>447</v>
      </c>
      <c r="AC2495" t="s">
        <v>448</v>
      </c>
      <c r="AD2495" t="s">
        <v>447</v>
      </c>
      <c r="AE2495" t="s">
        <v>447</v>
      </c>
      <c r="AF2495" t="s">
        <v>447</v>
      </c>
      <c r="AG2495">
        <v>2</v>
      </c>
      <c r="AH2495">
        <v>0</v>
      </c>
      <c r="AI2495">
        <v>42</v>
      </c>
      <c r="AJ2495">
        <v>0</v>
      </c>
      <c r="AK2495">
        <v>61</v>
      </c>
      <c r="AL2495" t="s">
        <v>465</v>
      </c>
      <c r="AM2495" t="s">
        <v>450</v>
      </c>
      <c r="BC2495" t="s">
        <v>493</v>
      </c>
      <c r="BF2495" t="s">
        <v>452</v>
      </c>
      <c r="BG2495" t="s">
        <v>453</v>
      </c>
      <c r="BH2495" s="1">
        <f t="shared" ca="1" si="116"/>
        <v>46123</v>
      </c>
    </row>
    <row r="2496" spans="2:60" ht="14.25" customHeight="1" x14ac:dyDescent="0.35">
      <c r="B2496" s="96" t="str">
        <f t="shared" si="114"/>
        <v>7472030022</v>
      </c>
      <c r="C2496" s="96" t="str">
        <f t="shared" si="115"/>
        <v>74720300</v>
      </c>
      <c r="D2496">
        <v>22526</v>
      </c>
      <c r="E2496" t="s">
        <v>120</v>
      </c>
      <c r="F2496">
        <v>61</v>
      </c>
      <c r="G2496" t="s">
        <v>124</v>
      </c>
      <c r="H2496">
        <v>73</v>
      </c>
      <c r="I2496">
        <v>74720</v>
      </c>
      <c r="J2496" t="s">
        <v>6</v>
      </c>
      <c r="K2496">
        <v>300</v>
      </c>
      <c r="L2496">
        <v>22</v>
      </c>
      <c r="M2496">
        <v>2</v>
      </c>
      <c r="N2496">
        <v>1</v>
      </c>
      <c r="O2496" s="3">
        <v>8.91</v>
      </c>
      <c r="P2496">
        <v>0</v>
      </c>
      <c r="Q2496" t="s">
        <v>508</v>
      </c>
      <c r="R2496" t="s">
        <v>471</v>
      </c>
      <c r="S2496">
        <v>50</v>
      </c>
      <c r="T2496" t="s">
        <v>492</v>
      </c>
      <c r="U2496">
        <v>2</v>
      </c>
      <c r="V2496">
        <v>45700</v>
      </c>
      <c r="W2496">
        <v>356</v>
      </c>
      <c r="X2496" t="s">
        <v>447</v>
      </c>
      <c r="Y2496" s="2" t="s">
        <v>447</v>
      </c>
      <c r="Z2496" s="2"/>
      <c r="AB2496" t="s">
        <v>447</v>
      </c>
      <c r="AC2496" t="s">
        <v>448</v>
      </c>
      <c r="AD2496" t="s">
        <v>447</v>
      </c>
      <c r="AE2496" t="s">
        <v>447</v>
      </c>
      <c r="AF2496" t="s">
        <v>447</v>
      </c>
      <c r="AG2496">
        <v>2</v>
      </c>
      <c r="AH2496">
        <v>0</v>
      </c>
      <c r="AI2496">
        <v>42</v>
      </c>
      <c r="AJ2496">
        <v>0</v>
      </c>
      <c r="AK2496">
        <v>61</v>
      </c>
      <c r="AL2496" t="s">
        <v>449</v>
      </c>
      <c r="AM2496" t="s">
        <v>450</v>
      </c>
      <c r="BC2496" t="s">
        <v>493</v>
      </c>
      <c r="BF2496" t="s">
        <v>452</v>
      </c>
      <c r="BG2496" t="s">
        <v>453</v>
      </c>
      <c r="BH2496" s="1">
        <f t="shared" ca="1" si="116"/>
        <v>46123</v>
      </c>
    </row>
    <row r="2497" spans="2:60" ht="14.25" customHeight="1" x14ac:dyDescent="0.35">
      <c r="B2497" s="96" t="str">
        <f t="shared" si="114"/>
        <v>7472030023</v>
      </c>
      <c r="C2497" s="96" t="str">
        <f t="shared" si="115"/>
        <v>74720300</v>
      </c>
      <c r="D2497">
        <v>22526</v>
      </c>
      <c r="E2497" t="s">
        <v>120</v>
      </c>
      <c r="F2497">
        <v>61</v>
      </c>
      <c r="G2497" t="s">
        <v>124</v>
      </c>
      <c r="H2497">
        <v>73</v>
      </c>
      <c r="I2497">
        <v>74720</v>
      </c>
      <c r="J2497" t="s">
        <v>6</v>
      </c>
      <c r="K2497">
        <v>300</v>
      </c>
      <c r="L2497">
        <v>23</v>
      </c>
      <c r="M2497">
        <v>2</v>
      </c>
      <c r="N2497">
        <v>1</v>
      </c>
      <c r="O2497" s="3">
        <v>6.84</v>
      </c>
      <c r="P2497">
        <v>0</v>
      </c>
      <c r="Q2497" t="s">
        <v>508</v>
      </c>
      <c r="R2497" t="s">
        <v>471</v>
      </c>
      <c r="S2497">
        <v>50</v>
      </c>
      <c r="T2497" t="s">
        <v>492</v>
      </c>
      <c r="U2497">
        <v>2</v>
      </c>
      <c r="V2497">
        <v>45700</v>
      </c>
      <c r="W2497">
        <v>356</v>
      </c>
      <c r="X2497" t="s">
        <v>447</v>
      </c>
      <c r="Y2497" s="2" t="s">
        <v>447</v>
      </c>
      <c r="Z2497" s="2"/>
      <c r="AB2497" t="s">
        <v>447</v>
      </c>
      <c r="AC2497" t="s">
        <v>448</v>
      </c>
      <c r="AD2497" t="s">
        <v>447</v>
      </c>
      <c r="AE2497" t="s">
        <v>447</v>
      </c>
      <c r="AF2497" t="s">
        <v>447</v>
      </c>
      <c r="AG2497">
        <v>2</v>
      </c>
      <c r="AH2497">
        <v>0</v>
      </c>
      <c r="AI2497">
        <v>42</v>
      </c>
      <c r="AJ2497">
        <v>0</v>
      </c>
      <c r="AK2497">
        <v>61</v>
      </c>
      <c r="AL2497" t="s">
        <v>504</v>
      </c>
      <c r="AM2497" t="s">
        <v>450</v>
      </c>
      <c r="BC2497" t="s">
        <v>493</v>
      </c>
      <c r="BF2497" t="s">
        <v>452</v>
      </c>
      <c r="BG2497" t="s">
        <v>453</v>
      </c>
      <c r="BH2497" s="1">
        <f t="shared" ca="1" si="116"/>
        <v>46123</v>
      </c>
    </row>
    <row r="2498" spans="2:60" ht="14.25" customHeight="1" x14ac:dyDescent="0.35">
      <c r="B2498" s="96" t="str">
        <f t="shared" ref="B2498:B2561" si="117">CONCATENATE(I2498,K2498,L2498)</f>
        <v>7472030024</v>
      </c>
      <c r="C2498" s="96" t="str">
        <f t="shared" ref="C2498:C2561" si="118">CONCATENATE(I2498,K2498)</f>
        <v>74720300</v>
      </c>
      <c r="D2498">
        <v>22526</v>
      </c>
      <c r="E2498" t="s">
        <v>120</v>
      </c>
      <c r="F2498">
        <v>61</v>
      </c>
      <c r="G2498" t="s">
        <v>124</v>
      </c>
      <c r="H2498">
        <v>73</v>
      </c>
      <c r="I2498">
        <v>74720</v>
      </c>
      <c r="J2498" t="s">
        <v>6</v>
      </c>
      <c r="K2498">
        <v>300</v>
      </c>
      <c r="L2498">
        <v>24</v>
      </c>
      <c r="M2498">
        <v>2</v>
      </c>
      <c r="N2498">
        <v>1</v>
      </c>
      <c r="O2498" s="3">
        <v>5.51</v>
      </c>
      <c r="P2498">
        <v>0</v>
      </c>
      <c r="Q2498" t="s">
        <v>517</v>
      </c>
      <c r="R2498" t="s">
        <v>471</v>
      </c>
      <c r="S2498">
        <v>50</v>
      </c>
      <c r="T2498" t="s">
        <v>492</v>
      </c>
      <c r="U2498">
        <v>2</v>
      </c>
      <c r="V2498">
        <v>45699</v>
      </c>
      <c r="W2498">
        <v>356</v>
      </c>
      <c r="X2498" t="s">
        <v>447</v>
      </c>
      <c r="Y2498" s="2" t="s">
        <v>447</v>
      </c>
      <c r="Z2498" s="2"/>
      <c r="AB2498" t="s">
        <v>447</v>
      </c>
      <c r="AC2498" t="s">
        <v>448</v>
      </c>
      <c r="AD2498" t="s">
        <v>447</v>
      </c>
      <c r="AE2498" t="s">
        <v>447</v>
      </c>
      <c r="AF2498" t="s">
        <v>447</v>
      </c>
      <c r="AG2498">
        <v>2</v>
      </c>
      <c r="AH2498">
        <v>0</v>
      </c>
      <c r="AI2498">
        <v>42</v>
      </c>
      <c r="AJ2498">
        <v>0</v>
      </c>
      <c r="AK2498">
        <v>61</v>
      </c>
      <c r="AL2498" t="s">
        <v>449</v>
      </c>
      <c r="AM2498" t="s">
        <v>450</v>
      </c>
      <c r="BC2498" t="s">
        <v>493</v>
      </c>
      <c r="BF2498" t="s">
        <v>452</v>
      </c>
      <c r="BG2498" t="s">
        <v>453</v>
      </c>
      <c r="BH2498" s="1">
        <f t="shared" ref="BH2498:BH2561" ca="1" si="119">TODAY()-BD2498</f>
        <v>46123</v>
      </c>
    </row>
    <row r="2499" spans="2:60" ht="14.25" customHeight="1" x14ac:dyDescent="0.35">
      <c r="B2499" s="96" t="str">
        <f t="shared" si="117"/>
        <v>7472030025</v>
      </c>
      <c r="C2499" s="96" t="str">
        <f t="shared" si="118"/>
        <v>74720300</v>
      </c>
      <c r="D2499">
        <v>22526</v>
      </c>
      <c r="E2499" t="s">
        <v>120</v>
      </c>
      <c r="F2499">
        <v>61</v>
      </c>
      <c r="G2499" t="s">
        <v>124</v>
      </c>
      <c r="H2499">
        <v>73</v>
      </c>
      <c r="I2499">
        <v>74720</v>
      </c>
      <c r="J2499" t="s">
        <v>6</v>
      </c>
      <c r="K2499">
        <v>300</v>
      </c>
      <c r="L2499">
        <v>25</v>
      </c>
      <c r="M2499">
        <v>2</v>
      </c>
      <c r="N2499">
        <v>1</v>
      </c>
      <c r="O2499" s="3">
        <v>3.28</v>
      </c>
      <c r="P2499">
        <v>0</v>
      </c>
      <c r="Q2499" t="s">
        <v>508</v>
      </c>
      <c r="R2499" t="s">
        <v>471</v>
      </c>
      <c r="S2499">
        <v>50</v>
      </c>
      <c r="T2499" t="s">
        <v>492</v>
      </c>
      <c r="U2499">
        <v>2</v>
      </c>
      <c r="V2499">
        <v>45700</v>
      </c>
      <c r="W2499">
        <v>356</v>
      </c>
      <c r="X2499" t="s">
        <v>447</v>
      </c>
      <c r="Y2499" s="2" t="s">
        <v>447</v>
      </c>
      <c r="Z2499" s="2"/>
      <c r="AB2499" t="s">
        <v>447</v>
      </c>
      <c r="AC2499" t="s">
        <v>448</v>
      </c>
      <c r="AD2499" t="s">
        <v>447</v>
      </c>
      <c r="AE2499" t="s">
        <v>447</v>
      </c>
      <c r="AF2499" t="s">
        <v>447</v>
      </c>
      <c r="AG2499">
        <v>2</v>
      </c>
      <c r="AH2499">
        <v>0</v>
      </c>
      <c r="AI2499">
        <v>42</v>
      </c>
      <c r="AJ2499">
        <v>0</v>
      </c>
      <c r="AK2499">
        <v>61</v>
      </c>
      <c r="AL2499" t="s">
        <v>449</v>
      </c>
      <c r="AM2499" t="s">
        <v>450</v>
      </c>
      <c r="BC2499" t="s">
        <v>493</v>
      </c>
      <c r="BF2499" t="s">
        <v>452</v>
      </c>
      <c r="BG2499" t="s">
        <v>453</v>
      </c>
      <c r="BH2499" s="1">
        <f t="shared" ca="1" si="119"/>
        <v>46123</v>
      </c>
    </row>
    <row r="2500" spans="2:60" ht="14.25" customHeight="1" x14ac:dyDescent="0.35">
      <c r="B2500" s="96" t="str">
        <f t="shared" si="117"/>
        <v>7472030026</v>
      </c>
      <c r="C2500" s="96" t="str">
        <f t="shared" si="118"/>
        <v>74720300</v>
      </c>
      <c r="D2500">
        <v>22526</v>
      </c>
      <c r="E2500" t="s">
        <v>120</v>
      </c>
      <c r="F2500">
        <v>61</v>
      </c>
      <c r="G2500" t="s">
        <v>124</v>
      </c>
      <c r="H2500">
        <v>73</v>
      </c>
      <c r="I2500">
        <v>74720</v>
      </c>
      <c r="J2500" t="s">
        <v>6</v>
      </c>
      <c r="K2500">
        <v>300</v>
      </c>
      <c r="L2500">
        <v>26</v>
      </c>
      <c r="M2500">
        <v>2</v>
      </c>
      <c r="N2500">
        <v>1</v>
      </c>
      <c r="O2500" s="3">
        <v>8.48</v>
      </c>
      <c r="P2500">
        <v>0</v>
      </c>
      <c r="Q2500" t="s">
        <v>508</v>
      </c>
      <c r="R2500" t="s">
        <v>471</v>
      </c>
      <c r="S2500">
        <v>50</v>
      </c>
      <c r="T2500" t="s">
        <v>492</v>
      </c>
      <c r="U2500">
        <v>2</v>
      </c>
      <c r="V2500">
        <v>45700</v>
      </c>
      <c r="W2500">
        <v>356</v>
      </c>
      <c r="X2500" t="s">
        <v>447</v>
      </c>
      <c r="Y2500" s="2" t="s">
        <v>447</v>
      </c>
      <c r="Z2500" s="2"/>
      <c r="AB2500" t="s">
        <v>447</v>
      </c>
      <c r="AC2500" t="s">
        <v>448</v>
      </c>
      <c r="AD2500" t="s">
        <v>447</v>
      </c>
      <c r="AE2500" t="s">
        <v>447</v>
      </c>
      <c r="AF2500" t="s">
        <v>447</v>
      </c>
      <c r="AG2500">
        <v>2</v>
      </c>
      <c r="AH2500">
        <v>0</v>
      </c>
      <c r="AI2500">
        <v>42</v>
      </c>
      <c r="AJ2500">
        <v>0</v>
      </c>
      <c r="AK2500">
        <v>61</v>
      </c>
      <c r="AL2500" t="s">
        <v>465</v>
      </c>
      <c r="AM2500" t="s">
        <v>450</v>
      </c>
      <c r="BC2500" t="s">
        <v>493</v>
      </c>
      <c r="BF2500" t="s">
        <v>452</v>
      </c>
      <c r="BG2500" t="s">
        <v>453</v>
      </c>
      <c r="BH2500" s="1">
        <f t="shared" ca="1" si="119"/>
        <v>46123</v>
      </c>
    </row>
    <row r="2501" spans="2:60" ht="14.25" customHeight="1" x14ac:dyDescent="0.35">
      <c r="B2501" s="96" t="str">
        <f t="shared" si="117"/>
        <v>7472030027</v>
      </c>
      <c r="C2501" s="96" t="str">
        <f t="shared" si="118"/>
        <v>74720300</v>
      </c>
      <c r="D2501">
        <v>22526</v>
      </c>
      <c r="E2501" t="s">
        <v>120</v>
      </c>
      <c r="F2501">
        <v>61</v>
      </c>
      <c r="G2501" t="s">
        <v>124</v>
      </c>
      <c r="H2501">
        <v>73</v>
      </c>
      <c r="I2501">
        <v>74720</v>
      </c>
      <c r="J2501" t="s">
        <v>6</v>
      </c>
      <c r="K2501">
        <v>300</v>
      </c>
      <c r="L2501">
        <v>27</v>
      </c>
      <c r="M2501">
        <v>1</v>
      </c>
      <c r="N2501">
        <v>1</v>
      </c>
      <c r="O2501" s="3">
        <v>5.66</v>
      </c>
      <c r="P2501">
        <v>0</v>
      </c>
      <c r="Q2501" t="s">
        <v>508</v>
      </c>
      <c r="R2501" t="s">
        <v>471</v>
      </c>
      <c r="S2501">
        <v>50</v>
      </c>
      <c r="T2501" t="s">
        <v>492</v>
      </c>
      <c r="U2501">
        <v>2</v>
      </c>
      <c r="V2501">
        <v>45700</v>
      </c>
      <c r="W2501">
        <v>356</v>
      </c>
      <c r="X2501" t="s">
        <v>447</v>
      </c>
      <c r="Y2501" s="2" t="s">
        <v>447</v>
      </c>
      <c r="Z2501" s="2"/>
      <c r="AB2501" t="s">
        <v>447</v>
      </c>
      <c r="AC2501" t="s">
        <v>448</v>
      </c>
      <c r="AD2501" t="s">
        <v>447</v>
      </c>
      <c r="AE2501" t="s">
        <v>447</v>
      </c>
      <c r="AF2501" t="s">
        <v>447</v>
      </c>
      <c r="AG2501">
        <v>2</v>
      </c>
      <c r="AH2501">
        <v>0</v>
      </c>
      <c r="AI2501">
        <v>42</v>
      </c>
      <c r="AJ2501">
        <v>0</v>
      </c>
      <c r="AK2501">
        <v>61</v>
      </c>
      <c r="AL2501" t="s">
        <v>518</v>
      </c>
      <c r="AM2501" t="s">
        <v>450</v>
      </c>
      <c r="BC2501" t="s">
        <v>493</v>
      </c>
      <c r="BF2501" t="s">
        <v>452</v>
      </c>
      <c r="BG2501" t="s">
        <v>453</v>
      </c>
      <c r="BH2501" s="1">
        <f t="shared" ca="1" si="119"/>
        <v>46123</v>
      </c>
    </row>
    <row r="2502" spans="2:60" ht="14.25" customHeight="1" x14ac:dyDescent="0.35">
      <c r="B2502" s="96" t="str">
        <f t="shared" si="117"/>
        <v>747203002021</v>
      </c>
      <c r="C2502" s="96" t="str">
        <f t="shared" si="118"/>
        <v>74720300</v>
      </c>
      <c r="D2502">
        <v>22526</v>
      </c>
      <c r="E2502" t="s">
        <v>120</v>
      </c>
      <c r="F2502">
        <v>61</v>
      </c>
      <c r="G2502" t="s">
        <v>124</v>
      </c>
      <c r="H2502">
        <v>73</v>
      </c>
      <c r="I2502">
        <v>74720</v>
      </c>
      <c r="J2502" t="s">
        <v>6</v>
      </c>
      <c r="K2502">
        <v>300</v>
      </c>
      <c r="L2502">
        <v>2021</v>
      </c>
      <c r="M2502">
        <v>2</v>
      </c>
      <c r="O2502" s="3">
        <v>0.73</v>
      </c>
      <c r="P2502">
        <v>0</v>
      </c>
      <c r="Q2502" t="s">
        <v>483</v>
      </c>
      <c r="R2502" t="s">
        <v>445</v>
      </c>
      <c r="S2502">
        <v>37</v>
      </c>
      <c r="T2502" t="s">
        <v>484</v>
      </c>
      <c r="U2502">
        <v>2</v>
      </c>
      <c r="W2502">
        <v>356</v>
      </c>
      <c r="X2502" t="s">
        <v>447</v>
      </c>
      <c r="Y2502" s="2" t="s">
        <v>447</v>
      </c>
      <c r="Z2502" s="2"/>
      <c r="AB2502" t="s">
        <v>447</v>
      </c>
      <c r="AC2502" t="s">
        <v>448</v>
      </c>
      <c r="AD2502" t="s">
        <v>447</v>
      </c>
      <c r="AE2502" t="s">
        <v>447</v>
      </c>
      <c r="AF2502" t="s">
        <v>447</v>
      </c>
      <c r="AG2502">
        <v>2</v>
      </c>
      <c r="AH2502">
        <v>0</v>
      </c>
      <c r="AI2502">
        <v>63</v>
      </c>
      <c r="AJ2502">
        <v>0</v>
      </c>
      <c r="AK2502">
        <v>61</v>
      </c>
      <c r="AL2502" t="s">
        <v>465</v>
      </c>
      <c r="AM2502" t="s">
        <v>450</v>
      </c>
      <c r="BC2502" t="s">
        <v>484</v>
      </c>
      <c r="BF2502" t="s">
        <v>452</v>
      </c>
      <c r="BG2502" t="s">
        <v>453</v>
      </c>
      <c r="BH2502" s="1">
        <f t="shared" ca="1" si="119"/>
        <v>46123</v>
      </c>
    </row>
    <row r="2503" spans="2:60" ht="14.25" customHeight="1" x14ac:dyDescent="0.35">
      <c r="B2503" s="96" t="str">
        <f t="shared" si="117"/>
        <v>747203111</v>
      </c>
      <c r="C2503" s="96" t="str">
        <f t="shared" si="118"/>
        <v>74720311</v>
      </c>
      <c r="D2503">
        <v>22526</v>
      </c>
      <c r="E2503" t="s">
        <v>120</v>
      </c>
      <c r="F2503">
        <v>61</v>
      </c>
      <c r="G2503" t="s">
        <v>124</v>
      </c>
      <c r="H2503">
        <v>73</v>
      </c>
      <c r="I2503">
        <v>74720</v>
      </c>
      <c r="J2503" t="s">
        <v>6</v>
      </c>
      <c r="K2503">
        <v>311</v>
      </c>
      <c r="L2503">
        <v>1</v>
      </c>
      <c r="M2503">
        <v>1</v>
      </c>
      <c r="N2503">
        <v>2</v>
      </c>
      <c r="O2503" s="3">
        <v>12.77</v>
      </c>
      <c r="P2503">
        <v>0</v>
      </c>
      <c r="Q2503" t="s">
        <v>483</v>
      </c>
      <c r="R2503" t="s">
        <v>471</v>
      </c>
      <c r="S2503">
        <v>37</v>
      </c>
      <c r="T2503" t="s">
        <v>484</v>
      </c>
      <c r="U2503">
        <v>2</v>
      </c>
      <c r="W2503">
        <v>356</v>
      </c>
      <c r="X2503" t="s">
        <v>447</v>
      </c>
      <c r="Y2503" s="2" t="s">
        <v>448</v>
      </c>
      <c r="Z2503" s="2" t="s">
        <v>512</v>
      </c>
      <c r="AA2503" t="s">
        <v>485</v>
      </c>
      <c r="AB2503" t="s">
        <v>447</v>
      </c>
      <c r="AC2503" t="s">
        <v>447</v>
      </c>
      <c r="AD2503" t="s">
        <v>447</v>
      </c>
      <c r="AE2503" t="s">
        <v>447</v>
      </c>
      <c r="AF2503" t="s">
        <v>447</v>
      </c>
      <c r="AG2503">
        <v>2</v>
      </c>
      <c r="AH2503">
        <v>0</v>
      </c>
      <c r="AI2503">
        <v>43</v>
      </c>
      <c r="AJ2503">
        <v>0</v>
      </c>
      <c r="AK2503">
        <v>61</v>
      </c>
      <c r="AL2503" t="s">
        <v>504</v>
      </c>
      <c r="AM2503" t="s">
        <v>450</v>
      </c>
      <c r="BC2503" t="s">
        <v>484</v>
      </c>
      <c r="BF2503" t="s">
        <v>452</v>
      </c>
      <c r="BG2503" t="s">
        <v>453</v>
      </c>
      <c r="BH2503" s="1">
        <f t="shared" ca="1" si="119"/>
        <v>46123</v>
      </c>
    </row>
    <row r="2504" spans="2:60" ht="14.25" customHeight="1" x14ac:dyDescent="0.35">
      <c r="B2504" s="96" t="str">
        <f t="shared" si="117"/>
        <v>747203112</v>
      </c>
      <c r="C2504" s="96" t="str">
        <f t="shared" si="118"/>
        <v>74720311</v>
      </c>
      <c r="D2504">
        <v>22526</v>
      </c>
      <c r="E2504" t="s">
        <v>120</v>
      </c>
      <c r="F2504">
        <v>61</v>
      </c>
      <c r="G2504" t="s">
        <v>124</v>
      </c>
      <c r="H2504">
        <v>73</v>
      </c>
      <c r="I2504">
        <v>74720</v>
      </c>
      <c r="J2504" t="s">
        <v>6</v>
      </c>
      <c r="K2504">
        <v>311</v>
      </c>
      <c r="L2504">
        <v>2</v>
      </c>
      <c r="M2504">
        <v>1</v>
      </c>
      <c r="N2504">
        <v>2</v>
      </c>
      <c r="O2504">
        <v>6.45</v>
      </c>
      <c r="P2504">
        <v>0</v>
      </c>
      <c r="Q2504" t="s">
        <v>483</v>
      </c>
      <c r="R2504" t="s">
        <v>471</v>
      </c>
      <c r="S2504">
        <v>37</v>
      </c>
      <c r="T2504" t="s">
        <v>484</v>
      </c>
      <c r="U2504">
        <v>2</v>
      </c>
      <c r="W2504">
        <v>356</v>
      </c>
      <c r="X2504" t="s">
        <v>447</v>
      </c>
      <c r="Y2504" s="2" t="s">
        <v>448</v>
      </c>
      <c r="Z2504" s="2" t="s">
        <v>512</v>
      </c>
      <c r="AA2504" t="s">
        <v>485</v>
      </c>
      <c r="AB2504" t="s">
        <v>447</v>
      </c>
      <c r="AC2504" t="s">
        <v>447</v>
      </c>
      <c r="AD2504" t="s">
        <v>447</v>
      </c>
      <c r="AE2504" t="s">
        <v>447</v>
      </c>
      <c r="AF2504" t="s">
        <v>447</v>
      </c>
      <c r="AG2504">
        <v>2</v>
      </c>
      <c r="AH2504">
        <v>0</v>
      </c>
      <c r="AI2504">
        <v>43</v>
      </c>
      <c r="AJ2504">
        <v>0</v>
      </c>
      <c r="AK2504">
        <v>61</v>
      </c>
      <c r="AL2504" t="s">
        <v>504</v>
      </c>
      <c r="AM2504" t="s">
        <v>450</v>
      </c>
      <c r="BC2504" t="s">
        <v>484</v>
      </c>
      <c r="BF2504" t="s">
        <v>452</v>
      </c>
      <c r="BG2504" t="s">
        <v>453</v>
      </c>
      <c r="BH2504" s="1">
        <f t="shared" ca="1" si="119"/>
        <v>46123</v>
      </c>
    </row>
    <row r="2505" spans="2:60" ht="14.25" customHeight="1" x14ac:dyDescent="0.35">
      <c r="B2505" s="96" t="str">
        <f t="shared" si="117"/>
        <v>747203113</v>
      </c>
      <c r="C2505" s="96" t="str">
        <f t="shared" si="118"/>
        <v>74720311</v>
      </c>
      <c r="D2505">
        <v>22526</v>
      </c>
      <c r="E2505" t="s">
        <v>120</v>
      </c>
      <c r="F2505">
        <v>61</v>
      </c>
      <c r="G2505" t="s">
        <v>124</v>
      </c>
      <c r="H2505">
        <v>73</v>
      </c>
      <c r="I2505">
        <v>74720</v>
      </c>
      <c r="J2505" t="s">
        <v>6</v>
      </c>
      <c r="K2505">
        <v>311</v>
      </c>
      <c r="L2505">
        <v>3</v>
      </c>
      <c r="M2505">
        <v>1</v>
      </c>
      <c r="N2505">
        <v>2</v>
      </c>
      <c r="O2505">
        <v>5.64</v>
      </c>
      <c r="P2505">
        <v>0</v>
      </c>
      <c r="Q2505" t="s">
        <v>483</v>
      </c>
      <c r="R2505" t="s">
        <v>471</v>
      </c>
      <c r="S2505">
        <v>37</v>
      </c>
      <c r="T2505" t="s">
        <v>484</v>
      </c>
      <c r="U2505">
        <v>2</v>
      </c>
      <c r="W2505">
        <v>356</v>
      </c>
      <c r="X2505" t="s">
        <v>447</v>
      </c>
      <c r="Y2505" s="2" t="s">
        <v>448</v>
      </c>
      <c r="Z2505" s="2" t="s">
        <v>512</v>
      </c>
      <c r="AA2505" t="s">
        <v>485</v>
      </c>
      <c r="AB2505" t="s">
        <v>447</v>
      </c>
      <c r="AC2505" t="s">
        <v>447</v>
      </c>
      <c r="AD2505" t="s">
        <v>447</v>
      </c>
      <c r="AE2505" t="s">
        <v>447</v>
      </c>
      <c r="AF2505" t="s">
        <v>447</v>
      </c>
      <c r="AG2505">
        <v>2</v>
      </c>
      <c r="AH2505">
        <v>0</v>
      </c>
      <c r="AI2505">
        <v>43</v>
      </c>
      <c r="AJ2505">
        <v>0</v>
      </c>
      <c r="AK2505">
        <v>61</v>
      </c>
      <c r="AL2505" t="s">
        <v>504</v>
      </c>
      <c r="AM2505" t="s">
        <v>450</v>
      </c>
      <c r="BC2505" t="s">
        <v>484</v>
      </c>
      <c r="BF2505" t="s">
        <v>452</v>
      </c>
      <c r="BG2505" t="s">
        <v>453</v>
      </c>
      <c r="BH2505" s="1">
        <f t="shared" ca="1" si="119"/>
        <v>46123</v>
      </c>
    </row>
    <row r="2506" spans="2:60" ht="14.25" customHeight="1" x14ac:dyDescent="0.35">
      <c r="B2506" s="96" t="str">
        <f t="shared" si="117"/>
        <v>747203114</v>
      </c>
      <c r="C2506" s="96" t="str">
        <f t="shared" si="118"/>
        <v>74720311</v>
      </c>
      <c r="D2506">
        <v>22526</v>
      </c>
      <c r="E2506" t="s">
        <v>120</v>
      </c>
      <c r="F2506">
        <v>61</v>
      </c>
      <c r="G2506" t="s">
        <v>124</v>
      </c>
      <c r="H2506">
        <v>73</v>
      </c>
      <c r="I2506">
        <v>74720</v>
      </c>
      <c r="J2506" t="s">
        <v>6</v>
      </c>
      <c r="K2506">
        <v>311</v>
      </c>
      <c r="L2506">
        <v>4</v>
      </c>
      <c r="M2506">
        <v>1</v>
      </c>
      <c r="N2506">
        <v>2</v>
      </c>
      <c r="O2506">
        <v>16.52</v>
      </c>
      <c r="P2506">
        <v>0</v>
      </c>
      <c r="Q2506" t="s">
        <v>483</v>
      </c>
      <c r="R2506" t="s">
        <v>471</v>
      </c>
      <c r="S2506">
        <v>37</v>
      </c>
      <c r="T2506" t="s">
        <v>484</v>
      </c>
      <c r="U2506">
        <v>2</v>
      </c>
      <c r="W2506">
        <v>356</v>
      </c>
      <c r="X2506" t="s">
        <v>447</v>
      </c>
      <c r="Y2506" s="2" t="s">
        <v>448</v>
      </c>
      <c r="Z2506" s="2" t="s">
        <v>512</v>
      </c>
      <c r="AA2506" t="s">
        <v>485</v>
      </c>
      <c r="AB2506" t="s">
        <v>447</v>
      </c>
      <c r="AC2506" t="s">
        <v>447</v>
      </c>
      <c r="AD2506" t="s">
        <v>447</v>
      </c>
      <c r="AE2506" t="s">
        <v>447</v>
      </c>
      <c r="AF2506" t="s">
        <v>447</v>
      </c>
      <c r="AG2506">
        <v>2</v>
      </c>
      <c r="AH2506">
        <v>0</v>
      </c>
      <c r="AI2506">
        <v>43</v>
      </c>
      <c r="AJ2506">
        <v>0</v>
      </c>
      <c r="AK2506">
        <v>61</v>
      </c>
      <c r="AL2506" t="s">
        <v>504</v>
      </c>
      <c r="AM2506" t="s">
        <v>450</v>
      </c>
      <c r="BC2506" t="s">
        <v>484</v>
      </c>
      <c r="BF2506" t="s">
        <v>452</v>
      </c>
      <c r="BG2506" t="s">
        <v>453</v>
      </c>
      <c r="BH2506" s="1">
        <f t="shared" ca="1" si="119"/>
        <v>46123</v>
      </c>
    </row>
    <row r="2507" spans="2:60" ht="14.25" customHeight="1" x14ac:dyDescent="0.35">
      <c r="B2507" s="96" t="str">
        <f t="shared" si="117"/>
        <v>747203115</v>
      </c>
      <c r="C2507" s="96" t="str">
        <f t="shared" si="118"/>
        <v>74720311</v>
      </c>
      <c r="D2507">
        <v>22526</v>
      </c>
      <c r="E2507" t="s">
        <v>120</v>
      </c>
      <c r="F2507">
        <v>61</v>
      </c>
      <c r="G2507" t="s">
        <v>124</v>
      </c>
      <c r="H2507">
        <v>73</v>
      </c>
      <c r="I2507">
        <v>74720</v>
      </c>
      <c r="J2507" t="s">
        <v>6</v>
      </c>
      <c r="K2507">
        <v>311</v>
      </c>
      <c r="L2507">
        <v>5</v>
      </c>
      <c r="M2507">
        <v>1</v>
      </c>
      <c r="N2507">
        <v>2</v>
      </c>
      <c r="O2507">
        <v>7.22</v>
      </c>
      <c r="P2507">
        <v>0</v>
      </c>
      <c r="Q2507" t="s">
        <v>483</v>
      </c>
      <c r="R2507" t="s">
        <v>471</v>
      </c>
      <c r="S2507">
        <v>37</v>
      </c>
      <c r="T2507" t="s">
        <v>484</v>
      </c>
      <c r="U2507">
        <v>2</v>
      </c>
      <c r="W2507">
        <v>356</v>
      </c>
      <c r="X2507" t="s">
        <v>447</v>
      </c>
      <c r="Y2507" s="2" t="s">
        <v>448</v>
      </c>
      <c r="Z2507" s="2" t="s">
        <v>512</v>
      </c>
      <c r="AA2507" t="s">
        <v>485</v>
      </c>
      <c r="AB2507" t="s">
        <v>447</v>
      </c>
      <c r="AC2507" t="s">
        <v>447</v>
      </c>
      <c r="AD2507" t="s">
        <v>447</v>
      </c>
      <c r="AE2507" t="s">
        <v>447</v>
      </c>
      <c r="AF2507" t="s">
        <v>447</v>
      </c>
      <c r="AG2507">
        <v>2</v>
      </c>
      <c r="AH2507">
        <v>0</v>
      </c>
      <c r="AI2507">
        <v>43</v>
      </c>
      <c r="AJ2507">
        <v>0</v>
      </c>
      <c r="AK2507">
        <v>61</v>
      </c>
      <c r="AL2507" t="s">
        <v>504</v>
      </c>
      <c r="AM2507" t="s">
        <v>450</v>
      </c>
      <c r="BC2507" t="s">
        <v>484</v>
      </c>
      <c r="BF2507" t="s">
        <v>452</v>
      </c>
      <c r="BG2507" t="s">
        <v>453</v>
      </c>
      <c r="BH2507" s="1">
        <f t="shared" ca="1" si="119"/>
        <v>46123</v>
      </c>
    </row>
    <row r="2508" spans="2:60" ht="14.25" customHeight="1" x14ac:dyDescent="0.35">
      <c r="B2508" s="96" t="str">
        <f t="shared" si="117"/>
        <v>747203116</v>
      </c>
      <c r="C2508" s="96" t="str">
        <f t="shared" si="118"/>
        <v>74720311</v>
      </c>
      <c r="D2508">
        <v>22526</v>
      </c>
      <c r="E2508" t="s">
        <v>120</v>
      </c>
      <c r="F2508">
        <v>61</v>
      </c>
      <c r="G2508" t="s">
        <v>124</v>
      </c>
      <c r="H2508">
        <v>73</v>
      </c>
      <c r="I2508">
        <v>74720</v>
      </c>
      <c r="J2508" t="s">
        <v>6</v>
      </c>
      <c r="K2508">
        <v>311</v>
      </c>
      <c r="L2508">
        <v>6</v>
      </c>
      <c r="M2508">
        <v>1</v>
      </c>
      <c r="N2508">
        <v>2</v>
      </c>
      <c r="O2508">
        <v>5.6</v>
      </c>
      <c r="P2508">
        <v>0</v>
      </c>
      <c r="Q2508" t="s">
        <v>483</v>
      </c>
      <c r="R2508" t="s">
        <v>471</v>
      </c>
      <c r="S2508">
        <v>37</v>
      </c>
      <c r="T2508" t="s">
        <v>484</v>
      </c>
      <c r="U2508">
        <v>2</v>
      </c>
      <c r="W2508">
        <v>356</v>
      </c>
      <c r="X2508" t="s">
        <v>447</v>
      </c>
      <c r="Y2508" s="2" t="s">
        <v>448</v>
      </c>
      <c r="Z2508" s="2" t="s">
        <v>512</v>
      </c>
      <c r="AA2508" t="s">
        <v>485</v>
      </c>
      <c r="AB2508" t="s">
        <v>447</v>
      </c>
      <c r="AC2508" t="s">
        <v>447</v>
      </c>
      <c r="AD2508" t="s">
        <v>447</v>
      </c>
      <c r="AE2508" t="s">
        <v>447</v>
      </c>
      <c r="AF2508" t="s">
        <v>447</v>
      </c>
      <c r="AG2508">
        <v>2</v>
      </c>
      <c r="AH2508">
        <v>0</v>
      </c>
      <c r="AI2508">
        <v>43</v>
      </c>
      <c r="AJ2508">
        <v>0</v>
      </c>
      <c r="AK2508">
        <v>61</v>
      </c>
      <c r="AL2508" t="s">
        <v>504</v>
      </c>
      <c r="AM2508" t="s">
        <v>450</v>
      </c>
      <c r="BC2508" t="s">
        <v>484</v>
      </c>
      <c r="BF2508" t="s">
        <v>452</v>
      </c>
      <c r="BG2508" t="s">
        <v>453</v>
      </c>
      <c r="BH2508" s="1">
        <f t="shared" ca="1" si="119"/>
        <v>46123</v>
      </c>
    </row>
    <row r="2509" spans="2:60" ht="14.25" customHeight="1" x14ac:dyDescent="0.35">
      <c r="B2509" s="96" t="str">
        <f t="shared" si="117"/>
        <v>747203117</v>
      </c>
      <c r="C2509" s="96" t="str">
        <f t="shared" si="118"/>
        <v>74720311</v>
      </c>
      <c r="D2509">
        <v>22526</v>
      </c>
      <c r="E2509" t="s">
        <v>120</v>
      </c>
      <c r="F2509">
        <v>61</v>
      </c>
      <c r="G2509" t="s">
        <v>124</v>
      </c>
      <c r="H2509">
        <v>73</v>
      </c>
      <c r="I2509">
        <v>74720</v>
      </c>
      <c r="J2509" t="s">
        <v>6</v>
      </c>
      <c r="K2509">
        <v>311</v>
      </c>
      <c r="L2509">
        <v>7</v>
      </c>
      <c r="M2509">
        <v>1</v>
      </c>
      <c r="N2509">
        <v>2</v>
      </c>
      <c r="O2509">
        <v>8.76</v>
      </c>
      <c r="P2509">
        <v>0</v>
      </c>
      <c r="Q2509" t="s">
        <v>483</v>
      </c>
      <c r="R2509" t="s">
        <v>471</v>
      </c>
      <c r="S2509">
        <v>37</v>
      </c>
      <c r="T2509" t="s">
        <v>484</v>
      </c>
      <c r="U2509">
        <v>2</v>
      </c>
      <c r="W2509">
        <v>356</v>
      </c>
      <c r="X2509" t="s">
        <v>447</v>
      </c>
      <c r="Y2509" s="2" t="s">
        <v>448</v>
      </c>
      <c r="Z2509" s="2" t="s">
        <v>512</v>
      </c>
      <c r="AA2509" t="s">
        <v>485</v>
      </c>
      <c r="AB2509" t="s">
        <v>447</v>
      </c>
      <c r="AC2509" t="s">
        <v>447</v>
      </c>
      <c r="AD2509" t="s">
        <v>447</v>
      </c>
      <c r="AE2509" t="s">
        <v>447</v>
      </c>
      <c r="AF2509" t="s">
        <v>447</v>
      </c>
      <c r="AG2509">
        <v>2</v>
      </c>
      <c r="AH2509">
        <v>0</v>
      </c>
      <c r="AI2509">
        <v>43</v>
      </c>
      <c r="AJ2509">
        <v>0</v>
      </c>
      <c r="AK2509">
        <v>61</v>
      </c>
      <c r="AL2509" t="s">
        <v>504</v>
      </c>
      <c r="AM2509" t="s">
        <v>450</v>
      </c>
      <c r="BC2509" t="s">
        <v>484</v>
      </c>
      <c r="BF2509" t="s">
        <v>452</v>
      </c>
      <c r="BG2509" t="s">
        <v>453</v>
      </c>
      <c r="BH2509" s="1">
        <f t="shared" ca="1" si="119"/>
        <v>46123</v>
      </c>
    </row>
    <row r="2510" spans="2:60" ht="14.25" customHeight="1" x14ac:dyDescent="0.35">
      <c r="B2510" s="96" t="str">
        <f t="shared" si="117"/>
        <v>747203118</v>
      </c>
      <c r="C2510" s="96" t="str">
        <f t="shared" si="118"/>
        <v>74720311</v>
      </c>
      <c r="D2510">
        <v>22526</v>
      </c>
      <c r="E2510" t="s">
        <v>120</v>
      </c>
      <c r="F2510">
        <v>61</v>
      </c>
      <c r="G2510" t="s">
        <v>124</v>
      </c>
      <c r="H2510">
        <v>73</v>
      </c>
      <c r="I2510">
        <v>74720</v>
      </c>
      <c r="J2510" t="s">
        <v>6</v>
      </c>
      <c r="K2510">
        <v>311</v>
      </c>
      <c r="L2510">
        <v>8</v>
      </c>
      <c r="M2510">
        <v>1</v>
      </c>
      <c r="N2510">
        <v>2</v>
      </c>
      <c r="O2510">
        <v>10.09</v>
      </c>
      <c r="P2510">
        <v>0</v>
      </c>
      <c r="Q2510" t="s">
        <v>483</v>
      </c>
      <c r="R2510" t="s">
        <v>471</v>
      </c>
      <c r="S2510">
        <v>37</v>
      </c>
      <c r="T2510" t="s">
        <v>484</v>
      </c>
      <c r="U2510">
        <v>2</v>
      </c>
      <c r="W2510">
        <v>356</v>
      </c>
      <c r="X2510" t="s">
        <v>447</v>
      </c>
      <c r="Y2510" s="2" t="s">
        <v>448</v>
      </c>
      <c r="Z2510" s="2" t="s">
        <v>512</v>
      </c>
      <c r="AA2510" t="s">
        <v>485</v>
      </c>
      <c r="AB2510" t="s">
        <v>447</v>
      </c>
      <c r="AC2510" t="s">
        <v>447</v>
      </c>
      <c r="AD2510" t="s">
        <v>447</v>
      </c>
      <c r="AE2510" t="s">
        <v>447</v>
      </c>
      <c r="AF2510" t="s">
        <v>447</v>
      </c>
      <c r="AG2510">
        <v>2</v>
      </c>
      <c r="AH2510">
        <v>0</v>
      </c>
      <c r="AI2510">
        <v>43</v>
      </c>
      <c r="AJ2510">
        <v>0</v>
      </c>
      <c r="AK2510">
        <v>61</v>
      </c>
      <c r="AL2510" t="s">
        <v>518</v>
      </c>
      <c r="AM2510" t="s">
        <v>450</v>
      </c>
      <c r="BC2510" t="s">
        <v>484</v>
      </c>
      <c r="BF2510" t="s">
        <v>452</v>
      </c>
      <c r="BG2510" t="s">
        <v>453</v>
      </c>
      <c r="BH2510" s="1">
        <f t="shared" ca="1" si="119"/>
        <v>46123</v>
      </c>
    </row>
    <row r="2511" spans="2:60" ht="14.25" customHeight="1" x14ac:dyDescent="0.35">
      <c r="B2511" s="96" t="str">
        <f t="shared" si="117"/>
        <v>7472031110</v>
      </c>
      <c r="C2511" s="96" t="str">
        <f t="shared" si="118"/>
        <v>74720311</v>
      </c>
      <c r="D2511">
        <v>22526</v>
      </c>
      <c r="E2511" t="s">
        <v>120</v>
      </c>
      <c r="F2511">
        <v>61</v>
      </c>
      <c r="G2511" t="s">
        <v>124</v>
      </c>
      <c r="H2511">
        <v>73</v>
      </c>
      <c r="I2511">
        <v>74720</v>
      </c>
      <c r="J2511" t="s">
        <v>6</v>
      </c>
      <c r="K2511">
        <v>311</v>
      </c>
      <c r="L2511">
        <v>10</v>
      </c>
      <c r="M2511">
        <v>1</v>
      </c>
      <c r="N2511">
        <v>2</v>
      </c>
      <c r="O2511">
        <v>24.34</v>
      </c>
      <c r="P2511">
        <v>0</v>
      </c>
      <c r="Q2511" t="s">
        <v>519</v>
      </c>
      <c r="R2511" t="s">
        <v>471</v>
      </c>
      <c r="S2511">
        <v>57</v>
      </c>
      <c r="T2511" t="s">
        <v>495</v>
      </c>
      <c r="U2511">
        <v>2</v>
      </c>
      <c r="V2511">
        <v>45930</v>
      </c>
      <c r="W2511">
        <v>356</v>
      </c>
      <c r="X2511" t="s">
        <v>447</v>
      </c>
      <c r="Y2511" s="2" t="s">
        <v>448</v>
      </c>
      <c r="Z2511" s="2" t="s">
        <v>512</v>
      </c>
      <c r="AA2511" t="s">
        <v>530</v>
      </c>
      <c r="AB2511" t="s">
        <v>447</v>
      </c>
      <c r="AC2511" t="s">
        <v>447</v>
      </c>
      <c r="AD2511" t="s">
        <v>447</v>
      </c>
      <c r="AE2511" t="s">
        <v>447</v>
      </c>
      <c r="AF2511" t="s">
        <v>447</v>
      </c>
      <c r="AG2511">
        <v>2</v>
      </c>
      <c r="AH2511">
        <v>0</v>
      </c>
      <c r="AI2511">
        <v>43</v>
      </c>
      <c r="AJ2511">
        <v>0</v>
      </c>
      <c r="AK2511">
        <v>61</v>
      </c>
      <c r="AL2511" t="s">
        <v>518</v>
      </c>
      <c r="AM2511" t="s">
        <v>515</v>
      </c>
      <c r="BC2511" t="s">
        <v>474</v>
      </c>
      <c r="BF2511" t="s">
        <v>452</v>
      </c>
      <c r="BG2511" t="s">
        <v>453</v>
      </c>
      <c r="BH2511" s="1">
        <f t="shared" ca="1" si="119"/>
        <v>46123</v>
      </c>
    </row>
    <row r="2512" spans="2:60" ht="14.25" customHeight="1" x14ac:dyDescent="0.35">
      <c r="B2512" s="96" t="str">
        <f t="shared" si="117"/>
        <v>7472031111</v>
      </c>
      <c r="C2512" s="96" t="str">
        <f t="shared" si="118"/>
        <v>74720311</v>
      </c>
      <c r="D2512">
        <v>22526</v>
      </c>
      <c r="E2512" t="s">
        <v>120</v>
      </c>
      <c r="F2512">
        <v>61</v>
      </c>
      <c r="G2512" t="s">
        <v>124</v>
      </c>
      <c r="H2512">
        <v>73</v>
      </c>
      <c r="I2512">
        <v>74720</v>
      </c>
      <c r="J2512" t="s">
        <v>6</v>
      </c>
      <c r="K2512">
        <v>311</v>
      </c>
      <c r="L2512">
        <v>11</v>
      </c>
      <c r="M2512">
        <v>1</v>
      </c>
      <c r="N2512">
        <v>2</v>
      </c>
      <c r="O2512">
        <v>4</v>
      </c>
      <c r="P2512">
        <v>0</v>
      </c>
      <c r="Q2512" t="s">
        <v>497</v>
      </c>
      <c r="R2512" t="s">
        <v>471</v>
      </c>
      <c r="S2512">
        <v>56</v>
      </c>
      <c r="T2512" t="s">
        <v>479</v>
      </c>
      <c r="U2512">
        <v>2</v>
      </c>
      <c r="V2512">
        <v>45779</v>
      </c>
      <c r="W2512">
        <v>356</v>
      </c>
      <c r="X2512" t="s">
        <v>447</v>
      </c>
      <c r="Y2512" s="2" t="s">
        <v>448</v>
      </c>
      <c r="Z2512" s="2" t="s">
        <v>512</v>
      </c>
      <c r="AA2512" t="s">
        <v>485</v>
      </c>
      <c r="AB2512" t="s">
        <v>447</v>
      </c>
      <c r="AC2512" t="s">
        <v>447</v>
      </c>
      <c r="AD2512" t="s">
        <v>447</v>
      </c>
      <c r="AE2512" t="s">
        <v>447</v>
      </c>
      <c r="AF2512" t="s">
        <v>447</v>
      </c>
      <c r="AG2512">
        <v>2</v>
      </c>
      <c r="AH2512">
        <v>0</v>
      </c>
      <c r="AI2512">
        <v>43</v>
      </c>
      <c r="AJ2512">
        <v>0</v>
      </c>
      <c r="AK2512">
        <v>61</v>
      </c>
      <c r="AL2512" t="s">
        <v>518</v>
      </c>
      <c r="AM2512" t="s">
        <v>450</v>
      </c>
      <c r="BC2512" t="s">
        <v>474</v>
      </c>
      <c r="BF2512" t="s">
        <v>452</v>
      </c>
      <c r="BG2512" t="s">
        <v>453</v>
      </c>
      <c r="BH2512" s="1">
        <f t="shared" ca="1" si="119"/>
        <v>46123</v>
      </c>
    </row>
    <row r="2513" spans="2:60" ht="14.25" customHeight="1" x14ac:dyDescent="0.35">
      <c r="B2513" s="96" t="str">
        <f t="shared" si="117"/>
        <v>7472031112</v>
      </c>
      <c r="C2513" s="96" t="str">
        <f t="shared" si="118"/>
        <v>74720311</v>
      </c>
      <c r="D2513">
        <v>22526</v>
      </c>
      <c r="E2513" t="s">
        <v>120</v>
      </c>
      <c r="F2513">
        <v>61</v>
      </c>
      <c r="G2513" t="s">
        <v>124</v>
      </c>
      <c r="H2513">
        <v>73</v>
      </c>
      <c r="I2513">
        <v>74720</v>
      </c>
      <c r="J2513" t="s">
        <v>6</v>
      </c>
      <c r="K2513">
        <v>311</v>
      </c>
      <c r="L2513">
        <v>12</v>
      </c>
      <c r="M2513">
        <v>1</v>
      </c>
      <c r="N2513">
        <v>2</v>
      </c>
      <c r="O2513">
        <v>10.029999999999999</v>
      </c>
      <c r="P2513">
        <v>0</v>
      </c>
      <c r="Q2513" t="s">
        <v>497</v>
      </c>
      <c r="R2513" t="s">
        <v>471</v>
      </c>
      <c r="S2513">
        <v>56</v>
      </c>
      <c r="T2513" t="s">
        <v>479</v>
      </c>
      <c r="U2513">
        <v>2</v>
      </c>
      <c r="V2513">
        <v>45779</v>
      </c>
      <c r="W2513">
        <v>356</v>
      </c>
      <c r="X2513" t="s">
        <v>447</v>
      </c>
      <c r="Y2513" s="2" t="s">
        <v>448</v>
      </c>
      <c r="Z2513" s="2" t="s">
        <v>512</v>
      </c>
      <c r="AA2513" t="s">
        <v>485</v>
      </c>
      <c r="AB2513" t="s">
        <v>447</v>
      </c>
      <c r="AC2513" t="s">
        <v>447</v>
      </c>
      <c r="AD2513" t="s">
        <v>447</v>
      </c>
      <c r="AE2513" t="s">
        <v>447</v>
      </c>
      <c r="AF2513" t="s">
        <v>447</v>
      </c>
      <c r="AG2513">
        <v>2</v>
      </c>
      <c r="AH2513">
        <v>0</v>
      </c>
      <c r="AI2513">
        <v>43</v>
      </c>
      <c r="AJ2513">
        <v>0</v>
      </c>
      <c r="AK2513">
        <v>61</v>
      </c>
      <c r="AL2513" t="s">
        <v>518</v>
      </c>
      <c r="AM2513" t="s">
        <v>450</v>
      </c>
      <c r="BC2513" t="s">
        <v>474</v>
      </c>
      <c r="BF2513" t="s">
        <v>452</v>
      </c>
      <c r="BG2513" t="s">
        <v>453</v>
      </c>
      <c r="BH2513" s="1">
        <f t="shared" ca="1" si="119"/>
        <v>46123</v>
      </c>
    </row>
    <row r="2514" spans="2:60" ht="14.25" customHeight="1" x14ac:dyDescent="0.35">
      <c r="B2514" s="96" t="str">
        <f t="shared" si="117"/>
        <v>7472031113</v>
      </c>
      <c r="C2514" s="96" t="str">
        <f t="shared" si="118"/>
        <v>74720311</v>
      </c>
      <c r="D2514">
        <v>22526</v>
      </c>
      <c r="E2514" t="s">
        <v>120</v>
      </c>
      <c r="F2514">
        <v>61</v>
      </c>
      <c r="G2514" t="s">
        <v>124</v>
      </c>
      <c r="H2514">
        <v>73</v>
      </c>
      <c r="I2514">
        <v>74720</v>
      </c>
      <c r="J2514" t="s">
        <v>6</v>
      </c>
      <c r="K2514">
        <v>311</v>
      </c>
      <c r="L2514">
        <v>13</v>
      </c>
      <c r="M2514">
        <v>1</v>
      </c>
      <c r="N2514">
        <v>2</v>
      </c>
      <c r="O2514">
        <v>14.68</v>
      </c>
      <c r="P2514">
        <v>0</v>
      </c>
      <c r="Q2514" t="s">
        <v>497</v>
      </c>
      <c r="R2514" t="s">
        <v>471</v>
      </c>
      <c r="S2514">
        <v>56</v>
      </c>
      <c r="T2514" t="s">
        <v>479</v>
      </c>
      <c r="U2514">
        <v>2</v>
      </c>
      <c r="V2514">
        <v>45772</v>
      </c>
      <c r="W2514">
        <v>356</v>
      </c>
      <c r="X2514" t="s">
        <v>447</v>
      </c>
      <c r="Y2514" s="2" t="s">
        <v>448</v>
      </c>
      <c r="Z2514" s="2" t="s">
        <v>512</v>
      </c>
      <c r="AA2514" t="s">
        <v>485</v>
      </c>
      <c r="AB2514" t="s">
        <v>447</v>
      </c>
      <c r="AC2514" t="s">
        <v>447</v>
      </c>
      <c r="AD2514" t="s">
        <v>447</v>
      </c>
      <c r="AE2514" t="s">
        <v>447</v>
      </c>
      <c r="AF2514" t="s">
        <v>447</v>
      </c>
      <c r="AG2514">
        <v>2</v>
      </c>
      <c r="AH2514">
        <v>0</v>
      </c>
      <c r="AI2514">
        <v>43</v>
      </c>
      <c r="AJ2514">
        <v>0</v>
      </c>
      <c r="AK2514">
        <v>61</v>
      </c>
      <c r="AL2514" t="s">
        <v>518</v>
      </c>
      <c r="AM2514" t="s">
        <v>450</v>
      </c>
      <c r="BC2514" t="s">
        <v>474</v>
      </c>
      <c r="BF2514" t="s">
        <v>452</v>
      </c>
      <c r="BG2514" t="s">
        <v>453</v>
      </c>
      <c r="BH2514" s="1">
        <f t="shared" ca="1" si="119"/>
        <v>46123</v>
      </c>
    </row>
    <row r="2515" spans="2:60" ht="14.25" customHeight="1" x14ac:dyDescent="0.35">
      <c r="B2515" s="96" t="str">
        <f t="shared" si="117"/>
        <v>7472031114</v>
      </c>
      <c r="C2515" s="96" t="str">
        <f t="shared" si="118"/>
        <v>74720311</v>
      </c>
      <c r="D2515">
        <v>22526</v>
      </c>
      <c r="E2515" t="s">
        <v>120</v>
      </c>
      <c r="F2515">
        <v>61</v>
      </c>
      <c r="G2515" t="s">
        <v>124</v>
      </c>
      <c r="H2515">
        <v>73</v>
      </c>
      <c r="I2515">
        <v>74720</v>
      </c>
      <c r="J2515" t="s">
        <v>6</v>
      </c>
      <c r="K2515">
        <v>311</v>
      </c>
      <c r="L2515">
        <v>14</v>
      </c>
      <c r="M2515">
        <v>1</v>
      </c>
      <c r="N2515">
        <v>2</v>
      </c>
      <c r="O2515">
        <v>14.26</v>
      </c>
      <c r="P2515">
        <v>0</v>
      </c>
      <c r="Q2515" t="s">
        <v>497</v>
      </c>
      <c r="R2515" t="s">
        <v>471</v>
      </c>
      <c r="S2515">
        <v>56</v>
      </c>
      <c r="T2515" t="s">
        <v>479</v>
      </c>
      <c r="U2515">
        <v>2</v>
      </c>
      <c r="V2515">
        <v>45779</v>
      </c>
      <c r="W2515">
        <v>356</v>
      </c>
      <c r="X2515" t="s">
        <v>447</v>
      </c>
      <c r="Y2515" s="2" t="s">
        <v>448</v>
      </c>
      <c r="Z2515" s="2" t="s">
        <v>512</v>
      </c>
      <c r="AA2515" t="s">
        <v>485</v>
      </c>
      <c r="AB2515" t="s">
        <v>447</v>
      </c>
      <c r="AC2515" t="s">
        <v>447</v>
      </c>
      <c r="AD2515" t="s">
        <v>447</v>
      </c>
      <c r="AE2515" t="s">
        <v>447</v>
      </c>
      <c r="AF2515" t="s">
        <v>447</v>
      </c>
      <c r="AG2515">
        <v>2</v>
      </c>
      <c r="AH2515">
        <v>0</v>
      </c>
      <c r="AI2515">
        <v>43</v>
      </c>
      <c r="AJ2515">
        <v>0</v>
      </c>
      <c r="AK2515">
        <v>61</v>
      </c>
      <c r="AL2515" t="s">
        <v>518</v>
      </c>
      <c r="AM2515" t="s">
        <v>450</v>
      </c>
      <c r="BC2515" t="s">
        <v>474</v>
      </c>
      <c r="BF2515" t="s">
        <v>452</v>
      </c>
      <c r="BG2515" t="s">
        <v>453</v>
      </c>
      <c r="BH2515" s="1">
        <f t="shared" ca="1" si="119"/>
        <v>46123</v>
      </c>
    </row>
    <row r="2516" spans="2:60" ht="14.25" customHeight="1" x14ac:dyDescent="0.35">
      <c r="B2516" s="96" t="str">
        <f t="shared" si="117"/>
        <v>7472031115</v>
      </c>
      <c r="C2516" s="96" t="str">
        <f t="shared" si="118"/>
        <v>74720311</v>
      </c>
      <c r="D2516">
        <v>22526</v>
      </c>
      <c r="E2516" t="s">
        <v>120</v>
      </c>
      <c r="F2516">
        <v>61</v>
      </c>
      <c r="G2516" t="s">
        <v>124</v>
      </c>
      <c r="H2516">
        <v>73</v>
      </c>
      <c r="I2516">
        <v>74720</v>
      </c>
      <c r="J2516" t="s">
        <v>6</v>
      </c>
      <c r="K2516">
        <v>311</v>
      </c>
      <c r="L2516">
        <v>15</v>
      </c>
      <c r="M2516">
        <v>1</v>
      </c>
      <c r="N2516">
        <v>2</v>
      </c>
      <c r="O2516">
        <v>13.05</v>
      </c>
      <c r="P2516">
        <v>0</v>
      </c>
      <c r="Q2516" t="s">
        <v>519</v>
      </c>
      <c r="R2516" t="s">
        <v>471</v>
      </c>
      <c r="S2516">
        <v>57</v>
      </c>
      <c r="T2516" t="s">
        <v>495</v>
      </c>
      <c r="U2516">
        <v>2</v>
      </c>
      <c r="V2516">
        <v>45930</v>
      </c>
      <c r="W2516">
        <v>356</v>
      </c>
      <c r="X2516" t="s">
        <v>447</v>
      </c>
      <c r="Y2516" s="2" t="s">
        <v>448</v>
      </c>
      <c r="Z2516" s="2" t="s">
        <v>512</v>
      </c>
      <c r="AA2516" t="s">
        <v>530</v>
      </c>
      <c r="AB2516" t="s">
        <v>447</v>
      </c>
      <c r="AC2516" t="s">
        <v>447</v>
      </c>
      <c r="AD2516" t="s">
        <v>447</v>
      </c>
      <c r="AE2516" t="s">
        <v>447</v>
      </c>
      <c r="AF2516" t="s">
        <v>447</v>
      </c>
      <c r="AG2516">
        <v>2</v>
      </c>
      <c r="AH2516">
        <v>0</v>
      </c>
      <c r="AI2516">
        <v>43</v>
      </c>
      <c r="AJ2516">
        <v>0</v>
      </c>
      <c r="AK2516">
        <v>61</v>
      </c>
      <c r="AL2516" t="s">
        <v>518</v>
      </c>
      <c r="AM2516" t="s">
        <v>515</v>
      </c>
      <c r="BC2516" t="s">
        <v>474</v>
      </c>
      <c r="BF2516" t="s">
        <v>452</v>
      </c>
      <c r="BG2516" t="s">
        <v>453</v>
      </c>
      <c r="BH2516" s="1">
        <f t="shared" ca="1" si="119"/>
        <v>46123</v>
      </c>
    </row>
    <row r="2517" spans="2:60" ht="14.25" customHeight="1" x14ac:dyDescent="0.35">
      <c r="B2517" s="96" t="str">
        <f t="shared" si="117"/>
        <v>7472031116</v>
      </c>
      <c r="C2517" s="96" t="str">
        <f t="shared" si="118"/>
        <v>74720311</v>
      </c>
      <c r="D2517">
        <v>22526</v>
      </c>
      <c r="E2517" t="s">
        <v>120</v>
      </c>
      <c r="F2517">
        <v>61</v>
      </c>
      <c r="G2517" t="s">
        <v>124</v>
      </c>
      <c r="H2517">
        <v>73</v>
      </c>
      <c r="I2517">
        <v>74720</v>
      </c>
      <c r="J2517" t="s">
        <v>6</v>
      </c>
      <c r="K2517">
        <v>311</v>
      </c>
      <c r="L2517">
        <v>16</v>
      </c>
      <c r="M2517">
        <v>1</v>
      </c>
      <c r="N2517">
        <v>2</v>
      </c>
      <c r="O2517">
        <v>10.63</v>
      </c>
      <c r="P2517">
        <v>0</v>
      </c>
      <c r="Q2517" t="s">
        <v>483</v>
      </c>
      <c r="R2517" t="s">
        <v>471</v>
      </c>
      <c r="S2517">
        <v>37</v>
      </c>
      <c r="T2517" t="s">
        <v>484</v>
      </c>
      <c r="U2517">
        <v>2</v>
      </c>
      <c r="W2517">
        <v>356</v>
      </c>
      <c r="X2517" t="s">
        <v>447</v>
      </c>
      <c r="Y2517" s="2" t="s">
        <v>448</v>
      </c>
      <c r="Z2517" s="2" t="s">
        <v>512</v>
      </c>
      <c r="AA2517" t="s">
        <v>485</v>
      </c>
      <c r="AB2517" t="s">
        <v>447</v>
      </c>
      <c r="AC2517" t="s">
        <v>447</v>
      </c>
      <c r="AD2517" t="s">
        <v>447</v>
      </c>
      <c r="AE2517" t="s">
        <v>447</v>
      </c>
      <c r="AF2517" t="s">
        <v>447</v>
      </c>
      <c r="AG2517">
        <v>2</v>
      </c>
      <c r="AH2517">
        <v>0</v>
      </c>
      <c r="AI2517">
        <v>43</v>
      </c>
      <c r="AJ2517">
        <v>0</v>
      </c>
      <c r="AK2517">
        <v>61</v>
      </c>
      <c r="AL2517" t="s">
        <v>504</v>
      </c>
      <c r="AM2517" t="s">
        <v>450</v>
      </c>
      <c r="BC2517" t="s">
        <v>484</v>
      </c>
      <c r="BF2517" t="s">
        <v>452</v>
      </c>
      <c r="BG2517" t="s">
        <v>453</v>
      </c>
      <c r="BH2517" s="1">
        <f t="shared" ca="1" si="119"/>
        <v>46123</v>
      </c>
    </row>
    <row r="2518" spans="2:60" ht="14.25" customHeight="1" x14ac:dyDescent="0.35">
      <c r="B2518" s="96" t="str">
        <f t="shared" si="117"/>
        <v>7472031117</v>
      </c>
      <c r="C2518" s="96" t="str">
        <f t="shared" si="118"/>
        <v>74720311</v>
      </c>
      <c r="D2518">
        <v>22526</v>
      </c>
      <c r="E2518" t="s">
        <v>120</v>
      </c>
      <c r="F2518">
        <v>61</v>
      </c>
      <c r="G2518" t="s">
        <v>124</v>
      </c>
      <c r="H2518">
        <v>73</v>
      </c>
      <c r="I2518">
        <v>74720</v>
      </c>
      <c r="J2518" t="s">
        <v>6</v>
      </c>
      <c r="K2518">
        <v>311</v>
      </c>
      <c r="L2518">
        <v>17</v>
      </c>
      <c r="M2518">
        <v>1</v>
      </c>
      <c r="N2518">
        <v>2</v>
      </c>
      <c r="O2518">
        <v>13.57</v>
      </c>
      <c r="P2518">
        <v>0</v>
      </c>
      <c r="Q2518" t="s">
        <v>483</v>
      </c>
      <c r="R2518" t="s">
        <v>471</v>
      </c>
      <c r="S2518">
        <v>37</v>
      </c>
      <c r="T2518" t="s">
        <v>484</v>
      </c>
      <c r="U2518">
        <v>2</v>
      </c>
      <c r="W2518">
        <v>356</v>
      </c>
      <c r="X2518" t="s">
        <v>447</v>
      </c>
      <c r="Y2518" s="2" t="s">
        <v>448</v>
      </c>
      <c r="Z2518" s="2" t="s">
        <v>512</v>
      </c>
      <c r="AA2518" t="s">
        <v>485</v>
      </c>
      <c r="AB2518" t="s">
        <v>447</v>
      </c>
      <c r="AC2518" t="s">
        <v>447</v>
      </c>
      <c r="AD2518" t="s">
        <v>447</v>
      </c>
      <c r="AE2518" t="s">
        <v>447</v>
      </c>
      <c r="AF2518" t="s">
        <v>447</v>
      </c>
      <c r="AG2518">
        <v>2</v>
      </c>
      <c r="AH2518">
        <v>0</v>
      </c>
      <c r="AI2518">
        <v>43</v>
      </c>
      <c r="AJ2518">
        <v>0</v>
      </c>
      <c r="AK2518">
        <v>61</v>
      </c>
      <c r="AL2518" t="s">
        <v>504</v>
      </c>
      <c r="AM2518" t="s">
        <v>450</v>
      </c>
      <c r="BC2518" t="s">
        <v>484</v>
      </c>
      <c r="BF2518" t="s">
        <v>452</v>
      </c>
      <c r="BG2518" t="s">
        <v>453</v>
      </c>
      <c r="BH2518" s="1">
        <f t="shared" ca="1" si="119"/>
        <v>46123</v>
      </c>
    </row>
    <row r="2519" spans="2:60" ht="14.25" customHeight="1" x14ac:dyDescent="0.35">
      <c r="B2519" s="96" t="str">
        <f t="shared" si="117"/>
        <v>7472031118</v>
      </c>
      <c r="C2519" s="96" t="str">
        <f t="shared" si="118"/>
        <v>74720311</v>
      </c>
      <c r="D2519">
        <v>22526</v>
      </c>
      <c r="E2519" t="s">
        <v>120</v>
      </c>
      <c r="F2519">
        <v>61</v>
      </c>
      <c r="G2519" t="s">
        <v>124</v>
      </c>
      <c r="H2519">
        <v>73</v>
      </c>
      <c r="I2519">
        <v>74720</v>
      </c>
      <c r="J2519" t="s">
        <v>6</v>
      </c>
      <c r="K2519">
        <v>311</v>
      </c>
      <c r="L2519">
        <v>18</v>
      </c>
      <c r="M2519">
        <v>1</v>
      </c>
      <c r="N2519">
        <v>2</v>
      </c>
      <c r="O2519">
        <v>15.56</v>
      </c>
      <c r="P2519">
        <v>0</v>
      </c>
      <c r="Q2519" t="s">
        <v>483</v>
      </c>
      <c r="R2519" t="s">
        <v>471</v>
      </c>
      <c r="S2519">
        <v>37</v>
      </c>
      <c r="T2519" t="s">
        <v>484</v>
      </c>
      <c r="U2519">
        <v>2</v>
      </c>
      <c r="W2519">
        <v>356</v>
      </c>
      <c r="X2519" t="s">
        <v>447</v>
      </c>
      <c r="Y2519" s="2" t="s">
        <v>448</v>
      </c>
      <c r="Z2519" s="2" t="s">
        <v>512</v>
      </c>
      <c r="AA2519" t="s">
        <v>485</v>
      </c>
      <c r="AB2519" t="s">
        <v>447</v>
      </c>
      <c r="AC2519" t="s">
        <v>447</v>
      </c>
      <c r="AD2519" t="s">
        <v>447</v>
      </c>
      <c r="AE2519" t="s">
        <v>447</v>
      </c>
      <c r="AF2519" t="s">
        <v>447</v>
      </c>
      <c r="AG2519">
        <v>2</v>
      </c>
      <c r="AH2519">
        <v>0</v>
      </c>
      <c r="AI2519">
        <v>43</v>
      </c>
      <c r="AJ2519">
        <v>0</v>
      </c>
      <c r="AK2519">
        <v>61</v>
      </c>
      <c r="AL2519" t="s">
        <v>504</v>
      </c>
      <c r="AM2519" t="s">
        <v>450</v>
      </c>
      <c r="BC2519" t="s">
        <v>484</v>
      </c>
      <c r="BF2519" t="s">
        <v>452</v>
      </c>
      <c r="BG2519" t="s">
        <v>453</v>
      </c>
      <c r="BH2519" s="1">
        <f t="shared" ca="1" si="119"/>
        <v>46123</v>
      </c>
    </row>
    <row r="2520" spans="2:60" ht="14.25" customHeight="1" x14ac:dyDescent="0.35">
      <c r="B2520" s="96" t="str">
        <f t="shared" si="117"/>
        <v>7472031119</v>
      </c>
      <c r="C2520" s="96" t="str">
        <f t="shared" si="118"/>
        <v>74720311</v>
      </c>
      <c r="D2520">
        <v>22526</v>
      </c>
      <c r="E2520" t="s">
        <v>120</v>
      </c>
      <c r="F2520">
        <v>61</v>
      </c>
      <c r="G2520" t="s">
        <v>124</v>
      </c>
      <c r="H2520">
        <v>73</v>
      </c>
      <c r="I2520">
        <v>74720</v>
      </c>
      <c r="J2520" t="s">
        <v>6</v>
      </c>
      <c r="K2520">
        <v>311</v>
      </c>
      <c r="L2520">
        <v>19</v>
      </c>
      <c r="M2520">
        <v>1</v>
      </c>
      <c r="N2520">
        <v>2</v>
      </c>
      <c r="O2520">
        <v>10.119999999999999</v>
      </c>
      <c r="P2520">
        <v>0</v>
      </c>
      <c r="Q2520" t="s">
        <v>483</v>
      </c>
      <c r="R2520" t="s">
        <v>471</v>
      </c>
      <c r="S2520">
        <v>37</v>
      </c>
      <c r="T2520" t="s">
        <v>484</v>
      </c>
      <c r="U2520">
        <v>2</v>
      </c>
      <c r="W2520">
        <v>356</v>
      </c>
      <c r="X2520" t="s">
        <v>447</v>
      </c>
      <c r="Y2520" s="2" t="s">
        <v>448</v>
      </c>
      <c r="Z2520" s="2" t="s">
        <v>512</v>
      </c>
      <c r="AA2520" t="s">
        <v>485</v>
      </c>
      <c r="AB2520" t="s">
        <v>447</v>
      </c>
      <c r="AC2520" t="s">
        <v>447</v>
      </c>
      <c r="AD2520" t="s">
        <v>447</v>
      </c>
      <c r="AE2520" t="s">
        <v>447</v>
      </c>
      <c r="AF2520" t="s">
        <v>447</v>
      </c>
      <c r="AG2520">
        <v>2</v>
      </c>
      <c r="AH2520">
        <v>0</v>
      </c>
      <c r="AI2520">
        <v>43</v>
      </c>
      <c r="AJ2520">
        <v>0</v>
      </c>
      <c r="AK2520">
        <v>61</v>
      </c>
      <c r="AL2520" t="s">
        <v>504</v>
      </c>
      <c r="AM2520" t="s">
        <v>450</v>
      </c>
      <c r="BC2520" t="s">
        <v>484</v>
      </c>
      <c r="BF2520" t="s">
        <v>452</v>
      </c>
      <c r="BG2520" t="s">
        <v>453</v>
      </c>
      <c r="BH2520" s="1">
        <f t="shared" ca="1" si="119"/>
        <v>46123</v>
      </c>
    </row>
    <row r="2521" spans="2:60" ht="14.25" customHeight="1" x14ac:dyDescent="0.35">
      <c r="B2521" s="96" t="str">
        <f t="shared" si="117"/>
        <v>7472031120</v>
      </c>
      <c r="C2521" s="96" t="str">
        <f t="shared" si="118"/>
        <v>74720311</v>
      </c>
      <c r="D2521">
        <v>22526</v>
      </c>
      <c r="E2521" t="s">
        <v>120</v>
      </c>
      <c r="F2521">
        <v>61</v>
      </c>
      <c r="G2521" t="s">
        <v>124</v>
      </c>
      <c r="H2521">
        <v>73</v>
      </c>
      <c r="I2521">
        <v>74720</v>
      </c>
      <c r="J2521" t="s">
        <v>6</v>
      </c>
      <c r="K2521">
        <v>311</v>
      </c>
      <c r="L2521">
        <v>20</v>
      </c>
      <c r="M2521">
        <v>1</v>
      </c>
      <c r="N2521">
        <v>2</v>
      </c>
      <c r="O2521">
        <v>6.89</v>
      </c>
      <c r="P2521">
        <v>0</v>
      </c>
      <c r="Q2521" t="s">
        <v>483</v>
      </c>
      <c r="R2521" t="s">
        <v>471</v>
      </c>
      <c r="S2521">
        <v>37</v>
      </c>
      <c r="T2521" t="s">
        <v>484</v>
      </c>
      <c r="U2521">
        <v>2</v>
      </c>
      <c r="W2521">
        <v>356</v>
      </c>
      <c r="X2521" t="s">
        <v>447</v>
      </c>
      <c r="Y2521" s="2" t="s">
        <v>448</v>
      </c>
      <c r="Z2521" s="2" t="s">
        <v>512</v>
      </c>
      <c r="AA2521" t="s">
        <v>485</v>
      </c>
      <c r="AB2521" t="s">
        <v>447</v>
      </c>
      <c r="AC2521" t="s">
        <v>447</v>
      </c>
      <c r="AD2521" t="s">
        <v>447</v>
      </c>
      <c r="AE2521" t="s">
        <v>447</v>
      </c>
      <c r="AF2521" t="s">
        <v>447</v>
      </c>
      <c r="AG2521">
        <v>2</v>
      </c>
      <c r="AH2521">
        <v>0</v>
      </c>
      <c r="AI2521">
        <v>43</v>
      </c>
      <c r="AJ2521">
        <v>0</v>
      </c>
      <c r="AK2521">
        <v>61</v>
      </c>
      <c r="AL2521" t="s">
        <v>504</v>
      </c>
      <c r="AM2521" t="s">
        <v>450</v>
      </c>
      <c r="BC2521" t="s">
        <v>484</v>
      </c>
      <c r="BF2521" t="s">
        <v>452</v>
      </c>
      <c r="BG2521" t="s">
        <v>453</v>
      </c>
      <c r="BH2521" s="1">
        <f t="shared" ca="1" si="119"/>
        <v>46123</v>
      </c>
    </row>
    <row r="2522" spans="2:60" ht="14.25" customHeight="1" x14ac:dyDescent="0.35">
      <c r="B2522" s="96" t="str">
        <f t="shared" si="117"/>
        <v>7472031121</v>
      </c>
      <c r="C2522" s="96" t="str">
        <f t="shared" si="118"/>
        <v>74720311</v>
      </c>
      <c r="D2522">
        <v>22526</v>
      </c>
      <c r="E2522" t="s">
        <v>120</v>
      </c>
      <c r="F2522">
        <v>61</v>
      </c>
      <c r="G2522" t="s">
        <v>124</v>
      </c>
      <c r="H2522">
        <v>73</v>
      </c>
      <c r="I2522">
        <v>74720</v>
      </c>
      <c r="J2522" t="s">
        <v>6</v>
      </c>
      <c r="K2522">
        <v>311</v>
      </c>
      <c r="L2522">
        <v>21</v>
      </c>
      <c r="M2522">
        <v>1</v>
      </c>
      <c r="N2522">
        <v>2</v>
      </c>
      <c r="O2522">
        <v>17.649999999999999</v>
      </c>
      <c r="P2522">
        <v>0</v>
      </c>
      <c r="Q2522" t="s">
        <v>483</v>
      </c>
      <c r="R2522" t="s">
        <v>471</v>
      </c>
      <c r="S2522">
        <v>37</v>
      </c>
      <c r="T2522" t="s">
        <v>484</v>
      </c>
      <c r="U2522">
        <v>2</v>
      </c>
      <c r="W2522">
        <v>356</v>
      </c>
      <c r="X2522" t="s">
        <v>447</v>
      </c>
      <c r="Y2522" s="2" t="s">
        <v>448</v>
      </c>
      <c r="Z2522" s="2" t="s">
        <v>512</v>
      </c>
      <c r="AA2522" t="s">
        <v>485</v>
      </c>
      <c r="AB2522" t="s">
        <v>447</v>
      </c>
      <c r="AC2522" t="s">
        <v>447</v>
      </c>
      <c r="AD2522" t="s">
        <v>447</v>
      </c>
      <c r="AE2522" t="s">
        <v>447</v>
      </c>
      <c r="AF2522" t="s">
        <v>447</v>
      </c>
      <c r="AG2522">
        <v>2</v>
      </c>
      <c r="AH2522">
        <v>0</v>
      </c>
      <c r="AI2522">
        <v>43</v>
      </c>
      <c r="AJ2522">
        <v>0</v>
      </c>
      <c r="AK2522">
        <v>61</v>
      </c>
      <c r="AL2522" t="s">
        <v>504</v>
      </c>
      <c r="AM2522" t="s">
        <v>450</v>
      </c>
      <c r="BC2522" t="s">
        <v>484</v>
      </c>
      <c r="BF2522" t="s">
        <v>452</v>
      </c>
      <c r="BG2522" t="s">
        <v>453</v>
      </c>
      <c r="BH2522" s="1">
        <f t="shared" ca="1" si="119"/>
        <v>46123</v>
      </c>
    </row>
    <row r="2523" spans="2:60" ht="14.25" customHeight="1" x14ac:dyDescent="0.35">
      <c r="B2523" s="96" t="str">
        <f t="shared" si="117"/>
        <v>7472031122</v>
      </c>
      <c r="C2523" s="96" t="str">
        <f t="shared" si="118"/>
        <v>74720311</v>
      </c>
      <c r="D2523">
        <v>22526</v>
      </c>
      <c r="E2523" t="s">
        <v>120</v>
      </c>
      <c r="F2523">
        <v>61</v>
      </c>
      <c r="G2523" t="s">
        <v>124</v>
      </c>
      <c r="H2523">
        <v>73</v>
      </c>
      <c r="I2523">
        <v>74720</v>
      </c>
      <c r="J2523" t="s">
        <v>6</v>
      </c>
      <c r="K2523">
        <v>311</v>
      </c>
      <c r="L2523">
        <v>22</v>
      </c>
      <c r="M2523">
        <v>1</v>
      </c>
      <c r="N2523">
        <v>2</v>
      </c>
      <c r="O2523">
        <v>7.87</v>
      </c>
      <c r="P2523">
        <v>0</v>
      </c>
      <c r="Q2523" t="s">
        <v>483</v>
      </c>
      <c r="R2523" t="s">
        <v>471</v>
      </c>
      <c r="S2523">
        <v>37</v>
      </c>
      <c r="T2523" t="s">
        <v>484</v>
      </c>
      <c r="U2523">
        <v>2</v>
      </c>
      <c r="W2523">
        <v>356</v>
      </c>
      <c r="X2523" t="s">
        <v>447</v>
      </c>
      <c r="Y2523" s="2" t="s">
        <v>448</v>
      </c>
      <c r="Z2523" s="2" t="s">
        <v>512</v>
      </c>
      <c r="AA2523" t="s">
        <v>485</v>
      </c>
      <c r="AB2523" t="s">
        <v>447</v>
      </c>
      <c r="AC2523" t="s">
        <v>447</v>
      </c>
      <c r="AD2523" t="s">
        <v>447</v>
      </c>
      <c r="AE2523" t="s">
        <v>447</v>
      </c>
      <c r="AF2523" t="s">
        <v>447</v>
      </c>
      <c r="AG2523">
        <v>2</v>
      </c>
      <c r="AH2523">
        <v>0</v>
      </c>
      <c r="AI2523">
        <v>43</v>
      </c>
      <c r="AJ2523">
        <v>0</v>
      </c>
      <c r="AK2523">
        <v>61</v>
      </c>
      <c r="AL2523" t="s">
        <v>504</v>
      </c>
      <c r="AM2523" t="s">
        <v>450</v>
      </c>
      <c r="BC2523" t="s">
        <v>484</v>
      </c>
      <c r="BF2523" t="s">
        <v>452</v>
      </c>
      <c r="BG2523" t="s">
        <v>453</v>
      </c>
      <c r="BH2523" s="1">
        <f t="shared" ca="1" si="119"/>
        <v>46123</v>
      </c>
    </row>
    <row r="2524" spans="2:60" ht="14.25" customHeight="1" x14ac:dyDescent="0.35">
      <c r="B2524" s="96" t="str">
        <f t="shared" si="117"/>
        <v>7472031123</v>
      </c>
      <c r="C2524" s="96" t="str">
        <f t="shared" si="118"/>
        <v>74720311</v>
      </c>
      <c r="D2524">
        <v>22526</v>
      </c>
      <c r="E2524" t="s">
        <v>120</v>
      </c>
      <c r="F2524">
        <v>61</v>
      </c>
      <c r="G2524" t="s">
        <v>124</v>
      </c>
      <c r="H2524">
        <v>73</v>
      </c>
      <c r="I2524">
        <v>74720</v>
      </c>
      <c r="J2524" t="s">
        <v>6</v>
      </c>
      <c r="K2524">
        <v>311</v>
      </c>
      <c r="L2524">
        <v>23</v>
      </c>
      <c r="M2524">
        <v>1</v>
      </c>
      <c r="N2524">
        <v>2</v>
      </c>
      <c r="O2524">
        <v>4.68</v>
      </c>
      <c r="P2524">
        <v>0</v>
      </c>
      <c r="Q2524" t="s">
        <v>483</v>
      </c>
      <c r="R2524" t="s">
        <v>471</v>
      </c>
      <c r="S2524">
        <v>37</v>
      </c>
      <c r="T2524" t="s">
        <v>484</v>
      </c>
      <c r="U2524">
        <v>2</v>
      </c>
      <c r="W2524">
        <v>356</v>
      </c>
      <c r="X2524" t="s">
        <v>447</v>
      </c>
      <c r="Y2524" s="2" t="s">
        <v>448</v>
      </c>
      <c r="Z2524" s="2" t="s">
        <v>512</v>
      </c>
      <c r="AA2524" t="s">
        <v>485</v>
      </c>
      <c r="AB2524" t="s">
        <v>447</v>
      </c>
      <c r="AC2524" t="s">
        <v>447</v>
      </c>
      <c r="AD2524" t="s">
        <v>447</v>
      </c>
      <c r="AE2524" t="s">
        <v>447</v>
      </c>
      <c r="AF2524" t="s">
        <v>447</v>
      </c>
      <c r="AG2524">
        <v>2</v>
      </c>
      <c r="AH2524">
        <v>0</v>
      </c>
      <c r="AI2524">
        <v>43</v>
      </c>
      <c r="AJ2524">
        <v>0</v>
      </c>
      <c r="AK2524">
        <v>61</v>
      </c>
      <c r="AL2524" t="s">
        <v>518</v>
      </c>
      <c r="AM2524" t="s">
        <v>450</v>
      </c>
      <c r="BC2524" t="s">
        <v>484</v>
      </c>
      <c r="BF2524" t="s">
        <v>452</v>
      </c>
      <c r="BG2524" t="s">
        <v>453</v>
      </c>
      <c r="BH2524" s="1">
        <f t="shared" ca="1" si="119"/>
        <v>46123</v>
      </c>
    </row>
    <row r="2525" spans="2:60" ht="14.25" customHeight="1" x14ac:dyDescent="0.35">
      <c r="B2525" s="96" t="str">
        <f t="shared" si="117"/>
        <v>747203121</v>
      </c>
      <c r="C2525" s="96" t="str">
        <f t="shared" si="118"/>
        <v>74720312</v>
      </c>
      <c r="D2525">
        <v>22526</v>
      </c>
      <c r="E2525" t="s">
        <v>120</v>
      </c>
      <c r="F2525">
        <v>61</v>
      </c>
      <c r="G2525" t="s">
        <v>124</v>
      </c>
      <c r="H2525">
        <v>73</v>
      </c>
      <c r="I2525">
        <v>74720</v>
      </c>
      <c r="J2525" t="s">
        <v>6</v>
      </c>
      <c r="K2525">
        <v>312</v>
      </c>
      <c r="L2525">
        <v>1</v>
      </c>
      <c r="M2525">
        <v>2</v>
      </c>
      <c r="N2525">
        <v>3</v>
      </c>
      <c r="O2525">
        <v>12.21</v>
      </c>
      <c r="P2525">
        <v>0</v>
      </c>
      <c r="Q2525" t="s">
        <v>489</v>
      </c>
      <c r="R2525" t="s">
        <v>457</v>
      </c>
      <c r="S2525">
        <v>4</v>
      </c>
      <c r="T2525" t="s">
        <v>458</v>
      </c>
      <c r="U2525">
        <v>2</v>
      </c>
      <c r="V2525">
        <v>44674</v>
      </c>
      <c r="W2525">
        <v>356</v>
      </c>
      <c r="X2525" t="s">
        <v>447</v>
      </c>
      <c r="Y2525" s="2" t="s">
        <v>447</v>
      </c>
      <c r="Z2525" s="2"/>
      <c r="AB2525" t="s">
        <v>447</v>
      </c>
      <c r="AC2525" t="s">
        <v>448</v>
      </c>
      <c r="AD2525" t="s">
        <v>447</v>
      </c>
      <c r="AE2525" t="s">
        <v>447</v>
      </c>
      <c r="AF2525" t="s">
        <v>447</v>
      </c>
      <c r="AG2525">
        <v>2</v>
      </c>
      <c r="AH2525">
        <v>0</v>
      </c>
      <c r="AI2525">
        <v>46</v>
      </c>
      <c r="AJ2525">
        <v>0</v>
      </c>
      <c r="AK2525">
        <v>61</v>
      </c>
      <c r="AL2525" t="s">
        <v>504</v>
      </c>
      <c r="AM2525" t="s">
        <v>450</v>
      </c>
      <c r="AN2525">
        <v>12.21</v>
      </c>
      <c r="AO2525">
        <v>85.55</v>
      </c>
      <c r="AP2525">
        <v>1044.5654999999999</v>
      </c>
      <c r="AQ2525">
        <v>12.21</v>
      </c>
      <c r="AR2525">
        <v>85.07</v>
      </c>
      <c r="AS2525">
        <v>1038.7047</v>
      </c>
      <c r="AT2525">
        <v>12.21</v>
      </c>
      <c r="AU2525">
        <v>80</v>
      </c>
      <c r="AV2525">
        <v>976.8</v>
      </c>
      <c r="BC2525" t="s">
        <v>451</v>
      </c>
      <c r="BD2525" s="2">
        <v>45917</v>
      </c>
      <c r="BE2525">
        <v>1016.27</v>
      </c>
      <c r="BF2525" t="s">
        <v>452</v>
      </c>
      <c r="BG2525" t="s">
        <v>453</v>
      </c>
      <c r="BH2525" s="1">
        <f t="shared" ca="1" si="119"/>
        <v>206</v>
      </c>
    </row>
    <row r="2526" spans="2:60" ht="14.25" customHeight="1" x14ac:dyDescent="0.35">
      <c r="B2526" s="96" t="str">
        <f t="shared" si="117"/>
        <v>747203122</v>
      </c>
      <c r="C2526" s="96" t="str">
        <f t="shared" si="118"/>
        <v>74720312</v>
      </c>
      <c r="D2526">
        <v>22526</v>
      </c>
      <c r="E2526" t="s">
        <v>120</v>
      </c>
      <c r="F2526">
        <v>61</v>
      </c>
      <c r="G2526" t="s">
        <v>124</v>
      </c>
      <c r="H2526">
        <v>73</v>
      </c>
      <c r="I2526">
        <v>74720</v>
      </c>
      <c r="J2526" t="s">
        <v>6</v>
      </c>
      <c r="K2526">
        <v>312</v>
      </c>
      <c r="L2526">
        <v>2</v>
      </c>
      <c r="M2526">
        <v>2</v>
      </c>
      <c r="N2526">
        <v>3</v>
      </c>
      <c r="O2526">
        <v>11.4</v>
      </c>
      <c r="P2526">
        <v>0</v>
      </c>
      <c r="Q2526" t="s">
        <v>489</v>
      </c>
      <c r="R2526" t="s">
        <v>457</v>
      </c>
      <c r="S2526">
        <v>4</v>
      </c>
      <c r="T2526" t="s">
        <v>458</v>
      </c>
      <c r="U2526">
        <v>2</v>
      </c>
      <c r="V2526">
        <v>44681</v>
      </c>
      <c r="W2526">
        <v>356</v>
      </c>
      <c r="X2526" t="s">
        <v>447</v>
      </c>
      <c r="Y2526" s="2" t="s">
        <v>447</v>
      </c>
      <c r="Z2526" s="2"/>
      <c r="AB2526" t="s">
        <v>447</v>
      </c>
      <c r="AC2526" t="s">
        <v>448</v>
      </c>
      <c r="AD2526" t="s">
        <v>447</v>
      </c>
      <c r="AE2526" t="s">
        <v>447</v>
      </c>
      <c r="AF2526" t="s">
        <v>447</v>
      </c>
      <c r="AG2526">
        <v>2</v>
      </c>
      <c r="AH2526">
        <v>0</v>
      </c>
      <c r="AI2526">
        <v>46</v>
      </c>
      <c r="AJ2526">
        <v>0</v>
      </c>
      <c r="AK2526">
        <v>61</v>
      </c>
      <c r="AL2526" t="s">
        <v>504</v>
      </c>
      <c r="AM2526" t="s">
        <v>450</v>
      </c>
      <c r="AN2526">
        <v>11.4</v>
      </c>
      <c r="AO2526">
        <v>85.55</v>
      </c>
      <c r="AP2526">
        <v>975.27</v>
      </c>
      <c r="AQ2526">
        <v>11.4</v>
      </c>
      <c r="AR2526">
        <v>85.07</v>
      </c>
      <c r="AS2526">
        <v>969.798</v>
      </c>
      <c r="AT2526">
        <v>11.4</v>
      </c>
      <c r="AU2526">
        <v>80</v>
      </c>
      <c r="AV2526">
        <v>912</v>
      </c>
      <c r="BC2526" t="s">
        <v>451</v>
      </c>
      <c r="BD2526" s="2">
        <v>45917</v>
      </c>
      <c r="BE2526">
        <v>842.85</v>
      </c>
      <c r="BF2526" t="s">
        <v>452</v>
      </c>
      <c r="BG2526" t="s">
        <v>453</v>
      </c>
      <c r="BH2526" s="1">
        <f t="shared" ca="1" si="119"/>
        <v>206</v>
      </c>
    </row>
    <row r="2527" spans="2:60" ht="14.25" customHeight="1" x14ac:dyDescent="0.35">
      <c r="B2527" s="96" t="str">
        <f t="shared" si="117"/>
        <v>747203123</v>
      </c>
      <c r="C2527" s="96" t="str">
        <f t="shared" si="118"/>
        <v>74720312</v>
      </c>
      <c r="D2527">
        <v>22526</v>
      </c>
      <c r="E2527" t="s">
        <v>120</v>
      </c>
      <c r="F2527">
        <v>61</v>
      </c>
      <c r="G2527" t="s">
        <v>124</v>
      </c>
      <c r="H2527">
        <v>73</v>
      </c>
      <c r="I2527">
        <v>74720</v>
      </c>
      <c r="J2527" t="s">
        <v>6</v>
      </c>
      <c r="K2527">
        <v>312</v>
      </c>
      <c r="L2527">
        <v>3</v>
      </c>
      <c r="M2527">
        <v>2</v>
      </c>
      <c r="N2527">
        <v>3</v>
      </c>
      <c r="O2527">
        <v>8.4600000000000009</v>
      </c>
      <c r="P2527">
        <v>0</v>
      </c>
      <c r="Q2527" t="s">
        <v>489</v>
      </c>
      <c r="R2527" t="s">
        <v>457</v>
      </c>
      <c r="S2527">
        <v>4</v>
      </c>
      <c r="T2527" t="s">
        <v>458</v>
      </c>
      <c r="U2527">
        <v>2</v>
      </c>
      <c r="V2527">
        <v>44681</v>
      </c>
      <c r="W2527">
        <v>356</v>
      </c>
      <c r="X2527" t="s">
        <v>447</v>
      </c>
      <c r="Y2527" s="2" t="s">
        <v>447</v>
      </c>
      <c r="Z2527" s="2"/>
      <c r="AB2527" t="s">
        <v>447</v>
      </c>
      <c r="AC2527" t="s">
        <v>448</v>
      </c>
      <c r="AD2527" t="s">
        <v>447</v>
      </c>
      <c r="AE2527" t="s">
        <v>447</v>
      </c>
      <c r="AF2527" t="s">
        <v>447</v>
      </c>
      <c r="AG2527">
        <v>2</v>
      </c>
      <c r="AH2527">
        <v>0</v>
      </c>
      <c r="AI2527">
        <v>46</v>
      </c>
      <c r="AJ2527">
        <v>0</v>
      </c>
      <c r="AK2527">
        <v>61</v>
      </c>
      <c r="AL2527" t="s">
        <v>518</v>
      </c>
      <c r="AM2527" t="s">
        <v>450</v>
      </c>
      <c r="AN2527">
        <v>8.4600000000000009</v>
      </c>
      <c r="AO2527">
        <v>85.55</v>
      </c>
      <c r="AP2527">
        <v>723.75300000000004</v>
      </c>
      <c r="AQ2527">
        <v>8.4600000000000009</v>
      </c>
      <c r="AR2527">
        <v>85.07</v>
      </c>
      <c r="AS2527">
        <v>719.69219999999996</v>
      </c>
      <c r="AT2527">
        <v>8.4600000000000009</v>
      </c>
      <c r="AU2527">
        <v>80</v>
      </c>
      <c r="AV2527">
        <v>676.8</v>
      </c>
      <c r="BC2527" t="s">
        <v>451</v>
      </c>
      <c r="BD2527" s="2">
        <v>45917</v>
      </c>
      <c r="BE2527">
        <v>521.71</v>
      </c>
      <c r="BF2527" t="s">
        <v>452</v>
      </c>
      <c r="BG2527" t="s">
        <v>453</v>
      </c>
      <c r="BH2527" s="1">
        <f t="shared" ca="1" si="119"/>
        <v>206</v>
      </c>
    </row>
    <row r="2528" spans="2:60" ht="14.25" customHeight="1" x14ac:dyDescent="0.35">
      <c r="B2528" s="96" t="str">
        <f t="shared" si="117"/>
        <v>747203124</v>
      </c>
      <c r="C2528" s="96" t="str">
        <f t="shared" si="118"/>
        <v>74720312</v>
      </c>
      <c r="D2528">
        <v>22526</v>
      </c>
      <c r="E2528" t="s">
        <v>120</v>
      </c>
      <c r="F2528">
        <v>61</v>
      </c>
      <c r="G2528" t="s">
        <v>124</v>
      </c>
      <c r="H2528">
        <v>73</v>
      </c>
      <c r="I2528">
        <v>74720</v>
      </c>
      <c r="J2528" t="s">
        <v>6</v>
      </c>
      <c r="K2528">
        <v>312</v>
      </c>
      <c r="L2528">
        <v>4</v>
      </c>
      <c r="M2528">
        <v>2</v>
      </c>
      <c r="N2528">
        <v>3</v>
      </c>
      <c r="O2528">
        <v>9.2799999999999994</v>
      </c>
      <c r="P2528">
        <v>0</v>
      </c>
      <c r="Q2528" t="s">
        <v>489</v>
      </c>
      <c r="R2528" t="s">
        <v>457</v>
      </c>
      <c r="S2528">
        <v>4</v>
      </c>
      <c r="T2528" t="s">
        <v>458</v>
      </c>
      <c r="U2528">
        <v>2</v>
      </c>
      <c r="V2528">
        <v>44681</v>
      </c>
      <c r="W2528">
        <v>356</v>
      </c>
      <c r="X2528" t="s">
        <v>447</v>
      </c>
      <c r="Y2528" s="2" t="s">
        <v>447</v>
      </c>
      <c r="Z2528" s="2"/>
      <c r="AB2528" t="s">
        <v>447</v>
      </c>
      <c r="AC2528" t="s">
        <v>448</v>
      </c>
      <c r="AD2528" t="s">
        <v>447</v>
      </c>
      <c r="AE2528" t="s">
        <v>447</v>
      </c>
      <c r="AF2528" t="s">
        <v>447</v>
      </c>
      <c r="AG2528">
        <v>2</v>
      </c>
      <c r="AH2528">
        <v>0</v>
      </c>
      <c r="AI2528">
        <v>46</v>
      </c>
      <c r="AJ2528">
        <v>0</v>
      </c>
      <c r="AK2528">
        <v>61</v>
      </c>
      <c r="AL2528" t="s">
        <v>504</v>
      </c>
      <c r="AM2528" t="s">
        <v>450</v>
      </c>
      <c r="AN2528">
        <v>9.2799999999999994</v>
      </c>
      <c r="AO2528">
        <v>85.55</v>
      </c>
      <c r="AP2528">
        <v>793.904</v>
      </c>
      <c r="AQ2528">
        <v>9.2799999999999994</v>
      </c>
      <c r="AR2528">
        <v>85.07</v>
      </c>
      <c r="AS2528">
        <v>789.44960000000003</v>
      </c>
      <c r="AT2528">
        <v>9.2799999999999994</v>
      </c>
      <c r="AU2528">
        <v>80</v>
      </c>
      <c r="AV2528">
        <v>742.4</v>
      </c>
      <c r="BC2528" t="s">
        <v>451</v>
      </c>
      <c r="BD2528" s="2">
        <v>45917</v>
      </c>
      <c r="BE2528">
        <v>567.61</v>
      </c>
      <c r="BF2528" t="s">
        <v>452</v>
      </c>
      <c r="BG2528" t="s">
        <v>453</v>
      </c>
      <c r="BH2528" s="1">
        <f t="shared" ca="1" si="119"/>
        <v>206</v>
      </c>
    </row>
    <row r="2529" spans="2:60" ht="14.25" customHeight="1" x14ac:dyDescent="0.35">
      <c r="B2529" s="96" t="str">
        <f t="shared" si="117"/>
        <v>747203125</v>
      </c>
      <c r="C2529" s="96" t="str">
        <f t="shared" si="118"/>
        <v>74720312</v>
      </c>
      <c r="D2529">
        <v>22526</v>
      </c>
      <c r="E2529" t="s">
        <v>120</v>
      </c>
      <c r="F2529">
        <v>61</v>
      </c>
      <c r="G2529" t="s">
        <v>124</v>
      </c>
      <c r="H2529">
        <v>73</v>
      </c>
      <c r="I2529">
        <v>74720</v>
      </c>
      <c r="J2529" t="s">
        <v>6</v>
      </c>
      <c r="K2529">
        <v>312</v>
      </c>
      <c r="L2529">
        <v>5</v>
      </c>
      <c r="M2529">
        <v>2</v>
      </c>
      <c r="N2529">
        <v>3</v>
      </c>
      <c r="O2529">
        <v>11.57</v>
      </c>
      <c r="P2529">
        <v>0</v>
      </c>
      <c r="Q2529" t="s">
        <v>489</v>
      </c>
      <c r="R2529" t="s">
        <v>457</v>
      </c>
      <c r="S2529">
        <v>4</v>
      </c>
      <c r="T2529" t="s">
        <v>458</v>
      </c>
      <c r="U2529">
        <v>2</v>
      </c>
      <c r="V2529">
        <v>44681</v>
      </c>
      <c r="W2529">
        <v>356</v>
      </c>
      <c r="X2529" t="s">
        <v>447</v>
      </c>
      <c r="Y2529" s="2" t="s">
        <v>447</v>
      </c>
      <c r="Z2529" s="2"/>
      <c r="AB2529" t="s">
        <v>447</v>
      </c>
      <c r="AC2529" t="s">
        <v>448</v>
      </c>
      <c r="AD2529" t="s">
        <v>447</v>
      </c>
      <c r="AE2529" t="s">
        <v>447</v>
      </c>
      <c r="AF2529" t="s">
        <v>447</v>
      </c>
      <c r="AG2529">
        <v>2</v>
      </c>
      <c r="AH2529">
        <v>0</v>
      </c>
      <c r="AI2529">
        <v>46</v>
      </c>
      <c r="AJ2529">
        <v>0</v>
      </c>
      <c r="AK2529">
        <v>61</v>
      </c>
      <c r="AL2529" t="s">
        <v>504</v>
      </c>
      <c r="AM2529" t="s">
        <v>450</v>
      </c>
      <c r="AN2529">
        <v>11.57</v>
      </c>
      <c r="AO2529">
        <v>85.55</v>
      </c>
      <c r="AP2529">
        <v>989.81349999999998</v>
      </c>
      <c r="AQ2529">
        <v>11.57</v>
      </c>
      <c r="AR2529">
        <v>85.07</v>
      </c>
      <c r="AS2529">
        <v>984.25990000000002</v>
      </c>
      <c r="AT2529">
        <v>11.57</v>
      </c>
      <c r="AU2529">
        <v>80</v>
      </c>
      <c r="AV2529">
        <v>925.6</v>
      </c>
      <c r="BC2529" t="s">
        <v>451</v>
      </c>
      <c r="BD2529" s="2">
        <v>45917</v>
      </c>
      <c r="BE2529">
        <v>756.3</v>
      </c>
      <c r="BF2529" t="s">
        <v>452</v>
      </c>
      <c r="BG2529" t="s">
        <v>453</v>
      </c>
      <c r="BH2529" s="1">
        <f t="shared" ca="1" si="119"/>
        <v>206</v>
      </c>
    </row>
    <row r="2530" spans="2:60" ht="14.25" customHeight="1" x14ac:dyDescent="0.35">
      <c r="B2530" s="96" t="str">
        <f t="shared" si="117"/>
        <v>747203126</v>
      </c>
      <c r="C2530" s="96" t="str">
        <f t="shared" si="118"/>
        <v>74720312</v>
      </c>
      <c r="D2530">
        <v>22526</v>
      </c>
      <c r="E2530" t="s">
        <v>120</v>
      </c>
      <c r="F2530">
        <v>61</v>
      </c>
      <c r="G2530" t="s">
        <v>124</v>
      </c>
      <c r="H2530">
        <v>73</v>
      </c>
      <c r="I2530">
        <v>74720</v>
      </c>
      <c r="J2530" t="s">
        <v>6</v>
      </c>
      <c r="K2530">
        <v>312</v>
      </c>
      <c r="L2530">
        <v>6</v>
      </c>
      <c r="M2530">
        <v>2</v>
      </c>
      <c r="N2530">
        <v>3</v>
      </c>
      <c r="O2530">
        <v>17.440000000000001</v>
      </c>
      <c r="P2530">
        <v>0</v>
      </c>
      <c r="Q2530" t="s">
        <v>489</v>
      </c>
      <c r="R2530" t="s">
        <v>457</v>
      </c>
      <c r="S2530">
        <v>4</v>
      </c>
      <c r="T2530" t="s">
        <v>458</v>
      </c>
      <c r="U2530">
        <v>2</v>
      </c>
      <c r="V2530">
        <v>44681</v>
      </c>
      <c r="W2530">
        <v>356</v>
      </c>
      <c r="X2530" t="s">
        <v>447</v>
      </c>
      <c r="Y2530" s="2" t="s">
        <v>447</v>
      </c>
      <c r="Z2530" s="2"/>
      <c r="AB2530" t="s">
        <v>447</v>
      </c>
      <c r="AC2530" t="s">
        <v>448</v>
      </c>
      <c r="AD2530" t="s">
        <v>447</v>
      </c>
      <c r="AE2530" t="s">
        <v>447</v>
      </c>
      <c r="AF2530" t="s">
        <v>447</v>
      </c>
      <c r="AG2530">
        <v>2</v>
      </c>
      <c r="AH2530">
        <v>0</v>
      </c>
      <c r="AI2530">
        <v>46</v>
      </c>
      <c r="AJ2530">
        <v>0</v>
      </c>
      <c r="AK2530">
        <v>61</v>
      </c>
      <c r="AL2530" t="s">
        <v>504</v>
      </c>
      <c r="AM2530" t="s">
        <v>450</v>
      </c>
      <c r="AN2530">
        <v>17.440000000000001</v>
      </c>
      <c r="AO2530">
        <v>85.55</v>
      </c>
      <c r="AP2530">
        <v>1491.992</v>
      </c>
      <c r="AQ2530">
        <v>17.440000000000001</v>
      </c>
      <c r="AR2530">
        <v>85.07</v>
      </c>
      <c r="AS2530">
        <v>1483.6207999999999</v>
      </c>
      <c r="AT2530">
        <v>17.440000000000001</v>
      </c>
      <c r="AU2530">
        <v>80</v>
      </c>
      <c r="AV2530">
        <v>1395.2</v>
      </c>
      <c r="BC2530" t="s">
        <v>451</v>
      </c>
      <c r="BD2530" s="2">
        <v>45917</v>
      </c>
      <c r="BE2530">
        <v>739.99</v>
      </c>
      <c r="BF2530" t="s">
        <v>452</v>
      </c>
      <c r="BG2530" t="s">
        <v>453</v>
      </c>
      <c r="BH2530" s="1">
        <f t="shared" ca="1" si="119"/>
        <v>206</v>
      </c>
    </row>
    <row r="2531" spans="2:60" ht="14.25" customHeight="1" x14ac:dyDescent="0.35">
      <c r="B2531" s="96" t="str">
        <f t="shared" si="117"/>
        <v>747203127</v>
      </c>
      <c r="C2531" s="96" t="str">
        <f t="shared" si="118"/>
        <v>74720312</v>
      </c>
      <c r="D2531">
        <v>22526</v>
      </c>
      <c r="E2531" t="s">
        <v>120</v>
      </c>
      <c r="F2531">
        <v>61</v>
      </c>
      <c r="G2531" t="s">
        <v>124</v>
      </c>
      <c r="H2531">
        <v>73</v>
      </c>
      <c r="I2531">
        <v>74720</v>
      </c>
      <c r="J2531" t="s">
        <v>6</v>
      </c>
      <c r="K2531">
        <v>312</v>
      </c>
      <c r="L2531">
        <v>7</v>
      </c>
      <c r="M2531">
        <v>2</v>
      </c>
      <c r="N2531">
        <v>3</v>
      </c>
      <c r="O2531">
        <v>17.07</v>
      </c>
      <c r="P2531">
        <v>0</v>
      </c>
      <c r="Q2531" t="s">
        <v>489</v>
      </c>
      <c r="R2531" t="s">
        <v>457</v>
      </c>
      <c r="S2531">
        <v>4</v>
      </c>
      <c r="T2531" t="s">
        <v>458</v>
      </c>
      <c r="U2531">
        <v>2</v>
      </c>
      <c r="V2531">
        <v>44672</v>
      </c>
      <c r="W2531">
        <v>356</v>
      </c>
      <c r="X2531" t="s">
        <v>447</v>
      </c>
      <c r="Y2531" s="2" t="s">
        <v>447</v>
      </c>
      <c r="Z2531" s="2"/>
      <c r="AB2531" t="s">
        <v>447</v>
      </c>
      <c r="AC2531" t="s">
        <v>448</v>
      </c>
      <c r="AD2531" t="s">
        <v>447</v>
      </c>
      <c r="AE2531" t="s">
        <v>447</v>
      </c>
      <c r="AF2531" t="s">
        <v>447</v>
      </c>
      <c r="AG2531">
        <v>2</v>
      </c>
      <c r="AH2531">
        <v>0</v>
      </c>
      <c r="AI2531">
        <v>46</v>
      </c>
      <c r="AJ2531">
        <v>0</v>
      </c>
      <c r="AK2531">
        <v>61</v>
      </c>
      <c r="AL2531" t="s">
        <v>504</v>
      </c>
      <c r="AM2531" t="s">
        <v>450</v>
      </c>
      <c r="AN2531">
        <v>17.07</v>
      </c>
      <c r="AO2531">
        <v>85.55</v>
      </c>
      <c r="AP2531">
        <v>1460.3385000000001</v>
      </c>
      <c r="AQ2531">
        <v>17.07</v>
      </c>
      <c r="AR2531">
        <v>85.07</v>
      </c>
      <c r="AS2531">
        <v>1452.1449</v>
      </c>
      <c r="AT2531">
        <v>17.07</v>
      </c>
      <c r="AU2531">
        <v>80</v>
      </c>
      <c r="AV2531">
        <v>1365.6</v>
      </c>
      <c r="BC2531" t="s">
        <v>451</v>
      </c>
      <c r="BD2531" s="2">
        <v>45917</v>
      </c>
      <c r="BE2531">
        <v>1225.58</v>
      </c>
      <c r="BF2531" t="s">
        <v>452</v>
      </c>
      <c r="BG2531" t="s">
        <v>453</v>
      </c>
      <c r="BH2531" s="1">
        <f t="shared" ca="1" si="119"/>
        <v>206</v>
      </c>
    </row>
    <row r="2532" spans="2:60" ht="14.25" customHeight="1" x14ac:dyDescent="0.35">
      <c r="B2532" s="96" t="str">
        <f t="shared" si="117"/>
        <v>747203128</v>
      </c>
      <c r="C2532" s="96" t="str">
        <f t="shared" si="118"/>
        <v>74720312</v>
      </c>
      <c r="D2532">
        <v>22526</v>
      </c>
      <c r="E2532" t="s">
        <v>120</v>
      </c>
      <c r="F2532">
        <v>61</v>
      </c>
      <c r="G2532" t="s">
        <v>124</v>
      </c>
      <c r="H2532">
        <v>73</v>
      </c>
      <c r="I2532">
        <v>74720</v>
      </c>
      <c r="J2532" t="s">
        <v>6</v>
      </c>
      <c r="K2532">
        <v>312</v>
      </c>
      <c r="L2532">
        <v>8</v>
      </c>
      <c r="M2532">
        <v>2</v>
      </c>
      <c r="N2532">
        <v>3</v>
      </c>
      <c r="O2532">
        <v>20.239999999999998</v>
      </c>
      <c r="P2532">
        <v>0</v>
      </c>
      <c r="Q2532" t="s">
        <v>489</v>
      </c>
      <c r="R2532" t="s">
        <v>457</v>
      </c>
      <c r="S2532">
        <v>4</v>
      </c>
      <c r="T2532" t="s">
        <v>458</v>
      </c>
      <c r="U2532">
        <v>2</v>
      </c>
      <c r="V2532">
        <v>44672</v>
      </c>
      <c r="W2532">
        <v>356</v>
      </c>
      <c r="X2532" t="s">
        <v>447</v>
      </c>
      <c r="Y2532" s="2" t="s">
        <v>447</v>
      </c>
      <c r="Z2532" s="2"/>
      <c r="AB2532" t="s">
        <v>447</v>
      </c>
      <c r="AC2532" t="s">
        <v>448</v>
      </c>
      <c r="AD2532" t="s">
        <v>447</v>
      </c>
      <c r="AE2532" t="s">
        <v>447</v>
      </c>
      <c r="AF2532" t="s">
        <v>447</v>
      </c>
      <c r="AG2532">
        <v>2</v>
      </c>
      <c r="AH2532">
        <v>0</v>
      </c>
      <c r="AI2532">
        <v>46</v>
      </c>
      <c r="AJ2532">
        <v>0</v>
      </c>
      <c r="AK2532">
        <v>61</v>
      </c>
      <c r="AL2532" t="s">
        <v>504</v>
      </c>
      <c r="AM2532" t="s">
        <v>450</v>
      </c>
      <c r="AN2532">
        <v>20.239999999999998</v>
      </c>
      <c r="AO2532">
        <v>85.55</v>
      </c>
      <c r="AP2532">
        <v>1731.5319999999999</v>
      </c>
      <c r="AQ2532">
        <v>20.239999999999998</v>
      </c>
      <c r="AR2532">
        <v>85.07</v>
      </c>
      <c r="AS2532">
        <v>1721.8168000000001</v>
      </c>
      <c r="AT2532">
        <v>20.239999999999998</v>
      </c>
      <c r="AU2532">
        <v>80</v>
      </c>
      <c r="AV2532">
        <v>1619.2</v>
      </c>
      <c r="BC2532" t="s">
        <v>451</v>
      </c>
      <c r="BD2532" s="2">
        <v>45917</v>
      </c>
      <c r="BE2532">
        <v>1917.32</v>
      </c>
      <c r="BF2532" t="s">
        <v>452</v>
      </c>
      <c r="BG2532" t="s">
        <v>453</v>
      </c>
      <c r="BH2532" s="1">
        <f t="shared" ca="1" si="119"/>
        <v>206</v>
      </c>
    </row>
    <row r="2533" spans="2:60" ht="14.25" customHeight="1" x14ac:dyDescent="0.35">
      <c r="B2533" s="96" t="str">
        <f t="shared" si="117"/>
        <v>747203129</v>
      </c>
      <c r="C2533" s="96" t="str">
        <f t="shared" si="118"/>
        <v>74720312</v>
      </c>
      <c r="D2533">
        <v>22526</v>
      </c>
      <c r="E2533" t="s">
        <v>120</v>
      </c>
      <c r="F2533">
        <v>61</v>
      </c>
      <c r="G2533" t="s">
        <v>124</v>
      </c>
      <c r="H2533">
        <v>73</v>
      </c>
      <c r="I2533">
        <v>74720</v>
      </c>
      <c r="J2533" t="s">
        <v>6</v>
      </c>
      <c r="K2533">
        <v>312</v>
      </c>
      <c r="L2533">
        <v>9</v>
      </c>
      <c r="M2533">
        <v>2</v>
      </c>
      <c r="N2533">
        <v>3</v>
      </c>
      <c r="O2533">
        <v>2.08</v>
      </c>
      <c r="P2533">
        <v>0</v>
      </c>
      <c r="Q2533" t="s">
        <v>489</v>
      </c>
      <c r="R2533" t="s">
        <v>457</v>
      </c>
      <c r="S2533">
        <v>4</v>
      </c>
      <c r="T2533" t="s">
        <v>458</v>
      </c>
      <c r="U2533">
        <v>2</v>
      </c>
      <c r="V2533">
        <v>44673</v>
      </c>
      <c r="W2533">
        <v>356</v>
      </c>
      <c r="X2533" t="s">
        <v>447</v>
      </c>
      <c r="Y2533" s="2" t="s">
        <v>447</v>
      </c>
      <c r="Z2533" s="2"/>
      <c r="AB2533" t="s">
        <v>447</v>
      </c>
      <c r="AC2533" t="s">
        <v>448</v>
      </c>
      <c r="AD2533" t="s">
        <v>447</v>
      </c>
      <c r="AE2533" t="s">
        <v>447</v>
      </c>
      <c r="AF2533" t="s">
        <v>447</v>
      </c>
      <c r="AG2533">
        <v>2</v>
      </c>
      <c r="AH2533">
        <v>0</v>
      </c>
      <c r="AI2533">
        <v>46</v>
      </c>
      <c r="AJ2533">
        <v>0</v>
      </c>
      <c r="AK2533">
        <v>61</v>
      </c>
      <c r="AL2533" t="s">
        <v>518</v>
      </c>
      <c r="AM2533" t="s">
        <v>450</v>
      </c>
      <c r="AN2533">
        <v>2.08</v>
      </c>
      <c r="AO2533">
        <v>85.55</v>
      </c>
      <c r="AP2533">
        <v>177.94399999999999</v>
      </c>
      <c r="AQ2533">
        <v>2.08</v>
      </c>
      <c r="AR2533">
        <v>85.07</v>
      </c>
      <c r="AS2533">
        <v>176.94560000000001</v>
      </c>
      <c r="AT2533">
        <v>2.08</v>
      </c>
      <c r="AU2533">
        <v>80</v>
      </c>
      <c r="AV2533">
        <v>166.4</v>
      </c>
      <c r="BC2533" t="s">
        <v>451</v>
      </c>
      <c r="BD2533" s="2">
        <v>45917</v>
      </c>
      <c r="BE2533">
        <v>409.4</v>
      </c>
      <c r="BF2533" t="s">
        <v>452</v>
      </c>
      <c r="BG2533" t="s">
        <v>453</v>
      </c>
      <c r="BH2533" s="1">
        <f t="shared" ca="1" si="119"/>
        <v>206</v>
      </c>
    </row>
    <row r="2534" spans="2:60" ht="14.25" customHeight="1" x14ac:dyDescent="0.35">
      <c r="B2534" s="96" t="str">
        <f t="shared" si="117"/>
        <v>7472031210</v>
      </c>
      <c r="C2534" s="96" t="str">
        <f t="shared" si="118"/>
        <v>74720312</v>
      </c>
      <c r="D2534">
        <v>22526</v>
      </c>
      <c r="E2534" t="s">
        <v>120</v>
      </c>
      <c r="F2534">
        <v>61</v>
      </c>
      <c r="G2534" t="s">
        <v>124</v>
      </c>
      <c r="H2534">
        <v>73</v>
      </c>
      <c r="I2534">
        <v>74720</v>
      </c>
      <c r="J2534" t="s">
        <v>6</v>
      </c>
      <c r="K2534">
        <v>312</v>
      </c>
      <c r="L2534">
        <v>10</v>
      </c>
      <c r="M2534">
        <v>2</v>
      </c>
      <c r="N2534">
        <v>3</v>
      </c>
      <c r="O2534">
        <v>20.440000000000001</v>
      </c>
      <c r="P2534">
        <v>0</v>
      </c>
      <c r="Q2534" t="s">
        <v>489</v>
      </c>
      <c r="R2534" t="s">
        <v>457</v>
      </c>
      <c r="S2534">
        <v>4</v>
      </c>
      <c r="T2534" t="s">
        <v>458</v>
      </c>
      <c r="U2534">
        <v>2</v>
      </c>
      <c r="V2534">
        <v>44673</v>
      </c>
      <c r="W2534">
        <v>356</v>
      </c>
      <c r="X2534" t="s">
        <v>447</v>
      </c>
      <c r="Y2534" s="2" t="s">
        <v>447</v>
      </c>
      <c r="Z2534" s="2"/>
      <c r="AB2534" t="s">
        <v>447</v>
      </c>
      <c r="AC2534" t="s">
        <v>448</v>
      </c>
      <c r="AD2534" t="s">
        <v>447</v>
      </c>
      <c r="AE2534" t="s">
        <v>447</v>
      </c>
      <c r="AF2534" t="s">
        <v>447</v>
      </c>
      <c r="AG2534">
        <v>2</v>
      </c>
      <c r="AH2534">
        <v>0</v>
      </c>
      <c r="AI2534">
        <v>46</v>
      </c>
      <c r="AJ2534">
        <v>0</v>
      </c>
      <c r="AK2534">
        <v>61</v>
      </c>
      <c r="AL2534" t="s">
        <v>504</v>
      </c>
      <c r="AM2534" t="s">
        <v>450</v>
      </c>
      <c r="AN2534">
        <v>20.440000000000001</v>
      </c>
      <c r="AO2534">
        <v>85.55</v>
      </c>
      <c r="AP2534">
        <v>1748.6420000000001</v>
      </c>
      <c r="AQ2534">
        <v>20.440000000000001</v>
      </c>
      <c r="AR2534">
        <v>85.07</v>
      </c>
      <c r="AS2534">
        <v>1738.8308</v>
      </c>
      <c r="AT2534">
        <v>20.440000000000001</v>
      </c>
      <c r="AU2534">
        <v>80</v>
      </c>
      <c r="AV2534">
        <v>1635.2</v>
      </c>
      <c r="BC2534" t="s">
        <v>451</v>
      </c>
      <c r="BD2534" s="2">
        <v>45917</v>
      </c>
      <c r="BE2534">
        <v>1275.6300000000001</v>
      </c>
      <c r="BF2534" t="s">
        <v>452</v>
      </c>
      <c r="BG2534" t="s">
        <v>453</v>
      </c>
      <c r="BH2534" s="1">
        <f t="shared" ca="1" si="119"/>
        <v>206</v>
      </c>
    </row>
    <row r="2535" spans="2:60" ht="14.25" customHeight="1" x14ac:dyDescent="0.35">
      <c r="B2535" s="96" t="str">
        <f t="shared" si="117"/>
        <v>7472031211</v>
      </c>
      <c r="C2535" s="96" t="str">
        <f t="shared" si="118"/>
        <v>74720312</v>
      </c>
      <c r="D2535">
        <v>22526</v>
      </c>
      <c r="E2535" t="s">
        <v>120</v>
      </c>
      <c r="F2535">
        <v>61</v>
      </c>
      <c r="G2535" t="s">
        <v>124</v>
      </c>
      <c r="H2535">
        <v>73</v>
      </c>
      <c r="I2535">
        <v>74720</v>
      </c>
      <c r="J2535" t="s">
        <v>6</v>
      </c>
      <c r="K2535">
        <v>312</v>
      </c>
      <c r="L2535">
        <v>11</v>
      </c>
      <c r="M2535">
        <v>2</v>
      </c>
      <c r="N2535">
        <v>3</v>
      </c>
      <c r="O2535">
        <v>7.9</v>
      </c>
      <c r="P2535">
        <v>0</v>
      </c>
      <c r="Q2535" t="s">
        <v>489</v>
      </c>
      <c r="R2535" t="s">
        <v>457</v>
      </c>
      <c r="S2535">
        <v>4</v>
      </c>
      <c r="T2535" t="s">
        <v>458</v>
      </c>
      <c r="U2535">
        <v>2</v>
      </c>
      <c r="V2535">
        <v>44681</v>
      </c>
      <c r="W2535">
        <v>356</v>
      </c>
      <c r="X2535" t="s">
        <v>447</v>
      </c>
      <c r="Y2535" s="2" t="s">
        <v>447</v>
      </c>
      <c r="Z2535" s="2"/>
      <c r="AB2535" t="s">
        <v>447</v>
      </c>
      <c r="AC2535" t="s">
        <v>448</v>
      </c>
      <c r="AD2535" t="s">
        <v>447</v>
      </c>
      <c r="AE2535" t="s">
        <v>447</v>
      </c>
      <c r="AF2535" t="s">
        <v>447</v>
      </c>
      <c r="AG2535">
        <v>2</v>
      </c>
      <c r="AH2535">
        <v>0</v>
      </c>
      <c r="AI2535">
        <v>46</v>
      </c>
      <c r="AJ2535">
        <v>0</v>
      </c>
      <c r="AK2535">
        <v>61</v>
      </c>
      <c r="AL2535" t="s">
        <v>518</v>
      </c>
      <c r="AM2535" t="s">
        <v>450</v>
      </c>
      <c r="AN2535">
        <v>7.9</v>
      </c>
      <c r="AO2535">
        <v>85.55</v>
      </c>
      <c r="AP2535">
        <v>675.84500000000003</v>
      </c>
      <c r="AQ2535">
        <v>7.9</v>
      </c>
      <c r="AR2535">
        <v>85.07</v>
      </c>
      <c r="AS2535">
        <v>672.053</v>
      </c>
      <c r="AT2535">
        <v>7.9</v>
      </c>
      <c r="AU2535">
        <v>80</v>
      </c>
      <c r="AV2535">
        <v>632</v>
      </c>
      <c r="BC2535" t="s">
        <v>451</v>
      </c>
      <c r="BD2535" s="2">
        <v>45917</v>
      </c>
      <c r="BE2535">
        <v>342.4</v>
      </c>
      <c r="BF2535" t="s">
        <v>452</v>
      </c>
      <c r="BG2535" t="s">
        <v>453</v>
      </c>
      <c r="BH2535" s="1">
        <f t="shared" ca="1" si="119"/>
        <v>206</v>
      </c>
    </row>
    <row r="2536" spans="2:60" ht="14.25" customHeight="1" x14ac:dyDescent="0.35">
      <c r="B2536" s="96" t="str">
        <f t="shared" si="117"/>
        <v>7472031212</v>
      </c>
      <c r="C2536" s="96" t="str">
        <f t="shared" si="118"/>
        <v>74720312</v>
      </c>
      <c r="D2536">
        <v>22526</v>
      </c>
      <c r="E2536" t="s">
        <v>120</v>
      </c>
      <c r="F2536">
        <v>61</v>
      </c>
      <c r="G2536" t="s">
        <v>124</v>
      </c>
      <c r="H2536">
        <v>73</v>
      </c>
      <c r="I2536">
        <v>74720</v>
      </c>
      <c r="J2536" t="s">
        <v>6</v>
      </c>
      <c r="K2536">
        <v>312</v>
      </c>
      <c r="L2536">
        <v>12</v>
      </c>
      <c r="M2536">
        <v>2</v>
      </c>
      <c r="N2536">
        <v>3</v>
      </c>
      <c r="O2536">
        <v>7.33</v>
      </c>
      <c r="P2536">
        <v>0</v>
      </c>
      <c r="Q2536" t="s">
        <v>489</v>
      </c>
      <c r="R2536" t="s">
        <v>457</v>
      </c>
      <c r="S2536">
        <v>4</v>
      </c>
      <c r="T2536" t="s">
        <v>458</v>
      </c>
      <c r="U2536">
        <v>2</v>
      </c>
      <c r="V2536">
        <v>44681</v>
      </c>
      <c r="W2536">
        <v>356</v>
      </c>
      <c r="X2536" t="s">
        <v>447</v>
      </c>
      <c r="Y2536" s="2" t="s">
        <v>447</v>
      </c>
      <c r="Z2536" s="2"/>
      <c r="AB2536" t="s">
        <v>447</v>
      </c>
      <c r="AC2536" t="s">
        <v>448</v>
      </c>
      <c r="AD2536" t="s">
        <v>447</v>
      </c>
      <c r="AE2536" t="s">
        <v>447</v>
      </c>
      <c r="AF2536" t="s">
        <v>447</v>
      </c>
      <c r="AG2536">
        <v>2</v>
      </c>
      <c r="AH2536">
        <v>0</v>
      </c>
      <c r="AI2536">
        <v>46</v>
      </c>
      <c r="AJ2536">
        <v>0</v>
      </c>
      <c r="AK2536">
        <v>61</v>
      </c>
      <c r="AL2536" t="s">
        <v>518</v>
      </c>
      <c r="AM2536" t="s">
        <v>450</v>
      </c>
      <c r="AN2536">
        <v>7.33</v>
      </c>
      <c r="AO2536">
        <v>85.55</v>
      </c>
      <c r="AP2536">
        <v>627.08150000000001</v>
      </c>
      <c r="AQ2536">
        <v>7.33</v>
      </c>
      <c r="AR2536">
        <v>85.07</v>
      </c>
      <c r="AS2536">
        <v>623.56309999999996</v>
      </c>
      <c r="AT2536">
        <v>7.33</v>
      </c>
      <c r="AU2536">
        <v>80</v>
      </c>
      <c r="AV2536">
        <v>586.4</v>
      </c>
      <c r="BC2536" t="s">
        <v>451</v>
      </c>
      <c r="BD2536" s="2">
        <v>45917</v>
      </c>
      <c r="BE2536">
        <v>857.66</v>
      </c>
      <c r="BF2536" t="s">
        <v>452</v>
      </c>
      <c r="BG2536" t="s">
        <v>453</v>
      </c>
      <c r="BH2536" s="1">
        <f t="shared" ca="1" si="119"/>
        <v>206</v>
      </c>
    </row>
    <row r="2537" spans="2:60" ht="14.25" customHeight="1" x14ac:dyDescent="0.35">
      <c r="B2537" s="96" t="str">
        <f t="shared" si="117"/>
        <v>7472031213</v>
      </c>
      <c r="C2537" s="96" t="str">
        <f t="shared" si="118"/>
        <v>74720312</v>
      </c>
      <c r="D2537">
        <v>22526</v>
      </c>
      <c r="E2537" t="s">
        <v>120</v>
      </c>
      <c r="F2537">
        <v>61</v>
      </c>
      <c r="G2537" t="s">
        <v>124</v>
      </c>
      <c r="H2537">
        <v>73</v>
      </c>
      <c r="I2537">
        <v>74720</v>
      </c>
      <c r="J2537" t="s">
        <v>6</v>
      </c>
      <c r="K2537">
        <v>312</v>
      </c>
      <c r="L2537">
        <v>13</v>
      </c>
      <c r="M2537">
        <v>2</v>
      </c>
      <c r="N2537">
        <v>3</v>
      </c>
      <c r="O2537">
        <v>21.2</v>
      </c>
      <c r="P2537">
        <v>0</v>
      </c>
      <c r="Q2537" t="s">
        <v>489</v>
      </c>
      <c r="R2537" t="s">
        <v>457</v>
      </c>
      <c r="S2537">
        <v>4</v>
      </c>
      <c r="T2537" t="s">
        <v>458</v>
      </c>
      <c r="U2537">
        <v>2</v>
      </c>
      <c r="V2537">
        <v>44673</v>
      </c>
      <c r="W2537">
        <v>356</v>
      </c>
      <c r="X2537" t="s">
        <v>447</v>
      </c>
      <c r="Y2537" s="2" t="s">
        <v>447</v>
      </c>
      <c r="Z2537" s="2"/>
      <c r="AB2537" t="s">
        <v>447</v>
      </c>
      <c r="AC2537" t="s">
        <v>448</v>
      </c>
      <c r="AD2537" t="s">
        <v>447</v>
      </c>
      <c r="AE2537" t="s">
        <v>447</v>
      </c>
      <c r="AF2537" t="s">
        <v>447</v>
      </c>
      <c r="AG2537">
        <v>2</v>
      </c>
      <c r="AH2537">
        <v>0</v>
      </c>
      <c r="AI2537">
        <v>46</v>
      </c>
      <c r="AJ2537">
        <v>0</v>
      </c>
      <c r="AK2537">
        <v>61</v>
      </c>
      <c r="AL2537" t="s">
        <v>518</v>
      </c>
      <c r="AM2537" t="s">
        <v>450</v>
      </c>
      <c r="AN2537">
        <v>21.2</v>
      </c>
      <c r="AO2537">
        <v>85.55</v>
      </c>
      <c r="AP2537">
        <v>1813.66</v>
      </c>
      <c r="AQ2537">
        <v>21.2</v>
      </c>
      <c r="AR2537">
        <v>85.07</v>
      </c>
      <c r="AS2537">
        <v>1803.4839999999999</v>
      </c>
      <c r="AT2537">
        <v>21.2</v>
      </c>
      <c r="AU2537">
        <v>80</v>
      </c>
      <c r="AV2537">
        <v>1696</v>
      </c>
      <c r="BC2537" t="s">
        <v>451</v>
      </c>
      <c r="BD2537" s="2">
        <v>45917</v>
      </c>
      <c r="BE2537">
        <v>1632.38</v>
      </c>
      <c r="BF2537" t="s">
        <v>452</v>
      </c>
      <c r="BG2537" t="s">
        <v>453</v>
      </c>
      <c r="BH2537" s="1">
        <f t="shared" ca="1" si="119"/>
        <v>206</v>
      </c>
    </row>
    <row r="2538" spans="2:60" ht="14.25" customHeight="1" x14ac:dyDescent="0.35">
      <c r="B2538" s="96" t="str">
        <f t="shared" si="117"/>
        <v>7472031214</v>
      </c>
      <c r="C2538" s="96" t="str">
        <f t="shared" si="118"/>
        <v>74720312</v>
      </c>
      <c r="D2538">
        <v>22526</v>
      </c>
      <c r="E2538" t="s">
        <v>120</v>
      </c>
      <c r="F2538">
        <v>61</v>
      </c>
      <c r="G2538" t="s">
        <v>124</v>
      </c>
      <c r="H2538">
        <v>73</v>
      </c>
      <c r="I2538">
        <v>74720</v>
      </c>
      <c r="J2538" t="s">
        <v>6</v>
      </c>
      <c r="K2538">
        <v>312</v>
      </c>
      <c r="L2538">
        <v>14</v>
      </c>
      <c r="M2538">
        <v>2</v>
      </c>
      <c r="N2538">
        <v>3</v>
      </c>
      <c r="O2538">
        <v>19.170000000000002</v>
      </c>
      <c r="P2538">
        <v>0</v>
      </c>
      <c r="Q2538" t="s">
        <v>489</v>
      </c>
      <c r="R2538" t="s">
        <v>457</v>
      </c>
      <c r="S2538">
        <v>4</v>
      </c>
      <c r="T2538" t="s">
        <v>458</v>
      </c>
      <c r="U2538">
        <v>2</v>
      </c>
      <c r="V2538">
        <v>44673</v>
      </c>
      <c r="W2538">
        <v>356</v>
      </c>
      <c r="X2538" t="s">
        <v>447</v>
      </c>
      <c r="Y2538" s="2" t="s">
        <v>447</v>
      </c>
      <c r="Z2538" s="2"/>
      <c r="AB2538" t="s">
        <v>447</v>
      </c>
      <c r="AC2538" t="s">
        <v>448</v>
      </c>
      <c r="AD2538" t="s">
        <v>447</v>
      </c>
      <c r="AE2538" t="s">
        <v>447</v>
      </c>
      <c r="AF2538" t="s">
        <v>447</v>
      </c>
      <c r="AG2538">
        <v>2</v>
      </c>
      <c r="AH2538">
        <v>0</v>
      </c>
      <c r="AI2538">
        <v>46</v>
      </c>
      <c r="AJ2538">
        <v>0</v>
      </c>
      <c r="AK2538">
        <v>61</v>
      </c>
      <c r="AL2538" t="s">
        <v>518</v>
      </c>
      <c r="AM2538" t="s">
        <v>450</v>
      </c>
      <c r="AN2538">
        <v>19.170000000000002</v>
      </c>
      <c r="AO2538">
        <v>85.55</v>
      </c>
      <c r="AP2538">
        <v>1639.9935</v>
      </c>
      <c r="AQ2538">
        <v>19.170000000000002</v>
      </c>
      <c r="AR2538">
        <v>85.07</v>
      </c>
      <c r="AS2538">
        <v>1630.7918999999999</v>
      </c>
      <c r="AT2538">
        <v>19.170000000000002</v>
      </c>
      <c r="AU2538">
        <v>80</v>
      </c>
      <c r="AV2538">
        <v>1533.6</v>
      </c>
      <c r="BC2538" t="s">
        <v>451</v>
      </c>
      <c r="BD2538" s="2">
        <v>45917</v>
      </c>
      <c r="BE2538">
        <v>1334.58</v>
      </c>
      <c r="BF2538" t="s">
        <v>452</v>
      </c>
      <c r="BG2538" t="s">
        <v>453</v>
      </c>
      <c r="BH2538" s="1">
        <f t="shared" ca="1" si="119"/>
        <v>206</v>
      </c>
    </row>
    <row r="2539" spans="2:60" ht="14.25" customHeight="1" x14ac:dyDescent="0.35">
      <c r="B2539" s="96" t="str">
        <f t="shared" si="117"/>
        <v>747203131</v>
      </c>
      <c r="C2539" s="96" t="str">
        <f t="shared" si="118"/>
        <v>74720313</v>
      </c>
      <c r="D2539">
        <v>22526</v>
      </c>
      <c r="E2539" t="s">
        <v>120</v>
      </c>
      <c r="F2539">
        <v>61</v>
      </c>
      <c r="G2539" t="s">
        <v>124</v>
      </c>
      <c r="H2539">
        <v>73</v>
      </c>
      <c r="I2539">
        <v>74720</v>
      </c>
      <c r="J2539" t="s">
        <v>6</v>
      </c>
      <c r="K2539">
        <v>313</v>
      </c>
      <c r="L2539">
        <v>1</v>
      </c>
      <c r="M2539">
        <v>1</v>
      </c>
      <c r="N2539">
        <v>4</v>
      </c>
      <c r="O2539">
        <v>1.91</v>
      </c>
      <c r="P2539">
        <v>0</v>
      </c>
      <c r="Q2539" t="s">
        <v>509</v>
      </c>
      <c r="R2539" t="s">
        <v>471</v>
      </c>
      <c r="S2539">
        <v>4</v>
      </c>
      <c r="T2539" t="s">
        <v>458</v>
      </c>
      <c r="U2539">
        <v>2</v>
      </c>
      <c r="V2539">
        <v>44669</v>
      </c>
      <c r="W2539">
        <v>356</v>
      </c>
      <c r="X2539" t="s">
        <v>447</v>
      </c>
      <c r="Y2539" s="2" t="s">
        <v>447</v>
      </c>
      <c r="Z2539" s="2"/>
      <c r="AB2539" t="s">
        <v>447</v>
      </c>
      <c r="AC2539" t="s">
        <v>448</v>
      </c>
      <c r="AD2539" t="s">
        <v>447</v>
      </c>
      <c r="AE2539" t="s">
        <v>447</v>
      </c>
      <c r="AF2539" t="s">
        <v>447</v>
      </c>
      <c r="AG2539">
        <v>2</v>
      </c>
      <c r="AH2539">
        <v>0</v>
      </c>
      <c r="AI2539">
        <v>53</v>
      </c>
      <c r="AJ2539">
        <v>0</v>
      </c>
      <c r="AK2539">
        <v>61</v>
      </c>
      <c r="AL2539" t="s">
        <v>486</v>
      </c>
      <c r="AM2539" t="s">
        <v>450</v>
      </c>
      <c r="AN2539">
        <v>1.91</v>
      </c>
      <c r="AO2539">
        <v>70.45</v>
      </c>
      <c r="AP2539">
        <v>134.55950000000001</v>
      </c>
      <c r="AQ2539">
        <v>1.91</v>
      </c>
      <c r="AR2539">
        <v>70.069999999999993</v>
      </c>
      <c r="AS2539">
        <v>133.83369999999999</v>
      </c>
      <c r="AT2539">
        <v>1.91</v>
      </c>
      <c r="AU2539">
        <v>70</v>
      </c>
      <c r="AV2539">
        <v>133.69999999999999</v>
      </c>
      <c r="BC2539" t="s">
        <v>451</v>
      </c>
      <c r="BD2539" s="2">
        <v>45921</v>
      </c>
      <c r="BE2539">
        <v>34.9</v>
      </c>
      <c r="BF2539" t="s">
        <v>452</v>
      </c>
      <c r="BG2539" t="s">
        <v>453</v>
      </c>
      <c r="BH2539" s="1">
        <f t="shared" ca="1" si="119"/>
        <v>202</v>
      </c>
    </row>
    <row r="2540" spans="2:60" ht="14.25" customHeight="1" x14ac:dyDescent="0.35">
      <c r="B2540" s="96" t="str">
        <f t="shared" si="117"/>
        <v>747203132</v>
      </c>
      <c r="C2540" s="96" t="str">
        <f t="shared" si="118"/>
        <v>74720313</v>
      </c>
      <c r="D2540">
        <v>22526</v>
      </c>
      <c r="E2540" t="s">
        <v>120</v>
      </c>
      <c r="F2540">
        <v>61</v>
      </c>
      <c r="G2540" t="s">
        <v>124</v>
      </c>
      <c r="H2540">
        <v>73</v>
      </c>
      <c r="I2540">
        <v>74720</v>
      </c>
      <c r="J2540" t="s">
        <v>6</v>
      </c>
      <c r="K2540">
        <v>313</v>
      </c>
      <c r="L2540">
        <v>2</v>
      </c>
      <c r="M2540">
        <v>1</v>
      </c>
      <c r="N2540">
        <v>4</v>
      </c>
      <c r="O2540">
        <v>1.74</v>
      </c>
      <c r="P2540">
        <v>0</v>
      </c>
      <c r="Q2540" t="s">
        <v>509</v>
      </c>
      <c r="R2540" t="s">
        <v>471</v>
      </c>
      <c r="S2540">
        <v>4</v>
      </c>
      <c r="T2540" t="s">
        <v>458</v>
      </c>
      <c r="U2540">
        <v>2</v>
      </c>
      <c r="V2540">
        <v>44669</v>
      </c>
      <c r="W2540">
        <v>356</v>
      </c>
      <c r="X2540" t="s">
        <v>447</v>
      </c>
      <c r="Y2540" s="2" t="s">
        <v>447</v>
      </c>
      <c r="Z2540" s="2"/>
      <c r="AB2540" t="s">
        <v>447</v>
      </c>
      <c r="AC2540" t="s">
        <v>448</v>
      </c>
      <c r="AD2540" t="s">
        <v>447</v>
      </c>
      <c r="AE2540" t="s">
        <v>447</v>
      </c>
      <c r="AF2540" t="s">
        <v>447</v>
      </c>
      <c r="AG2540">
        <v>2</v>
      </c>
      <c r="AH2540">
        <v>0</v>
      </c>
      <c r="AI2540">
        <v>53</v>
      </c>
      <c r="AJ2540">
        <v>0</v>
      </c>
      <c r="AK2540">
        <v>61</v>
      </c>
      <c r="AL2540" t="s">
        <v>486</v>
      </c>
      <c r="AM2540" t="s">
        <v>450</v>
      </c>
      <c r="AN2540">
        <v>1.74</v>
      </c>
      <c r="AO2540">
        <v>70.45</v>
      </c>
      <c r="AP2540">
        <v>122.583</v>
      </c>
      <c r="AQ2540">
        <v>1.74</v>
      </c>
      <c r="AR2540">
        <v>70.069999999999993</v>
      </c>
      <c r="AS2540">
        <v>121.9218</v>
      </c>
      <c r="AT2540">
        <v>1.74</v>
      </c>
      <c r="AU2540">
        <v>70</v>
      </c>
      <c r="AV2540">
        <v>121.8</v>
      </c>
      <c r="BC2540" t="s">
        <v>451</v>
      </c>
      <c r="BD2540" s="2">
        <v>45921</v>
      </c>
      <c r="BE2540">
        <v>141.91999999999999</v>
      </c>
      <c r="BF2540" t="s">
        <v>452</v>
      </c>
      <c r="BG2540" t="s">
        <v>453</v>
      </c>
      <c r="BH2540" s="1">
        <f t="shared" ca="1" si="119"/>
        <v>202</v>
      </c>
    </row>
    <row r="2541" spans="2:60" ht="14.25" customHeight="1" x14ac:dyDescent="0.35">
      <c r="B2541" s="96" t="str">
        <f t="shared" si="117"/>
        <v>747203133</v>
      </c>
      <c r="C2541" s="96" t="str">
        <f t="shared" si="118"/>
        <v>74720313</v>
      </c>
      <c r="D2541">
        <v>22526</v>
      </c>
      <c r="E2541" t="s">
        <v>120</v>
      </c>
      <c r="F2541">
        <v>61</v>
      </c>
      <c r="G2541" t="s">
        <v>124</v>
      </c>
      <c r="H2541">
        <v>73</v>
      </c>
      <c r="I2541">
        <v>74720</v>
      </c>
      <c r="J2541" t="s">
        <v>6</v>
      </c>
      <c r="K2541">
        <v>313</v>
      </c>
      <c r="L2541">
        <v>3</v>
      </c>
      <c r="M2541">
        <v>1</v>
      </c>
      <c r="N2541">
        <v>4</v>
      </c>
      <c r="O2541">
        <v>0.67</v>
      </c>
      <c r="P2541">
        <v>0</v>
      </c>
      <c r="Q2541" t="s">
        <v>509</v>
      </c>
      <c r="R2541" t="s">
        <v>471</v>
      </c>
      <c r="S2541">
        <v>4</v>
      </c>
      <c r="T2541" t="s">
        <v>458</v>
      </c>
      <c r="U2541">
        <v>2</v>
      </c>
      <c r="V2541">
        <v>44669</v>
      </c>
      <c r="W2541">
        <v>356</v>
      </c>
      <c r="X2541" t="s">
        <v>447</v>
      </c>
      <c r="Y2541" s="2" t="s">
        <v>447</v>
      </c>
      <c r="Z2541" s="2"/>
      <c r="AB2541" t="s">
        <v>447</v>
      </c>
      <c r="AC2541" t="s">
        <v>448</v>
      </c>
      <c r="AD2541" t="s">
        <v>447</v>
      </c>
      <c r="AE2541" t="s">
        <v>447</v>
      </c>
      <c r="AF2541" t="s">
        <v>447</v>
      </c>
      <c r="AG2541">
        <v>2</v>
      </c>
      <c r="AH2541">
        <v>0</v>
      </c>
      <c r="AI2541">
        <v>53</v>
      </c>
      <c r="AJ2541">
        <v>0</v>
      </c>
      <c r="AK2541">
        <v>61</v>
      </c>
      <c r="AL2541" t="s">
        <v>486</v>
      </c>
      <c r="AM2541" t="s">
        <v>450</v>
      </c>
      <c r="AN2541">
        <v>0.67</v>
      </c>
      <c r="AO2541">
        <v>70.45</v>
      </c>
      <c r="AP2541">
        <v>47.201500000000003</v>
      </c>
      <c r="AQ2541">
        <v>0.67</v>
      </c>
      <c r="AR2541">
        <v>70.069999999999993</v>
      </c>
      <c r="AS2541">
        <v>46.946899999999999</v>
      </c>
      <c r="AT2541">
        <v>0.67</v>
      </c>
      <c r="AU2541">
        <v>70</v>
      </c>
      <c r="AV2541">
        <v>46.9</v>
      </c>
      <c r="BC2541" t="s">
        <v>451</v>
      </c>
      <c r="BD2541" s="2">
        <v>45921</v>
      </c>
      <c r="BE2541">
        <v>35.25</v>
      </c>
      <c r="BF2541" t="s">
        <v>452</v>
      </c>
      <c r="BG2541" t="s">
        <v>453</v>
      </c>
      <c r="BH2541" s="1">
        <f t="shared" ca="1" si="119"/>
        <v>202</v>
      </c>
    </row>
    <row r="2542" spans="2:60" ht="14.25" customHeight="1" x14ac:dyDescent="0.35">
      <c r="B2542" s="96" t="str">
        <f t="shared" si="117"/>
        <v>747203134</v>
      </c>
      <c r="C2542" s="96" t="str">
        <f t="shared" si="118"/>
        <v>74720313</v>
      </c>
      <c r="D2542">
        <v>22526</v>
      </c>
      <c r="E2542" t="s">
        <v>120</v>
      </c>
      <c r="F2542">
        <v>61</v>
      </c>
      <c r="G2542" t="s">
        <v>124</v>
      </c>
      <c r="H2542">
        <v>73</v>
      </c>
      <c r="I2542">
        <v>74720</v>
      </c>
      <c r="J2542" t="s">
        <v>6</v>
      </c>
      <c r="K2542">
        <v>313</v>
      </c>
      <c r="L2542">
        <v>4</v>
      </c>
      <c r="M2542">
        <v>1</v>
      </c>
      <c r="N2542">
        <v>4</v>
      </c>
      <c r="O2542">
        <v>2.0099999999999998</v>
      </c>
      <c r="P2542">
        <v>0</v>
      </c>
      <c r="Q2542" t="s">
        <v>509</v>
      </c>
      <c r="R2542" t="s">
        <v>471</v>
      </c>
      <c r="S2542">
        <v>4</v>
      </c>
      <c r="T2542" t="s">
        <v>458</v>
      </c>
      <c r="U2542">
        <v>2</v>
      </c>
      <c r="V2542">
        <v>44670</v>
      </c>
      <c r="W2542">
        <v>356</v>
      </c>
      <c r="X2542" t="s">
        <v>447</v>
      </c>
      <c r="Y2542" s="2" t="s">
        <v>447</v>
      </c>
      <c r="Z2542" s="2"/>
      <c r="AB2542" t="s">
        <v>447</v>
      </c>
      <c r="AC2542" t="s">
        <v>448</v>
      </c>
      <c r="AD2542" t="s">
        <v>447</v>
      </c>
      <c r="AE2542" t="s">
        <v>447</v>
      </c>
      <c r="AF2542" t="s">
        <v>447</v>
      </c>
      <c r="AG2542">
        <v>2</v>
      </c>
      <c r="AH2542">
        <v>0</v>
      </c>
      <c r="AI2542">
        <v>53</v>
      </c>
      <c r="AJ2542">
        <v>0</v>
      </c>
      <c r="AK2542">
        <v>61</v>
      </c>
      <c r="AL2542" t="s">
        <v>486</v>
      </c>
      <c r="AM2542" t="s">
        <v>450</v>
      </c>
      <c r="AN2542">
        <v>2.0099999999999998</v>
      </c>
      <c r="AO2542">
        <v>70.45</v>
      </c>
      <c r="AP2542">
        <v>141.6045</v>
      </c>
      <c r="AQ2542">
        <v>2.0099999999999998</v>
      </c>
      <c r="AR2542">
        <v>70.069999999999993</v>
      </c>
      <c r="AS2542">
        <v>140.8407</v>
      </c>
      <c r="AT2542">
        <v>2.0099999999999998</v>
      </c>
      <c r="AU2542">
        <v>70</v>
      </c>
      <c r="AV2542">
        <v>140.69999999999999</v>
      </c>
      <c r="BC2542" t="s">
        <v>451</v>
      </c>
      <c r="BD2542" s="2">
        <v>45921</v>
      </c>
      <c r="BF2542" t="s">
        <v>452</v>
      </c>
      <c r="BG2542" t="s">
        <v>453</v>
      </c>
      <c r="BH2542" s="1">
        <f t="shared" ca="1" si="119"/>
        <v>202</v>
      </c>
    </row>
    <row r="2543" spans="2:60" ht="14.25" customHeight="1" x14ac:dyDescent="0.35">
      <c r="B2543" s="96" t="str">
        <f t="shared" si="117"/>
        <v>747203135</v>
      </c>
      <c r="C2543" s="96" t="str">
        <f t="shared" si="118"/>
        <v>74720313</v>
      </c>
      <c r="D2543">
        <v>22526</v>
      </c>
      <c r="E2543" t="s">
        <v>120</v>
      </c>
      <c r="F2543">
        <v>61</v>
      </c>
      <c r="G2543" t="s">
        <v>124</v>
      </c>
      <c r="H2543">
        <v>73</v>
      </c>
      <c r="I2543">
        <v>74720</v>
      </c>
      <c r="J2543" t="s">
        <v>6</v>
      </c>
      <c r="K2543">
        <v>313</v>
      </c>
      <c r="L2543">
        <v>5</v>
      </c>
      <c r="M2543">
        <v>1</v>
      </c>
      <c r="N2543">
        <v>4</v>
      </c>
      <c r="O2543">
        <v>3.02</v>
      </c>
      <c r="P2543">
        <v>0</v>
      </c>
      <c r="Q2543" t="s">
        <v>509</v>
      </c>
      <c r="R2543" t="s">
        <v>471</v>
      </c>
      <c r="S2543">
        <v>4</v>
      </c>
      <c r="T2543" t="s">
        <v>458</v>
      </c>
      <c r="U2543">
        <v>2</v>
      </c>
      <c r="V2543">
        <v>44669</v>
      </c>
      <c r="W2543">
        <v>356</v>
      </c>
      <c r="X2543" t="s">
        <v>447</v>
      </c>
      <c r="Y2543" s="2" t="s">
        <v>447</v>
      </c>
      <c r="Z2543" s="2"/>
      <c r="AB2543" t="s">
        <v>447</v>
      </c>
      <c r="AC2543" t="s">
        <v>448</v>
      </c>
      <c r="AD2543" t="s">
        <v>447</v>
      </c>
      <c r="AE2543" t="s">
        <v>447</v>
      </c>
      <c r="AF2543" t="s">
        <v>447</v>
      </c>
      <c r="AG2543">
        <v>2</v>
      </c>
      <c r="AH2543">
        <v>0</v>
      </c>
      <c r="AI2543">
        <v>53</v>
      </c>
      <c r="AJ2543">
        <v>0</v>
      </c>
      <c r="AK2543">
        <v>61</v>
      </c>
      <c r="AL2543" t="s">
        <v>486</v>
      </c>
      <c r="AM2543" t="s">
        <v>450</v>
      </c>
      <c r="AN2543">
        <v>3.02</v>
      </c>
      <c r="AO2543">
        <v>70.45</v>
      </c>
      <c r="AP2543">
        <v>212.75899999999999</v>
      </c>
      <c r="AQ2543">
        <v>3.02</v>
      </c>
      <c r="AR2543">
        <v>70.069999999999993</v>
      </c>
      <c r="AS2543">
        <v>211.6114</v>
      </c>
      <c r="AT2543">
        <v>3.02</v>
      </c>
      <c r="AU2543">
        <v>70</v>
      </c>
      <c r="AV2543">
        <v>211.4</v>
      </c>
      <c r="BC2543" t="s">
        <v>451</v>
      </c>
      <c r="BD2543" s="2">
        <v>45921</v>
      </c>
      <c r="BE2543">
        <v>173.73</v>
      </c>
      <c r="BF2543" t="s">
        <v>452</v>
      </c>
      <c r="BG2543" t="s">
        <v>453</v>
      </c>
      <c r="BH2543" s="1">
        <f t="shared" ca="1" si="119"/>
        <v>202</v>
      </c>
    </row>
    <row r="2544" spans="2:60" ht="14.25" customHeight="1" x14ac:dyDescent="0.35">
      <c r="B2544" s="96" t="str">
        <f t="shared" si="117"/>
        <v>747203136</v>
      </c>
      <c r="C2544" s="96" t="str">
        <f t="shared" si="118"/>
        <v>74720313</v>
      </c>
      <c r="D2544">
        <v>22526</v>
      </c>
      <c r="E2544" t="s">
        <v>120</v>
      </c>
      <c r="F2544">
        <v>61</v>
      </c>
      <c r="G2544" t="s">
        <v>124</v>
      </c>
      <c r="H2544">
        <v>73</v>
      </c>
      <c r="I2544">
        <v>74720</v>
      </c>
      <c r="J2544" t="s">
        <v>6</v>
      </c>
      <c r="K2544">
        <v>313</v>
      </c>
      <c r="L2544">
        <v>6</v>
      </c>
      <c r="M2544">
        <v>1</v>
      </c>
      <c r="N2544">
        <v>4</v>
      </c>
      <c r="O2544">
        <v>3.44</v>
      </c>
      <c r="P2544">
        <v>0</v>
      </c>
      <c r="Q2544" t="s">
        <v>509</v>
      </c>
      <c r="R2544" t="s">
        <v>471</v>
      </c>
      <c r="S2544">
        <v>4</v>
      </c>
      <c r="T2544" t="s">
        <v>458</v>
      </c>
      <c r="U2544">
        <v>2</v>
      </c>
      <c r="V2544">
        <v>44670</v>
      </c>
      <c r="W2544">
        <v>356</v>
      </c>
      <c r="X2544" t="s">
        <v>447</v>
      </c>
      <c r="Y2544" s="2" t="s">
        <v>447</v>
      </c>
      <c r="Z2544" s="2"/>
      <c r="AB2544" t="s">
        <v>447</v>
      </c>
      <c r="AC2544" t="s">
        <v>448</v>
      </c>
      <c r="AD2544" t="s">
        <v>447</v>
      </c>
      <c r="AE2544" t="s">
        <v>447</v>
      </c>
      <c r="AF2544" t="s">
        <v>447</v>
      </c>
      <c r="AG2544">
        <v>2</v>
      </c>
      <c r="AH2544">
        <v>0</v>
      </c>
      <c r="AI2544">
        <v>53</v>
      </c>
      <c r="AJ2544">
        <v>0</v>
      </c>
      <c r="AK2544">
        <v>61</v>
      </c>
      <c r="AL2544" t="s">
        <v>486</v>
      </c>
      <c r="AM2544" t="s">
        <v>450</v>
      </c>
      <c r="AN2544">
        <v>3.44</v>
      </c>
      <c r="AO2544">
        <v>70.45</v>
      </c>
      <c r="AP2544">
        <v>242.34800000000001</v>
      </c>
      <c r="AQ2544">
        <v>3.44</v>
      </c>
      <c r="AR2544">
        <v>70.069999999999993</v>
      </c>
      <c r="AS2544">
        <v>241.04079999999999</v>
      </c>
      <c r="AT2544">
        <v>3.44</v>
      </c>
      <c r="AU2544">
        <v>70</v>
      </c>
      <c r="AV2544">
        <v>240.8</v>
      </c>
      <c r="BC2544" t="s">
        <v>451</v>
      </c>
      <c r="BD2544" s="2">
        <v>45921</v>
      </c>
      <c r="BE2544">
        <v>70.760000000000005</v>
      </c>
      <c r="BF2544" t="s">
        <v>452</v>
      </c>
      <c r="BG2544" t="s">
        <v>453</v>
      </c>
      <c r="BH2544" s="1">
        <f t="shared" ca="1" si="119"/>
        <v>202</v>
      </c>
    </row>
    <row r="2545" spans="2:60" ht="14.25" customHeight="1" x14ac:dyDescent="0.35">
      <c r="B2545" s="96" t="str">
        <f t="shared" si="117"/>
        <v>747203137</v>
      </c>
      <c r="C2545" s="96" t="str">
        <f t="shared" si="118"/>
        <v>74720313</v>
      </c>
      <c r="D2545">
        <v>22526</v>
      </c>
      <c r="E2545" t="s">
        <v>120</v>
      </c>
      <c r="F2545">
        <v>61</v>
      </c>
      <c r="G2545" t="s">
        <v>124</v>
      </c>
      <c r="H2545">
        <v>73</v>
      </c>
      <c r="I2545">
        <v>74720</v>
      </c>
      <c r="J2545" t="s">
        <v>6</v>
      </c>
      <c r="K2545">
        <v>313</v>
      </c>
      <c r="L2545">
        <v>7</v>
      </c>
      <c r="M2545">
        <v>1</v>
      </c>
      <c r="N2545">
        <v>4</v>
      </c>
      <c r="O2545">
        <v>2.06</v>
      </c>
      <c r="P2545">
        <v>0</v>
      </c>
      <c r="Q2545" t="s">
        <v>509</v>
      </c>
      <c r="R2545" t="s">
        <v>471</v>
      </c>
      <c r="S2545">
        <v>4</v>
      </c>
      <c r="T2545" t="s">
        <v>458</v>
      </c>
      <c r="U2545">
        <v>2</v>
      </c>
      <c r="V2545">
        <v>44670</v>
      </c>
      <c r="W2545">
        <v>356</v>
      </c>
      <c r="X2545" t="s">
        <v>447</v>
      </c>
      <c r="Y2545" s="2" t="s">
        <v>447</v>
      </c>
      <c r="Z2545" s="2"/>
      <c r="AB2545" t="s">
        <v>447</v>
      </c>
      <c r="AC2545" t="s">
        <v>448</v>
      </c>
      <c r="AD2545" t="s">
        <v>447</v>
      </c>
      <c r="AE2545" t="s">
        <v>447</v>
      </c>
      <c r="AF2545" t="s">
        <v>447</v>
      </c>
      <c r="AG2545">
        <v>2</v>
      </c>
      <c r="AH2545">
        <v>0</v>
      </c>
      <c r="AI2545">
        <v>53</v>
      </c>
      <c r="AJ2545">
        <v>0</v>
      </c>
      <c r="AK2545">
        <v>61</v>
      </c>
      <c r="AL2545" t="s">
        <v>486</v>
      </c>
      <c r="AM2545" t="s">
        <v>450</v>
      </c>
      <c r="AN2545">
        <v>2.06</v>
      </c>
      <c r="AO2545">
        <v>70.45</v>
      </c>
      <c r="AP2545">
        <v>145.12700000000001</v>
      </c>
      <c r="AQ2545">
        <v>2.06</v>
      </c>
      <c r="AR2545">
        <v>70.069999999999993</v>
      </c>
      <c r="AS2545">
        <v>144.3442</v>
      </c>
      <c r="AT2545">
        <v>2.06</v>
      </c>
      <c r="AU2545">
        <v>70</v>
      </c>
      <c r="AV2545">
        <v>144.19999999999999</v>
      </c>
      <c r="BC2545" t="s">
        <v>451</v>
      </c>
      <c r="BD2545" s="2">
        <v>45921</v>
      </c>
      <c r="BE2545">
        <v>239.16</v>
      </c>
      <c r="BF2545" t="s">
        <v>452</v>
      </c>
      <c r="BG2545" t="s">
        <v>453</v>
      </c>
      <c r="BH2545" s="1">
        <f t="shared" ca="1" si="119"/>
        <v>202</v>
      </c>
    </row>
    <row r="2546" spans="2:60" ht="14.25" customHeight="1" x14ac:dyDescent="0.35">
      <c r="B2546" s="96" t="str">
        <f t="shared" si="117"/>
        <v>747203138</v>
      </c>
      <c r="C2546" s="96" t="str">
        <f t="shared" si="118"/>
        <v>74720313</v>
      </c>
      <c r="D2546">
        <v>22526</v>
      </c>
      <c r="E2546" t="s">
        <v>120</v>
      </c>
      <c r="F2546">
        <v>61</v>
      </c>
      <c r="G2546" t="s">
        <v>124</v>
      </c>
      <c r="H2546">
        <v>73</v>
      </c>
      <c r="I2546">
        <v>74720</v>
      </c>
      <c r="J2546" t="s">
        <v>6</v>
      </c>
      <c r="K2546">
        <v>313</v>
      </c>
      <c r="L2546">
        <v>8</v>
      </c>
      <c r="M2546">
        <v>1</v>
      </c>
      <c r="N2546">
        <v>4</v>
      </c>
      <c r="O2546">
        <v>5.09</v>
      </c>
      <c r="P2546">
        <v>0</v>
      </c>
      <c r="Q2546" t="s">
        <v>509</v>
      </c>
      <c r="R2546" t="s">
        <v>471</v>
      </c>
      <c r="S2546">
        <v>4</v>
      </c>
      <c r="T2546" t="s">
        <v>458</v>
      </c>
      <c r="U2546">
        <v>2</v>
      </c>
      <c r="V2546">
        <v>44669</v>
      </c>
      <c r="W2546">
        <v>356</v>
      </c>
      <c r="X2546" t="s">
        <v>447</v>
      </c>
      <c r="Y2546" s="2" t="s">
        <v>447</v>
      </c>
      <c r="Z2546" s="2"/>
      <c r="AB2546" t="s">
        <v>447</v>
      </c>
      <c r="AC2546" t="s">
        <v>448</v>
      </c>
      <c r="AD2546" t="s">
        <v>447</v>
      </c>
      <c r="AE2546" t="s">
        <v>447</v>
      </c>
      <c r="AF2546" t="s">
        <v>447</v>
      </c>
      <c r="AG2546">
        <v>2</v>
      </c>
      <c r="AH2546">
        <v>0</v>
      </c>
      <c r="AI2546">
        <v>53</v>
      </c>
      <c r="AJ2546">
        <v>0</v>
      </c>
      <c r="AK2546">
        <v>61</v>
      </c>
      <c r="AL2546" t="s">
        <v>486</v>
      </c>
      <c r="AM2546" t="s">
        <v>450</v>
      </c>
      <c r="AN2546">
        <v>5.09</v>
      </c>
      <c r="AO2546">
        <v>70.45</v>
      </c>
      <c r="AP2546">
        <v>358.59050000000002</v>
      </c>
      <c r="AQ2546">
        <v>5.09</v>
      </c>
      <c r="AR2546">
        <v>70.069999999999993</v>
      </c>
      <c r="AS2546">
        <v>356.65629999999999</v>
      </c>
      <c r="AT2546">
        <v>5.09</v>
      </c>
      <c r="AU2546">
        <v>70</v>
      </c>
      <c r="AV2546">
        <v>356.3</v>
      </c>
      <c r="BC2546" t="s">
        <v>451</v>
      </c>
      <c r="BD2546" s="2">
        <v>45921</v>
      </c>
      <c r="BE2546">
        <v>207.28</v>
      </c>
      <c r="BF2546" t="s">
        <v>452</v>
      </c>
      <c r="BG2546" t="s">
        <v>453</v>
      </c>
      <c r="BH2546" s="1">
        <f t="shared" ca="1" si="119"/>
        <v>202</v>
      </c>
    </row>
    <row r="2547" spans="2:60" ht="14.25" customHeight="1" x14ac:dyDescent="0.35">
      <c r="B2547" s="96" t="str">
        <f t="shared" si="117"/>
        <v>747203139</v>
      </c>
      <c r="C2547" s="96" t="str">
        <f t="shared" si="118"/>
        <v>74720313</v>
      </c>
      <c r="D2547">
        <v>22526</v>
      </c>
      <c r="E2547" t="s">
        <v>120</v>
      </c>
      <c r="F2547">
        <v>61</v>
      </c>
      <c r="G2547" t="s">
        <v>124</v>
      </c>
      <c r="H2547">
        <v>73</v>
      </c>
      <c r="I2547">
        <v>74720</v>
      </c>
      <c r="J2547" t="s">
        <v>6</v>
      </c>
      <c r="K2547">
        <v>313</v>
      </c>
      <c r="L2547">
        <v>9</v>
      </c>
      <c r="M2547">
        <v>1</v>
      </c>
      <c r="N2547">
        <v>4</v>
      </c>
      <c r="O2547">
        <v>1.55</v>
      </c>
      <c r="P2547">
        <v>0</v>
      </c>
      <c r="Q2547" t="s">
        <v>509</v>
      </c>
      <c r="R2547" t="s">
        <v>471</v>
      </c>
      <c r="S2547">
        <v>4</v>
      </c>
      <c r="T2547" t="s">
        <v>458</v>
      </c>
      <c r="U2547">
        <v>2</v>
      </c>
      <c r="V2547">
        <v>44669</v>
      </c>
      <c r="W2547">
        <v>356</v>
      </c>
      <c r="X2547" t="s">
        <v>447</v>
      </c>
      <c r="Y2547" s="2" t="s">
        <v>447</v>
      </c>
      <c r="Z2547" s="2"/>
      <c r="AB2547" t="s">
        <v>447</v>
      </c>
      <c r="AC2547" t="s">
        <v>448</v>
      </c>
      <c r="AD2547" t="s">
        <v>447</v>
      </c>
      <c r="AE2547" t="s">
        <v>447</v>
      </c>
      <c r="AF2547" t="s">
        <v>447</v>
      </c>
      <c r="AG2547">
        <v>2</v>
      </c>
      <c r="AH2547">
        <v>0</v>
      </c>
      <c r="AI2547">
        <v>53</v>
      </c>
      <c r="AJ2547">
        <v>0</v>
      </c>
      <c r="AK2547">
        <v>61</v>
      </c>
      <c r="AL2547" t="s">
        <v>486</v>
      </c>
      <c r="AM2547" t="s">
        <v>450</v>
      </c>
      <c r="AN2547">
        <v>1.55</v>
      </c>
      <c r="AO2547">
        <v>70.45</v>
      </c>
      <c r="AP2547">
        <v>109.19750000000001</v>
      </c>
      <c r="AQ2547">
        <v>1.55</v>
      </c>
      <c r="AR2547">
        <v>70.069999999999993</v>
      </c>
      <c r="AS2547">
        <v>108.60850000000001</v>
      </c>
      <c r="AT2547">
        <v>1.55</v>
      </c>
      <c r="AU2547">
        <v>70</v>
      </c>
      <c r="AV2547">
        <v>108.5</v>
      </c>
      <c r="BC2547" t="s">
        <v>451</v>
      </c>
      <c r="BD2547" s="2">
        <v>45921</v>
      </c>
      <c r="BE2547">
        <v>68.19</v>
      </c>
      <c r="BF2547" t="s">
        <v>452</v>
      </c>
      <c r="BG2547" t="s">
        <v>453</v>
      </c>
      <c r="BH2547" s="1">
        <f t="shared" ca="1" si="119"/>
        <v>202</v>
      </c>
    </row>
    <row r="2548" spans="2:60" ht="14.25" customHeight="1" x14ac:dyDescent="0.35">
      <c r="B2548" s="96" t="str">
        <f t="shared" si="117"/>
        <v>7472031310</v>
      </c>
      <c r="C2548" s="96" t="str">
        <f t="shared" si="118"/>
        <v>74720313</v>
      </c>
      <c r="D2548">
        <v>22526</v>
      </c>
      <c r="E2548" t="s">
        <v>120</v>
      </c>
      <c r="F2548">
        <v>61</v>
      </c>
      <c r="G2548" t="s">
        <v>124</v>
      </c>
      <c r="H2548">
        <v>73</v>
      </c>
      <c r="I2548">
        <v>74720</v>
      </c>
      <c r="J2548" t="s">
        <v>6</v>
      </c>
      <c r="K2548">
        <v>313</v>
      </c>
      <c r="L2548">
        <v>10</v>
      </c>
      <c r="M2548">
        <v>1</v>
      </c>
      <c r="N2548">
        <v>4</v>
      </c>
      <c r="O2548">
        <v>1.88</v>
      </c>
      <c r="P2548">
        <v>0</v>
      </c>
      <c r="Q2548" t="s">
        <v>509</v>
      </c>
      <c r="R2548" t="s">
        <v>471</v>
      </c>
      <c r="S2548">
        <v>4</v>
      </c>
      <c r="T2548" t="s">
        <v>458</v>
      </c>
      <c r="U2548">
        <v>2</v>
      </c>
      <c r="V2548">
        <v>44669</v>
      </c>
      <c r="W2548">
        <v>356</v>
      </c>
      <c r="X2548" t="s">
        <v>447</v>
      </c>
      <c r="Y2548" s="2" t="s">
        <v>447</v>
      </c>
      <c r="Z2548" s="2"/>
      <c r="AB2548" t="s">
        <v>447</v>
      </c>
      <c r="AC2548" t="s">
        <v>448</v>
      </c>
      <c r="AD2548" t="s">
        <v>447</v>
      </c>
      <c r="AE2548" t="s">
        <v>447</v>
      </c>
      <c r="AF2548" t="s">
        <v>447</v>
      </c>
      <c r="AG2548">
        <v>2</v>
      </c>
      <c r="AH2548">
        <v>0</v>
      </c>
      <c r="AI2548">
        <v>53</v>
      </c>
      <c r="AJ2548">
        <v>0</v>
      </c>
      <c r="AK2548">
        <v>61</v>
      </c>
      <c r="AL2548" t="s">
        <v>486</v>
      </c>
      <c r="AM2548" t="s">
        <v>450</v>
      </c>
      <c r="AN2548">
        <v>1.88</v>
      </c>
      <c r="AO2548">
        <v>70.45</v>
      </c>
      <c r="AP2548">
        <v>132.446</v>
      </c>
      <c r="AQ2548">
        <v>1.88</v>
      </c>
      <c r="AR2548">
        <v>70.069999999999993</v>
      </c>
      <c r="AS2548">
        <v>131.73159999999999</v>
      </c>
      <c r="AT2548">
        <v>1.88</v>
      </c>
      <c r="AU2548">
        <v>70</v>
      </c>
      <c r="AV2548">
        <v>131.6</v>
      </c>
      <c r="BC2548" t="s">
        <v>451</v>
      </c>
      <c r="BD2548" s="2">
        <v>45921</v>
      </c>
      <c r="BE2548">
        <v>70.849999999999994</v>
      </c>
      <c r="BF2548" t="s">
        <v>452</v>
      </c>
      <c r="BG2548" t="s">
        <v>453</v>
      </c>
      <c r="BH2548" s="1">
        <f t="shared" ca="1" si="119"/>
        <v>202</v>
      </c>
    </row>
    <row r="2549" spans="2:60" ht="14.25" customHeight="1" x14ac:dyDescent="0.35">
      <c r="B2549" s="96" t="str">
        <f t="shared" si="117"/>
        <v>7472031311</v>
      </c>
      <c r="C2549" s="96" t="str">
        <f t="shared" si="118"/>
        <v>74720313</v>
      </c>
      <c r="D2549">
        <v>22526</v>
      </c>
      <c r="E2549" t="s">
        <v>120</v>
      </c>
      <c r="F2549">
        <v>61</v>
      </c>
      <c r="G2549" t="s">
        <v>124</v>
      </c>
      <c r="H2549">
        <v>73</v>
      </c>
      <c r="I2549">
        <v>74720</v>
      </c>
      <c r="J2549" t="s">
        <v>6</v>
      </c>
      <c r="K2549">
        <v>313</v>
      </c>
      <c r="L2549">
        <v>11</v>
      </c>
      <c r="M2549">
        <v>1</v>
      </c>
      <c r="N2549">
        <v>4</v>
      </c>
      <c r="O2549">
        <v>6.08</v>
      </c>
      <c r="P2549">
        <v>0</v>
      </c>
      <c r="Q2549" t="s">
        <v>509</v>
      </c>
      <c r="R2549" t="s">
        <v>471</v>
      </c>
      <c r="S2549">
        <v>4</v>
      </c>
      <c r="T2549" t="s">
        <v>458</v>
      </c>
      <c r="U2549">
        <v>2</v>
      </c>
      <c r="V2549">
        <v>44669</v>
      </c>
      <c r="W2549">
        <v>356</v>
      </c>
      <c r="X2549" t="s">
        <v>447</v>
      </c>
      <c r="Y2549" s="2" t="s">
        <v>447</v>
      </c>
      <c r="Z2549" s="2"/>
      <c r="AB2549" t="s">
        <v>447</v>
      </c>
      <c r="AC2549" t="s">
        <v>448</v>
      </c>
      <c r="AD2549" t="s">
        <v>447</v>
      </c>
      <c r="AE2549" t="s">
        <v>447</v>
      </c>
      <c r="AF2549" t="s">
        <v>447</v>
      </c>
      <c r="AG2549">
        <v>2</v>
      </c>
      <c r="AH2549">
        <v>0</v>
      </c>
      <c r="AI2549">
        <v>53</v>
      </c>
      <c r="AJ2549">
        <v>0</v>
      </c>
      <c r="AK2549">
        <v>61</v>
      </c>
      <c r="AL2549" t="s">
        <v>486</v>
      </c>
      <c r="AM2549" t="s">
        <v>450</v>
      </c>
      <c r="AN2549">
        <v>6.08</v>
      </c>
      <c r="AO2549">
        <v>70.45</v>
      </c>
      <c r="AP2549">
        <v>428.33600000000001</v>
      </c>
      <c r="AQ2549">
        <v>6.08</v>
      </c>
      <c r="AR2549">
        <v>70.069999999999993</v>
      </c>
      <c r="AS2549">
        <v>426.0256</v>
      </c>
      <c r="AT2549">
        <v>6.08</v>
      </c>
      <c r="AU2549">
        <v>70</v>
      </c>
      <c r="AV2549">
        <v>425.6</v>
      </c>
      <c r="BC2549" t="s">
        <v>451</v>
      </c>
      <c r="BD2549" s="2">
        <v>45921</v>
      </c>
      <c r="BE2549">
        <v>245.64</v>
      </c>
      <c r="BF2549" t="s">
        <v>452</v>
      </c>
      <c r="BG2549" t="s">
        <v>453</v>
      </c>
      <c r="BH2549" s="1">
        <f t="shared" ca="1" si="119"/>
        <v>202</v>
      </c>
    </row>
    <row r="2550" spans="2:60" ht="14.25" customHeight="1" x14ac:dyDescent="0.35">
      <c r="B2550" s="96" t="str">
        <f t="shared" si="117"/>
        <v>7472031312</v>
      </c>
      <c r="C2550" s="96" t="str">
        <f t="shared" si="118"/>
        <v>74720313</v>
      </c>
      <c r="D2550">
        <v>22526</v>
      </c>
      <c r="E2550" t="s">
        <v>120</v>
      </c>
      <c r="F2550">
        <v>61</v>
      </c>
      <c r="G2550" t="s">
        <v>124</v>
      </c>
      <c r="H2550">
        <v>73</v>
      </c>
      <c r="I2550">
        <v>74720</v>
      </c>
      <c r="J2550" t="s">
        <v>6</v>
      </c>
      <c r="K2550">
        <v>313</v>
      </c>
      <c r="L2550">
        <v>12</v>
      </c>
      <c r="M2550">
        <v>1</v>
      </c>
      <c r="N2550">
        <v>4</v>
      </c>
      <c r="O2550">
        <v>3.02</v>
      </c>
      <c r="P2550">
        <v>0</v>
      </c>
      <c r="Q2550" t="s">
        <v>509</v>
      </c>
      <c r="R2550" t="s">
        <v>471</v>
      </c>
      <c r="S2550">
        <v>4</v>
      </c>
      <c r="T2550" t="s">
        <v>458</v>
      </c>
      <c r="U2550">
        <v>2</v>
      </c>
      <c r="V2550">
        <v>44669</v>
      </c>
      <c r="W2550">
        <v>356</v>
      </c>
      <c r="X2550" t="s">
        <v>447</v>
      </c>
      <c r="Y2550" s="2" t="s">
        <v>447</v>
      </c>
      <c r="Z2550" s="2"/>
      <c r="AB2550" t="s">
        <v>447</v>
      </c>
      <c r="AC2550" t="s">
        <v>448</v>
      </c>
      <c r="AD2550" t="s">
        <v>447</v>
      </c>
      <c r="AE2550" t="s">
        <v>447</v>
      </c>
      <c r="AF2550" t="s">
        <v>447</v>
      </c>
      <c r="AG2550">
        <v>2</v>
      </c>
      <c r="AH2550">
        <v>0</v>
      </c>
      <c r="AI2550">
        <v>53</v>
      </c>
      <c r="AJ2550">
        <v>0</v>
      </c>
      <c r="AK2550">
        <v>61</v>
      </c>
      <c r="AL2550" t="s">
        <v>486</v>
      </c>
      <c r="AM2550" t="s">
        <v>450</v>
      </c>
      <c r="AN2550">
        <v>3.02</v>
      </c>
      <c r="AO2550">
        <v>70.45</v>
      </c>
      <c r="AP2550">
        <v>212.75899999999999</v>
      </c>
      <c r="AQ2550">
        <v>3.02</v>
      </c>
      <c r="AR2550">
        <v>70.069999999999993</v>
      </c>
      <c r="AS2550">
        <v>211.6114</v>
      </c>
      <c r="AT2550">
        <v>3.02</v>
      </c>
      <c r="AU2550">
        <v>70</v>
      </c>
      <c r="AV2550">
        <v>211.4</v>
      </c>
      <c r="BC2550" t="s">
        <v>451</v>
      </c>
      <c r="BD2550" s="2">
        <v>45921</v>
      </c>
      <c r="BE2550">
        <v>105.69</v>
      </c>
      <c r="BF2550" t="s">
        <v>452</v>
      </c>
      <c r="BG2550" t="s">
        <v>453</v>
      </c>
      <c r="BH2550" s="1">
        <f t="shared" ca="1" si="119"/>
        <v>202</v>
      </c>
    </row>
    <row r="2551" spans="2:60" ht="14.25" customHeight="1" x14ac:dyDescent="0.35">
      <c r="B2551" s="96" t="str">
        <f t="shared" si="117"/>
        <v>7472031313</v>
      </c>
      <c r="C2551" s="96" t="str">
        <f t="shared" si="118"/>
        <v>74720313</v>
      </c>
      <c r="D2551">
        <v>22526</v>
      </c>
      <c r="E2551" t="s">
        <v>120</v>
      </c>
      <c r="F2551">
        <v>61</v>
      </c>
      <c r="G2551" t="s">
        <v>124</v>
      </c>
      <c r="H2551">
        <v>73</v>
      </c>
      <c r="I2551">
        <v>74720</v>
      </c>
      <c r="J2551" t="s">
        <v>6</v>
      </c>
      <c r="K2551">
        <v>313</v>
      </c>
      <c r="L2551">
        <v>13</v>
      </c>
      <c r="M2551">
        <v>1</v>
      </c>
      <c r="N2551">
        <v>4</v>
      </c>
      <c r="O2551">
        <v>4.26</v>
      </c>
      <c r="P2551">
        <v>0</v>
      </c>
      <c r="Q2551" t="s">
        <v>509</v>
      </c>
      <c r="R2551" t="s">
        <v>471</v>
      </c>
      <c r="S2551">
        <v>4</v>
      </c>
      <c r="T2551" t="s">
        <v>458</v>
      </c>
      <c r="U2551">
        <v>2</v>
      </c>
      <c r="V2551">
        <v>44669</v>
      </c>
      <c r="W2551">
        <v>356</v>
      </c>
      <c r="X2551" t="s">
        <v>447</v>
      </c>
      <c r="Y2551" s="2" t="s">
        <v>447</v>
      </c>
      <c r="Z2551" s="2"/>
      <c r="AB2551" t="s">
        <v>447</v>
      </c>
      <c r="AC2551" t="s">
        <v>448</v>
      </c>
      <c r="AD2551" t="s">
        <v>447</v>
      </c>
      <c r="AE2551" t="s">
        <v>447</v>
      </c>
      <c r="AF2551" t="s">
        <v>447</v>
      </c>
      <c r="AG2551">
        <v>2</v>
      </c>
      <c r="AH2551">
        <v>0</v>
      </c>
      <c r="AI2551">
        <v>53</v>
      </c>
      <c r="AJ2551">
        <v>0</v>
      </c>
      <c r="AK2551">
        <v>61</v>
      </c>
      <c r="AL2551" t="s">
        <v>518</v>
      </c>
      <c r="AM2551" t="s">
        <v>450</v>
      </c>
      <c r="AN2551">
        <v>4.26</v>
      </c>
      <c r="AO2551">
        <v>70.45</v>
      </c>
      <c r="AP2551">
        <v>300.11700000000002</v>
      </c>
      <c r="AQ2551">
        <v>4.26</v>
      </c>
      <c r="AR2551">
        <v>70.069999999999993</v>
      </c>
      <c r="AS2551">
        <v>298.4982</v>
      </c>
      <c r="AT2551">
        <v>4.26</v>
      </c>
      <c r="AU2551">
        <v>70</v>
      </c>
      <c r="AV2551">
        <v>298.2</v>
      </c>
      <c r="BC2551" t="s">
        <v>451</v>
      </c>
      <c r="BD2551" s="2">
        <v>45921</v>
      </c>
      <c r="BE2551">
        <v>473.59</v>
      </c>
      <c r="BF2551" t="s">
        <v>452</v>
      </c>
      <c r="BG2551" t="s">
        <v>453</v>
      </c>
      <c r="BH2551" s="1">
        <f t="shared" ca="1" si="119"/>
        <v>202</v>
      </c>
    </row>
    <row r="2552" spans="2:60" ht="14.25" customHeight="1" x14ac:dyDescent="0.35">
      <c r="B2552" s="96" t="str">
        <f t="shared" si="117"/>
        <v>7472031314</v>
      </c>
      <c r="C2552" s="96" t="str">
        <f t="shared" si="118"/>
        <v>74720313</v>
      </c>
      <c r="D2552">
        <v>22526</v>
      </c>
      <c r="E2552" t="s">
        <v>120</v>
      </c>
      <c r="F2552">
        <v>61</v>
      </c>
      <c r="G2552" t="s">
        <v>124</v>
      </c>
      <c r="H2552">
        <v>73</v>
      </c>
      <c r="I2552">
        <v>74720</v>
      </c>
      <c r="J2552" t="s">
        <v>6</v>
      </c>
      <c r="K2552">
        <v>313</v>
      </c>
      <c r="L2552">
        <v>14</v>
      </c>
      <c r="M2552">
        <v>1</v>
      </c>
      <c r="N2552">
        <v>4</v>
      </c>
      <c r="O2552">
        <v>5.27</v>
      </c>
      <c r="P2552">
        <v>0</v>
      </c>
      <c r="Q2552" t="s">
        <v>509</v>
      </c>
      <c r="R2552" t="s">
        <v>471</v>
      </c>
      <c r="S2552">
        <v>4</v>
      </c>
      <c r="T2552" t="s">
        <v>458</v>
      </c>
      <c r="U2552">
        <v>2</v>
      </c>
      <c r="V2552">
        <v>44669</v>
      </c>
      <c r="W2552">
        <v>356</v>
      </c>
      <c r="X2552" t="s">
        <v>447</v>
      </c>
      <c r="Y2552" s="2" t="s">
        <v>447</v>
      </c>
      <c r="Z2552" s="2"/>
      <c r="AB2552" t="s">
        <v>447</v>
      </c>
      <c r="AC2552" t="s">
        <v>448</v>
      </c>
      <c r="AD2552" t="s">
        <v>447</v>
      </c>
      <c r="AE2552" t="s">
        <v>447</v>
      </c>
      <c r="AF2552" t="s">
        <v>447</v>
      </c>
      <c r="AG2552">
        <v>2</v>
      </c>
      <c r="AH2552">
        <v>0</v>
      </c>
      <c r="AI2552">
        <v>53</v>
      </c>
      <c r="AJ2552">
        <v>0</v>
      </c>
      <c r="AK2552">
        <v>61</v>
      </c>
      <c r="AL2552" t="s">
        <v>486</v>
      </c>
      <c r="AM2552" t="s">
        <v>450</v>
      </c>
      <c r="AN2552">
        <v>5.27</v>
      </c>
      <c r="AO2552">
        <v>70.45</v>
      </c>
      <c r="AP2552">
        <v>371.2715</v>
      </c>
      <c r="AQ2552">
        <v>5.27</v>
      </c>
      <c r="AR2552">
        <v>70.069999999999993</v>
      </c>
      <c r="AS2552">
        <v>369.26889999999997</v>
      </c>
      <c r="AT2552">
        <v>5.27</v>
      </c>
      <c r="AU2552">
        <v>70</v>
      </c>
      <c r="AV2552">
        <v>368.9</v>
      </c>
      <c r="BC2552" t="s">
        <v>451</v>
      </c>
      <c r="BD2552" s="2">
        <v>45921</v>
      </c>
      <c r="BE2552">
        <v>177.89</v>
      </c>
      <c r="BF2552" t="s">
        <v>452</v>
      </c>
      <c r="BG2552" t="s">
        <v>453</v>
      </c>
      <c r="BH2552" s="1">
        <f t="shared" ca="1" si="119"/>
        <v>202</v>
      </c>
    </row>
    <row r="2553" spans="2:60" ht="14.25" customHeight="1" x14ac:dyDescent="0.35">
      <c r="B2553" s="96" t="str">
        <f t="shared" si="117"/>
        <v>7472031317</v>
      </c>
      <c r="C2553" s="96" t="str">
        <f t="shared" si="118"/>
        <v>74720313</v>
      </c>
      <c r="D2553">
        <v>22526</v>
      </c>
      <c r="E2553" t="s">
        <v>120</v>
      </c>
      <c r="F2553">
        <v>61</v>
      </c>
      <c r="G2553" t="s">
        <v>124</v>
      </c>
      <c r="H2553">
        <v>73</v>
      </c>
      <c r="I2553">
        <v>74720</v>
      </c>
      <c r="J2553" t="s">
        <v>6</v>
      </c>
      <c r="K2553">
        <v>313</v>
      </c>
      <c r="L2553">
        <v>17</v>
      </c>
      <c r="M2553">
        <v>1</v>
      </c>
      <c r="N2553">
        <v>4</v>
      </c>
      <c r="O2553">
        <v>12.22</v>
      </c>
      <c r="P2553">
        <v>0</v>
      </c>
      <c r="Q2553" t="s">
        <v>509</v>
      </c>
      <c r="R2553" t="s">
        <v>471</v>
      </c>
      <c r="S2553">
        <v>4</v>
      </c>
      <c r="T2553" t="s">
        <v>458</v>
      </c>
      <c r="U2553">
        <v>2</v>
      </c>
      <c r="V2553">
        <v>44668</v>
      </c>
      <c r="W2553">
        <v>356</v>
      </c>
      <c r="X2553" t="s">
        <v>447</v>
      </c>
      <c r="Y2553" s="2" t="s">
        <v>447</v>
      </c>
      <c r="Z2553" s="2"/>
      <c r="AB2553" t="s">
        <v>447</v>
      </c>
      <c r="AC2553" t="s">
        <v>448</v>
      </c>
      <c r="AD2553" t="s">
        <v>447</v>
      </c>
      <c r="AE2553" t="s">
        <v>447</v>
      </c>
      <c r="AF2553" t="s">
        <v>447</v>
      </c>
      <c r="AG2553">
        <v>2</v>
      </c>
      <c r="AH2553">
        <v>0</v>
      </c>
      <c r="AI2553">
        <v>53</v>
      </c>
      <c r="AJ2553">
        <v>0</v>
      </c>
      <c r="AK2553">
        <v>61</v>
      </c>
      <c r="AL2553" t="s">
        <v>486</v>
      </c>
      <c r="AM2553" t="s">
        <v>450</v>
      </c>
      <c r="AN2553">
        <v>12.22</v>
      </c>
      <c r="AO2553">
        <v>70.45</v>
      </c>
      <c r="AP2553">
        <v>860.899</v>
      </c>
      <c r="AQ2553">
        <v>12.22</v>
      </c>
      <c r="AR2553">
        <v>70.069999999999993</v>
      </c>
      <c r="AS2553">
        <v>856.25540000000001</v>
      </c>
      <c r="AT2553">
        <v>12.22</v>
      </c>
      <c r="AU2553">
        <v>70</v>
      </c>
      <c r="AV2553">
        <v>855.4</v>
      </c>
      <c r="BC2553" t="s">
        <v>451</v>
      </c>
      <c r="BD2553" s="2">
        <v>45921</v>
      </c>
      <c r="BE2553">
        <v>781.88</v>
      </c>
      <c r="BF2553" t="s">
        <v>452</v>
      </c>
      <c r="BG2553" t="s">
        <v>453</v>
      </c>
      <c r="BH2553" s="1">
        <f t="shared" ca="1" si="119"/>
        <v>202</v>
      </c>
    </row>
    <row r="2554" spans="2:60" ht="14.25" customHeight="1" x14ac:dyDescent="0.35">
      <c r="B2554" s="96" t="str">
        <f t="shared" si="117"/>
        <v>7472031318</v>
      </c>
      <c r="C2554" s="96" t="str">
        <f t="shared" si="118"/>
        <v>74720313</v>
      </c>
      <c r="D2554">
        <v>22526</v>
      </c>
      <c r="E2554" t="s">
        <v>120</v>
      </c>
      <c r="F2554">
        <v>61</v>
      </c>
      <c r="G2554" t="s">
        <v>124</v>
      </c>
      <c r="H2554">
        <v>73</v>
      </c>
      <c r="I2554">
        <v>74720</v>
      </c>
      <c r="J2554" t="s">
        <v>6</v>
      </c>
      <c r="K2554">
        <v>313</v>
      </c>
      <c r="L2554">
        <v>18</v>
      </c>
      <c r="M2554">
        <v>1</v>
      </c>
      <c r="N2554">
        <v>4</v>
      </c>
      <c r="O2554">
        <v>10.130000000000001</v>
      </c>
      <c r="P2554">
        <v>0</v>
      </c>
      <c r="Q2554" t="s">
        <v>509</v>
      </c>
      <c r="R2554" t="s">
        <v>471</v>
      </c>
      <c r="S2554">
        <v>4</v>
      </c>
      <c r="T2554" t="s">
        <v>458</v>
      </c>
      <c r="U2554">
        <v>2</v>
      </c>
      <c r="V2554">
        <v>44668</v>
      </c>
      <c r="W2554">
        <v>356</v>
      </c>
      <c r="X2554" t="s">
        <v>447</v>
      </c>
      <c r="Y2554" s="2" t="s">
        <v>447</v>
      </c>
      <c r="Z2554" s="2"/>
      <c r="AB2554" t="s">
        <v>447</v>
      </c>
      <c r="AC2554" t="s">
        <v>448</v>
      </c>
      <c r="AD2554" t="s">
        <v>447</v>
      </c>
      <c r="AE2554" t="s">
        <v>447</v>
      </c>
      <c r="AF2554" t="s">
        <v>447</v>
      </c>
      <c r="AG2554">
        <v>2</v>
      </c>
      <c r="AH2554">
        <v>0</v>
      </c>
      <c r="AI2554">
        <v>53</v>
      </c>
      <c r="AJ2554">
        <v>0</v>
      </c>
      <c r="AK2554">
        <v>61</v>
      </c>
      <c r="AL2554" t="s">
        <v>518</v>
      </c>
      <c r="AM2554" t="s">
        <v>450</v>
      </c>
      <c r="AN2554">
        <v>10.130000000000001</v>
      </c>
      <c r="AO2554">
        <v>70.45</v>
      </c>
      <c r="AP2554">
        <v>713.6585</v>
      </c>
      <c r="AQ2554">
        <v>10.130000000000001</v>
      </c>
      <c r="AR2554">
        <v>70.069999999999993</v>
      </c>
      <c r="AS2554">
        <v>709.80909999999994</v>
      </c>
      <c r="AT2554">
        <v>10.130000000000001</v>
      </c>
      <c r="AU2554">
        <v>70</v>
      </c>
      <c r="AV2554">
        <v>709.1</v>
      </c>
      <c r="BC2554" t="s">
        <v>451</v>
      </c>
      <c r="BD2554" s="2">
        <v>45921</v>
      </c>
      <c r="BE2554">
        <v>628.42999999999995</v>
      </c>
      <c r="BF2554" t="s">
        <v>452</v>
      </c>
      <c r="BG2554" t="s">
        <v>453</v>
      </c>
      <c r="BH2554" s="1">
        <f t="shared" ca="1" si="119"/>
        <v>202</v>
      </c>
    </row>
    <row r="2555" spans="2:60" ht="14.25" customHeight="1" x14ac:dyDescent="0.35">
      <c r="B2555" s="96" t="str">
        <f t="shared" si="117"/>
        <v>7472031319</v>
      </c>
      <c r="C2555" s="96" t="str">
        <f t="shared" si="118"/>
        <v>74720313</v>
      </c>
      <c r="D2555">
        <v>22526</v>
      </c>
      <c r="E2555" t="s">
        <v>120</v>
      </c>
      <c r="F2555">
        <v>61</v>
      </c>
      <c r="G2555" t="s">
        <v>124</v>
      </c>
      <c r="H2555">
        <v>73</v>
      </c>
      <c r="I2555">
        <v>74720</v>
      </c>
      <c r="J2555" t="s">
        <v>6</v>
      </c>
      <c r="K2555">
        <v>313</v>
      </c>
      <c r="L2555">
        <v>19</v>
      </c>
      <c r="M2555">
        <v>1</v>
      </c>
      <c r="N2555">
        <v>4</v>
      </c>
      <c r="O2555">
        <v>6.62</v>
      </c>
      <c r="P2555">
        <v>0</v>
      </c>
      <c r="Q2555" t="s">
        <v>509</v>
      </c>
      <c r="R2555" t="s">
        <v>471</v>
      </c>
      <c r="S2555">
        <v>4</v>
      </c>
      <c r="T2555" t="s">
        <v>458</v>
      </c>
      <c r="U2555">
        <v>2</v>
      </c>
      <c r="V2555">
        <v>44668</v>
      </c>
      <c r="W2555">
        <v>356</v>
      </c>
      <c r="X2555" t="s">
        <v>447</v>
      </c>
      <c r="Y2555" s="2" t="s">
        <v>447</v>
      </c>
      <c r="Z2555" s="2"/>
      <c r="AB2555" t="s">
        <v>447</v>
      </c>
      <c r="AC2555" t="s">
        <v>448</v>
      </c>
      <c r="AD2555" t="s">
        <v>447</v>
      </c>
      <c r="AE2555" t="s">
        <v>447</v>
      </c>
      <c r="AF2555" t="s">
        <v>447</v>
      </c>
      <c r="AG2555">
        <v>2</v>
      </c>
      <c r="AH2555">
        <v>0</v>
      </c>
      <c r="AI2555">
        <v>53</v>
      </c>
      <c r="AJ2555">
        <v>0</v>
      </c>
      <c r="AK2555">
        <v>61</v>
      </c>
      <c r="AL2555" t="s">
        <v>518</v>
      </c>
      <c r="AM2555" t="s">
        <v>450</v>
      </c>
      <c r="AN2555">
        <v>6.62</v>
      </c>
      <c r="AO2555">
        <v>70.45</v>
      </c>
      <c r="AP2555">
        <v>466.37900000000002</v>
      </c>
      <c r="AQ2555">
        <v>6.62</v>
      </c>
      <c r="AR2555">
        <v>70.069999999999993</v>
      </c>
      <c r="AS2555">
        <v>463.86340000000001</v>
      </c>
      <c r="AT2555">
        <v>6.62</v>
      </c>
      <c r="AU2555">
        <v>70</v>
      </c>
      <c r="AV2555">
        <v>463.4</v>
      </c>
      <c r="BC2555" t="s">
        <v>451</v>
      </c>
      <c r="BD2555" s="2">
        <v>45921</v>
      </c>
      <c r="BE2555">
        <v>212.64</v>
      </c>
      <c r="BF2555" t="s">
        <v>452</v>
      </c>
      <c r="BG2555" t="s">
        <v>453</v>
      </c>
      <c r="BH2555" s="1">
        <f t="shared" ca="1" si="119"/>
        <v>202</v>
      </c>
    </row>
    <row r="2556" spans="2:60" ht="14.25" customHeight="1" x14ac:dyDescent="0.35">
      <c r="B2556" s="96" t="str">
        <f t="shared" si="117"/>
        <v>7472031320</v>
      </c>
      <c r="C2556" s="96" t="str">
        <f t="shared" si="118"/>
        <v>74720313</v>
      </c>
      <c r="D2556">
        <v>22526</v>
      </c>
      <c r="E2556" t="s">
        <v>120</v>
      </c>
      <c r="F2556">
        <v>61</v>
      </c>
      <c r="G2556" t="s">
        <v>124</v>
      </c>
      <c r="H2556">
        <v>73</v>
      </c>
      <c r="I2556">
        <v>74720</v>
      </c>
      <c r="J2556" t="s">
        <v>6</v>
      </c>
      <c r="K2556">
        <v>313</v>
      </c>
      <c r="L2556">
        <v>20</v>
      </c>
      <c r="M2556">
        <v>1</v>
      </c>
      <c r="N2556">
        <v>4</v>
      </c>
      <c r="O2556">
        <v>6.47</v>
      </c>
      <c r="P2556">
        <v>0</v>
      </c>
      <c r="Q2556" t="s">
        <v>509</v>
      </c>
      <c r="R2556" t="s">
        <v>471</v>
      </c>
      <c r="S2556">
        <v>4</v>
      </c>
      <c r="T2556" t="s">
        <v>458</v>
      </c>
      <c r="U2556">
        <v>2</v>
      </c>
      <c r="V2556">
        <v>44695</v>
      </c>
      <c r="W2556">
        <v>356</v>
      </c>
      <c r="X2556" t="s">
        <v>447</v>
      </c>
      <c r="Y2556" s="2" t="s">
        <v>447</v>
      </c>
      <c r="Z2556" s="2"/>
      <c r="AB2556" t="s">
        <v>447</v>
      </c>
      <c r="AC2556" t="s">
        <v>448</v>
      </c>
      <c r="AD2556" t="s">
        <v>447</v>
      </c>
      <c r="AE2556" t="s">
        <v>447</v>
      </c>
      <c r="AF2556" t="s">
        <v>447</v>
      </c>
      <c r="AG2556">
        <v>2</v>
      </c>
      <c r="AH2556">
        <v>0</v>
      </c>
      <c r="AI2556">
        <v>53</v>
      </c>
      <c r="AJ2556">
        <v>0</v>
      </c>
      <c r="AK2556">
        <v>61</v>
      </c>
      <c r="AL2556" t="s">
        <v>518</v>
      </c>
      <c r="AM2556" t="s">
        <v>450</v>
      </c>
      <c r="AN2556">
        <v>6.47</v>
      </c>
      <c r="AO2556">
        <v>70.45</v>
      </c>
      <c r="AP2556">
        <v>455.81150000000002</v>
      </c>
      <c r="AQ2556">
        <v>6.47</v>
      </c>
      <c r="AR2556">
        <v>70.069999999999993</v>
      </c>
      <c r="AS2556">
        <v>453.35289999999998</v>
      </c>
      <c r="AT2556">
        <v>6.47</v>
      </c>
      <c r="AU2556">
        <v>70</v>
      </c>
      <c r="AV2556">
        <v>452.9</v>
      </c>
      <c r="BC2556" t="s">
        <v>451</v>
      </c>
      <c r="BD2556" s="2">
        <v>45921</v>
      </c>
      <c r="BE2556">
        <v>368.09</v>
      </c>
      <c r="BF2556" t="s">
        <v>452</v>
      </c>
      <c r="BG2556" t="s">
        <v>453</v>
      </c>
      <c r="BH2556" s="1">
        <f t="shared" ca="1" si="119"/>
        <v>202</v>
      </c>
    </row>
    <row r="2557" spans="2:60" ht="14.25" customHeight="1" x14ac:dyDescent="0.35">
      <c r="B2557" s="96" t="str">
        <f t="shared" si="117"/>
        <v>7472031321</v>
      </c>
      <c r="C2557" s="96" t="str">
        <f t="shared" si="118"/>
        <v>74720313</v>
      </c>
      <c r="D2557">
        <v>22526</v>
      </c>
      <c r="E2557" t="s">
        <v>120</v>
      </c>
      <c r="F2557">
        <v>61</v>
      </c>
      <c r="G2557" t="s">
        <v>124</v>
      </c>
      <c r="H2557">
        <v>73</v>
      </c>
      <c r="I2557">
        <v>74720</v>
      </c>
      <c r="J2557" t="s">
        <v>6</v>
      </c>
      <c r="K2557">
        <v>313</v>
      </c>
      <c r="L2557">
        <v>21</v>
      </c>
      <c r="M2557">
        <v>1</v>
      </c>
      <c r="N2557">
        <v>4</v>
      </c>
      <c r="O2557">
        <v>12.14</v>
      </c>
      <c r="P2557">
        <v>0</v>
      </c>
      <c r="Q2557" t="s">
        <v>509</v>
      </c>
      <c r="R2557" t="s">
        <v>471</v>
      </c>
      <c r="S2557">
        <v>4</v>
      </c>
      <c r="T2557" t="s">
        <v>458</v>
      </c>
      <c r="U2557">
        <v>2</v>
      </c>
      <c r="V2557">
        <v>44671</v>
      </c>
      <c r="W2557">
        <v>356</v>
      </c>
      <c r="X2557" t="s">
        <v>447</v>
      </c>
      <c r="Y2557" s="2" t="s">
        <v>447</v>
      </c>
      <c r="Z2557" s="2"/>
      <c r="AB2557" t="s">
        <v>447</v>
      </c>
      <c r="AC2557" t="s">
        <v>448</v>
      </c>
      <c r="AD2557" t="s">
        <v>447</v>
      </c>
      <c r="AE2557" t="s">
        <v>447</v>
      </c>
      <c r="AF2557" t="s">
        <v>447</v>
      </c>
      <c r="AG2557">
        <v>2</v>
      </c>
      <c r="AH2557">
        <v>0</v>
      </c>
      <c r="AI2557">
        <v>53</v>
      </c>
      <c r="AJ2557">
        <v>0</v>
      </c>
      <c r="AK2557">
        <v>61</v>
      </c>
      <c r="AL2557" t="s">
        <v>486</v>
      </c>
      <c r="AM2557" t="s">
        <v>450</v>
      </c>
      <c r="AN2557">
        <v>12.14</v>
      </c>
      <c r="AO2557">
        <v>70.45</v>
      </c>
      <c r="AP2557">
        <v>855.26300000000003</v>
      </c>
      <c r="AQ2557">
        <v>12.14</v>
      </c>
      <c r="AR2557">
        <v>70.069999999999993</v>
      </c>
      <c r="AS2557">
        <v>850.64980000000003</v>
      </c>
      <c r="AT2557">
        <v>12.14</v>
      </c>
      <c r="AU2557">
        <v>70</v>
      </c>
      <c r="AV2557">
        <v>849.8</v>
      </c>
      <c r="BC2557" t="s">
        <v>451</v>
      </c>
      <c r="BD2557" s="2">
        <v>45921</v>
      </c>
      <c r="BE2557">
        <v>627.37</v>
      </c>
      <c r="BF2557" t="s">
        <v>452</v>
      </c>
      <c r="BG2557" t="s">
        <v>453</v>
      </c>
      <c r="BH2557" s="1">
        <f t="shared" ca="1" si="119"/>
        <v>202</v>
      </c>
    </row>
    <row r="2558" spans="2:60" ht="14.25" customHeight="1" x14ac:dyDescent="0.35">
      <c r="B2558" s="96" t="str">
        <f t="shared" si="117"/>
        <v>7472031323</v>
      </c>
      <c r="C2558" s="96" t="str">
        <f t="shared" si="118"/>
        <v>74720313</v>
      </c>
      <c r="D2558">
        <v>22526</v>
      </c>
      <c r="E2558" t="s">
        <v>120</v>
      </c>
      <c r="F2558">
        <v>61</v>
      </c>
      <c r="G2558" t="s">
        <v>124</v>
      </c>
      <c r="H2558">
        <v>73</v>
      </c>
      <c r="I2558">
        <v>74720</v>
      </c>
      <c r="J2558" t="s">
        <v>6</v>
      </c>
      <c r="K2558">
        <v>313</v>
      </c>
      <c r="L2558">
        <v>23</v>
      </c>
      <c r="M2558">
        <v>1</v>
      </c>
      <c r="N2558">
        <v>4</v>
      </c>
      <c r="O2558">
        <v>8.25</v>
      </c>
      <c r="P2558">
        <v>0</v>
      </c>
      <c r="Q2558" t="s">
        <v>509</v>
      </c>
      <c r="R2558" t="s">
        <v>471</v>
      </c>
      <c r="S2558">
        <v>4</v>
      </c>
      <c r="T2558" t="s">
        <v>458</v>
      </c>
      <c r="U2558">
        <v>2</v>
      </c>
      <c r="V2558">
        <v>44695</v>
      </c>
      <c r="W2558">
        <v>356</v>
      </c>
      <c r="X2558" t="s">
        <v>447</v>
      </c>
      <c r="Y2558" t="s">
        <v>447</v>
      </c>
      <c r="Z2558" s="2"/>
      <c r="AB2558" t="s">
        <v>447</v>
      </c>
      <c r="AC2558" t="s">
        <v>448</v>
      </c>
      <c r="AD2558" t="s">
        <v>447</v>
      </c>
      <c r="AE2558" t="s">
        <v>447</v>
      </c>
      <c r="AF2558" t="s">
        <v>447</v>
      </c>
      <c r="AG2558">
        <v>2</v>
      </c>
      <c r="AH2558">
        <v>0</v>
      </c>
      <c r="AI2558">
        <v>53</v>
      </c>
      <c r="AJ2558">
        <v>0</v>
      </c>
      <c r="AK2558">
        <v>61</v>
      </c>
      <c r="AL2558" t="s">
        <v>486</v>
      </c>
      <c r="AM2558" t="s">
        <v>450</v>
      </c>
      <c r="AN2558">
        <v>8.25</v>
      </c>
      <c r="AO2558">
        <v>70.45</v>
      </c>
      <c r="AP2558">
        <v>581.21249999999998</v>
      </c>
      <c r="AQ2558">
        <v>8.25</v>
      </c>
      <c r="AR2558">
        <v>70.069999999999993</v>
      </c>
      <c r="AS2558">
        <v>578.07749999999999</v>
      </c>
      <c r="AT2558">
        <v>8.25</v>
      </c>
      <c r="AU2558">
        <v>70</v>
      </c>
      <c r="AV2558">
        <v>577.5</v>
      </c>
      <c r="BC2558" t="s">
        <v>451</v>
      </c>
      <c r="BD2558" s="2">
        <v>45921</v>
      </c>
      <c r="BE2558">
        <v>475.38</v>
      </c>
      <c r="BF2558" t="s">
        <v>452</v>
      </c>
      <c r="BG2558" t="s">
        <v>453</v>
      </c>
      <c r="BH2558" s="1">
        <f t="shared" ca="1" si="119"/>
        <v>202</v>
      </c>
    </row>
    <row r="2559" spans="2:60" ht="14.25" customHeight="1" x14ac:dyDescent="0.35">
      <c r="B2559" s="96" t="str">
        <f t="shared" si="117"/>
        <v>7472031324</v>
      </c>
      <c r="C2559" s="96" t="str">
        <f t="shared" si="118"/>
        <v>74720313</v>
      </c>
      <c r="D2559">
        <v>22526</v>
      </c>
      <c r="E2559" t="s">
        <v>120</v>
      </c>
      <c r="F2559">
        <v>61</v>
      </c>
      <c r="G2559" t="s">
        <v>124</v>
      </c>
      <c r="H2559">
        <v>73</v>
      </c>
      <c r="I2559">
        <v>74720</v>
      </c>
      <c r="J2559" t="s">
        <v>6</v>
      </c>
      <c r="K2559">
        <v>313</v>
      </c>
      <c r="L2559">
        <v>24</v>
      </c>
      <c r="M2559">
        <v>1</v>
      </c>
      <c r="N2559">
        <v>4</v>
      </c>
      <c r="O2559">
        <v>6.96</v>
      </c>
      <c r="P2559">
        <v>0</v>
      </c>
      <c r="Q2559" t="s">
        <v>509</v>
      </c>
      <c r="R2559" t="s">
        <v>471</v>
      </c>
      <c r="S2559">
        <v>4</v>
      </c>
      <c r="T2559" t="s">
        <v>458</v>
      </c>
      <c r="U2559">
        <v>2</v>
      </c>
      <c r="V2559">
        <v>44695</v>
      </c>
      <c r="W2559">
        <v>356</v>
      </c>
      <c r="X2559" t="s">
        <v>447</v>
      </c>
      <c r="Y2559" t="s">
        <v>447</v>
      </c>
      <c r="Z2559" s="2"/>
      <c r="AB2559" t="s">
        <v>447</v>
      </c>
      <c r="AC2559" t="s">
        <v>448</v>
      </c>
      <c r="AD2559" t="s">
        <v>447</v>
      </c>
      <c r="AE2559" t="s">
        <v>447</v>
      </c>
      <c r="AF2559" t="s">
        <v>447</v>
      </c>
      <c r="AG2559">
        <v>2</v>
      </c>
      <c r="AH2559">
        <v>0</v>
      </c>
      <c r="AI2559">
        <v>53</v>
      </c>
      <c r="AJ2559">
        <v>0</v>
      </c>
      <c r="AK2559">
        <v>61</v>
      </c>
      <c r="AL2559" t="s">
        <v>486</v>
      </c>
      <c r="AM2559" t="s">
        <v>450</v>
      </c>
      <c r="AN2559">
        <v>6.96</v>
      </c>
      <c r="AO2559">
        <v>70.45</v>
      </c>
      <c r="AP2559">
        <v>490.33199999999999</v>
      </c>
      <c r="AQ2559">
        <v>6.96</v>
      </c>
      <c r="AR2559">
        <v>70.069999999999993</v>
      </c>
      <c r="AS2559">
        <v>487.68720000000002</v>
      </c>
      <c r="AT2559">
        <v>6.96</v>
      </c>
      <c r="AU2559">
        <v>70</v>
      </c>
      <c r="AV2559">
        <v>487.2</v>
      </c>
      <c r="BC2559" t="s">
        <v>451</v>
      </c>
      <c r="BD2559" s="2">
        <v>45921</v>
      </c>
      <c r="BE2559">
        <v>316.06</v>
      </c>
      <c r="BF2559" t="s">
        <v>452</v>
      </c>
      <c r="BG2559" t="s">
        <v>453</v>
      </c>
      <c r="BH2559" s="1">
        <f t="shared" ca="1" si="119"/>
        <v>202</v>
      </c>
    </row>
    <row r="2560" spans="2:60" ht="14.25" customHeight="1" x14ac:dyDescent="0.35">
      <c r="B2560" s="96" t="str">
        <f t="shared" si="117"/>
        <v>7472031325</v>
      </c>
      <c r="C2560" s="96" t="str">
        <f t="shared" si="118"/>
        <v>74720313</v>
      </c>
      <c r="D2560">
        <v>22526</v>
      </c>
      <c r="E2560" t="s">
        <v>120</v>
      </c>
      <c r="F2560">
        <v>61</v>
      </c>
      <c r="G2560" t="s">
        <v>124</v>
      </c>
      <c r="H2560">
        <v>73</v>
      </c>
      <c r="I2560">
        <v>74720</v>
      </c>
      <c r="J2560" t="s">
        <v>6</v>
      </c>
      <c r="K2560">
        <v>313</v>
      </c>
      <c r="L2560">
        <v>25</v>
      </c>
      <c r="M2560">
        <v>1</v>
      </c>
      <c r="N2560">
        <v>4</v>
      </c>
      <c r="O2560">
        <v>1.01</v>
      </c>
      <c r="P2560">
        <v>0</v>
      </c>
      <c r="Q2560" t="s">
        <v>489</v>
      </c>
      <c r="R2560" t="s">
        <v>471</v>
      </c>
      <c r="S2560">
        <v>4</v>
      </c>
      <c r="T2560" t="s">
        <v>458</v>
      </c>
      <c r="U2560">
        <v>2</v>
      </c>
      <c r="V2560">
        <v>44695</v>
      </c>
      <c r="W2560">
        <v>356</v>
      </c>
      <c r="X2560" t="s">
        <v>447</v>
      </c>
      <c r="Y2560" t="s">
        <v>447</v>
      </c>
      <c r="Z2560" s="2"/>
      <c r="AB2560" t="s">
        <v>447</v>
      </c>
      <c r="AC2560" t="s">
        <v>448</v>
      </c>
      <c r="AD2560" t="s">
        <v>447</v>
      </c>
      <c r="AE2560" t="s">
        <v>447</v>
      </c>
      <c r="AF2560" t="s">
        <v>447</v>
      </c>
      <c r="AG2560">
        <v>2</v>
      </c>
      <c r="AH2560">
        <v>0</v>
      </c>
      <c r="AI2560">
        <v>53</v>
      </c>
      <c r="AJ2560">
        <v>0</v>
      </c>
      <c r="AK2560">
        <v>61</v>
      </c>
      <c r="AL2560" t="s">
        <v>535</v>
      </c>
      <c r="AM2560" t="s">
        <v>450</v>
      </c>
      <c r="AN2560">
        <v>1.01</v>
      </c>
      <c r="AO2560">
        <v>70.45</v>
      </c>
      <c r="AP2560">
        <v>71.154499999999999</v>
      </c>
      <c r="AQ2560">
        <v>1.01</v>
      </c>
      <c r="AR2560">
        <v>70.069999999999993</v>
      </c>
      <c r="AS2560">
        <v>70.770700000000005</v>
      </c>
      <c r="AT2560">
        <v>1.01</v>
      </c>
      <c r="AU2560">
        <v>70</v>
      </c>
      <c r="AV2560">
        <v>70.7</v>
      </c>
      <c r="BC2560" t="s">
        <v>451</v>
      </c>
      <c r="BD2560" s="2">
        <v>45921</v>
      </c>
      <c r="BE2560">
        <v>158.78</v>
      </c>
      <c r="BF2560" t="s">
        <v>452</v>
      </c>
      <c r="BG2560" t="s">
        <v>453</v>
      </c>
      <c r="BH2560" s="1">
        <f t="shared" ca="1" si="119"/>
        <v>202</v>
      </c>
    </row>
    <row r="2561" spans="2:60" ht="14.25" customHeight="1" x14ac:dyDescent="0.35">
      <c r="B2561" s="96" t="str">
        <f t="shared" si="117"/>
        <v>7472031326</v>
      </c>
      <c r="C2561" s="96" t="str">
        <f t="shared" si="118"/>
        <v>74720313</v>
      </c>
      <c r="D2561">
        <v>22526</v>
      </c>
      <c r="E2561" t="s">
        <v>120</v>
      </c>
      <c r="F2561">
        <v>61</v>
      </c>
      <c r="G2561" t="s">
        <v>124</v>
      </c>
      <c r="H2561">
        <v>73</v>
      </c>
      <c r="I2561">
        <v>74720</v>
      </c>
      <c r="J2561" t="s">
        <v>6</v>
      </c>
      <c r="K2561">
        <v>313</v>
      </c>
      <c r="L2561">
        <v>26</v>
      </c>
      <c r="M2561">
        <v>1</v>
      </c>
      <c r="N2561">
        <v>4</v>
      </c>
      <c r="O2561">
        <v>4.46</v>
      </c>
      <c r="P2561">
        <v>0</v>
      </c>
      <c r="Q2561" t="s">
        <v>489</v>
      </c>
      <c r="R2561" t="s">
        <v>471</v>
      </c>
      <c r="S2561">
        <v>4</v>
      </c>
      <c r="T2561" t="s">
        <v>458</v>
      </c>
      <c r="U2561">
        <v>2</v>
      </c>
      <c r="V2561">
        <v>44695</v>
      </c>
      <c r="W2561">
        <v>356</v>
      </c>
      <c r="X2561" t="s">
        <v>447</v>
      </c>
      <c r="Y2561" t="s">
        <v>447</v>
      </c>
      <c r="Z2561" s="2"/>
      <c r="AB2561" t="s">
        <v>447</v>
      </c>
      <c r="AC2561" t="s">
        <v>448</v>
      </c>
      <c r="AD2561" t="s">
        <v>447</v>
      </c>
      <c r="AE2561" t="s">
        <v>447</v>
      </c>
      <c r="AF2561" t="s">
        <v>447</v>
      </c>
      <c r="AG2561">
        <v>2</v>
      </c>
      <c r="AH2561">
        <v>0</v>
      </c>
      <c r="AI2561">
        <v>53</v>
      </c>
      <c r="AJ2561">
        <v>0</v>
      </c>
      <c r="AK2561">
        <v>61</v>
      </c>
      <c r="AL2561" t="s">
        <v>535</v>
      </c>
      <c r="AM2561" t="s">
        <v>450</v>
      </c>
      <c r="AN2561">
        <v>4.46</v>
      </c>
      <c r="AO2561">
        <v>70.45</v>
      </c>
      <c r="AP2561">
        <v>314.20699999999999</v>
      </c>
      <c r="AQ2561">
        <v>4.46</v>
      </c>
      <c r="AR2561">
        <v>70.069999999999993</v>
      </c>
      <c r="AS2561">
        <v>312.51220000000001</v>
      </c>
      <c r="AT2561">
        <v>4.46</v>
      </c>
      <c r="AU2561">
        <v>70</v>
      </c>
      <c r="AV2561">
        <v>312.2</v>
      </c>
      <c r="BC2561" t="s">
        <v>451</v>
      </c>
      <c r="BD2561" s="2">
        <v>45921</v>
      </c>
      <c r="BE2561">
        <v>349.04</v>
      </c>
      <c r="BF2561" t="s">
        <v>452</v>
      </c>
      <c r="BG2561" t="s">
        <v>453</v>
      </c>
      <c r="BH2561" s="1">
        <f t="shared" ca="1" si="119"/>
        <v>202</v>
      </c>
    </row>
    <row r="2562" spans="2:60" ht="14.25" customHeight="1" x14ac:dyDescent="0.35">
      <c r="B2562" s="96" t="str">
        <f t="shared" ref="B2562:B2625" si="120">CONCATENATE(I2562,K2562,L2562)</f>
        <v>7472031327</v>
      </c>
      <c r="C2562" s="96" t="str">
        <f t="shared" ref="C2562:C2625" si="121">CONCATENATE(I2562,K2562)</f>
        <v>74720313</v>
      </c>
      <c r="D2562">
        <v>22526</v>
      </c>
      <c r="E2562" t="s">
        <v>120</v>
      </c>
      <c r="F2562">
        <v>61</v>
      </c>
      <c r="G2562" t="s">
        <v>124</v>
      </c>
      <c r="H2562">
        <v>73</v>
      </c>
      <c r="I2562">
        <v>74720</v>
      </c>
      <c r="J2562" t="s">
        <v>6</v>
      </c>
      <c r="K2562">
        <v>313</v>
      </c>
      <c r="L2562">
        <v>27</v>
      </c>
      <c r="M2562">
        <v>1</v>
      </c>
      <c r="N2562">
        <v>4</v>
      </c>
      <c r="O2562">
        <v>1.59</v>
      </c>
      <c r="P2562">
        <v>0</v>
      </c>
      <c r="Q2562" t="s">
        <v>506</v>
      </c>
      <c r="R2562" t="s">
        <v>471</v>
      </c>
      <c r="S2562">
        <v>4</v>
      </c>
      <c r="T2562" t="s">
        <v>458</v>
      </c>
      <c r="U2562">
        <v>2</v>
      </c>
      <c r="V2562">
        <v>44695</v>
      </c>
      <c r="W2562">
        <v>356</v>
      </c>
      <c r="X2562" t="s">
        <v>447</v>
      </c>
      <c r="Y2562" t="s">
        <v>447</v>
      </c>
      <c r="Z2562" s="2"/>
      <c r="AB2562" t="s">
        <v>447</v>
      </c>
      <c r="AC2562" t="s">
        <v>448</v>
      </c>
      <c r="AD2562" t="s">
        <v>447</v>
      </c>
      <c r="AE2562" t="s">
        <v>447</v>
      </c>
      <c r="AF2562" t="s">
        <v>447</v>
      </c>
      <c r="AG2562">
        <v>2</v>
      </c>
      <c r="AH2562">
        <v>0</v>
      </c>
      <c r="AI2562">
        <v>53</v>
      </c>
      <c r="AJ2562">
        <v>0</v>
      </c>
      <c r="AK2562">
        <v>61</v>
      </c>
      <c r="AL2562" t="s">
        <v>535</v>
      </c>
      <c r="AM2562" t="s">
        <v>450</v>
      </c>
      <c r="AN2562">
        <v>1.59</v>
      </c>
      <c r="AO2562">
        <v>70.45</v>
      </c>
      <c r="AP2562">
        <v>112.0155</v>
      </c>
      <c r="AQ2562">
        <v>1.59</v>
      </c>
      <c r="AR2562">
        <v>70.069999999999993</v>
      </c>
      <c r="AS2562">
        <v>111.4113</v>
      </c>
      <c r="AT2562">
        <v>1.59</v>
      </c>
      <c r="AU2562">
        <v>70</v>
      </c>
      <c r="AV2562">
        <v>111.3</v>
      </c>
      <c r="BC2562" t="s">
        <v>451</v>
      </c>
      <c r="BD2562" s="2">
        <v>45921</v>
      </c>
      <c r="BE2562">
        <v>208.4</v>
      </c>
      <c r="BF2562" t="s">
        <v>452</v>
      </c>
      <c r="BG2562" t="s">
        <v>453</v>
      </c>
      <c r="BH2562" s="1">
        <f t="shared" ref="BH2562:BH2625" ca="1" si="122">TODAY()-BD2562</f>
        <v>202</v>
      </c>
    </row>
    <row r="2563" spans="2:60" ht="14.25" customHeight="1" x14ac:dyDescent="0.35">
      <c r="B2563" s="96" t="str">
        <f t="shared" si="120"/>
        <v>7472031328</v>
      </c>
      <c r="C2563" s="96" t="str">
        <f t="shared" si="121"/>
        <v>74720313</v>
      </c>
      <c r="D2563">
        <v>22526</v>
      </c>
      <c r="E2563" t="s">
        <v>120</v>
      </c>
      <c r="F2563">
        <v>61</v>
      </c>
      <c r="G2563" t="s">
        <v>124</v>
      </c>
      <c r="H2563">
        <v>73</v>
      </c>
      <c r="I2563">
        <v>74720</v>
      </c>
      <c r="J2563" t="s">
        <v>6</v>
      </c>
      <c r="K2563">
        <v>313</v>
      </c>
      <c r="L2563">
        <v>28</v>
      </c>
      <c r="M2563">
        <v>1</v>
      </c>
      <c r="N2563">
        <v>4</v>
      </c>
      <c r="O2563">
        <v>2.66</v>
      </c>
      <c r="P2563">
        <v>0</v>
      </c>
      <c r="Q2563" t="s">
        <v>506</v>
      </c>
      <c r="R2563" t="s">
        <v>471</v>
      </c>
      <c r="S2563">
        <v>4</v>
      </c>
      <c r="T2563" t="s">
        <v>458</v>
      </c>
      <c r="U2563">
        <v>2</v>
      </c>
      <c r="V2563">
        <v>44695</v>
      </c>
      <c r="W2563">
        <v>356</v>
      </c>
      <c r="X2563" t="s">
        <v>447</v>
      </c>
      <c r="Y2563" t="s">
        <v>447</v>
      </c>
      <c r="Z2563" s="2"/>
      <c r="AB2563" t="s">
        <v>447</v>
      </c>
      <c r="AC2563" t="s">
        <v>448</v>
      </c>
      <c r="AD2563" t="s">
        <v>447</v>
      </c>
      <c r="AE2563" t="s">
        <v>447</v>
      </c>
      <c r="AF2563" t="s">
        <v>447</v>
      </c>
      <c r="AG2563">
        <v>2</v>
      </c>
      <c r="AH2563">
        <v>0</v>
      </c>
      <c r="AI2563">
        <v>53</v>
      </c>
      <c r="AJ2563">
        <v>0</v>
      </c>
      <c r="AK2563">
        <v>61</v>
      </c>
      <c r="AL2563" t="s">
        <v>535</v>
      </c>
      <c r="AM2563" t="s">
        <v>450</v>
      </c>
      <c r="AN2563">
        <v>2.66</v>
      </c>
      <c r="AO2563">
        <v>70.45</v>
      </c>
      <c r="AP2563">
        <v>187.39699999999999</v>
      </c>
      <c r="AQ2563">
        <v>2.66</v>
      </c>
      <c r="AR2563">
        <v>70.069999999999993</v>
      </c>
      <c r="AS2563">
        <v>186.3862</v>
      </c>
      <c r="AT2563">
        <v>2.66</v>
      </c>
      <c r="AU2563">
        <v>70</v>
      </c>
      <c r="AV2563">
        <v>186.2</v>
      </c>
      <c r="BC2563" t="s">
        <v>451</v>
      </c>
      <c r="BD2563" s="2">
        <v>45921</v>
      </c>
      <c r="BE2563">
        <v>218.09</v>
      </c>
      <c r="BF2563" t="s">
        <v>452</v>
      </c>
      <c r="BG2563" t="s">
        <v>453</v>
      </c>
      <c r="BH2563" s="1">
        <f t="shared" ca="1" si="122"/>
        <v>202</v>
      </c>
    </row>
    <row r="2564" spans="2:60" ht="14.25" customHeight="1" x14ac:dyDescent="0.35">
      <c r="B2564" s="96" t="str">
        <f t="shared" si="120"/>
        <v>747203132001</v>
      </c>
      <c r="C2564" s="96" t="str">
        <f t="shared" si="121"/>
        <v>74720313</v>
      </c>
      <c r="D2564">
        <v>22526</v>
      </c>
      <c r="E2564" t="s">
        <v>120</v>
      </c>
      <c r="F2564">
        <v>61</v>
      </c>
      <c r="G2564" t="s">
        <v>124</v>
      </c>
      <c r="H2564">
        <v>73</v>
      </c>
      <c r="I2564">
        <v>74720</v>
      </c>
      <c r="J2564" t="s">
        <v>6</v>
      </c>
      <c r="K2564">
        <v>313</v>
      </c>
      <c r="L2564">
        <v>2001</v>
      </c>
      <c r="M2564">
        <v>1</v>
      </c>
      <c r="O2564">
        <v>0.17</v>
      </c>
      <c r="P2564">
        <v>0</v>
      </c>
      <c r="Q2564" t="s">
        <v>483</v>
      </c>
      <c r="R2564" t="s">
        <v>471</v>
      </c>
      <c r="S2564">
        <v>37</v>
      </c>
      <c r="T2564" t="s">
        <v>484</v>
      </c>
      <c r="U2564">
        <v>2</v>
      </c>
      <c r="V2564">
        <v>45304</v>
      </c>
      <c r="W2564">
        <v>356</v>
      </c>
      <c r="X2564" t="s">
        <v>447</v>
      </c>
      <c r="Y2564" t="s">
        <v>447</v>
      </c>
      <c r="Z2564" s="2"/>
      <c r="AB2564" t="s">
        <v>447</v>
      </c>
      <c r="AC2564" t="s">
        <v>448</v>
      </c>
      <c r="AD2564" t="s">
        <v>447</v>
      </c>
      <c r="AE2564" t="s">
        <v>447</v>
      </c>
      <c r="AF2564" t="s">
        <v>447</v>
      </c>
      <c r="AG2564">
        <v>2</v>
      </c>
      <c r="AH2564">
        <v>0</v>
      </c>
      <c r="AI2564">
        <v>50</v>
      </c>
      <c r="AJ2564">
        <v>0</v>
      </c>
      <c r="AK2564">
        <v>61</v>
      </c>
      <c r="AL2564" t="s">
        <v>486</v>
      </c>
      <c r="AM2564" t="s">
        <v>450</v>
      </c>
      <c r="BC2564" t="s">
        <v>484</v>
      </c>
      <c r="BF2564" t="s">
        <v>452</v>
      </c>
      <c r="BG2564" t="s">
        <v>453</v>
      </c>
      <c r="BH2564" s="1">
        <f t="shared" ca="1" si="122"/>
        <v>46123</v>
      </c>
    </row>
    <row r="2565" spans="2:60" ht="14.25" customHeight="1" x14ac:dyDescent="0.35">
      <c r="B2565" s="96" t="str">
        <f t="shared" si="120"/>
        <v>747203132002</v>
      </c>
      <c r="C2565" s="96" t="str">
        <f t="shared" si="121"/>
        <v>74720313</v>
      </c>
      <c r="D2565">
        <v>22526</v>
      </c>
      <c r="E2565" t="s">
        <v>120</v>
      </c>
      <c r="F2565">
        <v>61</v>
      </c>
      <c r="G2565" t="s">
        <v>124</v>
      </c>
      <c r="H2565">
        <v>73</v>
      </c>
      <c r="I2565">
        <v>74720</v>
      </c>
      <c r="J2565" t="s">
        <v>6</v>
      </c>
      <c r="K2565">
        <v>313</v>
      </c>
      <c r="L2565">
        <v>2002</v>
      </c>
      <c r="M2565">
        <v>1</v>
      </c>
      <c r="O2565">
        <v>0.19</v>
      </c>
      <c r="P2565">
        <v>0</v>
      </c>
      <c r="Q2565" t="s">
        <v>483</v>
      </c>
      <c r="R2565" t="s">
        <v>471</v>
      </c>
      <c r="S2565">
        <v>37</v>
      </c>
      <c r="T2565" t="s">
        <v>484</v>
      </c>
      <c r="U2565">
        <v>2</v>
      </c>
      <c r="V2565">
        <v>45304</v>
      </c>
      <c r="W2565">
        <v>356</v>
      </c>
      <c r="X2565" t="s">
        <v>447</v>
      </c>
      <c r="Y2565" t="s">
        <v>447</v>
      </c>
      <c r="Z2565" s="2"/>
      <c r="AB2565" t="s">
        <v>447</v>
      </c>
      <c r="AC2565" t="s">
        <v>448</v>
      </c>
      <c r="AD2565" t="s">
        <v>447</v>
      </c>
      <c r="AE2565" t="s">
        <v>447</v>
      </c>
      <c r="AF2565" t="s">
        <v>447</v>
      </c>
      <c r="AG2565">
        <v>2</v>
      </c>
      <c r="AH2565">
        <v>0</v>
      </c>
      <c r="AI2565">
        <v>50</v>
      </c>
      <c r="AJ2565">
        <v>0</v>
      </c>
      <c r="AK2565">
        <v>61</v>
      </c>
      <c r="AL2565" t="s">
        <v>486</v>
      </c>
      <c r="AM2565" t="s">
        <v>450</v>
      </c>
      <c r="BC2565" t="s">
        <v>484</v>
      </c>
      <c r="BF2565" t="s">
        <v>452</v>
      </c>
      <c r="BG2565" t="s">
        <v>453</v>
      </c>
      <c r="BH2565" s="1">
        <f t="shared" ca="1" si="122"/>
        <v>46123</v>
      </c>
    </row>
    <row r="2566" spans="2:60" ht="14.25" customHeight="1" x14ac:dyDescent="0.35">
      <c r="B2566" s="96" t="str">
        <f t="shared" si="120"/>
        <v>747203132003</v>
      </c>
      <c r="C2566" s="96" t="str">
        <f t="shared" si="121"/>
        <v>74720313</v>
      </c>
      <c r="D2566">
        <v>22526</v>
      </c>
      <c r="E2566" t="s">
        <v>120</v>
      </c>
      <c r="F2566">
        <v>61</v>
      </c>
      <c r="G2566" t="s">
        <v>124</v>
      </c>
      <c r="H2566">
        <v>73</v>
      </c>
      <c r="I2566">
        <v>74720</v>
      </c>
      <c r="J2566" t="s">
        <v>6</v>
      </c>
      <c r="K2566">
        <v>313</v>
      </c>
      <c r="L2566">
        <v>2003</v>
      </c>
      <c r="M2566">
        <v>1</v>
      </c>
      <c r="O2566">
        <v>0.08</v>
      </c>
      <c r="P2566">
        <v>0</v>
      </c>
      <c r="Q2566" t="s">
        <v>483</v>
      </c>
      <c r="R2566" t="s">
        <v>471</v>
      </c>
      <c r="S2566">
        <v>37</v>
      </c>
      <c r="T2566" t="s">
        <v>484</v>
      </c>
      <c r="U2566">
        <v>2</v>
      </c>
      <c r="V2566">
        <v>45304</v>
      </c>
      <c r="W2566">
        <v>356</v>
      </c>
      <c r="X2566" t="s">
        <v>447</v>
      </c>
      <c r="Y2566" s="2" t="s">
        <v>447</v>
      </c>
      <c r="Z2566" s="2"/>
      <c r="AB2566" t="s">
        <v>447</v>
      </c>
      <c r="AC2566" t="s">
        <v>448</v>
      </c>
      <c r="AD2566" t="s">
        <v>447</v>
      </c>
      <c r="AE2566" t="s">
        <v>447</v>
      </c>
      <c r="AF2566" t="s">
        <v>447</v>
      </c>
      <c r="AG2566">
        <v>2</v>
      </c>
      <c r="AH2566">
        <v>0</v>
      </c>
      <c r="AI2566">
        <v>50</v>
      </c>
      <c r="AJ2566">
        <v>0</v>
      </c>
      <c r="AK2566">
        <v>61</v>
      </c>
      <c r="AL2566" t="s">
        <v>486</v>
      </c>
      <c r="AM2566" t="s">
        <v>450</v>
      </c>
      <c r="BC2566" t="s">
        <v>484</v>
      </c>
      <c r="BF2566" t="s">
        <v>452</v>
      </c>
      <c r="BG2566" t="s">
        <v>453</v>
      </c>
      <c r="BH2566" s="1">
        <f t="shared" ca="1" si="122"/>
        <v>46123</v>
      </c>
    </row>
    <row r="2567" spans="2:60" ht="14.25" customHeight="1" x14ac:dyDescent="0.35">
      <c r="B2567" s="96" t="str">
        <f t="shared" si="120"/>
        <v>747203132004</v>
      </c>
      <c r="C2567" s="96" t="str">
        <f t="shared" si="121"/>
        <v>74720313</v>
      </c>
      <c r="D2567">
        <v>22526</v>
      </c>
      <c r="E2567" t="s">
        <v>120</v>
      </c>
      <c r="F2567">
        <v>61</v>
      </c>
      <c r="G2567" t="s">
        <v>124</v>
      </c>
      <c r="H2567">
        <v>73</v>
      </c>
      <c r="I2567">
        <v>74720</v>
      </c>
      <c r="J2567" t="s">
        <v>6</v>
      </c>
      <c r="K2567">
        <v>313</v>
      </c>
      <c r="L2567">
        <v>2004</v>
      </c>
      <c r="M2567">
        <v>1</v>
      </c>
      <c r="O2567">
        <v>0.16</v>
      </c>
      <c r="P2567">
        <v>0</v>
      </c>
      <c r="Q2567" t="s">
        <v>483</v>
      </c>
      <c r="R2567" t="s">
        <v>471</v>
      </c>
      <c r="S2567">
        <v>37</v>
      </c>
      <c r="T2567" t="s">
        <v>484</v>
      </c>
      <c r="U2567">
        <v>2</v>
      </c>
      <c r="V2567">
        <v>45304</v>
      </c>
      <c r="W2567">
        <v>356</v>
      </c>
      <c r="X2567" t="s">
        <v>447</v>
      </c>
      <c r="Y2567" s="2" t="s">
        <v>447</v>
      </c>
      <c r="Z2567" s="2"/>
      <c r="AB2567" t="s">
        <v>447</v>
      </c>
      <c r="AC2567" t="s">
        <v>448</v>
      </c>
      <c r="AD2567" t="s">
        <v>447</v>
      </c>
      <c r="AE2567" t="s">
        <v>447</v>
      </c>
      <c r="AF2567" t="s">
        <v>447</v>
      </c>
      <c r="AG2567">
        <v>2</v>
      </c>
      <c r="AH2567">
        <v>0</v>
      </c>
      <c r="AI2567">
        <v>50</v>
      </c>
      <c r="AJ2567">
        <v>0</v>
      </c>
      <c r="AK2567">
        <v>61</v>
      </c>
      <c r="AL2567" t="s">
        <v>486</v>
      </c>
      <c r="AM2567" t="s">
        <v>450</v>
      </c>
      <c r="BC2567" t="s">
        <v>484</v>
      </c>
      <c r="BF2567" t="s">
        <v>452</v>
      </c>
      <c r="BG2567" t="s">
        <v>453</v>
      </c>
      <c r="BH2567" s="1">
        <f t="shared" ca="1" si="122"/>
        <v>46123</v>
      </c>
    </row>
    <row r="2568" spans="2:60" ht="14.25" customHeight="1" x14ac:dyDescent="0.35">
      <c r="B2568" s="96" t="str">
        <f t="shared" si="120"/>
        <v>747203132005</v>
      </c>
      <c r="C2568" s="96" t="str">
        <f t="shared" si="121"/>
        <v>74720313</v>
      </c>
      <c r="D2568">
        <v>22526</v>
      </c>
      <c r="E2568" t="s">
        <v>120</v>
      </c>
      <c r="F2568">
        <v>61</v>
      </c>
      <c r="G2568" t="s">
        <v>124</v>
      </c>
      <c r="H2568">
        <v>73</v>
      </c>
      <c r="I2568">
        <v>74720</v>
      </c>
      <c r="J2568" t="s">
        <v>6</v>
      </c>
      <c r="K2568">
        <v>313</v>
      </c>
      <c r="L2568">
        <v>2005</v>
      </c>
      <c r="M2568">
        <v>1</v>
      </c>
      <c r="O2568">
        <v>0.14000000000000001</v>
      </c>
      <c r="P2568">
        <v>0</v>
      </c>
      <c r="Q2568" t="s">
        <v>483</v>
      </c>
      <c r="R2568" t="s">
        <v>471</v>
      </c>
      <c r="S2568">
        <v>37</v>
      </c>
      <c r="T2568" t="s">
        <v>484</v>
      </c>
      <c r="U2568">
        <v>2</v>
      </c>
      <c r="V2568">
        <v>45304</v>
      </c>
      <c r="W2568">
        <v>356</v>
      </c>
      <c r="X2568" t="s">
        <v>447</v>
      </c>
      <c r="Y2568" t="s">
        <v>447</v>
      </c>
      <c r="Z2568" s="2"/>
      <c r="AB2568" t="s">
        <v>447</v>
      </c>
      <c r="AC2568" t="s">
        <v>448</v>
      </c>
      <c r="AD2568" t="s">
        <v>447</v>
      </c>
      <c r="AE2568" t="s">
        <v>447</v>
      </c>
      <c r="AF2568" t="s">
        <v>447</v>
      </c>
      <c r="AG2568">
        <v>2</v>
      </c>
      <c r="AH2568">
        <v>0</v>
      </c>
      <c r="AI2568">
        <v>50</v>
      </c>
      <c r="AJ2568">
        <v>0</v>
      </c>
      <c r="AK2568">
        <v>61</v>
      </c>
      <c r="AL2568" t="s">
        <v>486</v>
      </c>
      <c r="AM2568" t="s">
        <v>450</v>
      </c>
      <c r="BC2568" t="s">
        <v>484</v>
      </c>
      <c r="BF2568" t="s">
        <v>452</v>
      </c>
      <c r="BG2568" t="s">
        <v>453</v>
      </c>
      <c r="BH2568" s="1">
        <f t="shared" ca="1" si="122"/>
        <v>46123</v>
      </c>
    </row>
    <row r="2569" spans="2:60" ht="14.25" customHeight="1" x14ac:dyDescent="0.35">
      <c r="B2569" s="96" t="str">
        <f t="shared" si="120"/>
        <v>747203132007</v>
      </c>
      <c r="C2569" s="96" t="str">
        <f t="shared" si="121"/>
        <v>74720313</v>
      </c>
      <c r="D2569">
        <v>22526</v>
      </c>
      <c r="E2569" t="s">
        <v>120</v>
      </c>
      <c r="F2569">
        <v>61</v>
      </c>
      <c r="G2569" t="s">
        <v>124</v>
      </c>
      <c r="H2569">
        <v>73</v>
      </c>
      <c r="I2569">
        <v>74720</v>
      </c>
      <c r="J2569" t="s">
        <v>6</v>
      </c>
      <c r="K2569">
        <v>313</v>
      </c>
      <c r="L2569">
        <v>2007</v>
      </c>
      <c r="M2569">
        <v>1</v>
      </c>
      <c r="O2569">
        <v>0.13</v>
      </c>
      <c r="P2569">
        <v>0</v>
      </c>
      <c r="Q2569" t="s">
        <v>483</v>
      </c>
      <c r="R2569" t="s">
        <v>471</v>
      </c>
      <c r="S2569">
        <v>37</v>
      </c>
      <c r="T2569" t="s">
        <v>484</v>
      </c>
      <c r="U2569">
        <v>2</v>
      </c>
      <c r="V2569">
        <v>45304</v>
      </c>
      <c r="W2569">
        <v>356</v>
      </c>
      <c r="X2569" t="s">
        <v>447</v>
      </c>
      <c r="Y2569" t="s">
        <v>447</v>
      </c>
      <c r="Z2569" s="2"/>
      <c r="AB2569" t="s">
        <v>447</v>
      </c>
      <c r="AC2569" t="s">
        <v>448</v>
      </c>
      <c r="AD2569" t="s">
        <v>447</v>
      </c>
      <c r="AE2569" t="s">
        <v>447</v>
      </c>
      <c r="AF2569" t="s">
        <v>447</v>
      </c>
      <c r="AG2569">
        <v>2</v>
      </c>
      <c r="AH2569">
        <v>0</v>
      </c>
      <c r="AI2569">
        <v>50</v>
      </c>
      <c r="AJ2569">
        <v>0</v>
      </c>
      <c r="AK2569">
        <v>61</v>
      </c>
      <c r="AL2569" t="s">
        <v>486</v>
      </c>
      <c r="AM2569" t="s">
        <v>450</v>
      </c>
      <c r="BC2569" t="s">
        <v>484</v>
      </c>
      <c r="BF2569" t="s">
        <v>452</v>
      </c>
      <c r="BG2569" t="s">
        <v>453</v>
      </c>
      <c r="BH2569" s="1">
        <f t="shared" ca="1" si="122"/>
        <v>46123</v>
      </c>
    </row>
    <row r="2570" spans="2:60" ht="14.25" customHeight="1" x14ac:dyDescent="0.35">
      <c r="B2570" s="96" t="str">
        <f t="shared" si="120"/>
        <v>747203132008</v>
      </c>
      <c r="C2570" s="96" t="str">
        <f t="shared" si="121"/>
        <v>74720313</v>
      </c>
      <c r="D2570">
        <v>22526</v>
      </c>
      <c r="E2570" t="s">
        <v>120</v>
      </c>
      <c r="F2570">
        <v>61</v>
      </c>
      <c r="G2570" t="s">
        <v>124</v>
      </c>
      <c r="H2570">
        <v>73</v>
      </c>
      <c r="I2570">
        <v>74720</v>
      </c>
      <c r="J2570" t="s">
        <v>6</v>
      </c>
      <c r="K2570">
        <v>313</v>
      </c>
      <c r="L2570">
        <v>2008</v>
      </c>
      <c r="M2570">
        <v>1</v>
      </c>
      <c r="O2570">
        <v>0.83</v>
      </c>
      <c r="P2570">
        <v>0</v>
      </c>
      <c r="Q2570" t="s">
        <v>483</v>
      </c>
      <c r="R2570" t="s">
        <v>471</v>
      </c>
      <c r="S2570">
        <v>37</v>
      </c>
      <c r="T2570" t="s">
        <v>484</v>
      </c>
      <c r="U2570">
        <v>2</v>
      </c>
      <c r="V2570">
        <v>45304</v>
      </c>
      <c r="W2570">
        <v>356</v>
      </c>
      <c r="X2570" t="s">
        <v>447</v>
      </c>
      <c r="Y2570" t="s">
        <v>447</v>
      </c>
      <c r="Z2570" s="2"/>
      <c r="AB2570" t="s">
        <v>447</v>
      </c>
      <c r="AC2570" t="s">
        <v>448</v>
      </c>
      <c r="AD2570" t="s">
        <v>447</v>
      </c>
      <c r="AE2570" t="s">
        <v>447</v>
      </c>
      <c r="AF2570" t="s">
        <v>447</v>
      </c>
      <c r="AG2570">
        <v>2</v>
      </c>
      <c r="AH2570">
        <v>0</v>
      </c>
      <c r="AI2570">
        <v>50</v>
      </c>
      <c r="AJ2570">
        <v>0</v>
      </c>
      <c r="AK2570">
        <v>61</v>
      </c>
      <c r="AL2570" t="s">
        <v>486</v>
      </c>
      <c r="AM2570" t="s">
        <v>450</v>
      </c>
      <c r="BC2570" t="s">
        <v>484</v>
      </c>
      <c r="BF2570" t="s">
        <v>452</v>
      </c>
      <c r="BG2570" t="s">
        <v>453</v>
      </c>
      <c r="BH2570" s="1">
        <f t="shared" ca="1" si="122"/>
        <v>46123</v>
      </c>
    </row>
    <row r="2571" spans="2:60" ht="14.25" customHeight="1" x14ac:dyDescent="0.35">
      <c r="B2571" s="96" t="str">
        <f t="shared" si="120"/>
        <v>747203132009</v>
      </c>
      <c r="C2571" s="96" t="str">
        <f t="shared" si="121"/>
        <v>74720313</v>
      </c>
      <c r="D2571">
        <v>22526</v>
      </c>
      <c r="E2571" t="s">
        <v>120</v>
      </c>
      <c r="F2571">
        <v>61</v>
      </c>
      <c r="G2571" t="s">
        <v>124</v>
      </c>
      <c r="H2571">
        <v>73</v>
      </c>
      <c r="I2571">
        <v>74720</v>
      </c>
      <c r="J2571" t="s">
        <v>6</v>
      </c>
      <c r="K2571">
        <v>313</v>
      </c>
      <c r="L2571">
        <v>2009</v>
      </c>
      <c r="M2571">
        <v>1</v>
      </c>
      <c r="O2571">
        <v>0.11</v>
      </c>
      <c r="P2571">
        <v>0</v>
      </c>
      <c r="Q2571" t="s">
        <v>483</v>
      </c>
      <c r="R2571" t="s">
        <v>471</v>
      </c>
      <c r="S2571">
        <v>37</v>
      </c>
      <c r="T2571" t="s">
        <v>484</v>
      </c>
      <c r="U2571">
        <v>2</v>
      </c>
      <c r="V2571">
        <v>44669</v>
      </c>
      <c r="W2571">
        <v>356</v>
      </c>
      <c r="X2571" t="s">
        <v>447</v>
      </c>
      <c r="Y2571" t="s">
        <v>447</v>
      </c>
      <c r="Z2571" s="2"/>
      <c r="AB2571" t="s">
        <v>447</v>
      </c>
      <c r="AC2571" t="s">
        <v>448</v>
      </c>
      <c r="AD2571" t="s">
        <v>447</v>
      </c>
      <c r="AE2571" t="s">
        <v>447</v>
      </c>
      <c r="AF2571" t="s">
        <v>447</v>
      </c>
      <c r="AG2571">
        <v>2</v>
      </c>
      <c r="AH2571">
        <v>0</v>
      </c>
      <c r="AI2571">
        <v>50</v>
      </c>
      <c r="AJ2571">
        <v>0</v>
      </c>
      <c r="AK2571">
        <v>61</v>
      </c>
      <c r="AL2571" t="s">
        <v>486</v>
      </c>
      <c r="AM2571" t="s">
        <v>450</v>
      </c>
      <c r="BC2571" t="s">
        <v>484</v>
      </c>
      <c r="BF2571" t="s">
        <v>452</v>
      </c>
      <c r="BG2571" t="s">
        <v>453</v>
      </c>
      <c r="BH2571" s="1">
        <f t="shared" ca="1" si="122"/>
        <v>46123</v>
      </c>
    </row>
    <row r="2572" spans="2:60" ht="14.25" customHeight="1" x14ac:dyDescent="0.35">
      <c r="B2572" s="96" t="str">
        <f t="shared" si="120"/>
        <v>750065061</v>
      </c>
      <c r="C2572" s="96" t="str">
        <f t="shared" si="121"/>
        <v>75006506</v>
      </c>
      <c r="D2572">
        <v>22526</v>
      </c>
      <c r="E2572" t="s">
        <v>120</v>
      </c>
      <c r="F2572">
        <v>61</v>
      </c>
      <c r="G2572" t="s">
        <v>124</v>
      </c>
      <c r="H2572">
        <v>72</v>
      </c>
      <c r="I2572">
        <v>75006</v>
      </c>
      <c r="J2572" t="s">
        <v>204</v>
      </c>
      <c r="K2572">
        <v>506</v>
      </c>
      <c r="L2572">
        <v>1</v>
      </c>
      <c r="O2572">
        <v>0.59</v>
      </c>
      <c r="P2572">
        <v>0</v>
      </c>
      <c r="Q2572" t="s">
        <v>487</v>
      </c>
      <c r="R2572" t="s">
        <v>471</v>
      </c>
      <c r="S2572">
        <v>8</v>
      </c>
      <c r="T2572" t="s">
        <v>470</v>
      </c>
      <c r="U2572">
        <v>2</v>
      </c>
      <c r="V2572">
        <v>43434</v>
      </c>
      <c r="W2572">
        <v>999</v>
      </c>
      <c r="X2572" t="s">
        <v>447</v>
      </c>
      <c r="Y2572" s="2" t="s">
        <v>447</v>
      </c>
      <c r="Z2572" s="2"/>
      <c r="AB2572" t="s">
        <v>447</v>
      </c>
      <c r="AC2572" t="s">
        <v>448</v>
      </c>
      <c r="AD2572" t="s">
        <v>447</v>
      </c>
      <c r="AE2572" t="s">
        <v>447</v>
      </c>
      <c r="AF2572" t="s">
        <v>447</v>
      </c>
      <c r="AG2572">
        <v>2</v>
      </c>
      <c r="AH2572">
        <v>0</v>
      </c>
      <c r="AI2572">
        <v>19</v>
      </c>
      <c r="AJ2572">
        <v>0</v>
      </c>
      <c r="AK2572">
        <v>61</v>
      </c>
      <c r="AL2572" t="s">
        <v>465</v>
      </c>
      <c r="AM2572" t="s">
        <v>450</v>
      </c>
      <c r="AN2572">
        <v>0.59</v>
      </c>
      <c r="AO2572">
        <v>47.37</v>
      </c>
      <c r="AP2572">
        <v>27.9483</v>
      </c>
      <c r="AQ2572">
        <v>0.59</v>
      </c>
      <c r="AR2572">
        <v>43.07</v>
      </c>
      <c r="AS2572">
        <v>25.411300000000001</v>
      </c>
      <c r="AT2572">
        <v>0.59</v>
      </c>
      <c r="AU2572">
        <v>43</v>
      </c>
      <c r="AV2572">
        <v>25.37</v>
      </c>
      <c r="BC2572" t="s">
        <v>451</v>
      </c>
      <c r="BD2572" s="2">
        <v>45958</v>
      </c>
      <c r="BE2572">
        <v>73.53</v>
      </c>
      <c r="BF2572" t="s">
        <v>452</v>
      </c>
      <c r="BG2572" t="s">
        <v>453</v>
      </c>
      <c r="BH2572" s="1">
        <f t="shared" ca="1" si="122"/>
        <v>165</v>
      </c>
    </row>
    <row r="2573" spans="2:60" ht="14.25" customHeight="1" x14ac:dyDescent="0.35">
      <c r="B2573" s="96" t="str">
        <f t="shared" si="120"/>
        <v>750065062</v>
      </c>
      <c r="C2573" s="96" t="str">
        <f t="shared" si="121"/>
        <v>75006506</v>
      </c>
      <c r="D2573">
        <v>22526</v>
      </c>
      <c r="E2573" t="s">
        <v>120</v>
      </c>
      <c r="F2573">
        <v>61</v>
      </c>
      <c r="G2573" t="s">
        <v>124</v>
      </c>
      <c r="H2573">
        <v>72</v>
      </c>
      <c r="I2573">
        <v>75006</v>
      </c>
      <c r="J2573" t="s">
        <v>204</v>
      </c>
      <c r="K2573">
        <v>506</v>
      </c>
      <c r="L2573">
        <v>2</v>
      </c>
      <c r="O2573">
        <v>1.21</v>
      </c>
      <c r="P2573">
        <v>0</v>
      </c>
      <c r="Q2573" t="s">
        <v>487</v>
      </c>
      <c r="R2573" t="s">
        <v>471</v>
      </c>
      <c r="S2573">
        <v>8</v>
      </c>
      <c r="T2573" t="s">
        <v>470</v>
      </c>
      <c r="U2573">
        <v>2</v>
      </c>
      <c r="V2573">
        <v>43434</v>
      </c>
      <c r="W2573">
        <v>999</v>
      </c>
      <c r="X2573" t="s">
        <v>447</v>
      </c>
      <c r="Y2573" s="2" t="s">
        <v>447</v>
      </c>
      <c r="Z2573" s="2"/>
      <c r="AB2573" t="s">
        <v>447</v>
      </c>
      <c r="AC2573" t="s">
        <v>448</v>
      </c>
      <c r="AD2573" t="s">
        <v>447</v>
      </c>
      <c r="AE2573" t="s">
        <v>447</v>
      </c>
      <c r="AF2573" t="s">
        <v>447</v>
      </c>
      <c r="AG2573">
        <v>2</v>
      </c>
      <c r="AH2573">
        <v>0</v>
      </c>
      <c r="AI2573">
        <v>19</v>
      </c>
      <c r="AJ2573">
        <v>0</v>
      </c>
      <c r="AK2573">
        <v>61</v>
      </c>
      <c r="AL2573" t="s">
        <v>465</v>
      </c>
      <c r="AM2573" t="s">
        <v>450</v>
      </c>
      <c r="AN2573">
        <v>1.21</v>
      </c>
      <c r="AO2573">
        <v>47.37</v>
      </c>
      <c r="AP2573">
        <v>57.317700000000002</v>
      </c>
      <c r="AQ2573">
        <v>1.21</v>
      </c>
      <c r="AR2573">
        <v>43.07</v>
      </c>
      <c r="AS2573">
        <v>52.114699999999999</v>
      </c>
      <c r="AT2573">
        <v>1.21</v>
      </c>
      <c r="AU2573">
        <v>43</v>
      </c>
      <c r="AV2573">
        <v>52.03</v>
      </c>
      <c r="BC2573" t="s">
        <v>451</v>
      </c>
      <c r="BD2573" s="2">
        <v>45958</v>
      </c>
      <c r="BE2573">
        <v>39.159999999999997</v>
      </c>
      <c r="BF2573" t="s">
        <v>452</v>
      </c>
      <c r="BG2573" t="s">
        <v>453</v>
      </c>
      <c r="BH2573" s="1">
        <f t="shared" ca="1" si="122"/>
        <v>165</v>
      </c>
    </row>
    <row r="2574" spans="2:60" ht="14.25" customHeight="1" x14ac:dyDescent="0.35">
      <c r="B2574" s="96" t="str">
        <f t="shared" si="120"/>
        <v>750065063</v>
      </c>
      <c r="C2574" s="96" t="str">
        <f t="shared" si="121"/>
        <v>75006506</v>
      </c>
      <c r="D2574">
        <v>22526</v>
      </c>
      <c r="E2574" t="s">
        <v>120</v>
      </c>
      <c r="F2574">
        <v>61</v>
      </c>
      <c r="G2574" t="s">
        <v>124</v>
      </c>
      <c r="H2574">
        <v>72</v>
      </c>
      <c r="I2574">
        <v>75006</v>
      </c>
      <c r="J2574" t="s">
        <v>204</v>
      </c>
      <c r="K2574">
        <v>506</v>
      </c>
      <c r="L2574">
        <v>3</v>
      </c>
      <c r="O2574">
        <v>2.77</v>
      </c>
      <c r="P2574">
        <v>0</v>
      </c>
      <c r="Q2574" t="s">
        <v>487</v>
      </c>
      <c r="R2574" t="s">
        <v>471</v>
      </c>
      <c r="S2574">
        <v>8</v>
      </c>
      <c r="T2574" t="s">
        <v>470</v>
      </c>
      <c r="U2574">
        <v>2</v>
      </c>
      <c r="V2574">
        <v>43434</v>
      </c>
      <c r="W2574">
        <v>999</v>
      </c>
      <c r="X2574" t="s">
        <v>447</v>
      </c>
      <c r="Y2574" s="2" t="s">
        <v>447</v>
      </c>
      <c r="Z2574" s="2"/>
      <c r="AB2574" t="s">
        <v>447</v>
      </c>
      <c r="AC2574" t="s">
        <v>448</v>
      </c>
      <c r="AD2574" t="s">
        <v>447</v>
      </c>
      <c r="AE2574" t="s">
        <v>447</v>
      </c>
      <c r="AF2574" t="s">
        <v>447</v>
      </c>
      <c r="AG2574">
        <v>2</v>
      </c>
      <c r="AH2574">
        <v>0</v>
      </c>
      <c r="AI2574">
        <v>19</v>
      </c>
      <c r="AJ2574">
        <v>0</v>
      </c>
      <c r="AK2574">
        <v>61</v>
      </c>
      <c r="AL2574" t="s">
        <v>465</v>
      </c>
      <c r="AM2574" t="s">
        <v>450</v>
      </c>
      <c r="AN2574">
        <v>2.77</v>
      </c>
      <c r="AO2574">
        <v>47.37</v>
      </c>
      <c r="AP2574">
        <v>131.2149</v>
      </c>
      <c r="AQ2574">
        <v>2.77</v>
      </c>
      <c r="AR2574">
        <v>43.07</v>
      </c>
      <c r="AS2574">
        <v>119.3039</v>
      </c>
      <c r="AT2574">
        <v>2.77</v>
      </c>
      <c r="AU2574">
        <v>43</v>
      </c>
      <c r="AV2574">
        <v>119.11</v>
      </c>
      <c r="BC2574" t="s">
        <v>451</v>
      </c>
      <c r="BD2574" s="2">
        <v>45958</v>
      </c>
      <c r="BE2574">
        <v>150.62</v>
      </c>
      <c r="BF2574" t="s">
        <v>452</v>
      </c>
      <c r="BG2574" t="s">
        <v>453</v>
      </c>
      <c r="BH2574" s="1">
        <f t="shared" ca="1" si="122"/>
        <v>165</v>
      </c>
    </row>
    <row r="2575" spans="2:60" ht="14.25" customHeight="1" x14ac:dyDescent="0.35">
      <c r="B2575" s="96" t="str">
        <f t="shared" si="120"/>
        <v>750065064</v>
      </c>
      <c r="C2575" s="96" t="str">
        <f t="shared" si="121"/>
        <v>75006506</v>
      </c>
      <c r="D2575">
        <v>22526</v>
      </c>
      <c r="E2575" t="s">
        <v>120</v>
      </c>
      <c r="F2575">
        <v>61</v>
      </c>
      <c r="G2575" t="s">
        <v>124</v>
      </c>
      <c r="H2575">
        <v>72</v>
      </c>
      <c r="I2575">
        <v>75006</v>
      </c>
      <c r="J2575" t="s">
        <v>204</v>
      </c>
      <c r="K2575">
        <v>506</v>
      </c>
      <c r="L2575">
        <v>4</v>
      </c>
      <c r="O2575">
        <v>1.64</v>
      </c>
      <c r="P2575">
        <v>0</v>
      </c>
      <c r="Q2575" t="s">
        <v>487</v>
      </c>
      <c r="R2575" t="s">
        <v>471</v>
      </c>
      <c r="S2575">
        <v>8</v>
      </c>
      <c r="T2575" t="s">
        <v>470</v>
      </c>
      <c r="U2575">
        <v>2</v>
      </c>
      <c r="V2575">
        <v>43434</v>
      </c>
      <c r="W2575">
        <v>999</v>
      </c>
      <c r="X2575" t="s">
        <v>447</v>
      </c>
      <c r="Y2575" s="2" t="s">
        <v>447</v>
      </c>
      <c r="Z2575" s="2"/>
      <c r="AB2575" t="s">
        <v>447</v>
      </c>
      <c r="AC2575" t="s">
        <v>448</v>
      </c>
      <c r="AD2575" t="s">
        <v>447</v>
      </c>
      <c r="AE2575" t="s">
        <v>447</v>
      </c>
      <c r="AF2575" t="s">
        <v>447</v>
      </c>
      <c r="AG2575">
        <v>2</v>
      </c>
      <c r="AH2575">
        <v>0</v>
      </c>
      <c r="AI2575">
        <v>19</v>
      </c>
      <c r="AJ2575">
        <v>0</v>
      </c>
      <c r="AK2575">
        <v>61</v>
      </c>
      <c r="AL2575" t="s">
        <v>465</v>
      </c>
      <c r="AM2575" t="s">
        <v>450</v>
      </c>
      <c r="AN2575">
        <v>1.64</v>
      </c>
      <c r="AO2575">
        <v>47.37</v>
      </c>
      <c r="AP2575">
        <v>77.686800000000005</v>
      </c>
      <c r="AQ2575">
        <v>1.64</v>
      </c>
      <c r="AR2575">
        <v>43.07</v>
      </c>
      <c r="AS2575">
        <v>70.634799999999998</v>
      </c>
      <c r="AT2575">
        <v>1.64</v>
      </c>
      <c r="AU2575">
        <v>43</v>
      </c>
      <c r="AV2575">
        <v>70.52</v>
      </c>
      <c r="BC2575" t="s">
        <v>451</v>
      </c>
      <c r="BD2575" s="2">
        <v>45958</v>
      </c>
      <c r="BE2575">
        <v>32.71</v>
      </c>
      <c r="BF2575" t="s">
        <v>452</v>
      </c>
      <c r="BG2575" t="s">
        <v>453</v>
      </c>
      <c r="BH2575" s="1">
        <f t="shared" ca="1" si="122"/>
        <v>165</v>
      </c>
    </row>
    <row r="2576" spans="2:60" ht="14.25" customHeight="1" x14ac:dyDescent="0.35">
      <c r="B2576" s="96" t="str">
        <f t="shared" si="120"/>
        <v>750065065</v>
      </c>
      <c r="C2576" s="96" t="str">
        <f t="shared" si="121"/>
        <v>75006506</v>
      </c>
      <c r="D2576">
        <v>22526</v>
      </c>
      <c r="E2576" t="s">
        <v>120</v>
      </c>
      <c r="F2576">
        <v>61</v>
      </c>
      <c r="G2576" t="s">
        <v>124</v>
      </c>
      <c r="H2576">
        <v>72</v>
      </c>
      <c r="I2576">
        <v>75006</v>
      </c>
      <c r="J2576" t="s">
        <v>204</v>
      </c>
      <c r="K2576">
        <v>506</v>
      </c>
      <c r="L2576">
        <v>5</v>
      </c>
      <c r="O2576">
        <v>1.63</v>
      </c>
      <c r="P2576">
        <v>0</v>
      </c>
      <c r="Q2576" t="s">
        <v>487</v>
      </c>
      <c r="R2576" t="s">
        <v>471</v>
      </c>
      <c r="S2576">
        <v>8</v>
      </c>
      <c r="T2576" t="s">
        <v>470</v>
      </c>
      <c r="U2576">
        <v>2</v>
      </c>
      <c r="V2576">
        <v>43434</v>
      </c>
      <c r="W2576">
        <v>999</v>
      </c>
      <c r="X2576" t="s">
        <v>447</v>
      </c>
      <c r="Y2576" s="2" t="s">
        <v>447</v>
      </c>
      <c r="Z2576" s="2"/>
      <c r="AB2576" t="s">
        <v>447</v>
      </c>
      <c r="AC2576" t="s">
        <v>448</v>
      </c>
      <c r="AD2576" t="s">
        <v>447</v>
      </c>
      <c r="AE2576" t="s">
        <v>447</v>
      </c>
      <c r="AF2576" t="s">
        <v>447</v>
      </c>
      <c r="AG2576">
        <v>2</v>
      </c>
      <c r="AH2576">
        <v>0</v>
      </c>
      <c r="AI2576">
        <v>19</v>
      </c>
      <c r="AJ2576">
        <v>0</v>
      </c>
      <c r="AK2576">
        <v>61</v>
      </c>
      <c r="AL2576" t="s">
        <v>465</v>
      </c>
      <c r="AM2576" t="s">
        <v>450</v>
      </c>
      <c r="AN2576">
        <v>1.63</v>
      </c>
      <c r="AO2576">
        <v>47.37</v>
      </c>
      <c r="AP2576">
        <v>77.213099999999997</v>
      </c>
      <c r="AQ2576">
        <v>1.63</v>
      </c>
      <c r="AR2576">
        <v>43.07</v>
      </c>
      <c r="AS2576">
        <v>70.204099999999997</v>
      </c>
      <c r="AT2576">
        <v>1.63</v>
      </c>
      <c r="AU2576">
        <v>43</v>
      </c>
      <c r="AV2576">
        <v>70.09</v>
      </c>
      <c r="BC2576" t="s">
        <v>451</v>
      </c>
      <c r="BD2576" s="2">
        <v>45958</v>
      </c>
      <c r="BE2576">
        <v>172.86</v>
      </c>
      <c r="BF2576" t="s">
        <v>452</v>
      </c>
      <c r="BG2576" t="s">
        <v>453</v>
      </c>
      <c r="BH2576" s="1">
        <f t="shared" ca="1" si="122"/>
        <v>165</v>
      </c>
    </row>
    <row r="2577" spans="2:60" ht="14.25" customHeight="1" x14ac:dyDescent="0.35">
      <c r="B2577" s="96" t="str">
        <f t="shared" si="120"/>
        <v>750065066</v>
      </c>
      <c r="C2577" s="96" t="str">
        <f t="shared" si="121"/>
        <v>75006506</v>
      </c>
      <c r="D2577">
        <v>22526</v>
      </c>
      <c r="E2577" t="s">
        <v>120</v>
      </c>
      <c r="F2577">
        <v>61</v>
      </c>
      <c r="G2577" t="s">
        <v>124</v>
      </c>
      <c r="H2577">
        <v>72</v>
      </c>
      <c r="I2577">
        <v>75006</v>
      </c>
      <c r="J2577" t="s">
        <v>204</v>
      </c>
      <c r="K2577">
        <v>506</v>
      </c>
      <c r="L2577">
        <v>6</v>
      </c>
      <c r="O2577">
        <v>2.25</v>
      </c>
      <c r="P2577">
        <v>0</v>
      </c>
      <c r="Q2577" t="s">
        <v>487</v>
      </c>
      <c r="R2577" t="s">
        <v>471</v>
      </c>
      <c r="S2577">
        <v>8</v>
      </c>
      <c r="T2577" t="s">
        <v>470</v>
      </c>
      <c r="U2577">
        <v>2</v>
      </c>
      <c r="V2577">
        <v>43434</v>
      </c>
      <c r="W2577">
        <v>999</v>
      </c>
      <c r="X2577" t="s">
        <v>447</v>
      </c>
      <c r="Y2577" s="2" t="s">
        <v>447</v>
      </c>
      <c r="Z2577" s="2"/>
      <c r="AB2577" t="s">
        <v>447</v>
      </c>
      <c r="AC2577" t="s">
        <v>448</v>
      </c>
      <c r="AD2577" t="s">
        <v>447</v>
      </c>
      <c r="AE2577" t="s">
        <v>447</v>
      </c>
      <c r="AF2577" t="s">
        <v>447</v>
      </c>
      <c r="AG2577">
        <v>2</v>
      </c>
      <c r="AH2577">
        <v>0</v>
      </c>
      <c r="AI2577">
        <v>19</v>
      </c>
      <c r="AJ2577">
        <v>0</v>
      </c>
      <c r="AK2577">
        <v>61</v>
      </c>
      <c r="AL2577" t="s">
        <v>465</v>
      </c>
      <c r="AM2577" t="s">
        <v>450</v>
      </c>
      <c r="AN2577">
        <v>2.25</v>
      </c>
      <c r="AO2577">
        <v>47.37</v>
      </c>
      <c r="AP2577">
        <v>106.5825</v>
      </c>
      <c r="AQ2577">
        <v>2.25</v>
      </c>
      <c r="AR2577">
        <v>43.07</v>
      </c>
      <c r="AS2577">
        <v>96.907499999999999</v>
      </c>
      <c r="AT2577">
        <v>2.25</v>
      </c>
      <c r="AU2577">
        <v>43</v>
      </c>
      <c r="AV2577">
        <v>96.75</v>
      </c>
      <c r="BC2577" t="s">
        <v>451</v>
      </c>
      <c r="BD2577" s="2">
        <v>45958</v>
      </c>
      <c r="BE2577">
        <v>242.3</v>
      </c>
      <c r="BF2577" t="s">
        <v>452</v>
      </c>
      <c r="BG2577" t="s">
        <v>453</v>
      </c>
      <c r="BH2577" s="1">
        <f t="shared" ca="1" si="122"/>
        <v>165</v>
      </c>
    </row>
    <row r="2578" spans="2:60" ht="14.25" customHeight="1" x14ac:dyDescent="0.35">
      <c r="B2578" s="96" t="str">
        <f t="shared" si="120"/>
        <v>750065067</v>
      </c>
      <c r="C2578" s="96" t="str">
        <f t="shared" si="121"/>
        <v>75006506</v>
      </c>
      <c r="D2578">
        <v>22526</v>
      </c>
      <c r="E2578" t="s">
        <v>120</v>
      </c>
      <c r="F2578">
        <v>61</v>
      </c>
      <c r="G2578" t="s">
        <v>124</v>
      </c>
      <c r="H2578">
        <v>72</v>
      </c>
      <c r="I2578">
        <v>75006</v>
      </c>
      <c r="J2578" t="s">
        <v>204</v>
      </c>
      <c r="K2578">
        <v>506</v>
      </c>
      <c r="L2578">
        <v>7</v>
      </c>
      <c r="O2578">
        <v>7.65</v>
      </c>
      <c r="P2578">
        <v>0</v>
      </c>
      <c r="Q2578" t="s">
        <v>487</v>
      </c>
      <c r="R2578" t="s">
        <v>471</v>
      </c>
      <c r="S2578">
        <v>8</v>
      </c>
      <c r="T2578" t="s">
        <v>470</v>
      </c>
      <c r="U2578">
        <v>2</v>
      </c>
      <c r="V2578">
        <v>43434</v>
      </c>
      <c r="W2578">
        <v>999</v>
      </c>
      <c r="X2578" t="s">
        <v>447</v>
      </c>
      <c r="Y2578" s="2" t="s">
        <v>447</v>
      </c>
      <c r="Z2578" s="2"/>
      <c r="AB2578" t="s">
        <v>447</v>
      </c>
      <c r="AC2578" t="s">
        <v>448</v>
      </c>
      <c r="AD2578" t="s">
        <v>447</v>
      </c>
      <c r="AE2578" t="s">
        <v>447</v>
      </c>
      <c r="AF2578" t="s">
        <v>447</v>
      </c>
      <c r="AG2578">
        <v>2</v>
      </c>
      <c r="AH2578">
        <v>0</v>
      </c>
      <c r="AI2578">
        <v>19</v>
      </c>
      <c r="AJ2578">
        <v>0</v>
      </c>
      <c r="AK2578">
        <v>61</v>
      </c>
      <c r="AL2578" t="s">
        <v>465</v>
      </c>
      <c r="AM2578" t="s">
        <v>450</v>
      </c>
      <c r="AN2578">
        <v>7.65</v>
      </c>
      <c r="AO2578">
        <v>47.37</v>
      </c>
      <c r="AP2578">
        <v>362.38049999999998</v>
      </c>
      <c r="AQ2578">
        <v>7.65</v>
      </c>
      <c r="AR2578">
        <v>43.07</v>
      </c>
      <c r="AS2578">
        <v>329.4855</v>
      </c>
      <c r="AT2578">
        <v>7.65</v>
      </c>
      <c r="AU2578">
        <v>43</v>
      </c>
      <c r="AV2578">
        <v>328.95</v>
      </c>
      <c r="BC2578" t="s">
        <v>451</v>
      </c>
      <c r="BD2578" s="2">
        <v>45958</v>
      </c>
      <c r="BE2578">
        <v>208.33</v>
      </c>
      <c r="BF2578" t="s">
        <v>452</v>
      </c>
      <c r="BG2578" t="s">
        <v>453</v>
      </c>
      <c r="BH2578" s="1">
        <f t="shared" ca="1" si="122"/>
        <v>165</v>
      </c>
    </row>
    <row r="2579" spans="2:60" ht="14.25" customHeight="1" x14ac:dyDescent="0.35">
      <c r="B2579" s="96" t="str">
        <f t="shared" si="120"/>
        <v>750065068</v>
      </c>
      <c r="C2579" s="96" t="str">
        <f t="shared" si="121"/>
        <v>75006506</v>
      </c>
      <c r="D2579">
        <v>22526</v>
      </c>
      <c r="E2579" t="s">
        <v>120</v>
      </c>
      <c r="F2579">
        <v>61</v>
      </c>
      <c r="G2579" t="s">
        <v>124</v>
      </c>
      <c r="H2579">
        <v>72</v>
      </c>
      <c r="I2579">
        <v>75006</v>
      </c>
      <c r="J2579" t="s">
        <v>204</v>
      </c>
      <c r="K2579">
        <v>506</v>
      </c>
      <c r="L2579">
        <v>8</v>
      </c>
      <c r="O2579">
        <v>1.79</v>
      </c>
      <c r="P2579">
        <v>0</v>
      </c>
      <c r="Q2579" t="s">
        <v>487</v>
      </c>
      <c r="R2579" t="s">
        <v>471</v>
      </c>
      <c r="S2579">
        <v>8</v>
      </c>
      <c r="T2579" t="s">
        <v>470</v>
      </c>
      <c r="U2579">
        <v>2</v>
      </c>
      <c r="V2579">
        <v>43434</v>
      </c>
      <c r="W2579">
        <v>999</v>
      </c>
      <c r="X2579" t="s">
        <v>447</v>
      </c>
      <c r="Y2579" s="2" t="s">
        <v>447</v>
      </c>
      <c r="Z2579" s="2"/>
      <c r="AB2579" t="s">
        <v>447</v>
      </c>
      <c r="AC2579" t="s">
        <v>448</v>
      </c>
      <c r="AD2579" t="s">
        <v>447</v>
      </c>
      <c r="AE2579" t="s">
        <v>447</v>
      </c>
      <c r="AF2579" t="s">
        <v>447</v>
      </c>
      <c r="AG2579">
        <v>2</v>
      </c>
      <c r="AH2579">
        <v>0</v>
      </c>
      <c r="AI2579">
        <v>19</v>
      </c>
      <c r="AJ2579">
        <v>0</v>
      </c>
      <c r="AK2579">
        <v>61</v>
      </c>
      <c r="AL2579" t="s">
        <v>465</v>
      </c>
      <c r="AM2579" t="s">
        <v>450</v>
      </c>
      <c r="AN2579">
        <v>1.79</v>
      </c>
      <c r="AO2579">
        <v>47.37</v>
      </c>
      <c r="AP2579">
        <v>84.792299999999997</v>
      </c>
      <c r="AQ2579">
        <v>1.79</v>
      </c>
      <c r="AR2579">
        <v>43.07</v>
      </c>
      <c r="AS2579">
        <v>77.095299999999995</v>
      </c>
      <c r="AT2579">
        <v>1.79</v>
      </c>
      <c r="AU2579">
        <v>43</v>
      </c>
      <c r="AV2579">
        <v>76.97</v>
      </c>
      <c r="BC2579" t="s">
        <v>451</v>
      </c>
      <c r="BD2579" s="2">
        <v>45958</v>
      </c>
      <c r="BE2579">
        <v>100.2</v>
      </c>
      <c r="BF2579" t="s">
        <v>452</v>
      </c>
      <c r="BG2579" t="s">
        <v>453</v>
      </c>
      <c r="BH2579" s="1">
        <f t="shared" ca="1" si="122"/>
        <v>165</v>
      </c>
    </row>
    <row r="2580" spans="2:60" ht="14.25" customHeight="1" x14ac:dyDescent="0.35">
      <c r="B2580" s="96" t="str">
        <f t="shared" si="120"/>
        <v>750065071</v>
      </c>
      <c r="C2580" s="96" t="str">
        <f t="shared" si="121"/>
        <v>75006507</v>
      </c>
      <c r="D2580">
        <v>22526</v>
      </c>
      <c r="E2580" t="s">
        <v>120</v>
      </c>
      <c r="F2580">
        <v>61</v>
      </c>
      <c r="G2580" t="s">
        <v>124</v>
      </c>
      <c r="H2580">
        <v>72</v>
      </c>
      <c r="I2580">
        <v>75006</v>
      </c>
      <c r="J2580" t="s">
        <v>204</v>
      </c>
      <c r="K2580">
        <v>507</v>
      </c>
      <c r="L2580">
        <v>1</v>
      </c>
      <c r="O2580">
        <v>4.17</v>
      </c>
      <c r="P2580">
        <v>0</v>
      </c>
      <c r="Q2580" t="s">
        <v>487</v>
      </c>
      <c r="R2580" t="s">
        <v>471</v>
      </c>
      <c r="S2580">
        <v>7</v>
      </c>
      <c r="T2580" t="s">
        <v>469</v>
      </c>
      <c r="U2580">
        <v>2</v>
      </c>
      <c r="V2580">
        <v>43735</v>
      </c>
      <c r="W2580">
        <v>999</v>
      </c>
      <c r="X2580" t="s">
        <v>447</v>
      </c>
      <c r="Y2580" s="2" t="s">
        <v>447</v>
      </c>
      <c r="Z2580" s="2"/>
      <c r="AB2580" t="s">
        <v>447</v>
      </c>
      <c r="AC2580" t="s">
        <v>448</v>
      </c>
      <c r="AD2580" t="s">
        <v>447</v>
      </c>
      <c r="AE2580" t="s">
        <v>447</v>
      </c>
      <c r="AF2580" t="s">
        <v>447</v>
      </c>
      <c r="AG2580">
        <v>2</v>
      </c>
      <c r="AH2580">
        <v>0</v>
      </c>
      <c r="AI2580">
        <v>23</v>
      </c>
      <c r="AJ2580">
        <v>0</v>
      </c>
      <c r="AK2580">
        <v>61</v>
      </c>
      <c r="AL2580" t="s">
        <v>504</v>
      </c>
      <c r="AM2580" t="s">
        <v>450</v>
      </c>
      <c r="AN2580">
        <v>4.17</v>
      </c>
      <c r="AO2580">
        <v>47.14</v>
      </c>
      <c r="AP2580">
        <v>196.57380000000001</v>
      </c>
      <c r="AQ2580">
        <v>4.17</v>
      </c>
      <c r="AR2580">
        <v>43.07</v>
      </c>
      <c r="AS2580">
        <v>179.6019</v>
      </c>
      <c r="AT2580">
        <v>4.17</v>
      </c>
      <c r="AU2580">
        <v>43</v>
      </c>
      <c r="AV2580">
        <v>179.31</v>
      </c>
      <c r="BC2580" t="s">
        <v>451</v>
      </c>
      <c r="BD2580" s="2">
        <v>45959</v>
      </c>
      <c r="BE2580">
        <v>193.77</v>
      </c>
      <c r="BF2580" t="s">
        <v>452</v>
      </c>
      <c r="BG2580" t="s">
        <v>453</v>
      </c>
      <c r="BH2580" s="1">
        <f t="shared" ca="1" si="122"/>
        <v>164</v>
      </c>
    </row>
    <row r="2581" spans="2:60" ht="14.25" customHeight="1" x14ac:dyDescent="0.35">
      <c r="B2581" s="96" t="str">
        <f t="shared" si="120"/>
        <v>750065072</v>
      </c>
      <c r="C2581" s="96" t="str">
        <f t="shared" si="121"/>
        <v>75006507</v>
      </c>
      <c r="D2581">
        <v>22526</v>
      </c>
      <c r="E2581" t="s">
        <v>120</v>
      </c>
      <c r="F2581">
        <v>61</v>
      </c>
      <c r="G2581" t="s">
        <v>124</v>
      </c>
      <c r="H2581">
        <v>72</v>
      </c>
      <c r="I2581">
        <v>75006</v>
      </c>
      <c r="J2581" t="s">
        <v>204</v>
      </c>
      <c r="K2581">
        <v>507</v>
      </c>
      <c r="L2581">
        <v>2</v>
      </c>
      <c r="O2581">
        <v>6.08</v>
      </c>
      <c r="P2581">
        <v>0</v>
      </c>
      <c r="Q2581" t="s">
        <v>487</v>
      </c>
      <c r="R2581" t="s">
        <v>471</v>
      </c>
      <c r="S2581">
        <v>7</v>
      </c>
      <c r="T2581" t="s">
        <v>469</v>
      </c>
      <c r="U2581">
        <v>2</v>
      </c>
      <c r="V2581">
        <v>43735</v>
      </c>
      <c r="W2581">
        <v>999</v>
      </c>
      <c r="X2581" t="s">
        <v>447</v>
      </c>
      <c r="Y2581" s="2" t="s">
        <v>447</v>
      </c>
      <c r="Z2581" s="2"/>
      <c r="AB2581" t="s">
        <v>447</v>
      </c>
      <c r="AC2581" t="s">
        <v>448</v>
      </c>
      <c r="AD2581" t="s">
        <v>447</v>
      </c>
      <c r="AE2581" t="s">
        <v>447</v>
      </c>
      <c r="AF2581" t="s">
        <v>447</v>
      </c>
      <c r="AG2581">
        <v>2</v>
      </c>
      <c r="AH2581">
        <v>0</v>
      </c>
      <c r="AI2581">
        <v>23</v>
      </c>
      <c r="AJ2581">
        <v>0</v>
      </c>
      <c r="AK2581">
        <v>61</v>
      </c>
      <c r="AL2581" t="s">
        <v>504</v>
      </c>
      <c r="AM2581" t="s">
        <v>450</v>
      </c>
      <c r="AN2581">
        <v>6.08</v>
      </c>
      <c r="AO2581">
        <v>47.14</v>
      </c>
      <c r="AP2581">
        <v>286.6112</v>
      </c>
      <c r="AQ2581">
        <v>6.08</v>
      </c>
      <c r="AR2581">
        <v>43.07</v>
      </c>
      <c r="AS2581">
        <v>261.86559999999997</v>
      </c>
      <c r="AT2581">
        <v>6.08</v>
      </c>
      <c r="AU2581">
        <v>43</v>
      </c>
      <c r="AV2581">
        <v>261.44</v>
      </c>
      <c r="BC2581" t="s">
        <v>451</v>
      </c>
      <c r="BD2581" s="2">
        <v>45959</v>
      </c>
      <c r="BE2581">
        <v>489.19</v>
      </c>
      <c r="BF2581" t="s">
        <v>452</v>
      </c>
      <c r="BG2581" t="s">
        <v>453</v>
      </c>
      <c r="BH2581" s="1">
        <f t="shared" ca="1" si="122"/>
        <v>164</v>
      </c>
    </row>
    <row r="2582" spans="2:60" ht="14.25" customHeight="1" x14ac:dyDescent="0.35">
      <c r="B2582" s="96" t="str">
        <f t="shared" si="120"/>
        <v>750065073</v>
      </c>
      <c r="C2582" s="96" t="str">
        <f t="shared" si="121"/>
        <v>75006507</v>
      </c>
      <c r="D2582">
        <v>22526</v>
      </c>
      <c r="E2582" t="s">
        <v>120</v>
      </c>
      <c r="F2582">
        <v>61</v>
      </c>
      <c r="G2582" t="s">
        <v>124</v>
      </c>
      <c r="H2582">
        <v>72</v>
      </c>
      <c r="I2582">
        <v>75006</v>
      </c>
      <c r="J2582" t="s">
        <v>204</v>
      </c>
      <c r="K2582">
        <v>507</v>
      </c>
      <c r="L2582">
        <v>3</v>
      </c>
      <c r="O2582">
        <v>1.69</v>
      </c>
      <c r="P2582">
        <v>0</v>
      </c>
      <c r="Q2582" t="s">
        <v>487</v>
      </c>
      <c r="R2582" t="s">
        <v>471</v>
      </c>
      <c r="S2582">
        <v>7</v>
      </c>
      <c r="T2582" t="s">
        <v>469</v>
      </c>
      <c r="U2582">
        <v>2</v>
      </c>
      <c r="V2582">
        <v>43735</v>
      </c>
      <c r="W2582">
        <v>999</v>
      </c>
      <c r="X2582" t="s">
        <v>447</v>
      </c>
      <c r="Y2582" s="2" t="s">
        <v>447</v>
      </c>
      <c r="Z2582" s="2"/>
      <c r="AB2582" t="s">
        <v>447</v>
      </c>
      <c r="AC2582" t="s">
        <v>448</v>
      </c>
      <c r="AD2582" t="s">
        <v>447</v>
      </c>
      <c r="AE2582" t="s">
        <v>447</v>
      </c>
      <c r="AF2582" t="s">
        <v>447</v>
      </c>
      <c r="AG2582">
        <v>2</v>
      </c>
      <c r="AH2582">
        <v>0</v>
      </c>
      <c r="AI2582">
        <v>23</v>
      </c>
      <c r="AJ2582">
        <v>0</v>
      </c>
      <c r="AK2582">
        <v>61</v>
      </c>
      <c r="AL2582" t="s">
        <v>504</v>
      </c>
      <c r="AM2582" t="s">
        <v>450</v>
      </c>
      <c r="AN2582">
        <v>1.69</v>
      </c>
      <c r="AO2582">
        <v>47.14</v>
      </c>
      <c r="AP2582">
        <v>79.666600000000003</v>
      </c>
      <c r="AQ2582">
        <v>1.69</v>
      </c>
      <c r="AR2582">
        <v>43.07</v>
      </c>
      <c r="AS2582">
        <v>72.788300000000007</v>
      </c>
      <c r="AT2582">
        <v>1.69</v>
      </c>
      <c r="AU2582">
        <v>43</v>
      </c>
      <c r="AV2582">
        <v>72.67</v>
      </c>
      <c r="BC2582" t="s">
        <v>451</v>
      </c>
      <c r="BD2582" s="2">
        <v>45959</v>
      </c>
      <c r="BE2582">
        <v>120.53</v>
      </c>
      <c r="BF2582" t="s">
        <v>452</v>
      </c>
      <c r="BG2582" t="s">
        <v>453</v>
      </c>
      <c r="BH2582" s="1">
        <f t="shared" ca="1" si="122"/>
        <v>164</v>
      </c>
    </row>
    <row r="2583" spans="2:60" ht="14.25" customHeight="1" x14ac:dyDescent="0.35">
      <c r="B2583" s="96" t="str">
        <f t="shared" si="120"/>
        <v>750065074</v>
      </c>
      <c r="C2583" s="96" t="str">
        <f t="shared" si="121"/>
        <v>75006507</v>
      </c>
      <c r="D2583">
        <v>22526</v>
      </c>
      <c r="E2583" t="s">
        <v>120</v>
      </c>
      <c r="F2583">
        <v>61</v>
      </c>
      <c r="G2583" t="s">
        <v>124</v>
      </c>
      <c r="H2583">
        <v>72</v>
      </c>
      <c r="I2583">
        <v>75006</v>
      </c>
      <c r="J2583" t="s">
        <v>204</v>
      </c>
      <c r="K2583">
        <v>507</v>
      </c>
      <c r="L2583">
        <v>4</v>
      </c>
      <c r="O2583">
        <v>2.71</v>
      </c>
      <c r="P2583">
        <v>0</v>
      </c>
      <c r="Q2583" t="s">
        <v>487</v>
      </c>
      <c r="R2583" t="s">
        <v>471</v>
      </c>
      <c r="S2583">
        <v>7</v>
      </c>
      <c r="T2583" t="s">
        <v>469</v>
      </c>
      <c r="U2583">
        <v>2</v>
      </c>
      <c r="V2583">
        <v>43735</v>
      </c>
      <c r="W2583">
        <v>999</v>
      </c>
      <c r="X2583" t="s">
        <v>447</v>
      </c>
      <c r="Y2583" s="2" t="s">
        <v>447</v>
      </c>
      <c r="Z2583" s="2"/>
      <c r="AB2583" t="s">
        <v>447</v>
      </c>
      <c r="AC2583" t="s">
        <v>448</v>
      </c>
      <c r="AD2583" t="s">
        <v>447</v>
      </c>
      <c r="AE2583" t="s">
        <v>447</v>
      </c>
      <c r="AF2583" t="s">
        <v>447</v>
      </c>
      <c r="AG2583">
        <v>2</v>
      </c>
      <c r="AH2583">
        <v>0</v>
      </c>
      <c r="AI2583">
        <v>23</v>
      </c>
      <c r="AJ2583">
        <v>0</v>
      </c>
      <c r="AK2583">
        <v>61</v>
      </c>
      <c r="AL2583" t="s">
        <v>449</v>
      </c>
      <c r="AM2583" t="s">
        <v>450</v>
      </c>
      <c r="AN2583">
        <v>2.71</v>
      </c>
      <c r="AO2583">
        <v>47.14</v>
      </c>
      <c r="AP2583">
        <v>127.74939999999999</v>
      </c>
      <c r="AQ2583">
        <v>2.71</v>
      </c>
      <c r="AR2583">
        <v>43.07</v>
      </c>
      <c r="AS2583">
        <v>116.7197</v>
      </c>
      <c r="AT2583">
        <v>2.71</v>
      </c>
      <c r="AU2583">
        <v>43</v>
      </c>
      <c r="AV2583">
        <v>116.53</v>
      </c>
      <c r="BC2583" t="s">
        <v>451</v>
      </c>
      <c r="BD2583" s="2">
        <v>45959</v>
      </c>
      <c r="BE2583">
        <v>166.32</v>
      </c>
      <c r="BF2583" t="s">
        <v>452</v>
      </c>
      <c r="BG2583" t="s">
        <v>453</v>
      </c>
      <c r="BH2583" s="1">
        <f t="shared" ca="1" si="122"/>
        <v>164</v>
      </c>
    </row>
    <row r="2584" spans="2:60" ht="14.25" customHeight="1" x14ac:dyDescent="0.35">
      <c r="B2584" s="96" t="str">
        <f t="shared" si="120"/>
        <v>750065075</v>
      </c>
      <c r="C2584" s="96" t="str">
        <f t="shared" si="121"/>
        <v>75006507</v>
      </c>
      <c r="D2584">
        <v>22526</v>
      </c>
      <c r="E2584" t="s">
        <v>120</v>
      </c>
      <c r="F2584">
        <v>61</v>
      </c>
      <c r="G2584" t="s">
        <v>124</v>
      </c>
      <c r="H2584">
        <v>72</v>
      </c>
      <c r="I2584">
        <v>75006</v>
      </c>
      <c r="J2584" t="s">
        <v>204</v>
      </c>
      <c r="K2584">
        <v>507</v>
      </c>
      <c r="L2584">
        <v>5</v>
      </c>
      <c r="O2584">
        <v>4.7699999999999996</v>
      </c>
      <c r="P2584">
        <v>0</v>
      </c>
      <c r="Q2584" t="s">
        <v>487</v>
      </c>
      <c r="R2584" t="s">
        <v>471</v>
      </c>
      <c r="S2584">
        <v>7</v>
      </c>
      <c r="T2584" t="s">
        <v>469</v>
      </c>
      <c r="U2584">
        <v>2</v>
      </c>
      <c r="V2584">
        <v>43735</v>
      </c>
      <c r="W2584">
        <v>999</v>
      </c>
      <c r="X2584" t="s">
        <v>447</v>
      </c>
      <c r="Y2584" s="2" t="s">
        <v>447</v>
      </c>
      <c r="Z2584" s="2"/>
      <c r="AB2584" t="s">
        <v>447</v>
      </c>
      <c r="AC2584" t="s">
        <v>448</v>
      </c>
      <c r="AD2584" t="s">
        <v>447</v>
      </c>
      <c r="AE2584" t="s">
        <v>447</v>
      </c>
      <c r="AF2584" t="s">
        <v>447</v>
      </c>
      <c r="AG2584">
        <v>2</v>
      </c>
      <c r="AH2584">
        <v>0</v>
      </c>
      <c r="AI2584">
        <v>23</v>
      </c>
      <c r="AJ2584">
        <v>0</v>
      </c>
      <c r="AK2584">
        <v>61</v>
      </c>
      <c r="AL2584" t="s">
        <v>449</v>
      </c>
      <c r="AM2584" t="s">
        <v>450</v>
      </c>
      <c r="AN2584">
        <v>4.7699999999999996</v>
      </c>
      <c r="AO2584">
        <v>47.14</v>
      </c>
      <c r="AP2584">
        <v>224.8578</v>
      </c>
      <c r="AQ2584">
        <v>4.7699999999999996</v>
      </c>
      <c r="AR2584">
        <v>43.07</v>
      </c>
      <c r="AS2584">
        <v>205.44390000000001</v>
      </c>
      <c r="AT2584">
        <v>4.7699999999999996</v>
      </c>
      <c r="AU2584">
        <v>43</v>
      </c>
      <c r="AV2584">
        <v>205.11</v>
      </c>
      <c r="BC2584" t="s">
        <v>451</v>
      </c>
      <c r="BD2584" s="2">
        <v>45959</v>
      </c>
      <c r="BE2584">
        <v>327.55</v>
      </c>
      <c r="BF2584" t="s">
        <v>452</v>
      </c>
      <c r="BG2584" t="s">
        <v>453</v>
      </c>
      <c r="BH2584" s="1">
        <f t="shared" ca="1" si="122"/>
        <v>164</v>
      </c>
    </row>
    <row r="2585" spans="2:60" ht="14.25" customHeight="1" x14ac:dyDescent="0.35">
      <c r="B2585" s="96" t="str">
        <f t="shared" si="120"/>
        <v>750065076</v>
      </c>
      <c r="C2585" s="96" t="str">
        <f t="shared" si="121"/>
        <v>75006507</v>
      </c>
      <c r="D2585">
        <v>22526</v>
      </c>
      <c r="E2585" t="s">
        <v>120</v>
      </c>
      <c r="F2585">
        <v>61</v>
      </c>
      <c r="G2585" t="s">
        <v>124</v>
      </c>
      <c r="H2585">
        <v>72</v>
      </c>
      <c r="I2585">
        <v>75006</v>
      </c>
      <c r="J2585" t="s">
        <v>204</v>
      </c>
      <c r="K2585">
        <v>507</v>
      </c>
      <c r="L2585">
        <v>6</v>
      </c>
      <c r="O2585">
        <v>10.87</v>
      </c>
      <c r="P2585">
        <v>0</v>
      </c>
      <c r="Q2585" t="s">
        <v>487</v>
      </c>
      <c r="R2585" t="s">
        <v>471</v>
      </c>
      <c r="S2585">
        <v>7</v>
      </c>
      <c r="T2585" t="s">
        <v>469</v>
      </c>
      <c r="U2585">
        <v>2</v>
      </c>
      <c r="V2585">
        <v>43736</v>
      </c>
      <c r="W2585">
        <v>999</v>
      </c>
      <c r="X2585" t="s">
        <v>447</v>
      </c>
      <c r="Y2585" s="2" t="s">
        <v>447</v>
      </c>
      <c r="Z2585" s="2"/>
      <c r="AB2585" t="s">
        <v>447</v>
      </c>
      <c r="AC2585" t="s">
        <v>448</v>
      </c>
      <c r="AD2585" t="s">
        <v>447</v>
      </c>
      <c r="AE2585" t="s">
        <v>447</v>
      </c>
      <c r="AF2585" t="s">
        <v>447</v>
      </c>
      <c r="AG2585">
        <v>2</v>
      </c>
      <c r="AH2585">
        <v>0</v>
      </c>
      <c r="AI2585">
        <v>23</v>
      </c>
      <c r="AJ2585">
        <v>0</v>
      </c>
      <c r="AK2585">
        <v>61</v>
      </c>
      <c r="AL2585" t="s">
        <v>504</v>
      </c>
      <c r="AM2585" t="s">
        <v>450</v>
      </c>
      <c r="AN2585">
        <v>10.87</v>
      </c>
      <c r="AO2585">
        <v>47.14</v>
      </c>
      <c r="AP2585">
        <v>512.41179999999997</v>
      </c>
      <c r="AQ2585">
        <v>10.87</v>
      </c>
      <c r="AR2585">
        <v>43.07</v>
      </c>
      <c r="AS2585">
        <v>468.17090000000002</v>
      </c>
      <c r="AT2585">
        <v>10.87</v>
      </c>
      <c r="AU2585">
        <v>43</v>
      </c>
      <c r="AV2585">
        <v>467.41</v>
      </c>
      <c r="BC2585" t="s">
        <v>451</v>
      </c>
      <c r="BD2585" s="2">
        <v>45959</v>
      </c>
      <c r="BE2585">
        <v>563.45000000000005</v>
      </c>
      <c r="BF2585" t="s">
        <v>452</v>
      </c>
      <c r="BG2585" t="s">
        <v>453</v>
      </c>
      <c r="BH2585" s="1">
        <f t="shared" ca="1" si="122"/>
        <v>164</v>
      </c>
    </row>
    <row r="2586" spans="2:60" ht="14.25" customHeight="1" x14ac:dyDescent="0.35">
      <c r="B2586" s="96" t="str">
        <f t="shared" si="120"/>
        <v>750065077</v>
      </c>
      <c r="C2586" s="96" t="str">
        <f t="shared" si="121"/>
        <v>75006507</v>
      </c>
      <c r="D2586">
        <v>22526</v>
      </c>
      <c r="E2586" t="s">
        <v>120</v>
      </c>
      <c r="F2586">
        <v>61</v>
      </c>
      <c r="G2586" t="s">
        <v>124</v>
      </c>
      <c r="H2586">
        <v>72</v>
      </c>
      <c r="I2586">
        <v>75006</v>
      </c>
      <c r="J2586" t="s">
        <v>204</v>
      </c>
      <c r="K2586">
        <v>507</v>
      </c>
      <c r="L2586">
        <v>7</v>
      </c>
      <c r="O2586">
        <v>5.86</v>
      </c>
      <c r="P2586">
        <v>0</v>
      </c>
      <c r="Q2586" t="s">
        <v>487</v>
      </c>
      <c r="R2586" t="s">
        <v>471</v>
      </c>
      <c r="S2586">
        <v>7</v>
      </c>
      <c r="T2586" t="s">
        <v>469</v>
      </c>
      <c r="U2586">
        <v>2</v>
      </c>
      <c r="V2586">
        <v>43736</v>
      </c>
      <c r="W2586">
        <v>999</v>
      </c>
      <c r="X2586" t="s">
        <v>447</v>
      </c>
      <c r="Y2586" s="2" t="s">
        <v>447</v>
      </c>
      <c r="Z2586" s="2"/>
      <c r="AB2586" t="s">
        <v>447</v>
      </c>
      <c r="AC2586" t="s">
        <v>448</v>
      </c>
      <c r="AD2586" t="s">
        <v>447</v>
      </c>
      <c r="AE2586" t="s">
        <v>447</v>
      </c>
      <c r="AF2586" t="s">
        <v>447</v>
      </c>
      <c r="AG2586">
        <v>2</v>
      </c>
      <c r="AH2586">
        <v>0</v>
      </c>
      <c r="AI2586">
        <v>23</v>
      </c>
      <c r="AJ2586">
        <v>0</v>
      </c>
      <c r="AK2586">
        <v>61</v>
      </c>
      <c r="AL2586" t="s">
        <v>504</v>
      </c>
      <c r="AM2586" t="s">
        <v>450</v>
      </c>
      <c r="AN2586">
        <v>5.86</v>
      </c>
      <c r="AO2586">
        <v>47.14</v>
      </c>
      <c r="AP2586">
        <v>276.24040000000002</v>
      </c>
      <c r="AQ2586">
        <v>5.86</v>
      </c>
      <c r="AR2586">
        <v>43.07</v>
      </c>
      <c r="AS2586">
        <v>252.39019999999999</v>
      </c>
      <c r="AT2586">
        <v>5.86</v>
      </c>
      <c r="AU2586">
        <v>43</v>
      </c>
      <c r="AV2586">
        <v>251.98</v>
      </c>
      <c r="BC2586" t="s">
        <v>451</v>
      </c>
      <c r="BD2586" s="2">
        <v>45959</v>
      </c>
      <c r="BE2586">
        <v>433.21</v>
      </c>
      <c r="BF2586" t="s">
        <v>452</v>
      </c>
      <c r="BG2586" t="s">
        <v>453</v>
      </c>
      <c r="BH2586" s="1">
        <f t="shared" ca="1" si="122"/>
        <v>164</v>
      </c>
    </row>
    <row r="2587" spans="2:60" ht="14.25" customHeight="1" x14ac:dyDescent="0.35">
      <c r="B2587" s="96" t="str">
        <f t="shared" si="120"/>
        <v>754205131</v>
      </c>
      <c r="C2587" s="96" t="str">
        <f t="shared" si="121"/>
        <v>75420513</v>
      </c>
      <c r="D2587">
        <v>22526</v>
      </c>
      <c r="E2587" t="s">
        <v>120</v>
      </c>
      <c r="F2587">
        <v>61</v>
      </c>
      <c r="G2587" t="s">
        <v>124</v>
      </c>
      <c r="H2587">
        <v>71</v>
      </c>
      <c r="I2587">
        <v>75420</v>
      </c>
      <c r="J2587" t="s">
        <v>203</v>
      </c>
      <c r="K2587">
        <v>513</v>
      </c>
      <c r="L2587">
        <v>1</v>
      </c>
      <c r="M2587">
        <v>999</v>
      </c>
      <c r="O2587">
        <v>6.12</v>
      </c>
      <c r="P2587">
        <v>2.13</v>
      </c>
      <c r="Q2587" t="s">
        <v>454</v>
      </c>
      <c r="R2587" t="s">
        <v>471</v>
      </c>
      <c r="S2587">
        <v>6</v>
      </c>
      <c r="T2587" t="s">
        <v>466</v>
      </c>
      <c r="U2587">
        <v>2</v>
      </c>
      <c r="V2587">
        <v>43945</v>
      </c>
      <c r="W2587">
        <v>999</v>
      </c>
      <c r="X2587" t="s">
        <v>447</v>
      </c>
      <c r="Y2587" s="2" t="s">
        <v>447</v>
      </c>
      <c r="Z2587" s="2"/>
      <c r="AB2587" t="s">
        <v>447</v>
      </c>
      <c r="AC2587" t="s">
        <v>448</v>
      </c>
      <c r="AD2587" t="s">
        <v>447</v>
      </c>
      <c r="AE2587" t="s">
        <v>447</v>
      </c>
      <c r="AF2587" t="s">
        <v>447</v>
      </c>
      <c r="AG2587">
        <v>2</v>
      </c>
      <c r="AH2587">
        <v>0</v>
      </c>
      <c r="AI2587">
        <v>1</v>
      </c>
      <c r="AJ2587">
        <v>0</v>
      </c>
      <c r="AK2587">
        <v>61</v>
      </c>
      <c r="AL2587" t="s">
        <v>459</v>
      </c>
      <c r="AM2587" t="s">
        <v>450</v>
      </c>
      <c r="AN2587">
        <v>3.99</v>
      </c>
      <c r="AO2587">
        <v>69.37</v>
      </c>
      <c r="AP2587">
        <v>276.78629999999998</v>
      </c>
      <c r="AQ2587">
        <v>3.99</v>
      </c>
      <c r="AR2587">
        <v>70.069999999999993</v>
      </c>
      <c r="AS2587">
        <v>279.57929999999999</v>
      </c>
      <c r="AT2587">
        <v>3.99</v>
      </c>
      <c r="AU2587">
        <v>72</v>
      </c>
      <c r="AV2587">
        <v>287.27999999999997</v>
      </c>
      <c r="BC2587" t="s">
        <v>451</v>
      </c>
      <c r="BD2587" s="2">
        <v>45911</v>
      </c>
      <c r="BE2587">
        <v>364.86</v>
      </c>
      <c r="BF2587" t="s">
        <v>452</v>
      </c>
      <c r="BG2587" t="s">
        <v>453</v>
      </c>
      <c r="BH2587" s="1">
        <f t="shared" ca="1" si="122"/>
        <v>212</v>
      </c>
    </row>
    <row r="2588" spans="2:60" ht="14.25" customHeight="1" x14ac:dyDescent="0.35">
      <c r="B2588" s="96" t="str">
        <f t="shared" si="120"/>
        <v>754205132</v>
      </c>
      <c r="C2588" s="96" t="str">
        <f t="shared" si="121"/>
        <v>75420513</v>
      </c>
      <c r="D2588">
        <v>22526</v>
      </c>
      <c r="E2588" t="s">
        <v>120</v>
      </c>
      <c r="F2588">
        <v>61</v>
      </c>
      <c r="G2588" t="s">
        <v>124</v>
      </c>
      <c r="H2588">
        <v>71</v>
      </c>
      <c r="I2588">
        <v>75420</v>
      </c>
      <c r="J2588" t="s">
        <v>203</v>
      </c>
      <c r="K2588">
        <v>513</v>
      </c>
      <c r="L2588">
        <v>2</v>
      </c>
      <c r="M2588">
        <v>999</v>
      </c>
      <c r="O2588">
        <v>2.98</v>
      </c>
      <c r="P2588">
        <v>0.68</v>
      </c>
      <c r="Q2588" t="s">
        <v>454</v>
      </c>
      <c r="R2588" t="s">
        <v>471</v>
      </c>
      <c r="S2588">
        <v>6</v>
      </c>
      <c r="T2588" t="s">
        <v>466</v>
      </c>
      <c r="U2588">
        <v>2</v>
      </c>
      <c r="V2588">
        <v>43945</v>
      </c>
      <c r="W2588">
        <v>999</v>
      </c>
      <c r="X2588" t="s">
        <v>447</v>
      </c>
      <c r="Y2588" s="2" t="s">
        <v>447</v>
      </c>
      <c r="Z2588" s="2"/>
      <c r="AB2588" t="s">
        <v>447</v>
      </c>
      <c r="AC2588" t="s">
        <v>448</v>
      </c>
      <c r="AD2588" t="s">
        <v>447</v>
      </c>
      <c r="AE2588" t="s">
        <v>447</v>
      </c>
      <c r="AF2588" t="s">
        <v>447</v>
      </c>
      <c r="AG2588">
        <v>2</v>
      </c>
      <c r="AH2588">
        <v>0</v>
      </c>
      <c r="AI2588">
        <v>1</v>
      </c>
      <c r="AJ2588">
        <v>0</v>
      </c>
      <c r="AK2588">
        <v>61</v>
      </c>
      <c r="AL2588" t="s">
        <v>449</v>
      </c>
      <c r="AM2588" t="s">
        <v>450</v>
      </c>
      <c r="AN2588">
        <v>2.2999999999999998</v>
      </c>
      <c r="AO2588">
        <v>69.37</v>
      </c>
      <c r="AP2588">
        <v>159.55099999999999</v>
      </c>
      <c r="AQ2588">
        <v>2.2999999999999998</v>
      </c>
      <c r="AR2588">
        <v>70.069999999999993</v>
      </c>
      <c r="AS2588">
        <v>161.161</v>
      </c>
      <c r="AT2588">
        <v>2.2999999999999998</v>
      </c>
      <c r="AU2588">
        <v>72</v>
      </c>
      <c r="AV2588">
        <v>165.6</v>
      </c>
      <c r="BC2588" t="s">
        <v>451</v>
      </c>
      <c r="BD2588" s="2">
        <v>45911</v>
      </c>
      <c r="BE2588">
        <v>204.83</v>
      </c>
      <c r="BF2588" t="s">
        <v>452</v>
      </c>
      <c r="BG2588" t="s">
        <v>453</v>
      </c>
      <c r="BH2588" s="1">
        <f t="shared" ca="1" si="122"/>
        <v>212</v>
      </c>
    </row>
    <row r="2589" spans="2:60" ht="14.25" customHeight="1" x14ac:dyDescent="0.35">
      <c r="B2589" s="96" t="str">
        <f t="shared" si="120"/>
        <v>754205133</v>
      </c>
      <c r="C2589" s="96" t="str">
        <f t="shared" si="121"/>
        <v>75420513</v>
      </c>
      <c r="D2589">
        <v>22526</v>
      </c>
      <c r="E2589" t="s">
        <v>120</v>
      </c>
      <c r="F2589">
        <v>61</v>
      </c>
      <c r="G2589" t="s">
        <v>124</v>
      </c>
      <c r="H2589">
        <v>71</v>
      </c>
      <c r="I2589">
        <v>75420</v>
      </c>
      <c r="J2589" t="s">
        <v>203</v>
      </c>
      <c r="K2589">
        <v>513</v>
      </c>
      <c r="L2589">
        <v>3</v>
      </c>
      <c r="M2589">
        <v>999</v>
      </c>
      <c r="O2589">
        <v>19.13</v>
      </c>
      <c r="P2589">
        <v>6.9</v>
      </c>
      <c r="Q2589" t="s">
        <v>454</v>
      </c>
      <c r="R2589" t="s">
        <v>471</v>
      </c>
      <c r="S2589">
        <v>6</v>
      </c>
      <c r="T2589" t="s">
        <v>466</v>
      </c>
      <c r="U2589">
        <v>2</v>
      </c>
      <c r="V2589">
        <v>43892</v>
      </c>
      <c r="W2589">
        <v>999</v>
      </c>
      <c r="X2589" t="s">
        <v>447</v>
      </c>
      <c r="Y2589" s="2" t="s">
        <v>447</v>
      </c>
      <c r="Z2589" s="2"/>
      <c r="AB2589" t="s">
        <v>447</v>
      </c>
      <c r="AC2589" t="s">
        <v>448</v>
      </c>
      <c r="AD2589" t="s">
        <v>447</v>
      </c>
      <c r="AE2589" t="s">
        <v>447</v>
      </c>
      <c r="AF2589" t="s">
        <v>447</v>
      </c>
      <c r="AG2589">
        <v>2</v>
      </c>
      <c r="AH2589">
        <v>0</v>
      </c>
      <c r="AI2589">
        <v>1</v>
      </c>
      <c r="AJ2589">
        <v>0</v>
      </c>
      <c r="AK2589">
        <v>61</v>
      </c>
      <c r="AL2589" t="s">
        <v>449</v>
      </c>
      <c r="AM2589" t="s">
        <v>450</v>
      </c>
      <c r="AN2589">
        <v>12.23</v>
      </c>
      <c r="AO2589">
        <v>69.37</v>
      </c>
      <c r="AP2589">
        <v>848.39509999999996</v>
      </c>
      <c r="AQ2589">
        <v>12.23</v>
      </c>
      <c r="AR2589">
        <v>70.069999999999993</v>
      </c>
      <c r="AS2589">
        <v>856.95609999999999</v>
      </c>
      <c r="AT2589">
        <v>12.23</v>
      </c>
      <c r="AU2589">
        <v>72</v>
      </c>
      <c r="AV2589">
        <v>880.56</v>
      </c>
      <c r="BC2589" t="s">
        <v>451</v>
      </c>
      <c r="BD2589" s="2">
        <v>45911</v>
      </c>
      <c r="BE2589">
        <v>1109.06</v>
      </c>
      <c r="BF2589" t="s">
        <v>452</v>
      </c>
      <c r="BG2589" t="s">
        <v>453</v>
      </c>
      <c r="BH2589" s="1">
        <f t="shared" ca="1" si="122"/>
        <v>212</v>
      </c>
    </row>
    <row r="2590" spans="2:60" ht="14.25" customHeight="1" x14ac:dyDescent="0.35">
      <c r="B2590" s="96" t="str">
        <f t="shared" si="120"/>
        <v>754205134</v>
      </c>
      <c r="C2590" s="96" t="str">
        <f t="shared" si="121"/>
        <v>75420513</v>
      </c>
      <c r="D2590">
        <v>22526</v>
      </c>
      <c r="E2590" t="s">
        <v>120</v>
      </c>
      <c r="F2590">
        <v>61</v>
      </c>
      <c r="G2590" t="s">
        <v>124</v>
      </c>
      <c r="H2590">
        <v>71</v>
      </c>
      <c r="I2590">
        <v>75420</v>
      </c>
      <c r="J2590" t="s">
        <v>203</v>
      </c>
      <c r="K2590">
        <v>513</v>
      </c>
      <c r="L2590">
        <v>4</v>
      </c>
      <c r="M2590">
        <v>999</v>
      </c>
      <c r="O2590">
        <v>2.2799999999999998</v>
      </c>
      <c r="P2590">
        <v>0.9</v>
      </c>
      <c r="Q2590" t="s">
        <v>454</v>
      </c>
      <c r="R2590" t="s">
        <v>471</v>
      </c>
      <c r="S2590">
        <v>6</v>
      </c>
      <c r="T2590" t="s">
        <v>466</v>
      </c>
      <c r="U2590">
        <v>2</v>
      </c>
      <c r="V2590">
        <v>43892</v>
      </c>
      <c r="W2590">
        <v>999</v>
      </c>
      <c r="X2590" t="s">
        <v>447</v>
      </c>
      <c r="Y2590" s="2" t="s">
        <v>447</v>
      </c>
      <c r="Z2590" s="2"/>
      <c r="AB2590" t="s">
        <v>447</v>
      </c>
      <c r="AC2590" t="s">
        <v>448</v>
      </c>
      <c r="AD2590" t="s">
        <v>447</v>
      </c>
      <c r="AE2590" t="s">
        <v>447</v>
      </c>
      <c r="AF2590" t="s">
        <v>447</v>
      </c>
      <c r="AG2590">
        <v>2</v>
      </c>
      <c r="AH2590">
        <v>0</v>
      </c>
      <c r="AI2590">
        <v>1</v>
      </c>
      <c r="AJ2590">
        <v>0</v>
      </c>
      <c r="AK2590">
        <v>61</v>
      </c>
      <c r="AL2590" t="s">
        <v>459</v>
      </c>
      <c r="AM2590" t="s">
        <v>450</v>
      </c>
      <c r="AN2590">
        <v>1.38</v>
      </c>
      <c r="AO2590">
        <v>69.37</v>
      </c>
      <c r="AP2590">
        <v>95.730599999999995</v>
      </c>
      <c r="AQ2590">
        <v>1.38</v>
      </c>
      <c r="AR2590">
        <v>70.069999999999993</v>
      </c>
      <c r="AS2590">
        <v>96.696600000000004</v>
      </c>
      <c r="AT2590">
        <v>1.38</v>
      </c>
      <c r="AU2590">
        <v>72</v>
      </c>
      <c r="AV2590">
        <v>99.36</v>
      </c>
      <c r="BC2590" t="s">
        <v>451</v>
      </c>
      <c r="BD2590" s="2">
        <v>45911</v>
      </c>
      <c r="BE2590">
        <v>32.89</v>
      </c>
      <c r="BF2590" t="s">
        <v>452</v>
      </c>
      <c r="BG2590" t="s">
        <v>453</v>
      </c>
      <c r="BH2590" s="1">
        <f t="shared" ca="1" si="122"/>
        <v>212</v>
      </c>
    </row>
    <row r="2591" spans="2:60" ht="14.25" customHeight="1" x14ac:dyDescent="0.35">
      <c r="B2591" s="96" t="str">
        <f t="shared" si="120"/>
        <v>754375101</v>
      </c>
      <c r="C2591" s="96" t="str">
        <f t="shared" si="121"/>
        <v>75437510</v>
      </c>
      <c r="D2591">
        <v>22526</v>
      </c>
      <c r="E2591" t="s">
        <v>120</v>
      </c>
      <c r="F2591">
        <v>61</v>
      </c>
      <c r="G2591" t="s">
        <v>124</v>
      </c>
      <c r="H2591">
        <v>71</v>
      </c>
      <c r="I2591">
        <v>75437</v>
      </c>
      <c r="J2591" t="s">
        <v>202</v>
      </c>
      <c r="K2591">
        <v>510</v>
      </c>
      <c r="L2591">
        <v>1</v>
      </c>
      <c r="O2591">
        <v>15.14</v>
      </c>
      <c r="P2591">
        <v>0</v>
      </c>
      <c r="Q2591" t="s">
        <v>454</v>
      </c>
      <c r="R2591" t="s">
        <v>445</v>
      </c>
      <c r="S2591">
        <v>6</v>
      </c>
      <c r="T2591" t="s">
        <v>466</v>
      </c>
      <c r="U2591">
        <v>2</v>
      </c>
      <c r="V2591">
        <v>43847</v>
      </c>
      <c r="W2591">
        <v>351</v>
      </c>
      <c r="X2591" t="s">
        <v>447</v>
      </c>
      <c r="Y2591" s="2" t="s">
        <v>447</v>
      </c>
      <c r="Z2591" s="2"/>
      <c r="AB2591" t="s">
        <v>447</v>
      </c>
      <c r="AC2591" t="s">
        <v>448</v>
      </c>
      <c r="AD2591" t="s">
        <v>447</v>
      </c>
      <c r="AE2591" t="s">
        <v>447</v>
      </c>
      <c r="AF2591" t="s">
        <v>447</v>
      </c>
      <c r="AG2591">
        <v>2</v>
      </c>
      <c r="AH2591">
        <v>0</v>
      </c>
      <c r="AI2591">
        <v>19</v>
      </c>
      <c r="AJ2591">
        <v>0</v>
      </c>
      <c r="AK2591">
        <v>61</v>
      </c>
      <c r="AL2591" t="s">
        <v>459</v>
      </c>
      <c r="AM2591" t="s">
        <v>450</v>
      </c>
      <c r="AN2591">
        <v>15.14</v>
      </c>
      <c r="AO2591">
        <v>62.43</v>
      </c>
      <c r="AP2591">
        <v>945.1902</v>
      </c>
      <c r="AQ2591">
        <v>15.14</v>
      </c>
      <c r="AR2591">
        <v>64.069999999999993</v>
      </c>
      <c r="AS2591">
        <v>970.01980000000003</v>
      </c>
      <c r="AT2591">
        <v>15.14</v>
      </c>
      <c r="AU2591">
        <v>62</v>
      </c>
      <c r="AV2591">
        <v>938.68</v>
      </c>
      <c r="BC2591" t="s">
        <v>451</v>
      </c>
      <c r="BD2591" s="2">
        <v>45894</v>
      </c>
      <c r="BE2591">
        <v>1041.06</v>
      </c>
      <c r="BF2591" t="s">
        <v>452</v>
      </c>
      <c r="BG2591" t="s">
        <v>453</v>
      </c>
      <c r="BH2591" s="1">
        <f t="shared" ca="1" si="122"/>
        <v>229</v>
      </c>
    </row>
    <row r="2592" spans="2:60" ht="14.25" customHeight="1" x14ac:dyDescent="0.35">
      <c r="B2592" s="96" t="str">
        <f t="shared" si="120"/>
        <v>754375102</v>
      </c>
      <c r="C2592" s="96" t="str">
        <f t="shared" si="121"/>
        <v>75437510</v>
      </c>
      <c r="D2592">
        <v>22526</v>
      </c>
      <c r="E2592" t="s">
        <v>120</v>
      </c>
      <c r="F2592">
        <v>61</v>
      </c>
      <c r="G2592" t="s">
        <v>124</v>
      </c>
      <c r="H2592">
        <v>71</v>
      </c>
      <c r="I2592">
        <v>75437</v>
      </c>
      <c r="J2592" t="s">
        <v>202</v>
      </c>
      <c r="K2592">
        <v>510</v>
      </c>
      <c r="L2592">
        <v>2</v>
      </c>
      <c r="O2592">
        <v>10.14</v>
      </c>
      <c r="P2592">
        <v>0</v>
      </c>
      <c r="Q2592" t="s">
        <v>454</v>
      </c>
      <c r="R2592" t="s">
        <v>445</v>
      </c>
      <c r="S2592">
        <v>6</v>
      </c>
      <c r="T2592" t="s">
        <v>466</v>
      </c>
      <c r="U2592">
        <v>2</v>
      </c>
      <c r="V2592">
        <v>43847</v>
      </c>
      <c r="W2592">
        <v>351</v>
      </c>
      <c r="X2592" t="s">
        <v>447</v>
      </c>
      <c r="Y2592" s="2" t="s">
        <v>447</v>
      </c>
      <c r="Z2592" s="2"/>
      <c r="AB2592" t="s">
        <v>447</v>
      </c>
      <c r="AC2592" t="s">
        <v>448</v>
      </c>
      <c r="AD2592" t="s">
        <v>447</v>
      </c>
      <c r="AE2592" t="s">
        <v>447</v>
      </c>
      <c r="AF2592" t="s">
        <v>447</v>
      </c>
      <c r="AG2592">
        <v>2</v>
      </c>
      <c r="AH2592">
        <v>0</v>
      </c>
      <c r="AI2592">
        <v>19</v>
      </c>
      <c r="AJ2592">
        <v>0</v>
      </c>
      <c r="AK2592">
        <v>61</v>
      </c>
      <c r="AL2592" t="s">
        <v>459</v>
      </c>
      <c r="AM2592" t="s">
        <v>450</v>
      </c>
      <c r="AN2592">
        <v>10.14</v>
      </c>
      <c r="AO2592">
        <v>62.43</v>
      </c>
      <c r="AP2592">
        <v>633.04020000000003</v>
      </c>
      <c r="AQ2592">
        <v>10.14</v>
      </c>
      <c r="AR2592">
        <v>64.069999999999993</v>
      </c>
      <c r="AS2592">
        <v>649.66980000000001</v>
      </c>
      <c r="AT2592">
        <v>10.14</v>
      </c>
      <c r="AU2592">
        <v>62</v>
      </c>
      <c r="AV2592">
        <v>628.67999999999995</v>
      </c>
      <c r="BC2592" t="s">
        <v>451</v>
      </c>
      <c r="BD2592" s="2">
        <v>45894</v>
      </c>
      <c r="BE2592">
        <v>700.07</v>
      </c>
      <c r="BF2592" t="s">
        <v>452</v>
      </c>
      <c r="BG2592" t="s">
        <v>453</v>
      </c>
      <c r="BH2592" s="1">
        <f t="shared" ca="1" si="122"/>
        <v>229</v>
      </c>
    </row>
    <row r="2593" spans="2:60" ht="14.25" customHeight="1" x14ac:dyDescent="0.35">
      <c r="B2593" s="96" t="str">
        <f t="shared" si="120"/>
        <v>754375103</v>
      </c>
      <c r="C2593" s="96" t="str">
        <f t="shared" si="121"/>
        <v>75437510</v>
      </c>
      <c r="D2593">
        <v>22526</v>
      </c>
      <c r="E2593" t="s">
        <v>120</v>
      </c>
      <c r="F2593">
        <v>61</v>
      </c>
      <c r="G2593" t="s">
        <v>124</v>
      </c>
      <c r="H2593">
        <v>71</v>
      </c>
      <c r="I2593">
        <v>75437</v>
      </c>
      <c r="J2593" t="s">
        <v>202</v>
      </c>
      <c r="K2593">
        <v>510</v>
      </c>
      <c r="L2593">
        <v>3</v>
      </c>
      <c r="O2593">
        <v>12.93</v>
      </c>
      <c r="P2593">
        <v>0</v>
      </c>
      <c r="Q2593" t="s">
        <v>511</v>
      </c>
      <c r="R2593" t="s">
        <v>445</v>
      </c>
      <c r="S2593">
        <v>6</v>
      </c>
      <c r="T2593" t="s">
        <v>466</v>
      </c>
      <c r="U2593">
        <v>2</v>
      </c>
      <c r="V2593">
        <v>43846</v>
      </c>
      <c r="W2593">
        <v>351</v>
      </c>
      <c r="X2593" t="s">
        <v>447</v>
      </c>
      <c r="Y2593" s="2" t="s">
        <v>447</v>
      </c>
      <c r="Z2593" s="2"/>
      <c r="AB2593" t="s">
        <v>447</v>
      </c>
      <c r="AC2593" t="s">
        <v>448</v>
      </c>
      <c r="AD2593" t="s">
        <v>447</v>
      </c>
      <c r="AE2593" t="s">
        <v>447</v>
      </c>
      <c r="AF2593" t="s">
        <v>447</v>
      </c>
      <c r="AG2593">
        <v>2</v>
      </c>
      <c r="AH2593">
        <v>0</v>
      </c>
      <c r="AI2593">
        <v>19</v>
      </c>
      <c r="AJ2593">
        <v>0</v>
      </c>
      <c r="AK2593">
        <v>61</v>
      </c>
      <c r="AL2593" t="s">
        <v>449</v>
      </c>
      <c r="AM2593" t="s">
        <v>450</v>
      </c>
      <c r="AN2593">
        <v>12.93</v>
      </c>
      <c r="AO2593">
        <v>62.43</v>
      </c>
      <c r="AP2593">
        <v>807.21990000000005</v>
      </c>
      <c r="AQ2593">
        <v>12.93</v>
      </c>
      <c r="AR2593">
        <v>64.069999999999993</v>
      </c>
      <c r="AS2593">
        <v>828.42510000000004</v>
      </c>
      <c r="AT2593">
        <v>12.93</v>
      </c>
      <c r="AU2593">
        <v>62</v>
      </c>
      <c r="AV2593">
        <v>801.66</v>
      </c>
      <c r="BC2593" t="s">
        <v>451</v>
      </c>
      <c r="BD2593" s="2">
        <v>45894</v>
      </c>
      <c r="BE2593">
        <v>686.39</v>
      </c>
      <c r="BF2593" t="s">
        <v>452</v>
      </c>
      <c r="BG2593" t="s">
        <v>453</v>
      </c>
      <c r="BH2593" s="1">
        <f t="shared" ca="1" si="122"/>
        <v>229</v>
      </c>
    </row>
    <row r="2594" spans="2:60" ht="14.25" customHeight="1" x14ac:dyDescent="0.35">
      <c r="B2594" s="96" t="str">
        <f t="shared" si="120"/>
        <v>754375104</v>
      </c>
      <c r="C2594" s="96" t="str">
        <f t="shared" si="121"/>
        <v>75437510</v>
      </c>
      <c r="D2594">
        <v>22526</v>
      </c>
      <c r="E2594" t="s">
        <v>120</v>
      </c>
      <c r="F2594">
        <v>61</v>
      </c>
      <c r="G2594" t="s">
        <v>124</v>
      </c>
      <c r="H2594">
        <v>71</v>
      </c>
      <c r="I2594">
        <v>75437</v>
      </c>
      <c r="J2594" t="s">
        <v>202</v>
      </c>
      <c r="K2594">
        <v>510</v>
      </c>
      <c r="L2594">
        <v>4</v>
      </c>
      <c r="O2594">
        <v>12.56</v>
      </c>
      <c r="P2594">
        <v>0</v>
      </c>
      <c r="Q2594" t="s">
        <v>511</v>
      </c>
      <c r="R2594" t="s">
        <v>445</v>
      </c>
      <c r="S2594">
        <v>6</v>
      </c>
      <c r="T2594" t="s">
        <v>466</v>
      </c>
      <c r="U2594">
        <v>2</v>
      </c>
      <c r="V2594">
        <v>43846</v>
      </c>
      <c r="W2594">
        <v>351</v>
      </c>
      <c r="X2594" t="s">
        <v>447</v>
      </c>
      <c r="Y2594" s="2" t="s">
        <v>447</v>
      </c>
      <c r="Z2594" s="2"/>
      <c r="AB2594" t="s">
        <v>447</v>
      </c>
      <c r="AC2594" t="s">
        <v>448</v>
      </c>
      <c r="AD2594" t="s">
        <v>447</v>
      </c>
      <c r="AE2594" t="s">
        <v>447</v>
      </c>
      <c r="AF2594" t="s">
        <v>447</v>
      </c>
      <c r="AG2594">
        <v>2</v>
      </c>
      <c r="AH2594">
        <v>0</v>
      </c>
      <c r="AI2594">
        <v>19</v>
      </c>
      <c r="AJ2594">
        <v>0</v>
      </c>
      <c r="AK2594">
        <v>61</v>
      </c>
      <c r="AL2594" t="s">
        <v>449</v>
      </c>
      <c r="AM2594" t="s">
        <v>450</v>
      </c>
      <c r="AN2594">
        <v>12.56</v>
      </c>
      <c r="AO2594">
        <v>62.43</v>
      </c>
      <c r="AP2594">
        <v>784.12080000000003</v>
      </c>
      <c r="AQ2594">
        <v>12.56</v>
      </c>
      <c r="AR2594">
        <v>64.069999999999993</v>
      </c>
      <c r="AS2594">
        <v>804.7192</v>
      </c>
      <c r="AT2594">
        <v>12.56</v>
      </c>
      <c r="AU2594">
        <v>62</v>
      </c>
      <c r="AV2594">
        <v>778.72</v>
      </c>
      <c r="BC2594" t="s">
        <v>451</v>
      </c>
      <c r="BD2594" s="2">
        <v>45894</v>
      </c>
      <c r="BE2594">
        <v>570.47</v>
      </c>
      <c r="BF2594" t="s">
        <v>452</v>
      </c>
      <c r="BG2594" t="s">
        <v>453</v>
      </c>
      <c r="BH2594" s="1">
        <f t="shared" ca="1" si="122"/>
        <v>229</v>
      </c>
    </row>
    <row r="2595" spans="2:60" ht="14.25" customHeight="1" x14ac:dyDescent="0.35">
      <c r="B2595" s="96" t="str">
        <f t="shared" si="120"/>
        <v>754375105</v>
      </c>
      <c r="C2595" s="96" t="str">
        <f t="shared" si="121"/>
        <v>75437510</v>
      </c>
      <c r="D2595">
        <v>22526</v>
      </c>
      <c r="E2595" t="s">
        <v>120</v>
      </c>
      <c r="F2595">
        <v>61</v>
      </c>
      <c r="G2595" t="s">
        <v>124</v>
      </c>
      <c r="H2595">
        <v>71</v>
      </c>
      <c r="I2595">
        <v>75437</v>
      </c>
      <c r="J2595" t="s">
        <v>202</v>
      </c>
      <c r="K2595">
        <v>510</v>
      </c>
      <c r="L2595">
        <v>5</v>
      </c>
      <c r="O2595">
        <v>21.07</v>
      </c>
      <c r="P2595">
        <v>0</v>
      </c>
      <c r="Q2595" t="s">
        <v>511</v>
      </c>
      <c r="R2595" t="s">
        <v>445</v>
      </c>
      <c r="S2595">
        <v>6</v>
      </c>
      <c r="T2595" t="s">
        <v>466</v>
      </c>
      <c r="U2595">
        <v>2</v>
      </c>
      <c r="V2595">
        <v>43845</v>
      </c>
      <c r="W2595">
        <v>351</v>
      </c>
      <c r="X2595" t="s">
        <v>447</v>
      </c>
      <c r="Y2595" s="2" t="s">
        <v>447</v>
      </c>
      <c r="Z2595" s="2"/>
      <c r="AB2595" t="s">
        <v>447</v>
      </c>
      <c r="AC2595" t="s">
        <v>448</v>
      </c>
      <c r="AD2595" t="s">
        <v>447</v>
      </c>
      <c r="AE2595" t="s">
        <v>447</v>
      </c>
      <c r="AF2595" t="s">
        <v>447</v>
      </c>
      <c r="AG2595">
        <v>2</v>
      </c>
      <c r="AH2595">
        <v>0</v>
      </c>
      <c r="AI2595">
        <v>19</v>
      </c>
      <c r="AJ2595">
        <v>0</v>
      </c>
      <c r="AK2595">
        <v>61</v>
      </c>
      <c r="AL2595" t="s">
        <v>449</v>
      </c>
      <c r="AM2595" t="s">
        <v>450</v>
      </c>
      <c r="AN2595">
        <v>21.07</v>
      </c>
      <c r="AO2595">
        <v>62.43</v>
      </c>
      <c r="AP2595">
        <v>1315.4001000000001</v>
      </c>
      <c r="AQ2595">
        <v>21.07</v>
      </c>
      <c r="AR2595">
        <v>64.069999999999993</v>
      </c>
      <c r="AS2595">
        <v>1349.9549</v>
      </c>
      <c r="AT2595">
        <v>21.07</v>
      </c>
      <c r="AU2595">
        <v>62</v>
      </c>
      <c r="AV2595">
        <v>1306.3399999999999</v>
      </c>
      <c r="BC2595" t="s">
        <v>451</v>
      </c>
      <c r="BD2595" s="2">
        <v>45894</v>
      </c>
      <c r="BE2595">
        <v>1262.79</v>
      </c>
      <c r="BF2595" t="s">
        <v>452</v>
      </c>
      <c r="BG2595" t="s">
        <v>453</v>
      </c>
      <c r="BH2595" s="1">
        <f t="shared" ca="1" si="122"/>
        <v>229</v>
      </c>
    </row>
    <row r="2596" spans="2:60" ht="14.25" customHeight="1" x14ac:dyDescent="0.35">
      <c r="B2596" s="96" t="str">
        <f t="shared" si="120"/>
        <v>754375106</v>
      </c>
      <c r="C2596" s="96" t="str">
        <f t="shared" si="121"/>
        <v>75437510</v>
      </c>
      <c r="D2596">
        <v>22526</v>
      </c>
      <c r="E2596" t="s">
        <v>120</v>
      </c>
      <c r="F2596">
        <v>61</v>
      </c>
      <c r="G2596" t="s">
        <v>124</v>
      </c>
      <c r="H2596">
        <v>71</v>
      </c>
      <c r="I2596">
        <v>75437</v>
      </c>
      <c r="J2596" t="s">
        <v>202</v>
      </c>
      <c r="K2596">
        <v>510</v>
      </c>
      <c r="L2596">
        <v>6</v>
      </c>
      <c r="O2596">
        <v>11.19</v>
      </c>
      <c r="P2596">
        <v>0</v>
      </c>
      <c r="Q2596" t="s">
        <v>511</v>
      </c>
      <c r="R2596" t="s">
        <v>445</v>
      </c>
      <c r="S2596">
        <v>6</v>
      </c>
      <c r="T2596" t="s">
        <v>466</v>
      </c>
      <c r="U2596">
        <v>2</v>
      </c>
      <c r="V2596">
        <v>43846</v>
      </c>
      <c r="W2596">
        <v>351</v>
      </c>
      <c r="X2596" t="s">
        <v>447</v>
      </c>
      <c r="Y2596" s="2" t="s">
        <v>447</v>
      </c>
      <c r="Z2596" s="2"/>
      <c r="AB2596" t="s">
        <v>447</v>
      </c>
      <c r="AC2596" t="s">
        <v>448</v>
      </c>
      <c r="AD2596" t="s">
        <v>447</v>
      </c>
      <c r="AE2596" t="s">
        <v>447</v>
      </c>
      <c r="AF2596" t="s">
        <v>447</v>
      </c>
      <c r="AG2596">
        <v>2</v>
      </c>
      <c r="AH2596">
        <v>0</v>
      </c>
      <c r="AI2596">
        <v>19</v>
      </c>
      <c r="AJ2596">
        <v>0</v>
      </c>
      <c r="AK2596">
        <v>61</v>
      </c>
      <c r="AL2596" t="s">
        <v>449</v>
      </c>
      <c r="AM2596" t="s">
        <v>450</v>
      </c>
      <c r="AN2596">
        <v>11.19</v>
      </c>
      <c r="AO2596">
        <v>62.43</v>
      </c>
      <c r="AP2596">
        <v>698.59169999999995</v>
      </c>
      <c r="AQ2596">
        <v>11.19</v>
      </c>
      <c r="AR2596">
        <v>64.069999999999993</v>
      </c>
      <c r="AS2596">
        <v>716.94330000000002</v>
      </c>
      <c r="AT2596">
        <v>11.19</v>
      </c>
      <c r="AU2596">
        <v>62</v>
      </c>
      <c r="AV2596">
        <v>693.78</v>
      </c>
      <c r="BC2596" t="s">
        <v>451</v>
      </c>
      <c r="BD2596" s="2">
        <v>45894</v>
      </c>
      <c r="BE2596">
        <v>1101.06</v>
      </c>
      <c r="BF2596" t="s">
        <v>452</v>
      </c>
      <c r="BG2596" t="s">
        <v>453</v>
      </c>
      <c r="BH2596" s="1">
        <f t="shared" ca="1" si="122"/>
        <v>229</v>
      </c>
    </row>
    <row r="2597" spans="2:60" ht="14.25" customHeight="1" x14ac:dyDescent="0.35">
      <c r="B2597" s="96" t="str">
        <f t="shared" si="120"/>
        <v>754375107</v>
      </c>
      <c r="C2597" s="96" t="str">
        <f t="shared" si="121"/>
        <v>75437510</v>
      </c>
      <c r="D2597">
        <v>22526</v>
      </c>
      <c r="E2597" t="s">
        <v>120</v>
      </c>
      <c r="F2597">
        <v>61</v>
      </c>
      <c r="G2597" t="s">
        <v>124</v>
      </c>
      <c r="H2597">
        <v>71</v>
      </c>
      <c r="I2597">
        <v>75437</v>
      </c>
      <c r="J2597" t="s">
        <v>202</v>
      </c>
      <c r="K2597">
        <v>510</v>
      </c>
      <c r="L2597">
        <v>7</v>
      </c>
      <c r="O2597">
        <v>17.920000000000002</v>
      </c>
      <c r="P2597">
        <v>0</v>
      </c>
      <c r="Q2597" t="s">
        <v>511</v>
      </c>
      <c r="R2597" t="s">
        <v>445</v>
      </c>
      <c r="S2597">
        <v>6</v>
      </c>
      <c r="T2597" t="s">
        <v>466</v>
      </c>
      <c r="U2597">
        <v>2</v>
      </c>
      <c r="V2597">
        <v>43846</v>
      </c>
      <c r="W2597">
        <v>351</v>
      </c>
      <c r="X2597" t="s">
        <v>447</v>
      </c>
      <c r="Y2597" s="2" t="s">
        <v>447</v>
      </c>
      <c r="Z2597" s="2"/>
      <c r="AB2597" t="s">
        <v>447</v>
      </c>
      <c r="AC2597" t="s">
        <v>448</v>
      </c>
      <c r="AD2597" t="s">
        <v>447</v>
      </c>
      <c r="AE2597" t="s">
        <v>447</v>
      </c>
      <c r="AF2597" t="s">
        <v>447</v>
      </c>
      <c r="AG2597">
        <v>2</v>
      </c>
      <c r="AH2597">
        <v>0</v>
      </c>
      <c r="AI2597">
        <v>19</v>
      </c>
      <c r="AJ2597">
        <v>0</v>
      </c>
      <c r="AK2597">
        <v>61</v>
      </c>
      <c r="AL2597" t="s">
        <v>449</v>
      </c>
      <c r="AM2597" t="s">
        <v>450</v>
      </c>
      <c r="AN2597">
        <v>17.920000000000002</v>
      </c>
      <c r="AO2597">
        <v>62.43</v>
      </c>
      <c r="AP2597">
        <v>1118.7456</v>
      </c>
      <c r="AQ2597">
        <v>17.920000000000002</v>
      </c>
      <c r="AR2597">
        <v>64.069999999999993</v>
      </c>
      <c r="AS2597">
        <v>1148.1343999999999</v>
      </c>
      <c r="AT2597">
        <v>17.920000000000002</v>
      </c>
      <c r="AU2597">
        <v>62</v>
      </c>
      <c r="AV2597">
        <v>1111.04</v>
      </c>
      <c r="BC2597" t="s">
        <v>451</v>
      </c>
      <c r="BD2597" s="2">
        <v>45894</v>
      </c>
      <c r="BE2597">
        <v>1058.8900000000001</v>
      </c>
      <c r="BF2597" t="s">
        <v>452</v>
      </c>
      <c r="BG2597" t="s">
        <v>453</v>
      </c>
      <c r="BH2597" s="1">
        <f t="shared" ca="1" si="122"/>
        <v>229</v>
      </c>
    </row>
    <row r="2598" spans="2:60" ht="14.25" customHeight="1" x14ac:dyDescent="0.35">
      <c r="B2598" s="96" t="str">
        <f t="shared" si="120"/>
        <v>754375108</v>
      </c>
      <c r="C2598" s="96" t="str">
        <f t="shared" si="121"/>
        <v>75437510</v>
      </c>
      <c r="D2598">
        <v>22526</v>
      </c>
      <c r="E2598" t="s">
        <v>120</v>
      </c>
      <c r="F2598">
        <v>61</v>
      </c>
      <c r="G2598" t="s">
        <v>124</v>
      </c>
      <c r="H2598">
        <v>71</v>
      </c>
      <c r="I2598">
        <v>75437</v>
      </c>
      <c r="J2598" t="s">
        <v>202</v>
      </c>
      <c r="K2598">
        <v>510</v>
      </c>
      <c r="L2598">
        <v>8</v>
      </c>
      <c r="O2598">
        <v>14.39</v>
      </c>
      <c r="P2598">
        <v>0</v>
      </c>
      <c r="Q2598" t="s">
        <v>511</v>
      </c>
      <c r="R2598" t="s">
        <v>445</v>
      </c>
      <c r="S2598">
        <v>6</v>
      </c>
      <c r="T2598" t="s">
        <v>466</v>
      </c>
      <c r="U2598">
        <v>2</v>
      </c>
      <c r="V2598">
        <v>43847</v>
      </c>
      <c r="W2598">
        <v>351</v>
      </c>
      <c r="X2598" t="s">
        <v>447</v>
      </c>
      <c r="Y2598" s="2" t="s">
        <v>447</v>
      </c>
      <c r="Z2598" s="2"/>
      <c r="AB2598" t="s">
        <v>447</v>
      </c>
      <c r="AC2598" t="s">
        <v>448</v>
      </c>
      <c r="AD2598" t="s">
        <v>447</v>
      </c>
      <c r="AE2598" t="s">
        <v>447</v>
      </c>
      <c r="AF2598" t="s">
        <v>447</v>
      </c>
      <c r="AG2598">
        <v>2</v>
      </c>
      <c r="AH2598">
        <v>0</v>
      </c>
      <c r="AI2598">
        <v>19</v>
      </c>
      <c r="AJ2598">
        <v>0</v>
      </c>
      <c r="AK2598">
        <v>61</v>
      </c>
      <c r="AL2598" t="s">
        <v>449</v>
      </c>
      <c r="AM2598" t="s">
        <v>450</v>
      </c>
      <c r="AN2598">
        <v>14.39</v>
      </c>
      <c r="AO2598">
        <v>62.43</v>
      </c>
      <c r="AP2598">
        <v>898.36770000000001</v>
      </c>
      <c r="AQ2598">
        <v>14.39</v>
      </c>
      <c r="AR2598">
        <v>64.069999999999993</v>
      </c>
      <c r="AS2598">
        <v>921.96730000000002</v>
      </c>
      <c r="AT2598">
        <v>14.39</v>
      </c>
      <c r="AU2598">
        <v>62</v>
      </c>
      <c r="AV2598">
        <v>892.18</v>
      </c>
      <c r="BC2598" t="s">
        <v>451</v>
      </c>
      <c r="BD2598" s="2">
        <v>45894</v>
      </c>
      <c r="BE2598">
        <v>574.03</v>
      </c>
      <c r="BF2598" t="s">
        <v>452</v>
      </c>
      <c r="BG2598" t="s">
        <v>453</v>
      </c>
      <c r="BH2598" s="1">
        <f t="shared" ca="1" si="122"/>
        <v>229</v>
      </c>
    </row>
    <row r="2599" spans="2:60" ht="14.25" customHeight="1" x14ac:dyDescent="0.35">
      <c r="B2599" s="96" t="str">
        <f t="shared" si="120"/>
        <v>756792361</v>
      </c>
      <c r="C2599" s="96" t="str">
        <f t="shared" si="121"/>
        <v>75679236</v>
      </c>
      <c r="D2599">
        <v>22526</v>
      </c>
      <c r="E2599" t="s">
        <v>120</v>
      </c>
      <c r="F2599">
        <v>61</v>
      </c>
      <c r="G2599" t="s">
        <v>124</v>
      </c>
      <c r="H2599">
        <v>71</v>
      </c>
      <c r="I2599">
        <v>75679</v>
      </c>
      <c r="J2599" t="s">
        <v>199</v>
      </c>
      <c r="K2599">
        <v>236</v>
      </c>
      <c r="L2599">
        <v>1</v>
      </c>
      <c r="M2599">
        <v>1</v>
      </c>
      <c r="N2599">
        <v>1</v>
      </c>
      <c r="O2599">
        <v>4.6100000000000003</v>
      </c>
      <c r="P2599">
        <v>0</v>
      </c>
      <c r="Q2599" t="s">
        <v>509</v>
      </c>
      <c r="R2599" t="s">
        <v>471</v>
      </c>
      <c r="S2599">
        <v>6</v>
      </c>
      <c r="T2599" t="s">
        <v>466</v>
      </c>
      <c r="U2599">
        <v>2</v>
      </c>
      <c r="V2599">
        <v>43853</v>
      </c>
      <c r="W2599">
        <v>352</v>
      </c>
      <c r="X2599" t="s">
        <v>447</v>
      </c>
      <c r="Y2599" s="2" t="s">
        <v>447</v>
      </c>
      <c r="Z2599" s="2"/>
      <c r="AB2599" t="s">
        <v>447</v>
      </c>
      <c r="AC2599" t="s">
        <v>448</v>
      </c>
      <c r="AD2599" t="s">
        <v>447</v>
      </c>
      <c r="AE2599" t="s">
        <v>447</v>
      </c>
      <c r="AF2599" t="s">
        <v>447</v>
      </c>
      <c r="AG2599">
        <v>2</v>
      </c>
      <c r="AH2599">
        <v>0</v>
      </c>
      <c r="AI2599">
        <v>16</v>
      </c>
      <c r="AJ2599">
        <v>0</v>
      </c>
      <c r="AK2599">
        <v>61</v>
      </c>
      <c r="AL2599" t="s">
        <v>449</v>
      </c>
      <c r="AM2599" t="s">
        <v>450</v>
      </c>
      <c r="AN2599">
        <v>4.6100000000000003</v>
      </c>
      <c r="AO2599">
        <v>59.46</v>
      </c>
      <c r="AP2599">
        <v>274.11059999999998</v>
      </c>
      <c r="AQ2599">
        <v>4.6100000000000003</v>
      </c>
      <c r="AR2599">
        <v>63.07</v>
      </c>
      <c r="AS2599">
        <v>290.7527</v>
      </c>
      <c r="AT2599">
        <v>4.6100000000000003</v>
      </c>
      <c r="AU2599">
        <v>60</v>
      </c>
      <c r="AV2599">
        <v>276.60000000000002</v>
      </c>
      <c r="BC2599" t="s">
        <v>451</v>
      </c>
      <c r="BD2599" s="2">
        <v>45957</v>
      </c>
      <c r="BE2599">
        <v>211.17</v>
      </c>
      <c r="BF2599" t="s">
        <v>452</v>
      </c>
      <c r="BG2599" t="s">
        <v>453</v>
      </c>
      <c r="BH2599" s="1">
        <f t="shared" ca="1" si="122"/>
        <v>166</v>
      </c>
    </row>
    <row r="2600" spans="2:60" ht="14.25" customHeight="1" x14ac:dyDescent="0.35">
      <c r="B2600" s="96" t="str">
        <f t="shared" si="120"/>
        <v>756792362</v>
      </c>
      <c r="C2600" s="96" t="str">
        <f t="shared" si="121"/>
        <v>75679236</v>
      </c>
      <c r="D2600">
        <v>22526</v>
      </c>
      <c r="E2600" t="s">
        <v>120</v>
      </c>
      <c r="F2600">
        <v>61</v>
      </c>
      <c r="G2600" t="s">
        <v>124</v>
      </c>
      <c r="H2600">
        <v>71</v>
      </c>
      <c r="I2600">
        <v>75679</v>
      </c>
      <c r="J2600" t="s">
        <v>199</v>
      </c>
      <c r="K2600">
        <v>236</v>
      </c>
      <c r="L2600">
        <v>2</v>
      </c>
      <c r="M2600">
        <v>1</v>
      </c>
      <c r="N2600">
        <v>1</v>
      </c>
      <c r="O2600">
        <v>12.08</v>
      </c>
      <c r="P2600">
        <v>0</v>
      </c>
      <c r="Q2600" t="s">
        <v>509</v>
      </c>
      <c r="R2600" t="s">
        <v>471</v>
      </c>
      <c r="S2600">
        <v>6</v>
      </c>
      <c r="T2600" t="s">
        <v>466</v>
      </c>
      <c r="U2600">
        <v>2</v>
      </c>
      <c r="V2600">
        <v>43859</v>
      </c>
      <c r="W2600">
        <v>352</v>
      </c>
      <c r="X2600" t="s">
        <v>447</v>
      </c>
      <c r="Y2600" s="2" t="s">
        <v>447</v>
      </c>
      <c r="Z2600" s="2"/>
      <c r="AB2600" t="s">
        <v>447</v>
      </c>
      <c r="AC2600" t="s">
        <v>448</v>
      </c>
      <c r="AD2600" t="s">
        <v>447</v>
      </c>
      <c r="AE2600" t="s">
        <v>447</v>
      </c>
      <c r="AF2600" t="s">
        <v>447</v>
      </c>
      <c r="AG2600">
        <v>2</v>
      </c>
      <c r="AH2600">
        <v>0</v>
      </c>
      <c r="AI2600">
        <v>16</v>
      </c>
      <c r="AJ2600">
        <v>0</v>
      </c>
      <c r="AK2600">
        <v>61</v>
      </c>
      <c r="AL2600" t="s">
        <v>449</v>
      </c>
      <c r="AM2600" t="s">
        <v>450</v>
      </c>
      <c r="AN2600">
        <v>12.08</v>
      </c>
      <c r="AO2600">
        <v>59.46</v>
      </c>
      <c r="AP2600">
        <v>718.27679999999998</v>
      </c>
      <c r="AQ2600">
        <v>12.08</v>
      </c>
      <c r="AR2600">
        <v>63.07</v>
      </c>
      <c r="AS2600">
        <v>761.88559999999995</v>
      </c>
      <c r="AT2600">
        <v>12.08</v>
      </c>
      <c r="AU2600">
        <v>60</v>
      </c>
      <c r="AV2600">
        <v>724.8</v>
      </c>
      <c r="BC2600" t="s">
        <v>451</v>
      </c>
      <c r="BD2600" s="2">
        <v>45957</v>
      </c>
      <c r="BE2600">
        <v>784.25</v>
      </c>
      <c r="BF2600" t="s">
        <v>452</v>
      </c>
      <c r="BG2600" t="s">
        <v>453</v>
      </c>
      <c r="BH2600" s="1">
        <f t="shared" ca="1" si="122"/>
        <v>166</v>
      </c>
    </row>
    <row r="2601" spans="2:60" ht="14.25" customHeight="1" x14ac:dyDescent="0.35">
      <c r="B2601" s="96" t="str">
        <f t="shared" si="120"/>
        <v>756792363</v>
      </c>
      <c r="C2601" s="96" t="str">
        <f t="shared" si="121"/>
        <v>75679236</v>
      </c>
      <c r="D2601">
        <v>22526</v>
      </c>
      <c r="E2601" t="s">
        <v>120</v>
      </c>
      <c r="F2601">
        <v>61</v>
      </c>
      <c r="G2601" t="s">
        <v>124</v>
      </c>
      <c r="H2601">
        <v>71</v>
      </c>
      <c r="I2601">
        <v>75679</v>
      </c>
      <c r="J2601" t="s">
        <v>199</v>
      </c>
      <c r="K2601">
        <v>236</v>
      </c>
      <c r="L2601">
        <v>3</v>
      </c>
      <c r="M2601">
        <v>1</v>
      </c>
      <c r="N2601">
        <v>1</v>
      </c>
      <c r="O2601">
        <v>5.71</v>
      </c>
      <c r="P2601">
        <v>0</v>
      </c>
      <c r="Q2601" t="s">
        <v>509</v>
      </c>
      <c r="R2601" t="s">
        <v>471</v>
      </c>
      <c r="S2601">
        <v>6</v>
      </c>
      <c r="T2601" t="s">
        <v>466</v>
      </c>
      <c r="U2601">
        <v>2</v>
      </c>
      <c r="V2601">
        <v>43859</v>
      </c>
      <c r="W2601">
        <v>352</v>
      </c>
      <c r="X2601" t="s">
        <v>447</v>
      </c>
      <c r="Y2601" s="2" t="s">
        <v>447</v>
      </c>
      <c r="Z2601" s="2"/>
      <c r="AB2601" t="s">
        <v>447</v>
      </c>
      <c r="AC2601" t="s">
        <v>448</v>
      </c>
      <c r="AD2601" t="s">
        <v>447</v>
      </c>
      <c r="AE2601" t="s">
        <v>447</v>
      </c>
      <c r="AF2601" t="s">
        <v>447</v>
      </c>
      <c r="AG2601">
        <v>2</v>
      </c>
      <c r="AH2601">
        <v>0</v>
      </c>
      <c r="AI2601">
        <v>16</v>
      </c>
      <c r="AJ2601">
        <v>0</v>
      </c>
      <c r="AK2601">
        <v>61</v>
      </c>
      <c r="AL2601" t="s">
        <v>449</v>
      </c>
      <c r="AM2601" t="s">
        <v>450</v>
      </c>
      <c r="AN2601">
        <v>5.71</v>
      </c>
      <c r="AO2601">
        <v>59.46</v>
      </c>
      <c r="AP2601">
        <v>339.51659999999998</v>
      </c>
      <c r="AQ2601">
        <v>5.71</v>
      </c>
      <c r="AR2601">
        <v>63.07</v>
      </c>
      <c r="AS2601">
        <v>360.12970000000001</v>
      </c>
      <c r="AT2601">
        <v>5.71</v>
      </c>
      <c r="AU2601">
        <v>60</v>
      </c>
      <c r="AV2601">
        <v>342.6</v>
      </c>
      <c r="BC2601" t="s">
        <v>451</v>
      </c>
      <c r="BD2601" s="2">
        <v>45957</v>
      </c>
      <c r="BE2601">
        <v>99.17</v>
      </c>
      <c r="BF2601" t="s">
        <v>452</v>
      </c>
      <c r="BG2601" t="s">
        <v>453</v>
      </c>
      <c r="BH2601" s="1">
        <f t="shared" ca="1" si="122"/>
        <v>166</v>
      </c>
    </row>
    <row r="2602" spans="2:60" ht="14.25" customHeight="1" x14ac:dyDescent="0.35">
      <c r="B2602" s="96" t="str">
        <f t="shared" si="120"/>
        <v>756792364</v>
      </c>
      <c r="C2602" s="96" t="str">
        <f t="shared" si="121"/>
        <v>75679236</v>
      </c>
      <c r="D2602">
        <v>22526</v>
      </c>
      <c r="E2602" t="s">
        <v>120</v>
      </c>
      <c r="F2602">
        <v>61</v>
      </c>
      <c r="G2602" t="s">
        <v>124</v>
      </c>
      <c r="H2602">
        <v>71</v>
      </c>
      <c r="I2602">
        <v>75679</v>
      </c>
      <c r="J2602" t="s">
        <v>199</v>
      </c>
      <c r="K2602">
        <v>236</v>
      </c>
      <c r="L2602">
        <v>4</v>
      </c>
      <c r="M2602">
        <v>1</v>
      </c>
      <c r="N2602">
        <v>1</v>
      </c>
      <c r="O2602">
        <v>2.2400000000000002</v>
      </c>
      <c r="P2602">
        <v>0</v>
      </c>
      <c r="Q2602" t="s">
        <v>509</v>
      </c>
      <c r="R2602" t="s">
        <v>471</v>
      </c>
      <c r="S2602">
        <v>6</v>
      </c>
      <c r="T2602" t="s">
        <v>466</v>
      </c>
      <c r="U2602">
        <v>2</v>
      </c>
      <c r="V2602">
        <v>43859</v>
      </c>
      <c r="W2602">
        <v>352</v>
      </c>
      <c r="X2602" t="s">
        <v>447</v>
      </c>
      <c r="Y2602" s="2" t="s">
        <v>447</v>
      </c>
      <c r="Z2602" s="2"/>
      <c r="AB2602" t="s">
        <v>447</v>
      </c>
      <c r="AC2602" t="s">
        <v>448</v>
      </c>
      <c r="AD2602" t="s">
        <v>447</v>
      </c>
      <c r="AE2602" t="s">
        <v>447</v>
      </c>
      <c r="AF2602" t="s">
        <v>447</v>
      </c>
      <c r="AG2602">
        <v>2</v>
      </c>
      <c r="AH2602">
        <v>0</v>
      </c>
      <c r="AI2602">
        <v>16</v>
      </c>
      <c r="AJ2602">
        <v>0</v>
      </c>
      <c r="AK2602">
        <v>61</v>
      </c>
      <c r="AL2602" t="s">
        <v>449</v>
      </c>
      <c r="AM2602" t="s">
        <v>450</v>
      </c>
      <c r="AN2602">
        <v>2.2400000000000002</v>
      </c>
      <c r="AO2602">
        <v>59.46</v>
      </c>
      <c r="AP2602">
        <v>133.19040000000001</v>
      </c>
      <c r="AQ2602">
        <v>2.2400000000000002</v>
      </c>
      <c r="AR2602">
        <v>63.07</v>
      </c>
      <c r="AS2602">
        <v>141.27680000000001</v>
      </c>
      <c r="AT2602">
        <v>2.2400000000000002</v>
      </c>
      <c r="AU2602">
        <v>60</v>
      </c>
      <c r="AV2602">
        <v>134.4</v>
      </c>
      <c r="BC2602" t="s">
        <v>451</v>
      </c>
      <c r="BD2602" s="2">
        <v>45957</v>
      </c>
      <c r="BE2602">
        <v>185.6</v>
      </c>
      <c r="BF2602" t="s">
        <v>452</v>
      </c>
      <c r="BG2602" t="s">
        <v>453</v>
      </c>
      <c r="BH2602" s="1">
        <f t="shared" ca="1" si="122"/>
        <v>166</v>
      </c>
    </row>
    <row r="2603" spans="2:60" ht="14.25" customHeight="1" x14ac:dyDescent="0.35">
      <c r="B2603" s="96" t="str">
        <f t="shared" si="120"/>
        <v>757185181</v>
      </c>
      <c r="C2603" s="96" t="str">
        <f t="shared" si="121"/>
        <v>75718518</v>
      </c>
      <c r="D2603">
        <v>22526</v>
      </c>
      <c r="E2603" t="s">
        <v>120</v>
      </c>
      <c r="F2603">
        <v>61</v>
      </c>
      <c r="G2603" t="s">
        <v>124</v>
      </c>
      <c r="H2603">
        <v>73</v>
      </c>
      <c r="I2603">
        <v>75718</v>
      </c>
      <c r="J2603" t="s">
        <v>21</v>
      </c>
      <c r="K2603">
        <v>518</v>
      </c>
      <c r="L2603">
        <v>1</v>
      </c>
      <c r="O2603">
        <v>23.02</v>
      </c>
      <c r="P2603">
        <v>19.02</v>
      </c>
      <c r="Q2603" t="s">
        <v>454</v>
      </c>
      <c r="R2603" t="s">
        <v>467</v>
      </c>
      <c r="S2603">
        <v>6</v>
      </c>
      <c r="T2603" t="s">
        <v>466</v>
      </c>
      <c r="U2603">
        <v>2</v>
      </c>
      <c r="V2603">
        <v>43920</v>
      </c>
      <c r="W2603">
        <v>999</v>
      </c>
      <c r="X2603" t="s">
        <v>447</v>
      </c>
      <c r="Y2603" s="2" t="s">
        <v>447</v>
      </c>
      <c r="Z2603" s="2"/>
      <c r="AB2603" t="s">
        <v>447</v>
      </c>
      <c r="AC2603" t="s">
        <v>448</v>
      </c>
      <c r="AD2603" t="s">
        <v>447</v>
      </c>
      <c r="AE2603" t="s">
        <v>447</v>
      </c>
      <c r="AF2603" t="s">
        <v>447</v>
      </c>
      <c r="AH2603">
        <v>0</v>
      </c>
      <c r="AI2603">
        <v>40</v>
      </c>
      <c r="AJ2603">
        <v>0</v>
      </c>
      <c r="AK2603">
        <v>61</v>
      </c>
      <c r="AL2603" t="s">
        <v>533</v>
      </c>
      <c r="AM2603" t="s">
        <v>450</v>
      </c>
      <c r="AN2603">
        <v>4</v>
      </c>
      <c r="AO2603">
        <v>49.55</v>
      </c>
      <c r="AP2603">
        <v>198.2</v>
      </c>
      <c r="AQ2603">
        <v>4</v>
      </c>
      <c r="AR2603">
        <v>55.07</v>
      </c>
      <c r="AS2603">
        <v>220.28</v>
      </c>
      <c r="BC2603" t="s">
        <v>451</v>
      </c>
      <c r="BD2603" s="2">
        <v>45860</v>
      </c>
      <c r="BE2603">
        <v>931.44</v>
      </c>
      <c r="BF2603" t="s">
        <v>452</v>
      </c>
      <c r="BG2603" t="s">
        <v>453</v>
      </c>
      <c r="BH2603" s="1">
        <f t="shared" ca="1" si="122"/>
        <v>263</v>
      </c>
    </row>
    <row r="2604" spans="2:60" ht="14.25" customHeight="1" x14ac:dyDescent="0.35">
      <c r="B2604" s="96" t="str">
        <f t="shared" si="120"/>
        <v>757185182</v>
      </c>
      <c r="C2604" s="96" t="str">
        <f t="shared" si="121"/>
        <v>75718518</v>
      </c>
      <c r="D2604">
        <v>22526</v>
      </c>
      <c r="E2604" t="s">
        <v>120</v>
      </c>
      <c r="F2604">
        <v>61</v>
      </c>
      <c r="G2604" t="s">
        <v>124</v>
      </c>
      <c r="H2604">
        <v>73</v>
      </c>
      <c r="I2604">
        <v>75718</v>
      </c>
      <c r="J2604" t="s">
        <v>21</v>
      </c>
      <c r="K2604">
        <v>518</v>
      </c>
      <c r="L2604">
        <v>2</v>
      </c>
      <c r="O2604">
        <v>13.12</v>
      </c>
      <c r="P2604">
        <v>11.12</v>
      </c>
      <c r="Q2604" t="s">
        <v>509</v>
      </c>
      <c r="R2604" t="s">
        <v>467</v>
      </c>
      <c r="S2604">
        <v>6</v>
      </c>
      <c r="T2604" t="s">
        <v>466</v>
      </c>
      <c r="U2604">
        <v>2</v>
      </c>
      <c r="V2604">
        <v>43920</v>
      </c>
      <c r="W2604">
        <v>999</v>
      </c>
      <c r="X2604" t="s">
        <v>447</v>
      </c>
      <c r="Y2604" s="2" t="s">
        <v>447</v>
      </c>
      <c r="Z2604" s="2"/>
      <c r="AB2604" t="s">
        <v>447</v>
      </c>
      <c r="AC2604" t="s">
        <v>448</v>
      </c>
      <c r="AD2604" t="s">
        <v>447</v>
      </c>
      <c r="AE2604" t="s">
        <v>447</v>
      </c>
      <c r="AF2604" t="s">
        <v>447</v>
      </c>
      <c r="AH2604">
        <v>0</v>
      </c>
      <c r="AI2604">
        <v>40</v>
      </c>
      <c r="AJ2604">
        <v>0</v>
      </c>
      <c r="AK2604">
        <v>61</v>
      </c>
      <c r="AL2604" t="s">
        <v>533</v>
      </c>
      <c r="AM2604" t="s">
        <v>450</v>
      </c>
      <c r="AN2604">
        <v>2</v>
      </c>
      <c r="AO2604">
        <v>49.55</v>
      </c>
      <c r="AP2604">
        <v>99.1</v>
      </c>
      <c r="AQ2604">
        <v>2</v>
      </c>
      <c r="AR2604">
        <v>55.07</v>
      </c>
      <c r="AS2604">
        <v>110.14</v>
      </c>
      <c r="BC2604" t="s">
        <v>451</v>
      </c>
      <c r="BD2604" s="2">
        <v>45860</v>
      </c>
      <c r="BE2604">
        <v>346.69</v>
      </c>
      <c r="BF2604" t="s">
        <v>452</v>
      </c>
      <c r="BG2604" t="s">
        <v>453</v>
      </c>
      <c r="BH2604" s="1">
        <f t="shared" ca="1" si="122"/>
        <v>263</v>
      </c>
    </row>
    <row r="2605" spans="2:60" ht="14.25" customHeight="1" x14ac:dyDescent="0.35">
      <c r="B2605" s="96" t="str">
        <f t="shared" si="120"/>
        <v>757185183</v>
      </c>
      <c r="C2605" s="96" t="str">
        <f t="shared" si="121"/>
        <v>75718518</v>
      </c>
      <c r="D2605">
        <v>22526</v>
      </c>
      <c r="E2605" t="s">
        <v>120</v>
      </c>
      <c r="F2605">
        <v>61</v>
      </c>
      <c r="G2605" t="s">
        <v>124</v>
      </c>
      <c r="H2605">
        <v>73</v>
      </c>
      <c r="I2605">
        <v>75718</v>
      </c>
      <c r="J2605" t="s">
        <v>21</v>
      </c>
      <c r="K2605">
        <v>518</v>
      </c>
      <c r="L2605">
        <v>3</v>
      </c>
      <c r="O2605">
        <v>9.07</v>
      </c>
      <c r="P2605">
        <v>0</v>
      </c>
      <c r="Q2605" t="s">
        <v>509</v>
      </c>
      <c r="R2605" t="s">
        <v>467</v>
      </c>
      <c r="S2605">
        <v>6</v>
      </c>
      <c r="T2605" t="s">
        <v>466</v>
      </c>
      <c r="U2605">
        <v>2</v>
      </c>
      <c r="V2605">
        <v>43920</v>
      </c>
      <c r="W2605">
        <v>999</v>
      </c>
      <c r="X2605" t="s">
        <v>447</v>
      </c>
      <c r="Y2605" s="2" t="s">
        <v>447</v>
      </c>
      <c r="Z2605" s="2"/>
      <c r="AB2605" t="s">
        <v>447</v>
      </c>
      <c r="AC2605" t="s">
        <v>448</v>
      </c>
      <c r="AD2605" t="s">
        <v>447</v>
      </c>
      <c r="AE2605" t="s">
        <v>447</v>
      </c>
      <c r="AF2605" t="s">
        <v>447</v>
      </c>
      <c r="AH2605">
        <v>0</v>
      </c>
      <c r="AI2605">
        <v>40</v>
      </c>
      <c r="AJ2605">
        <v>0</v>
      </c>
      <c r="AK2605">
        <v>61</v>
      </c>
      <c r="AL2605" t="s">
        <v>533</v>
      </c>
      <c r="AM2605" t="s">
        <v>450</v>
      </c>
      <c r="AN2605">
        <v>9.07</v>
      </c>
      <c r="AO2605">
        <v>49.55</v>
      </c>
      <c r="AP2605">
        <v>449.41849999999999</v>
      </c>
      <c r="AQ2605">
        <v>9.07</v>
      </c>
      <c r="AR2605">
        <v>55.07</v>
      </c>
      <c r="AS2605">
        <v>499.48489999999998</v>
      </c>
      <c r="BC2605" t="s">
        <v>451</v>
      </c>
      <c r="BD2605" s="2">
        <v>45860</v>
      </c>
      <c r="BE2605">
        <v>515.80999999999995</v>
      </c>
      <c r="BF2605" t="s">
        <v>452</v>
      </c>
      <c r="BG2605" t="s">
        <v>453</v>
      </c>
      <c r="BH2605" s="1">
        <f t="shared" ca="1" si="122"/>
        <v>263</v>
      </c>
    </row>
    <row r="2606" spans="2:60" ht="14.25" customHeight="1" x14ac:dyDescent="0.35">
      <c r="B2606" s="96" t="str">
        <f t="shared" si="120"/>
        <v>757185184</v>
      </c>
      <c r="C2606" s="96" t="str">
        <f t="shared" si="121"/>
        <v>75718518</v>
      </c>
      <c r="D2606">
        <v>22526</v>
      </c>
      <c r="E2606" t="s">
        <v>120</v>
      </c>
      <c r="F2606">
        <v>61</v>
      </c>
      <c r="G2606" t="s">
        <v>124</v>
      </c>
      <c r="H2606">
        <v>73</v>
      </c>
      <c r="I2606">
        <v>75718</v>
      </c>
      <c r="J2606" t="s">
        <v>21</v>
      </c>
      <c r="K2606">
        <v>518</v>
      </c>
      <c r="L2606">
        <v>4</v>
      </c>
      <c r="O2606">
        <v>14.03</v>
      </c>
      <c r="P2606">
        <v>0</v>
      </c>
      <c r="Q2606" t="s">
        <v>509</v>
      </c>
      <c r="R2606" t="s">
        <v>467</v>
      </c>
      <c r="S2606">
        <v>6</v>
      </c>
      <c r="T2606" t="s">
        <v>466</v>
      </c>
      <c r="U2606">
        <v>2</v>
      </c>
      <c r="V2606">
        <v>43920</v>
      </c>
      <c r="W2606">
        <v>999</v>
      </c>
      <c r="X2606" t="s">
        <v>447</v>
      </c>
      <c r="Y2606" s="2" t="s">
        <v>447</v>
      </c>
      <c r="Z2606" s="2"/>
      <c r="AB2606" t="s">
        <v>447</v>
      </c>
      <c r="AC2606" t="s">
        <v>448</v>
      </c>
      <c r="AD2606" t="s">
        <v>447</v>
      </c>
      <c r="AE2606" t="s">
        <v>447</v>
      </c>
      <c r="AF2606" t="s">
        <v>447</v>
      </c>
      <c r="AH2606">
        <v>0</v>
      </c>
      <c r="AI2606">
        <v>40</v>
      </c>
      <c r="AJ2606">
        <v>0</v>
      </c>
      <c r="AK2606">
        <v>61</v>
      </c>
      <c r="AL2606" t="s">
        <v>533</v>
      </c>
      <c r="AM2606" t="s">
        <v>450</v>
      </c>
      <c r="AN2606">
        <v>14.03</v>
      </c>
      <c r="AO2606">
        <v>49.55</v>
      </c>
      <c r="AP2606">
        <v>695.18650000000002</v>
      </c>
      <c r="AQ2606">
        <v>14.03</v>
      </c>
      <c r="AR2606">
        <v>55.07</v>
      </c>
      <c r="AS2606">
        <v>772.63210000000004</v>
      </c>
      <c r="BC2606" t="s">
        <v>451</v>
      </c>
      <c r="BD2606" s="2">
        <v>45860</v>
      </c>
      <c r="BE2606">
        <v>600.11</v>
      </c>
      <c r="BF2606" t="s">
        <v>452</v>
      </c>
      <c r="BG2606" t="s">
        <v>453</v>
      </c>
      <c r="BH2606" s="1">
        <f t="shared" ca="1" si="122"/>
        <v>263</v>
      </c>
    </row>
    <row r="2607" spans="2:60" ht="14.25" customHeight="1" x14ac:dyDescent="0.35">
      <c r="B2607" s="96" t="str">
        <f t="shared" si="120"/>
        <v>757185185</v>
      </c>
      <c r="C2607" s="96" t="str">
        <f t="shared" si="121"/>
        <v>75718518</v>
      </c>
      <c r="D2607">
        <v>22526</v>
      </c>
      <c r="E2607" t="s">
        <v>120</v>
      </c>
      <c r="F2607">
        <v>61</v>
      </c>
      <c r="G2607" t="s">
        <v>124</v>
      </c>
      <c r="H2607">
        <v>73</v>
      </c>
      <c r="I2607">
        <v>75718</v>
      </c>
      <c r="J2607" t="s">
        <v>21</v>
      </c>
      <c r="K2607">
        <v>518</v>
      </c>
      <c r="L2607">
        <v>5</v>
      </c>
      <c r="O2607">
        <v>8.51</v>
      </c>
      <c r="P2607">
        <v>0</v>
      </c>
      <c r="Q2607" t="s">
        <v>509</v>
      </c>
      <c r="R2607" t="s">
        <v>467</v>
      </c>
      <c r="S2607">
        <v>6</v>
      </c>
      <c r="T2607" t="s">
        <v>466</v>
      </c>
      <c r="U2607">
        <v>2</v>
      </c>
      <c r="V2607">
        <v>43921</v>
      </c>
      <c r="W2607">
        <v>999</v>
      </c>
      <c r="X2607" t="s">
        <v>447</v>
      </c>
      <c r="Y2607" s="2" t="s">
        <v>447</v>
      </c>
      <c r="Z2607" s="2"/>
      <c r="AB2607" t="s">
        <v>447</v>
      </c>
      <c r="AC2607" t="s">
        <v>448</v>
      </c>
      <c r="AD2607" t="s">
        <v>447</v>
      </c>
      <c r="AE2607" t="s">
        <v>447</v>
      </c>
      <c r="AF2607" t="s">
        <v>447</v>
      </c>
      <c r="AH2607">
        <v>0</v>
      </c>
      <c r="AI2607">
        <v>40</v>
      </c>
      <c r="AJ2607">
        <v>0</v>
      </c>
      <c r="AK2607">
        <v>61</v>
      </c>
      <c r="AL2607" t="s">
        <v>533</v>
      </c>
      <c r="AM2607" t="s">
        <v>450</v>
      </c>
      <c r="AN2607">
        <v>8.51</v>
      </c>
      <c r="AO2607">
        <v>49.55</v>
      </c>
      <c r="AP2607">
        <v>421.6705</v>
      </c>
      <c r="AQ2607">
        <v>8.51</v>
      </c>
      <c r="AR2607">
        <v>55.07</v>
      </c>
      <c r="AS2607">
        <v>468.64569999999998</v>
      </c>
      <c r="BC2607" t="s">
        <v>451</v>
      </c>
      <c r="BD2607" s="2">
        <v>45860</v>
      </c>
      <c r="BE2607">
        <v>481.2</v>
      </c>
      <c r="BF2607" t="s">
        <v>452</v>
      </c>
      <c r="BG2607" t="s">
        <v>453</v>
      </c>
      <c r="BH2607" s="1">
        <f t="shared" ca="1" si="122"/>
        <v>263</v>
      </c>
    </row>
    <row r="2608" spans="2:60" ht="14.25" customHeight="1" x14ac:dyDescent="0.35">
      <c r="B2608" s="96" t="str">
        <f t="shared" si="120"/>
        <v>757185186</v>
      </c>
      <c r="C2608" s="96" t="str">
        <f t="shared" si="121"/>
        <v>75718518</v>
      </c>
      <c r="D2608">
        <v>22526</v>
      </c>
      <c r="E2608" t="s">
        <v>120</v>
      </c>
      <c r="F2608">
        <v>61</v>
      </c>
      <c r="G2608" t="s">
        <v>124</v>
      </c>
      <c r="H2608">
        <v>73</v>
      </c>
      <c r="I2608">
        <v>75718</v>
      </c>
      <c r="J2608" t="s">
        <v>21</v>
      </c>
      <c r="K2608">
        <v>518</v>
      </c>
      <c r="L2608">
        <v>6</v>
      </c>
      <c r="O2608">
        <v>2.44</v>
      </c>
      <c r="P2608">
        <v>0</v>
      </c>
      <c r="Q2608" t="s">
        <v>509</v>
      </c>
      <c r="R2608" t="s">
        <v>467</v>
      </c>
      <c r="S2608">
        <v>6</v>
      </c>
      <c r="T2608" t="s">
        <v>466</v>
      </c>
      <c r="U2608">
        <v>2</v>
      </c>
      <c r="V2608">
        <v>43921</v>
      </c>
      <c r="W2608">
        <v>999</v>
      </c>
      <c r="X2608" t="s">
        <v>447</v>
      </c>
      <c r="Y2608" s="2" t="s">
        <v>447</v>
      </c>
      <c r="Z2608" s="2"/>
      <c r="AB2608" t="s">
        <v>447</v>
      </c>
      <c r="AC2608" t="s">
        <v>448</v>
      </c>
      <c r="AD2608" t="s">
        <v>447</v>
      </c>
      <c r="AE2608" t="s">
        <v>447</v>
      </c>
      <c r="AF2608" t="s">
        <v>447</v>
      </c>
      <c r="AH2608">
        <v>0</v>
      </c>
      <c r="AI2608">
        <v>40</v>
      </c>
      <c r="AJ2608">
        <v>0</v>
      </c>
      <c r="AK2608">
        <v>61</v>
      </c>
      <c r="AL2608" t="s">
        <v>533</v>
      </c>
      <c r="AM2608" t="s">
        <v>450</v>
      </c>
      <c r="AN2608">
        <v>2.44</v>
      </c>
      <c r="AO2608">
        <v>49.55</v>
      </c>
      <c r="AP2608">
        <v>120.902</v>
      </c>
      <c r="AQ2608">
        <v>2.44</v>
      </c>
      <c r="AR2608">
        <v>55.07</v>
      </c>
      <c r="AS2608">
        <v>134.3708</v>
      </c>
      <c r="BC2608" t="s">
        <v>451</v>
      </c>
      <c r="BD2608" s="2">
        <v>45860</v>
      </c>
      <c r="BE2608">
        <v>73.92</v>
      </c>
      <c r="BF2608" t="s">
        <v>452</v>
      </c>
      <c r="BG2608" t="s">
        <v>453</v>
      </c>
      <c r="BH2608" s="1">
        <f t="shared" ca="1" si="122"/>
        <v>263</v>
      </c>
    </row>
    <row r="2609" spans="2:60" ht="14.25" customHeight="1" x14ac:dyDescent="0.35">
      <c r="B2609" s="96" t="str">
        <f t="shared" si="120"/>
        <v>757185187</v>
      </c>
      <c r="C2609" s="96" t="str">
        <f t="shared" si="121"/>
        <v>75718518</v>
      </c>
      <c r="D2609">
        <v>22526</v>
      </c>
      <c r="E2609" t="s">
        <v>120</v>
      </c>
      <c r="F2609">
        <v>61</v>
      </c>
      <c r="G2609" t="s">
        <v>124</v>
      </c>
      <c r="H2609">
        <v>73</v>
      </c>
      <c r="I2609">
        <v>75718</v>
      </c>
      <c r="J2609" t="s">
        <v>21</v>
      </c>
      <c r="K2609">
        <v>518</v>
      </c>
      <c r="L2609">
        <v>7</v>
      </c>
      <c r="O2609">
        <v>8.68</v>
      </c>
      <c r="P2609">
        <v>0</v>
      </c>
      <c r="Q2609" t="s">
        <v>509</v>
      </c>
      <c r="R2609" t="s">
        <v>467</v>
      </c>
      <c r="S2609">
        <v>6</v>
      </c>
      <c r="T2609" t="s">
        <v>466</v>
      </c>
      <c r="U2609">
        <v>2</v>
      </c>
      <c r="V2609">
        <v>43924</v>
      </c>
      <c r="W2609">
        <v>999</v>
      </c>
      <c r="X2609" t="s">
        <v>447</v>
      </c>
      <c r="Y2609" s="2" t="s">
        <v>447</v>
      </c>
      <c r="Z2609" s="2"/>
      <c r="AB2609" t="s">
        <v>447</v>
      </c>
      <c r="AC2609" t="s">
        <v>448</v>
      </c>
      <c r="AD2609" t="s">
        <v>447</v>
      </c>
      <c r="AE2609" t="s">
        <v>447</v>
      </c>
      <c r="AF2609" t="s">
        <v>447</v>
      </c>
      <c r="AH2609">
        <v>0</v>
      </c>
      <c r="AI2609">
        <v>40</v>
      </c>
      <c r="AJ2609">
        <v>0</v>
      </c>
      <c r="AK2609">
        <v>61</v>
      </c>
      <c r="AL2609" t="s">
        <v>533</v>
      </c>
      <c r="AM2609" t="s">
        <v>450</v>
      </c>
      <c r="AN2609">
        <v>8.68</v>
      </c>
      <c r="AO2609">
        <v>49.55</v>
      </c>
      <c r="AP2609">
        <v>430.09399999999999</v>
      </c>
      <c r="AQ2609">
        <v>8.68</v>
      </c>
      <c r="AR2609">
        <v>55.07</v>
      </c>
      <c r="AS2609">
        <v>478.00760000000002</v>
      </c>
      <c r="BC2609" t="s">
        <v>451</v>
      </c>
      <c r="BD2609" s="2">
        <v>45860</v>
      </c>
      <c r="BE2609">
        <v>309.58</v>
      </c>
      <c r="BF2609" t="s">
        <v>452</v>
      </c>
      <c r="BG2609" t="s">
        <v>453</v>
      </c>
      <c r="BH2609" s="1">
        <f t="shared" ca="1" si="122"/>
        <v>263</v>
      </c>
    </row>
    <row r="2610" spans="2:60" ht="14.25" customHeight="1" x14ac:dyDescent="0.35">
      <c r="B2610" s="96" t="str">
        <f t="shared" si="120"/>
        <v>757185188</v>
      </c>
      <c r="C2610" s="96" t="str">
        <f t="shared" si="121"/>
        <v>75718518</v>
      </c>
      <c r="D2610">
        <v>22526</v>
      </c>
      <c r="E2610" t="s">
        <v>120</v>
      </c>
      <c r="F2610">
        <v>61</v>
      </c>
      <c r="G2610" t="s">
        <v>124</v>
      </c>
      <c r="H2610">
        <v>73</v>
      </c>
      <c r="I2610">
        <v>75718</v>
      </c>
      <c r="J2610" t="s">
        <v>21</v>
      </c>
      <c r="K2610">
        <v>518</v>
      </c>
      <c r="L2610">
        <v>8</v>
      </c>
      <c r="O2610">
        <v>3.93</v>
      </c>
      <c r="P2610">
        <v>0</v>
      </c>
      <c r="Q2610" t="s">
        <v>509</v>
      </c>
      <c r="R2610" t="s">
        <v>467</v>
      </c>
      <c r="S2610">
        <v>6</v>
      </c>
      <c r="T2610" t="s">
        <v>466</v>
      </c>
      <c r="U2610">
        <v>2</v>
      </c>
      <c r="V2610">
        <v>43924</v>
      </c>
      <c r="W2610">
        <v>999</v>
      </c>
      <c r="X2610" t="s">
        <v>447</v>
      </c>
      <c r="Y2610" s="2" t="s">
        <v>447</v>
      </c>
      <c r="Z2610" s="2"/>
      <c r="AB2610" t="s">
        <v>447</v>
      </c>
      <c r="AC2610" t="s">
        <v>448</v>
      </c>
      <c r="AD2610" t="s">
        <v>447</v>
      </c>
      <c r="AE2610" t="s">
        <v>447</v>
      </c>
      <c r="AF2610" t="s">
        <v>447</v>
      </c>
      <c r="AH2610">
        <v>0</v>
      </c>
      <c r="AI2610">
        <v>40</v>
      </c>
      <c r="AJ2610">
        <v>0</v>
      </c>
      <c r="AK2610">
        <v>61</v>
      </c>
      <c r="AL2610" t="s">
        <v>533</v>
      </c>
      <c r="AM2610" t="s">
        <v>450</v>
      </c>
      <c r="AN2610">
        <v>3.93</v>
      </c>
      <c r="AO2610">
        <v>49.55</v>
      </c>
      <c r="AP2610">
        <v>194.73150000000001</v>
      </c>
      <c r="AQ2610">
        <v>3.93</v>
      </c>
      <c r="AR2610">
        <v>55.07</v>
      </c>
      <c r="AS2610">
        <v>216.42509999999999</v>
      </c>
      <c r="BC2610" t="s">
        <v>451</v>
      </c>
      <c r="BD2610" s="2">
        <v>45860</v>
      </c>
      <c r="BE2610">
        <v>278.42</v>
      </c>
      <c r="BF2610" t="s">
        <v>452</v>
      </c>
      <c r="BG2610" t="s">
        <v>453</v>
      </c>
      <c r="BH2610" s="1">
        <f t="shared" ca="1" si="122"/>
        <v>263</v>
      </c>
    </row>
    <row r="2611" spans="2:60" ht="14.25" customHeight="1" x14ac:dyDescent="0.35">
      <c r="B2611" s="96" t="str">
        <f t="shared" si="120"/>
        <v>757185189</v>
      </c>
      <c r="C2611" s="96" t="str">
        <f t="shared" si="121"/>
        <v>75718518</v>
      </c>
      <c r="D2611">
        <v>22526</v>
      </c>
      <c r="E2611" t="s">
        <v>120</v>
      </c>
      <c r="F2611">
        <v>61</v>
      </c>
      <c r="G2611" t="s">
        <v>124</v>
      </c>
      <c r="H2611">
        <v>73</v>
      </c>
      <c r="I2611">
        <v>75718</v>
      </c>
      <c r="J2611" t="s">
        <v>21</v>
      </c>
      <c r="K2611">
        <v>518</v>
      </c>
      <c r="L2611">
        <v>9</v>
      </c>
      <c r="O2611">
        <v>5.56</v>
      </c>
      <c r="P2611">
        <v>0</v>
      </c>
      <c r="Q2611" t="s">
        <v>509</v>
      </c>
      <c r="R2611" t="s">
        <v>467</v>
      </c>
      <c r="S2611">
        <v>6</v>
      </c>
      <c r="T2611" t="s">
        <v>466</v>
      </c>
      <c r="U2611">
        <v>2</v>
      </c>
      <c r="V2611">
        <v>43924</v>
      </c>
      <c r="W2611">
        <v>999</v>
      </c>
      <c r="X2611" t="s">
        <v>447</v>
      </c>
      <c r="Y2611" s="2" t="s">
        <v>447</v>
      </c>
      <c r="Z2611" s="2"/>
      <c r="AB2611" t="s">
        <v>447</v>
      </c>
      <c r="AC2611" t="s">
        <v>448</v>
      </c>
      <c r="AD2611" t="s">
        <v>447</v>
      </c>
      <c r="AE2611" t="s">
        <v>447</v>
      </c>
      <c r="AF2611" t="s">
        <v>447</v>
      </c>
      <c r="AH2611">
        <v>0</v>
      </c>
      <c r="AI2611">
        <v>40</v>
      </c>
      <c r="AJ2611">
        <v>0</v>
      </c>
      <c r="AK2611">
        <v>61</v>
      </c>
      <c r="AL2611" t="s">
        <v>533</v>
      </c>
      <c r="AM2611" t="s">
        <v>450</v>
      </c>
      <c r="AN2611">
        <v>5.56</v>
      </c>
      <c r="AO2611">
        <v>49.55</v>
      </c>
      <c r="AP2611">
        <v>275.49799999999999</v>
      </c>
      <c r="AQ2611">
        <v>5.56</v>
      </c>
      <c r="AR2611">
        <v>55.07</v>
      </c>
      <c r="AS2611">
        <v>306.18920000000003</v>
      </c>
      <c r="BC2611" t="s">
        <v>451</v>
      </c>
      <c r="BD2611" s="2">
        <v>45860</v>
      </c>
      <c r="BE2611">
        <v>244.47</v>
      </c>
      <c r="BF2611" t="s">
        <v>452</v>
      </c>
      <c r="BG2611" t="s">
        <v>453</v>
      </c>
      <c r="BH2611" s="1">
        <f t="shared" ca="1" si="122"/>
        <v>263</v>
      </c>
    </row>
    <row r="2612" spans="2:60" ht="14.25" customHeight="1" x14ac:dyDescent="0.35">
      <c r="B2612" s="96" t="str">
        <f t="shared" si="120"/>
        <v>7571851810</v>
      </c>
      <c r="C2612" s="96" t="str">
        <f t="shared" si="121"/>
        <v>75718518</v>
      </c>
      <c r="D2612">
        <v>22526</v>
      </c>
      <c r="E2612" t="s">
        <v>120</v>
      </c>
      <c r="F2612">
        <v>61</v>
      </c>
      <c r="G2612" t="s">
        <v>124</v>
      </c>
      <c r="H2612">
        <v>73</v>
      </c>
      <c r="I2612">
        <v>75718</v>
      </c>
      <c r="J2612" t="s">
        <v>21</v>
      </c>
      <c r="K2612">
        <v>518</v>
      </c>
      <c r="L2612">
        <v>10</v>
      </c>
      <c r="O2612">
        <v>7.92</v>
      </c>
      <c r="P2612">
        <v>0</v>
      </c>
      <c r="Q2612" t="s">
        <v>509</v>
      </c>
      <c r="R2612" t="s">
        <v>467</v>
      </c>
      <c r="S2612">
        <v>6</v>
      </c>
      <c r="T2612" t="s">
        <v>466</v>
      </c>
      <c r="U2612">
        <v>2</v>
      </c>
      <c r="V2612">
        <v>43924</v>
      </c>
      <c r="W2612">
        <v>999</v>
      </c>
      <c r="X2612" t="s">
        <v>447</v>
      </c>
      <c r="Y2612" s="2" t="s">
        <v>447</v>
      </c>
      <c r="Z2612" s="2"/>
      <c r="AB2612" t="s">
        <v>447</v>
      </c>
      <c r="AC2612" t="s">
        <v>448</v>
      </c>
      <c r="AD2612" t="s">
        <v>447</v>
      </c>
      <c r="AE2612" t="s">
        <v>447</v>
      </c>
      <c r="AF2612" t="s">
        <v>447</v>
      </c>
      <c r="AH2612">
        <v>0</v>
      </c>
      <c r="AI2612">
        <v>40</v>
      </c>
      <c r="AJ2612">
        <v>0</v>
      </c>
      <c r="AK2612">
        <v>61</v>
      </c>
      <c r="AL2612" t="s">
        <v>533</v>
      </c>
      <c r="AM2612" t="s">
        <v>450</v>
      </c>
      <c r="AN2612">
        <v>7.92</v>
      </c>
      <c r="AO2612">
        <v>49.55</v>
      </c>
      <c r="AP2612">
        <v>392.43599999999998</v>
      </c>
      <c r="AQ2612">
        <v>7.92</v>
      </c>
      <c r="AR2612">
        <v>55.07</v>
      </c>
      <c r="AS2612">
        <v>436.15440000000001</v>
      </c>
      <c r="BC2612" t="s">
        <v>451</v>
      </c>
      <c r="BD2612" s="2">
        <v>45860</v>
      </c>
      <c r="BE2612">
        <v>447.26</v>
      </c>
      <c r="BF2612" t="s">
        <v>452</v>
      </c>
      <c r="BG2612" t="s">
        <v>453</v>
      </c>
      <c r="BH2612" s="1">
        <f t="shared" ca="1" si="122"/>
        <v>263</v>
      </c>
    </row>
    <row r="2613" spans="2:60" ht="14.25" customHeight="1" x14ac:dyDescent="0.35">
      <c r="B2613" s="96" t="str">
        <f t="shared" si="120"/>
        <v>7571851811</v>
      </c>
      <c r="C2613" s="96" t="str">
        <f t="shared" si="121"/>
        <v>75718518</v>
      </c>
      <c r="D2613">
        <v>22526</v>
      </c>
      <c r="E2613" t="s">
        <v>120</v>
      </c>
      <c r="F2613">
        <v>61</v>
      </c>
      <c r="G2613" t="s">
        <v>124</v>
      </c>
      <c r="H2613">
        <v>73</v>
      </c>
      <c r="I2613">
        <v>75718</v>
      </c>
      <c r="J2613" t="s">
        <v>21</v>
      </c>
      <c r="K2613">
        <v>518</v>
      </c>
      <c r="L2613">
        <v>11</v>
      </c>
      <c r="O2613">
        <v>2.42</v>
      </c>
      <c r="P2613">
        <v>0</v>
      </c>
      <c r="Q2613" t="s">
        <v>509</v>
      </c>
      <c r="R2613" t="s">
        <v>467</v>
      </c>
      <c r="S2613">
        <v>6</v>
      </c>
      <c r="T2613" t="s">
        <v>466</v>
      </c>
      <c r="U2613">
        <v>2</v>
      </c>
      <c r="V2613">
        <v>43924</v>
      </c>
      <c r="W2613">
        <v>999</v>
      </c>
      <c r="X2613" t="s">
        <v>447</v>
      </c>
      <c r="Y2613" s="2" t="s">
        <v>447</v>
      </c>
      <c r="Z2613" s="2"/>
      <c r="AB2613" t="s">
        <v>447</v>
      </c>
      <c r="AC2613" t="s">
        <v>448</v>
      </c>
      <c r="AD2613" t="s">
        <v>447</v>
      </c>
      <c r="AE2613" t="s">
        <v>447</v>
      </c>
      <c r="AF2613" t="s">
        <v>447</v>
      </c>
      <c r="AH2613">
        <v>0</v>
      </c>
      <c r="AI2613">
        <v>40</v>
      </c>
      <c r="AJ2613">
        <v>0</v>
      </c>
      <c r="AK2613">
        <v>61</v>
      </c>
      <c r="AL2613" t="s">
        <v>533</v>
      </c>
      <c r="AM2613" t="s">
        <v>450</v>
      </c>
      <c r="AN2613">
        <v>2.42</v>
      </c>
      <c r="AO2613">
        <v>49.55</v>
      </c>
      <c r="AP2613">
        <v>119.911</v>
      </c>
      <c r="AQ2613">
        <v>2.42</v>
      </c>
      <c r="AR2613">
        <v>55.07</v>
      </c>
      <c r="AS2613">
        <v>133.26939999999999</v>
      </c>
      <c r="BC2613" t="s">
        <v>451</v>
      </c>
      <c r="BD2613" s="2">
        <v>45860</v>
      </c>
      <c r="BE2613">
        <v>170.92</v>
      </c>
      <c r="BF2613" t="s">
        <v>452</v>
      </c>
      <c r="BG2613" t="s">
        <v>453</v>
      </c>
      <c r="BH2613" s="1">
        <f t="shared" ca="1" si="122"/>
        <v>263</v>
      </c>
    </row>
    <row r="2614" spans="2:60" ht="14.25" customHeight="1" x14ac:dyDescent="0.35">
      <c r="B2614" s="96" t="str">
        <f t="shared" si="120"/>
        <v>7571851812</v>
      </c>
      <c r="C2614" s="96" t="str">
        <f t="shared" si="121"/>
        <v>75718518</v>
      </c>
      <c r="D2614">
        <v>22526</v>
      </c>
      <c r="E2614" t="s">
        <v>120</v>
      </c>
      <c r="F2614">
        <v>61</v>
      </c>
      <c r="G2614" t="s">
        <v>124</v>
      </c>
      <c r="H2614">
        <v>73</v>
      </c>
      <c r="I2614">
        <v>75718</v>
      </c>
      <c r="J2614" t="s">
        <v>21</v>
      </c>
      <c r="K2614">
        <v>518</v>
      </c>
      <c r="L2614">
        <v>12</v>
      </c>
      <c r="O2614">
        <v>4.3</v>
      </c>
      <c r="P2614">
        <v>0</v>
      </c>
      <c r="Q2614" t="s">
        <v>509</v>
      </c>
      <c r="R2614" t="s">
        <v>467</v>
      </c>
      <c r="S2614">
        <v>6</v>
      </c>
      <c r="T2614" t="s">
        <v>466</v>
      </c>
      <c r="U2614">
        <v>2</v>
      </c>
      <c r="V2614">
        <v>43924</v>
      </c>
      <c r="W2614">
        <v>999</v>
      </c>
      <c r="X2614" t="s">
        <v>447</v>
      </c>
      <c r="Y2614" s="2" t="s">
        <v>447</v>
      </c>
      <c r="Z2614" s="2"/>
      <c r="AB2614" t="s">
        <v>447</v>
      </c>
      <c r="AC2614" t="s">
        <v>448</v>
      </c>
      <c r="AD2614" t="s">
        <v>447</v>
      </c>
      <c r="AE2614" t="s">
        <v>447</v>
      </c>
      <c r="AF2614" t="s">
        <v>447</v>
      </c>
      <c r="AH2614">
        <v>0</v>
      </c>
      <c r="AI2614">
        <v>40</v>
      </c>
      <c r="AJ2614">
        <v>0</v>
      </c>
      <c r="AK2614">
        <v>61</v>
      </c>
      <c r="AL2614" t="s">
        <v>533</v>
      </c>
      <c r="AM2614" t="s">
        <v>450</v>
      </c>
      <c r="AN2614">
        <v>4.3</v>
      </c>
      <c r="AO2614">
        <v>49.55</v>
      </c>
      <c r="AP2614">
        <v>213.065</v>
      </c>
      <c r="AQ2614">
        <v>4.3</v>
      </c>
      <c r="AR2614">
        <v>55.07</v>
      </c>
      <c r="AS2614">
        <v>236.80099999999999</v>
      </c>
      <c r="BC2614" t="s">
        <v>451</v>
      </c>
      <c r="BD2614" s="2">
        <v>45860</v>
      </c>
      <c r="BE2614">
        <v>289.35000000000002</v>
      </c>
      <c r="BF2614" t="s">
        <v>452</v>
      </c>
      <c r="BG2614" t="s">
        <v>453</v>
      </c>
      <c r="BH2614" s="1">
        <f t="shared" ca="1" si="122"/>
        <v>263</v>
      </c>
    </row>
    <row r="2615" spans="2:60" ht="14.25" customHeight="1" x14ac:dyDescent="0.35">
      <c r="B2615" s="96" t="str">
        <f t="shared" si="120"/>
        <v>7571851813</v>
      </c>
      <c r="C2615" s="96" t="str">
        <f t="shared" si="121"/>
        <v>75718518</v>
      </c>
      <c r="D2615">
        <v>22526</v>
      </c>
      <c r="E2615" t="s">
        <v>120</v>
      </c>
      <c r="F2615">
        <v>61</v>
      </c>
      <c r="G2615" t="s">
        <v>124</v>
      </c>
      <c r="H2615">
        <v>73</v>
      </c>
      <c r="I2615">
        <v>75718</v>
      </c>
      <c r="J2615" t="s">
        <v>21</v>
      </c>
      <c r="K2615">
        <v>518</v>
      </c>
      <c r="L2615">
        <v>13</v>
      </c>
      <c r="O2615">
        <v>4.21</v>
      </c>
      <c r="P2615">
        <v>0</v>
      </c>
      <c r="Q2615" t="s">
        <v>509</v>
      </c>
      <c r="R2615" t="s">
        <v>467</v>
      </c>
      <c r="S2615">
        <v>6</v>
      </c>
      <c r="T2615" t="s">
        <v>466</v>
      </c>
      <c r="U2615">
        <v>2</v>
      </c>
      <c r="V2615">
        <v>43924</v>
      </c>
      <c r="W2615">
        <v>999</v>
      </c>
      <c r="X2615" t="s">
        <v>447</v>
      </c>
      <c r="Y2615" s="2" t="s">
        <v>447</v>
      </c>
      <c r="Z2615" s="2"/>
      <c r="AB2615" t="s">
        <v>447</v>
      </c>
      <c r="AC2615" t="s">
        <v>448</v>
      </c>
      <c r="AD2615" t="s">
        <v>447</v>
      </c>
      <c r="AE2615" t="s">
        <v>447</v>
      </c>
      <c r="AF2615" t="s">
        <v>447</v>
      </c>
      <c r="AH2615">
        <v>0</v>
      </c>
      <c r="AI2615">
        <v>40</v>
      </c>
      <c r="AJ2615">
        <v>0</v>
      </c>
      <c r="AK2615">
        <v>61</v>
      </c>
      <c r="AL2615" t="s">
        <v>533</v>
      </c>
      <c r="AM2615" t="s">
        <v>450</v>
      </c>
      <c r="AN2615">
        <v>4.21</v>
      </c>
      <c r="AO2615">
        <v>49.55</v>
      </c>
      <c r="AP2615">
        <v>208.60550000000001</v>
      </c>
      <c r="AQ2615">
        <v>4.21</v>
      </c>
      <c r="AR2615">
        <v>55.07</v>
      </c>
      <c r="AS2615">
        <v>231.84469999999999</v>
      </c>
      <c r="BC2615" t="s">
        <v>451</v>
      </c>
      <c r="BD2615" s="2">
        <v>45860</v>
      </c>
      <c r="BE2615">
        <v>99.37</v>
      </c>
      <c r="BF2615" t="s">
        <v>452</v>
      </c>
      <c r="BG2615" t="s">
        <v>453</v>
      </c>
      <c r="BH2615" s="1">
        <f t="shared" ca="1" si="122"/>
        <v>263</v>
      </c>
    </row>
    <row r="2616" spans="2:60" ht="14.25" customHeight="1" x14ac:dyDescent="0.35">
      <c r="B2616" s="96" t="str">
        <f t="shared" si="120"/>
        <v>7571851814</v>
      </c>
      <c r="C2616" s="96" t="str">
        <f t="shared" si="121"/>
        <v>75718518</v>
      </c>
      <c r="D2616">
        <v>22526</v>
      </c>
      <c r="E2616" t="s">
        <v>120</v>
      </c>
      <c r="F2616">
        <v>61</v>
      </c>
      <c r="G2616" t="s">
        <v>124</v>
      </c>
      <c r="H2616">
        <v>73</v>
      </c>
      <c r="I2616">
        <v>75718</v>
      </c>
      <c r="J2616" t="s">
        <v>21</v>
      </c>
      <c r="K2616">
        <v>518</v>
      </c>
      <c r="L2616">
        <v>14</v>
      </c>
      <c r="O2616">
        <v>3.14</v>
      </c>
      <c r="P2616">
        <v>0</v>
      </c>
      <c r="Q2616" t="s">
        <v>509</v>
      </c>
      <c r="R2616" t="s">
        <v>467</v>
      </c>
      <c r="S2616">
        <v>6</v>
      </c>
      <c r="T2616" t="s">
        <v>466</v>
      </c>
      <c r="U2616">
        <v>2</v>
      </c>
      <c r="V2616">
        <v>43924</v>
      </c>
      <c r="W2616">
        <v>999</v>
      </c>
      <c r="X2616" t="s">
        <v>447</v>
      </c>
      <c r="Y2616" s="2" t="s">
        <v>447</v>
      </c>
      <c r="Z2616" s="2"/>
      <c r="AB2616" t="s">
        <v>447</v>
      </c>
      <c r="AC2616" t="s">
        <v>448</v>
      </c>
      <c r="AD2616" t="s">
        <v>447</v>
      </c>
      <c r="AE2616" t="s">
        <v>447</v>
      </c>
      <c r="AF2616" t="s">
        <v>447</v>
      </c>
      <c r="AH2616">
        <v>0</v>
      </c>
      <c r="AI2616">
        <v>40</v>
      </c>
      <c r="AJ2616">
        <v>0</v>
      </c>
      <c r="AK2616">
        <v>61</v>
      </c>
      <c r="AL2616" t="s">
        <v>533</v>
      </c>
      <c r="AM2616" t="s">
        <v>450</v>
      </c>
      <c r="AN2616">
        <v>3.14</v>
      </c>
      <c r="AO2616">
        <v>49.55</v>
      </c>
      <c r="AP2616">
        <v>155.58699999999999</v>
      </c>
      <c r="AQ2616">
        <v>3.14</v>
      </c>
      <c r="AR2616">
        <v>55.07</v>
      </c>
      <c r="AS2616">
        <v>172.91980000000001</v>
      </c>
      <c r="BC2616" t="s">
        <v>451</v>
      </c>
      <c r="BD2616" s="2">
        <v>45860</v>
      </c>
      <c r="BE2616">
        <v>179.75</v>
      </c>
      <c r="BF2616" t="s">
        <v>452</v>
      </c>
      <c r="BG2616" t="s">
        <v>453</v>
      </c>
      <c r="BH2616" s="1">
        <f t="shared" ca="1" si="122"/>
        <v>263</v>
      </c>
    </row>
    <row r="2617" spans="2:60" ht="14.25" customHeight="1" x14ac:dyDescent="0.35">
      <c r="B2617" s="96" t="str">
        <f t="shared" si="120"/>
        <v>7571851815</v>
      </c>
      <c r="C2617" s="96" t="str">
        <f t="shared" si="121"/>
        <v>75718518</v>
      </c>
      <c r="D2617">
        <v>22526</v>
      </c>
      <c r="E2617" t="s">
        <v>120</v>
      </c>
      <c r="F2617">
        <v>61</v>
      </c>
      <c r="G2617" t="s">
        <v>124</v>
      </c>
      <c r="H2617">
        <v>73</v>
      </c>
      <c r="I2617">
        <v>75718</v>
      </c>
      <c r="J2617" t="s">
        <v>21</v>
      </c>
      <c r="K2617">
        <v>518</v>
      </c>
      <c r="L2617">
        <v>15</v>
      </c>
      <c r="O2617">
        <v>8.7100000000000009</v>
      </c>
      <c r="P2617">
        <v>0</v>
      </c>
      <c r="Q2617" t="s">
        <v>509</v>
      </c>
      <c r="R2617" t="s">
        <v>467</v>
      </c>
      <c r="S2617">
        <v>6</v>
      </c>
      <c r="T2617" t="s">
        <v>466</v>
      </c>
      <c r="U2617">
        <v>2</v>
      </c>
      <c r="V2617">
        <v>43923</v>
      </c>
      <c r="W2617">
        <v>999</v>
      </c>
      <c r="X2617" t="s">
        <v>447</v>
      </c>
      <c r="Y2617" s="2" t="s">
        <v>447</v>
      </c>
      <c r="Z2617" s="2"/>
      <c r="AB2617" t="s">
        <v>447</v>
      </c>
      <c r="AC2617" t="s">
        <v>448</v>
      </c>
      <c r="AD2617" t="s">
        <v>447</v>
      </c>
      <c r="AE2617" t="s">
        <v>447</v>
      </c>
      <c r="AF2617" t="s">
        <v>447</v>
      </c>
      <c r="AH2617">
        <v>0</v>
      </c>
      <c r="AI2617">
        <v>40</v>
      </c>
      <c r="AJ2617">
        <v>0</v>
      </c>
      <c r="AK2617">
        <v>61</v>
      </c>
      <c r="AL2617" t="s">
        <v>533</v>
      </c>
      <c r="AM2617" t="s">
        <v>450</v>
      </c>
      <c r="AN2617">
        <v>8.7100000000000009</v>
      </c>
      <c r="AO2617">
        <v>49.55</v>
      </c>
      <c r="AP2617">
        <v>431.58049999999997</v>
      </c>
      <c r="AQ2617">
        <v>8.7100000000000009</v>
      </c>
      <c r="AR2617">
        <v>55.07</v>
      </c>
      <c r="AS2617">
        <v>479.65969999999999</v>
      </c>
      <c r="BC2617" t="s">
        <v>451</v>
      </c>
      <c r="BD2617" s="2">
        <v>45860</v>
      </c>
      <c r="BE2617">
        <v>289.22000000000003</v>
      </c>
      <c r="BF2617" t="s">
        <v>452</v>
      </c>
      <c r="BG2617" t="s">
        <v>453</v>
      </c>
      <c r="BH2617" s="1">
        <f t="shared" ca="1" si="122"/>
        <v>263</v>
      </c>
    </row>
    <row r="2618" spans="2:60" ht="14.25" customHeight="1" x14ac:dyDescent="0.35">
      <c r="B2618" s="96" t="str">
        <f t="shared" si="120"/>
        <v>7571851816</v>
      </c>
      <c r="C2618" s="96" t="str">
        <f t="shared" si="121"/>
        <v>75718518</v>
      </c>
      <c r="D2618">
        <v>22526</v>
      </c>
      <c r="E2618" t="s">
        <v>120</v>
      </c>
      <c r="F2618">
        <v>61</v>
      </c>
      <c r="G2618" t="s">
        <v>124</v>
      </c>
      <c r="H2618">
        <v>73</v>
      </c>
      <c r="I2618">
        <v>75718</v>
      </c>
      <c r="J2618" t="s">
        <v>21</v>
      </c>
      <c r="K2618">
        <v>518</v>
      </c>
      <c r="L2618">
        <v>16</v>
      </c>
      <c r="O2618">
        <v>1.81</v>
      </c>
      <c r="P2618">
        <v>0</v>
      </c>
      <c r="Q2618" t="s">
        <v>509</v>
      </c>
      <c r="R2618" t="s">
        <v>467</v>
      </c>
      <c r="S2618">
        <v>6</v>
      </c>
      <c r="T2618" t="s">
        <v>466</v>
      </c>
      <c r="U2618">
        <v>2</v>
      </c>
      <c r="V2618">
        <v>43924</v>
      </c>
      <c r="W2618">
        <v>999</v>
      </c>
      <c r="X2618" t="s">
        <v>447</v>
      </c>
      <c r="Y2618" s="2" t="s">
        <v>447</v>
      </c>
      <c r="Z2618" s="2"/>
      <c r="AB2618" t="s">
        <v>447</v>
      </c>
      <c r="AC2618" t="s">
        <v>448</v>
      </c>
      <c r="AD2618" t="s">
        <v>447</v>
      </c>
      <c r="AE2618" t="s">
        <v>447</v>
      </c>
      <c r="AF2618" t="s">
        <v>447</v>
      </c>
      <c r="AH2618">
        <v>0</v>
      </c>
      <c r="AI2618">
        <v>40</v>
      </c>
      <c r="AJ2618">
        <v>0</v>
      </c>
      <c r="AK2618">
        <v>61</v>
      </c>
      <c r="AL2618" t="s">
        <v>533</v>
      </c>
      <c r="AM2618" t="s">
        <v>450</v>
      </c>
      <c r="AN2618">
        <v>1.81</v>
      </c>
      <c r="AO2618">
        <v>49.55</v>
      </c>
      <c r="AP2618">
        <v>89.685500000000005</v>
      </c>
      <c r="AQ2618">
        <v>1.81</v>
      </c>
      <c r="AR2618">
        <v>55.07</v>
      </c>
      <c r="AS2618">
        <v>99.676699999999997</v>
      </c>
      <c r="BC2618" t="s">
        <v>451</v>
      </c>
      <c r="BD2618" s="2">
        <v>45860</v>
      </c>
      <c r="BF2618" t="s">
        <v>452</v>
      </c>
      <c r="BG2618" t="s">
        <v>453</v>
      </c>
      <c r="BH2618" s="1">
        <f t="shared" ca="1" si="122"/>
        <v>263</v>
      </c>
    </row>
    <row r="2619" spans="2:60" ht="14.25" customHeight="1" x14ac:dyDescent="0.35">
      <c r="B2619" s="96" t="str">
        <f t="shared" si="120"/>
        <v>7571851817</v>
      </c>
      <c r="C2619" s="96" t="str">
        <f t="shared" si="121"/>
        <v>75718518</v>
      </c>
      <c r="D2619">
        <v>22526</v>
      </c>
      <c r="E2619" t="s">
        <v>120</v>
      </c>
      <c r="F2619">
        <v>61</v>
      </c>
      <c r="G2619" t="s">
        <v>124</v>
      </c>
      <c r="H2619">
        <v>73</v>
      </c>
      <c r="I2619">
        <v>75718</v>
      </c>
      <c r="J2619" t="s">
        <v>21</v>
      </c>
      <c r="K2619">
        <v>518</v>
      </c>
      <c r="L2619">
        <v>17</v>
      </c>
      <c r="O2619">
        <v>10.69</v>
      </c>
      <c r="P2619">
        <v>0</v>
      </c>
      <c r="Q2619" t="s">
        <v>509</v>
      </c>
      <c r="R2619" t="s">
        <v>467</v>
      </c>
      <c r="S2619">
        <v>6</v>
      </c>
      <c r="T2619" t="s">
        <v>466</v>
      </c>
      <c r="U2619">
        <v>2</v>
      </c>
      <c r="V2619">
        <v>43923</v>
      </c>
      <c r="W2619">
        <v>999</v>
      </c>
      <c r="X2619" t="s">
        <v>447</v>
      </c>
      <c r="Y2619" s="2" t="s">
        <v>447</v>
      </c>
      <c r="Z2619" s="2"/>
      <c r="AB2619" t="s">
        <v>447</v>
      </c>
      <c r="AC2619" t="s">
        <v>448</v>
      </c>
      <c r="AD2619" t="s">
        <v>447</v>
      </c>
      <c r="AE2619" t="s">
        <v>447</v>
      </c>
      <c r="AF2619" t="s">
        <v>447</v>
      </c>
      <c r="AH2619">
        <v>0</v>
      </c>
      <c r="AI2619">
        <v>40</v>
      </c>
      <c r="AJ2619">
        <v>0</v>
      </c>
      <c r="AK2619">
        <v>61</v>
      </c>
      <c r="AL2619" t="s">
        <v>533</v>
      </c>
      <c r="AM2619" t="s">
        <v>450</v>
      </c>
      <c r="AN2619">
        <v>10.69</v>
      </c>
      <c r="AO2619">
        <v>49.55</v>
      </c>
      <c r="AP2619">
        <v>529.68949999999995</v>
      </c>
      <c r="AQ2619">
        <v>10.69</v>
      </c>
      <c r="AR2619">
        <v>55.07</v>
      </c>
      <c r="AS2619">
        <v>588.69830000000002</v>
      </c>
      <c r="BC2619" t="s">
        <v>451</v>
      </c>
      <c r="BD2619" s="2">
        <v>45860</v>
      </c>
      <c r="BE2619">
        <v>419.58</v>
      </c>
      <c r="BF2619" t="s">
        <v>452</v>
      </c>
      <c r="BG2619" t="s">
        <v>453</v>
      </c>
      <c r="BH2619" s="1">
        <f t="shared" ca="1" si="122"/>
        <v>263</v>
      </c>
    </row>
    <row r="2620" spans="2:60" ht="14.25" customHeight="1" x14ac:dyDescent="0.35">
      <c r="B2620" s="96" t="str">
        <f t="shared" si="120"/>
        <v>7571851818</v>
      </c>
      <c r="C2620" s="96" t="str">
        <f t="shared" si="121"/>
        <v>75718518</v>
      </c>
      <c r="D2620">
        <v>22526</v>
      </c>
      <c r="E2620" t="s">
        <v>120</v>
      </c>
      <c r="F2620">
        <v>61</v>
      </c>
      <c r="G2620" t="s">
        <v>124</v>
      </c>
      <c r="H2620">
        <v>73</v>
      </c>
      <c r="I2620">
        <v>75718</v>
      </c>
      <c r="J2620" t="s">
        <v>21</v>
      </c>
      <c r="K2620">
        <v>518</v>
      </c>
      <c r="L2620">
        <v>18</v>
      </c>
      <c r="O2620">
        <v>4.51</v>
      </c>
      <c r="P2620">
        <v>0</v>
      </c>
      <c r="Q2620" t="s">
        <v>509</v>
      </c>
      <c r="R2620" t="s">
        <v>467</v>
      </c>
      <c r="S2620">
        <v>6</v>
      </c>
      <c r="T2620" t="s">
        <v>466</v>
      </c>
      <c r="U2620">
        <v>2</v>
      </c>
      <c r="V2620">
        <v>43924</v>
      </c>
      <c r="W2620">
        <v>999</v>
      </c>
      <c r="X2620" t="s">
        <v>447</v>
      </c>
      <c r="Y2620" s="2" t="s">
        <v>447</v>
      </c>
      <c r="Z2620" s="2"/>
      <c r="AB2620" t="s">
        <v>447</v>
      </c>
      <c r="AC2620" t="s">
        <v>448</v>
      </c>
      <c r="AD2620" t="s">
        <v>447</v>
      </c>
      <c r="AE2620" t="s">
        <v>447</v>
      </c>
      <c r="AF2620" t="s">
        <v>447</v>
      </c>
      <c r="AH2620">
        <v>0</v>
      </c>
      <c r="AI2620">
        <v>40</v>
      </c>
      <c r="AJ2620">
        <v>0</v>
      </c>
      <c r="AK2620">
        <v>61</v>
      </c>
      <c r="AL2620" t="s">
        <v>533</v>
      </c>
      <c r="AM2620" t="s">
        <v>450</v>
      </c>
      <c r="AN2620">
        <v>4.51</v>
      </c>
      <c r="AO2620">
        <v>49.55</v>
      </c>
      <c r="AP2620">
        <v>223.47049999999999</v>
      </c>
      <c r="AQ2620">
        <v>4.51</v>
      </c>
      <c r="AR2620">
        <v>55.07</v>
      </c>
      <c r="AS2620">
        <v>248.3657</v>
      </c>
      <c r="BC2620" t="s">
        <v>451</v>
      </c>
      <c r="BD2620" s="2">
        <v>45860</v>
      </c>
      <c r="BE2620">
        <v>282.79000000000002</v>
      </c>
      <c r="BF2620" t="s">
        <v>452</v>
      </c>
      <c r="BG2620" t="s">
        <v>453</v>
      </c>
      <c r="BH2620" s="1">
        <f t="shared" ca="1" si="122"/>
        <v>263</v>
      </c>
    </row>
    <row r="2621" spans="2:60" ht="14.25" customHeight="1" x14ac:dyDescent="0.35">
      <c r="B2621" s="96" t="str">
        <f t="shared" si="120"/>
        <v>7584411</v>
      </c>
      <c r="C2621" s="96" t="str">
        <f t="shared" si="121"/>
        <v>758441</v>
      </c>
      <c r="D2621">
        <v>22526</v>
      </c>
      <c r="E2621" t="s">
        <v>120</v>
      </c>
      <c r="F2621">
        <v>61</v>
      </c>
      <c r="G2621" t="s">
        <v>124</v>
      </c>
      <c r="H2621">
        <v>72</v>
      </c>
      <c r="I2621">
        <v>75844</v>
      </c>
      <c r="J2621" t="s">
        <v>99</v>
      </c>
      <c r="K2621">
        <v>1</v>
      </c>
      <c r="L2621">
        <v>1</v>
      </c>
      <c r="O2621">
        <v>2.04</v>
      </c>
      <c r="P2621">
        <v>0</v>
      </c>
      <c r="Q2621" t="s">
        <v>444</v>
      </c>
      <c r="R2621" t="s">
        <v>471</v>
      </c>
      <c r="S2621">
        <v>3</v>
      </c>
      <c r="T2621" t="s">
        <v>475</v>
      </c>
      <c r="U2621">
        <v>2</v>
      </c>
      <c r="V2621">
        <v>44995</v>
      </c>
      <c r="W2621">
        <v>999</v>
      </c>
      <c r="X2621" t="s">
        <v>447</v>
      </c>
      <c r="Y2621" s="2" t="s">
        <v>447</v>
      </c>
      <c r="Z2621" s="2"/>
      <c r="AB2621" t="s">
        <v>447</v>
      </c>
      <c r="AC2621" t="s">
        <v>448</v>
      </c>
      <c r="AD2621" t="s">
        <v>447</v>
      </c>
      <c r="AE2621" t="s">
        <v>447</v>
      </c>
      <c r="AF2621" t="s">
        <v>447</v>
      </c>
      <c r="AG2621">
        <v>2</v>
      </c>
      <c r="AH2621">
        <v>0</v>
      </c>
      <c r="AI2621">
        <v>12</v>
      </c>
      <c r="AJ2621">
        <v>0</v>
      </c>
      <c r="AK2621">
        <v>61</v>
      </c>
      <c r="AL2621" t="s">
        <v>449</v>
      </c>
      <c r="AM2621" t="s">
        <v>450</v>
      </c>
      <c r="AN2621">
        <v>2.04</v>
      </c>
      <c r="AO2621">
        <v>69.97</v>
      </c>
      <c r="AP2621">
        <v>142.7388</v>
      </c>
      <c r="AQ2621">
        <v>2.04</v>
      </c>
      <c r="AR2621">
        <v>77.069999999999993</v>
      </c>
      <c r="AS2621">
        <v>157.22280000000001</v>
      </c>
      <c r="AT2621">
        <v>2.04</v>
      </c>
      <c r="AU2621">
        <v>85</v>
      </c>
      <c r="AV2621">
        <v>173.4</v>
      </c>
      <c r="BC2621" t="s">
        <v>451</v>
      </c>
      <c r="BD2621" s="2">
        <v>45919</v>
      </c>
      <c r="BE2621">
        <v>33.340000000000003</v>
      </c>
      <c r="BF2621" t="s">
        <v>452</v>
      </c>
      <c r="BG2621" t="s">
        <v>453</v>
      </c>
      <c r="BH2621" s="1">
        <f t="shared" ca="1" si="122"/>
        <v>204</v>
      </c>
    </row>
    <row r="2622" spans="2:60" ht="14.25" customHeight="1" x14ac:dyDescent="0.35">
      <c r="B2622" s="96" t="str">
        <f t="shared" si="120"/>
        <v>7584412</v>
      </c>
      <c r="C2622" s="96" t="str">
        <f t="shared" si="121"/>
        <v>758441</v>
      </c>
      <c r="D2622">
        <v>22526</v>
      </c>
      <c r="E2622" t="s">
        <v>120</v>
      </c>
      <c r="F2622">
        <v>61</v>
      </c>
      <c r="G2622" t="s">
        <v>124</v>
      </c>
      <c r="H2622">
        <v>72</v>
      </c>
      <c r="I2622">
        <v>75844</v>
      </c>
      <c r="J2622" t="s">
        <v>99</v>
      </c>
      <c r="K2622">
        <v>1</v>
      </c>
      <c r="L2622">
        <v>2</v>
      </c>
      <c r="O2622">
        <v>1.67</v>
      </c>
      <c r="P2622">
        <v>0</v>
      </c>
      <c r="Q2622" t="s">
        <v>444</v>
      </c>
      <c r="R2622" t="s">
        <v>471</v>
      </c>
      <c r="S2622">
        <v>3</v>
      </c>
      <c r="T2622" t="s">
        <v>475</v>
      </c>
      <c r="U2622">
        <v>2</v>
      </c>
      <c r="V2622">
        <v>44995</v>
      </c>
      <c r="W2622">
        <v>999</v>
      </c>
      <c r="X2622" t="s">
        <v>447</v>
      </c>
      <c r="Y2622" s="2" t="s">
        <v>447</v>
      </c>
      <c r="Z2622" s="2"/>
      <c r="AB2622" t="s">
        <v>447</v>
      </c>
      <c r="AC2622" t="s">
        <v>448</v>
      </c>
      <c r="AD2622" t="s">
        <v>447</v>
      </c>
      <c r="AE2622" t="s">
        <v>447</v>
      </c>
      <c r="AF2622" t="s">
        <v>447</v>
      </c>
      <c r="AG2622">
        <v>2</v>
      </c>
      <c r="AH2622">
        <v>0</v>
      </c>
      <c r="AI2622">
        <v>12</v>
      </c>
      <c r="AJ2622">
        <v>0</v>
      </c>
      <c r="AK2622">
        <v>61</v>
      </c>
      <c r="AL2622" t="s">
        <v>449</v>
      </c>
      <c r="AM2622" t="s">
        <v>450</v>
      </c>
      <c r="AN2622">
        <v>1.67</v>
      </c>
      <c r="AO2622">
        <v>69.97</v>
      </c>
      <c r="AP2622">
        <v>116.84990000000001</v>
      </c>
      <c r="AQ2622">
        <v>1.67</v>
      </c>
      <c r="AR2622">
        <v>77.069999999999993</v>
      </c>
      <c r="AS2622">
        <v>128.70689999999999</v>
      </c>
      <c r="AT2622">
        <v>1.67</v>
      </c>
      <c r="AU2622">
        <v>85</v>
      </c>
      <c r="AV2622">
        <v>141.94999999999999</v>
      </c>
      <c r="BC2622" t="s">
        <v>451</v>
      </c>
      <c r="BD2622" s="2">
        <v>45919</v>
      </c>
      <c r="BE2622">
        <v>175.7</v>
      </c>
      <c r="BF2622" t="s">
        <v>452</v>
      </c>
      <c r="BG2622" t="s">
        <v>453</v>
      </c>
      <c r="BH2622" s="1">
        <f t="shared" ca="1" si="122"/>
        <v>204</v>
      </c>
    </row>
    <row r="2623" spans="2:60" ht="14.25" customHeight="1" x14ac:dyDescent="0.35">
      <c r="B2623" s="96" t="str">
        <f t="shared" si="120"/>
        <v>758645111</v>
      </c>
      <c r="C2623" s="96" t="str">
        <f t="shared" si="121"/>
        <v>75864511</v>
      </c>
      <c r="D2623">
        <v>22526</v>
      </c>
      <c r="E2623" t="s">
        <v>120</v>
      </c>
      <c r="F2623">
        <v>61</v>
      </c>
      <c r="G2623" t="s">
        <v>124</v>
      </c>
      <c r="H2623">
        <v>71</v>
      </c>
      <c r="I2623">
        <v>75864</v>
      </c>
      <c r="J2623" t="s">
        <v>140</v>
      </c>
      <c r="K2623">
        <v>511</v>
      </c>
      <c r="L2623">
        <v>1</v>
      </c>
      <c r="O2623">
        <v>2.86</v>
      </c>
      <c r="P2623">
        <v>0</v>
      </c>
      <c r="Q2623" t="s">
        <v>454</v>
      </c>
      <c r="R2623" t="s">
        <v>471</v>
      </c>
      <c r="S2623">
        <v>5</v>
      </c>
      <c r="T2623" t="s">
        <v>446</v>
      </c>
      <c r="U2623">
        <v>2</v>
      </c>
      <c r="V2623">
        <v>44251</v>
      </c>
      <c r="W2623">
        <v>999</v>
      </c>
      <c r="X2623" t="s">
        <v>447</v>
      </c>
      <c r="Y2623" s="2" t="s">
        <v>447</v>
      </c>
      <c r="Z2623" s="2"/>
      <c r="AB2623" t="s">
        <v>447</v>
      </c>
      <c r="AC2623" t="s">
        <v>448</v>
      </c>
      <c r="AD2623" t="s">
        <v>447</v>
      </c>
      <c r="AE2623" t="s">
        <v>447</v>
      </c>
      <c r="AF2623" t="s">
        <v>447</v>
      </c>
      <c r="AG2623">
        <v>2</v>
      </c>
      <c r="AH2623">
        <v>0</v>
      </c>
      <c r="AI2623">
        <v>9</v>
      </c>
      <c r="AJ2623">
        <v>0</v>
      </c>
      <c r="AK2623">
        <v>61</v>
      </c>
      <c r="AL2623" t="s">
        <v>459</v>
      </c>
      <c r="AM2623" t="s">
        <v>450</v>
      </c>
      <c r="AN2623">
        <v>2.86</v>
      </c>
      <c r="AO2623">
        <v>79.44</v>
      </c>
      <c r="AP2623">
        <v>227.19839999999999</v>
      </c>
      <c r="AQ2623">
        <v>2.86</v>
      </c>
      <c r="AR2623">
        <v>75.069999999999993</v>
      </c>
      <c r="AS2623">
        <v>214.7002</v>
      </c>
      <c r="BC2623" t="s">
        <v>451</v>
      </c>
      <c r="BD2623" s="2">
        <v>45797</v>
      </c>
      <c r="BE2623">
        <v>254.41</v>
      </c>
      <c r="BF2623" t="s">
        <v>452</v>
      </c>
      <c r="BG2623" t="s">
        <v>453</v>
      </c>
      <c r="BH2623" s="1">
        <f t="shared" ca="1" si="122"/>
        <v>326</v>
      </c>
    </row>
    <row r="2624" spans="2:60" ht="14.25" customHeight="1" x14ac:dyDescent="0.35">
      <c r="B2624" s="96" t="str">
        <f t="shared" si="120"/>
        <v>758645112</v>
      </c>
      <c r="C2624" s="96" t="str">
        <f t="shared" si="121"/>
        <v>75864511</v>
      </c>
      <c r="D2624">
        <v>22526</v>
      </c>
      <c r="E2624" t="s">
        <v>120</v>
      </c>
      <c r="F2624">
        <v>61</v>
      </c>
      <c r="G2624" t="s">
        <v>124</v>
      </c>
      <c r="H2624">
        <v>71</v>
      </c>
      <c r="I2624">
        <v>75864</v>
      </c>
      <c r="J2624" t="s">
        <v>140</v>
      </c>
      <c r="K2624">
        <v>511</v>
      </c>
      <c r="L2624">
        <v>2</v>
      </c>
      <c r="O2624">
        <v>0.61</v>
      </c>
      <c r="P2624">
        <v>0</v>
      </c>
      <c r="Q2624" t="s">
        <v>454</v>
      </c>
      <c r="R2624" t="s">
        <v>471</v>
      </c>
      <c r="S2624">
        <v>5</v>
      </c>
      <c r="T2624" t="s">
        <v>446</v>
      </c>
      <c r="U2624">
        <v>2</v>
      </c>
      <c r="V2624">
        <v>44251</v>
      </c>
      <c r="W2624">
        <v>999</v>
      </c>
      <c r="X2624" t="s">
        <v>447</v>
      </c>
      <c r="Y2624" s="2" t="s">
        <v>447</v>
      </c>
      <c r="Z2624" s="2"/>
      <c r="AB2624" t="s">
        <v>447</v>
      </c>
      <c r="AC2624" t="s">
        <v>448</v>
      </c>
      <c r="AD2624" t="s">
        <v>447</v>
      </c>
      <c r="AE2624" t="s">
        <v>447</v>
      </c>
      <c r="AF2624" t="s">
        <v>447</v>
      </c>
      <c r="AG2624">
        <v>2</v>
      </c>
      <c r="AH2624">
        <v>0</v>
      </c>
      <c r="AI2624">
        <v>9</v>
      </c>
      <c r="AJ2624">
        <v>0</v>
      </c>
      <c r="AK2624">
        <v>61</v>
      </c>
      <c r="AL2624" t="s">
        <v>459</v>
      </c>
      <c r="AM2624" t="s">
        <v>450</v>
      </c>
      <c r="AN2624">
        <v>0.61</v>
      </c>
      <c r="AO2624">
        <v>79.44</v>
      </c>
      <c r="AP2624">
        <v>48.458399999999997</v>
      </c>
      <c r="AQ2624">
        <v>0.61</v>
      </c>
      <c r="AR2624">
        <v>75.069999999999993</v>
      </c>
      <c r="AS2624">
        <v>45.792700000000004</v>
      </c>
      <c r="BC2624" t="s">
        <v>451</v>
      </c>
      <c r="BD2624" s="2">
        <v>45797</v>
      </c>
      <c r="BE2624">
        <v>34.33</v>
      </c>
      <c r="BF2624" t="s">
        <v>452</v>
      </c>
      <c r="BG2624" t="s">
        <v>453</v>
      </c>
      <c r="BH2624" s="1">
        <f t="shared" ca="1" si="122"/>
        <v>326</v>
      </c>
    </row>
    <row r="2625" spans="2:60" ht="14.25" customHeight="1" x14ac:dyDescent="0.35">
      <c r="B2625" s="96" t="str">
        <f t="shared" si="120"/>
        <v>758645113</v>
      </c>
      <c r="C2625" s="96" t="str">
        <f t="shared" si="121"/>
        <v>75864511</v>
      </c>
      <c r="D2625">
        <v>22526</v>
      </c>
      <c r="E2625" t="s">
        <v>120</v>
      </c>
      <c r="F2625">
        <v>61</v>
      </c>
      <c r="G2625" t="s">
        <v>124</v>
      </c>
      <c r="H2625">
        <v>71</v>
      </c>
      <c r="I2625">
        <v>75864</v>
      </c>
      <c r="J2625" t="s">
        <v>140</v>
      </c>
      <c r="K2625">
        <v>511</v>
      </c>
      <c r="L2625">
        <v>3</v>
      </c>
      <c r="O2625">
        <v>7.85</v>
      </c>
      <c r="P2625">
        <v>0</v>
      </c>
      <c r="Q2625" t="s">
        <v>454</v>
      </c>
      <c r="R2625" t="s">
        <v>471</v>
      </c>
      <c r="S2625">
        <v>5</v>
      </c>
      <c r="T2625" t="s">
        <v>446</v>
      </c>
      <c r="U2625">
        <v>2</v>
      </c>
      <c r="V2625">
        <v>44251</v>
      </c>
      <c r="W2625">
        <v>999</v>
      </c>
      <c r="X2625" t="s">
        <v>447</v>
      </c>
      <c r="Y2625" s="2" t="s">
        <v>447</v>
      </c>
      <c r="Z2625" s="2"/>
      <c r="AB2625" t="s">
        <v>447</v>
      </c>
      <c r="AC2625" t="s">
        <v>448</v>
      </c>
      <c r="AD2625" t="s">
        <v>447</v>
      </c>
      <c r="AE2625" t="s">
        <v>447</v>
      </c>
      <c r="AF2625" t="s">
        <v>447</v>
      </c>
      <c r="AG2625">
        <v>2</v>
      </c>
      <c r="AH2625">
        <v>0</v>
      </c>
      <c r="AI2625">
        <v>9</v>
      </c>
      <c r="AJ2625">
        <v>0</v>
      </c>
      <c r="AK2625">
        <v>61</v>
      </c>
      <c r="AL2625" t="s">
        <v>459</v>
      </c>
      <c r="AM2625" t="s">
        <v>450</v>
      </c>
      <c r="AN2625">
        <v>7.85</v>
      </c>
      <c r="AO2625">
        <v>79.44</v>
      </c>
      <c r="AP2625">
        <v>623.60400000000004</v>
      </c>
      <c r="AQ2625">
        <v>7.85</v>
      </c>
      <c r="AR2625">
        <v>75.069999999999993</v>
      </c>
      <c r="AS2625">
        <v>589.29949999999997</v>
      </c>
      <c r="BC2625" t="s">
        <v>451</v>
      </c>
      <c r="BD2625" s="2">
        <v>45797</v>
      </c>
      <c r="BE2625">
        <v>521.74</v>
      </c>
      <c r="BF2625" t="s">
        <v>452</v>
      </c>
      <c r="BG2625" t="s">
        <v>453</v>
      </c>
      <c r="BH2625" s="1">
        <f t="shared" ca="1" si="122"/>
        <v>326</v>
      </c>
    </row>
    <row r="2626" spans="2:60" ht="14.25" customHeight="1" x14ac:dyDescent="0.35">
      <c r="B2626" s="96" t="str">
        <f t="shared" ref="B2626:B2689" si="123">CONCATENATE(I2626,K2626,L2626)</f>
        <v>758645114</v>
      </c>
      <c r="C2626" s="96" t="str">
        <f t="shared" ref="C2626:C2689" si="124">CONCATENATE(I2626,K2626)</f>
        <v>75864511</v>
      </c>
      <c r="D2626">
        <v>22526</v>
      </c>
      <c r="E2626" t="s">
        <v>120</v>
      </c>
      <c r="F2626">
        <v>61</v>
      </c>
      <c r="G2626" t="s">
        <v>124</v>
      </c>
      <c r="H2626">
        <v>71</v>
      </c>
      <c r="I2626">
        <v>75864</v>
      </c>
      <c r="J2626" t="s">
        <v>140</v>
      </c>
      <c r="K2626">
        <v>511</v>
      </c>
      <c r="L2626">
        <v>4</v>
      </c>
      <c r="O2626">
        <v>6.26</v>
      </c>
      <c r="P2626">
        <v>0</v>
      </c>
      <c r="Q2626" t="s">
        <v>454</v>
      </c>
      <c r="R2626" t="s">
        <v>471</v>
      </c>
      <c r="S2626">
        <v>5</v>
      </c>
      <c r="T2626" t="s">
        <v>446</v>
      </c>
      <c r="U2626">
        <v>2</v>
      </c>
      <c r="V2626">
        <v>44251</v>
      </c>
      <c r="W2626">
        <v>999</v>
      </c>
      <c r="X2626" t="s">
        <v>447</v>
      </c>
      <c r="Y2626" s="2" t="s">
        <v>447</v>
      </c>
      <c r="Z2626" s="2"/>
      <c r="AB2626" t="s">
        <v>447</v>
      </c>
      <c r="AC2626" t="s">
        <v>448</v>
      </c>
      <c r="AD2626" t="s">
        <v>447</v>
      </c>
      <c r="AE2626" t="s">
        <v>447</v>
      </c>
      <c r="AF2626" t="s">
        <v>447</v>
      </c>
      <c r="AG2626">
        <v>2</v>
      </c>
      <c r="AH2626">
        <v>0</v>
      </c>
      <c r="AI2626">
        <v>9</v>
      </c>
      <c r="AJ2626">
        <v>0</v>
      </c>
      <c r="AK2626">
        <v>61</v>
      </c>
      <c r="AL2626" t="s">
        <v>459</v>
      </c>
      <c r="AM2626" t="s">
        <v>450</v>
      </c>
      <c r="AN2626">
        <v>6.26</v>
      </c>
      <c r="AO2626">
        <v>79.44</v>
      </c>
      <c r="AP2626">
        <v>497.2944</v>
      </c>
      <c r="AQ2626">
        <v>6.26</v>
      </c>
      <c r="AR2626">
        <v>75.069999999999993</v>
      </c>
      <c r="AS2626">
        <v>469.93819999999999</v>
      </c>
      <c r="BC2626" t="s">
        <v>451</v>
      </c>
      <c r="BD2626" s="2">
        <v>45797</v>
      </c>
      <c r="BE2626">
        <v>514.71</v>
      </c>
      <c r="BF2626" t="s">
        <v>452</v>
      </c>
      <c r="BG2626" t="s">
        <v>453</v>
      </c>
      <c r="BH2626" s="1">
        <f t="shared" ref="BH2626:BH2689" ca="1" si="125">TODAY()-BD2626</f>
        <v>326</v>
      </c>
    </row>
    <row r="2627" spans="2:60" ht="14.25" customHeight="1" x14ac:dyDescent="0.35">
      <c r="B2627" s="96" t="str">
        <f t="shared" si="123"/>
        <v>758645115</v>
      </c>
      <c r="C2627" s="96" t="str">
        <f t="shared" si="124"/>
        <v>75864511</v>
      </c>
      <c r="D2627">
        <v>22526</v>
      </c>
      <c r="E2627" t="s">
        <v>120</v>
      </c>
      <c r="F2627">
        <v>61</v>
      </c>
      <c r="G2627" t="s">
        <v>124</v>
      </c>
      <c r="H2627">
        <v>71</v>
      </c>
      <c r="I2627">
        <v>75864</v>
      </c>
      <c r="J2627" t="s">
        <v>140</v>
      </c>
      <c r="K2627">
        <v>511</v>
      </c>
      <c r="L2627">
        <v>5</v>
      </c>
      <c r="O2627">
        <v>6.32</v>
      </c>
      <c r="P2627">
        <v>0</v>
      </c>
      <c r="Q2627" t="s">
        <v>454</v>
      </c>
      <c r="R2627" t="s">
        <v>471</v>
      </c>
      <c r="S2627">
        <v>5</v>
      </c>
      <c r="T2627" t="s">
        <v>446</v>
      </c>
      <c r="U2627">
        <v>2</v>
      </c>
      <c r="V2627">
        <v>44250</v>
      </c>
      <c r="W2627">
        <v>999</v>
      </c>
      <c r="X2627" t="s">
        <v>447</v>
      </c>
      <c r="Y2627" s="2" t="s">
        <v>447</v>
      </c>
      <c r="Z2627" s="2"/>
      <c r="AB2627" t="s">
        <v>447</v>
      </c>
      <c r="AC2627" t="s">
        <v>448</v>
      </c>
      <c r="AD2627" t="s">
        <v>447</v>
      </c>
      <c r="AE2627" t="s">
        <v>447</v>
      </c>
      <c r="AF2627" t="s">
        <v>447</v>
      </c>
      <c r="AG2627">
        <v>2</v>
      </c>
      <c r="AH2627">
        <v>0</v>
      </c>
      <c r="AI2627">
        <v>9</v>
      </c>
      <c r="AJ2627">
        <v>0</v>
      </c>
      <c r="AK2627">
        <v>61</v>
      </c>
      <c r="AL2627" t="s">
        <v>459</v>
      </c>
      <c r="AM2627" t="s">
        <v>450</v>
      </c>
      <c r="AN2627">
        <v>6.32</v>
      </c>
      <c r="AO2627">
        <v>79.44</v>
      </c>
      <c r="AP2627">
        <v>502.06079999999997</v>
      </c>
      <c r="AQ2627">
        <v>6.32</v>
      </c>
      <c r="AR2627">
        <v>75.069999999999993</v>
      </c>
      <c r="AS2627">
        <v>474.44240000000002</v>
      </c>
      <c r="BC2627" t="s">
        <v>451</v>
      </c>
      <c r="BD2627" s="2">
        <v>45797</v>
      </c>
      <c r="BE2627">
        <v>485.51</v>
      </c>
      <c r="BF2627" t="s">
        <v>452</v>
      </c>
      <c r="BG2627" t="s">
        <v>453</v>
      </c>
      <c r="BH2627" s="1">
        <f t="shared" ca="1" si="125"/>
        <v>326</v>
      </c>
    </row>
    <row r="2628" spans="2:60" ht="14.25" customHeight="1" x14ac:dyDescent="0.35">
      <c r="B2628" s="96" t="str">
        <f t="shared" si="123"/>
        <v>758645116</v>
      </c>
      <c r="C2628" s="96" t="str">
        <f t="shared" si="124"/>
        <v>75864511</v>
      </c>
      <c r="D2628">
        <v>22526</v>
      </c>
      <c r="E2628" t="s">
        <v>120</v>
      </c>
      <c r="F2628">
        <v>61</v>
      </c>
      <c r="G2628" t="s">
        <v>124</v>
      </c>
      <c r="H2628">
        <v>71</v>
      </c>
      <c r="I2628">
        <v>75864</v>
      </c>
      <c r="J2628" t="s">
        <v>140</v>
      </c>
      <c r="K2628">
        <v>511</v>
      </c>
      <c r="L2628">
        <v>6</v>
      </c>
      <c r="O2628">
        <v>7.54</v>
      </c>
      <c r="P2628">
        <v>0</v>
      </c>
      <c r="Q2628" t="s">
        <v>454</v>
      </c>
      <c r="R2628" t="s">
        <v>471</v>
      </c>
      <c r="S2628">
        <v>5</v>
      </c>
      <c r="T2628" t="s">
        <v>446</v>
      </c>
      <c r="U2628">
        <v>2</v>
      </c>
      <c r="V2628">
        <v>44250</v>
      </c>
      <c r="W2628">
        <v>999</v>
      </c>
      <c r="X2628" t="s">
        <v>447</v>
      </c>
      <c r="Y2628" s="2" t="s">
        <v>447</v>
      </c>
      <c r="Z2628" s="2"/>
      <c r="AB2628" t="s">
        <v>447</v>
      </c>
      <c r="AC2628" t="s">
        <v>448</v>
      </c>
      <c r="AD2628" t="s">
        <v>447</v>
      </c>
      <c r="AE2628" t="s">
        <v>447</v>
      </c>
      <c r="AF2628" t="s">
        <v>447</v>
      </c>
      <c r="AG2628">
        <v>2</v>
      </c>
      <c r="AH2628">
        <v>0</v>
      </c>
      <c r="AI2628">
        <v>9</v>
      </c>
      <c r="AJ2628">
        <v>0</v>
      </c>
      <c r="AK2628">
        <v>61</v>
      </c>
      <c r="AL2628" t="s">
        <v>459</v>
      </c>
      <c r="AM2628" t="s">
        <v>450</v>
      </c>
      <c r="AN2628">
        <v>7.54</v>
      </c>
      <c r="AO2628">
        <v>79.44</v>
      </c>
      <c r="AP2628">
        <v>598.97760000000005</v>
      </c>
      <c r="AQ2628">
        <v>7.54</v>
      </c>
      <c r="AR2628">
        <v>75.069999999999993</v>
      </c>
      <c r="AS2628">
        <v>566.02779999999996</v>
      </c>
      <c r="BC2628" t="s">
        <v>451</v>
      </c>
      <c r="BD2628" s="2">
        <v>45797</v>
      </c>
      <c r="BE2628">
        <v>517.25</v>
      </c>
      <c r="BF2628" t="s">
        <v>452</v>
      </c>
      <c r="BG2628" t="s">
        <v>453</v>
      </c>
      <c r="BH2628" s="1">
        <f t="shared" ca="1" si="125"/>
        <v>326</v>
      </c>
    </row>
    <row r="2629" spans="2:60" ht="14.25" customHeight="1" x14ac:dyDescent="0.35">
      <c r="B2629" s="96" t="str">
        <f t="shared" si="123"/>
        <v>758645117</v>
      </c>
      <c r="C2629" s="96" t="str">
        <f t="shared" si="124"/>
        <v>75864511</v>
      </c>
      <c r="D2629">
        <v>22526</v>
      </c>
      <c r="E2629" t="s">
        <v>120</v>
      </c>
      <c r="F2629">
        <v>61</v>
      </c>
      <c r="G2629" t="s">
        <v>124</v>
      </c>
      <c r="H2629">
        <v>71</v>
      </c>
      <c r="I2629">
        <v>75864</v>
      </c>
      <c r="J2629" t="s">
        <v>140</v>
      </c>
      <c r="K2629">
        <v>511</v>
      </c>
      <c r="L2629">
        <v>7</v>
      </c>
      <c r="O2629">
        <v>3.36</v>
      </c>
      <c r="P2629">
        <v>0</v>
      </c>
      <c r="Q2629" t="s">
        <v>454</v>
      </c>
      <c r="R2629" t="s">
        <v>471</v>
      </c>
      <c r="S2629">
        <v>5</v>
      </c>
      <c r="T2629" t="s">
        <v>446</v>
      </c>
      <c r="U2629">
        <v>2</v>
      </c>
      <c r="V2629">
        <v>44250</v>
      </c>
      <c r="W2629">
        <v>999</v>
      </c>
      <c r="X2629" t="s">
        <v>447</v>
      </c>
      <c r="Y2629" s="2" t="s">
        <v>447</v>
      </c>
      <c r="Z2629" s="2"/>
      <c r="AB2629" t="s">
        <v>447</v>
      </c>
      <c r="AC2629" t="s">
        <v>448</v>
      </c>
      <c r="AD2629" t="s">
        <v>447</v>
      </c>
      <c r="AE2629" t="s">
        <v>447</v>
      </c>
      <c r="AF2629" t="s">
        <v>447</v>
      </c>
      <c r="AG2629">
        <v>2</v>
      </c>
      <c r="AH2629">
        <v>0</v>
      </c>
      <c r="AI2629">
        <v>9</v>
      </c>
      <c r="AJ2629">
        <v>0</v>
      </c>
      <c r="AK2629">
        <v>61</v>
      </c>
      <c r="AL2629" t="s">
        <v>459</v>
      </c>
      <c r="AM2629" t="s">
        <v>450</v>
      </c>
      <c r="AN2629">
        <v>3.36</v>
      </c>
      <c r="AO2629">
        <v>79.44</v>
      </c>
      <c r="AP2629">
        <v>266.91840000000002</v>
      </c>
      <c r="AQ2629">
        <v>3.36</v>
      </c>
      <c r="AR2629">
        <v>75.069999999999993</v>
      </c>
      <c r="AS2629">
        <v>252.23519999999999</v>
      </c>
      <c r="BC2629" t="s">
        <v>451</v>
      </c>
      <c r="BD2629" s="2">
        <v>45797</v>
      </c>
      <c r="BE2629">
        <v>296.52</v>
      </c>
      <c r="BF2629" t="s">
        <v>452</v>
      </c>
      <c r="BG2629" t="s">
        <v>453</v>
      </c>
      <c r="BH2629" s="1">
        <f t="shared" ca="1" si="125"/>
        <v>326</v>
      </c>
    </row>
    <row r="2630" spans="2:60" ht="14.25" customHeight="1" x14ac:dyDescent="0.35">
      <c r="B2630" s="96" t="str">
        <f t="shared" si="123"/>
        <v>758645118</v>
      </c>
      <c r="C2630" s="96" t="str">
        <f t="shared" si="124"/>
        <v>75864511</v>
      </c>
      <c r="D2630">
        <v>22526</v>
      </c>
      <c r="E2630" t="s">
        <v>120</v>
      </c>
      <c r="F2630">
        <v>61</v>
      </c>
      <c r="G2630" t="s">
        <v>124</v>
      </c>
      <c r="H2630">
        <v>71</v>
      </c>
      <c r="I2630">
        <v>75864</v>
      </c>
      <c r="J2630" t="s">
        <v>140</v>
      </c>
      <c r="K2630">
        <v>511</v>
      </c>
      <c r="L2630">
        <v>8</v>
      </c>
      <c r="O2630">
        <v>2.93</v>
      </c>
      <c r="P2630">
        <v>0</v>
      </c>
      <c r="Q2630" t="s">
        <v>454</v>
      </c>
      <c r="R2630" t="s">
        <v>471</v>
      </c>
      <c r="S2630">
        <v>5</v>
      </c>
      <c r="T2630" t="s">
        <v>446</v>
      </c>
      <c r="U2630">
        <v>2</v>
      </c>
      <c r="V2630">
        <v>44250</v>
      </c>
      <c r="W2630">
        <v>999</v>
      </c>
      <c r="X2630" t="s">
        <v>447</v>
      </c>
      <c r="Y2630" s="2" t="s">
        <v>447</v>
      </c>
      <c r="Z2630" s="2"/>
      <c r="AB2630" t="s">
        <v>447</v>
      </c>
      <c r="AC2630" t="s">
        <v>448</v>
      </c>
      <c r="AD2630" t="s">
        <v>447</v>
      </c>
      <c r="AE2630" t="s">
        <v>447</v>
      </c>
      <c r="AF2630" t="s">
        <v>447</v>
      </c>
      <c r="AG2630">
        <v>2</v>
      </c>
      <c r="AH2630">
        <v>0</v>
      </c>
      <c r="AI2630">
        <v>9</v>
      </c>
      <c r="AJ2630">
        <v>0</v>
      </c>
      <c r="AK2630">
        <v>61</v>
      </c>
      <c r="AL2630" t="s">
        <v>459</v>
      </c>
      <c r="AM2630" t="s">
        <v>450</v>
      </c>
      <c r="AN2630">
        <v>2.93</v>
      </c>
      <c r="AO2630">
        <v>79.44</v>
      </c>
      <c r="AP2630">
        <v>232.75919999999999</v>
      </c>
      <c r="AQ2630">
        <v>2.93</v>
      </c>
      <c r="AR2630">
        <v>75.069999999999993</v>
      </c>
      <c r="AS2630">
        <v>219.95509999999999</v>
      </c>
      <c r="BC2630" t="s">
        <v>451</v>
      </c>
      <c r="BD2630" s="2">
        <v>45797</v>
      </c>
      <c r="BE2630">
        <v>200.46</v>
      </c>
      <c r="BF2630" t="s">
        <v>452</v>
      </c>
      <c r="BG2630" t="s">
        <v>453</v>
      </c>
      <c r="BH2630" s="1">
        <f t="shared" ca="1" si="125"/>
        <v>326</v>
      </c>
    </row>
    <row r="2631" spans="2:60" ht="14.25" customHeight="1" x14ac:dyDescent="0.35">
      <c r="B2631" s="96" t="str">
        <f t="shared" si="123"/>
        <v>758645119</v>
      </c>
      <c r="C2631" s="96" t="str">
        <f t="shared" si="124"/>
        <v>75864511</v>
      </c>
      <c r="D2631">
        <v>22526</v>
      </c>
      <c r="E2631" t="s">
        <v>120</v>
      </c>
      <c r="F2631">
        <v>61</v>
      </c>
      <c r="G2631" t="s">
        <v>124</v>
      </c>
      <c r="H2631">
        <v>71</v>
      </c>
      <c r="I2631">
        <v>75864</v>
      </c>
      <c r="J2631" t="s">
        <v>140</v>
      </c>
      <c r="K2631">
        <v>511</v>
      </c>
      <c r="L2631">
        <v>9</v>
      </c>
      <c r="O2631">
        <v>1.78</v>
      </c>
      <c r="P2631">
        <v>0</v>
      </c>
      <c r="Q2631" t="s">
        <v>454</v>
      </c>
      <c r="R2631" t="s">
        <v>471</v>
      </c>
      <c r="S2631">
        <v>5</v>
      </c>
      <c r="T2631" t="s">
        <v>446</v>
      </c>
      <c r="U2631">
        <v>2</v>
      </c>
      <c r="V2631">
        <v>44250</v>
      </c>
      <c r="W2631">
        <v>999</v>
      </c>
      <c r="X2631" t="s">
        <v>447</v>
      </c>
      <c r="Y2631" s="2" t="s">
        <v>447</v>
      </c>
      <c r="Z2631" s="2"/>
      <c r="AB2631" t="s">
        <v>447</v>
      </c>
      <c r="AC2631" t="s">
        <v>448</v>
      </c>
      <c r="AD2631" t="s">
        <v>447</v>
      </c>
      <c r="AE2631" t="s">
        <v>447</v>
      </c>
      <c r="AF2631" t="s">
        <v>447</v>
      </c>
      <c r="AG2631">
        <v>2</v>
      </c>
      <c r="AH2631">
        <v>0</v>
      </c>
      <c r="AI2631">
        <v>9</v>
      </c>
      <c r="AJ2631">
        <v>0</v>
      </c>
      <c r="AK2631">
        <v>61</v>
      </c>
      <c r="AL2631" t="s">
        <v>459</v>
      </c>
      <c r="AM2631" t="s">
        <v>450</v>
      </c>
      <c r="AN2631">
        <v>1.78</v>
      </c>
      <c r="AO2631">
        <v>79.44</v>
      </c>
      <c r="AP2631">
        <v>141.4032</v>
      </c>
      <c r="AQ2631">
        <v>1.78</v>
      </c>
      <c r="AR2631">
        <v>75.069999999999993</v>
      </c>
      <c r="AS2631">
        <v>133.62459999999999</v>
      </c>
      <c r="BC2631" t="s">
        <v>451</v>
      </c>
      <c r="BD2631" s="2">
        <v>45797</v>
      </c>
      <c r="BE2631">
        <v>96.11</v>
      </c>
      <c r="BF2631" t="s">
        <v>452</v>
      </c>
      <c r="BG2631" t="s">
        <v>453</v>
      </c>
      <c r="BH2631" s="1">
        <f t="shared" ca="1" si="125"/>
        <v>326</v>
      </c>
    </row>
    <row r="2632" spans="2:60" ht="14.25" customHeight="1" x14ac:dyDescent="0.35">
      <c r="B2632" s="96" t="str">
        <f t="shared" si="123"/>
        <v>7586451111</v>
      </c>
      <c r="C2632" s="96" t="str">
        <f t="shared" si="124"/>
        <v>75864511</v>
      </c>
      <c r="D2632">
        <v>22526</v>
      </c>
      <c r="E2632" t="s">
        <v>120</v>
      </c>
      <c r="F2632">
        <v>61</v>
      </c>
      <c r="G2632" t="s">
        <v>124</v>
      </c>
      <c r="H2632">
        <v>71</v>
      </c>
      <c r="I2632">
        <v>75864</v>
      </c>
      <c r="J2632" t="s">
        <v>140</v>
      </c>
      <c r="K2632">
        <v>511</v>
      </c>
      <c r="L2632">
        <v>11</v>
      </c>
      <c r="O2632">
        <v>1.69</v>
      </c>
      <c r="P2632">
        <v>0</v>
      </c>
      <c r="Q2632" t="s">
        <v>454</v>
      </c>
      <c r="R2632" t="s">
        <v>471</v>
      </c>
      <c r="S2632">
        <v>5</v>
      </c>
      <c r="T2632" t="s">
        <v>446</v>
      </c>
      <c r="U2632">
        <v>2</v>
      </c>
      <c r="V2632">
        <v>44250</v>
      </c>
      <c r="W2632">
        <v>999</v>
      </c>
      <c r="X2632" t="s">
        <v>447</v>
      </c>
      <c r="Y2632" s="2" t="s">
        <v>447</v>
      </c>
      <c r="Z2632" s="2"/>
      <c r="AB2632" t="s">
        <v>447</v>
      </c>
      <c r="AC2632" t="s">
        <v>448</v>
      </c>
      <c r="AD2632" t="s">
        <v>447</v>
      </c>
      <c r="AE2632" t="s">
        <v>447</v>
      </c>
      <c r="AF2632" t="s">
        <v>447</v>
      </c>
      <c r="AG2632">
        <v>2</v>
      </c>
      <c r="AH2632">
        <v>0</v>
      </c>
      <c r="AI2632">
        <v>9</v>
      </c>
      <c r="AJ2632">
        <v>0</v>
      </c>
      <c r="AK2632">
        <v>61</v>
      </c>
      <c r="AL2632" t="s">
        <v>459</v>
      </c>
      <c r="AM2632" t="s">
        <v>450</v>
      </c>
      <c r="AN2632">
        <v>1.69</v>
      </c>
      <c r="AO2632">
        <v>79.44</v>
      </c>
      <c r="AP2632">
        <v>134.25360000000001</v>
      </c>
      <c r="AQ2632">
        <v>1.69</v>
      </c>
      <c r="AR2632">
        <v>75.069999999999993</v>
      </c>
      <c r="AS2632">
        <v>126.8683</v>
      </c>
      <c r="BC2632" t="s">
        <v>451</v>
      </c>
      <c r="BD2632" s="2">
        <v>45797</v>
      </c>
      <c r="BF2632" t="s">
        <v>452</v>
      </c>
      <c r="BG2632" t="s">
        <v>453</v>
      </c>
      <c r="BH2632" s="1">
        <f t="shared" ca="1" si="125"/>
        <v>326</v>
      </c>
    </row>
    <row r="2633" spans="2:60" ht="14.25" customHeight="1" x14ac:dyDescent="0.35">
      <c r="B2633" s="96" t="str">
        <f t="shared" si="123"/>
        <v>7586451112</v>
      </c>
      <c r="C2633" s="96" t="str">
        <f t="shared" si="124"/>
        <v>75864511</v>
      </c>
      <c r="D2633">
        <v>22526</v>
      </c>
      <c r="E2633" t="s">
        <v>120</v>
      </c>
      <c r="F2633">
        <v>61</v>
      </c>
      <c r="G2633" t="s">
        <v>124</v>
      </c>
      <c r="H2633">
        <v>71</v>
      </c>
      <c r="I2633">
        <v>75864</v>
      </c>
      <c r="J2633" t="s">
        <v>140</v>
      </c>
      <c r="K2633">
        <v>511</v>
      </c>
      <c r="L2633">
        <v>12</v>
      </c>
      <c r="O2633">
        <v>6.07</v>
      </c>
      <c r="P2633">
        <v>0</v>
      </c>
      <c r="Q2633" t="s">
        <v>454</v>
      </c>
      <c r="R2633" t="s">
        <v>471</v>
      </c>
      <c r="S2633">
        <v>5</v>
      </c>
      <c r="T2633" t="s">
        <v>446</v>
      </c>
      <c r="U2633">
        <v>2</v>
      </c>
      <c r="V2633">
        <v>44250</v>
      </c>
      <c r="W2633">
        <v>999</v>
      </c>
      <c r="X2633" t="s">
        <v>447</v>
      </c>
      <c r="Y2633" s="2" t="s">
        <v>447</v>
      </c>
      <c r="Z2633" s="2"/>
      <c r="AB2633" t="s">
        <v>447</v>
      </c>
      <c r="AC2633" t="s">
        <v>448</v>
      </c>
      <c r="AD2633" t="s">
        <v>447</v>
      </c>
      <c r="AE2633" t="s">
        <v>447</v>
      </c>
      <c r="AF2633" t="s">
        <v>447</v>
      </c>
      <c r="AG2633">
        <v>2</v>
      </c>
      <c r="AH2633">
        <v>0</v>
      </c>
      <c r="AI2633">
        <v>9</v>
      </c>
      <c r="AJ2633">
        <v>0</v>
      </c>
      <c r="AK2633">
        <v>61</v>
      </c>
      <c r="AL2633" t="s">
        <v>459</v>
      </c>
      <c r="AM2633" t="s">
        <v>450</v>
      </c>
      <c r="AN2633">
        <v>6.07</v>
      </c>
      <c r="AO2633">
        <v>79.44</v>
      </c>
      <c r="AP2633">
        <v>482.20080000000002</v>
      </c>
      <c r="AQ2633">
        <v>6.07</v>
      </c>
      <c r="AR2633">
        <v>75.069999999999993</v>
      </c>
      <c r="AS2633">
        <v>455.67489999999998</v>
      </c>
      <c r="BC2633" t="s">
        <v>451</v>
      </c>
      <c r="BD2633" s="2">
        <v>45797</v>
      </c>
      <c r="BE2633">
        <v>258.61</v>
      </c>
      <c r="BF2633" t="s">
        <v>452</v>
      </c>
      <c r="BG2633" t="s">
        <v>453</v>
      </c>
      <c r="BH2633" s="1">
        <f t="shared" ca="1" si="125"/>
        <v>326</v>
      </c>
    </row>
    <row r="2634" spans="2:60" ht="14.25" customHeight="1" x14ac:dyDescent="0.35">
      <c r="B2634" s="96" t="str">
        <f t="shared" si="123"/>
        <v>7586451113</v>
      </c>
      <c r="C2634" s="96" t="str">
        <f t="shared" si="124"/>
        <v>75864511</v>
      </c>
      <c r="D2634">
        <v>22526</v>
      </c>
      <c r="E2634" t="s">
        <v>120</v>
      </c>
      <c r="F2634">
        <v>61</v>
      </c>
      <c r="G2634" t="s">
        <v>124</v>
      </c>
      <c r="H2634">
        <v>71</v>
      </c>
      <c r="I2634">
        <v>75864</v>
      </c>
      <c r="J2634" t="s">
        <v>140</v>
      </c>
      <c r="K2634">
        <v>511</v>
      </c>
      <c r="L2634">
        <v>13</v>
      </c>
      <c r="O2634">
        <v>2.61</v>
      </c>
      <c r="P2634">
        <v>0</v>
      </c>
      <c r="Q2634" t="s">
        <v>454</v>
      </c>
      <c r="R2634" t="s">
        <v>471</v>
      </c>
      <c r="S2634">
        <v>5</v>
      </c>
      <c r="T2634" t="s">
        <v>446</v>
      </c>
      <c r="U2634">
        <v>2</v>
      </c>
      <c r="V2634">
        <v>44250</v>
      </c>
      <c r="W2634">
        <v>999</v>
      </c>
      <c r="X2634" t="s">
        <v>447</v>
      </c>
      <c r="Y2634" s="2" t="s">
        <v>447</v>
      </c>
      <c r="Z2634" s="2"/>
      <c r="AB2634" t="s">
        <v>447</v>
      </c>
      <c r="AC2634" t="s">
        <v>448</v>
      </c>
      <c r="AD2634" t="s">
        <v>447</v>
      </c>
      <c r="AE2634" t="s">
        <v>447</v>
      </c>
      <c r="AF2634" t="s">
        <v>447</v>
      </c>
      <c r="AG2634">
        <v>2</v>
      </c>
      <c r="AH2634">
        <v>0</v>
      </c>
      <c r="AI2634">
        <v>9</v>
      </c>
      <c r="AJ2634">
        <v>0</v>
      </c>
      <c r="AK2634">
        <v>61</v>
      </c>
      <c r="AL2634" t="s">
        <v>459</v>
      </c>
      <c r="AM2634" t="s">
        <v>450</v>
      </c>
      <c r="AN2634">
        <v>2.61</v>
      </c>
      <c r="AO2634">
        <v>79.44</v>
      </c>
      <c r="AP2634">
        <v>207.33840000000001</v>
      </c>
      <c r="AQ2634">
        <v>2.61</v>
      </c>
      <c r="AR2634">
        <v>75.069999999999993</v>
      </c>
      <c r="AS2634">
        <v>195.93270000000001</v>
      </c>
      <c r="BC2634" t="s">
        <v>451</v>
      </c>
      <c r="BD2634" s="2">
        <v>45797</v>
      </c>
      <c r="BE2634">
        <v>435.38</v>
      </c>
      <c r="BF2634" t="s">
        <v>452</v>
      </c>
      <c r="BG2634" t="s">
        <v>453</v>
      </c>
      <c r="BH2634" s="1">
        <f t="shared" ca="1" si="125"/>
        <v>326</v>
      </c>
    </row>
    <row r="2635" spans="2:60" ht="14.25" customHeight="1" x14ac:dyDescent="0.35">
      <c r="B2635" s="96" t="str">
        <f t="shared" si="123"/>
        <v>7586451114</v>
      </c>
      <c r="C2635" s="96" t="str">
        <f t="shared" si="124"/>
        <v>75864511</v>
      </c>
      <c r="D2635">
        <v>22526</v>
      </c>
      <c r="E2635" t="s">
        <v>120</v>
      </c>
      <c r="F2635">
        <v>61</v>
      </c>
      <c r="G2635" t="s">
        <v>124</v>
      </c>
      <c r="H2635">
        <v>71</v>
      </c>
      <c r="I2635">
        <v>75864</v>
      </c>
      <c r="J2635" t="s">
        <v>140</v>
      </c>
      <c r="K2635">
        <v>511</v>
      </c>
      <c r="L2635">
        <v>14</v>
      </c>
      <c r="O2635">
        <v>0.95</v>
      </c>
      <c r="P2635">
        <v>0</v>
      </c>
      <c r="Q2635" t="s">
        <v>454</v>
      </c>
      <c r="R2635" t="s">
        <v>471</v>
      </c>
      <c r="S2635">
        <v>5</v>
      </c>
      <c r="T2635" t="s">
        <v>446</v>
      </c>
      <c r="U2635">
        <v>2</v>
      </c>
      <c r="V2635">
        <v>44250</v>
      </c>
      <c r="W2635">
        <v>999</v>
      </c>
      <c r="X2635" t="s">
        <v>447</v>
      </c>
      <c r="Y2635" s="2" t="s">
        <v>447</v>
      </c>
      <c r="Z2635" s="2"/>
      <c r="AB2635" t="s">
        <v>447</v>
      </c>
      <c r="AC2635" t="s">
        <v>448</v>
      </c>
      <c r="AD2635" t="s">
        <v>447</v>
      </c>
      <c r="AE2635" t="s">
        <v>447</v>
      </c>
      <c r="AF2635" t="s">
        <v>447</v>
      </c>
      <c r="AG2635">
        <v>2</v>
      </c>
      <c r="AH2635">
        <v>0</v>
      </c>
      <c r="AI2635">
        <v>9</v>
      </c>
      <c r="AJ2635">
        <v>0</v>
      </c>
      <c r="AK2635">
        <v>61</v>
      </c>
      <c r="AL2635" t="s">
        <v>459</v>
      </c>
      <c r="AM2635" t="s">
        <v>450</v>
      </c>
      <c r="AN2635">
        <v>0.95</v>
      </c>
      <c r="AO2635">
        <v>79.44</v>
      </c>
      <c r="AP2635">
        <v>75.468000000000004</v>
      </c>
      <c r="AQ2635">
        <v>0.95</v>
      </c>
      <c r="AR2635">
        <v>75.069999999999993</v>
      </c>
      <c r="AS2635">
        <v>71.316500000000005</v>
      </c>
      <c r="BC2635" t="s">
        <v>451</v>
      </c>
      <c r="BD2635" s="2">
        <v>45797</v>
      </c>
      <c r="BE2635">
        <v>191.52</v>
      </c>
      <c r="BF2635" t="s">
        <v>452</v>
      </c>
      <c r="BG2635" t="s">
        <v>453</v>
      </c>
      <c r="BH2635" s="1">
        <f t="shared" ca="1" si="125"/>
        <v>326</v>
      </c>
    </row>
    <row r="2636" spans="2:60" ht="14.25" customHeight="1" x14ac:dyDescent="0.35">
      <c r="B2636" s="96" t="str">
        <f t="shared" si="123"/>
        <v>7586451115</v>
      </c>
      <c r="C2636" s="96" t="str">
        <f t="shared" si="124"/>
        <v>75864511</v>
      </c>
      <c r="D2636">
        <v>22526</v>
      </c>
      <c r="E2636" t="s">
        <v>120</v>
      </c>
      <c r="F2636">
        <v>61</v>
      </c>
      <c r="G2636" t="s">
        <v>124</v>
      </c>
      <c r="H2636">
        <v>71</v>
      </c>
      <c r="I2636">
        <v>75864</v>
      </c>
      <c r="J2636" t="s">
        <v>140</v>
      </c>
      <c r="K2636">
        <v>511</v>
      </c>
      <c r="L2636">
        <v>15</v>
      </c>
      <c r="O2636">
        <v>1.77</v>
      </c>
      <c r="P2636">
        <v>0</v>
      </c>
      <c r="Q2636" t="s">
        <v>454</v>
      </c>
      <c r="R2636" t="s">
        <v>471</v>
      </c>
      <c r="S2636">
        <v>5</v>
      </c>
      <c r="T2636" t="s">
        <v>446</v>
      </c>
      <c r="U2636">
        <v>2</v>
      </c>
      <c r="V2636">
        <v>44250</v>
      </c>
      <c r="W2636">
        <v>999</v>
      </c>
      <c r="X2636" t="s">
        <v>447</v>
      </c>
      <c r="Y2636" s="2" t="s">
        <v>447</v>
      </c>
      <c r="Z2636" s="2"/>
      <c r="AB2636" t="s">
        <v>447</v>
      </c>
      <c r="AC2636" t="s">
        <v>448</v>
      </c>
      <c r="AD2636" t="s">
        <v>447</v>
      </c>
      <c r="AE2636" t="s">
        <v>447</v>
      </c>
      <c r="AF2636" t="s">
        <v>447</v>
      </c>
      <c r="AG2636">
        <v>2</v>
      </c>
      <c r="AH2636">
        <v>0</v>
      </c>
      <c r="AI2636">
        <v>9</v>
      </c>
      <c r="AJ2636">
        <v>0</v>
      </c>
      <c r="AK2636">
        <v>61</v>
      </c>
      <c r="AL2636" t="s">
        <v>459</v>
      </c>
      <c r="AM2636" t="s">
        <v>450</v>
      </c>
      <c r="AN2636">
        <v>1.77</v>
      </c>
      <c r="AO2636">
        <v>79.44</v>
      </c>
      <c r="AP2636">
        <v>140.6088</v>
      </c>
      <c r="AQ2636">
        <v>1.77</v>
      </c>
      <c r="AR2636">
        <v>75.069999999999993</v>
      </c>
      <c r="AS2636">
        <v>132.87389999999999</v>
      </c>
      <c r="BC2636" t="s">
        <v>451</v>
      </c>
      <c r="BD2636" s="2">
        <v>45797</v>
      </c>
      <c r="BE2636">
        <v>59.14</v>
      </c>
      <c r="BF2636" t="s">
        <v>452</v>
      </c>
      <c r="BG2636" t="s">
        <v>453</v>
      </c>
      <c r="BH2636" s="1">
        <f t="shared" ca="1" si="125"/>
        <v>326</v>
      </c>
    </row>
    <row r="2637" spans="2:60" ht="14.25" customHeight="1" x14ac:dyDescent="0.35">
      <c r="B2637" s="96" t="str">
        <f t="shared" si="123"/>
        <v>7586451116</v>
      </c>
      <c r="C2637" s="96" t="str">
        <f t="shared" si="124"/>
        <v>75864511</v>
      </c>
      <c r="D2637">
        <v>22526</v>
      </c>
      <c r="E2637" t="s">
        <v>120</v>
      </c>
      <c r="F2637">
        <v>61</v>
      </c>
      <c r="G2637" t="s">
        <v>124</v>
      </c>
      <c r="H2637">
        <v>71</v>
      </c>
      <c r="I2637">
        <v>75864</v>
      </c>
      <c r="J2637" t="s">
        <v>140</v>
      </c>
      <c r="K2637">
        <v>511</v>
      </c>
      <c r="L2637">
        <v>16</v>
      </c>
      <c r="O2637">
        <v>2.96</v>
      </c>
      <c r="P2637">
        <v>0</v>
      </c>
      <c r="Q2637" t="s">
        <v>454</v>
      </c>
      <c r="R2637" t="s">
        <v>471</v>
      </c>
      <c r="S2637">
        <v>5</v>
      </c>
      <c r="T2637" t="s">
        <v>446</v>
      </c>
      <c r="U2637">
        <v>2</v>
      </c>
      <c r="V2637">
        <v>44249</v>
      </c>
      <c r="W2637">
        <v>999</v>
      </c>
      <c r="X2637" t="s">
        <v>447</v>
      </c>
      <c r="Y2637" s="2" t="s">
        <v>447</v>
      </c>
      <c r="Z2637" s="2"/>
      <c r="AB2637" t="s">
        <v>447</v>
      </c>
      <c r="AC2637" t="s">
        <v>448</v>
      </c>
      <c r="AD2637" t="s">
        <v>447</v>
      </c>
      <c r="AE2637" t="s">
        <v>447</v>
      </c>
      <c r="AF2637" t="s">
        <v>447</v>
      </c>
      <c r="AG2637">
        <v>2</v>
      </c>
      <c r="AH2637">
        <v>0</v>
      </c>
      <c r="AI2637">
        <v>9</v>
      </c>
      <c r="AJ2637">
        <v>0</v>
      </c>
      <c r="AK2637">
        <v>61</v>
      </c>
      <c r="AL2637" t="s">
        <v>486</v>
      </c>
      <c r="AM2637" t="s">
        <v>450</v>
      </c>
      <c r="AN2637">
        <v>2.96</v>
      </c>
      <c r="AO2637">
        <v>79.44</v>
      </c>
      <c r="AP2637">
        <v>235.14240000000001</v>
      </c>
      <c r="AQ2637">
        <v>2.96</v>
      </c>
      <c r="AR2637">
        <v>75.069999999999993</v>
      </c>
      <c r="AS2637">
        <v>222.2072</v>
      </c>
      <c r="BC2637" t="s">
        <v>451</v>
      </c>
      <c r="BD2637" s="2">
        <v>45797</v>
      </c>
      <c r="BE2637">
        <v>187.7</v>
      </c>
      <c r="BF2637" t="s">
        <v>452</v>
      </c>
      <c r="BG2637" t="s">
        <v>453</v>
      </c>
      <c r="BH2637" s="1">
        <f t="shared" ca="1" si="125"/>
        <v>326</v>
      </c>
    </row>
    <row r="2638" spans="2:60" ht="14.25" customHeight="1" x14ac:dyDescent="0.35">
      <c r="B2638" s="96" t="str">
        <f t="shared" si="123"/>
        <v>7586451117</v>
      </c>
      <c r="C2638" s="96" t="str">
        <f t="shared" si="124"/>
        <v>75864511</v>
      </c>
      <c r="D2638">
        <v>22526</v>
      </c>
      <c r="E2638" t="s">
        <v>120</v>
      </c>
      <c r="F2638">
        <v>61</v>
      </c>
      <c r="G2638" t="s">
        <v>124</v>
      </c>
      <c r="H2638">
        <v>71</v>
      </c>
      <c r="I2638">
        <v>75864</v>
      </c>
      <c r="J2638" t="s">
        <v>140</v>
      </c>
      <c r="K2638">
        <v>511</v>
      </c>
      <c r="L2638">
        <v>17</v>
      </c>
      <c r="O2638">
        <v>0.41</v>
      </c>
      <c r="P2638">
        <v>0</v>
      </c>
      <c r="Q2638" t="s">
        <v>536</v>
      </c>
      <c r="R2638" t="s">
        <v>471</v>
      </c>
      <c r="S2638">
        <v>5</v>
      </c>
      <c r="T2638" t="s">
        <v>446</v>
      </c>
      <c r="U2638">
        <v>2</v>
      </c>
      <c r="V2638">
        <v>44249</v>
      </c>
      <c r="W2638">
        <v>999</v>
      </c>
      <c r="X2638" t="s">
        <v>447</v>
      </c>
      <c r="Y2638" s="2" t="s">
        <v>447</v>
      </c>
      <c r="Z2638" s="2"/>
      <c r="AB2638" t="s">
        <v>447</v>
      </c>
      <c r="AC2638" t="s">
        <v>448</v>
      </c>
      <c r="AD2638" t="s">
        <v>447</v>
      </c>
      <c r="AE2638" t="s">
        <v>447</v>
      </c>
      <c r="AF2638" t="s">
        <v>447</v>
      </c>
      <c r="AG2638">
        <v>2</v>
      </c>
      <c r="AH2638">
        <v>0</v>
      </c>
      <c r="AI2638">
        <v>9</v>
      </c>
      <c r="AJ2638">
        <v>0</v>
      </c>
      <c r="AK2638">
        <v>61</v>
      </c>
      <c r="AL2638" t="s">
        <v>486</v>
      </c>
      <c r="AM2638" t="s">
        <v>450</v>
      </c>
      <c r="AN2638">
        <v>0.41</v>
      </c>
      <c r="AO2638">
        <v>79.44</v>
      </c>
      <c r="AP2638">
        <v>32.570399999999999</v>
      </c>
      <c r="AQ2638">
        <v>0.41</v>
      </c>
      <c r="AR2638">
        <v>75.069999999999993</v>
      </c>
      <c r="AS2638">
        <v>30.778700000000001</v>
      </c>
      <c r="BC2638" t="s">
        <v>451</v>
      </c>
      <c r="BD2638" s="2">
        <v>45797</v>
      </c>
      <c r="BF2638" t="s">
        <v>452</v>
      </c>
      <c r="BG2638" t="s">
        <v>453</v>
      </c>
      <c r="BH2638" s="1">
        <f t="shared" ca="1" si="125"/>
        <v>326</v>
      </c>
    </row>
    <row r="2639" spans="2:60" ht="14.25" customHeight="1" x14ac:dyDescent="0.35">
      <c r="B2639" s="96" t="str">
        <f t="shared" si="123"/>
        <v>759173031</v>
      </c>
      <c r="C2639" s="96" t="str">
        <f t="shared" si="124"/>
        <v>75917303</v>
      </c>
      <c r="D2639">
        <v>22526</v>
      </c>
      <c r="E2639" t="s">
        <v>120</v>
      </c>
      <c r="F2639">
        <v>61</v>
      </c>
      <c r="G2639" t="s">
        <v>124</v>
      </c>
      <c r="H2639">
        <v>73</v>
      </c>
      <c r="I2639">
        <v>75917</v>
      </c>
      <c r="J2639" t="s">
        <v>22</v>
      </c>
      <c r="K2639">
        <v>303</v>
      </c>
      <c r="L2639">
        <v>1</v>
      </c>
      <c r="M2639">
        <v>1</v>
      </c>
      <c r="N2639">
        <v>1</v>
      </c>
      <c r="O2639">
        <v>0.98</v>
      </c>
      <c r="P2639">
        <v>0</v>
      </c>
      <c r="Q2639" t="s">
        <v>506</v>
      </c>
      <c r="R2639" t="s">
        <v>471</v>
      </c>
      <c r="S2639">
        <v>2</v>
      </c>
      <c r="T2639" t="s">
        <v>478</v>
      </c>
      <c r="U2639">
        <v>2</v>
      </c>
      <c r="V2639">
        <v>45381</v>
      </c>
      <c r="W2639">
        <v>355</v>
      </c>
      <c r="X2639" t="s">
        <v>447</v>
      </c>
      <c r="Y2639" s="2" t="s">
        <v>447</v>
      </c>
      <c r="Z2639" s="2"/>
      <c r="AB2639" t="s">
        <v>447</v>
      </c>
      <c r="AC2639" t="s">
        <v>448</v>
      </c>
      <c r="AD2639" t="s">
        <v>447</v>
      </c>
      <c r="AE2639" t="s">
        <v>447</v>
      </c>
      <c r="AF2639" t="s">
        <v>447</v>
      </c>
      <c r="AG2639">
        <v>2</v>
      </c>
      <c r="AH2639">
        <v>0</v>
      </c>
      <c r="AI2639">
        <v>45</v>
      </c>
      <c r="AJ2639">
        <v>0</v>
      </c>
      <c r="AK2639">
        <v>61</v>
      </c>
      <c r="AL2639" t="s">
        <v>504</v>
      </c>
      <c r="AM2639" t="s">
        <v>450</v>
      </c>
      <c r="AN2639">
        <v>0.98</v>
      </c>
      <c r="AO2639">
        <v>111.93</v>
      </c>
      <c r="AP2639">
        <v>109.6914</v>
      </c>
      <c r="AQ2639">
        <v>0.98</v>
      </c>
      <c r="AR2639">
        <v>115.07</v>
      </c>
      <c r="AS2639">
        <v>112.76860000000001</v>
      </c>
      <c r="BC2639" t="s">
        <v>451</v>
      </c>
      <c r="BD2639" s="2">
        <v>45849</v>
      </c>
      <c r="BE2639">
        <v>162.16</v>
      </c>
      <c r="BF2639" t="s">
        <v>452</v>
      </c>
      <c r="BG2639" t="s">
        <v>453</v>
      </c>
      <c r="BH2639" s="1">
        <f t="shared" ca="1" si="125"/>
        <v>274</v>
      </c>
    </row>
    <row r="2640" spans="2:60" ht="14.25" customHeight="1" x14ac:dyDescent="0.35">
      <c r="B2640" s="96" t="str">
        <f t="shared" si="123"/>
        <v>759173032</v>
      </c>
      <c r="C2640" s="96" t="str">
        <f t="shared" si="124"/>
        <v>75917303</v>
      </c>
      <c r="D2640">
        <v>22526</v>
      </c>
      <c r="E2640" t="s">
        <v>120</v>
      </c>
      <c r="F2640">
        <v>61</v>
      </c>
      <c r="G2640" t="s">
        <v>124</v>
      </c>
      <c r="H2640">
        <v>73</v>
      </c>
      <c r="I2640">
        <v>75917</v>
      </c>
      <c r="J2640" t="s">
        <v>22</v>
      </c>
      <c r="K2640">
        <v>303</v>
      </c>
      <c r="L2640">
        <v>2</v>
      </c>
      <c r="M2640">
        <v>1</v>
      </c>
      <c r="N2640">
        <v>1</v>
      </c>
      <c r="O2640">
        <v>0.15</v>
      </c>
      <c r="P2640">
        <v>0</v>
      </c>
      <c r="Q2640" t="s">
        <v>506</v>
      </c>
      <c r="R2640" t="s">
        <v>471</v>
      </c>
      <c r="S2640">
        <v>2</v>
      </c>
      <c r="T2640" t="s">
        <v>478</v>
      </c>
      <c r="U2640">
        <v>2</v>
      </c>
      <c r="V2640">
        <v>45381</v>
      </c>
      <c r="W2640">
        <v>355</v>
      </c>
      <c r="X2640" t="s">
        <v>447</v>
      </c>
      <c r="Y2640" s="2" t="s">
        <v>447</v>
      </c>
      <c r="Z2640" s="2"/>
      <c r="AB2640" t="s">
        <v>447</v>
      </c>
      <c r="AC2640" t="s">
        <v>448</v>
      </c>
      <c r="AD2640" t="s">
        <v>447</v>
      </c>
      <c r="AE2640" t="s">
        <v>447</v>
      </c>
      <c r="AF2640" t="s">
        <v>447</v>
      </c>
      <c r="AG2640">
        <v>2</v>
      </c>
      <c r="AH2640">
        <v>0</v>
      </c>
      <c r="AI2640">
        <v>45</v>
      </c>
      <c r="AJ2640">
        <v>0</v>
      </c>
      <c r="AK2640">
        <v>61</v>
      </c>
      <c r="AL2640" t="s">
        <v>504</v>
      </c>
      <c r="AM2640" t="s">
        <v>450</v>
      </c>
      <c r="AN2640">
        <v>0.15</v>
      </c>
      <c r="AO2640">
        <v>111.93</v>
      </c>
      <c r="AP2640">
        <v>16.7895</v>
      </c>
      <c r="AQ2640">
        <v>0.15</v>
      </c>
      <c r="AR2640">
        <v>115.07</v>
      </c>
      <c r="AS2640">
        <v>17.2605</v>
      </c>
      <c r="BC2640" t="s">
        <v>451</v>
      </c>
      <c r="BD2640" s="2">
        <v>45849</v>
      </c>
      <c r="BE2640">
        <v>67.98</v>
      </c>
      <c r="BF2640" t="s">
        <v>452</v>
      </c>
      <c r="BG2640" t="s">
        <v>453</v>
      </c>
      <c r="BH2640" s="1">
        <f t="shared" ca="1" si="125"/>
        <v>274</v>
      </c>
    </row>
    <row r="2641" spans="2:60" ht="14.25" customHeight="1" x14ac:dyDescent="0.35">
      <c r="B2641" s="96" t="str">
        <f t="shared" si="123"/>
        <v>759173033</v>
      </c>
      <c r="C2641" s="96" t="str">
        <f t="shared" si="124"/>
        <v>75917303</v>
      </c>
      <c r="D2641">
        <v>22526</v>
      </c>
      <c r="E2641" t="s">
        <v>120</v>
      </c>
      <c r="F2641">
        <v>61</v>
      </c>
      <c r="G2641" t="s">
        <v>124</v>
      </c>
      <c r="H2641">
        <v>73</v>
      </c>
      <c r="I2641">
        <v>75917</v>
      </c>
      <c r="J2641" t="s">
        <v>22</v>
      </c>
      <c r="K2641">
        <v>303</v>
      </c>
      <c r="L2641">
        <v>3</v>
      </c>
      <c r="M2641">
        <v>1</v>
      </c>
      <c r="N2641">
        <v>1</v>
      </c>
      <c r="O2641">
        <v>5.6</v>
      </c>
      <c r="P2641">
        <v>0</v>
      </c>
      <c r="Q2641" t="s">
        <v>506</v>
      </c>
      <c r="R2641" t="s">
        <v>471</v>
      </c>
      <c r="S2641">
        <v>2</v>
      </c>
      <c r="T2641" t="s">
        <v>478</v>
      </c>
      <c r="U2641">
        <v>2</v>
      </c>
      <c r="V2641">
        <v>45381</v>
      </c>
      <c r="W2641">
        <v>355</v>
      </c>
      <c r="X2641" t="s">
        <v>447</v>
      </c>
      <c r="Y2641" s="2" t="s">
        <v>447</v>
      </c>
      <c r="Z2641" s="2"/>
      <c r="AB2641" t="s">
        <v>447</v>
      </c>
      <c r="AC2641" t="s">
        <v>448</v>
      </c>
      <c r="AD2641" t="s">
        <v>447</v>
      </c>
      <c r="AE2641" t="s">
        <v>447</v>
      </c>
      <c r="AF2641" t="s">
        <v>447</v>
      </c>
      <c r="AG2641">
        <v>2</v>
      </c>
      <c r="AH2641">
        <v>0</v>
      </c>
      <c r="AI2641">
        <v>45</v>
      </c>
      <c r="AJ2641">
        <v>0</v>
      </c>
      <c r="AK2641">
        <v>61</v>
      </c>
      <c r="AL2641" t="s">
        <v>504</v>
      </c>
      <c r="AM2641" t="s">
        <v>450</v>
      </c>
      <c r="AN2641">
        <v>5.6</v>
      </c>
      <c r="AO2641">
        <v>111.93</v>
      </c>
      <c r="AP2641">
        <v>626.80799999999999</v>
      </c>
      <c r="AQ2641">
        <v>5.6</v>
      </c>
      <c r="AR2641">
        <v>115.07</v>
      </c>
      <c r="AS2641">
        <v>644.39200000000005</v>
      </c>
      <c r="BC2641" t="s">
        <v>451</v>
      </c>
      <c r="BD2641" s="2">
        <v>45849</v>
      </c>
      <c r="BE2641">
        <v>580.13</v>
      </c>
      <c r="BF2641" t="s">
        <v>452</v>
      </c>
      <c r="BG2641" t="s">
        <v>453</v>
      </c>
      <c r="BH2641" s="1">
        <f t="shared" ca="1" si="125"/>
        <v>274</v>
      </c>
    </row>
    <row r="2642" spans="2:60" ht="14.25" customHeight="1" x14ac:dyDescent="0.35">
      <c r="B2642" s="96" t="str">
        <f t="shared" si="123"/>
        <v>759173034</v>
      </c>
      <c r="C2642" s="96" t="str">
        <f t="shared" si="124"/>
        <v>75917303</v>
      </c>
      <c r="D2642">
        <v>22526</v>
      </c>
      <c r="E2642" t="s">
        <v>120</v>
      </c>
      <c r="F2642">
        <v>61</v>
      </c>
      <c r="G2642" t="s">
        <v>124</v>
      </c>
      <c r="H2642">
        <v>73</v>
      </c>
      <c r="I2642">
        <v>75917</v>
      </c>
      <c r="J2642" t="s">
        <v>22</v>
      </c>
      <c r="K2642">
        <v>303</v>
      </c>
      <c r="L2642">
        <v>4</v>
      </c>
      <c r="M2642">
        <v>1</v>
      </c>
      <c r="N2642">
        <v>1</v>
      </c>
      <c r="O2642">
        <v>2.44</v>
      </c>
      <c r="P2642">
        <v>0</v>
      </c>
      <c r="Q2642" t="s">
        <v>506</v>
      </c>
      <c r="R2642" t="s">
        <v>471</v>
      </c>
      <c r="S2642">
        <v>2</v>
      </c>
      <c r="T2642" t="s">
        <v>478</v>
      </c>
      <c r="U2642">
        <v>2</v>
      </c>
      <c r="V2642">
        <v>45381</v>
      </c>
      <c r="W2642">
        <v>355</v>
      </c>
      <c r="X2642" t="s">
        <v>447</v>
      </c>
      <c r="Y2642" s="2" t="s">
        <v>447</v>
      </c>
      <c r="Z2642" s="2"/>
      <c r="AB2642" t="s">
        <v>447</v>
      </c>
      <c r="AC2642" t="s">
        <v>448</v>
      </c>
      <c r="AD2642" t="s">
        <v>447</v>
      </c>
      <c r="AE2642" t="s">
        <v>447</v>
      </c>
      <c r="AF2642" t="s">
        <v>447</v>
      </c>
      <c r="AG2642">
        <v>2</v>
      </c>
      <c r="AH2642">
        <v>0</v>
      </c>
      <c r="AI2642">
        <v>45</v>
      </c>
      <c r="AJ2642">
        <v>0</v>
      </c>
      <c r="AK2642">
        <v>61</v>
      </c>
      <c r="AL2642" t="s">
        <v>504</v>
      </c>
      <c r="AM2642" t="s">
        <v>450</v>
      </c>
      <c r="AN2642">
        <v>2.44</v>
      </c>
      <c r="AO2642">
        <v>111.93</v>
      </c>
      <c r="AP2642">
        <v>273.10919999999999</v>
      </c>
      <c r="AQ2642">
        <v>2.44</v>
      </c>
      <c r="AR2642">
        <v>115.07</v>
      </c>
      <c r="AS2642">
        <v>280.77080000000001</v>
      </c>
      <c r="BC2642" t="s">
        <v>451</v>
      </c>
      <c r="BD2642" s="2">
        <v>45849</v>
      </c>
      <c r="BE2642">
        <v>179.87</v>
      </c>
      <c r="BF2642" t="s">
        <v>452</v>
      </c>
      <c r="BG2642" t="s">
        <v>453</v>
      </c>
      <c r="BH2642" s="1">
        <f t="shared" ca="1" si="125"/>
        <v>274</v>
      </c>
    </row>
    <row r="2643" spans="2:60" ht="14.25" customHeight="1" x14ac:dyDescent="0.35">
      <c r="B2643" s="96" t="str">
        <f t="shared" si="123"/>
        <v>759173035</v>
      </c>
      <c r="C2643" s="96" t="str">
        <f t="shared" si="124"/>
        <v>75917303</v>
      </c>
      <c r="D2643">
        <v>22526</v>
      </c>
      <c r="E2643" t="s">
        <v>120</v>
      </c>
      <c r="F2643">
        <v>61</v>
      </c>
      <c r="G2643" t="s">
        <v>124</v>
      </c>
      <c r="H2643">
        <v>73</v>
      </c>
      <c r="I2643">
        <v>75917</v>
      </c>
      <c r="J2643" t="s">
        <v>22</v>
      </c>
      <c r="K2643">
        <v>303</v>
      </c>
      <c r="L2643">
        <v>5</v>
      </c>
      <c r="M2643">
        <v>1</v>
      </c>
      <c r="N2643">
        <v>1</v>
      </c>
      <c r="O2643">
        <v>5.27</v>
      </c>
      <c r="P2643">
        <v>0</v>
      </c>
      <c r="Q2643" t="s">
        <v>506</v>
      </c>
      <c r="R2643" t="s">
        <v>471</v>
      </c>
      <c r="S2643">
        <v>2</v>
      </c>
      <c r="T2643" t="s">
        <v>478</v>
      </c>
      <c r="U2643">
        <v>2</v>
      </c>
      <c r="V2643">
        <v>45381</v>
      </c>
      <c r="W2643">
        <v>355</v>
      </c>
      <c r="X2643" t="s">
        <v>447</v>
      </c>
      <c r="Y2643" s="2" t="s">
        <v>447</v>
      </c>
      <c r="Z2643" s="2"/>
      <c r="AB2643" t="s">
        <v>447</v>
      </c>
      <c r="AC2643" t="s">
        <v>448</v>
      </c>
      <c r="AD2643" t="s">
        <v>447</v>
      </c>
      <c r="AE2643" t="s">
        <v>447</v>
      </c>
      <c r="AF2643" t="s">
        <v>447</v>
      </c>
      <c r="AG2643">
        <v>2</v>
      </c>
      <c r="AH2643">
        <v>0</v>
      </c>
      <c r="AI2643">
        <v>45</v>
      </c>
      <c r="AJ2643">
        <v>0</v>
      </c>
      <c r="AK2643">
        <v>61</v>
      </c>
      <c r="AL2643" t="s">
        <v>504</v>
      </c>
      <c r="AM2643" t="s">
        <v>450</v>
      </c>
      <c r="AN2643">
        <v>5.27</v>
      </c>
      <c r="AO2643">
        <v>111.93</v>
      </c>
      <c r="AP2643">
        <v>589.87109999999996</v>
      </c>
      <c r="AQ2643">
        <v>5.27</v>
      </c>
      <c r="AR2643">
        <v>115.07</v>
      </c>
      <c r="AS2643">
        <v>606.41890000000001</v>
      </c>
      <c r="BC2643" t="s">
        <v>451</v>
      </c>
      <c r="BD2643" s="2">
        <v>45849</v>
      </c>
      <c r="BE2643">
        <v>474.15</v>
      </c>
      <c r="BF2643" t="s">
        <v>452</v>
      </c>
      <c r="BG2643" t="s">
        <v>453</v>
      </c>
      <c r="BH2643" s="1">
        <f t="shared" ca="1" si="125"/>
        <v>274</v>
      </c>
    </row>
    <row r="2644" spans="2:60" ht="14.25" customHeight="1" x14ac:dyDescent="0.35">
      <c r="B2644" s="96" t="str">
        <f t="shared" si="123"/>
        <v>759173036</v>
      </c>
      <c r="C2644" s="96" t="str">
        <f t="shared" si="124"/>
        <v>75917303</v>
      </c>
      <c r="D2644">
        <v>22526</v>
      </c>
      <c r="E2644" t="s">
        <v>120</v>
      </c>
      <c r="F2644">
        <v>61</v>
      </c>
      <c r="G2644" t="s">
        <v>124</v>
      </c>
      <c r="H2644">
        <v>73</v>
      </c>
      <c r="I2644">
        <v>75917</v>
      </c>
      <c r="J2644" t="s">
        <v>22</v>
      </c>
      <c r="K2644">
        <v>303</v>
      </c>
      <c r="L2644">
        <v>6</v>
      </c>
      <c r="M2644">
        <v>1</v>
      </c>
      <c r="N2644">
        <v>1</v>
      </c>
      <c r="O2644">
        <v>8.6999999999999993</v>
      </c>
      <c r="P2644">
        <v>0</v>
      </c>
      <c r="Q2644" t="s">
        <v>506</v>
      </c>
      <c r="R2644" t="s">
        <v>471</v>
      </c>
      <c r="S2644">
        <v>2</v>
      </c>
      <c r="T2644" t="s">
        <v>478</v>
      </c>
      <c r="U2644">
        <v>2</v>
      </c>
      <c r="V2644">
        <v>45381</v>
      </c>
      <c r="W2644">
        <v>355</v>
      </c>
      <c r="X2644" t="s">
        <v>447</v>
      </c>
      <c r="Y2644" s="2" t="s">
        <v>447</v>
      </c>
      <c r="Z2644" s="2"/>
      <c r="AB2644" t="s">
        <v>447</v>
      </c>
      <c r="AC2644" t="s">
        <v>448</v>
      </c>
      <c r="AD2644" t="s">
        <v>447</v>
      </c>
      <c r="AE2644" t="s">
        <v>447</v>
      </c>
      <c r="AF2644" t="s">
        <v>447</v>
      </c>
      <c r="AG2644">
        <v>2</v>
      </c>
      <c r="AH2644">
        <v>0</v>
      </c>
      <c r="AI2644">
        <v>45</v>
      </c>
      <c r="AJ2644">
        <v>0</v>
      </c>
      <c r="AK2644">
        <v>61</v>
      </c>
      <c r="AL2644" t="s">
        <v>518</v>
      </c>
      <c r="AM2644" t="s">
        <v>450</v>
      </c>
      <c r="AN2644">
        <v>8.6999999999999993</v>
      </c>
      <c r="AO2644">
        <v>111.93</v>
      </c>
      <c r="AP2644">
        <v>973.79100000000005</v>
      </c>
      <c r="AQ2644">
        <v>8.6999999999999993</v>
      </c>
      <c r="AR2644">
        <v>115.07</v>
      </c>
      <c r="AS2644">
        <v>1001.109</v>
      </c>
      <c r="BC2644" t="s">
        <v>451</v>
      </c>
      <c r="BD2644" s="2">
        <v>45849</v>
      </c>
      <c r="BE2644">
        <v>720.92</v>
      </c>
      <c r="BF2644" t="s">
        <v>452</v>
      </c>
      <c r="BG2644" t="s">
        <v>453</v>
      </c>
      <c r="BH2644" s="1">
        <f t="shared" ca="1" si="125"/>
        <v>274</v>
      </c>
    </row>
    <row r="2645" spans="2:60" ht="14.25" customHeight="1" x14ac:dyDescent="0.35">
      <c r="B2645" s="96" t="str">
        <f t="shared" si="123"/>
        <v>759173037</v>
      </c>
      <c r="C2645" s="96" t="str">
        <f t="shared" si="124"/>
        <v>75917303</v>
      </c>
      <c r="D2645">
        <v>22526</v>
      </c>
      <c r="E2645" t="s">
        <v>120</v>
      </c>
      <c r="F2645">
        <v>61</v>
      </c>
      <c r="G2645" t="s">
        <v>124</v>
      </c>
      <c r="H2645">
        <v>73</v>
      </c>
      <c r="I2645">
        <v>75917</v>
      </c>
      <c r="J2645" t="s">
        <v>22</v>
      </c>
      <c r="K2645">
        <v>303</v>
      </c>
      <c r="L2645">
        <v>7</v>
      </c>
      <c r="M2645">
        <v>1</v>
      </c>
      <c r="N2645">
        <v>1</v>
      </c>
      <c r="O2645">
        <v>7.01</v>
      </c>
      <c r="P2645">
        <v>0</v>
      </c>
      <c r="Q2645" t="s">
        <v>506</v>
      </c>
      <c r="R2645" t="s">
        <v>471</v>
      </c>
      <c r="S2645">
        <v>2</v>
      </c>
      <c r="T2645" t="s">
        <v>478</v>
      </c>
      <c r="U2645">
        <v>2</v>
      </c>
      <c r="V2645">
        <v>45381</v>
      </c>
      <c r="W2645">
        <v>355</v>
      </c>
      <c r="X2645" t="s">
        <v>447</v>
      </c>
      <c r="Y2645" s="2" t="s">
        <v>447</v>
      </c>
      <c r="Z2645" s="2"/>
      <c r="AB2645" t="s">
        <v>447</v>
      </c>
      <c r="AC2645" t="s">
        <v>448</v>
      </c>
      <c r="AD2645" t="s">
        <v>447</v>
      </c>
      <c r="AE2645" t="s">
        <v>447</v>
      </c>
      <c r="AF2645" t="s">
        <v>447</v>
      </c>
      <c r="AG2645">
        <v>2</v>
      </c>
      <c r="AH2645">
        <v>0</v>
      </c>
      <c r="AI2645">
        <v>45</v>
      </c>
      <c r="AJ2645">
        <v>0</v>
      </c>
      <c r="AK2645">
        <v>61</v>
      </c>
      <c r="AL2645" t="s">
        <v>518</v>
      </c>
      <c r="AM2645" t="s">
        <v>450</v>
      </c>
      <c r="AN2645">
        <v>7.01</v>
      </c>
      <c r="AO2645">
        <v>111.93</v>
      </c>
      <c r="AP2645">
        <v>784.62929999999994</v>
      </c>
      <c r="AQ2645">
        <v>7.01</v>
      </c>
      <c r="AR2645">
        <v>115.07</v>
      </c>
      <c r="AS2645">
        <v>806.64070000000004</v>
      </c>
      <c r="BC2645" t="s">
        <v>451</v>
      </c>
      <c r="BD2645" s="2">
        <v>45849</v>
      </c>
      <c r="BE2645">
        <v>362.43</v>
      </c>
      <c r="BF2645" t="s">
        <v>452</v>
      </c>
      <c r="BG2645" t="s">
        <v>453</v>
      </c>
      <c r="BH2645" s="1">
        <f t="shared" ca="1" si="125"/>
        <v>274</v>
      </c>
    </row>
    <row r="2646" spans="2:60" ht="14.25" customHeight="1" x14ac:dyDescent="0.35">
      <c r="B2646" s="96" t="str">
        <f t="shared" si="123"/>
        <v>759173038</v>
      </c>
      <c r="C2646" s="96" t="str">
        <f t="shared" si="124"/>
        <v>75917303</v>
      </c>
      <c r="D2646">
        <v>22526</v>
      </c>
      <c r="E2646" t="s">
        <v>120</v>
      </c>
      <c r="F2646">
        <v>61</v>
      </c>
      <c r="G2646" t="s">
        <v>124</v>
      </c>
      <c r="H2646">
        <v>73</v>
      </c>
      <c r="I2646">
        <v>75917</v>
      </c>
      <c r="J2646" t="s">
        <v>22</v>
      </c>
      <c r="K2646">
        <v>303</v>
      </c>
      <c r="L2646">
        <v>8</v>
      </c>
      <c r="M2646">
        <v>1</v>
      </c>
      <c r="N2646">
        <v>1</v>
      </c>
      <c r="O2646">
        <v>3.38</v>
      </c>
      <c r="P2646">
        <v>0</v>
      </c>
      <c r="Q2646" t="s">
        <v>506</v>
      </c>
      <c r="R2646" t="s">
        <v>471</v>
      </c>
      <c r="S2646">
        <v>2</v>
      </c>
      <c r="T2646" t="s">
        <v>478</v>
      </c>
      <c r="U2646">
        <v>2</v>
      </c>
      <c r="V2646">
        <v>45381</v>
      </c>
      <c r="W2646">
        <v>355</v>
      </c>
      <c r="X2646" t="s">
        <v>447</v>
      </c>
      <c r="Y2646" s="2" t="s">
        <v>447</v>
      </c>
      <c r="Z2646" s="2"/>
      <c r="AB2646" t="s">
        <v>447</v>
      </c>
      <c r="AC2646" t="s">
        <v>448</v>
      </c>
      <c r="AD2646" t="s">
        <v>447</v>
      </c>
      <c r="AE2646" t="s">
        <v>447</v>
      </c>
      <c r="AF2646" t="s">
        <v>447</v>
      </c>
      <c r="AG2646">
        <v>2</v>
      </c>
      <c r="AH2646">
        <v>0</v>
      </c>
      <c r="AI2646">
        <v>45</v>
      </c>
      <c r="AJ2646">
        <v>0</v>
      </c>
      <c r="AK2646">
        <v>61</v>
      </c>
      <c r="AL2646" t="s">
        <v>518</v>
      </c>
      <c r="AM2646" t="s">
        <v>450</v>
      </c>
      <c r="AN2646">
        <v>3.38</v>
      </c>
      <c r="AO2646">
        <v>111.93</v>
      </c>
      <c r="AP2646">
        <v>378.32339999999999</v>
      </c>
      <c r="AQ2646">
        <v>3.38</v>
      </c>
      <c r="AR2646">
        <v>115.07</v>
      </c>
      <c r="AS2646">
        <v>388.9366</v>
      </c>
      <c r="BC2646" t="s">
        <v>451</v>
      </c>
      <c r="BD2646" s="2">
        <v>45849</v>
      </c>
      <c r="BE2646">
        <v>173.26</v>
      </c>
      <c r="BF2646" t="s">
        <v>452</v>
      </c>
      <c r="BG2646" t="s">
        <v>453</v>
      </c>
      <c r="BH2646" s="1">
        <f t="shared" ca="1" si="125"/>
        <v>274</v>
      </c>
    </row>
    <row r="2647" spans="2:60" ht="14.25" customHeight="1" x14ac:dyDescent="0.35">
      <c r="B2647" s="96" t="str">
        <f t="shared" si="123"/>
        <v>759173039</v>
      </c>
      <c r="C2647" s="96" t="str">
        <f t="shared" si="124"/>
        <v>75917303</v>
      </c>
      <c r="D2647">
        <v>22526</v>
      </c>
      <c r="E2647" t="s">
        <v>120</v>
      </c>
      <c r="F2647">
        <v>61</v>
      </c>
      <c r="G2647" t="s">
        <v>124</v>
      </c>
      <c r="H2647">
        <v>73</v>
      </c>
      <c r="I2647">
        <v>75917</v>
      </c>
      <c r="J2647" t="s">
        <v>22</v>
      </c>
      <c r="K2647">
        <v>303</v>
      </c>
      <c r="L2647">
        <v>9</v>
      </c>
      <c r="M2647">
        <v>1</v>
      </c>
      <c r="N2647">
        <v>1</v>
      </c>
      <c r="O2647">
        <v>1.4</v>
      </c>
      <c r="P2647">
        <v>0</v>
      </c>
      <c r="Q2647" t="s">
        <v>506</v>
      </c>
      <c r="R2647" t="s">
        <v>471</v>
      </c>
      <c r="S2647">
        <v>2</v>
      </c>
      <c r="T2647" t="s">
        <v>478</v>
      </c>
      <c r="U2647">
        <v>2</v>
      </c>
      <c r="V2647">
        <v>45381</v>
      </c>
      <c r="W2647">
        <v>355</v>
      </c>
      <c r="X2647" t="s">
        <v>447</v>
      </c>
      <c r="Y2647" t="s">
        <v>447</v>
      </c>
      <c r="Z2647" s="2"/>
      <c r="AB2647" t="s">
        <v>447</v>
      </c>
      <c r="AC2647" t="s">
        <v>448</v>
      </c>
      <c r="AD2647" t="s">
        <v>447</v>
      </c>
      <c r="AE2647" t="s">
        <v>447</v>
      </c>
      <c r="AF2647" t="s">
        <v>447</v>
      </c>
      <c r="AG2647">
        <v>2</v>
      </c>
      <c r="AH2647">
        <v>0</v>
      </c>
      <c r="AI2647">
        <v>45</v>
      </c>
      <c r="AJ2647">
        <v>0</v>
      </c>
      <c r="AK2647">
        <v>61</v>
      </c>
      <c r="AL2647" t="s">
        <v>518</v>
      </c>
      <c r="AM2647" t="s">
        <v>450</v>
      </c>
      <c r="AN2647">
        <v>1.4</v>
      </c>
      <c r="AO2647">
        <v>111.93</v>
      </c>
      <c r="AP2647">
        <v>156.702</v>
      </c>
      <c r="AQ2647">
        <v>1.4</v>
      </c>
      <c r="AR2647">
        <v>115.07</v>
      </c>
      <c r="AS2647">
        <v>161.09800000000001</v>
      </c>
      <c r="BC2647" t="s">
        <v>451</v>
      </c>
      <c r="BD2647" s="2">
        <v>45849</v>
      </c>
      <c r="BE2647">
        <v>36.549999999999997</v>
      </c>
      <c r="BF2647" t="s">
        <v>452</v>
      </c>
      <c r="BG2647" t="s">
        <v>453</v>
      </c>
      <c r="BH2647" s="1">
        <f t="shared" ca="1" si="125"/>
        <v>274</v>
      </c>
    </row>
    <row r="2648" spans="2:60" ht="14.25" customHeight="1" x14ac:dyDescent="0.35">
      <c r="B2648" s="96" t="str">
        <f t="shared" si="123"/>
        <v>7591730310</v>
      </c>
      <c r="C2648" s="96" t="str">
        <f t="shared" si="124"/>
        <v>75917303</v>
      </c>
      <c r="D2648">
        <v>22526</v>
      </c>
      <c r="E2648" t="s">
        <v>120</v>
      </c>
      <c r="F2648">
        <v>61</v>
      </c>
      <c r="G2648" t="s">
        <v>124</v>
      </c>
      <c r="H2648">
        <v>73</v>
      </c>
      <c r="I2648">
        <v>75917</v>
      </c>
      <c r="J2648" t="s">
        <v>22</v>
      </c>
      <c r="K2648">
        <v>303</v>
      </c>
      <c r="L2648">
        <v>10</v>
      </c>
      <c r="M2648">
        <v>1</v>
      </c>
      <c r="N2648">
        <v>1</v>
      </c>
      <c r="O2648">
        <v>3.66</v>
      </c>
      <c r="P2648">
        <v>0</v>
      </c>
      <c r="Q2648" t="s">
        <v>506</v>
      </c>
      <c r="R2648" t="s">
        <v>471</v>
      </c>
      <c r="S2648">
        <v>2</v>
      </c>
      <c r="T2648" t="s">
        <v>478</v>
      </c>
      <c r="U2648">
        <v>2</v>
      </c>
      <c r="V2648">
        <v>45381</v>
      </c>
      <c r="W2648">
        <v>355</v>
      </c>
      <c r="X2648" t="s">
        <v>447</v>
      </c>
      <c r="Y2648" s="2" t="s">
        <v>447</v>
      </c>
      <c r="Z2648" s="2"/>
      <c r="AB2648" t="s">
        <v>447</v>
      </c>
      <c r="AC2648" t="s">
        <v>448</v>
      </c>
      <c r="AD2648" t="s">
        <v>447</v>
      </c>
      <c r="AE2648" t="s">
        <v>447</v>
      </c>
      <c r="AF2648" t="s">
        <v>447</v>
      </c>
      <c r="AG2648">
        <v>2</v>
      </c>
      <c r="AH2648">
        <v>0</v>
      </c>
      <c r="AI2648">
        <v>45</v>
      </c>
      <c r="AJ2648">
        <v>0</v>
      </c>
      <c r="AK2648">
        <v>61</v>
      </c>
      <c r="AL2648" t="s">
        <v>518</v>
      </c>
      <c r="AM2648" t="s">
        <v>450</v>
      </c>
      <c r="AN2648">
        <v>3.66</v>
      </c>
      <c r="AO2648">
        <v>111.93</v>
      </c>
      <c r="AP2648">
        <v>409.66379999999998</v>
      </c>
      <c r="AQ2648">
        <v>3.66</v>
      </c>
      <c r="AR2648">
        <v>115.07</v>
      </c>
      <c r="AS2648">
        <v>421.15620000000001</v>
      </c>
      <c r="BC2648" t="s">
        <v>451</v>
      </c>
      <c r="BD2648" s="2">
        <v>45849</v>
      </c>
      <c r="BE2648">
        <v>306.42</v>
      </c>
      <c r="BF2648" t="s">
        <v>452</v>
      </c>
      <c r="BG2648" t="s">
        <v>453</v>
      </c>
      <c r="BH2648" s="1">
        <f t="shared" ca="1" si="125"/>
        <v>274</v>
      </c>
    </row>
    <row r="2649" spans="2:60" ht="14.25" customHeight="1" x14ac:dyDescent="0.35">
      <c r="B2649" s="96" t="str">
        <f t="shared" si="123"/>
        <v>7591730311</v>
      </c>
      <c r="C2649" s="96" t="str">
        <f t="shared" si="124"/>
        <v>75917303</v>
      </c>
      <c r="D2649">
        <v>22526</v>
      </c>
      <c r="E2649" t="s">
        <v>120</v>
      </c>
      <c r="F2649">
        <v>61</v>
      </c>
      <c r="G2649" t="s">
        <v>124</v>
      </c>
      <c r="H2649">
        <v>73</v>
      </c>
      <c r="I2649">
        <v>75917</v>
      </c>
      <c r="J2649" t="s">
        <v>22</v>
      </c>
      <c r="K2649">
        <v>303</v>
      </c>
      <c r="L2649">
        <v>11</v>
      </c>
      <c r="M2649">
        <v>1</v>
      </c>
      <c r="N2649">
        <v>1</v>
      </c>
      <c r="O2649">
        <v>1.46</v>
      </c>
      <c r="P2649">
        <v>0</v>
      </c>
      <c r="Q2649" t="s">
        <v>506</v>
      </c>
      <c r="R2649" t="s">
        <v>471</v>
      </c>
      <c r="S2649">
        <v>2</v>
      </c>
      <c r="T2649" t="s">
        <v>478</v>
      </c>
      <c r="U2649">
        <v>2</v>
      </c>
      <c r="V2649">
        <v>45381</v>
      </c>
      <c r="W2649">
        <v>355</v>
      </c>
      <c r="X2649" t="s">
        <v>447</v>
      </c>
      <c r="Y2649" s="2" t="s">
        <v>447</v>
      </c>
      <c r="Z2649" s="2"/>
      <c r="AB2649" t="s">
        <v>447</v>
      </c>
      <c r="AC2649" t="s">
        <v>448</v>
      </c>
      <c r="AD2649" t="s">
        <v>447</v>
      </c>
      <c r="AE2649" t="s">
        <v>447</v>
      </c>
      <c r="AF2649" t="s">
        <v>447</v>
      </c>
      <c r="AG2649">
        <v>2</v>
      </c>
      <c r="AH2649">
        <v>0</v>
      </c>
      <c r="AI2649">
        <v>45</v>
      </c>
      <c r="AJ2649">
        <v>0</v>
      </c>
      <c r="AK2649">
        <v>61</v>
      </c>
      <c r="AL2649" t="s">
        <v>518</v>
      </c>
      <c r="AM2649" t="s">
        <v>450</v>
      </c>
      <c r="AN2649">
        <v>1.46</v>
      </c>
      <c r="AO2649">
        <v>111.93</v>
      </c>
      <c r="AP2649">
        <v>163.4178</v>
      </c>
      <c r="AQ2649">
        <v>1.46</v>
      </c>
      <c r="AR2649">
        <v>115.07</v>
      </c>
      <c r="AS2649">
        <v>168.00219999999999</v>
      </c>
      <c r="BC2649" t="s">
        <v>451</v>
      </c>
      <c r="BD2649" s="2">
        <v>45849</v>
      </c>
      <c r="BF2649" t="s">
        <v>452</v>
      </c>
      <c r="BG2649" t="s">
        <v>453</v>
      </c>
      <c r="BH2649" s="1">
        <f t="shared" ca="1" si="125"/>
        <v>274</v>
      </c>
    </row>
    <row r="2650" spans="2:60" ht="14.25" customHeight="1" x14ac:dyDescent="0.35">
      <c r="B2650" s="96" t="str">
        <f t="shared" si="123"/>
        <v>7591730312</v>
      </c>
      <c r="C2650" s="96" t="str">
        <f t="shared" si="124"/>
        <v>75917303</v>
      </c>
      <c r="D2650">
        <v>22526</v>
      </c>
      <c r="E2650" t="s">
        <v>120</v>
      </c>
      <c r="F2650">
        <v>61</v>
      </c>
      <c r="G2650" t="s">
        <v>124</v>
      </c>
      <c r="H2650">
        <v>73</v>
      </c>
      <c r="I2650">
        <v>75917</v>
      </c>
      <c r="J2650" t="s">
        <v>22</v>
      </c>
      <c r="K2650">
        <v>303</v>
      </c>
      <c r="L2650">
        <v>12</v>
      </c>
      <c r="M2650">
        <v>1</v>
      </c>
      <c r="N2650">
        <v>1</v>
      </c>
      <c r="O2650">
        <v>3.67</v>
      </c>
      <c r="P2650">
        <v>0</v>
      </c>
      <c r="Q2650" t="s">
        <v>506</v>
      </c>
      <c r="R2650" t="s">
        <v>471</v>
      </c>
      <c r="S2650">
        <v>2</v>
      </c>
      <c r="T2650" t="s">
        <v>478</v>
      </c>
      <c r="U2650">
        <v>2</v>
      </c>
      <c r="V2650">
        <v>45381</v>
      </c>
      <c r="W2650">
        <v>355</v>
      </c>
      <c r="X2650" t="s">
        <v>447</v>
      </c>
      <c r="Y2650" s="2" t="s">
        <v>447</v>
      </c>
      <c r="Z2650" s="2"/>
      <c r="AB2650" t="s">
        <v>447</v>
      </c>
      <c r="AC2650" t="s">
        <v>448</v>
      </c>
      <c r="AD2650" t="s">
        <v>447</v>
      </c>
      <c r="AE2650" t="s">
        <v>447</v>
      </c>
      <c r="AF2650" t="s">
        <v>447</v>
      </c>
      <c r="AG2650">
        <v>2</v>
      </c>
      <c r="AH2650">
        <v>0</v>
      </c>
      <c r="AI2650">
        <v>45</v>
      </c>
      <c r="AJ2650">
        <v>0</v>
      </c>
      <c r="AK2650">
        <v>61</v>
      </c>
      <c r="AL2650" t="s">
        <v>504</v>
      </c>
      <c r="AM2650" t="s">
        <v>450</v>
      </c>
      <c r="AN2650">
        <v>3.67</v>
      </c>
      <c r="AO2650">
        <v>111.93</v>
      </c>
      <c r="AP2650">
        <v>410.78309999999999</v>
      </c>
      <c r="AQ2650">
        <v>3.67</v>
      </c>
      <c r="AR2650">
        <v>115.07</v>
      </c>
      <c r="AS2650">
        <v>422.30689999999998</v>
      </c>
      <c r="BC2650" t="s">
        <v>451</v>
      </c>
      <c r="BD2650" s="2">
        <v>45849</v>
      </c>
      <c r="BE2650">
        <v>205.3</v>
      </c>
      <c r="BF2650" t="s">
        <v>452</v>
      </c>
      <c r="BG2650" t="s">
        <v>453</v>
      </c>
      <c r="BH2650" s="1">
        <f t="shared" ca="1" si="125"/>
        <v>274</v>
      </c>
    </row>
    <row r="2651" spans="2:60" ht="14.25" customHeight="1" x14ac:dyDescent="0.35">
      <c r="B2651" s="96" t="str">
        <f t="shared" si="123"/>
        <v>759173041</v>
      </c>
      <c r="C2651" s="96" t="str">
        <f t="shared" si="124"/>
        <v>75917304</v>
      </c>
      <c r="D2651">
        <v>22526</v>
      </c>
      <c r="E2651" t="s">
        <v>120</v>
      </c>
      <c r="F2651">
        <v>61</v>
      </c>
      <c r="G2651" t="s">
        <v>124</v>
      </c>
      <c r="H2651">
        <v>73</v>
      </c>
      <c r="I2651">
        <v>75917</v>
      </c>
      <c r="J2651" t="s">
        <v>22</v>
      </c>
      <c r="K2651">
        <v>304</v>
      </c>
      <c r="L2651">
        <v>1</v>
      </c>
      <c r="M2651">
        <v>1</v>
      </c>
      <c r="N2651">
        <v>2</v>
      </c>
      <c r="O2651">
        <v>7.42</v>
      </c>
      <c r="P2651">
        <v>0</v>
      </c>
      <c r="Q2651" t="s">
        <v>506</v>
      </c>
      <c r="R2651" t="s">
        <v>471</v>
      </c>
      <c r="S2651">
        <v>2</v>
      </c>
      <c r="T2651" t="s">
        <v>478</v>
      </c>
      <c r="U2651">
        <v>2</v>
      </c>
      <c r="V2651">
        <v>45365</v>
      </c>
      <c r="W2651">
        <v>355</v>
      </c>
      <c r="X2651" t="s">
        <v>447</v>
      </c>
      <c r="Y2651" s="2" t="s">
        <v>447</v>
      </c>
      <c r="Z2651" s="2"/>
      <c r="AB2651" t="s">
        <v>447</v>
      </c>
      <c r="AC2651" t="s">
        <v>448</v>
      </c>
      <c r="AD2651" t="s">
        <v>447</v>
      </c>
      <c r="AE2651" t="s">
        <v>447</v>
      </c>
      <c r="AF2651" t="s">
        <v>447</v>
      </c>
      <c r="AG2651">
        <v>2</v>
      </c>
      <c r="AH2651">
        <v>0</v>
      </c>
      <c r="AI2651">
        <v>47</v>
      </c>
      <c r="AJ2651">
        <v>0</v>
      </c>
      <c r="AK2651">
        <v>61</v>
      </c>
      <c r="AL2651" t="s">
        <v>518</v>
      </c>
      <c r="AM2651" t="s">
        <v>450</v>
      </c>
      <c r="AN2651">
        <v>7.42</v>
      </c>
      <c r="AO2651">
        <v>92.47</v>
      </c>
      <c r="AP2651">
        <v>686.12739999999997</v>
      </c>
      <c r="AQ2651">
        <v>7.42</v>
      </c>
      <c r="AR2651">
        <v>95.07</v>
      </c>
      <c r="AS2651">
        <v>705.4194</v>
      </c>
      <c r="BC2651" t="s">
        <v>451</v>
      </c>
      <c r="BD2651" s="2">
        <v>45858</v>
      </c>
      <c r="BE2651">
        <v>845.62</v>
      </c>
      <c r="BF2651" t="s">
        <v>452</v>
      </c>
      <c r="BG2651" t="s">
        <v>453</v>
      </c>
      <c r="BH2651" s="1">
        <f t="shared" ca="1" si="125"/>
        <v>265</v>
      </c>
    </row>
    <row r="2652" spans="2:60" ht="14.25" customHeight="1" x14ac:dyDescent="0.35">
      <c r="B2652" s="96" t="str">
        <f t="shared" si="123"/>
        <v>759173042</v>
      </c>
      <c r="C2652" s="96" t="str">
        <f t="shared" si="124"/>
        <v>75917304</v>
      </c>
      <c r="D2652">
        <v>22526</v>
      </c>
      <c r="E2652" t="s">
        <v>120</v>
      </c>
      <c r="F2652">
        <v>61</v>
      </c>
      <c r="G2652" t="s">
        <v>124</v>
      </c>
      <c r="H2652">
        <v>73</v>
      </c>
      <c r="I2652">
        <v>75917</v>
      </c>
      <c r="J2652" t="s">
        <v>22</v>
      </c>
      <c r="K2652">
        <v>304</v>
      </c>
      <c r="L2652">
        <v>2</v>
      </c>
      <c r="M2652">
        <v>1</v>
      </c>
      <c r="N2652">
        <v>2</v>
      </c>
      <c r="O2652">
        <v>6.72</v>
      </c>
      <c r="P2652">
        <v>0</v>
      </c>
      <c r="Q2652" t="s">
        <v>525</v>
      </c>
      <c r="R2652" t="s">
        <v>471</v>
      </c>
      <c r="S2652">
        <v>3</v>
      </c>
      <c r="T2652" t="s">
        <v>475</v>
      </c>
      <c r="U2652">
        <v>2</v>
      </c>
      <c r="V2652">
        <v>45054</v>
      </c>
      <c r="W2652">
        <v>355</v>
      </c>
      <c r="X2652" t="s">
        <v>447</v>
      </c>
      <c r="Y2652" s="2" t="s">
        <v>447</v>
      </c>
      <c r="Z2652" s="2"/>
      <c r="AB2652" t="s">
        <v>447</v>
      </c>
      <c r="AC2652" t="s">
        <v>448</v>
      </c>
      <c r="AD2652" t="s">
        <v>447</v>
      </c>
      <c r="AE2652" t="s">
        <v>447</v>
      </c>
      <c r="AF2652" t="s">
        <v>447</v>
      </c>
      <c r="AG2652">
        <v>2</v>
      </c>
      <c r="AH2652">
        <v>0</v>
      </c>
      <c r="AI2652">
        <v>43</v>
      </c>
      <c r="AJ2652">
        <v>0</v>
      </c>
      <c r="AK2652">
        <v>61</v>
      </c>
      <c r="AL2652" t="s">
        <v>465</v>
      </c>
      <c r="AM2652" t="s">
        <v>450</v>
      </c>
      <c r="AN2652">
        <v>6.72</v>
      </c>
      <c r="AO2652">
        <v>74.959999999999994</v>
      </c>
      <c r="AP2652">
        <v>503.7312</v>
      </c>
      <c r="AQ2652">
        <v>6.72</v>
      </c>
      <c r="AR2652">
        <v>75.069999999999993</v>
      </c>
      <c r="AS2652">
        <v>504.47039999999998</v>
      </c>
      <c r="BC2652" t="s">
        <v>451</v>
      </c>
      <c r="BD2652" s="2">
        <v>45858</v>
      </c>
      <c r="BE2652">
        <v>460.71</v>
      </c>
      <c r="BF2652" t="s">
        <v>452</v>
      </c>
      <c r="BG2652" t="s">
        <v>453</v>
      </c>
      <c r="BH2652" s="1">
        <f t="shared" ca="1" si="125"/>
        <v>265</v>
      </c>
    </row>
    <row r="2653" spans="2:60" ht="14.25" customHeight="1" x14ac:dyDescent="0.35">
      <c r="B2653" s="96" t="str">
        <f t="shared" si="123"/>
        <v>759173043</v>
      </c>
      <c r="C2653" s="96" t="str">
        <f t="shared" si="124"/>
        <v>75917304</v>
      </c>
      <c r="D2653">
        <v>22526</v>
      </c>
      <c r="E2653" t="s">
        <v>120</v>
      </c>
      <c r="F2653">
        <v>61</v>
      </c>
      <c r="G2653" t="s">
        <v>124</v>
      </c>
      <c r="H2653">
        <v>73</v>
      </c>
      <c r="I2653">
        <v>75917</v>
      </c>
      <c r="J2653" t="s">
        <v>22</v>
      </c>
      <c r="K2653">
        <v>304</v>
      </c>
      <c r="L2653">
        <v>3</v>
      </c>
      <c r="M2653">
        <v>2</v>
      </c>
      <c r="N2653">
        <v>3</v>
      </c>
      <c r="O2653">
        <v>6.96</v>
      </c>
      <c r="P2653">
        <v>0</v>
      </c>
      <c r="Q2653" t="s">
        <v>506</v>
      </c>
      <c r="R2653" t="s">
        <v>471</v>
      </c>
      <c r="S2653">
        <v>2</v>
      </c>
      <c r="T2653" t="s">
        <v>478</v>
      </c>
      <c r="U2653">
        <v>2</v>
      </c>
      <c r="V2653">
        <v>45365</v>
      </c>
      <c r="W2653">
        <v>355</v>
      </c>
      <c r="X2653" t="s">
        <v>447</v>
      </c>
      <c r="Y2653" s="2" t="s">
        <v>447</v>
      </c>
      <c r="Z2653" s="2"/>
      <c r="AB2653" t="s">
        <v>447</v>
      </c>
      <c r="AC2653" t="s">
        <v>448</v>
      </c>
      <c r="AD2653" t="s">
        <v>447</v>
      </c>
      <c r="AE2653" t="s">
        <v>447</v>
      </c>
      <c r="AF2653" t="s">
        <v>447</v>
      </c>
      <c r="AG2653">
        <v>2</v>
      </c>
      <c r="AH2653">
        <v>0</v>
      </c>
      <c r="AI2653">
        <v>47</v>
      </c>
      <c r="AJ2653">
        <v>0</v>
      </c>
      <c r="AK2653">
        <v>61</v>
      </c>
      <c r="AL2653" t="s">
        <v>518</v>
      </c>
      <c r="AM2653" t="s">
        <v>450</v>
      </c>
      <c r="AN2653">
        <v>6.96</v>
      </c>
      <c r="AO2653">
        <v>92.47</v>
      </c>
      <c r="AP2653">
        <v>643.59119999999996</v>
      </c>
      <c r="AQ2653">
        <v>6.96</v>
      </c>
      <c r="AR2653">
        <v>95.07</v>
      </c>
      <c r="AS2653">
        <v>661.68719999999996</v>
      </c>
      <c r="BC2653" t="s">
        <v>451</v>
      </c>
      <c r="BD2653" s="2">
        <v>45858</v>
      </c>
      <c r="BE2653">
        <v>681.67</v>
      </c>
      <c r="BF2653" t="s">
        <v>452</v>
      </c>
      <c r="BG2653" t="s">
        <v>453</v>
      </c>
      <c r="BH2653" s="1">
        <f t="shared" ca="1" si="125"/>
        <v>265</v>
      </c>
    </row>
    <row r="2654" spans="2:60" ht="14.25" customHeight="1" x14ac:dyDescent="0.35">
      <c r="B2654" s="96" t="str">
        <f t="shared" si="123"/>
        <v>759173044</v>
      </c>
      <c r="C2654" s="96" t="str">
        <f t="shared" si="124"/>
        <v>75917304</v>
      </c>
      <c r="D2654">
        <v>22526</v>
      </c>
      <c r="E2654" t="s">
        <v>120</v>
      </c>
      <c r="F2654">
        <v>61</v>
      </c>
      <c r="G2654" t="s">
        <v>124</v>
      </c>
      <c r="H2654">
        <v>73</v>
      </c>
      <c r="I2654">
        <v>75917</v>
      </c>
      <c r="J2654" t="s">
        <v>22</v>
      </c>
      <c r="K2654">
        <v>304</v>
      </c>
      <c r="L2654">
        <v>4</v>
      </c>
      <c r="M2654">
        <v>2</v>
      </c>
      <c r="N2654">
        <v>3</v>
      </c>
      <c r="O2654">
        <v>1.9</v>
      </c>
      <c r="P2654">
        <v>0</v>
      </c>
      <c r="Q2654" t="s">
        <v>525</v>
      </c>
      <c r="R2654" t="s">
        <v>471</v>
      </c>
      <c r="S2654">
        <v>3</v>
      </c>
      <c r="T2654" t="s">
        <v>475</v>
      </c>
      <c r="U2654">
        <v>2</v>
      </c>
      <c r="V2654">
        <v>45055</v>
      </c>
      <c r="W2654">
        <v>355</v>
      </c>
      <c r="X2654" t="s">
        <v>447</v>
      </c>
      <c r="Y2654" s="2" t="s">
        <v>447</v>
      </c>
      <c r="Z2654" s="2"/>
      <c r="AB2654" t="s">
        <v>447</v>
      </c>
      <c r="AC2654" t="s">
        <v>448</v>
      </c>
      <c r="AD2654" t="s">
        <v>447</v>
      </c>
      <c r="AE2654" t="s">
        <v>447</v>
      </c>
      <c r="AF2654" t="s">
        <v>447</v>
      </c>
      <c r="AG2654">
        <v>2</v>
      </c>
      <c r="AH2654">
        <v>0</v>
      </c>
      <c r="AI2654">
        <v>43</v>
      </c>
      <c r="AJ2654">
        <v>0</v>
      </c>
      <c r="AK2654">
        <v>61</v>
      </c>
      <c r="AL2654" t="s">
        <v>465</v>
      </c>
      <c r="AM2654" t="s">
        <v>450</v>
      </c>
      <c r="AN2654">
        <v>1.9</v>
      </c>
      <c r="AO2654">
        <v>74.959999999999994</v>
      </c>
      <c r="AP2654">
        <v>142.42400000000001</v>
      </c>
      <c r="AQ2654">
        <v>1.9</v>
      </c>
      <c r="AR2654">
        <v>75.069999999999993</v>
      </c>
      <c r="AS2654">
        <v>142.63300000000001</v>
      </c>
      <c r="BC2654" t="s">
        <v>451</v>
      </c>
      <c r="BD2654" s="2">
        <v>45858</v>
      </c>
      <c r="BE2654">
        <v>134.76</v>
      </c>
      <c r="BF2654" t="s">
        <v>452</v>
      </c>
      <c r="BG2654" t="s">
        <v>453</v>
      </c>
      <c r="BH2654" s="1">
        <f t="shared" ca="1" si="125"/>
        <v>265</v>
      </c>
    </row>
    <row r="2655" spans="2:60" ht="14.25" customHeight="1" x14ac:dyDescent="0.35">
      <c r="B2655" s="96" t="str">
        <f t="shared" si="123"/>
        <v>759173045</v>
      </c>
      <c r="C2655" s="96" t="str">
        <f t="shared" si="124"/>
        <v>75917304</v>
      </c>
      <c r="D2655">
        <v>22526</v>
      </c>
      <c r="E2655" t="s">
        <v>120</v>
      </c>
      <c r="F2655">
        <v>61</v>
      </c>
      <c r="G2655" t="s">
        <v>124</v>
      </c>
      <c r="H2655">
        <v>73</v>
      </c>
      <c r="I2655">
        <v>75917</v>
      </c>
      <c r="J2655" t="s">
        <v>22</v>
      </c>
      <c r="K2655">
        <v>304</v>
      </c>
      <c r="L2655">
        <v>5</v>
      </c>
      <c r="M2655">
        <v>1</v>
      </c>
      <c r="N2655">
        <v>2</v>
      </c>
      <c r="O2655">
        <v>1.27</v>
      </c>
      <c r="P2655">
        <v>0</v>
      </c>
      <c r="Q2655" t="s">
        <v>525</v>
      </c>
      <c r="R2655" t="s">
        <v>471</v>
      </c>
      <c r="S2655">
        <v>3</v>
      </c>
      <c r="T2655" t="s">
        <v>475</v>
      </c>
      <c r="U2655">
        <v>2</v>
      </c>
      <c r="V2655">
        <v>45055</v>
      </c>
      <c r="W2655">
        <v>355</v>
      </c>
      <c r="X2655" t="s">
        <v>447</v>
      </c>
      <c r="Y2655" s="2" t="s">
        <v>447</v>
      </c>
      <c r="Z2655" s="2"/>
      <c r="AB2655" t="s">
        <v>447</v>
      </c>
      <c r="AC2655" t="s">
        <v>448</v>
      </c>
      <c r="AD2655" t="s">
        <v>447</v>
      </c>
      <c r="AE2655" t="s">
        <v>447</v>
      </c>
      <c r="AF2655" t="s">
        <v>447</v>
      </c>
      <c r="AG2655">
        <v>2</v>
      </c>
      <c r="AH2655">
        <v>0</v>
      </c>
      <c r="AI2655">
        <v>43</v>
      </c>
      <c r="AJ2655">
        <v>0</v>
      </c>
      <c r="AK2655">
        <v>61</v>
      </c>
      <c r="AL2655" t="s">
        <v>465</v>
      </c>
      <c r="AM2655" t="s">
        <v>450</v>
      </c>
      <c r="AN2655">
        <v>1.27</v>
      </c>
      <c r="AO2655">
        <v>74.959999999999994</v>
      </c>
      <c r="AP2655">
        <v>95.199200000000005</v>
      </c>
      <c r="AQ2655">
        <v>1.27</v>
      </c>
      <c r="AR2655">
        <v>75.069999999999993</v>
      </c>
      <c r="AS2655">
        <v>95.338899999999995</v>
      </c>
      <c r="BC2655" t="s">
        <v>451</v>
      </c>
      <c r="BD2655" s="2">
        <v>45858</v>
      </c>
      <c r="BE2655">
        <v>136.55000000000001</v>
      </c>
      <c r="BF2655" t="s">
        <v>452</v>
      </c>
      <c r="BG2655" t="s">
        <v>453</v>
      </c>
      <c r="BH2655" s="1">
        <f t="shared" ca="1" si="125"/>
        <v>265</v>
      </c>
    </row>
    <row r="2656" spans="2:60" ht="14.25" customHeight="1" x14ac:dyDescent="0.35">
      <c r="B2656" s="96" t="str">
        <f t="shared" si="123"/>
        <v>759173046</v>
      </c>
      <c r="C2656" s="96" t="str">
        <f t="shared" si="124"/>
        <v>75917304</v>
      </c>
      <c r="D2656">
        <v>22526</v>
      </c>
      <c r="E2656" t="s">
        <v>120</v>
      </c>
      <c r="F2656">
        <v>61</v>
      </c>
      <c r="G2656" t="s">
        <v>124</v>
      </c>
      <c r="H2656">
        <v>73</v>
      </c>
      <c r="I2656">
        <v>75917</v>
      </c>
      <c r="J2656" t="s">
        <v>22</v>
      </c>
      <c r="K2656">
        <v>304</v>
      </c>
      <c r="L2656">
        <v>6</v>
      </c>
      <c r="M2656">
        <v>1</v>
      </c>
      <c r="N2656">
        <v>2</v>
      </c>
      <c r="O2656">
        <v>3.14</v>
      </c>
      <c r="P2656">
        <v>0</v>
      </c>
      <c r="Q2656" t="s">
        <v>525</v>
      </c>
      <c r="R2656" t="s">
        <v>471</v>
      </c>
      <c r="S2656">
        <v>3</v>
      </c>
      <c r="T2656" t="s">
        <v>475</v>
      </c>
      <c r="U2656">
        <v>2</v>
      </c>
      <c r="V2656">
        <v>45055</v>
      </c>
      <c r="W2656">
        <v>355</v>
      </c>
      <c r="X2656" t="s">
        <v>447</v>
      </c>
      <c r="Y2656" s="2" t="s">
        <v>447</v>
      </c>
      <c r="Z2656" s="2"/>
      <c r="AB2656" t="s">
        <v>447</v>
      </c>
      <c r="AC2656" t="s">
        <v>448</v>
      </c>
      <c r="AD2656" t="s">
        <v>447</v>
      </c>
      <c r="AE2656" t="s">
        <v>447</v>
      </c>
      <c r="AF2656" t="s">
        <v>447</v>
      </c>
      <c r="AG2656">
        <v>2</v>
      </c>
      <c r="AH2656">
        <v>0</v>
      </c>
      <c r="AI2656">
        <v>43</v>
      </c>
      <c r="AJ2656">
        <v>0</v>
      </c>
      <c r="AK2656">
        <v>61</v>
      </c>
      <c r="AL2656" t="s">
        <v>465</v>
      </c>
      <c r="AM2656" t="s">
        <v>450</v>
      </c>
      <c r="AN2656">
        <v>3.14</v>
      </c>
      <c r="AO2656">
        <v>74.959999999999994</v>
      </c>
      <c r="AP2656">
        <v>235.37440000000001</v>
      </c>
      <c r="AQ2656">
        <v>3.14</v>
      </c>
      <c r="AR2656">
        <v>75.069999999999993</v>
      </c>
      <c r="AS2656">
        <v>235.71979999999999</v>
      </c>
      <c r="BC2656" t="s">
        <v>451</v>
      </c>
      <c r="BD2656" s="2">
        <v>45858</v>
      </c>
      <c r="BE2656">
        <v>286.20999999999998</v>
      </c>
      <c r="BF2656" t="s">
        <v>452</v>
      </c>
      <c r="BG2656" t="s">
        <v>453</v>
      </c>
      <c r="BH2656" s="1">
        <f t="shared" ca="1" si="125"/>
        <v>265</v>
      </c>
    </row>
    <row r="2657" spans="2:60" ht="14.25" customHeight="1" x14ac:dyDescent="0.35">
      <c r="B2657" s="96" t="str">
        <f t="shared" si="123"/>
        <v>759173047</v>
      </c>
      <c r="C2657" s="96" t="str">
        <f t="shared" si="124"/>
        <v>75917304</v>
      </c>
      <c r="D2657">
        <v>22526</v>
      </c>
      <c r="E2657" t="s">
        <v>120</v>
      </c>
      <c r="F2657">
        <v>61</v>
      </c>
      <c r="G2657" t="s">
        <v>124</v>
      </c>
      <c r="H2657">
        <v>73</v>
      </c>
      <c r="I2657">
        <v>75917</v>
      </c>
      <c r="J2657" t="s">
        <v>22</v>
      </c>
      <c r="K2657">
        <v>304</v>
      </c>
      <c r="L2657">
        <v>7</v>
      </c>
      <c r="M2657">
        <v>1</v>
      </c>
      <c r="N2657">
        <v>2</v>
      </c>
      <c r="O2657">
        <v>1.3</v>
      </c>
      <c r="P2657">
        <v>0</v>
      </c>
      <c r="Q2657" t="s">
        <v>525</v>
      </c>
      <c r="R2657" t="s">
        <v>471</v>
      </c>
      <c r="S2657">
        <v>3</v>
      </c>
      <c r="T2657" t="s">
        <v>475</v>
      </c>
      <c r="U2657">
        <v>2</v>
      </c>
      <c r="V2657">
        <v>45054</v>
      </c>
      <c r="W2657">
        <v>355</v>
      </c>
      <c r="X2657" t="s">
        <v>447</v>
      </c>
      <c r="Y2657" s="2" t="s">
        <v>447</v>
      </c>
      <c r="Z2657" s="2"/>
      <c r="AB2657" t="s">
        <v>447</v>
      </c>
      <c r="AC2657" t="s">
        <v>448</v>
      </c>
      <c r="AD2657" t="s">
        <v>447</v>
      </c>
      <c r="AE2657" t="s">
        <v>447</v>
      </c>
      <c r="AF2657" t="s">
        <v>447</v>
      </c>
      <c r="AG2657">
        <v>2</v>
      </c>
      <c r="AH2657">
        <v>0</v>
      </c>
      <c r="AI2657">
        <v>43</v>
      </c>
      <c r="AJ2657">
        <v>0</v>
      </c>
      <c r="AK2657">
        <v>61</v>
      </c>
      <c r="AL2657" t="s">
        <v>465</v>
      </c>
      <c r="AM2657" t="s">
        <v>450</v>
      </c>
      <c r="AN2657">
        <v>1.3</v>
      </c>
      <c r="AO2657">
        <v>74.959999999999994</v>
      </c>
      <c r="AP2657">
        <v>97.447999999999993</v>
      </c>
      <c r="AQ2657">
        <v>1.3</v>
      </c>
      <c r="AR2657">
        <v>75.069999999999993</v>
      </c>
      <c r="AS2657">
        <v>97.590999999999994</v>
      </c>
      <c r="BC2657" t="s">
        <v>451</v>
      </c>
      <c r="BD2657" s="2">
        <v>45858</v>
      </c>
      <c r="BE2657">
        <v>74.8</v>
      </c>
      <c r="BF2657" t="s">
        <v>452</v>
      </c>
      <c r="BG2657" t="s">
        <v>453</v>
      </c>
      <c r="BH2657" s="1">
        <f t="shared" ca="1" si="125"/>
        <v>265</v>
      </c>
    </row>
    <row r="2658" spans="2:60" ht="14.25" customHeight="1" x14ac:dyDescent="0.35">
      <c r="B2658" s="96" t="str">
        <f t="shared" si="123"/>
        <v>759173048</v>
      </c>
      <c r="C2658" s="96" t="str">
        <f t="shared" si="124"/>
        <v>75917304</v>
      </c>
      <c r="D2658">
        <v>22526</v>
      </c>
      <c r="E2658" t="s">
        <v>120</v>
      </c>
      <c r="F2658">
        <v>61</v>
      </c>
      <c r="G2658" t="s">
        <v>124</v>
      </c>
      <c r="H2658">
        <v>73</v>
      </c>
      <c r="I2658">
        <v>75917</v>
      </c>
      <c r="J2658" t="s">
        <v>22</v>
      </c>
      <c r="K2658">
        <v>304</v>
      </c>
      <c r="L2658">
        <v>8</v>
      </c>
      <c r="M2658">
        <v>1</v>
      </c>
      <c r="O2658">
        <v>0.54</v>
      </c>
      <c r="P2658">
        <v>0</v>
      </c>
      <c r="Q2658" t="s">
        <v>525</v>
      </c>
      <c r="R2658" t="s">
        <v>471</v>
      </c>
      <c r="S2658">
        <v>3</v>
      </c>
      <c r="T2658" t="s">
        <v>475</v>
      </c>
      <c r="U2658">
        <v>2</v>
      </c>
      <c r="W2658">
        <v>355</v>
      </c>
      <c r="X2658" t="s">
        <v>447</v>
      </c>
      <c r="Y2658" s="2" t="s">
        <v>447</v>
      </c>
      <c r="Z2658" s="2"/>
      <c r="AB2658" t="s">
        <v>447</v>
      </c>
      <c r="AC2658" t="s">
        <v>448</v>
      </c>
      <c r="AD2658" t="s">
        <v>447</v>
      </c>
      <c r="AE2658" t="s">
        <v>447</v>
      </c>
      <c r="AF2658" t="s">
        <v>447</v>
      </c>
      <c r="AG2658">
        <v>2</v>
      </c>
      <c r="AH2658">
        <v>0</v>
      </c>
      <c r="AI2658">
        <v>43</v>
      </c>
      <c r="AJ2658">
        <v>0</v>
      </c>
      <c r="AK2658">
        <v>61</v>
      </c>
      <c r="AL2658" t="s">
        <v>465</v>
      </c>
      <c r="AM2658" t="s">
        <v>450</v>
      </c>
      <c r="AN2658">
        <v>0.54</v>
      </c>
      <c r="AO2658">
        <v>74.959999999999994</v>
      </c>
      <c r="AP2658">
        <v>40.478400000000001</v>
      </c>
      <c r="AQ2658">
        <v>0.54</v>
      </c>
      <c r="AR2658">
        <v>75.069999999999993</v>
      </c>
      <c r="AS2658">
        <v>40.537799999999997</v>
      </c>
      <c r="BC2658" t="s">
        <v>451</v>
      </c>
      <c r="BD2658" s="2">
        <v>45858</v>
      </c>
      <c r="BF2658" t="s">
        <v>452</v>
      </c>
      <c r="BG2658" t="s">
        <v>453</v>
      </c>
      <c r="BH2658" s="1">
        <f t="shared" ca="1" si="125"/>
        <v>265</v>
      </c>
    </row>
    <row r="2659" spans="2:60" ht="14.25" customHeight="1" x14ac:dyDescent="0.35">
      <c r="B2659" s="96" t="str">
        <f t="shared" si="123"/>
        <v>759173049</v>
      </c>
      <c r="C2659" s="96" t="str">
        <f t="shared" si="124"/>
        <v>75917304</v>
      </c>
      <c r="D2659">
        <v>22526</v>
      </c>
      <c r="E2659" t="s">
        <v>120</v>
      </c>
      <c r="F2659">
        <v>61</v>
      </c>
      <c r="G2659" t="s">
        <v>124</v>
      </c>
      <c r="H2659">
        <v>73</v>
      </c>
      <c r="I2659">
        <v>75917</v>
      </c>
      <c r="J2659" t="s">
        <v>22</v>
      </c>
      <c r="K2659">
        <v>304</v>
      </c>
      <c r="L2659">
        <v>9</v>
      </c>
      <c r="M2659">
        <v>1</v>
      </c>
      <c r="N2659">
        <v>2</v>
      </c>
      <c r="O2659">
        <v>4.79</v>
      </c>
      <c r="P2659">
        <v>0</v>
      </c>
      <c r="Q2659" t="s">
        <v>525</v>
      </c>
      <c r="R2659" t="s">
        <v>471</v>
      </c>
      <c r="S2659">
        <v>3</v>
      </c>
      <c r="T2659" t="s">
        <v>475</v>
      </c>
      <c r="U2659">
        <v>2</v>
      </c>
      <c r="V2659">
        <v>45052</v>
      </c>
      <c r="W2659">
        <v>355</v>
      </c>
      <c r="X2659" t="s">
        <v>447</v>
      </c>
      <c r="Y2659" s="2" t="s">
        <v>447</v>
      </c>
      <c r="Z2659" s="2"/>
      <c r="AB2659" t="s">
        <v>447</v>
      </c>
      <c r="AC2659" t="s">
        <v>448</v>
      </c>
      <c r="AD2659" t="s">
        <v>447</v>
      </c>
      <c r="AE2659" t="s">
        <v>447</v>
      </c>
      <c r="AF2659" t="s">
        <v>447</v>
      </c>
      <c r="AG2659">
        <v>2</v>
      </c>
      <c r="AH2659">
        <v>0</v>
      </c>
      <c r="AI2659">
        <v>43</v>
      </c>
      <c r="AJ2659">
        <v>0</v>
      </c>
      <c r="AK2659">
        <v>61</v>
      </c>
      <c r="AL2659" t="s">
        <v>465</v>
      </c>
      <c r="AM2659" t="s">
        <v>450</v>
      </c>
      <c r="AN2659">
        <v>4.79</v>
      </c>
      <c r="AO2659">
        <v>74.959999999999994</v>
      </c>
      <c r="AP2659">
        <v>359.05840000000001</v>
      </c>
      <c r="AQ2659">
        <v>4.79</v>
      </c>
      <c r="AR2659">
        <v>75.069999999999993</v>
      </c>
      <c r="AS2659">
        <v>359.58530000000002</v>
      </c>
      <c r="BC2659" t="s">
        <v>451</v>
      </c>
      <c r="BD2659" s="2">
        <v>45858</v>
      </c>
      <c r="BE2659">
        <v>275.69</v>
      </c>
      <c r="BF2659" t="s">
        <v>452</v>
      </c>
      <c r="BG2659" t="s">
        <v>453</v>
      </c>
      <c r="BH2659" s="1">
        <f t="shared" ca="1" si="125"/>
        <v>265</v>
      </c>
    </row>
    <row r="2660" spans="2:60" ht="14.25" customHeight="1" x14ac:dyDescent="0.35">
      <c r="B2660" s="96" t="str">
        <f t="shared" si="123"/>
        <v>7591730410</v>
      </c>
      <c r="C2660" s="96" t="str">
        <f t="shared" si="124"/>
        <v>75917304</v>
      </c>
      <c r="D2660">
        <v>22526</v>
      </c>
      <c r="E2660" t="s">
        <v>120</v>
      </c>
      <c r="F2660">
        <v>61</v>
      </c>
      <c r="G2660" t="s">
        <v>124</v>
      </c>
      <c r="H2660">
        <v>73</v>
      </c>
      <c r="I2660">
        <v>75917</v>
      </c>
      <c r="J2660" t="s">
        <v>22</v>
      </c>
      <c r="K2660">
        <v>304</v>
      </c>
      <c r="L2660">
        <v>10</v>
      </c>
      <c r="M2660">
        <v>1</v>
      </c>
      <c r="N2660">
        <v>2</v>
      </c>
      <c r="O2660">
        <v>4.18</v>
      </c>
      <c r="P2660">
        <v>0</v>
      </c>
      <c r="Q2660" t="s">
        <v>525</v>
      </c>
      <c r="R2660" t="s">
        <v>471</v>
      </c>
      <c r="S2660">
        <v>3</v>
      </c>
      <c r="T2660" t="s">
        <v>475</v>
      </c>
      <c r="U2660">
        <v>2</v>
      </c>
      <c r="V2660">
        <v>45062</v>
      </c>
      <c r="W2660">
        <v>355</v>
      </c>
      <c r="X2660" t="s">
        <v>447</v>
      </c>
      <c r="Y2660" s="2" t="s">
        <v>447</v>
      </c>
      <c r="Z2660" s="2"/>
      <c r="AB2660" t="s">
        <v>447</v>
      </c>
      <c r="AC2660" t="s">
        <v>448</v>
      </c>
      <c r="AD2660" t="s">
        <v>447</v>
      </c>
      <c r="AE2660" t="s">
        <v>447</v>
      </c>
      <c r="AF2660" t="s">
        <v>447</v>
      </c>
      <c r="AG2660">
        <v>2</v>
      </c>
      <c r="AH2660">
        <v>0</v>
      </c>
      <c r="AI2660">
        <v>43</v>
      </c>
      <c r="AJ2660">
        <v>0</v>
      </c>
      <c r="AK2660">
        <v>61</v>
      </c>
      <c r="AL2660" t="s">
        <v>465</v>
      </c>
      <c r="AM2660" t="s">
        <v>450</v>
      </c>
      <c r="AN2660">
        <v>4.18</v>
      </c>
      <c r="AO2660">
        <v>74.959999999999994</v>
      </c>
      <c r="AP2660">
        <v>313.33280000000002</v>
      </c>
      <c r="AQ2660">
        <v>4.18</v>
      </c>
      <c r="AR2660">
        <v>75.069999999999993</v>
      </c>
      <c r="AS2660">
        <v>313.79259999999999</v>
      </c>
      <c r="BC2660" t="s">
        <v>451</v>
      </c>
      <c r="BD2660" s="2">
        <v>45858</v>
      </c>
      <c r="BE2660">
        <v>239.78</v>
      </c>
      <c r="BF2660" t="s">
        <v>452</v>
      </c>
      <c r="BG2660" t="s">
        <v>453</v>
      </c>
      <c r="BH2660" s="1">
        <f t="shared" ca="1" si="125"/>
        <v>265</v>
      </c>
    </row>
    <row r="2661" spans="2:60" ht="14.25" customHeight="1" x14ac:dyDescent="0.35">
      <c r="B2661" s="96" t="str">
        <f t="shared" si="123"/>
        <v>7591730411</v>
      </c>
      <c r="C2661" s="96" t="str">
        <f t="shared" si="124"/>
        <v>75917304</v>
      </c>
      <c r="D2661">
        <v>22526</v>
      </c>
      <c r="E2661" t="s">
        <v>120</v>
      </c>
      <c r="F2661">
        <v>61</v>
      </c>
      <c r="G2661" t="s">
        <v>124</v>
      </c>
      <c r="H2661">
        <v>73</v>
      </c>
      <c r="I2661">
        <v>75917</v>
      </c>
      <c r="J2661" t="s">
        <v>22</v>
      </c>
      <c r="K2661">
        <v>304</v>
      </c>
      <c r="L2661">
        <v>11</v>
      </c>
      <c r="M2661">
        <v>1</v>
      </c>
      <c r="N2661">
        <v>2</v>
      </c>
      <c r="O2661">
        <v>2.67</v>
      </c>
      <c r="P2661">
        <v>0</v>
      </c>
      <c r="Q2661" t="s">
        <v>525</v>
      </c>
      <c r="R2661" t="s">
        <v>471</v>
      </c>
      <c r="S2661">
        <v>3</v>
      </c>
      <c r="T2661" t="s">
        <v>475</v>
      </c>
      <c r="U2661">
        <v>2</v>
      </c>
      <c r="V2661">
        <v>45052</v>
      </c>
      <c r="W2661">
        <v>355</v>
      </c>
      <c r="X2661" t="s">
        <v>447</v>
      </c>
      <c r="Y2661" s="2" t="s">
        <v>447</v>
      </c>
      <c r="Z2661" s="2"/>
      <c r="AB2661" t="s">
        <v>447</v>
      </c>
      <c r="AC2661" t="s">
        <v>448</v>
      </c>
      <c r="AD2661" t="s">
        <v>447</v>
      </c>
      <c r="AE2661" t="s">
        <v>447</v>
      </c>
      <c r="AF2661" t="s">
        <v>447</v>
      </c>
      <c r="AG2661">
        <v>2</v>
      </c>
      <c r="AH2661">
        <v>0</v>
      </c>
      <c r="AI2661">
        <v>43</v>
      </c>
      <c r="AJ2661">
        <v>0</v>
      </c>
      <c r="AK2661">
        <v>61</v>
      </c>
      <c r="AL2661" t="s">
        <v>465</v>
      </c>
      <c r="AM2661" t="s">
        <v>450</v>
      </c>
      <c r="AN2661">
        <v>2.67</v>
      </c>
      <c r="AO2661">
        <v>74.959999999999994</v>
      </c>
      <c r="AP2661">
        <v>200.14320000000001</v>
      </c>
      <c r="AQ2661">
        <v>2.67</v>
      </c>
      <c r="AR2661">
        <v>75.069999999999993</v>
      </c>
      <c r="AS2661">
        <v>200.43690000000001</v>
      </c>
      <c r="BC2661" t="s">
        <v>451</v>
      </c>
      <c r="BD2661" s="2">
        <v>45858</v>
      </c>
      <c r="BE2661">
        <v>139.27000000000001</v>
      </c>
      <c r="BF2661" t="s">
        <v>452</v>
      </c>
      <c r="BG2661" t="s">
        <v>453</v>
      </c>
      <c r="BH2661" s="1">
        <f t="shared" ca="1" si="125"/>
        <v>265</v>
      </c>
    </row>
    <row r="2662" spans="2:60" ht="14.25" customHeight="1" x14ac:dyDescent="0.35">
      <c r="B2662" s="96" t="str">
        <f t="shared" si="123"/>
        <v>7591730412</v>
      </c>
      <c r="C2662" s="96" t="str">
        <f t="shared" si="124"/>
        <v>75917304</v>
      </c>
      <c r="D2662">
        <v>22526</v>
      </c>
      <c r="E2662" t="s">
        <v>120</v>
      </c>
      <c r="F2662">
        <v>61</v>
      </c>
      <c r="G2662" t="s">
        <v>124</v>
      </c>
      <c r="H2662">
        <v>73</v>
      </c>
      <c r="I2662">
        <v>75917</v>
      </c>
      <c r="J2662" t="s">
        <v>22</v>
      </c>
      <c r="K2662">
        <v>304</v>
      </c>
      <c r="L2662">
        <v>12</v>
      </c>
      <c r="M2662">
        <v>1</v>
      </c>
      <c r="N2662">
        <v>2</v>
      </c>
      <c r="O2662">
        <v>4.04</v>
      </c>
      <c r="P2662">
        <v>0</v>
      </c>
      <c r="Q2662" t="s">
        <v>525</v>
      </c>
      <c r="R2662" t="s">
        <v>471</v>
      </c>
      <c r="S2662">
        <v>3</v>
      </c>
      <c r="T2662" t="s">
        <v>475</v>
      </c>
      <c r="U2662">
        <v>2</v>
      </c>
      <c r="V2662">
        <v>45062</v>
      </c>
      <c r="W2662">
        <v>355</v>
      </c>
      <c r="X2662" t="s">
        <v>447</v>
      </c>
      <c r="Y2662" s="2" t="s">
        <v>447</v>
      </c>
      <c r="Z2662" s="2"/>
      <c r="AB2662" t="s">
        <v>447</v>
      </c>
      <c r="AC2662" t="s">
        <v>448</v>
      </c>
      <c r="AD2662" t="s">
        <v>447</v>
      </c>
      <c r="AE2662" t="s">
        <v>447</v>
      </c>
      <c r="AF2662" t="s">
        <v>447</v>
      </c>
      <c r="AG2662">
        <v>2</v>
      </c>
      <c r="AH2662">
        <v>0</v>
      </c>
      <c r="AI2662">
        <v>43</v>
      </c>
      <c r="AJ2662">
        <v>0</v>
      </c>
      <c r="AK2662">
        <v>61</v>
      </c>
      <c r="AL2662" t="s">
        <v>465</v>
      </c>
      <c r="AM2662" t="s">
        <v>450</v>
      </c>
      <c r="AN2662">
        <v>4.04</v>
      </c>
      <c r="AO2662">
        <v>74.959999999999994</v>
      </c>
      <c r="AP2662">
        <v>302.83839999999998</v>
      </c>
      <c r="AQ2662">
        <v>4.04</v>
      </c>
      <c r="AR2662">
        <v>75.069999999999993</v>
      </c>
      <c r="AS2662">
        <v>303.28280000000001</v>
      </c>
      <c r="BC2662" t="s">
        <v>451</v>
      </c>
      <c r="BD2662" s="2">
        <v>45858</v>
      </c>
      <c r="BE2662">
        <v>278.44</v>
      </c>
      <c r="BF2662" t="s">
        <v>452</v>
      </c>
      <c r="BG2662" t="s">
        <v>453</v>
      </c>
      <c r="BH2662" s="1">
        <f t="shared" ca="1" si="125"/>
        <v>265</v>
      </c>
    </row>
    <row r="2663" spans="2:60" ht="14.25" customHeight="1" x14ac:dyDescent="0.35">
      <c r="B2663" s="96" t="str">
        <f t="shared" si="123"/>
        <v>7591730413</v>
      </c>
      <c r="C2663" s="96" t="str">
        <f t="shared" si="124"/>
        <v>75917304</v>
      </c>
      <c r="D2663">
        <v>22526</v>
      </c>
      <c r="E2663" t="s">
        <v>120</v>
      </c>
      <c r="F2663">
        <v>61</v>
      </c>
      <c r="G2663" t="s">
        <v>124</v>
      </c>
      <c r="H2663">
        <v>73</v>
      </c>
      <c r="I2663">
        <v>75917</v>
      </c>
      <c r="J2663" t="s">
        <v>22</v>
      </c>
      <c r="K2663">
        <v>304</v>
      </c>
      <c r="L2663">
        <v>13</v>
      </c>
      <c r="M2663">
        <v>1</v>
      </c>
      <c r="N2663">
        <v>2</v>
      </c>
      <c r="O2663">
        <v>4.78</v>
      </c>
      <c r="P2663">
        <v>0</v>
      </c>
      <c r="Q2663" t="s">
        <v>525</v>
      </c>
      <c r="R2663" t="s">
        <v>471</v>
      </c>
      <c r="S2663">
        <v>3</v>
      </c>
      <c r="T2663" t="s">
        <v>475</v>
      </c>
      <c r="U2663">
        <v>2</v>
      </c>
      <c r="V2663">
        <v>45062</v>
      </c>
      <c r="W2663">
        <v>355</v>
      </c>
      <c r="X2663" t="s">
        <v>447</v>
      </c>
      <c r="Y2663" s="2" t="s">
        <v>447</v>
      </c>
      <c r="Z2663" s="2"/>
      <c r="AB2663" t="s">
        <v>447</v>
      </c>
      <c r="AC2663" t="s">
        <v>448</v>
      </c>
      <c r="AD2663" t="s">
        <v>447</v>
      </c>
      <c r="AE2663" t="s">
        <v>447</v>
      </c>
      <c r="AF2663" t="s">
        <v>447</v>
      </c>
      <c r="AG2663">
        <v>2</v>
      </c>
      <c r="AH2663">
        <v>0</v>
      </c>
      <c r="AI2663">
        <v>43</v>
      </c>
      <c r="AJ2663">
        <v>0</v>
      </c>
      <c r="AK2663">
        <v>61</v>
      </c>
      <c r="AL2663" t="s">
        <v>465</v>
      </c>
      <c r="AM2663" t="s">
        <v>450</v>
      </c>
      <c r="AN2663">
        <v>4.78</v>
      </c>
      <c r="AO2663">
        <v>74.959999999999994</v>
      </c>
      <c r="AP2663">
        <v>358.30880000000002</v>
      </c>
      <c r="AQ2663">
        <v>4.78</v>
      </c>
      <c r="AR2663">
        <v>75.069999999999993</v>
      </c>
      <c r="AS2663">
        <v>358.83460000000002</v>
      </c>
      <c r="BC2663" t="s">
        <v>451</v>
      </c>
      <c r="BD2663" s="2">
        <v>45858</v>
      </c>
      <c r="BE2663">
        <v>241.8</v>
      </c>
      <c r="BF2663" t="s">
        <v>452</v>
      </c>
      <c r="BG2663" t="s">
        <v>453</v>
      </c>
      <c r="BH2663" s="1">
        <f t="shared" ca="1" si="125"/>
        <v>265</v>
      </c>
    </row>
    <row r="2664" spans="2:60" ht="14.25" customHeight="1" x14ac:dyDescent="0.35">
      <c r="B2664" s="96" t="str">
        <f t="shared" si="123"/>
        <v>7591730414</v>
      </c>
      <c r="C2664" s="96" t="str">
        <f t="shared" si="124"/>
        <v>75917304</v>
      </c>
      <c r="D2664">
        <v>22526</v>
      </c>
      <c r="E2664" t="s">
        <v>120</v>
      </c>
      <c r="F2664">
        <v>61</v>
      </c>
      <c r="G2664" t="s">
        <v>124</v>
      </c>
      <c r="H2664">
        <v>73</v>
      </c>
      <c r="I2664">
        <v>75917</v>
      </c>
      <c r="J2664" t="s">
        <v>22</v>
      </c>
      <c r="K2664">
        <v>304</v>
      </c>
      <c r="L2664">
        <v>14</v>
      </c>
      <c r="M2664">
        <v>1</v>
      </c>
      <c r="N2664">
        <v>2</v>
      </c>
      <c r="O2664">
        <v>7.39</v>
      </c>
      <c r="P2664">
        <v>0</v>
      </c>
      <c r="Q2664" t="s">
        <v>525</v>
      </c>
      <c r="R2664" t="s">
        <v>471</v>
      </c>
      <c r="S2664">
        <v>3</v>
      </c>
      <c r="T2664" t="s">
        <v>475</v>
      </c>
      <c r="U2664">
        <v>2</v>
      </c>
      <c r="V2664">
        <v>45062</v>
      </c>
      <c r="W2664">
        <v>355</v>
      </c>
      <c r="X2664" t="s">
        <v>447</v>
      </c>
      <c r="Y2664" s="2" t="s">
        <v>447</v>
      </c>
      <c r="Z2664" s="2"/>
      <c r="AB2664" t="s">
        <v>447</v>
      </c>
      <c r="AC2664" t="s">
        <v>448</v>
      </c>
      <c r="AD2664" t="s">
        <v>447</v>
      </c>
      <c r="AE2664" t="s">
        <v>447</v>
      </c>
      <c r="AF2664" t="s">
        <v>447</v>
      </c>
      <c r="AG2664">
        <v>2</v>
      </c>
      <c r="AH2664">
        <v>0</v>
      </c>
      <c r="AI2664">
        <v>43</v>
      </c>
      <c r="AJ2664">
        <v>0</v>
      </c>
      <c r="AK2664">
        <v>61</v>
      </c>
      <c r="AL2664" t="s">
        <v>465</v>
      </c>
      <c r="AM2664" t="s">
        <v>450</v>
      </c>
      <c r="AN2664">
        <v>7.39</v>
      </c>
      <c r="AO2664">
        <v>74.959999999999994</v>
      </c>
      <c r="AP2664">
        <v>553.95439999999996</v>
      </c>
      <c r="AQ2664">
        <v>7.39</v>
      </c>
      <c r="AR2664">
        <v>75.069999999999993</v>
      </c>
      <c r="AS2664">
        <v>554.76729999999998</v>
      </c>
      <c r="BC2664" t="s">
        <v>451</v>
      </c>
      <c r="BD2664" s="2">
        <v>45858</v>
      </c>
      <c r="BE2664">
        <v>533.65</v>
      </c>
      <c r="BF2664" t="s">
        <v>452</v>
      </c>
      <c r="BG2664" t="s">
        <v>453</v>
      </c>
      <c r="BH2664" s="1">
        <f t="shared" ca="1" si="125"/>
        <v>265</v>
      </c>
    </row>
    <row r="2665" spans="2:60" ht="14.25" customHeight="1" x14ac:dyDescent="0.35">
      <c r="B2665" s="96" t="str">
        <f t="shared" si="123"/>
        <v>7591730415</v>
      </c>
      <c r="C2665" s="96" t="str">
        <f t="shared" si="124"/>
        <v>75917304</v>
      </c>
      <c r="D2665">
        <v>22526</v>
      </c>
      <c r="E2665" t="s">
        <v>120</v>
      </c>
      <c r="F2665">
        <v>61</v>
      </c>
      <c r="G2665" t="s">
        <v>124</v>
      </c>
      <c r="H2665">
        <v>73</v>
      </c>
      <c r="I2665">
        <v>75917</v>
      </c>
      <c r="J2665" t="s">
        <v>22</v>
      </c>
      <c r="K2665">
        <v>304</v>
      </c>
      <c r="L2665">
        <v>15</v>
      </c>
      <c r="M2665">
        <v>1</v>
      </c>
      <c r="N2665">
        <v>2</v>
      </c>
      <c r="O2665">
        <v>2.2999999999999998</v>
      </c>
      <c r="P2665">
        <v>0</v>
      </c>
      <c r="Q2665" t="s">
        <v>525</v>
      </c>
      <c r="R2665" t="s">
        <v>471</v>
      </c>
      <c r="S2665">
        <v>3</v>
      </c>
      <c r="T2665" t="s">
        <v>475</v>
      </c>
      <c r="U2665">
        <v>2</v>
      </c>
      <c r="V2665">
        <v>45062</v>
      </c>
      <c r="W2665">
        <v>355</v>
      </c>
      <c r="X2665" t="s">
        <v>447</v>
      </c>
      <c r="Y2665" s="2" t="s">
        <v>447</v>
      </c>
      <c r="Z2665" s="2"/>
      <c r="AB2665" t="s">
        <v>447</v>
      </c>
      <c r="AC2665" t="s">
        <v>448</v>
      </c>
      <c r="AD2665" t="s">
        <v>447</v>
      </c>
      <c r="AE2665" t="s">
        <v>447</v>
      </c>
      <c r="AF2665" t="s">
        <v>447</v>
      </c>
      <c r="AG2665">
        <v>2</v>
      </c>
      <c r="AH2665">
        <v>0</v>
      </c>
      <c r="AI2665">
        <v>43</v>
      </c>
      <c r="AJ2665">
        <v>0</v>
      </c>
      <c r="AK2665">
        <v>61</v>
      </c>
      <c r="AL2665" t="s">
        <v>465</v>
      </c>
      <c r="AM2665" t="s">
        <v>450</v>
      </c>
      <c r="AN2665">
        <v>2.2999999999999998</v>
      </c>
      <c r="AO2665">
        <v>74.959999999999994</v>
      </c>
      <c r="AP2665">
        <v>172.40799999999999</v>
      </c>
      <c r="AQ2665">
        <v>2.2999999999999998</v>
      </c>
      <c r="AR2665">
        <v>75.069999999999993</v>
      </c>
      <c r="AS2665">
        <v>172.661</v>
      </c>
      <c r="BC2665" t="s">
        <v>451</v>
      </c>
      <c r="BD2665" s="2">
        <v>45858</v>
      </c>
      <c r="BE2665">
        <v>149.16</v>
      </c>
      <c r="BF2665" t="s">
        <v>452</v>
      </c>
      <c r="BG2665" t="s">
        <v>453</v>
      </c>
      <c r="BH2665" s="1">
        <f t="shared" ca="1" si="125"/>
        <v>265</v>
      </c>
    </row>
    <row r="2666" spans="2:60" ht="14.25" customHeight="1" x14ac:dyDescent="0.35">
      <c r="B2666" s="96" t="str">
        <f t="shared" si="123"/>
        <v>7632611</v>
      </c>
      <c r="C2666" s="96" t="str">
        <f t="shared" si="124"/>
        <v>763261</v>
      </c>
      <c r="D2666">
        <v>22526</v>
      </c>
      <c r="E2666" t="s">
        <v>120</v>
      </c>
      <c r="F2666">
        <v>61</v>
      </c>
      <c r="G2666" t="s">
        <v>124</v>
      </c>
      <c r="H2666">
        <v>72</v>
      </c>
      <c r="I2666">
        <v>76326</v>
      </c>
      <c r="J2666" t="s">
        <v>12</v>
      </c>
      <c r="K2666">
        <v>1</v>
      </c>
      <c r="L2666">
        <v>1</v>
      </c>
      <c r="M2666">
        <v>2</v>
      </c>
      <c r="N2666">
        <v>2</v>
      </c>
      <c r="O2666">
        <v>7.43</v>
      </c>
      <c r="P2666">
        <v>0</v>
      </c>
      <c r="Q2666" t="s">
        <v>472</v>
      </c>
      <c r="R2666" t="s">
        <v>467</v>
      </c>
      <c r="S2666">
        <v>2</v>
      </c>
      <c r="T2666" t="s">
        <v>478</v>
      </c>
      <c r="U2666">
        <v>2</v>
      </c>
      <c r="V2666">
        <v>45376</v>
      </c>
      <c r="W2666">
        <v>999</v>
      </c>
      <c r="X2666" t="s">
        <v>447</v>
      </c>
      <c r="Y2666" s="2" t="s">
        <v>447</v>
      </c>
      <c r="Z2666" s="2"/>
      <c r="AB2666" t="s">
        <v>447</v>
      </c>
      <c r="AC2666" t="s">
        <v>448</v>
      </c>
      <c r="AD2666" t="s">
        <v>447</v>
      </c>
      <c r="AE2666" t="s">
        <v>447</v>
      </c>
      <c r="AF2666" t="s">
        <v>447</v>
      </c>
      <c r="AG2666">
        <v>2</v>
      </c>
      <c r="AH2666">
        <v>0</v>
      </c>
      <c r="AI2666">
        <v>56</v>
      </c>
      <c r="AJ2666">
        <v>0</v>
      </c>
      <c r="AK2666">
        <v>61</v>
      </c>
      <c r="AL2666" t="s">
        <v>504</v>
      </c>
      <c r="AM2666" t="s">
        <v>450</v>
      </c>
      <c r="AN2666">
        <v>7.43</v>
      </c>
      <c r="AO2666">
        <v>97.33</v>
      </c>
      <c r="AP2666">
        <v>723.16189999999995</v>
      </c>
      <c r="BC2666" t="s">
        <v>451</v>
      </c>
      <c r="BD2666" s="2">
        <v>45784</v>
      </c>
      <c r="BE2666">
        <v>587.97</v>
      </c>
      <c r="BF2666" t="s">
        <v>452</v>
      </c>
      <c r="BG2666" t="s">
        <v>453</v>
      </c>
      <c r="BH2666" s="1">
        <f t="shared" ca="1" si="125"/>
        <v>339</v>
      </c>
    </row>
    <row r="2667" spans="2:60" ht="14.25" customHeight="1" x14ac:dyDescent="0.35">
      <c r="B2667" s="96" t="str">
        <f t="shared" si="123"/>
        <v>7632612</v>
      </c>
      <c r="C2667" s="96" t="str">
        <f t="shared" si="124"/>
        <v>763261</v>
      </c>
      <c r="D2667">
        <v>22526</v>
      </c>
      <c r="E2667" t="s">
        <v>120</v>
      </c>
      <c r="F2667">
        <v>61</v>
      </c>
      <c r="G2667" t="s">
        <v>124</v>
      </c>
      <c r="H2667">
        <v>72</v>
      </c>
      <c r="I2667">
        <v>76326</v>
      </c>
      <c r="J2667" t="s">
        <v>12</v>
      </c>
      <c r="K2667">
        <v>1</v>
      </c>
      <c r="L2667">
        <v>2</v>
      </c>
      <c r="M2667">
        <v>2</v>
      </c>
      <c r="N2667">
        <v>2</v>
      </c>
      <c r="O2667">
        <v>0.89</v>
      </c>
      <c r="P2667">
        <v>0</v>
      </c>
      <c r="Q2667" t="s">
        <v>472</v>
      </c>
      <c r="R2667" t="s">
        <v>467</v>
      </c>
      <c r="S2667">
        <v>2</v>
      </c>
      <c r="T2667" t="s">
        <v>478</v>
      </c>
      <c r="U2667">
        <v>2</v>
      </c>
      <c r="V2667">
        <v>45376</v>
      </c>
      <c r="W2667">
        <v>999</v>
      </c>
      <c r="X2667" t="s">
        <v>447</v>
      </c>
      <c r="Y2667" s="2" t="s">
        <v>447</v>
      </c>
      <c r="Z2667" s="2"/>
      <c r="AB2667" t="s">
        <v>447</v>
      </c>
      <c r="AC2667" t="s">
        <v>448</v>
      </c>
      <c r="AD2667" t="s">
        <v>447</v>
      </c>
      <c r="AE2667" t="s">
        <v>447</v>
      </c>
      <c r="AF2667" t="s">
        <v>447</v>
      </c>
      <c r="AG2667">
        <v>2</v>
      </c>
      <c r="AH2667">
        <v>0</v>
      </c>
      <c r="AI2667">
        <v>56</v>
      </c>
      <c r="AJ2667">
        <v>0</v>
      </c>
      <c r="AK2667">
        <v>61</v>
      </c>
      <c r="AL2667" t="s">
        <v>504</v>
      </c>
      <c r="AM2667" t="s">
        <v>450</v>
      </c>
      <c r="AN2667">
        <v>0.89</v>
      </c>
      <c r="AO2667">
        <v>97.33</v>
      </c>
      <c r="AP2667">
        <v>86.623699999999999</v>
      </c>
      <c r="AQ2667">
        <v>0.89</v>
      </c>
      <c r="AR2667">
        <v>110.07</v>
      </c>
      <c r="AS2667">
        <v>97.962299999999999</v>
      </c>
      <c r="BC2667" t="s">
        <v>451</v>
      </c>
      <c r="BD2667" s="2">
        <v>45784</v>
      </c>
      <c r="BF2667" t="s">
        <v>452</v>
      </c>
      <c r="BG2667" t="s">
        <v>453</v>
      </c>
      <c r="BH2667" s="1">
        <f t="shared" ca="1" si="125"/>
        <v>339</v>
      </c>
    </row>
    <row r="2668" spans="2:60" ht="14.25" customHeight="1" x14ac:dyDescent="0.35">
      <c r="B2668" s="96" t="str">
        <f t="shared" si="123"/>
        <v>7632613</v>
      </c>
      <c r="C2668" s="96" t="str">
        <f t="shared" si="124"/>
        <v>763261</v>
      </c>
      <c r="D2668">
        <v>22526</v>
      </c>
      <c r="E2668" t="s">
        <v>120</v>
      </c>
      <c r="F2668">
        <v>61</v>
      </c>
      <c r="G2668" t="s">
        <v>124</v>
      </c>
      <c r="H2668">
        <v>72</v>
      </c>
      <c r="I2668">
        <v>76326</v>
      </c>
      <c r="J2668" t="s">
        <v>12</v>
      </c>
      <c r="K2668">
        <v>1</v>
      </c>
      <c r="L2668">
        <v>3</v>
      </c>
      <c r="M2668">
        <v>2</v>
      </c>
      <c r="N2668">
        <v>2</v>
      </c>
      <c r="O2668" s="3">
        <v>2.81</v>
      </c>
      <c r="P2668">
        <v>0</v>
      </c>
      <c r="Q2668" t="s">
        <v>472</v>
      </c>
      <c r="R2668" t="s">
        <v>467</v>
      </c>
      <c r="S2668">
        <v>2</v>
      </c>
      <c r="T2668" t="s">
        <v>478</v>
      </c>
      <c r="U2668">
        <v>2</v>
      </c>
      <c r="V2668">
        <v>45376</v>
      </c>
      <c r="W2668">
        <v>999</v>
      </c>
      <c r="X2668" t="s">
        <v>447</v>
      </c>
      <c r="Y2668" s="2" t="s">
        <v>447</v>
      </c>
      <c r="Z2668" s="2"/>
      <c r="AB2668" t="s">
        <v>447</v>
      </c>
      <c r="AC2668" t="s">
        <v>448</v>
      </c>
      <c r="AD2668" t="s">
        <v>447</v>
      </c>
      <c r="AE2668" t="s">
        <v>447</v>
      </c>
      <c r="AF2668" t="s">
        <v>447</v>
      </c>
      <c r="AG2668">
        <v>2</v>
      </c>
      <c r="AH2668">
        <v>0</v>
      </c>
      <c r="AI2668">
        <v>56</v>
      </c>
      <c r="AJ2668">
        <v>0</v>
      </c>
      <c r="AK2668">
        <v>61</v>
      </c>
      <c r="AL2668" t="s">
        <v>504</v>
      </c>
      <c r="AM2668" t="s">
        <v>450</v>
      </c>
      <c r="AN2668">
        <v>2.81</v>
      </c>
      <c r="AO2668">
        <v>97.33</v>
      </c>
      <c r="AP2668">
        <v>273.4973</v>
      </c>
      <c r="AQ2668">
        <v>2.81</v>
      </c>
      <c r="AR2668">
        <v>110.07</v>
      </c>
      <c r="AS2668">
        <v>309.29669999999999</v>
      </c>
      <c r="BC2668" t="s">
        <v>451</v>
      </c>
      <c r="BD2668" s="2">
        <v>45784</v>
      </c>
      <c r="BE2668">
        <v>174.42</v>
      </c>
      <c r="BF2668" t="s">
        <v>452</v>
      </c>
      <c r="BG2668" t="s">
        <v>453</v>
      </c>
      <c r="BH2668" s="1">
        <f t="shared" ca="1" si="125"/>
        <v>339</v>
      </c>
    </row>
    <row r="2669" spans="2:60" ht="14.25" customHeight="1" x14ac:dyDescent="0.35">
      <c r="B2669" s="96" t="str">
        <f t="shared" si="123"/>
        <v>7632614</v>
      </c>
      <c r="C2669" s="96" t="str">
        <f t="shared" si="124"/>
        <v>763261</v>
      </c>
      <c r="D2669">
        <v>22526</v>
      </c>
      <c r="E2669" t="s">
        <v>120</v>
      </c>
      <c r="F2669">
        <v>61</v>
      </c>
      <c r="G2669" t="s">
        <v>124</v>
      </c>
      <c r="H2669">
        <v>72</v>
      </c>
      <c r="I2669">
        <v>76326</v>
      </c>
      <c r="J2669" t="s">
        <v>12</v>
      </c>
      <c r="K2669">
        <v>1</v>
      </c>
      <c r="L2669">
        <v>4</v>
      </c>
      <c r="M2669">
        <v>2</v>
      </c>
      <c r="N2669">
        <v>2</v>
      </c>
      <c r="O2669" s="3">
        <v>2.95</v>
      </c>
      <c r="P2669">
        <v>0</v>
      </c>
      <c r="Q2669" t="s">
        <v>472</v>
      </c>
      <c r="R2669" t="s">
        <v>467</v>
      </c>
      <c r="S2669">
        <v>2</v>
      </c>
      <c r="T2669" t="s">
        <v>478</v>
      </c>
      <c r="U2669">
        <v>2</v>
      </c>
      <c r="V2669">
        <v>45376</v>
      </c>
      <c r="W2669">
        <v>999</v>
      </c>
      <c r="X2669" t="s">
        <v>447</v>
      </c>
      <c r="Y2669" s="2" t="s">
        <v>447</v>
      </c>
      <c r="Z2669" s="2"/>
      <c r="AB2669" t="s">
        <v>447</v>
      </c>
      <c r="AC2669" t="s">
        <v>448</v>
      </c>
      <c r="AD2669" t="s">
        <v>447</v>
      </c>
      <c r="AE2669" t="s">
        <v>447</v>
      </c>
      <c r="AF2669" t="s">
        <v>447</v>
      </c>
      <c r="AG2669">
        <v>2</v>
      </c>
      <c r="AH2669">
        <v>0</v>
      </c>
      <c r="AI2669">
        <v>56</v>
      </c>
      <c r="AJ2669">
        <v>0</v>
      </c>
      <c r="AK2669">
        <v>61</v>
      </c>
      <c r="AL2669" t="s">
        <v>504</v>
      </c>
      <c r="AM2669" t="s">
        <v>450</v>
      </c>
      <c r="AN2669">
        <v>2.95</v>
      </c>
      <c r="AO2669">
        <v>97.33</v>
      </c>
      <c r="AP2669">
        <v>287.12349999999998</v>
      </c>
      <c r="AQ2669">
        <v>2.95</v>
      </c>
      <c r="AR2669">
        <v>110.07</v>
      </c>
      <c r="AS2669">
        <v>324.70650000000001</v>
      </c>
      <c r="BC2669" t="s">
        <v>451</v>
      </c>
      <c r="BD2669" s="2">
        <v>45784</v>
      </c>
      <c r="BE2669">
        <v>218.11</v>
      </c>
      <c r="BF2669" t="s">
        <v>452</v>
      </c>
      <c r="BG2669" t="s">
        <v>453</v>
      </c>
      <c r="BH2669" s="1">
        <f t="shared" ca="1" si="125"/>
        <v>339</v>
      </c>
    </row>
    <row r="2670" spans="2:60" ht="14.25" customHeight="1" x14ac:dyDescent="0.35">
      <c r="B2670" s="96" t="str">
        <f t="shared" si="123"/>
        <v>7632615</v>
      </c>
      <c r="C2670" s="96" t="str">
        <f t="shared" si="124"/>
        <v>763261</v>
      </c>
      <c r="D2670">
        <v>22526</v>
      </c>
      <c r="E2670" t="s">
        <v>120</v>
      </c>
      <c r="F2670">
        <v>61</v>
      </c>
      <c r="G2670" t="s">
        <v>124</v>
      </c>
      <c r="H2670">
        <v>72</v>
      </c>
      <c r="I2670">
        <v>76326</v>
      </c>
      <c r="J2670" t="s">
        <v>12</v>
      </c>
      <c r="K2670">
        <v>1</v>
      </c>
      <c r="L2670">
        <v>5</v>
      </c>
      <c r="M2670">
        <v>2</v>
      </c>
      <c r="N2670">
        <v>2</v>
      </c>
      <c r="O2670" s="3">
        <v>8.1999999999999993</v>
      </c>
      <c r="P2670">
        <v>0</v>
      </c>
      <c r="Q2670" t="s">
        <v>472</v>
      </c>
      <c r="R2670" t="s">
        <v>467</v>
      </c>
      <c r="S2670">
        <v>2</v>
      </c>
      <c r="T2670" t="s">
        <v>478</v>
      </c>
      <c r="U2670">
        <v>2</v>
      </c>
      <c r="V2670">
        <v>45376</v>
      </c>
      <c r="W2670">
        <v>999</v>
      </c>
      <c r="X2670" t="s">
        <v>447</v>
      </c>
      <c r="Y2670" s="2" t="s">
        <v>447</v>
      </c>
      <c r="Z2670" s="2"/>
      <c r="AB2670" t="s">
        <v>447</v>
      </c>
      <c r="AC2670" t="s">
        <v>448</v>
      </c>
      <c r="AD2670" t="s">
        <v>447</v>
      </c>
      <c r="AE2670" t="s">
        <v>447</v>
      </c>
      <c r="AF2670" t="s">
        <v>447</v>
      </c>
      <c r="AG2670">
        <v>2</v>
      </c>
      <c r="AH2670">
        <v>0</v>
      </c>
      <c r="AI2670">
        <v>56</v>
      </c>
      <c r="AJ2670">
        <v>0</v>
      </c>
      <c r="AK2670">
        <v>61</v>
      </c>
      <c r="AL2670" t="s">
        <v>504</v>
      </c>
      <c r="AM2670" t="s">
        <v>450</v>
      </c>
      <c r="AN2670">
        <v>8.1999999999999993</v>
      </c>
      <c r="AO2670">
        <v>111.93</v>
      </c>
      <c r="AP2670">
        <v>917.82600000000002</v>
      </c>
      <c r="BC2670" t="s">
        <v>451</v>
      </c>
      <c r="BD2670" s="2">
        <v>45787</v>
      </c>
      <c r="BE2670">
        <v>729.44</v>
      </c>
      <c r="BF2670" t="s">
        <v>452</v>
      </c>
      <c r="BG2670" t="s">
        <v>453</v>
      </c>
      <c r="BH2670" s="1">
        <f t="shared" ca="1" si="125"/>
        <v>336</v>
      </c>
    </row>
    <row r="2671" spans="2:60" ht="14.25" customHeight="1" x14ac:dyDescent="0.35">
      <c r="B2671" s="96" t="str">
        <f t="shared" si="123"/>
        <v>7632616</v>
      </c>
      <c r="C2671" s="96" t="str">
        <f t="shared" si="124"/>
        <v>763261</v>
      </c>
      <c r="D2671">
        <v>22526</v>
      </c>
      <c r="E2671" t="s">
        <v>120</v>
      </c>
      <c r="F2671">
        <v>61</v>
      </c>
      <c r="G2671" t="s">
        <v>124</v>
      </c>
      <c r="H2671">
        <v>72</v>
      </c>
      <c r="I2671">
        <v>76326</v>
      </c>
      <c r="J2671" t="s">
        <v>12</v>
      </c>
      <c r="K2671">
        <v>1</v>
      </c>
      <c r="L2671">
        <v>6</v>
      </c>
      <c r="M2671">
        <v>2</v>
      </c>
      <c r="N2671">
        <v>2</v>
      </c>
      <c r="O2671" s="3">
        <v>12.25</v>
      </c>
      <c r="P2671">
        <v>0</v>
      </c>
      <c r="Q2671" t="s">
        <v>472</v>
      </c>
      <c r="R2671" t="s">
        <v>467</v>
      </c>
      <c r="S2671">
        <v>2</v>
      </c>
      <c r="T2671" t="s">
        <v>478</v>
      </c>
      <c r="U2671">
        <v>2</v>
      </c>
      <c r="V2671">
        <v>45376</v>
      </c>
      <c r="W2671">
        <v>999</v>
      </c>
      <c r="X2671" t="s">
        <v>447</v>
      </c>
      <c r="Y2671" s="2" t="s">
        <v>447</v>
      </c>
      <c r="Z2671" s="2"/>
      <c r="AB2671" t="s">
        <v>447</v>
      </c>
      <c r="AC2671" t="s">
        <v>448</v>
      </c>
      <c r="AD2671" t="s">
        <v>447</v>
      </c>
      <c r="AE2671" t="s">
        <v>447</v>
      </c>
      <c r="AF2671" t="s">
        <v>447</v>
      </c>
      <c r="AG2671">
        <v>2</v>
      </c>
      <c r="AH2671">
        <v>0</v>
      </c>
      <c r="AI2671">
        <v>56</v>
      </c>
      <c r="AJ2671">
        <v>0</v>
      </c>
      <c r="AK2671">
        <v>61</v>
      </c>
      <c r="AL2671" t="s">
        <v>504</v>
      </c>
      <c r="AM2671" t="s">
        <v>450</v>
      </c>
      <c r="AN2671">
        <v>12.25</v>
      </c>
      <c r="AO2671">
        <v>111.93</v>
      </c>
      <c r="AP2671">
        <v>1371.1424999999999</v>
      </c>
      <c r="BC2671" t="s">
        <v>451</v>
      </c>
      <c r="BD2671" s="2">
        <v>45787</v>
      </c>
      <c r="BE2671">
        <v>1698.77</v>
      </c>
      <c r="BF2671" t="s">
        <v>452</v>
      </c>
      <c r="BG2671" t="s">
        <v>453</v>
      </c>
      <c r="BH2671" s="1">
        <f t="shared" ca="1" si="125"/>
        <v>336</v>
      </c>
    </row>
    <row r="2672" spans="2:60" ht="14.25" customHeight="1" x14ac:dyDescent="0.35">
      <c r="B2672" s="96" t="str">
        <f t="shared" si="123"/>
        <v>7632617</v>
      </c>
      <c r="C2672" s="96" t="str">
        <f t="shared" si="124"/>
        <v>763261</v>
      </c>
      <c r="D2672">
        <v>22526</v>
      </c>
      <c r="E2672" t="s">
        <v>120</v>
      </c>
      <c r="F2672">
        <v>61</v>
      </c>
      <c r="G2672" t="s">
        <v>124</v>
      </c>
      <c r="H2672">
        <v>72</v>
      </c>
      <c r="I2672">
        <v>76326</v>
      </c>
      <c r="J2672" t="s">
        <v>12</v>
      </c>
      <c r="K2672">
        <v>1</v>
      </c>
      <c r="L2672">
        <v>7</v>
      </c>
      <c r="M2672">
        <v>2</v>
      </c>
      <c r="N2672">
        <v>2</v>
      </c>
      <c r="O2672" s="3">
        <v>2.4500000000000002</v>
      </c>
      <c r="P2672">
        <v>0</v>
      </c>
      <c r="Q2672" t="s">
        <v>472</v>
      </c>
      <c r="R2672" t="s">
        <v>467</v>
      </c>
      <c r="S2672">
        <v>2</v>
      </c>
      <c r="T2672" t="s">
        <v>478</v>
      </c>
      <c r="U2672">
        <v>2</v>
      </c>
      <c r="V2672">
        <v>45376</v>
      </c>
      <c r="W2672">
        <v>999</v>
      </c>
      <c r="X2672" t="s">
        <v>447</v>
      </c>
      <c r="Y2672" s="2" t="s">
        <v>447</v>
      </c>
      <c r="Z2672" s="2"/>
      <c r="AB2672" t="s">
        <v>447</v>
      </c>
      <c r="AC2672" t="s">
        <v>448</v>
      </c>
      <c r="AD2672" t="s">
        <v>447</v>
      </c>
      <c r="AE2672" t="s">
        <v>447</v>
      </c>
      <c r="AF2672" t="s">
        <v>447</v>
      </c>
      <c r="AG2672">
        <v>2</v>
      </c>
      <c r="AH2672">
        <v>0</v>
      </c>
      <c r="AI2672">
        <v>56</v>
      </c>
      <c r="AJ2672">
        <v>0</v>
      </c>
      <c r="AK2672">
        <v>61</v>
      </c>
      <c r="AL2672" t="s">
        <v>449</v>
      </c>
      <c r="AM2672" t="s">
        <v>450</v>
      </c>
      <c r="AN2672">
        <v>2.4500000000000002</v>
      </c>
      <c r="AO2672">
        <v>111.93</v>
      </c>
      <c r="AP2672">
        <v>274.2285</v>
      </c>
      <c r="BC2672" t="s">
        <v>451</v>
      </c>
      <c r="BD2672" s="2">
        <v>45787</v>
      </c>
      <c r="BE2672">
        <v>91.82</v>
      </c>
      <c r="BF2672" t="s">
        <v>452</v>
      </c>
      <c r="BG2672" t="s">
        <v>453</v>
      </c>
      <c r="BH2672" s="1">
        <f t="shared" ca="1" si="125"/>
        <v>336</v>
      </c>
    </row>
    <row r="2673" spans="2:60" ht="14.25" customHeight="1" x14ac:dyDescent="0.35">
      <c r="B2673" s="96" t="str">
        <f t="shared" si="123"/>
        <v>7632618</v>
      </c>
      <c r="C2673" s="96" t="str">
        <f t="shared" si="124"/>
        <v>763261</v>
      </c>
      <c r="D2673">
        <v>22526</v>
      </c>
      <c r="E2673" t="s">
        <v>120</v>
      </c>
      <c r="F2673">
        <v>61</v>
      </c>
      <c r="G2673" t="s">
        <v>124</v>
      </c>
      <c r="H2673">
        <v>72</v>
      </c>
      <c r="I2673">
        <v>76326</v>
      </c>
      <c r="J2673" t="s">
        <v>12</v>
      </c>
      <c r="K2673">
        <v>1</v>
      </c>
      <c r="L2673">
        <v>8</v>
      </c>
      <c r="M2673">
        <v>2</v>
      </c>
      <c r="N2673">
        <v>2</v>
      </c>
      <c r="O2673" s="3">
        <v>11.11</v>
      </c>
      <c r="P2673">
        <v>0</v>
      </c>
      <c r="Q2673" t="s">
        <v>472</v>
      </c>
      <c r="R2673" t="s">
        <v>467</v>
      </c>
      <c r="S2673">
        <v>2</v>
      </c>
      <c r="T2673" t="s">
        <v>478</v>
      </c>
      <c r="U2673">
        <v>2</v>
      </c>
      <c r="V2673">
        <v>45376</v>
      </c>
      <c r="W2673">
        <v>999</v>
      </c>
      <c r="X2673" t="s">
        <v>447</v>
      </c>
      <c r="Y2673" s="2" t="s">
        <v>447</v>
      </c>
      <c r="Z2673" s="2"/>
      <c r="AB2673" t="s">
        <v>447</v>
      </c>
      <c r="AC2673" t="s">
        <v>448</v>
      </c>
      <c r="AD2673" t="s">
        <v>447</v>
      </c>
      <c r="AE2673" t="s">
        <v>447</v>
      </c>
      <c r="AF2673" t="s">
        <v>447</v>
      </c>
      <c r="AG2673">
        <v>2</v>
      </c>
      <c r="AH2673">
        <v>0</v>
      </c>
      <c r="AI2673">
        <v>56</v>
      </c>
      <c r="AJ2673">
        <v>0</v>
      </c>
      <c r="AK2673">
        <v>61</v>
      </c>
      <c r="AL2673" t="s">
        <v>449</v>
      </c>
      <c r="AM2673" t="s">
        <v>450</v>
      </c>
      <c r="AN2673">
        <v>11.11</v>
      </c>
      <c r="AO2673">
        <v>111.93</v>
      </c>
      <c r="AP2673">
        <v>1243.5423000000001</v>
      </c>
      <c r="BC2673" t="s">
        <v>451</v>
      </c>
      <c r="BD2673" s="2">
        <v>45787</v>
      </c>
      <c r="BE2673">
        <v>1440.23</v>
      </c>
      <c r="BF2673" t="s">
        <v>452</v>
      </c>
      <c r="BG2673" t="s">
        <v>453</v>
      </c>
      <c r="BH2673" s="1">
        <f t="shared" ca="1" si="125"/>
        <v>336</v>
      </c>
    </row>
    <row r="2674" spans="2:60" ht="14.25" customHeight="1" x14ac:dyDescent="0.35">
      <c r="B2674" s="96" t="str">
        <f t="shared" si="123"/>
        <v>7632619</v>
      </c>
      <c r="C2674" s="96" t="str">
        <f t="shared" si="124"/>
        <v>763261</v>
      </c>
      <c r="D2674">
        <v>22526</v>
      </c>
      <c r="E2674" t="s">
        <v>120</v>
      </c>
      <c r="F2674">
        <v>61</v>
      </c>
      <c r="G2674" t="s">
        <v>124</v>
      </c>
      <c r="H2674">
        <v>72</v>
      </c>
      <c r="I2674">
        <v>76326</v>
      </c>
      <c r="J2674" t="s">
        <v>12</v>
      </c>
      <c r="K2674">
        <v>1</v>
      </c>
      <c r="L2674">
        <v>9</v>
      </c>
      <c r="M2674">
        <v>2</v>
      </c>
      <c r="N2674">
        <v>2</v>
      </c>
      <c r="O2674" s="3">
        <v>7.92</v>
      </c>
      <c r="P2674">
        <v>0</v>
      </c>
      <c r="Q2674" t="s">
        <v>472</v>
      </c>
      <c r="R2674" t="s">
        <v>467</v>
      </c>
      <c r="S2674">
        <v>2</v>
      </c>
      <c r="T2674" t="s">
        <v>478</v>
      </c>
      <c r="U2674">
        <v>2</v>
      </c>
      <c r="V2674">
        <v>45376</v>
      </c>
      <c r="W2674">
        <v>999</v>
      </c>
      <c r="X2674" t="s">
        <v>447</v>
      </c>
      <c r="Y2674" s="2" t="s">
        <v>447</v>
      </c>
      <c r="Z2674" s="2"/>
      <c r="AB2674" t="s">
        <v>447</v>
      </c>
      <c r="AC2674" t="s">
        <v>448</v>
      </c>
      <c r="AD2674" t="s">
        <v>447</v>
      </c>
      <c r="AE2674" t="s">
        <v>447</v>
      </c>
      <c r="AF2674" t="s">
        <v>447</v>
      </c>
      <c r="AG2674">
        <v>2</v>
      </c>
      <c r="AH2674">
        <v>0</v>
      </c>
      <c r="AI2674">
        <v>56</v>
      </c>
      <c r="AJ2674">
        <v>0</v>
      </c>
      <c r="AK2674">
        <v>61</v>
      </c>
      <c r="AL2674" t="s">
        <v>449</v>
      </c>
      <c r="AM2674" t="s">
        <v>450</v>
      </c>
      <c r="AN2674">
        <v>7.92</v>
      </c>
      <c r="AO2674">
        <v>111.93</v>
      </c>
      <c r="AP2674">
        <v>886.48559999999998</v>
      </c>
      <c r="BC2674" t="s">
        <v>451</v>
      </c>
      <c r="BD2674" s="2">
        <v>45787</v>
      </c>
      <c r="BE2674">
        <v>1127.3599999999999</v>
      </c>
      <c r="BF2674" t="s">
        <v>452</v>
      </c>
      <c r="BG2674" t="s">
        <v>453</v>
      </c>
      <c r="BH2674" s="1">
        <f t="shared" ca="1" si="125"/>
        <v>336</v>
      </c>
    </row>
    <row r="2675" spans="2:60" ht="14.25" customHeight="1" x14ac:dyDescent="0.35">
      <c r="B2675" s="96" t="str">
        <f t="shared" si="123"/>
        <v>76326110</v>
      </c>
      <c r="C2675" s="96" t="str">
        <f t="shared" si="124"/>
        <v>763261</v>
      </c>
      <c r="D2675">
        <v>22526</v>
      </c>
      <c r="E2675" t="s">
        <v>120</v>
      </c>
      <c r="F2675">
        <v>61</v>
      </c>
      <c r="G2675" t="s">
        <v>124</v>
      </c>
      <c r="H2675">
        <v>72</v>
      </c>
      <c r="I2675">
        <v>76326</v>
      </c>
      <c r="J2675" t="s">
        <v>12</v>
      </c>
      <c r="K2675">
        <v>1</v>
      </c>
      <c r="L2675">
        <v>10</v>
      </c>
      <c r="M2675">
        <v>2</v>
      </c>
      <c r="N2675">
        <v>2</v>
      </c>
      <c r="O2675" s="3">
        <v>7.25</v>
      </c>
      <c r="P2675">
        <v>0</v>
      </c>
      <c r="Q2675" t="s">
        <v>456</v>
      </c>
      <c r="R2675" t="s">
        <v>467</v>
      </c>
      <c r="S2675">
        <v>2</v>
      </c>
      <c r="T2675" t="s">
        <v>478</v>
      </c>
      <c r="U2675">
        <v>2</v>
      </c>
      <c r="V2675">
        <v>45371</v>
      </c>
      <c r="W2675">
        <v>999</v>
      </c>
      <c r="X2675" t="s">
        <v>447</v>
      </c>
      <c r="Y2675" s="2" t="s">
        <v>447</v>
      </c>
      <c r="Z2675" s="2"/>
      <c r="AB2675" t="s">
        <v>447</v>
      </c>
      <c r="AC2675" t="s">
        <v>448</v>
      </c>
      <c r="AD2675" t="s">
        <v>447</v>
      </c>
      <c r="AE2675" t="s">
        <v>447</v>
      </c>
      <c r="AF2675" t="s">
        <v>447</v>
      </c>
      <c r="AG2675">
        <v>2</v>
      </c>
      <c r="AH2675">
        <v>0</v>
      </c>
      <c r="AI2675">
        <v>56</v>
      </c>
      <c r="AJ2675">
        <v>0</v>
      </c>
      <c r="AK2675">
        <v>61</v>
      </c>
      <c r="AL2675" t="s">
        <v>504</v>
      </c>
      <c r="AM2675" t="s">
        <v>450</v>
      </c>
      <c r="AN2675">
        <v>7.25</v>
      </c>
      <c r="AO2675">
        <v>111.93</v>
      </c>
      <c r="AP2675">
        <v>811.49249999999995</v>
      </c>
      <c r="BC2675" t="s">
        <v>451</v>
      </c>
      <c r="BD2675" s="2">
        <v>45787</v>
      </c>
      <c r="BE2675">
        <v>1175.52</v>
      </c>
      <c r="BF2675" t="s">
        <v>452</v>
      </c>
      <c r="BG2675" t="s">
        <v>453</v>
      </c>
      <c r="BH2675" s="1">
        <f t="shared" ca="1" si="125"/>
        <v>336</v>
      </c>
    </row>
    <row r="2676" spans="2:60" ht="14.25" customHeight="1" x14ac:dyDescent="0.35">
      <c r="B2676" s="96" t="str">
        <f t="shared" si="123"/>
        <v>76326111</v>
      </c>
      <c r="C2676" s="96" t="str">
        <f t="shared" si="124"/>
        <v>763261</v>
      </c>
      <c r="D2676">
        <v>22526</v>
      </c>
      <c r="E2676" t="s">
        <v>120</v>
      </c>
      <c r="F2676">
        <v>61</v>
      </c>
      <c r="G2676" t="s">
        <v>124</v>
      </c>
      <c r="H2676">
        <v>72</v>
      </c>
      <c r="I2676">
        <v>76326</v>
      </c>
      <c r="J2676" t="s">
        <v>12</v>
      </c>
      <c r="K2676">
        <v>1</v>
      </c>
      <c r="L2676">
        <v>11</v>
      </c>
      <c r="M2676">
        <v>2</v>
      </c>
      <c r="N2676">
        <v>2</v>
      </c>
      <c r="O2676" s="3">
        <v>3.21</v>
      </c>
      <c r="P2676">
        <v>0</v>
      </c>
      <c r="Q2676" t="s">
        <v>472</v>
      </c>
      <c r="R2676" t="s">
        <v>467</v>
      </c>
      <c r="S2676">
        <v>2</v>
      </c>
      <c r="T2676" t="s">
        <v>478</v>
      </c>
      <c r="U2676">
        <v>2</v>
      </c>
      <c r="V2676">
        <v>45376</v>
      </c>
      <c r="W2676">
        <v>999</v>
      </c>
      <c r="X2676" t="s">
        <v>447</v>
      </c>
      <c r="Y2676" s="2" t="s">
        <v>447</v>
      </c>
      <c r="Z2676" s="2"/>
      <c r="AB2676" t="s">
        <v>447</v>
      </c>
      <c r="AC2676" t="s">
        <v>448</v>
      </c>
      <c r="AD2676" t="s">
        <v>447</v>
      </c>
      <c r="AE2676" t="s">
        <v>447</v>
      </c>
      <c r="AF2676" t="s">
        <v>447</v>
      </c>
      <c r="AG2676">
        <v>2</v>
      </c>
      <c r="AH2676">
        <v>0</v>
      </c>
      <c r="AI2676">
        <v>56</v>
      </c>
      <c r="AJ2676">
        <v>0</v>
      </c>
      <c r="AK2676">
        <v>61</v>
      </c>
      <c r="AL2676" t="s">
        <v>504</v>
      </c>
      <c r="AM2676" t="s">
        <v>450</v>
      </c>
      <c r="AN2676">
        <v>3.21</v>
      </c>
      <c r="AO2676">
        <v>111.93</v>
      </c>
      <c r="AP2676">
        <v>359.2953</v>
      </c>
      <c r="BC2676" t="s">
        <v>451</v>
      </c>
      <c r="BD2676" s="2">
        <v>45787</v>
      </c>
      <c r="BE2676">
        <v>291.51</v>
      </c>
      <c r="BF2676" t="s">
        <v>452</v>
      </c>
      <c r="BG2676" t="s">
        <v>453</v>
      </c>
      <c r="BH2676" s="1">
        <f t="shared" ca="1" si="125"/>
        <v>336</v>
      </c>
    </row>
    <row r="2677" spans="2:60" ht="14.25" customHeight="1" x14ac:dyDescent="0.35">
      <c r="B2677" s="96" t="str">
        <f t="shared" si="123"/>
        <v>76326112</v>
      </c>
      <c r="C2677" s="96" t="str">
        <f t="shared" si="124"/>
        <v>763261</v>
      </c>
      <c r="D2677">
        <v>22526</v>
      </c>
      <c r="E2677" t="s">
        <v>120</v>
      </c>
      <c r="F2677">
        <v>61</v>
      </c>
      <c r="G2677" t="s">
        <v>124</v>
      </c>
      <c r="H2677">
        <v>72</v>
      </c>
      <c r="I2677">
        <v>76326</v>
      </c>
      <c r="J2677" t="s">
        <v>12</v>
      </c>
      <c r="K2677">
        <v>1</v>
      </c>
      <c r="L2677">
        <v>12</v>
      </c>
      <c r="M2677">
        <v>2</v>
      </c>
      <c r="N2677">
        <v>2</v>
      </c>
      <c r="O2677" s="3">
        <v>3.61</v>
      </c>
      <c r="P2677">
        <v>0</v>
      </c>
      <c r="Q2677" t="s">
        <v>472</v>
      </c>
      <c r="R2677" t="s">
        <v>467</v>
      </c>
      <c r="S2677">
        <v>2</v>
      </c>
      <c r="T2677" t="s">
        <v>478</v>
      </c>
      <c r="U2677">
        <v>2</v>
      </c>
      <c r="V2677">
        <v>45376</v>
      </c>
      <c r="W2677">
        <v>999</v>
      </c>
      <c r="X2677" t="s">
        <v>447</v>
      </c>
      <c r="Y2677" s="2" t="s">
        <v>447</v>
      </c>
      <c r="Z2677" s="2"/>
      <c r="AB2677" t="s">
        <v>447</v>
      </c>
      <c r="AC2677" t="s">
        <v>448</v>
      </c>
      <c r="AD2677" t="s">
        <v>447</v>
      </c>
      <c r="AE2677" t="s">
        <v>447</v>
      </c>
      <c r="AF2677" t="s">
        <v>447</v>
      </c>
      <c r="AG2677">
        <v>2</v>
      </c>
      <c r="AH2677">
        <v>0</v>
      </c>
      <c r="AI2677">
        <v>56</v>
      </c>
      <c r="AJ2677">
        <v>0</v>
      </c>
      <c r="AK2677">
        <v>61</v>
      </c>
      <c r="AL2677" t="s">
        <v>504</v>
      </c>
      <c r="AM2677" t="s">
        <v>450</v>
      </c>
      <c r="AN2677">
        <v>3.61</v>
      </c>
      <c r="AO2677">
        <v>111.93</v>
      </c>
      <c r="AP2677">
        <v>404.06729999999999</v>
      </c>
      <c r="BC2677" t="s">
        <v>451</v>
      </c>
      <c r="BD2677" s="2">
        <v>45787</v>
      </c>
      <c r="BE2677">
        <v>596.73</v>
      </c>
      <c r="BF2677" t="s">
        <v>452</v>
      </c>
      <c r="BG2677" t="s">
        <v>453</v>
      </c>
      <c r="BH2677" s="1">
        <f t="shared" ca="1" si="125"/>
        <v>336</v>
      </c>
    </row>
    <row r="2678" spans="2:60" ht="14.25" customHeight="1" x14ac:dyDescent="0.35">
      <c r="B2678" s="96" t="str">
        <f t="shared" si="123"/>
        <v>76326115</v>
      </c>
      <c r="C2678" s="96" t="str">
        <f t="shared" si="124"/>
        <v>763261</v>
      </c>
      <c r="D2678">
        <v>22526</v>
      </c>
      <c r="E2678" t="s">
        <v>120</v>
      </c>
      <c r="F2678">
        <v>61</v>
      </c>
      <c r="G2678" t="s">
        <v>124</v>
      </c>
      <c r="H2678">
        <v>72</v>
      </c>
      <c r="I2678">
        <v>76326</v>
      </c>
      <c r="J2678" t="s">
        <v>12</v>
      </c>
      <c r="K2678">
        <v>1</v>
      </c>
      <c r="L2678">
        <v>15</v>
      </c>
      <c r="M2678">
        <v>2</v>
      </c>
      <c r="N2678">
        <v>2</v>
      </c>
      <c r="O2678" s="3">
        <v>5.91</v>
      </c>
      <c r="P2678">
        <v>0</v>
      </c>
      <c r="Q2678" t="s">
        <v>472</v>
      </c>
      <c r="R2678" t="s">
        <v>467</v>
      </c>
      <c r="S2678">
        <v>2</v>
      </c>
      <c r="T2678" t="s">
        <v>478</v>
      </c>
      <c r="U2678">
        <v>2</v>
      </c>
      <c r="V2678">
        <v>45376</v>
      </c>
      <c r="W2678">
        <v>999</v>
      </c>
      <c r="X2678" t="s">
        <v>447</v>
      </c>
      <c r="Y2678" s="2" t="s">
        <v>447</v>
      </c>
      <c r="Z2678" s="2"/>
      <c r="AB2678" t="s">
        <v>447</v>
      </c>
      <c r="AC2678" t="s">
        <v>448</v>
      </c>
      <c r="AD2678" t="s">
        <v>447</v>
      </c>
      <c r="AE2678" t="s">
        <v>447</v>
      </c>
      <c r="AF2678" t="s">
        <v>447</v>
      </c>
      <c r="AG2678">
        <v>2</v>
      </c>
      <c r="AH2678">
        <v>0</v>
      </c>
      <c r="AI2678">
        <v>56</v>
      </c>
      <c r="AJ2678">
        <v>0</v>
      </c>
      <c r="AK2678">
        <v>61</v>
      </c>
      <c r="AL2678" t="s">
        <v>504</v>
      </c>
      <c r="AM2678" t="s">
        <v>450</v>
      </c>
      <c r="AN2678">
        <v>5.91</v>
      </c>
      <c r="AO2678">
        <v>111.93</v>
      </c>
      <c r="AP2678">
        <v>661.50630000000001</v>
      </c>
      <c r="BC2678" t="s">
        <v>451</v>
      </c>
      <c r="BD2678" s="2">
        <v>45787</v>
      </c>
      <c r="BE2678">
        <v>729.29</v>
      </c>
      <c r="BF2678" t="s">
        <v>452</v>
      </c>
      <c r="BG2678" t="s">
        <v>453</v>
      </c>
      <c r="BH2678" s="1">
        <f t="shared" ca="1" si="125"/>
        <v>336</v>
      </c>
    </row>
    <row r="2679" spans="2:60" ht="14.25" customHeight="1" x14ac:dyDescent="0.35">
      <c r="B2679" s="96" t="str">
        <f t="shared" si="123"/>
        <v>7632612007</v>
      </c>
      <c r="C2679" s="96" t="str">
        <f t="shared" si="124"/>
        <v>763261</v>
      </c>
      <c r="D2679">
        <v>22526</v>
      </c>
      <c r="E2679" t="s">
        <v>120</v>
      </c>
      <c r="F2679">
        <v>61</v>
      </c>
      <c r="G2679" t="s">
        <v>124</v>
      </c>
      <c r="H2679">
        <v>72</v>
      </c>
      <c r="I2679">
        <v>76326</v>
      </c>
      <c r="J2679" t="s">
        <v>12</v>
      </c>
      <c r="K2679">
        <v>1</v>
      </c>
      <c r="L2679">
        <v>2007</v>
      </c>
      <c r="M2679">
        <v>2</v>
      </c>
      <c r="N2679">
        <v>2</v>
      </c>
      <c r="O2679" s="3">
        <v>0.3</v>
      </c>
      <c r="P2679">
        <v>0</v>
      </c>
      <c r="Q2679" t="s">
        <v>483</v>
      </c>
      <c r="R2679" t="s">
        <v>467</v>
      </c>
      <c r="S2679">
        <v>37</v>
      </c>
      <c r="T2679" t="s">
        <v>484</v>
      </c>
      <c r="U2679">
        <v>2</v>
      </c>
      <c r="W2679">
        <v>999</v>
      </c>
      <c r="X2679" t="s">
        <v>447</v>
      </c>
      <c r="Y2679" s="2" t="s">
        <v>448</v>
      </c>
      <c r="Z2679" s="2" t="s">
        <v>512</v>
      </c>
      <c r="AA2679" t="s">
        <v>485</v>
      </c>
      <c r="AB2679" t="s">
        <v>447</v>
      </c>
      <c r="AC2679" t="s">
        <v>447</v>
      </c>
      <c r="AD2679" t="s">
        <v>447</v>
      </c>
      <c r="AE2679" t="s">
        <v>447</v>
      </c>
      <c r="AF2679" t="s">
        <v>447</v>
      </c>
      <c r="AG2679">
        <v>2</v>
      </c>
      <c r="AH2679">
        <v>0</v>
      </c>
      <c r="AI2679">
        <v>54</v>
      </c>
      <c r="AJ2679">
        <v>0</v>
      </c>
      <c r="AK2679">
        <v>61</v>
      </c>
      <c r="AL2679" t="s">
        <v>449</v>
      </c>
      <c r="AM2679" t="s">
        <v>450</v>
      </c>
      <c r="BC2679" t="s">
        <v>484</v>
      </c>
      <c r="BF2679" t="s">
        <v>452</v>
      </c>
      <c r="BG2679" t="s">
        <v>453</v>
      </c>
      <c r="BH2679" s="1">
        <f t="shared" ca="1" si="125"/>
        <v>46123</v>
      </c>
    </row>
    <row r="2680" spans="2:60" ht="14.25" customHeight="1" x14ac:dyDescent="0.35">
      <c r="B2680" s="96" t="str">
        <f t="shared" si="123"/>
        <v>7632621</v>
      </c>
      <c r="C2680" s="96" t="str">
        <f t="shared" si="124"/>
        <v>763262</v>
      </c>
      <c r="D2680">
        <v>22526</v>
      </c>
      <c r="E2680" t="s">
        <v>120</v>
      </c>
      <c r="F2680">
        <v>61</v>
      </c>
      <c r="G2680" t="s">
        <v>124</v>
      </c>
      <c r="H2680">
        <v>72</v>
      </c>
      <c r="I2680">
        <v>76326</v>
      </c>
      <c r="J2680" t="s">
        <v>12</v>
      </c>
      <c r="K2680">
        <v>2</v>
      </c>
      <c r="L2680">
        <v>1</v>
      </c>
      <c r="M2680">
        <v>3</v>
      </c>
      <c r="N2680">
        <v>3</v>
      </c>
      <c r="O2680" s="3">
        <v>6.36</v>
      </c>
      <c r="P2680">
        <v>0</v>
      </c>
      <c r="Q2680" t="s">
        <v>472</v>
      </c>
      <c r="R2680" t="s">
        <v>467</v>
      </c>
      <c r="S2680">
        <v>2</v>
      </c>
      <c r="T2680" t="s">
        <v>478</v>
      </c>
      <c r="U2680">
        <v>2</v>
      </c>
      <c r="V2680">
        <v>45377</v>
      </c>
      <c r="W2680">
        <v>999</v>
      </c>
      <c r="X2680" t="s">
        <v>447</v>
      </c>
      <c r="Y2680" s="2" t="s">
        <v>447</v>
      </c>
      <c r="Z2680" s="2"/>
      <c r="AB2680" t="s">
        <v>447</v>
      </c>
      <c r="AC2680" t="s">
        <v>448</v>
      </c>
      <c r="AD2680" t="s">
        <v>447</v>
      </c>
      <c r="AE2680" t="s">
        <v>447</v>
      </c>
      <c r="AF2680" t="s">
        <v>447</v>
      </c>
      <c r="AG2680">
        <v>2</v>
      </c>
      <c r="AH2680">
        <v>0</v>
      </c>
      <c r="AI2680">
        <v>56</v>
      </c>
      <c r="AJ2680">
        <v>0</v>
      </c>
      <c r="AK2680">
        <v>61</v>
      </c>
      <c r="AL2680" t="s">
        <v>504</v>
      </c>
      <c r="AM2680" t="s">
        <v>450</v>
      </c>
      <c r="AN2680">
        <v>1.78</v>
      </c>
      <c r="AO2680">
        <v>111.93</v>
      </c>
      <c r="AP2680">
        <v>199.2354</v>
      </c>
      <c r="AZ2680">
        <v>4.58</v>
      </c>
      <c r="BA2680">
        <v>70</v>
      </c>
      <c r="BB2680">
        <v>320.60000000000002</v>
      </c>
      <c r="BC2680" t="s">
        <v>451</v>
      </c>
      <c r="BD2680" s="2">
        <v>45787</v>
      </c>
      <c r="BF2680" t="s">
        <v>452</v>
      </c>
      <c r="BG2680" t="s">
        <v>453</v>
      </c>
      <c r="BH2680" s="1">
        <f t="shared" ca="1" si="125"/>
        <v>336</v>
      </c>
    </row>
    <row r="2681" spans="2:60" ht="14.25" customHeight="1" x14ac:dyDescent="0.35">
      <c r="B2681" s="96" t="str">
        <f t="shared" si="123"/>
        <v>7632622</v>
      </c>
      <c r="C2681" s="96" t="str">
        <f t="shared" si="124"/>
        <v>763262</v>
      </c>
      <c r="D2681">
        <v>22526</v>
      </c>
      <c r="E2681" t="s">
        <v>120</v>
      </c>
      <c r="F2681">
        <v>61</v>
      </c>
      <c r="G2681" t="s">
        <v>124</v>
      </c>
      <c r="H2681">
        <v>72</v>
      </c>
      <c r="I2681">
        <v>76326</v>
      </c>
      <c r="J2681" t="s">
        <v>12</v>
      </c>
      <c r="K2681">
        <v>2</v>
      </c>
      <c r="L2681">
        <v>2</v>
      </c>
      <c r="M2681">
        <v>1</v>
      </c>
      <c r="O2681" s="3">
        <v>1.04</v>
      </c>
      <c r="P2681">
        <v>0</v>
      </c>
      <c r="Q2681" t="s">
        <v>472</v>
      </c>
      <c r="R2681" t="s">
        <v>467</v>
      </c>
      <c r="S2681">
        <v>2</v>
      </c>
      <c r="T2681" t="s">
        <v>478</v>
      </c>
      <c r="U2681">
        <v>2</v>
      </c>
      <c r="V2681">
        <v>45377</v>
      </c>
      <c r="W2681">
        <v>999</v>
      </c>
      <c r="X2681" t="s">
        <v>447</v>
      </c>
      <c r="Y2681" s="2" t="s">
        <v>447</v>
      </c>
      <c r="Z2681" s="2"/>
      <c r="AB2681" t="s">
        <v>447</v>
      </c>
      <c r="AC2681" t="s">
        <v>448</v>
      </c>
      <c r="AD2681" t="s">
        <v>447</v>
      </c>
      <c r="AE2681" t="s">
        <v>447</v>
      </c>
      <c r="AF2681" t="s">
        <v>447</v>
      </c>
      <c r="AG2681">
        <v>2</v>
      </c>
      <c r="AH2681">
        <v>0</v>
      </c>
      <c r="AI2681">
        <v>56</v>
      </c>
      <c r="AJ2681">
        <v>0</v>
      </c>
      <c r="AK2681">
        <v>61</v>
      </c>
      <c r="AL2681" t="s">
        <v>504</v>
      </c>
      <c r="AM2681" t="s">
        <v>450</v>
      </c>
      <c r="AN2681">
        <v>0</v>
      </c>
      <c r="AO2681">
        <v>111.93</v>
      </c>
      <c r="AP2681">
        <v>0</v>
      </c>
      <c r="AZ2681">
        <v>1.04</v>
      </c>
      <c r="BA2681">
        <v>70</v>
      </c>
      <c r="BB2681">
        <v>72.8</v>
      </c>
      <c r="BC2681" t="s">
        <v>451</v>
      </c>
      <c r="BD2681" s="2">
        <v>45758</v>
      </c>
      <c r="BF2681" t="s">
        <v>452</v>
      </c>
      <c r="BG2681" t="s">
        <v>453</v>
      </c>
      <c r="BH2681" s="1">
        <f t="shared" ca="1" si="125"/>
        <v>365</v>
      </c>
    </row>
    <row r="2682" spans="2:60" ht="14.25" customHeight="1" x14ac:dyDescent="0.35">
      <c r="B2682" s="96" t="str">
        <f t="shared" si="123"/>
        <v>7632623</v>
      </c>
      <c r="C2682" s="96" t="str">
        <f t="shared" si="124"/>
        <v>763262</v>
      </c>
      <c r="D2682">
        <v>22526</v>
      </c>
      <c r="E2682" t="s">
        <v>120</v>
      </c>
      <c r="F2682">
        <v>61</v>
      </c>
      <c r="G2682" t="s">
        <v>124</v>
      </c>
      <c r="H2682">
        <v>72</v>
      </c>
      <c r="I2682">
        <v>76326</v>
      </c>
      <c r="J2682" t="s">
        <v>12</v>
      </c>
      <c r="K2682">
        <v>2</v>
      </c>
      <c r="L2682">
        <v>3</v>
      </c>
      <c r="M2682">
        <v>1</v>
      </c>
      <c r="O2682">
        <v>17.82</v>
      </c>
      <c r="P2682">
        <v>0</v>
      </c>
      <c r="Q2682" t="s">
        <v>472</v>
      </c>
      <c r="R2682" t="s">
        <v>467</v>
      </c>
      <c r="S2682">
        <v>2</v>
      </c>
      <c r="T2682" t="s">
        <v>478</v>
      </c>
      <c r="U2682">
        <v>2</v>
      </c>
      <c r="V2682">
        <v>45371</v>
      </c>
      <c r="W2682">
        <v>999</v>
      </c>
      <c r="X2682" t="s">
        <v>447</v>
      </c>
      <c r="Y2682" s="2" t="s">
        <v>447</v>
      </c>
      <c r="Z2682" s="2"/>
      <c r="AB2682" t="s">
        <v>447</v>
      </c>
      <c r="AC2682" t="s">
        <v>448</v>
      </c>
      <c r="AD2682" t="s">
        <v>447</v>
      </c>
      <c r="AE2682" t="s">
        <v>447</v>
      </c>
      <c r="AF2682" t="s">
        <v>447</v>
      </c>
      <c r="AG2682">
        <v>2</v>
      </c>
      <c r="AH2682">
        <v>0</v>
      </c>
      <c r="AI2682">
        <v>56</v>
      </c>
      <c r="AJ2682">
        <v>0</v>
      </c>
      <c r="AK2682">
        <v>61</v>
      </c>
      <c r="AL2682" t="s">
        <v>449</v>
      </c>
      <c r="AM2682" t="s">
        <v>450</v>
      </c>
      <c r="AN2682">
        <v>14.62</v>
      </c>
      <c r="AO2682">
        <v>111.93</v>
      </c>
      <c r="AP2682">
        <v>1636.4166</v>
      </c>
      <c r="AZ2682">
        <v>3.2</v>
      </c>
      <c r="BA2682">
        <v>70</v>
      </c>
      <c r="BB2682">
        <v>224</v>
      </c>
      <c r="BC2682" t="s">
        <v>451</v>
      </c>
      <c r="BD2682" s="2">
        <v>45787</v>
      </c>
      <c r="BE2682">
        <v>1461.71</v>
      </c>
      <c r="BF2682" t="s">
        <v>452</v>
      </c>
      <c r="BG2682" t="s">
        <v>453</v>
      </c>
      <c r="BH2682" s="1">
        <f t="shared" ca="1" si="125"/>
        <v>336</v>
      </c>
    </row>
    <row r="2683" spans="2:60" ht="14.25" customHeight="1" x14ac:dyDescent="0.35">
      <c r="B2683" s="96" t="str">
        <f t="shared" si="123"/>
        <v>7632624</v>
      </c>
      <c r="C2683" s="96" t="str">
        <f t="shared" si="124"/>
        <v>763262</v>
      </c>
      <c r="D2683">
        <v>22526</v>
      </c>
      <c r="E2683" t="s">
        <v>120</v>
      </c>
      <c r="F2683">
        <v>61</v>
      </c>
      <c r="G2683" t="s">
        <v>124</v>
      </c>
      <c r="H2683">
        <v>72</v>
      </c>
      <c r="I2683">
        <v>76326</v>
      </c>
      <c r="J2683" t="s">
        <v>12</v>
      </c>
      <c r="K2683">
        <v>2</v>
      </c>
      <c r="L2683">
        <v>4</v>
      </c>
      <c r="M2683">
        <v>1</v>
      </c>
      <c r="O2683">
        <v>10.79</v>
      </c>
      <c r="P2683">
        <v>0</v>
      </c>
      <c r="Q2683" t="s">
        <v>472</v>
      </c>
      <c r="R2683" t="s">
        <v>467</v>
      </c>
      <c r="S2683">
        <v>2</v>
      </c>
      <c r="T2683" t="s">
        <v>478</v>
      </c>
      <c r="U2683">
        <v>2</v>
      </c>
      <c r="V2683">
        <v>45377</v>
      </c>
      <c r="W2683">
        <v>999</v>
      </c>
      <c r="X2683" t="s">
        <v>447</v>
      </c>
      <c r="Y2683" s="2" t="s">
        <v>447</v>
      </c>
      <c r="Z2683" s="2"/>
      <c r="AB2683" t="s">
        <v>447</v>
      </c>
      <c r="AC2683" t="s">
        <v>448</v>
      </c>
      <c r="AD2683" t="s">
        <v>447</v>
      </c>
      <c r="AE2683" t="s">
        <v>447</v>
      </c>
      <c r="AF2683" t="s">
        <v>447</v>
      </c>
      <c r="AG2683">
        <v>2</v>
      </c>
      <c r="AH2683">
        <v>0</v>
      </c>
      <c r="AI2683">
        <v>56</v>
      </c>
      <c r="AJ2683">
        <v>0</v>
      </c>
      <c r="AK2683">
        <v>61</v>
      </c>
      <c r="AL2683" t="s">
        <v>459</v>
      </c>
      <c r="AM2683" t="s">
        <v>450</v>
      </c>
      <c r="AN2683">
        <v>10.79</v>
      </c>
      <c r="AO2683">
        <v>111.93</v>
      </c>
      <c r="AP2683">
        <v>1207.7247</v>
      </c>
      <c r="AQ2683">
        <v>10.79</v>
      </c>
      <c r="AR2683">
        <v>110.07</v>
      </c>
      <c r="AS2683">
        <v>1187.6552999999999</v>
      </c>
      <c r="BC2683" t="s">
        <v>451</v>
      </c>
      <c r="BD2683" s="2">
        <v>45787</v>
      </c>
      <c r="BE2683">
        <v>1747.67</v>
      </c>
      <c r="BF2683" t="s">
        <v>452</v>
      </c>
      <c r="BG2683" t="s">
        <v>453</v>
      </c>
      <c r="BH2683" s="1">
        <f t="shared" ca="1" si="125"/>
        <v>336</v>
      </c>
    </row>
    <row r="2684" spans="2:60" ht="14.25" customHeight="1" x14ac:dyDescent="0.35">
      <c r="B2684" s="96" t="str">
        <f t="shared" si="123"/>
        <v>7632625</v>
      </c>
      <c r="C2684" s="96" t="str">
        <f t="shared" si="124"/>
        <v>763262</v>
      </c>
      <c r="D2684">
        <v>22526</v>
      </c>
      <c r="E2684" t="s">
        <v>120</v>
      </c>
      <c r="F2684">
        <v>61</v>
      </c>
      <c r="G2684" t="s">
        <v>124</v>
      </c>
      <c r="H2684">
        <v>72</v>
      </c>
      <c r="I2684">
        <v>76326</v>
      </c>
      <c r="J2684" t="s">
        <v>12</v>
      </c>
      <c r="K2684">
        <v>2</v>
      </c>
      <c r="L2684">
        <v>5</v>
      </c>
      <c r="M2684">
        <v>2</v>
      </c>
      <c r="N2684">
        <v>3</v>
      </c>
      <c r="O2684">
        <v>7.33</v>
      </c>
      <c r="P2684">
        <v>0</v>
      </c>
      <c r="Q2684" t="s">
        <v>490</v>
      </c>
      <c r="R2684" t="s">
        <v>467</v>
      </c>
      <c r="S2684">
        <v>2</v>
      </c>
      <c r="T2684" t="s">
        <v>478</v>
      </c>
      <c r="U2684">
        <v>2</v>
      </c>
      <c r="V2684">
        <v>45381</v>
      </c>
      <c r="W2684">
        <v>999</v>
      </c>
      <c r="X2684" t="s">
        <v>447</v>
      </c>
      <c r="Y2684" s="2" t="s">
        <v>447</v>
      </c>
      <c r="Z2684" s="2"/>
      <c r="AB2684" t="s">
        <v>447</v>
      </c>
      <c r="AC2684" t="s">
        <v>448</v>
      </c>
      <c r="AD2684" t="s">
        <v>447</v>
      </c>
      <c r="AE2684" t="s">
        <v>447</v>
      </c>
      <c r="AF2684" t="s">
        <v>447</v>
      </c>
      <c r="AG2684">
        <v>2</v>
      </c>
      <c r="AH2684">
        <v>0</v>
      </c>
      <c r="AI2684">
        <v>56</v>
      </c>
      <c r="AJ2684">
        <v>0</v>
      </c>
      <c r="AK2684">
        <v>61</v>
      </c>
      <c r="AL2684" t="s">
        <v>459</v>
      </c>
      <c r="AM2684" t="s">
        <v>450</v>
      </c>
      <c r="AN2684">
        <v>7.33</v>
      </c>
      <c r="AO2684">
        <v>111.93</v>
      </c>
      <c r="AP2684">
        <v>820.44690000000003</v>
      </c>
      <c r="AQ2684">
        <v>7.33</v>
      </c>
      <c r="AR2684">
        <v>110.07</v>
      </c>
      <c r="AS2684">
        <v>806.81309999999996</v>
      </c>
      <c r="BC2684" t="s">
        <v>451</v>
      </c>
      <c r="BD2684" s="2">
        <v>45787</v>
      </c>
      <c r="BE2684">
        <v>1079.6400000000001</v>
      </c>
      <c r="BF2684" t="s">
        <v>452</v>
      </c>
      <c r="BG2684" t="s">
        <v>453</v>
      </c>
      <c r="BH2684" s="1">
        <f t="shared" ca="1" si="125"/>
        <v>336</v>
      </c>
    </row>
    <row r="2685" spans="2:60" ht="14.25" customHeight="1" x14ac:dyDescent="0.35">
      <c r="B2685" s="96" t="str">
        <f t="shared" si="123"/>
        <v>7632626</v>
      </c>
      <c r="C2685" s="96" t="str">
        <f t="shared" si="124"/>
        <v>763262</v>
      </c>
      <c r="D2685">
        <v>22526</v>
      </c>
      <c r="E2685" t="s">
        <v>120</v>
      </c>
      <c r="F2685">
        <v>61</v>
      </c>
      <c r="G2685" t="s">
        <v>124</v>
      </c>
      <c r="H2685">
        <v>72</v>
      </c>
      <c r="I2685">
        <v>76326</v>
      </c>
      <c r="J2685" t="s">
        <v>12</v>
      </c>
      <c r="K2685">
        <v>2</v>
      </c>
      <c r="L2685">
        <v>6</v>
      </c>
      <c r="M2685">
        <v>2</v>
      </c>
      <c r="N2685">
        <v>3</v>
      </c>
      <c r="O2685">
        <v>6.7</v>
      </c>
      <c r="P2685">
        <v>0</v>
      </c>
      <c r="Q2685" t="s">
        <v>490</v>
      </c>
      <c r="R2685" t="s">
        <v>467</v>
      </c>
      <c r="S2685">
        <v>2</v>
      </c>
      <c r="T2685" t="s">
        <v>478</v>
      </c>
      <c r="U2685">
        <v>2</v>
      </c>
      <c r="V2685">
        <v>45381</v>
      </c>
      <c r="W2685">
        <v>999</v>
      </c>
      <c r="X2685" t="s">
        <v>447</v>
      </c>
      <c r="Y2685" s="2" t="s">
        <v>447</v>
      </c>
      <c r="Z2685" s="2"/>
      <c r="AB2685" t="s">
        <v>447</v>
      </c>
      <c r="AC2685" t="s">
        <v>448</v>
      </c>
      <c r="AD2685" t="s">
        <v>447</v>
      </c>
      <c r="AE2685" t="s">
        <v>447</v>
      </c>
      <c r="AF2685" t="s">
        <v>447</v>
      </c>
      <c r="AG2685">
        <v>2</v>
      </c>
      <c r="AH2685">
        <v>0</v>
      </c>
      <c r="AI2685">
        <v>56</v>
      </c>
      <c r="AJ2685">
        <v>0</v>
      </c>
      <c r="AK2685">
        <v>61</v>
      </c>
      <c r="AL2685" t="s">
        <v>449</v>
      </c>
      <c r="AM2685" t="s">
        <v>450</v>
      </c>
      <c r="AN2685">
        <v>6.7</v>
      </c>
      <c r="AO2685">
        <v>111.93</v>
      </c>
      <c r="AP2685">
        <v>749.93100000000004</v>
      </c>
      <c r="AQ2685">
        <v>6.7</v>
      </c>
      <c r="AR2685">
        <v>110.07</v>
      </c>
      <c r="AS2685">
        <v>737.46900000000005</v>
      </c>
      <c r="BC2685" t="s">
        <v>451</v>
      </c>
      <c r="BD2685" s="2">
        <v>45787</v>
      </c>
      <c r="BE2685">
        <v>959.89</v>
      </c>
      <c r="BF2685" t="s">
        <v>452</v>
      </c>
      <c r="BG2685" t="s">
        <v>453</v>
      </c>
      <c r="BH2685" s="1">
        <f t="shared" ca="1" si="125"/>
        <v>336</v>
      </c>
    </row>
    <row r="2686" spans="2:60" ht="14.25" customHeight="1" x14ac:dyDescent="0.35">
      <c r="B2686" s="96" t="str">
        <f t="shared" si="123"/>
        <v>7632627</v>
      </c>
      <c r="C2686" s="96" t="str">
        <f t="shared" si="124"/>
        <v>763262</v>
      </c>
      <c r="D2686">
        <v>22526</v>
      </c>
      <c r="E2686" t="s">
        <v>120</v>
      </c>
      <c r="F2686">
        <v>61</v>
      </c>
      <c r="G2686" t="s">
        <v>124</v>
      </c>
      <c r="H2686">
        <v>72</v>
      </c>
      <c r="I2686">
        <v>76326</v>
      </c>
      <c r="J2686" t="s">
        <v>12</v>
      </c>
      <c r="K2686">
        <v>2</v>
      </c>
      <c r="L2686">
        <v>7</v>
      </c>
      <c r="M2686">
        <v>2</v>
      </c>
      <c r="N2686">
        <v>3</v>
      </c>
      <c r="O2686">
        <v>0.9</v>
      </c>
      <c r="P2686">
        <v>0</v>
      </c>
      <c r="Q2686" t="s">
        <v>472</v>
      </c>
      <c r="R2686" t="s">
        <v>467</v>
      </c>
      <c r="S2686">
        <v>2</v>
      </c>
      <c r="T2686" t="s">
        <v>478</v>
      </c>
      <c r="U2686">
        <v>2</v>
      </c>
      <c r="V2686">
        <v>45377</v>
      </c>
      <c r="W2686">
        <v>999</v>
      </c>
      <c r="X2686" t="s">
        <v>447</v>
      </c>
      <c r="Y2686" s="2" t="s">
        <v>447</v>
      </c>
      <c r="Z2686" s="2"/>
      <c r="AB2686" t="s">
        <v>447</v>
      </c>
      <c r="AC2686" t="s">
        <v>448</v>
      </c>
      <c r="AD2686" t="s">
        <v>447</v>
      </c>
      <c r="AE2686" t="s">
        <v>447</v>
      </c>
      <c r="AF2686" t="s">
        <v>447</v>
      </c>
      <c r="AG2686">
        <v>2</v>
      </c>
      <c r="AH2686">
        <v>0</v>
      </c>
      <c r="AI2686">
        <v>56</v>
      </c>
      <c r="AJ2686">
        <v>0</v>
      </c>
      <c r="AK2686">
        <v>61</v>
      </c>
      <c r="AL2686" t="s">
        <v>449</v>
      </c>
      <c r="AM2686" t="s">
        <v>450</v>
      </c>
      <c r="AN2686">
        <v>0.9</v>
      </c>
      <c r="AO2686">
        <v>111.93</v>
      </c>
      <c r="AP2686">
        <v>100.73699999999999</v>
      </c>
      <c r="AQ2686">
        <v>0.9</v>
      </c>
      <c r="AR2686">
        <v>110.07</v>
      </c>
      <c r="AS2686">
        <v>99.063000000000002</v>
      </c>
      <c r="BC2686" t="s">
        <v>451</v>
      </c>
      <c r="BD2686" s="2">
        <v>45787</v>
      </c>
      <c r="BE2686">
        <v>100.05</v>
      </c>
      <c r="BF2686" t="s">
        <v>452</v>
      </c>
      <c r="BG2686" t="s">
        <v>453</v>
      </c>
      <c r="BH2686" s="1">
        <f t="shared" ca="1" si="125"/>
        <v>336</v>
      </c>
    </row>
    <row r="2687" spans="2:60" ht="14.25" customHeight="1" x14ac:dyDescent="0.35">
      <c r="B2687" s="96" t="str">
        <f t="shared" si="123"/>
        <v>7632628</v>
      </c>
      <c r="C2687" s="96" t="str">
        <f t="shared" si="124"/>
        <v>763262</v>
      </c>
      <c r="D2687">
        <v>22526</v>
      </c>
      <c r="E2687" t="s">
        <v>120</v>
      </c>
      <c r="F2687">
        <v>61</v>
      </c>
      <c r="G2687" t="s">
        <v>124</v>
      </c>
      <c r="H2687">
        <v>72</v>
      </c>
      <c r="I2687">
        <v>76326</v>
      </c>
      <c r="J2687" t="s">
        <v>12</v>
      </c>
      <c r="K2687">
        <v>2</v>
      </c>
      <c r="L2687">
        <v>8</v>
      </c>
      <c r="M2687">
        <v>2</v>
      </c>
      <c r="N2687">
        <v>3</v>
      </c>
      <c r="O2687">
        <v>0.89</v>
      </c>
      <c r="P2687">
        <v>0</v>
      </c>
      <c r="Q2687" t="s">
        <v>472</v>
      </c>
      <c r="R2687" t="s">
        <v>467</v>
      </c>
      <c r="S2687">
        <v>2</v>
      </c>
      <c r="T2687" t="s">
        <v>478</v>
      </c>
      <c r="U2687">
        <v>2</v>
      </c>
      <c r="V2687">
        <v>45377</v>
      </c>
      <c r="W2687">
        <v>999</v>
      </c>
      <c r="X2687" t="s">
        <v>447</v>
      </c>
      <c r="Y2687" s="2" t="s">
        <v>447</v>
      </c>
      <c r="Z2687" s="2"/>
      <c r="AB2687" t="s">
        <v>447</v>
      </c>
      <c r="AC2687" t="s">
        <v>448</v>
      </c>
      <c r="AD2687" t="s">
        <v>447</v>
      </c>
      <c r="AE2687" t="s">
        <v>447</v>
      </c>
      <c r="AF2687" t="s">
        <v>447</v>
      </c>
      <c r="AG2687">
        <v>2</v>
      </c>
      <c r="AH2687">
        <v>0</v>
      </c>
      <c r="AI2687">
        <v>56</v>
      </c>
      <c r="AJ2687">
        <v>0</v>
      </c>
      <c r="AK2687">
        <v>61</v>
      </c>
      <c r="AL2687" t="s">
        <v>449</v>
      </c>
      <c r="AM2687" t="s">
        <v>450</v>
      </c>
      <c r="AN2687">
        <v>0.89</v>
      </c>
      <c r="AO2687">
        <v>111.93</v>
      </c>
      <c r="AP2687">
        <v>99.617699999999999</v>
      </c>
      <c r="AQ2687">
        <v>0.89</v>
      </c>
      <c r="AR2687">
        <v>110.07</v>
      </c>
      <c r="AS2687">
        <v>97.962299999999999</v>
      </c>
      <c r="BC2687" t="s">
        <v>451</v>
      </c>
      <c r="BD2687" s="2">
        <v>45787</v>
      </c>
      <c r="BF2687" t="s">
        <v>452</v>
      </c>
      <c r="BG2687" t="s">
        <v>453</v>
      </c>
      <c r="BH2687" s="1">
        <f t="shared" ca="1" si="125"/>
        <v>336</v>
      </c>
    </row>
    <row r="2688" spans="2:60" ht="14.25" customHeight="1" x14ac:dyDescent="0.35">
      <c r="B2688" s="96" t="str">
        <f t="shared" si="123"/>
        <v>7632629</v>
      </c>
      <c r="C2688" s="96" t="str">
        <f t="shared" si="124"/>
        <v>763262</v>
      </c>
      <c r="D2688">
        <v>22526</v>
      </c>
      <c r="E2688" t="s">
        <v>120</v>
      </c>
      <c r="F2688">
        <v>61</v>
      </c>
      <c r="G2688" t="s">
        <v>124</v>
      </c>
      <c r="H2688">
        <v>72</v>
      </c>
      <c r="I2688">
        <v>76326</v>
      </c>
      <c r="J2688" t="s">
        <v>12</v>
      </c>
      <c r="K2688">
        <v>2</v>
      </c>
      <c r="L2688">
        <v>9</v>
      </c>
      <c r="M2688">
        <v>2</v>
      </c>
      <c r="N2688">
        <v>3</v>
      </c>
      <c r="O2688">
        <v>12.46</v>
      </c>
      <c r="P2688">
        <v>0</v>
      </c>
      <c r="Q2688" t="s">
        <v>472</v>
      </c>
      <c r="R2688" t="s">
        <v>467</v>
      </c>
      <c r="S2688">
        <v>2</v>
      </c>
      <c r="T2688" t="s">
        <v>478</v>
      </c>
      <c r="U2688">
        <v>2</v>
      </c>
      <c r="V2688">
        <v>45371</v>
      </c>
      <c r="W2688">
        <v>999</v>
      </c>
      <c r="X2688" t="s">
        <v>447</v>
      </c>
      <c r="Y2688" s="2" t="s">
        <v>447</v>
      </c>
      <c r="Z2688" s="2"/>
      <c r="AB2688" t="s">
        <v>447</v>
      </c>
      <c r="AC2688" t="s">
        <v>448</v>
      </c>
      <c r="AD2688" t="s">
        <v>447</v>
      </c>
      <c r="AE2688" t="s">
        <v>447</v>
      </c>
      <c r="AF2688" t="s">
        <v>447</v>
      </c>
      <c r="AG2688">
        <v>2</v>
      </c>
      <c r="AH2688">
        <v>0</v>
      </c>
      <c r="AI2688">
        <v>56</v>
      </c>
      <c r="AJ2688">
        <v>0</v>
      </c>
      <c r="AK2688">
        <v>61</v>
      </c>
      <c r="AL2688" t="s">
        <v>459</v>
      </c>
      <c r="AM2688" t="s">
        <v>450</v>
      </c>
      <c r="AN2688">
        <v>12.46</v>
      </c>
      <c r="AO2688">
        <v>111.93</v>
      </c>
      <c r="AP2688">
        <v>1394.6478</v>
      </c>
      <c r="BC2688" t="s">
        <v>451</v>
      </c>
      <c r="BD2688" s="2">
        <v>45787</v>
      </c>
      <c r="BE2688">
        <v>748.6</v>
      </c>
      <c r="BF2688" t="s">
        <v>452</v>
      </c>
      <c r="BG2688" t="s">
        <v>453</v>
      </c>
      <c r="BH2688" s="1">
        <f t="shared" ca="1" si="125"/>
        <v>336</v>
      </c>
    </row>
    <row r="2689" spans="2:60" ht="14.25" customHeight="1" x14ac:dyDescent="0.35">
      <c r="B2689" s="96" t="str">
        <f t="shared" si="123"/>
        <v>76326210</v>
      </c>
      <c r="C2689" s="96" t="str">
        <f t="shared" si="124"/>
        <v>763262</v>
      </c>
      <c r="D2689">
        <v>22526</v>
      </c>
      <c r="E2689" t="s">
        <v>120</v>
      </c>
      <c r="F2689">
        <v>61</v>
      </c>
      <c r="G2689" t="s">
        <v>124</v>
      </c>
      <c r="H2689">
        <v>72</v>
      </c>
      <c r="I2689">
        <v>76326</v>
      </c>
      <c r="J2689" t="s">
        <v>12</v>
      </c>
      <c r="K2689">
        <v>2</v>
      </c>
      <c r="L2689">
        <v>10</v>
      </c>
      <c r="M2689">
        <v>3</v>
      </c>
      <c r="N2689">
        <v>3</v>
      </c>
      <c r="O2689">
        <v>5.28</v>
      </c>
      <c r="P2689">
        <v>0</v>
      </c>
      <c r="Q2689" t="s">
        <v>472</v>
      </c>
      <c r="R2689" t="s">
        <v>467</v>
      </c>
      <c r="S2689">
        <v>2</v>
      </c>
      <c r="T2689" t="s">
        <v>478</v>
      </c>
      <c r="U2689">
        <v>2</v>
      </c>
      <c r="V2689">
        <v>45371</v>
      </c>
      <c r="W2689">
        <v>999</v>
      </c>
      <c r="X2689" t="s">
        <v>447</v>
      </c>
      <c r="Y2689" s="2" t="s">
        <v>447</v>
      </c>
      <c r="Z2689" s="2"/>
      <c r="AB2689" t="s">
        <v>447</v>
      </c>
      <c r="AC2689" t="s">
        <v>448</v>
      </c>
      <c r="AD2689" t="s">
        <v>447</v>
      </c>
      <c r="AE2689" t="s">
        <v>447</v>
      </c>
      <c r="AF2689" t="s">
        <v>447</v>
      </c>
      <c r="AG2689">
        <v>2</v>
      </c>
      <c r="AH2689">
        <v>0</v>
      </c>
      <c r="AI2689">
        <v>56</v>
      </c>
      <c r="AJ2689">
        <v>0</v>
      </c>
      <c r="AK2689">
        <v>61</v>
      </c>
      <c r="AL2689" t="s">
        <v>449</v>
      </c>
      <c r="AM2689" t="s">
        <v>450</v>
      </c>
      <c r="AN2689">
        <v>5.28</v>
      </c>
      <c r="AO2689">
        <v>111.93</v>
      </c>
      <c r="AP2689">
        <v>590.99040000000002</v>
      </c>
      <c r="AQ2689">
        <v>5.28</v>
      </c>
      <c r="AR2689">
        <v>110.07</v>
      </c>
      <c r="AS2689">
        <v>581.16959999999995</v>
      </c>
      <c r="BC2689" t="s">
        <v>451</v>
      </c>
      <c r="BD2689" s="2">
        <v>45787</v>
      </c>
      <c r="BE2689">
        <v>231.28</v>
      </c>
      <c r="BF2689" t="s">
        <v>452</v>
      </c>
      <c r="BG2689" t="s">
        <v>453</v>
      </c>
      <c r="BH2689" s="1">
        <f t="shared" ca="1" si="125"/>
        <v>336</v>
      </c>
    </row>
    <row r="2690" spans="2:60" ht="14.25" customHeight="1" x14ac:dyDescent="0.35">
      <c r="B2690" s="96" t="str">
        <f t="shared" ref="B2690:B2753" si="126">CONCATENATE(I2690,K2690,L2690)</f>
        <v>76326211</v>
      </c>
      <c r="C2690" s="96" t="str">
        <f t="shared" ref="C2690:C2753" si="127">CONCATENATE(I2690,K2690)</f>
        <v>763262</v>
      </c>
      <c r="D2690">
        <v>22526</v>
      </c>
      <c r="E2690" t="s">
        <v>120</v>
      </c>
      <c r="F2690">
        <v>61</v>
      </c>
      <c r="G2690" t="s">
        <v>124</v>
      </c>
      <c r="H2690">
        <v>72</v>
      </c>
      <c r="I2690">
        <v>76326</v>
      </c>
      <c r="J2690" t="s">
        <v>12</v>
      </c>
      <c r="K2690">
        <v>2</v>
      </c>
      <c r="L2690">
        <v>11</v>
      </c>
      <c r="M2690">
        <v>3</v>
      </c>
      <c r="N2690">
        <v>3</v>
      </c>
      <c r="O2690" s="3">
        <v>10</v>
      </c>
      <c r="P2690">
        <v>0</v>
      </c>
      <c r="Q2690" t="s">
        <v>472</v>
      </c>
      <c r="R2690" t="s">
        <v>467</v>
      </c>
      <c r="S2690">
        <v>2</v>
      </c>
      <c r="T2690" t="s">
        <v>478</v>
      </c>
      <c r="U2690">
        <v>2</v>
      </c>
      <c r="V2690">
        <v>45381</v>
      </c>
      <c r="W2690">
        <v>999</v>
      </c>
      <c r="X2690" t="s">
        <v>447</v>
      </c>
      <c r="Y2690" s="2" t="s">
        <v>447</v>
      </c>
      <c r="Z2690" s="2"/>
      <c r="AB2690" t="s">
        <v>447</v>
      </c>
      <c r="AC2690" t="s">
        <v>448</v>
      </c>
      <c r="AD2690" t="s">
        <v>447</v>
      </c>
      <c r="AE2690" t="s">
        <v>447</v>
      </c>
      <c r="AF2690" t="s">
        <v>447</v>
      </c>
      <c r="AG2690">
        <v>2</v>
      </c>
      <c r="AH2690">
        <v>0</v>
      </c>
      <c r="AI2690">
        <v>56</v>
      </c>
      <c r="AJ2690">
        <v>0</v>
      </c>
      <c r="AK2690">
        <v>61</v>
      </c>
      <c r="AL2690" t="s">
        <v>504</v>
      </c>
      <c r="AM2690" t="s">
        <v>450</v>
      </c>
      <c r="AN2690">
        <v>10</v>
      </c>
      <c r="AO2690">
        <v>111.93</v>
      </c>
      <c r="AP2690">
        <v>1119.3</v>
      </c>
      <c r="AQ2690">
        <v>10</v>
      </c>
      <c r="AR2690">
        <v>110.07</v>
      </c>
      <c r="AS2690">
        <v>1100.7</v>
      </c>
      <c r="BC2690" t="s">
        <v>451</v>
      </c>
      <c r="BD2690" s="2">
        <v>45787</v>
      </c>
      <c r="BE2690">
        <v>890.42</v>
      </c>
      <c r="BF2690" t="s">
        <v>452</v>
      </c>
      <c r="BG2690" t="s">
        <v>453</v>
      </c>
      <c r="BH2690" s="1">
        <f t="shared" ref="BH2690:BH2753" ca="1" si="128">TODAY()-BD2690</f>
        <v>336</v>
      </c>
    </row>
    <row r="2691" spans="2:60" ht="14.25" customHeight="1" x14ac:dyDescent="0.35">
      <c r="B2691" s="96" t="str">
        <f t="shared" si="126"/>
        <v>76326212</v>
      </c>
      <c r="C2691" s="96" t="str">
        <f t="shared" si="127"/>
        <v>763262</v>
      </c>
      <c r="D2691">
        <v>22526</v>
      </c>
      <c r="E2691" t="s">
        <v>120</v>
      </c>
      <c r="F2691">
        <v>61</v>
      </c>
      <c r="G2691" t="s">
        <v>124</v>
      </c>
      <c r="H2691">
        <v>72</v>
      </c>
      <c r="I2691">
        <v>76326</v>
      </c>
      <c r="J2691" t="s">
        <v>12</v>
      </c>
      <c r="K2691">
        <v>2</v>
      </c>
      <c r="L2691">
        <v>12</v>
      </c>
      <c r="M2691">
        <v>3</v>
      </c>
      <c r="N2691">
        <v>3</v>
      </c>
      <c r="O2691" s="3">
        <v>2.0299999999999998</v>
      </c>
      <c r="P2691">
        <v>0</v>
      </c>
      <c r="Q2691" t="s">
        <v>490</v>
      </c>
      <c r="R2691" t="s">
        <v>467</v>
      </c>
      <c r="S2691">
        <v>2</v>
      </c>
      <c r="T2691" t="s">
        <v>478</v>
      </c>
      <c r="U2691">
        <v>2</v>
      </c>
      <c r="V2691">
        <v>45381</v>
      </c>
      <c r="W2691">
        <v>999</v>
      </c>
      <c r="X2691" t="s">
        <v>447</v>
      </c>
      <c r="Y2691" s="2" t="s">
        <v>447</v>
      </c>
      <c r="Z2691" s="2"/>
      <c r="AB2691" t="s">
        <v>447</v>
      </c>
      <c r="AC2691" t="s">
        <v>448</v>
      </c>
      <c r="AD2691" t="s">
        <v>447</v>
      </c>
      <c r="AE2691" t="s">
        <v>447</v>
      </c>
      <c r="AF2691" t="s">
        <v>447</v>
      </c>
      <c r="AG2691">
        <v>2</v>
      </c>
      <c r="AH2691">
        <v>0</v>
      </c>
      <c r="AI2691">
        <v>56</v>
      </c>
      <c r="AJ2691">
        <v>0</v>
      </c>
      <c r="AK2691">
        <v>61</v>
      </c>
      <c r="AL2691" t="s">
        <v>504</v>
      </c>
      <c r="AM2691" t="s">
        <v>450</v>
      </c>
      <c r="AN2691">
        <v>2.0299999999999998</v>
      </c>
      <c r="AO2691">
        <v>111.93</v>
      </c>
      <c r="AP2691">
        <v>227.21789999999999</v>
      </c>
      <c r="AQ2691">
        <v>2.0299999999999998</v>
      </c>
      <c r="AR2691">
        <v>110.07</v>
      </c>
      <c r="AS2691">
        <v>223.44210000000001</v>
      </c>
      <c r="BC2691" t="s">
        <v>451</v>
      </c>
      <c r="BD2691" s="2">
        <v>45787</v>
      </c>
      <c r="BE2691">
        <v>165.12</v>
      </c>
      <c r="BF2691" t="s">
        <v>452</v>
      </c>
      <c r="BG2691" t="s">
        <v>453</v>
      </c>
      <c r="BH2691" s="1">
        <f t="shared" ca="1" si="128"/>
        <v>336</v>
      </c>
    </row>
    <row r="2692" spans="2:60" ht="14.25" customHeight="1" x14ac:dyDescent="0.35">
      <c r="B2692" s="96" t="str">
        <f t="shared" si="126"/>
        <v>76326213</v>
      </c>
      <c r="C2692" s="96" t="str">
        <f t="shared" si="127"/>
        <v>763262</v>
      </c>
      <c r="D2692">
        <v>22526</v>
      </c>
      <c r="E2692" t="s">
        <v>120</v>
      </c>
      <c r="F2692">
        <v>61</v>
      </c>
      <c r="G2692" t="s">
        <v>124</v>
      </c>
      <c r="H2692">
        <v>72</v>
      </c>
      <c r="I2692">
        <v>76326</v>
      </c>
      <c r="J2692" t="s">
        <v>12</v>
      </c>
      <c r="K2692">
        <v>2</v>
      </c>
      <c r="L2692">
        <v>13</v>
      </c>
      <c r="M2692">
        <v>3</v>
      </c>
      <c r="N2692">
        <v>3</v>
      </c>
      <c r="O2692" s="3">
        <v>4.74</v>
      </c>
      <c r="P2692">
        <v>0</v>
      </c>
      <c r="Q2692" t="s">
        <v>490</v>
      </c>
      <c r="R2692" t="s">
        <v>467</v>
      </c>
      <c r="S2692">
        <v>2</v>
      </c>
      <c r="T2692" t="s">
        <v>478</v>
      </c>
      <c r="U2692">
        <v>2</v>
      </c>
      <c r="V2692">
        <v>45381</v>
      </c>
      <c r="W2692">
        <v>999</v>
      </c>
      <c r="X2692" t="s">
        <v>447</v>
      </c>
      <c r="Y2692" s="2" t="s">
        <v>447</v>
      </c>
      <c r="Z2692" s="2"/>
      <c r="AB2692" t="s">
        <v>447</v>
      </c>
      <c r="AC2692" t="s">
        <v>448</v>
      </c>
      <c r="AD2692" t="s">
        <v>447</v>
      </c>
      <c r="AE2692" t="s">
        <v>447</v>
      </c>
      <c r="AF2692" t="s">
        <v>447</v>
      </c>
      <c r="AG2692">
        <v>2</v>
      </c>
      <c r="AH2692">
        <v>0</v>
      </c>
      <c r="AI2692">
        <v>56</v>
      </c>
      <c r="AJ2692">
        <v>0</v>
      </c>
      <c r="AK2692">
        <v>61</v>
      </c>
      <c r="AL2692" t="s">
        <v>504</v>
      </c>
      <c r="AM2692" t="s">
        <v>450</v>
      </c>
      <c r="AN2692">
        <v>4.74</v>
      </c>
      <c r="AO2692">
        <v>111.93</v>
      </c>
      <c r="AP2692">
        <v>530.54819999999995</v>
      </c>
      <c r="AQ2692">
        <v>4.74</v>
      </c>
      <c r="AR2692">
        <v>110.07</v>
      </c>
      <c r="AS2692">
        <v>521.73180000000002</v>
      </c>
      <c r="BC2692" t="s">
        <v>451</v>
      </c>
      <c r="BD2692" s="2">
        <v>45787</v>
      </c>
      <c r="BE2692">
        <v>492.23</v>
      </c>
      <c r="BF2692" t="s">
        <v>452</v>
      </c>
      <c r="BG2692" t="s">
        <v>453</v>
      </c>
      <c r="BH2692" s="1">
        <f t="shared" ca="1" si="128"/>
        <v>336</v>
      </c>
    </row>
    <row r="2693" spans="2:60" ht="14.25" customHeight="1" x14ac:dyDescent="0.35">
      <c r="B2693" s="96" t="str">
        <f t="shared" si="126"/>
        <v>76326214</v>
      </c>
      <c r="C2693" s="96" t="str">
        <f t="shared" si="127"/>
        <v>763262</v>
      </c>
      <c r="D2693">
        <v>22526</v>
      </c>
      <c r="E2693" t="s">
        <v>120</v>
      </c>
      <c r="F2693">
        <v>61</v>
      </c>
      <c r="G2693" t="s">
        <v>124</v>
      </c>
      <c r="H2693">
        <v>72</v>
      </c>
      <c r="I2693">
        <v>76326</v>
      </c>
      <c r="J2693" t="s">
        <v>12</v>
      </c>
      <c r="K2693">
        <v>2</v>
      </c>
      <c r="L2693">
        <v>14</v>
      </c>
      <c r="M2693">
        <v>3</v>
      </c>
      <c r="N2693">
        <v>3</v>
      </c>
      <c r="O2693" s="3">
        <v>7.27</v>
      </c>
      <c r="P2693">
        <v>0</v>
      </c>
      <c r="Q2693" t="s">
        <v>490</v>
      </c>
      <c r="R2693" t="s">
        <v>467</v>
      </c>
      <c r="S2693">
        <v>2</v>
      </c>
      <c r="T2693" t="s">
        <v>478</v>
      </c>
      <c r="U2693">
        <v>2</v>
      </c>
      <c r="V2693">
        <v>45381</v>
      </c>
      <c r="W2693">
        <v>999</v>
      </c>
      <c r="X2693" t="s">
        <v>447</v>
      </c>
      <c r="Y2693" s="2" t="s">
        <v>447</v>
      </c>
      <c r="Z2693" s="2"/>
      <c r="AB2693" t="s">
        <v>447</v>
      </c>
      <c r="AC2693" t="s">
        <v>448</v>
      </c>
      <c r="AD2693" t="s">
        <v>447</v>
      </c>
      <c r="AE2693" t="s">
        <v>447</v>
      </c>
      <c r="AF2693" t="s">
        <v>447</v>
      </c>
      <c r="AG2693">
        <v>2</v>
      </c>
      <c r="AH2693">
        <v>0</v>
      </c>
      <c r="AI2693">
        <v>56</v>
      </c>
      <c r="AJ2693">
        <v>0</v>
      </c>
      <c r="AK2693">
        <v>61</v>
      </c>
      <c r="AL2693" t="s">
        <v>504</v>
      </c>
      <c r="AM2693" t="s">
        <v>450</v>
      </c>
      <c r="AN2693">
        <v>7.27</v>
      </c>
      <c r="AO2693">
        <v>111.93</v>
      </c>
      <c r="AP2693">
        <v>813.73109999999997</v>
      </c>
      <c r="AQ2693">
        <v>7.27</v>
      </c>
      <c r="AR2693">
        <v>110.07</v>
      </c>
      <c r="AS2693">
        <v>800.20889999999997</v>
      </c>
      <c r="BC2693" t="s">
        <v>451</v>
      </c>
      <c r="BD2693" s="2">
        <v>45787</v>
      </c>
      <c r="BE2693">
        <v>1066.1500000000001</v>
      </c>
      <c r="BF2693" t="s">
        <v>452</v>
      </c>
      <c r="BG2693" t="s">
        <v>453</v>
      </c>
      <c r="BH2693" s="1">
        <f t="shared" ca="1" si="128"/>
        <v>336</v>
      </c>
    </row>
    <row r="2694" spans="2:60" ht="14.25" customHeight="1" x14ac:dyDescent="0.35">
      <c r="B2694" s="96" t="str">
        <f t="shared" si="126"/>
        <v>76326215</v>
      </c>
      <c r="C2694" s="96" t="str">
        <f t="shared" si="127"/>
        <v>763262</v>
      </c>
      <c r="D2694">
        <v>22526</v>
      </c>
      <c r="E2694" t="s">
        <v>120</v>
      </c>
      <c r="F2694">
        <v>61</v>
      </c>
      <c r="G2694" t="s">
        <v>124</v>
      </c>
      <c r="H2694">
        <v>72</v>
      </c>
      <c r="I2694">
        <v>76326</v>
      </c>
      <c r="J2694" t="s">
        <v>12</v>
      </c>
      <c r="K2694">
        <v>2</v>
      </c>
      <c r="L2694">
        <v>15</v>
      </c>
      <c r="M2694">
        <v>3</v>
      </c>
      <c r="N2694">
        <v>3</v>
      </c>
      <c r="O2694" s="3">
        <v>1.34</v>
      </c>
      <c r="P2694">
        <v>0</v>
      </c>
      <c r="Q2694" t="s">
        <v>490</v>
      </c>
      <c r="R2694" t="s">
        <v>467</v>
      </c>
      <c r="S2694">
        <v>2</v>
      </c>
      <c r="T2694" t="s">
        <v>478</v>
      </c>
      <c r="U2694">
        <v>2</v>
      </c>
      <c r="V2694">
        <v>45381</v>
      </c>
      <c r="W2694">
        <v>999</v>
      </c>
      <c r="X2694" t="s">
        <v>447</v>
      </c>
      <c r="Y2694" s="2" t="s">
        <v>447</v>
      </c>
      <c r="Z2694" s="2"/>
      <c r="AB2694" t="s">
        <v>447</v>
      </c>
      <c r="AC2694" t="s">
        <v>448</v>
      </c>
      <c r="AD2694" t="s">
        <v>447</v>
      </c>
      <c r="AE2694" t="s">
        <v>447</v>
      </c>
      <c r="AF2694" t="s">
        <v>447</v>
      </c>
      <c r="AG2694">
        <v>2</v>
      </c>
      <c r="AH2694">
        <v>0</v>
      </c>
      <c r="AI2694">
        <v>56</v>
      </c>
      <c r="AJ2694">
        <v>0</v>
      </c>
      <c r="AK2694">
        <v>61</v>
      </c>
      <c r="AL2694" t="s">
        <v>504</v>
      </c>
      <c r="AM2694" t="s">
        <v>450</v>
      </c>
      <c r="AN2694">
        <v>1.34</v>
      </c>
      <c r="AO2694">
        <v>111.93</v>
      </c>
      <c r="AP2694">
        <v>149.9862</v>
      </c>
      <c r="AQ2694">
        <v>1.34</v>
      </c>
      <c r="AR2694">
        <v>110.07</v>
      </c>
      <c r="AS2694">
        <v>147.49379999999999</v>
      </c>
      <c r="BC2694" t="s">
        <v>451</v>
      </c>
      <c r="BD2694" s="2">
        <v>45787</v>
      </c>
      <c r="BE2694">
        <v>137.63</v>
      </c>
      <c r="BF2694" t="s">
        <v>452</v>
      </c>
      <c r="BG2694" t="s">
        <v>453</v>
      </c>
      <c r="BH2694" s="1">
        <f t="shared" ca="1" si="128"/>
        <v>336</v>
      </c>
    </row>
    <row r="2695" spans="2:60" ht="14.25" customHeight="1" x14ac:dyDescent="0.35">
      <c r="B2695" s="96" t="str">
        <f t="shared" si="126"/>
        <v>7632622001</v>
      </c>
      <c r="C2695" s="96" t="str">
        <f t="shared" si="127"/>
        <v>763262</v>
      </c>
      <c r="D2695">
        <v>22526</v>
      </c>
      <c r="E2695" t="s">
        <v>120</v>
      </c>
      <c r="F2695">
        <v>61</v>
      </c>
      <c r="G2695" t="s">
        <v>124</v>
      </c>
      <c r="H2695">
        <v>72</v>
      </c>
      <c r="I2695">
        <v>76326</v>
      </c>
      <c r="J2695" t="s">
        <v>12</v>
      </c>
      <c r="K2695">
        <v>2</v>
      </c>
      <c r="L2695">
        <v>2001</v>
      </c>
      <c r="M2695">
        <v>3</v>
      </c>
      <c r="N2695">
        <v>3</v>
      </c>
      <c r="O2695">
        <v>7.0000000000000007E-2</v>
      </c>
      <c r="P2695">
        <v>0</v>
      </c>
      <c r="Q2695" t="s">
        <v>483</v>
      </c>
      <c r="R2695" t="s">
        <v>467</v>
      </c>
      <c r="S2695">
        <v>37</v>
      </c>
      <c r="T2695" t="s">
        <v>484</v>
      </c>
      <c r="U2695">
        <v>2</v>
      </c>
      <c r="W2695">
        <v>999</v>
      </c>
      <c r="X2695" t="s">
        <v>447</v>
      </c>
      <c r="Y2695" s="2" t="s">
        <v>448</v>
      </c>
      <c r="Z2695" s="2" t="s">
        <v>462</v>
      </c>
      <c r="AA2695" t="s">
        <v>485</v>
      </c>
      <c r="AB2695" t="s">
        <v>447</v>
      </c>
      <c r="AC2695" t="s">
        <v>447</v>
      </c>
      <c r="AD2695" t="s">
        <v>447</v>
      </c>
      <c r="AE2695" t="s">
        <v>447</v>
      </c>
      <c r="AF2695" t="s">
        <v>447</v>
      </c>
      <c r="AG2695">
        <v>2</v>
      </c>
      <c r="AH2695">
        <v>0</v>
      </c>
      <c r="AI2695">
        <v>52</v>
      </c>
      <c r="AJ2695">
        <v>0</v>
      </c>
      <c r="AK2695">
        <v>61</v>
      </c>
      <c r="AL2695" t="s">
        <v>504</v>
      </c>
      <c r="AM2695" t="s">
        <v>450</v>
      </c>
      <c r="BC2695" t="s">
        <v>484</v>
      </c>
      <c r="BF2695" t="s">
        <v>452</v>
      </c>
      <c r="BG2695" t="s">
        <v>453</v>
      </c>
      <c r="BH2695" s="1">
        <f t="shared" ca="1" si="128"/>
        <v>46123</v>
      </c>
    </row>
    <row r="2696" spans="2:60" ht="14.25" customHeight="1" x14ac:dyDescent="0.35">
      <c r="B2696" s="96" t="str">
        <f t="shared" si="126"/>
        <v>7632622010</v>
      </c>
      <c r="C2696" s="96" t="str">
        <f t="shared" si="127"/>
        <v>763262</v>
      </c>
      <c r="D2696">
        <v>22526</v>
      </c>
      <c r="E2696" t="s">
        <v>120</v>
      </c>
      <c r="F2696">
        <v>61</v>
      </c>
      <c r="G2696" t="s">
        <v>124</v>
      </c>
      <c r="H2696">
        <v>72</v>
      </c>
      <c r="I2696">
        <v>76326</v>
      </c>
      <c r="J2696" t="s">
        <v>12</v>
      </c>
      <c r="K2696">
        <v>2</v>
      </c>
      <c r="L2696">
        <v>2010</v>
      </c>
      <c r="M2696">
        <v>3</v>
      </c>
      <c r="N2696">
        <v>3</v>
      </c>
      <c r="O2696">
        <v>0.9</v>
      </c>
      <c r="P2696">
        <v>0</v>
      </c>
      <c r="Q2696" t="s">
        <v>483</v>
      </c>
      <c r="R2696" t="s">
        <v>467</v>
      </c>
      <c r="S2696">
        <v>37</v>
      </c>
      <c r="T2696" t="s">
        <v>484</v>
      </c>
      <c r="U2696">
        <v>2</v>
      </c>
      <c r="W2696">
        <v>999</v>
      </c>
      <c r="X2696" t="s">
        <v>447</v>
      </c>
      <c r="Y2696" s="2" t="s">
        <v>448</v>
      </c>
      <c r="Z2696" s="2" t="s">
        <v>462</v>
      </c>
      <c r="AA2696" t="s">
        <v>485</v>
      </c>
      <c r="AB2696" t="s">
        <v>447</v>
      </c>
      <c r="AC2696" t="s">
        <v>447</v>
      </c>
      <c r="AD2696" t="s">
        <v>447</v>
      </c>
      <c r="AE2696" t="s">
        <v>447</v>
      </c>
      <c r="AF2696" t="s">
        <v>447</v>
      </c>
      <c r="AG2696">
        <v>2</v>
      </c>
      <c r="AH2696">
        <v>0</v>
      </c>
      <c r="AI2696">
        <v>52</v>
      </c>
      <c r="AJ2696">
        <v>0</v>
      </c>
      <c r="AK2696">
        <v>61</v>
      </c>
      <c r="AL2696" t="s">
        <v>449</v>
      </c>
      <c r="AM2696" t="s">
        <v>450</v>
      </c>
      <c r="BC2696" t="s">
        <v>484</v>
      </c>
      <c r="BF2696" t="s">
        <v>452</v>
      </c>
      <c r="BG2696" t="s">
        <v>453</v>
      </c>
      <c r="BH2696" s="1">
        <f t="shared" ca="1" si="128"/>
        <v>46123</v>
      </c>
    </row>
    <row r="2697" spans="2:60" ht="14.25" customHeight="1" x14ac:dyDescent="0.35">
      <c r="B2697" s="96" t="str">
        <f t="shared" si="126"/>
        <v>764667961</v>
      </c>
      <c r="C2697" s="96" t="str">
        <f t="shared" si="127"/>
        <v>76466796</v>
      </c>
      <c r="D2697">
        <v>22526</v>
      </c>
      <c r="E2697" t="s">
        <v>120</v>
      </c>
      <c r="F2697">
        <v>61</v>
      </c>
      <c r="G2697" t="s">
        <v>124</v>
      </c>
      <c r="H2697">
        <v>71</v>
      </c>
      <c r="I2697">
        <v>76466</v>
      </c>
      <c r="J2697" t="s">
        <v>1</v>
      </c>
      <c r="K2697">
        <v>796</v>
      </c>
      <c r="L2697">
        <v>1</v>
      </c>
      <c r="M2697">
        <v>1</v>
      </c>
      <c r="N2697">
        <v>1</v>
      </c>
      <c r="O2697">
        <v>0.1</v>
      </c>
      <c r="P2697">
        <v>0</v>
      </c>
      <c r="Q2697" t="s">
        <v>472</v>
      </c>
      <c r="R2697" t="s">
        <v>467</v>
      </c>
      <c r="S2697">
        <v>50</v>
      </c>
      <c r="T2697" t="s">
        <v>492</v>
      </c>
      <c r="U2697">
        <v>2</v>
      </c>
      <c r="V2697">
        <v>45722</v>
      </c>
      <c r="W2697">
        <v>354</v>
      </c>
      <c r="X2697" t="s">
        <v>447</v>
      </c>
      <c r="Y2697" s="2" t="s">
        <v>447</v>
      </c>
      <c r="Z2697" s="2"/>
      <c r="AB2697" t="s">
        <v>447</v>
      </c>
      <c r="AC2697" t="s">
        <v>448</v>
      </c>
      <c r="AD2697" t="s">
        <v>448</v>
      </c>
      <c r="AE2697" t="s">
        <v>447</v>
      </c>
      <c r="AF2697" t="s">
        <v>447</v>
      </c>
      <c r="AG2697">
        <v>2</v>
      </c>
      <c r="AH2697">
        <v>0</v>
      </c>
      <c r="AI2697">
        <v>15</v>
      </c>
      <c r="AJ2697">
        <v>0</v>
      </c>
      <c r="AK2697">
        <v>61</v>
      </c>
      <c r="AL2697" t="s">
        <v>459</v>
      </c>
      <c r="AM2697" t="s">
        <v>450</v>
      </c>
      <c r="BC2697" t="s">
        <v>493</v>
      </c>
      <c r="BF2697" t="s">
        <v>452</v>
      </c>
      <c r="BG2697" t="s">
        <v>453</v>
      </c>
      <c r="BH2697" s="1">
        <f t="shared" ca="1" si="128"/>
        <v>46123</v>
      </c>
    </row>
    <row r="2698" spans="2:60" ht="14.25" customHeight="1" x14ac:dyDescent="0.35">
      <c r="B2698" s="96" t="str">
        <f t="shared" si="126"/>
        <v>764667962</v>
      </c>
      <c r="C2698" s="96" t="str">
        <f t="shared" si="127"/>
        <v>76466796</v>
      </c>
      <c r="D2698">
        <v>22526</v>
      </c>
      <c r="E2698" t="s">
        <v>120</v>
      </c>
      <c r="F2698">
        <v>61</v>
      </c>
      <c r="G2698" t="s">
        <v>124</v>
      </c>
      <c r="H2698">
        <v>71</v>
      </c>
      <c r="I2698">
        <v>76466</v>
      </c>
      <c r="J2698" t="s">
        <v>1</v>
      </c>
      <c r="K2698">
        <v>796</v>
      </c>
      <c r="L2698">
        <v>2</v>
      </c>
      <c r="M2698">
        <v>1</v>
      </c>
      <c r="N2698">
        <v>1</v>
      </c>
      <c r="O2698" s="3">
        <v>1.9</v>
      </c>
      <c r="P2698">
        <v>0</v>
      </c>
      <c r="Q2698" t="s">
        <v>472</v>
      </c>
      <c r="R2698" t="s">
        <v>467</v>
      </c>
      <c r="S2698">
        <v>50</v>
      </c>
      <c r="T2698" t="s">
        <v>492</v>
      </c>
      <c r="U2698">
        <v>2</v>
      </c>
      <c r="V2698">
        <v>45722</v>
      </c>
      <c r="W2698">
        <v>354</v>
      </c>
      <c r="X2698" t="s">
        <v>447</v>
      </c>
      <c r="Y2698" s="2" t="s">
        <v>447</v>
      </c>
      <c r="Z2698" s="2"/>
      <c r="AB2698" t="s">
        <v>447</v>
      </c>
      <c r="AC2698" t="s">
        <v>448</v>
      </c>
      <c r="AD2698" t="s">
        <v>448</v>
      </c>
      <c r="AE2698" t="s">
        <v>447</v>
      </c>
      <c r="AF2698" t="s">
        <v>447</v>
      </c>
      <c r="AG2698">
        <v>2</v>
      </c>
      <c r="AH2698">
        <v>0</v>
      </c>
      <c r="AI2698">
        <v>15</v>
      </c>
      <c r="AJ2698">
        <v>0</v>
      </c>
      <c r="AK2698">
        <v>61</v>
      </c>
      <c r="AL2698" t="s">
        <v>459</v>
      </c>
      <c r="AM2698" t="s">
        <v>450</v>
      </c>
      <c r="BC2698" t="s">
        <v>493</v>
      </c>
      <c r="BF2698" t="s">
        <v>452</v>
      </c>
      <c r="BG2698" t="s">
        <v>453</v>
      </c>
      <c r="BH2698" s="1">
        <f t="shared" ca="1" si="128"/>
        <v>46123</v>
      </c>
    </row>
    <row r="2699" spans="2:60" ht="14.25" customHeight="1" x14ac:dyDescent="0.35">
      <c r="B2699" s="96" t="str">
        <f t="shared" si="126"/>
        <v>764667963</v>
      </c>
      <c r="C2699" s="96" t="str">
        <f t="shared" si="127"/>
        <v>76466796</v>
      </c>
      <c r="D2699">
        <v>22526</v>
      </c>
      <c r="E2699" t="s">
        <v>120</v>
      </c>
      <c r="F2699">
        <v>61</v>
      </c>
      <c r="G2699" t="s">
        <v>124</v>
      </c>
      <c r="H2699">
        <v>71</v>
      </c>
      <c r="I2699">
        <v>76466</v>
      </c>
      <c r="J2699" t="s">
        <v>1</v>
      </c>
      <c r="K2699">
        <v>796</v>
      </c>
      <c r="L2699">
        <v>3</v>
      </c>
      <c r="M2699">
        <v>1</v>
      </c>
      <c r="N2699">
        <v>1</v>
      </c>
      <c r="O2699" s="3">
        <v>4.63</v>
      </c>
      <c r="P2699">
        <v>0</v>
      </c>
      <c r="Q2699" t="s">
        <v>472</v>
      </c>
      <c r="R2699" t="s">
        <v>467</v>
      </c>
      <c r="S2699">
        <v>50</v>
      </c>
      <c r="T2699" t="s">
        <v>492</v>
      </c>
      <c r="U2699">
        <v>2</v>
      </c>
      <c r="V2699">
        <v>45722</v>
      </c>
      <c r="W2699">
        <v>354</v>
      </c>
      <c r="X2699" t="s">
        <v>447</v>
      </c>
      <c r="Y2699" s="2" t="s">
        <v>447</v>
      </c>
      <c r="Z2699" s="2"/>
      <c r="AB2699" t="s">
        <v>447</v>
      </c>
      <c r="AC2699" t="s">
        <v>448</v>
      </c>
      <c r="AD2699" t="s">
        <v>448</v>
      </c>
      <c r="AE2699" t="s">
        <v>447</v>
      </c>
      <c r="AF2699" t="s">
        <v>447</v>
      </c>
      <c r="AG2699">
        <v>2</v>
      </c>
      <c r="AH2699">
        <v>0</v>
      </c>
      <c r="AI2699">
        <v>15</v>
      </c>
      <c r="AJ2699">
        <v>0</v>
      </c>
      <c r="AK2699">
        <v>61</v>
      </c>
      <c r="AL2699" t="s">
        <v>459</v>
      </c>
      <c r="AM2699" t="s">
        <v>450</v>
      </c>
      <c r="BC2699" t="s">
        <v>493</v>
      </c>
      <c r="BF2699" t="s">
        <v>452</v>
      </c>
      <c r="BG2699" t="s">
        <v>453</v>
      </c>
      <c r="BH2699" s="1">
        <f t="shared" ca="1" si="128"/>
        <v>46123</v>
      </c>
    </row>
    <row r="2700" spans="2:60" ht="14.25" customHeight="1" x14ac:dyDescent="0.35">
      <c r="B2700" s="96" t="str">
        <f t="shared" si="126"/>
        <v>764667964</v>
      </c>
      <c r="C2700" s="96" t="str">
        <f t="shared" si="127"/>
        <v>76466796</v>
      </c>
      <c r="D2700">
        <v>22526</v>
      </c>
      <c r="E2700" t="s">
        <v>120</v>
      </c>
      <c r="F2700">
        <v>61</v>
      </c>
      <c r="G2700" t="s">
        <v>124</v>
      </c>
      <c r="H2700">
        <v>71</v>
      </c>
      <c r="I2700">
        <v>76466</v>
      </c>
      <c r="J2700" t="s">
        <v>1</v>
      </c>
      <c r="K2700">
        <v>796</v>
      </c>
      <c r="L2700">
        <v>4</v>
      </c>
      <c r="M2700">
        <v>1</v>
      </c>
      <c r="N2700">
        <v>1</v>
      </c>
      <c r="O2700" s="3">
        <v>2.77</v>
      </c>
      <c r="P2700">
        <v>0</v>
      </c>
      <c r="Q2700" t="s">
        <v>472</v>
      </c>
      <c r="R2700" t="s">
        <v>467</v>
      </c>
      <c r="S2700">
        <v>50</v>
      </c>
      <c r="T2700" t="s">
        <v>492</v>
      </c>
      <c r="U2700">
        <v>2</v>
      </c>
      <c r="V2700">
        <v>45722</v>
      </c>
      <c r="W2700">
        <v>354</v>
      </c>
      <c r="X2700" t="s">
        <v>447</v>
      </c>
      <c r="Y2700" s="2" t="s">
        <v>447</v>
      </c>
      <c r="Z2700" s="2"/>
      <c r="AB2700" t="s">
        <v>447</v>
      </c>
      <c r="AC2700" t="s">
        <v>448</v>
      </c>
      <c r="AD2700" t="s">
        <v>448</v>
      </c>
      <c r="AE2700" t="s">
        <v>447</v>
      </c>
      <c r="AF2700" t="s">
        <v>447</v>
      </c>
      <c r="AG2700">
        <v>2</v>
      </c>
      <c r="AH2700">
        <v>0</v>
      </c>
      <c r="AI2700">
        <v>15</v>
      </c>
      <c r="AJ2700">
        <v>0</v>
      </c>
      <c r="AK2700">
        <v>61</v>
      </c>
      <c r="AL2700" t="s">
        <v>459</v>
      </c>
      <c r="AM2700" t="s">
        <v>450</v>
      </c>
      <c r="BC2700" t="s">
        <v>493</v>
      </c>
      <c r="BF2700" t="s">
        <v>452</v>
      </c>
      <c r="BG2700" t="s">
        <v>453</v>
      </c>
      <c r="BH2700" s="1">
        <f t="shared" ca="1" si="128"/>
        <v>46123</v>
      </c>
    </row>
    <row r="2701" spans="2:60" ht="14.25" customHeight="1" x14ac:dyDescent="0.35">
      <c r="B2701" s="96" t="str">
        <f t="shared" si="126"/>
        <v>764667965</v>
      </c>
      <c r="C2701" s="96" t="str">
        <f t="shared" si="127"/>
        <v>76466796</v>
      </c>
      <c r="D2701">
        <v>22526</v>
      </c>
      <c r="E2701" t="s">
        <v>120</v>
      </c>
      <c r="F2701">
        <v>61</v>
      </c>
      <c r="G2701" t="s">
        <v>124</v>
      </c>
      <c r="H2701">
        <v>71</v>
      </c>
      <c r="I2701">
        <v>76466</v>
      </c>
      <c r="J2701" t="s">
        <v>1</v>
      </c>
      <c r="K2701">
        <v>796</v>
      </c>
      <c r="L2701">
        <v>5</v>
      </c>
      <c r="M2701">
        <v>1</v>
      </c>
      <c r="N2701">
        <v>1</v>
      </c>
      <c r="O2701" s="3">
        <v>3.95</v>
      </c>
      <c r="P2701">
        <v>0</v>
      </c>
      <c r="Q2701" t="s">
        <v>472</v>
      </c>
      <c r="R2701" t="s">
        <v>467</v>
      </c>
      <c r="S2701">
        <v>50</v>
      </c>
      <c r="T2701" t="s">
        <v>492</v>
      </c>
      <c r="U2701">
        <v>2</v>
      </c>
      <c r="V2701">
        <v>45722</v>
      </c>
      <c r="W2701">
        <v>354</v>
      </c>
      <c r="X2701" t="s">
        <v>447</v>
      </c>
      <c r="Y2701" s="2" t="s">
        <v>447</v>
      </c>
      <c r="Z2701" s="2"/>
      <c r="AB2701" t="s">
        <v>447</v>
      </c>
      <c r="AC2701" t="s">
        <v>448</v>
      </c>
      <c r="AD2701" t="s">
        <v>448</v>
      </c>
      <c r="AE2701" t="s">
        <v>447</v>
      </c>
      <c r="AF2701" t="s">
        <v>447</v>
      </c>
      <c r="AG2701">
        <v>2</v>
      </c>
      <c r="AH2701">
        <v>0</v>
      </c>
      <c r="AI2701">
        <v>15</v>
      </c>
      <c r="AJ2701">
        <v>0</v>
      </c>
      <c r="AK2701">
        <v>61</v>
      </c>
      <c r="AL2701" t="s">
        <v>459</v>
      </c>
      <c r="AM2701" t="s">
        <v>450</v>
      </c>
      <c r="BC2701" t="s">
        <v>493</v>
      </c>
      <c r="BF2701" t="s">
        <v>452</v>
      </c>
      <c r="BG2701" t="s">
        <v>453</v>
      </c>
      <c r="BH2701" s="1">
        <f t="shared" ca="1" si="128"/>
        <v>46123</v>
      </c>
    </row>
    <row r="2702" spans="2:60" ht="14.25" customHeight="1" x14ac:dyDescent="0.35">
      <c r="B2702" s="96" t="str">
        <f t="shared" si="126"/>
        <v>764667966</v>
      </c>
      <c r="C2702" s="96" t="str">
        <f t="shared" si="127"/>
        <v>76466796</v>
      </c>
      <c r="D2702">
        <v>22526</v>
      </c>
      <c r="E2702" t="s">
        <v>120</v>
      </c>
      <c r="F2702">
        <v>61</v>
      </c>
      <c r="G2702" t="s">
        <v>124</v>
      </c>
      <c r="H2702">
        <v>71</v>
      </c>
      <c r="I2702">
        <v>76466</v>
      </c>
      <c r="J2702" t="s">
        <v>1</v>
      </c>
      <c r="K2702">
        <v>796</v>
      </c>
      <c r="L2702">
        <v>6</v>
      </c>
      <c r="M2702">
        <v>1</v>
      </c>
      <c r="N2702">
        <v>1</v>
      </c>
      <c r="O2702" s="3">
        <v>1</v>
      </c>
      <c r="P2702">
        <v>0</v>
      </c>
      <c r="Q2702" t="s">
        <v>472</v>
      </c>
      <c r="R2702" t="s">
        <v>467</v>
      </c>
      <c r="S2702">
        <v>50</v>
      </c>
      <c r="T2702" t="s">
        <v>492</v>
      </c>
      <c r="U2702">
        <v>2</v>
      </c>
      <c r="V2702">
        <v>45722</v>
      </c>
      <c r="W2702">
        <v>354</v>
      </c>
      <c r="X2702" t="s">
        <v>447</v>
      </c>
      <c r="Y2702" s="2" t="s">
        <v>447</v>
      </c>
      <c r="Z2702" s="2"/>
      <c r="AB2702" t="s">
        <v>447</v>
      </c>
      <c r="AC2702" t="s">
        <v>448</v>
      </c>
      <c r="AD2702" t="s">
        <v>448</v>
      </c>
      <c r="AE2702" t="s">
        <v>447</v>
      </c>
      <c r="AF2702" t="s">
        <v>447</v>
      </c>
      <c r="AG2702">
        <v>2</v>
      </c>
      <c r="AH2702">
        <v>0</v>
      </c>
      <c r="AI2702">
        <v>15</v>
      </c>
      <c r="AJ2702">
        <v>0</v>
      </c>
      <c r="AK2702">
        <v>61</v>
      </c>
      <c r="AL2702" t="s">
        <v>459</v>
      </c>
      <c r="AM2702" t="s">
        <v>450</v>
      </c>
      <c r="BC2702" t="s">
        <v>493</v>
      </c>
      <c r="BF2702" t="s">
        <v>452</v>
      </c>
      <c r="BG2702" t="s">
        <v>453</v>
      </c>
      <c r="BH2702" s="1">
        <f t="shared" ca="1" si="128"/>
        <v>46123</v>
      </c>
    </row>
    <row r="2703" spans="2:60" ht="14.25" customHeight="1" x14ac:dyDescent="0.35">
      <c r="B2703" s="96" t="str">
        <f t="shared" si="126"/>
        <v>764667967</v>
      </c>
      <c r="C2703" s="96" t="str">
        <f t="shared" si="127"/>
        <v>76466796</v>
      </c>
      <c r="D2703">
        <v>22526</v>
      </c>
      <c r="E2703" t="s">
        <v>120</v>
      </c>
      <c r="F2703">
        <v>61</v>
      </c>
      <c r="G2703" t="s">
        <v>124</v>
      </c>
      <c r="H2703">
        <v>71</v>
      </c>
      <c r="I2703">
        <v>76466</v>
      </c>
      <c r="J2703" t="s">
        <v>1</v>
      </c>
      <c r="K2703">
        <v>796</v>
      </c>
      <c r="L2703">
        <v>7</v>
      </c>
      <c r="M2703">
        <v>1</v>
      </c>
      <c r="N2703">
        <v>1</v>
      </c>
      <c r="O2703" s="3">
        <v>2.17</v>
      </c>
      <c r="P2703">
        <v>0</v>
      </c>
      <c r="Q2703" t="s">
        <v>472</v>
      </c>
      <c r="R2703" t="s">
        <v>467</v>
      </c>
      <c r="S2703">
        <v>50</v>
      </c>
      <c r="T2703" t="s">
        <v>492</v>
      </c>
      <c r="U2703">
        <v>2</v>
      </c>
      <c r="V2703">
        <v>45722</v>
      </c>
      <c r="W2703">
        <v>354</v>
      </c>
      <c r="X2703" t="s">
        <v>447</v>
      </c>
      <c r="Y2703" s="2" t="s">
        <v>447</v>
      </c>
      <c r="Z2703" s="2"/>
      <c r="AB2703" t="s">
        <v>447</v>
      </c>
      <c r="AC2703" t="s">
        <v>448</v>
      </c>
      <c r="AD2703" t="s">
        <v>448</v>
      </c>
      <c r="AE2703" t="s">
        <v>447</v>
      </c>
      <c r="AF2703" t="s">
        <v>447</v>
      </c>
      <c r="AG2703">
        <v>2</v>
      </c>
      <c r="AH2703">
        <v>0</v>
      </c>
      <c r="AI2703">
        <v>15</v>
      </c>
      <c r="AJ2703">
        <v>0</v>
      </c>
      <c r="AK2703">
        <v>61</v>
      </c>
      <c r="AL2703" t="s">
        <v>459</v>
      </c>
      <c r="AM2703" t="s">
        <v>450</v>
      </c>
      <c r="BC2703" t="s">
        <v>493</v>
      </c>
      <c r="BF2703" t="s">
        <v>452</v>
      </c>
      <c r="BG2703" t="s">
        <v>453</v>
      </c>
      <c r="BH2703" s="1">
        <f t="shared" ca="1" si="128"/>
        <v>46123</v>
      </c>
    </row>
    <row r="2704" spans="2:60" ht="14.25" customHeight="1" x14ac:dyDescent="0.35">
      <c r="B2704" s="96" t="str">
        <f t="shared" si="126"/>
        <v>764667968</v>
      </c>
      <c r="C2704" s="96" t="str">
        <f t="shared" si="127"/>
        <v>76466796</v>
      </c>
      <c r="D2704">
        <v>22526</v>
      </c>
      <c r="E2704" t="s">
        <v>120</v>
      </c>
      <c r="F2704">
        <v>61</v>
      </c>
      <c r="G2704" t="s">
        <v>124</v>
      </c>
      <c r="H2704">
        <v>71</v>
      </c>
      <c r="I2704">
        <v>76466</v>
      </c>
      <c r="J2704" t="s">
        <v>1</v>
      </c>
      <c r="K2704">
        <v>796</v>
      </c>
      <c r="L2704">
        <v>8</v>
      </c>
      <c r="M2704">
        <v>1</v>
      </c>
      <c r="N2704">
        <v>1</v>
      </c>
      <c r="O2704" s="3">
        <v>0.13</v>
      </c>
      <c r="P2704">
        <v>0</v>
      </c>
      <c r="Q2704" t="s">
        <v>472</v>
      </c>
      <c r="R2704" t="s">
        <v>467</v>
      </c>
      <c r="S2704">
        <v>50</v>
      </c>
      <c r="T2704" t="s">
        <v>492</v>
      </c>
      <c r="U2704">
        <v>2</v>
      </c>
      <c r="V2704">
        <v>45722</v>
      </c>
      <c r="W2704">
        <v>354</v>
      </c>
      <c r="X2704" t="s">
        <v>447</v>
      </c>
      <c r="Y2704" s="2" t="s">
        <v>447</v>
      </c>
      <c r="Z2704" s="2"/>
      <c r="AB2704" t="s">
        <v>447</v>
      </c>
      <c r="AC2704" t="s">
        <v>448</v>
      </c>
      <c r="AD2704" t="s">
        <v>448</v>
      </c>
      <c r="AE2704" t="s">
        <v>447</v>
      </c>
      <c r="AF2704" t="s">
        <v>447</v>
      </c>
      <c r="AG2704">
        <v>2</v>
      </c>
      <c r="AH2704">
        <v>0</v>
      </c>
      <c r="AI2704">
        <v>15</v>
      </c>
      <c r="AJ2704">
        <v>0</v>
      </c>
      <c r="AK2704">
        <v>61</v>
      </c>
      <c r="AL2704" t="s">
        <v>459</v>
      </c>
      <c r="AM2704" t="s">
        <v>450</v>
      </c>
      <c r="BC2704" t="s">
        <v>493</v>
      </c>
      <c r="BF2704" t="s">
        <v>452</v>
      </c>
      <c r="BG2704" t="s">
        <v>453</v>
      </c>
      <c r="BH2704" s="1">
        <f t="shared" ca="1" si="128"/>
        <v>46123</v>
      </c>
    </row>
    <row r="2705" spans="2:60" ht="14.25" customHeight="1" x14ac:dyDescent="0.35">
      <c r="B2705" s="96" t="str">
        <f t="shared" si="126"/>
        <v>764667969</v>
      </c>
      <c r="C2705" s="96" t="str">
        <f t="shared" si="127"/>
        <v>76466796</v>
      </c>
      <c r="D2705">
        <v>22526</v>
      </c>
      <c r="E2705" t="s">
        <v>120</v>
      </c>
      <c r="F2705">
        <v>61</v>
      </c>
      <c r="G2705" t="s">
        <v>124</v>
      </c>
      <c r="H2705">
        <v>71</v>
      </c>
      <c r="I2705">
        <v>76466</v>
      </c>
      <c r="J2705" t="s">
        <v>1</v>
      </c>
      <c r="K2705">
        <v>796</v>
      </c>
      <c r="L2705">
        <v>9</v>
      </c>
      <c r="M2705">
        <v>1</v>
      </c>
      <c r="N2705">
        <v>1</v>
      </c>
      <c r="O2705" s="3">
        <v>2.93</v>
      </c>
      <c r="P2705">
        <v>0</v>
      </c>
      <c r="Q2705" t="s">
        <v>472</v>
      </c>
      <c r="R2705" t="s">
        <v>467</v>
      </c>
      <c r="S2705">
        <v>50</v>
      </c>
      <c r="T2705" t="s">
        <v>492</v>
      </c>
      <c r="U2705">
        <v>2</v>
      </c>
      <c r="V2705">
        <v>45722</v>
      </c>
      <c r="W2705">
        <v>354</v>
      </c>
      <c r="X2705" t="s">
        <v>447</v>
      </c>
      <c r="Y2705" s="2" t="s">
        <v>447</v>
      </c>
      <c r="Z2705" s="2"/>
      <c r="AB2705" t="s">
        <v>447</v>
      </c>
      <c r="AC2705" t="s">
        <v>448</v>
      </c>
      <c r="AD2705" t="s">
        <v>448</v>
      </c>
      <c r="AE2705" t="s">
        <v>447</v>
      </c>
      <c r="AF2705" t="s">
        <v>447</v>
      </c>
      <c r="AG2705">
        <v>2</v>
      </c>
      <c r="AH2705">
        <v>0</v>
      </c>
      <c r="AI2705">
        <v>15</v>
      </c>
      <c r="AJ2705">
        <v>0</v>
      </c>
      <c r="AK2705">
        <v>61</v>
      </c>
      <c r="AL2705" t="s">
        <v>459</v>
      </c>
      <c r="AM2705" t="s">
        <v>450</v>
      </c>
      <c r="BC2705" t="s">
        <v>493</v>
      </c>
      <c r="BF2705" t="s">
        <v>452</v>
      </c>
      <c r="BG2705" t="s">
        <v>453</v>
      </c>
      <c r="BH2705" s="1">
        <f t="shared" ca="1" si="128"/>
        <v>46123</v>
      </c>
    </row>
    <row r="2706" spans="2:60" ht="14.25" customHeight="1" x14ac:dyDescent="0.35">
      <c r="B2706" s="96" t="str">
        <f t="shared" si="126"/>
        <v>7646679610</v>
      </c>
      <c r="C2706" s="96" t="str">
        <f t="shared" si="127"/>
        <v>76466796</v>
      </c>
      <c r="D2706">
        <v>22526</v>
      </c>
      <c r="E2706" t="s">
        <v>120</v>
      </c>
      <c r="F2706">
        <v>61</v>
      </c>
      <c r="G2706" t="s">
        <v>124</v>
      </c>
      <c r="H2706">
        <v>71</v>
      </c>
      <c r="I2706">
        <v>76466</v>
      </c>
      <c r="J2706" t="s">
        <v>1</v>
      </c>
      <c r="K2706">
        <v>796</v>
      </c>
      <c r="L2706">
        <v>10</v>
      </c>
      <c r="M2706">
        <v>1</v>
      </c>
      <c r="N2706">
        <v>1</v>
      </c>
      <c r="O2706" s="3">
        <v>2.86</v>
      </c>
      <c r="P2706">
        <v>0</v>
      </c>
      <c r="Q2706" t="s">
        <v>472</v>
      </c>
      <c r="R2706" t="s">
        <v>467</v>
      </c>
      <c r="S2706">
        <v>50</v>
      </c>
      <c r="T2706" t="s">
        <v>492</v>
      </c>
      <c r="U2706">
        <v>2</v>
      </c>
      <c r="V2706">
        <v>45722</v>
      </c>
      <c r="W2706">
        <v>354</v>
      </c>
      <c r="X2706" t="s">
        <v>447</v>
      </c>
      <c r="Y2706" s="2" t="s">
        <v>447</v>
      </c>
      <c r="Z2706" s="2"/>
      <c r="AB2706" t="s">
        <v>447</v>
      </c>
      <c r="AC2706" t="s">
        <v>448</v>
      </c>
      <c r="AD2706" t="s">
        <v>448</v>
      </c>
      <c r="AE2706" t="s">
        <v>447</v>
      </c>
      <c r="AF2706" t="s">
        <v>447</v>
      </c>
      <c r="AG2706">
        <v>2</v>
      </c>
      <c r="AH2706">
        <v>0</v>
      </c>
      <c r="AI2706">
        <v>15</v>
      </c>
      <c r="AJ2706">
        <v>0</v>
      </c>
      <c r="AK2706">
        <v>61</v>
      </c>
      <c r="AL2706" t="s">
        <v>459</v>
      </c>
      <c r="AM2706" t="s">
        <v>450</v>
      </c>
      <c r="BC2706" t="s">
        <v>493</v>
      </c>
      <c r="BF2706" t="s">
        <v>452</v>
      </c>
      <c r="BG2706" t="s">
        <v>453</v>
      </c>
      <c r="BH2706" s="1">
        <f t="shared" ca="1" si="128"/>
        <v>46123</v>
      </c>
    </row>
    <row r="2707" spans="2:60" ht="14.25" customHeight="1" x14ac:dyDescent="0.35">
      <c r="B2707" s="96" t="str">
        <f t="shared" si="126"/>
        <v>7646679611</v>
      </c>
      <c r="C2707" s="96" t="str">
        <f t="shared" si="127"/>
        <v>76466796</v>
      </c>
      <c r="D2707">
        <v>22526</v>
      </c>
      <c r="E2707" t="s">
        <v>120</v>
      </c>
      <c r="F2707">
        <v>61</v>
      </c>
      <c r="G2707" t="s">
        <v>124</v>
      </c>
      <c r="H2707">
        <v>71</v>
      </c>
      <c r="I2707">
        <v>76466</v>
      </c>
      <c r="J2707" t="s">
        <v>1</v>
      </c>
      <c r="K2707">
        <v>796</v>
      </c>
      <c r="L2707">
        <v>11</v>
      </c>
      <c r="M2707">
        <v>1</v>
      </c>
      <c r="N2707">
        <v>1</v>
      </c>
      <c r="O2707" s="3">
        <v>1.18</v>
      </c>
      <c r="P2707">
        <v>0</v>
      </c>
      <c r="Q2707" t="s">
        <v>472</v>
      </c>
      <c r="R2707" t="s">
        <v>467</v>
      </c>
      <c r="S2707">
        <v>50</v>
      </c>
      <c r="T2707" t="s">
        <v>492</v>
      </c>
      <c r="U2707">
        <v>2</v>
      </c>
      <c r="V2707">
        <v>45722</v>
      </c>
      <c r="W2707">
        <v>354</v>
      </c>
      <c r="X2707" t="s">
        <v>447</v>
      </c>
      <c r="Y2707" s="2" t="s">
        <v>447</v>
      </c>
      <c r="Z2707" s="2"/>
      <c r="AB2707" t="s">
        <v>447</v>
      </c>
      <c r="AC2707" t="s">
        <v>448</v>
      </c>
      <c r="AD2707" t="s">
        <v>448</v>
      </c>
      <c r="AE2707" t="s">
        <v>447</v>
      </c>
      <c r="AF2707" t="s">
        <v>447</v>
      </c>
      <c r="AG2707">
        <v>2</v>
      </c>
      <c r="AH2707">
        <v>0</v>
      </c>
      <c r="AI2707">
        <v>15</v>
      </c>
      <c r="AJ2707">
        <v>0</v>
      </c>
      <c r="AK2707">
        <v>61</v>
      </c>
      <c r="AL2707" t="s">
        <v>459</v>
      </c>
      <c r="AM2707" t="s">
        <v>450</v>
      </c>
      <c r="BC2707" t="s">
        <v>493</v>
      </c>
      <c r="BF2707" t="s">
        <v>452</v>
      </c>
      <c r="BG2707" t="s">
        <v>453</v>
      </c>
      <c r="BH2707" s="1">
        <f t="shared" ca="1" si="128"/>
        <v>46123</v>
      </c>
    </row>
    <row r="2708" spans="2:60" ht="14.25" customHeight="1" x14ac:dyDescent="0.35">
      <c r="B2708" s="96" t="str">
        <f t="shared" si="126"/>
        <v>7646679612</v>
      </c>
      <c r="C2708" s="96" t="str">
        <f t="shared" si="127"/>
        <v>76466796</v>
      </c>
      <c r="D2708">
        <v>22526</v>
      </c>
      <c r="E2708" t="s">
        <v>120</v>
      </c>
      <c r="F2708">
        <v>61</v>
      </c>
      <c r="G2708" t="s">
        <v>124</v>
      </c>
      <c r="H2708">
        <v>71</v>
      </c>
      <c r="I2708">
        <v>76466</v>
      </c>
      <c r="J2708" t="s">
        <v>1</v>
      </c>
      <c r="K2708">
        <v>796</v>
      </c>
      <c r="L2708">
        <v>12</v>
      </c>
      <c r="M2708">
        <v>1</v>
      </c>
      <c r="N2708">
        <v>1</v>
      </c>
      <c r="O2708" s="3">
        <v>1.46</v>
      </c>
      <c r="P2708">
        <v>0</v>
      </c>
      <c r="Q2708" t="s">
        <v>472</v>
      </c>
      <c r="R2708" t="s">
        <v>467</v>
      </c>
      <c r="S2708">
        <v>50</v>
      </c>
      <c r="T2708" t="s">
        <v>492</v>
      </c>
      <c r="U2708">
        <v>2</v>
      </c>
      <c r="V2708">
        <v>45722</v>
      </c>
      <c r="W2708">
        <v>354</v>
      </c>
      <c r="X2708" t="s">
        <v>447</v>
      </c>
      <c r="Y2708" s="2" t="s">
        <v>447</v>
      </c>
      <c r="Z2708" s="2"/>
      <c r="AB2708" t="s">
        <v>447</v>
      </c>
      <c r="AC2708" t="s">
        <v>448</v>
      </c>
      <c r="AD2708" t="s">
        <v>448</v>
      </c>
      <c r="AE2708" t="s">
        <v>447</v>
      </c>
      <c r="AF2708" t="s">
        <v>447</v>
      </c>
      <c r="AG2708">
        <v>2</v>
      </c>
      <c r="AH2708">
        <v>0</v>
      </c>
      <c r="AI2708">
        <v>15</v>
      </c>
      <c r="AJ2708">
        <v>0</v>
      </c>
      <c r="AK2708">
        <v>61</v>
      </c>
      <c r="AL2708" t="s">
        <v>459</v>
      </c>
      <c r="AM2708" t="s">
        <v>450</v>
      </c>
      <c r="BC2708" t="s">
        <v>493</v>
      </c>
      <c r="BF2708" t="s">
        <v>452</v>
      </c>
      <c r="BG2708" t="s">
        <v>453</v>
      </c>
      <c r="BH2708" s="1">
        <f t="shared" ca="1" si="128"/>
        <v>46123</v>
      </c>
    </row>
    <row r="2709" spans="2:60" ht="14.25" customHeight="1" x14ac:dyDescent="0.35">
      <c r="B2709" s="96" t="str">
        <f t="shared" si="126"/>
        <v>7646679613</v>
      </c>
      <c r="C2709" s="96" t="str">
        <f t="shared" si="127"/>
        <v>76466796</v>
      </c>
      <c r="D2709">
        <v>22526</v>
      </c>
      <c r="E2709" t="s">
        <v>120</v>
      </c>
      <c r="F2709">
        <v>61</v>
      </c>
      <c r="G2709" t="s">
        <v>124</v>
      </c>
      <c r="H2709">
        <v>71</v>
      </c>
      <c r="I2709">
        <v>76466</v>
      </c>
      <c r="J2709" t="s">
        <v>1</v>
      </c>
      <c r="K2709">
        <v>796</v>
      </c>
      <c r="L2709">
        <v>13</v>
      </c>
      <c r="M2709">
        <v>1</v>
      </c>
      <c r="N2709">
        <v>1</v>
      </c>
      <c r="O2709" s="3">
        <v>4.1500000000000004</v>
      </c>
      <c r="P2709">
        <v>0</v>
      </c>
      <c r="Q2709" t="s">
        <v>472</v>
      </c>
      <c r="R2709" t="s">
        <v>467</v>
      </c>
      <c r="S2709">
        <v>50</v>
      </c>
      <c r="T2709" t="s">
        <v>492</v>
      </c>
      <c r="U2709">
        <v>2</v>
      </c>
      <c r="V2709">
        <v>45722</v>
      </c>
      <c r="W2709">
        <v>354</v>
      </c>
      <c r="X2709" t="s">
        <v>447</v>
      </c>
      <c r="Y2709" s="2" t="s">
        <v>447</v>
      </c>
      <c r="Z2709" s="2"/>
      <c r="AB2709" t="s">
        <v>447</v>
      </c>
      <c r="AC2709" t="s">
        <v>448</v>
      </c>
      <c r="AD2709" t="s">
        <v>448</v>
      </c>
      <c r="AE2709" t="s">
        <v>447</v>
      </c>
      <c r="AF2709" t="s">
        <v>447</v>
      </c>
      <c r="AG2709">
        <v>2</v>
      </c>
      <c r="AH2709">
        <v>0</v>
      </c>
      <c r="AI2709">
        <v>15</v>
      </c>
      <c r="AJ2709">
        <v>0</v>
      </c>
      <c r="AK2709">
        <v>61</v>
      </c>
      <c r="AL2709" t="s">
        <v>459</v>
      </c>
      <c r="AM2709" t="s">
        <v>450</v>
      </c>
      <c r="BC2709" t="s">
        <v>493</v>
      </c>
      <c r="BF2709" t="s">
        <v>452</v>
      </c>
      <c r="BG2709" t="s">
        <v>453</v>
      </c>
      <c r="BH2709" s="1">
        <f t="shared" ca="1" si="128"/>
        <v>46123</v>
      </c>
    </row>
    <row r="2710" spans="2:60" ht="14.25" customHeight="1" x14ac:dyDescent="0.35">
      <c r="B2710" s="96" t="str">
        <f t="shared" si="126"/>
        <v>7646679614</v>
      </c>
      <c r="C2710" s="96" t="str">
        <f t="shared" si="127"/>
        <v>76466796</v>
      </c>
      <c r="D2710">
        <v>22526</v>
      </c>
      <c r="E2710" t="s">
        <v>120</v>
      </c>
      <c r="F2710">
        <v>61</v>
      </c>
      <c r="G2710" t="s">
        <v>124</v>
      </c>
      <c r="H2710">
        <v>71</v>
      </c>
      <c r="I2710">
        <v>76466</v>
      </c>
      <c r="J2710" t="s">
        <v>1</v>
      </c>
      <c r="K2710">
        <v>796</v>
      </c>
      <c r="L2710">
        <v>14</v>
      </c>
      <c r="M2710">
        <v>1</v>
      </c>
      <c r="N2710">
        <v>1</v>
      </c>
      <c r="O2710" s="3">
        <v>4.12</v>
      </c>
      <c r="P2710">
        <v>0</v>
      </c>
      <c r="Q2710" t="s">
        <v>472</v>
      </c>
      <c r="R2710" t="s">
        <v>467</v>
      </c>
      <c r="S2710">
        <v>50</v>
      </c>
      <c r="T2710" t="s">
        <v>492</v>
      </c>
      <c r="U2710">
        <v>2</v>
      </c>
      <c r="V2710">
        <v>45722</v>
      </c>
      <c r="W2710">
        <v>354</v>
      </c>
      <c r="X2710" t="s">
        <v>447</v>
      </c>
      <c r="Y2710" s="2" t="s">
        <v>447</v>
      </c>
      <c r="Z2710" s="2"/>
      <c r="AB2710" t="s">
        <v>447</v>
      </c>
      <c r="AC2710" t="s">
        <v>448</v>
      </c>
      <c r="AD2710" t="s">
        <v>448</v>
      </c>
      <c r="AE2710" t="s">
        <v>447</v>
      </c>
      <c r="AF2710" t="s">
        <v>447</v>
      </c>
      <c r="AG2710">
        <v>2</v>
      </c>
      <c r="AH2710">
        <v>0</v>
      </c>
      <c r="AI2710">
        <v>15</v>
      </c>
      <c r="AJ2710">
        <v>0</v>
      </c>
      <c r="AK2710">
        <v>61</v>
      </c>
      <c r="AL2710" t="s">
        <v>459</v>
      </c>
      <c r="AM2710" t="s">
        <v>450</v>
      </c>
      <c r="BC2710" t="s">
        <v>493</v>
      </c>
      <c r="BF2710" t="s">
        <v>452</v>
      </c>
      <c r="BG2710" t="s">
        <v>453</v>
      </c>
      <c r="BH2710" s="1">
        <f t="shared" ca="1" si="128"/>
        <v>46123</v>
      </c>
    </row>
    <row r="2711" spans="2:60" ht="14.25" customHeight="1" x14ac:dyDescent="0.35">
      <c r="B2711" s="96" t="str">
        <f t="shared" si="126"/>
        <v>7646679615</v>
      </c>
      <c r="C2711" s="96" t="str">
        <f t="shared" si="127"/>
        <v>76466796</v>
      </c>
      <c r="D2711">
        <v>22526</v>
      </c>
      <c r="E2711" t="s">
        <v>120</v>
      </c>
      <c r="F2711">
        <v>61</v>
      </c>
      <c r="G2711" t="s">
        <v>124</v>
      </c>
      <c r="H2711">
        <v>71</v>
      </c>
      <c r="I2711">
        <v>76466</v>
      </c>
      <c r="J2711" t="s">
        <v>1</v>
      </c>
      <c r="K2711">
        <v>796</v>
      </c>
      <c r="L2711">
        <v>15</v>
      </c>
      <c r="M2711">
        <v>1</v>
      </c>
      <c r="N2711">
        <v>1</v>
      </c>
      <c r="O2711" s="3">
        <v>5.76</v>
      </c>
      <c r="P2711">
        <v>0</v>
      </c>
      <c r="Q2711" t="s">
        <v>472</v>
      </c>
      <c r="R2711" t="s">
        <v>467</v>
      </c>
      <c r="S2711">
        <v>50</v>
      </c>
      <c r="T2711" t="s">
        <v>492</v>
      </c>
      <c r="U2711">
        <v>2</v>
      </c>
      <c r="V2711">
        <v>45722</v>
      </c>
      <c r="W2711">
        <v>354</v>
      </c>
      <c r="X2711" t="s">
        <v>447</v>
      </c>
      <c r="Y2711" s="2" t="s">
        <v>447</v>
      </c>
      <c r="Z2711" s="2"/>
      <c r="AB2711" t="s">
        <v>447</v>
      </c>
      <c r="AC2711" t="s">
        <v>448</v>
      </c>
      <c r="AD2711" t="s">
        <v>448</v>
      </c>
      <c r="AE2711" t="s">
        <v>447</v>
      </c>
      <c r="AF2711" t="s">
        <v>447</v>
      </c>
      <c r="AG2711">
        <v>2</v>
      </c>
      <c r="AH2711">
        <v>0</v>
      </c>
      <c r="AI2711">
        <v>15</v>
      </c>
      <c r="AJ2711">
        <v>0</v>
      </c>
      <c r="AK2711">
        <v>61</v>
      </c>
      <c r="AL2711" t="s">
        <v>459</v>
      </c>
      <c r="AM2711" t="s">
        <v>450</v>
      </c>
      <c r="BC2711" t="s">
        <v>493</v>
      </c>
      <c r="BF2711" t="s">
        <v>452</v>
      </c>
      <c r="BG2711" t="s">
        <v>453</v>
      </c>
      <c r="BH2711" s="1">
        <f t="shared" ca="1" si="128"/>
        <v>46123</v>
      </c>
    </row>
    <row r="2712" spans="2:60" ht="14.25" customHeight="1" x14ac:dyDescent="0.35">
      <c r="B2712" s="96" t="str">
        <f t="shared" si="126"/>
        <v>7646679616</v>
      </c>
      <c r="C2712" s="96" t="str">
        <f t="shared" si="127"/>
        <v>76466796</v>
      </c>
      <c r="D2712">
        <v>22526</v>
      </c>
      <c r="E2712" t="s">
        <v>120</v>
      </c>
      <c r="F2712">
        <v>61</v>
      </c>
      <c r="G2712" t="s">
        <v>124</v>
      </c>
      <c r="H2712">
        <v>71</v>
      </c>
      <c r="I2712">
        <v>76466</v>
      </c>
      <c r="J2712" t="s">
        <v>1</v>
      </c>
      <c r="K2712">
        <v>796</v>
      </c>
      <c r="L2712">
        <v>16</v>
      </c>
      <c r="M2712">
        <v>1</v>
      </c>
      <c r="N2712">
        <v>1</v>
      </c>
      <c r="O2712" s="3">
        <v>0.52</v>
      </c>
      <c r="P2712">
        <v>0</v>
      </c>
      <c r="Q2712" t="s">
        <v>472</v>
      </c>
      <c r="R2712" t="s">
        <v>467</v>
      </c>
      <c r="S2712">
        <v>50</v>
      </c>
      <c r="T2712" t="s">
        <v>492</v>
      </c>
      <c r="U2712">
        <v>2</v>
      </c>
      <c r="V2712">
        <v>45722</v>
      </c>
      <c r="W2712">
        <v>354</v>
      </c>
      <c r="X2712" t="s">
        <v>447</v>
      </c>
      <c r="Y2712" s="2" t="s">
        <v>447</v>
      </c>
      <c r="Z2712" s="2"/>
      <c r="AB2712" t="s">
        <v>447</v>
      </c>
      <c r="AC2712" t="s">
        <v>448</v>
      </c>
      <c r="AD2712" t="s">
        <v>448</v>
      </c>
      <c r="AE2712" t="s">
        <v>447</v>
      </c>
      <c r="AF2712" t="s">
        <v>447</v>
      </c>
      <c r="AG2712">
        <v>2</v>
      </c>
      <c r="AH2712">
        <v>0</v>
      </c>
      <c r="AI2712">
        <v>15</v>
      </c>
      <c r="AJ2712">
        <v>0</v>
      </c>
      <c r="AK2712">
        <v>61</v>
      </c>
      <c r="AL2712" t="s">
        <v>459</v>
      </c>
      <c r="AM2712" t="s">
        <v>450</v>
      </c>
      <c r="BC2712" t="s">
        <v>493</v>
      </c>
      <c r="BF2712" t="s">
        <v>452</v>
      </c>
      <c r="BG2712" t="s">
        <v>453</v>
      </c>
      <c r="BH2712" s="1">
        <f t="shared" ca="1" si="128"/>
        <v>46123</v>
      </c>
    </row>
    <row r="2713" spans="2:60" ht="14.25" customHeight="1" x14ac:dyDescent="0.35">
      <c r="B2713" s="96" t="str">
        <f t="shared" si="126"/>
        <v>7646679617</v>
      </c>
      <c r="C2713" s="96" t="str">
        <f t="shared" si="127"/>
        <v>76466796</v>
      </c>
      <c r="D2713">
        <v>22526</v>
      </c>
      <c r="E2713" t="s">
        <v>120</v>
      </c>
      <c r="F2713">
        <v>61</v>
      </c>
      <c r="G2713" t="s">
        <v>124</v>
      </c>
      <c r="H2713">
        <v>71</v>
      </c>
      <c r="I2713">
        <v>76466</v>
      </c>
      <c r="J2713" t="s">
        <v>1</v>
      </c>
      <c r="K2713">
        <v>796</v>
      </c>
      <c r="L2713">
        <v>17</v>
      </c>
      <c r="M2713">
        <v>1</v>
      </c>
      <c r="N2713">
        <v>1</v>
      </c>
      <c r="O2713" s="3">
        <v>2.46</v>
      </c>
      <c r="P2713">
        <v>0</v>
      </c>
      <c r="Q2713" t="s">
        <v>472</v>
      </c>
      <c r="R2713" t="s">
        <v>467</v>
      </c>
      <c r="S2713">
        <v>50</v>
      </c>
      <c r="T2713" t="s">
        <v>492</v>
      </c>
      <c r="U2713">
        <v>2</v>
      </c>
      <c r="V2713">
        <v>45711</v>
      </c>
      <c r="W2713">
        <v>354</v>
      </c>
      <c r="X2713" t="s">
        <v>447</v>
      </c>
      <c r="Y2713" s="2" t="s">
        <v>447</v>
      </c>
      <c r="Z2713" s="2"/>
      <c r="AB2713" t="s">
        <v>447</v>
      </c>
      <c r="AC2713" t="s">
        <v>448</v>
      </c>
      <c r="AD2713" t="s">
        <v>448</v>
      </c>
      <c r="AE2713" t="s">
        <v>447</v>
      </c>
      <c r="AF2713" t="s">
        <v>447</v>
      </c>
      <c r="AG2713">
        <v>2</v>
      </c>
      <c r="AH2713">
        <v>0</v>
      </c>
      <c r="AI2713">
        <v>15</v>
      </c>
      <c r="AJ2713">
        <v>0</v>
      </c>
      <c r="AK2713">
        <v>61</v>
      </c>
      <c r="AL2713" t="s">
        <v>459</v>
      </c>
      <c r="AM2713" t="s">
        <v>450</v>
      </c>
      <c r="BC2713" t="s">
        <v>493</v>
      </c>
      <c r="BF2713" t="s">
        <v>452</v>
      </c>
      <c r="BG2713" t="s">
        <v>453</v>
      </c>
      <c r="BH2713" s="1">
        <f t="shared" ca="1" si="128"/>
        <v>46123</v>
      </c>
    </row>
    <row r="2714" spans="2:60" ht="14.25" customHeight="1" x14ac:dyDescent="0.35">
      <c r="B2714" s="96" t="str">
        <f t="shared" si="126"/>
        <v>7646679618</v>
      </c>
      <c r="C2714" s="96" t="str">
        <f t="shared" si="127"/>
        <v>76466796</v>
      </c>
      <c r="D2714">
        <v>22526</v>
      </c>
      <c r="E2714" t="s">
        <v>120</v>
      </c>
      <c r="F2714">
        <v>61</v>
      </c>
      <c r="G2714" t="s">
        <v>124</v>
      </c>
      <c r="H2714">
        <v>71</v>
      </c>
      <c r="I2714">
        <v>76466</v>
      </c>
      <c r="J2714" t="s">
        <v>1</v>
      </c>
      <c r="K2714">
        <v>796</v>
      </c>
      <c r="L2714">
        <v>18</v>
      </c>
      <c r="M2714">
        <v>1</v>
      </c>
      <c r="N2714">
        <v>1</v>
      </c>
      <c r="O2714" s="3">
        <v>9.33</v>
      </c>
      <c r="P2714">
        <v>0</v>
      </c>
      <c r="Q2714" t="s">
        <v>472</v>
      </c>
      <c r="R2714" t="s">
        <v>467</v>
      </c>
      <c r="S2714">
        <v>50</v>
      </c>
      <c r="T2714" t="s">
        <v>492</v>
      </c>
      <c r="U2714">
        <v>2</v>
      </c>
      <c r="V2714">
        <v>45711</v>
      </c>
      <c r="W2714">
        <v>354</v>
      </c>
      <c r="X2714" t="s">
        <v>447</v>
      </c>
      <c r="Y2714" s="2" t="s">
        <v>447</v>
      </c>
      <c r="Z2714" s="2"/>
      <c r="AB2714" t="s">
        <v>447</v>
      </c>
      <c r="AC2714" t="s">
        <v>448</v>
      </c>
      <c r="AD2714" t="s">
        <v>448</v>
      </c>
      <c r="AE2714" t="s">
        <v>447</v>
      </c>
      <c r="AF2714" t="s">
        <v>447</v>
      </c>
      <c r="AG2714">
        <v>2</v>
      </c>
      <c r="AH2714">
        <v>0</v>
      </c>
      <c r="AI2714">
        <v>15</v>
      </c>
      <c r="AJ2714">
        <v>0</v>
      </c>
      <c r="AK2714">
        <v>61</v>
      </c>
      <c r="AL2714" t="s">
        <v>459</v>
      </c>
      <c r="AM2714" t="s">
        <v>450</v>
      </c>
      <c r="BC2714" t="s">
        <v>493</v>
      </c>
      <c r="BF2714" t="s">
        <v>452</v>
      </c>
      <c r="BG2714" t="s">
        <v>453</v>
      </c>
      <c r="BH2714" s="1">
        <f t="shared" ca="1" si="128"/>
        <v>46123</v>
      </c>
    </row>
    <row r="2715" spans="2:60" ht="14.25" customHeight="1" x14ac:dyDescent="0.35">
      <c r="B2715" s="96" t="str">
        <f t="shared" si="126"/>
        <v>7646679619</v>
      </c>
      <c r="C2715" s="96" t="str">
        <f t="shared" si="127"/>
        <v>76466796</v>
      </c>
      <c r="D2715">
        <v>22526</v>
      </c>
      <c r="E2715" t="s">
        <v>120</v>
      </c>
      <c r="F2715">
        <v>61</v>
      </c>
      <c r="G2715" t="s">
        <v>124</v>
      </c>
      <c r="H2715">
        <v>71</v>
      </c>
      <c r="I2715">
        <v>76466</v>
      </c>
      <c r="J2715" t="s">
        <v>1</v>
      </c>
      <c r="K2715">
        <v>796</v>
      </c>
      <c r="L2715">
        <v>19</v>
      </c>
      <c r="M2715">
        <v>1</v>
      </c>
      <c r="N2715">
        <v>1</v>
      </c>
      <c r="O2715" s="3">
        <v>7.1</v>
      </c>
      <c r="P2715">
        <v>0</v>
      </c>
      <c r="Q2715" t="s">
        <v>472</v>
      </c>
      <c r="R2715" t="s">
        <v>467</v>
      </c>
      <c r="S2715">
        <v>50</v>
      </c>
      <c r="T2715" t="s">
        <v>492</v>
      </c>
      <c r="U2715">
        <v>2</v>
      </c>
      <c r="V2715">
        <v>45711</v>
      </c>
      <c r="W2715">
        <v>354</v>
      </c>
      <c r="X2715" t="s">
        <v>447</v>
      </c>
      <c r="Y2715" s="2" t="s">
        <v>447</v>
      </c>
      <c r="Z2715" s="2"/>
      <c r="AB2715" t="s">
        <v>447</v>
      </c>
      <c r="AC2715" t="s">
        <v>448</v>
      </c>
      <c r="AD2715" t="s">
        <v>448</v>
      </c>
      <c r="AE2715" t="s">
        <v>447</v>
      </c>
      <c r="AF2715" t="s">
        <v>447</v>
      </c>
      <c r="AG2715">
        <v>2</v>
      </c>
      <c r="AH2715">
        <v>0</v>
      </c>
      <c r="AI2715">
        <v>15</v>
      </c>
      <c r="AJ2715">
        <v>0</v>
      </c>
      <c r="AK2715">
        <v>61</v>
      </c>
      <c r="AL2715" t="s">
        <v>459</v>
      </c>
      <c r="AM2715" t="s">
        <v>450</v>
      </c>
      <c r="BC2715" t="s">
        <v>493</v>
      </c>
      <c r="BF2715" t="s">
        <v>452</v>
      </c>
      <c r="BG2715" t="s">
        <v>453</v>
      </c>
      <c r="BH2715" s="1">
        <f t="shared" ca="1" si="128"/>
        <v>46123</v>
      </c>
    </row>
    <row r="2716" spans="2:60" ht="14.25" customHeight="1" x14ac:dyDescent="0.35">
      <c r="B2716" s="96" t="str">
        <f t="shared" si="126"/>
        <v>7646679620</v>
      </c>
      <c r="C2716" s="96" t="str">
        <f t="shared" si="127"/>
        <v>76466796</v>
      </c>
      <c r="D2716">
        <v>22526</v>
      </c>
      <c r="E2716" t="s">
        <v>120</v>
      </c>
      <c r="F2716">
        <v>61</v>
      </c>
      <c r="G2716" t="s">
        <v>124</v>
      </c>
      <c r="H2716">
        <v>71</v>
      </c>
      <c r="I2716">
        <v>76466</v>
      </c>
      <c r="J2716" t="s">
        <v>1</v>
      </c>
      <c r="K2716">
        <v>796</v>
      </c>
      <c r="L2716">
        <v>20</v>
      </c>
      <c r="M2716">
        <v>1</v>
      </c>
      <c r="N2716">
        <v>1</v>
      </c>
      <c r="O2716" s="3">
        <v>4.67</v>
      </c>
      <c r="P2716">
        <v>0</v>
      </c>
      <c r="Q2716" t="s">
        <v>472</v>
      </c>
      <c r="R2716" t="s">
        <v>467</v>
      </c>
      <c r="S2716">
        <v>50</v>
      </c>
      <c r="T2716" t="s">
        <v>492</v>
      </c>
      <c r="U2716">
        <v>2</v>
      </c>
      <c r="V2716">
        <v>45711</v>
      </c>
      <c r="W2716">
        <v>354</v>
      </c>
      <c r="X2716" t="s">
        <v>447</v>
      </c>
      <c r="Y2716" s="2" t="s">
        <v>447</v>
      </c>
      <c r="Z2716" s="2"/>
      <c r="AB2716" t="s">
        <v>447</v>
      </c>
      <c r="AC2716" t="s">
        <v>448</v>
      </c>
      <c r="AD2716" t="s">
        <v>448</v>
      </c>
      <c r="AE2716" t="s">
        <v>447</v>
      </c>
      <c r="AF2716" t="s">
        <v>447</v>
      </c>
      <c r="AG2716">
        <v>2</v>
      </c>
      <c r="AH2716">
        <v>0</v>
      </c>
      <c r="AI2716">
        <v>15</v>
      </c>
      <c r="AJ2716">
        <v>0</v>
      </c>
      <c r="AK2716">
        <v>61</v>
      </c>
      <c r="AL2716" t="s">
        <v>459</v>
      </c>
      <c r="AM2716" t="s">
        <v>450</v>
      </c>
      <c r="BC2716" t="s">
        <v>493</v>
      </c>
      <c r="BF2716" t="s">
        <v>452</v>
      </c>
      <c r="BG2716" t="s">
        <v>453</v>
      </c>
      <c r="BH2716" s="1">
        <f t="shared" ca="1" si="128"/>
        <v>46123</v>
      </c>
    </row>
    <row r="2717" spans="2:60" ht="14.25" customHeight="1" x14ac:dyDescent="0.35">
      <c r="B2717" s="96" t="str">
        <f t="shared" si="126"/>
        <v>7646679621</v>
      </c>
      <c r="C2717" s="96" t="str">
        <f t="shared" si="127"/>
        <v>76466796</v>
      </c>
      <c r="D2717">
        <v>22526</v>
      </c>
      <c r="E2717" t="s">
        <v>120</v>
      </c>
      <c r="F2717">
        <v>61</v>
      </c>
      <c r="G2717" t="s">
        <v>124</v>
      </c>
      <c r="H2717">
        <v>71</v>
      </c>
      <c r="I2717">
        <v>76466</v>
      </c>
      <c r="J2717" t="s">
        <v>1</v>
      </c>
      <c r="K2717">
        <v>796</v>
      </c>
      <c r="L2717">
        <v>21</v>
      </c>
      <c r="M2717">
        <v>1</v>
      </c>
      <c r="N2717">
        <v>1</v>
      </c>
      <c r="O2717" s="3">
        <v>0.85</v>
      </c>
      <c r="P2717">
        <v>0</v>
      </c>
      <c r="Q2717" t="s">
        <v>472</v>
      </c>
      <c r="R2717" t="s">
        <v>467</v>
      </c>
      <c r="S2717">
        <v>50</v>
      </c>
      <c r="T2717" t="s">
        <v>492</v>
      </c>
      <c r="U2717">
        <v>2</v>
      </c>
      <c r="V2717">
        <v>45711</v>
      </c>
      <c r="W2717">
        <v>354</v>
      </c>
      <c r="X2717" t="s">
        <v>447</v>
      </c>
      <c r="Y2717" s="2" t="s">
        <v>447</v>
      </c>
      <c r="Z2717" s="2"/>
      <c r="AB2717" t="s">
        <v>447</v>
      </c>
      <c r="AC2717" t="s">
        <v>448</v>
      </c>
      <c r="AD2717" t="s">
        <v>448</v>
      </c>
      <c r="AE2717" t="s">
        <v>447</v>
      </c>
      <c r="AF2717" t="s">
        <v>447</v>
      </c>
      <c r="AG2717">
        <v>2</v>
      </c>
      <c r="AH2717">
        <v>0</v>
      </c>
      <c r="AI2717">
        <v>15</v>
      </c>
      <c r="AJ2717">
        <v>0</v>
      </c>
      <c r="AK2717">
        <v>61</v>
      </c>
      <c r="AL2717" t="s">
        <v>459</v>
      </c>
      <c r="AM2717" t="s">
        <v>450</v>
      </c>
      <c r="BC2717" t="s">
        <v>493</v>
      </c>
      <c r="BF2717" t="s">
        <v>452</v>
      </c>
      <c r="BG2717" t="s">
        <v>453</v>
      </c>
      <c r="BH2717" s="1">
        <f t="shared" ca="1" si="128"/>
        <v>46123</v>
      </c>
    </row>
    <row r="2718" spans="2:60" ht="14.25" customHeight="1" x14ac:dyDescent="0.35">
      <c r="B2718" s="96" t="str">
        <f t="shared" si="126"/>
        <v>7646679622</v>
      </c>
      <c r="C2718" s="96" t="str">
        <f t="shared" si="127"/>
        <v>76466796</v>
      </c>
      <c r="D2718">
        <v>22526</v>
      </c>
      <c r="E2718" t="s">
        <v>120</v>
      </c>
      <c r="F2718">
        <v>61</v>
      </c>
      <c r="G2718" t="s">
        <v>124</v>
      </c>
      <c r="H2718">
        <v>71</v>
      </c>
      <c r="I2718">
        <v>76466</v>
      </c>
      <c r="J2718" t="s">
        <v>1</v>
      </c>
      <c r="K2718">
        <v>796</v>
      </c>
      <c r="L2718">
        <v>22</v>
      </c>
      <c r="M2718">
        <v>1</v>
      </c>
      <c r="N2718">
        <v>1</v>
      </c>
      <c r="O2718" s="3">
        <v>3.61</v>
      </c>
      <c r="P2718">
        <v>0</v>
      </c>
      <c r="Q2718" t="s">
        <v>472</v>
      </c>
      <c r="R2718" t="s">
        <v>467</v>
      </c>
      <c r="S2718">
        <v>50</v>
      </c>
      <c r="T2718" t="s">
        <v>492</v>
      </c>
      <c r="U2718">
        <v>2</v>
      </c>
      <c r="V2718">
        <v>45711</v>
      </c>
      <c r="W2718">
        <v>354</v>
      </c>
      <c r="X2718" t="s">
        <v>447</v>
      </c>
      <c r="Y2718" s="2" t="s">
        <v>447</v>
      </c>
      <c r="Z2718" s="2"/>
      <c r="AB2718" t="s">
        <v>447</v>
      </c>
      <c r="AC2718" t="s">
        <v>448</v>
      </c>
      <c r="AD2718" t="s">
        <v>448</v>
      </c>
      <c r="AE2718" t="s">
        <v>447</v>
      </c>
      <c r="AF2718" t="s">
        <v>447</v>
      </c>
      <c r="AG2718">
        <v>2</v>
      </c>
      <c r="AH2718">
        <v>0</v>
      </c>
      <c r="AI2718">
        <v>15</v>
      </c>
      <c r="AJ2718">
        <v>0</v>
      </c>
      <c r="AK2718">
        <v>61</v>
      </c>
      <c r="AL2718" t="s">
        <v>459</v>
      </c>
      <c r="AM2718" t="s">
        <v>450</v>
      </c>
      <c r="BC2718" t="s">
        <v>493</v>
      </c>
      <c r="BF2718" t="s">
        <v>452</v>
      </c>
      <c r="BG2718" t="s">
        <v>453</v>
      </c>
      <c r="BH2718" s="1">
        <f t="shared" ca="1" si="128"/>
        <v>46123</v>
      </c>
    </row>
    <row r="2719" spans="2:60" ht="14.25" customHeight="1" x14ac:dyDescent="0.35">
      <c r="B2719" s="96" t="str">
        <f t="shared" si="126"/>
        <v>7646679623</v>
      </c>
      <c r="C2719" s="96" t="str">
        <f t="shared" si="127"/>
        <v>76466796</v>
      </c>
      <c r="D2719">
        <v>22526</v>
      </c>
      <c r="E2719" t="s">
        <v>120</v>
      </c>
      <c r="F2719">
        <v>61</v>
      </c>
      <c r="G2719" t="s">
        <v>124</v>
      </c>
      <c r="H2719">
        <v>71</v>
      </c>
      <c r="I2719">
        <v>76466</v>
      </c>
      <c r="J2719" t="s">
        <v>1</v>
      </c>
      <c r="K2719">
        <v>796</v>
      </c>
      <c r="L2719">
        <v>23</v>
      </c>
      <c r="M2719">
        <v>1</v>
      </c>
      <c r="N2719">
        <v>1</v>
      </c>
      <c r="O2719" s="3">
        <v>1.1100000000000001</v>
      </c>
      <c r="P2719">
        <v>0</v>
      </c>
      <c r="Q2719" t="s">
        <v>472</v>
      </c>
      <c r="R2719" t="s">
        <v>467</v>
      </c>
      <c r="S2719">
        <v>50</v>
      </c>
      <c r="T2719" t="s">
        <v>492</v>
      </c>
      <c r="U2719">
        <v>2</v>
      </c>
      <c r="V2719">
        <v>45711</v>
      </c>
      <c r="W2719">
        <v>354</v>
      </c>
      <c r="X2719" t="s">
        <v>447</v>
      </c>
      <c r="Y2719" s="2" t="s">
        <v>447</v>
      </c>
      <c r="Z2719" s="2"/>
      <c r="AB2719" t="s">
        <v>447</v>
      </c>
      <c r="AC2719" t="s">
        <v>448</v>
      </c>
      <c r="AD2719" t="s">
        <v>448</v>
      </c>
      <c r="AE2719" t="s">
        <v>447</v>
      </c>
      <c r="AF2719" t="s">
        <v>447</v>
      </c>
      <c r="AG2719">
        <v>2</v>
      </c>
      <c r="AH2719">
        <v>0</v>
      </c>
      <c r="AI2719">
        <v>15</v>
      </c>
      <c r="AJ2719">
        <v>0</v>
      </c>
      <c r="AK2719">
        <v>61</v>
      </c>
      <c r="AL2719" t="s">
        <v>459</v>
      </c>
      <c r="AM2719" t="s">
        <v>450</v>
      </c>
      <c r="BC2719" t="s">
        <v>493</v>
      </c>
      <c r="BF2719" t="s">
        <v>452</v>
      </c>
      <c r="BG2719" t="s">
        <v>453</v>
      </c>
      <c r="BH2719" s="1">
        <f t="shared" ca="1" si="128"/>
        <v>46123</v>
      </c>
    </row>
    <row r="2720" spans="2:60" ht="14.25" customHeight="1" x14ac:dyDescent="0.35">
      <c r="B2720" s="96" t="str">
        <f t="shared" si="126"/>
        <v>7646679624</v>
      </c>
      <c r="C2720" s="96" t="str">
        <f t="shared" si="127"/>
        <v>76466796</v>
      </c>
      <c r="D2720">
        <v>22526</v>
      </c>
      <c r="E2720" t="s">
        <v>120</v>
      </c>
      <c r="F2720">
        <v>61</v>
      </c>
      <c r="G2720" t="s">
        <v>124</v>
      </c>
      <c r="H2720">
        <v>71</v>
      </c>
      <c r="I2720">
        <v>76466</v>
      </c>
      <c r="J2720" t="s">
        <v>1</v>
      </c>
      <c r="K2720">
        <v>796</v>
      </c>
      <c r="L2720">
        <v>24</v>
      </c>
      <c r="M2720">
        <v>1</v>
      </c>
      <c r="N2720">
        <v>1</v>
      </c>
      <c r="O2720" s="3">
        <v>1.42</v>
      </c>
      <c r="P2720">
        <v>0</v>
      </c>
      <c r="Q2720" t="s">
        <v>472</v>
      </c>
      <c r="R2720" t="s">
        <v>467</v>
      </c>
      <c r="S2720">
        <v>50</v>
      </c>
      <c r="T2720" t="s">
        <v>492</v>
      </c>
      <c r="U2720">
        <v>2</v>
      </c>
      <c r="V2720">
        <v>45711</v>
      </c>
      <c r="W2720">
        <v>354</v>
      </c>
      <c r="X2720" t="s">
        <v>447</v>
      </c>
      <c r="Y2720" s="2" t="s">
        <v>447</v>
      </c>
      <c r="Z2720" s="2"/>
      <c r="AB2720" t="s">
        <v>447</v>
      </c>
      <c r="AC2720" t="s">
        <v>448</v>
      </c>
      <c r="AD2720" t="s">
        <v>448</v>
      </c>
      <c r="AE2720" t="s">
        <v>447</v>
      </c>
      <c r="AF2720" t="s">
        <v>447</v>
      </c>
      <c r="AG2720">
        <v>2</v>
      </c>
      <c r="AH2720">
        <v>0</v>
      </c>
      <c r="AI2720">
        <v>15</v>
      </c>
      <c r="AJ2720">
        <v>0</v>
      </c>
      <c r="AK2720">
        <v>61</v>
      </c>
      <c r="AL2720" t="s">
        <v>459</v>
      </c>
      <c r="AM2720" t="s">
        <v>450</v>
      </c>
      <c r="BC2720" t="s">
        <v>493</v>
      </c>
      <c r="BF2720" t="s">
        <v>452</v>
      </c>
      <c r="BG2720" t="s">
        <v>453</v>
      </c>
      <c r="BH2720" s="1">
        <f t="shared" ca="1" si="128"/>
        <v>46123</v>
      </c>
    </row>
    <row r="2721" spans="2:60" ht="14.25" customHeight="1" x14ac:dyDescent="0.35">
      <c r="B2721" s="96" t="str">
        <f t="shared" si="126"/>
        <v>7646679625</v>
      </c>
      <c r="C2721" s="96" t="str">
        <f t="shared" si="127"/>
        <v>76466796</v>
      </c>
      <c r="D2721">
        <v>22526</v>
      </c>
      <c r="E2721" t="s">
        <v>120</v>
      </c>
      <c r="F2721">
        <v>61</v>
      </c>
      <c r="G2721" t="s">
        <v>124</v>
      </c>
      <c r="H2721">
        <v>71</v>
      </c>
      <c r="I2721">
        <v>76466</v>
      </c>
      <c r="J2721" t="s">
        <v>1</v>
      </c>
      <c r="K2721">
        <v>796</v>
      </c>
      <c r="L2721">
        <v>25</v>
      </c>
      <c r="M2721">
        <v>1</v>
      </c>
      <c r="N2721">
        <v>1</v>
      </c>
      <c r="O2721" s="3">
        <v>2.02</v>
      </c>
      <c r="P2721">
        <v>0</v>
      </c>
      <c r="Q2721" t="s">
        <v>472</v>
      </c>
      <c r="R2721" t="s">
        <v>467</v>
      </c>
      <c r="S2721">
        <v>50</v>
      </c>
      <c r="T2721" t="s">
        <v>492</v>
      </c>
      <c r="U2721">
        <v>2</v>
      </c>
      <c r="V2721">
        <v>45711</v>
      </c>
      <c r="W2721">
        <v>354</v>
      </c>
      <c r="X2721" t="s">
        <v>447</v>
      </c>
      <c r="Y2721" s="2" t="s">
        <v>447</v>
      </c>
      <c r="Z2721" s="2"/>
      <c r="AB2721" t="s">
        <v>447</v>
      </c>
      <c r="AC2721" t="s">
        <v>448</v>
      </c>
      <c r="AD2721" t="s">
        <v>448</v>
      </c>
      <c r="AE2721" t="s">
        <v>447</v>
      </c>
      <c r="AF2721" t="s">
        <v>447</v>
      </c>
      <c r="AG2721">
        <v>2</v>
      </c>
      <c r="AH2721">
        <v>0</v>
      </c>
      <c r="AI2721">
        <v>15</v>
      </c>
      <c r="AJ2721">
        <v>0</v>
      </c>
      <c r="AK2721">
        <v>61</v>
      </c>
      <c r="AL2721" t="s">
        <v>459</v>
      </c>
      <c r="AM2721" t="s">
        <v>450</v>
      </c>
      <c r="BC2721" t="s">
        <v>493</v>
      </c>
      <c r="BF2721" t="s">
        <v>452</v>
      </c>
      <c r="BG2721" t="s">
        <v>453</v>
      </c>
      <c r="BH2721" s="1">
        <f t="shared" ca="1" si="128"/>
        <v>46123</v>
      </c>
    </row>
    <row r="2722" spans="2:60" ht="14.25" customHeight="1" x14ac:dyDescent="0.35">
      <c r="B2722" s="96" t="str">
        <f t="shared" si="126"/>
        <v>7646679626</v>
      </c>
      <c r="C2722" s="96" t="str">
        <f t="shared" si="127"/>
        <v>76466796</v>
      </c>
      <c r="D2722">
        <v>22526</v>
      </c>
      <c r="E2722" t="s">
        <v>120</v>
      </c>
      <c r="F2722">
        <v>61</v>
      </c>
      <c r="G2722" t="s">
        <v>124</v>
      </c>
      <c r="H2722">
        <v>71</v>
      </c>
      <c r="I2722">
        <v>76466</v>
      </c>
      <c r="J2722" t="s">
        <v>1</v>
      </c>
      <c r="K2722">
        <v>796</v>
      </c>
      <c r="L2722">
        <v>26</v>
      </c>
      <c r="M2722">
        <v>1</v>
      </c>
      <c r="N2722">
        <v>1</v>
      </c>
      <c r="O2722" s="3">
        <v>2.16</v>
      </c>
      <c r="P2722">
        <v>0</v>
      </c>
      <c r="Q2722" t="s">
        <v>472</v>
      </c>
      <c r="R2722" t="s">
        <v>467</v>
      </c>
      <c r="S2722">
        <v>50</v>
      </c>
      <c r="T2722" t="s">
        <v>492</v>
      </c>
      <c r="U2722">
        <v>2</v>
      </c>
      <c r="V2722">
        <v>45723</v>
      </c>
      <c r="W2722">
        <v>354</v>
      </c>
      <c r="X2722" t="s">
        <v>447</v>
      </c>
      <c r="Y2722" s="2" t="s">
        <v>447</v>
      </c>
      <c r="Z2722" s="2"/>
      <c r="AB2722" t="s">
        <v>447</v>
      </c>
      <c r="AC2722" t="s">
        <v>448</v>
      </c>
      <c r="AD2722" t="s">
        <v>448</v>
      </c>
      <c r="AE2722" t="s">
        <v>447</v>
      </c>
      <c r="AF2722" t="s">
        <v>447</v>
      </c>
      <c r="AG2722">
        <v>2</v>
      </c>
      <c r="AH2722">
        <v>0</v>
      </c>
      <c r="AI2722">
        <v>15</v>
      </c>
      <c r="AJ2722">
        <v>0</v>
      </c>
      <c r="AK2722">
        <v>61</v>
      </c>
      <c r="AL2722" t="s">
        <v>459</v>
      </c>
      <c r="AM2722" t="s">
        <v>450</v>
      </c>
      <c r="BC2722" t="s">
        <v>493</v>
      </c>
      <c r="BF2722" t="s">
        <v>452</v>
      </c>
      <c r="BG2722" t="s">
        <v>453</v>
      </c>
      <c r="BH2722" s="1">
        <f t="shared" ca="1" si="128"/>
        <v>46123</v>
      </c>
    </row>
    <row r="2723" spans="2:60" ht="14.25" customHeight="1" x14ac:dyDescent="0.35">
      <c r="B2723" s="96" t="str">
        <f t="shared" si="126"/>
        <v>7646679627</v>
      </c>
      <c r="C2723" s="96" t="str">
        <f t="shared" si="127"/>
        <v>76466796</v>
      </c>
      <c r="D2723">
        <v>22526</v>
      </c>
      <c r="E2723" t="s">
        <v>120</v>
      </c>
      <c r="F2723">
        <v>61</v>
      </c>
      <c r="G2723" t="s">
        <v>124</v>
      </c>
      <c r="H2723">
        <v>71</v>
      </c>
      <c r="I2723">
        <v>76466</v>
      </c>
      <c r="J2723" t="s">
        <v>1</v>
      </c>
      <c r="K2723">
        <v>796</v>
      </c>
      <c r="L2723">
        <v>27</v>
      </c>
      <c r="M2723">
        <v>1</v>
      </c>
      <c r="N2723">
        <v>1</v>
      </c>
      <c r="O2723" s="3">
        <v>0.95</v>
      </c>
      <c r="P2723">
        <v>0</v>
      </c>
      <c r="Q2723" t="s">
        <v>472</v>
      </c>
      <c r="R2723" t="s">
        <v>467</v>
      </c>
      <c r="S2723">
        <v>50</v>
      </c>
      <c r="T2723" t="s">
        <v>492</v>
      </c>
      <c r="U2723">
        <v>2</v>
      </c>
      <c r="V2723">
        <v>45723</v>
      </c>
      <c r="W2723">
        <v>354</v>
      </c>
      <c r="X2723" t="s">
        <v>447</v>
      </c>
      <c r="Y2723" s="2" t="s">
        <v>447</v>
      </c>
      <c r="Z2723" s="2"/>
      <c r="AB2723" t="s">
        <v>447</v>
      </c>
      <c r="AC2723" t="s">
        <v>448</v>
      </c>
      <c r="AD2723" t="s">
        <v>448</v>
      </c>
      <c r="AE2723" t="s">
        <v>447</v>
      </c>
      <c r="AF2723" t="s">
        <v>447</v>
      </c>
      <c r="AG2723">
        <v>2</v>
      </c>
      <c r="AH2723">
        <v>0</v>
      </c>
      <c r="AI2723">
        <v>15</v>
      </c>
      <c r="AJ2723">
        <v>0</v>
      </c>
      <c r="AK2723">
        <v>61</v>
      </c>
      <c r="AL2723" t="s">
        <v>459</v>
      </c>
      <c r="AM2723" t="s">
        <v>450</v>
      </c>
      <c r="BC2723" t="s">
        <v>493</v>
      </c>
      <c r="BF2723" t="s">
        <v>452</v>
      </c>
      <c r="BG2723" t="s">
        <v>453</v>
      </c>
      <c r="BH2723" s="1">
        <f t="shared" ca="1" si="128"/>
        <v>46123</v>
      </c>
    </row>
    <row r="2724" spans="2:60" ht="14.25" customHeight="1" x14ac:dyDescent="0.35">
      <c r="B2724" s="96" t="str">
        <f t="shared" si="126"/>
        <v>7646679628</v>
      </c>
      <c r="C2724" s="96" t="str">
        <f t="shared" si="127"/>
        <v>76466796</v>
      </c>
      <c r="D2724">
        <v>22526</v>
      </c>
      <c r="E2724" t="s">
        <v>120</v>
      </c>
      <c r="F2724">
        <v>61</v>
      </c>
      <c r="G2724" t="s">
        <v>124</v>
      </c>
      <c r="H2724">
        <v>71</v>
      </c>
      <c r="I2724">
        <v>76466</v>
      </c>
      <c r="J2724" t="s">
        <v>1</v>
      </c>
      <c r="K2724">
        <v>796</v>
      </c>
      <c r="L2724">
        <v>28</v>
      </c>
      <c r="M2724">
        <v>1</v>
      </c>
      <c r="N2724">
        <v>1</v>
      </c>
      <c r="O2724" s="3">
        <v>1.07</v>
      </c>
      <c r="P2724">
        <v>0</v>
      </c>
      <c r="Q2724" t="s">
        <v>472</v>
      </c>
      <c r="R2724" t="s">
        <v>467</v>
      </c>
      <c r="S2724">
        <v>50</v>
      </c>
      <c r="T2724" t="s">
        <v>492</v>
      </c>
      <c r="U2724">
        <v>2</v>
      </c>
      <c r="V2724">
        <v>45723</v>
      </c>
      <c r="W2724">
        <v>354</v>
      </c>
      <c r="X2724" t="s">
        <v>447</v>
      </c>
      <c r="Y2724" s="2" t="s">
        <v>447</v>
      </c>
      <c r="Z2724" s="2"/>
      <c r="AB2724" t="s">
        <v>447</v>
      </c>
      <c r="AC2724" t="s">
        <v>448</v>
      </c>
      <c r="AD2724" t="s">
        <v>448</v>
      </c>
      <c r="AE2724" t="s">
        <v>447</v>
      </c>
      <c r="AF2724" t="s">
        <v>447</v>
      </c>
      <c r="AG2724">
        <v>2</v>
      </c>
      <c r="AH2724">
        <v>0</v>
      </c>
      <c r="AI2724">
        <v>15</v>
      </c>
      <c r="AJ2724">
        <v>0</v>
      </c>
      <c r="AK2724">
        <v>61</v>
      </c>
      <c r="AL2724" t="s">
        <v>459</v>
      </c>
      <c r="AM2724" t="s">
        <v>450</v>
      </c>
      <c r="BC2724" t="s">
        <v>493</v>
      </c>
      <c r="BF2724" t="s">
        <v>452</v>
      </c>
      <c r="BG2724" t="s">
        <v>453</v>
      </c>
      <c r="BH2724" s="1">
        <f t="shared" ca="1" si="128"/>
        <v>46123</v>
      </c>
    </row>
    <row r="2725" spans="2:60" ht="14.25" customHeight="1" x14ac:dyDescent="0.35">
      <c r="B2725" s="96" t="str">
        <f t="shared" si="126"/>
        <v>7646679629</v>
      </c>
      <c r="C2725" s="96" t="str">
        <f t="shared" si="127"/>
        <v>76466796</v>
      </c>
      <c r="D2725">
        <v>22526</v>
      </c>
      <c r="E2725" t="s">
        <v>120</v>
      </c>
      <c r="F2725">
        <v>61</v>
      </c>
      <c r="G2725" t="s">
        <v>124</v>
      </c>
      <c r="H2725">
        <v>71</v>
      </c>
      <c r="I2725">
        <v>76466</v>
      </c>
      <c r="J2725" t="s">
        <v>1</v>
      </c>
      <c r="K2725">
        <v>796</v>
      </c>
      <c r="L2725">
        <v>29</v>
      </c>
      <c r="M2725">
        <v>1</v>
      </c>
      <c r="N2725">
        <v>1</v>
      </c>
      <c r="O2725" s="3">
        <v>0.22</v>
      </c>
      <c r="P2725">
        <v>0</v>
      </c>
      <c r="Q2725" t="s">
        <v>472</v>
      </c>
      <c r="R2725" t="s">
        <v>467</v>
      </c>
      <c r="S2725">
        <v>50</v>
      </c>
      <c r="T2725" t="s">
        <v>492</v>
      </c>
      <c r="U2725">
        <v>2</v>
      </c>
      <c r="V2725">
        <v>45723</v>
      </c>
      <c r="W2725">
        <v>354</v>
      </c>
      <c r="X2725" t="s">
        <v>447</v>
      </c>
      <c r="Y2725" s="2" t="s">
        <v>447</v>
      </c>
      <c r="Z2725" s="2"/>
      <c r="AB2725" t="s">
        <v>447</v>
      </c>
      <c r="AC2725" t="s">
        <v>448</v>
      </c>
      <c r="AD2725" t="s">
        <v>448</v>
      </c>
      <c r="AE2725" t="s">
        <v>447</v>
      </c>
      <c r="AF2725" t="s">
        <v>447</v>
      </c>
      <c r="AG2725">
        <v>2</v>
      </c>
      <c r="AH2725">
        <v>0</v>
      </c>
      <c r="AI2725">
        <v>15</v>
      </c>
      <c r="AJ2725">
        <v>0</v>
      </c>
      <c r="AK2725">
        <v>61</v>
      </c>
      <c r="AL2725" t="s">
        <v>459</v>
      </c>
      <c r="AM2725" t="s">
        <v>450</v>
      </c>
      <c r="BC2725" t="s">
        <v>493</v>
      </c>
      <c r="BF2725" t="s">
        <v>452</v>
      </c>
      <c r="BG2725" t="s">
        <v>453</v>
      </c>
      <c r="BH2725" s="1">
        <f t="shared" ca="1" si="128"/>
        <v>46123</v>
      </c>
    </row>
    <row r="2726" spans="2:60" ht="14.25" customHeight="1" x14ac:dyDescent="0.35">
      <c r="B2726" s="96" t="str">
        <f t="shared" si="126"/>
        <v>7646679630</v>
      </c>
      <c r="C2726" s="96" t="str">
        <f t="shared" si="127"/>
        <v>76466796</v>
      </c>
      <c r="D2726">
        <v>22526</v>
      </c>
      <c r="E2726" t="s">
        <v>120</v>
      </c>
      <c r="F2726">
        <v>61</v>
      </c>
      <c r="G2726" t="s">
        <v>124</v>
      </c>
      <c r="H2726">
        <v>71</v>
      </c>
      <c r="I2726">
        <v>76466</v>
      </c>
      <c r="J2726" t="s">
        <v>1</v>
      </c>
      <c r="K2726">
        <v>796</v>
      </c>
      <c r="L2726">
        <v>30</v>
      </c>
      <c r="M2726">
        <v>1</v>
      </c>
      <c r="N2726">
        <v>1</v>
      </c>
      <c r="O2726" s="3">
        <v>0.38</v>
      </c>
      <c r="P2726">
        <v>0</v>
      </c>
      <c r="Q2726" t="s">
        <v>472</v>
      </c>
      <c r="R2726" t="s">
        <v>467</v>
      </c>
      <c r="S2726">
        <v>50</v>
      </c>
      <c r="T2726" t="s">
        <v>492</v>
      </c>
      <c r="U2726">
        <v>2</v>
      </c>
      <c r="V2726">
        <v>45723</v>
      </c>
      <c r="W2726">
        <v>354</v>
      </c>
      <c r="X2726" t="s">
        <v>447</v>
      </c>
      <c r="Y2726" s="2" t="s">
        <v>447</v>
      </c>
      <c r="Z2726" s="2"/>
      <c r="AB2726" t="s">
        <v>447</v>
      </c>
      <c r="AC2726" t="s">
        <v>448</v>
      </c>
      <c r="AD2726" t="s">
        <v>448</v>
      </c>
      <c r="AE2726" t="s">
        <v>447</v>
      </c>
      <c r="AF2726" t="s">
        <v>447</v>
      </c>
      <c r="AG2726">
        <v>2</v>
      </c>
      <c r="AH2726">
        <v>0</v>
      </c>
      <c r="AI2726">
        <v>15</v>
      </c>
      <c r="AJ2726">
        <v>0</v>
      </c>
      <c r="AK2726">
        <v>61</v>
      </c>
      <c r="AL2726" t="s">
        <v>459</v>
      </c>
      <c r="AM2726" t="s">
        <v>450</v>
      </c>
      <c r="BC2726" t="s">
        <v>493</v>
      </c>
      <c r="BF2726" t="s">
        <v>452</v>
      </c>
      <c r="BG2726" t="s">
        <v>453</v>
      </c>
      <c r="BH2726" s="1">
        <f t="shared" ca="1" si="128"/>
        <v>46123</v>
      </c>
    </row>
    <row r="2727" spans="2:60" ht="14.25" customHeight="1" x14ac:dyDescent="0.35">
      <c r="B2727" s="96" t="str">
        <f t="shared" si="126"/>
        <v>7646679631</v>
      </c>
      <c r="C2727" s="96" t="str">
        <f t="shared" si="127"/>
        <v>76466796</v>
      </c>
      <c r="D2727">
        <v>22526</v>
      </c>
      <c r="E2727" t="s">
        <v>120</v>
      </c>
      <c r="F2727">
        <v>61</v>
      </c>
      <c r="G2727" t="s">
        <v>124</v>
      </c>
      <c r="H2727">
        <v>71</v>
      </c>
      <c r="I2727">
        <v>76466</v>
      </c>
      <c r="J2727" t="s">
        <v>1</v>
      </c>
      <c r="K2727">
        <v>796</v>
      </c>
      <c r="L2727">
        <v>31</v>
      </c>
      <c r="M2727">
        <v>1</v>
      </c>
      <c r="N2727">
        <v>1</v>
      </c>
      <c r="O2727" s="3">
        <v>1.1399999999999999</v>
      </c>
      <c r="P2727">
        <v>0</v>
      </c>
      <c r="Q2727" t="s">
        <v>472</v>
      </c>
      <c r="R2727" t="s">
        <v>467</v>
      </c>
      <c r="S2727">
        <v>50</v>
      </c>
      <c r="T2727" t="s">
        <v>492</v>
      </c>
      <c r="U2727">
        <v>2</v>
      </c>
      <c r="V2727">
        <v>45723</v>
      </c>
      <c r="W2727">
        <v>354</v>
      </c>
      <c r="X2727" t="s">
        <v>447</v>
      </c>
      <c r="Y2727" s="2" t="s">
        <v>447</v>
      </c>
      <c r="Z2727" s="2"/>
      <c r="AB2727" t="s">
        <v>447</v>
      </c>
      <c r="AC2727" t="s">
        <v>448</v>
      </c>
      <c r="AD2727" t="s">
        <v>448</v>
      </c>
      <c r="AE2727" t="s">
        <v>447</v>
      </c>
      <c r="AF2727" t="s">
        <v>447</v>
      </c>
      <c r="AG2727">
        <v>2</v>
      </c>
      <c r="AH2727">
        <v>0</v>
      </c>
      <c r="AI2727">
        <v>15</v>
      </c>
      <c r="AJ2727">
        <v>0</v>
      </c>
      <c r="AK2727">
        <v>61</v>
      </c>
      <c r="AL2727" t="s">
        <v>459</v>
      </c>
      <c r="AM2727" t="s">
        <v>450</v>
      </c>
      <c r="BC2727" t="s">
        <v>493</v>
      </c>
      <c r="BF2727" t="s">
        <v>452</v>
      </c>
      <c r="BG2727" t="s">
        <v>453</v>
      </c>
      <c r="BH2727" s="1">
        <f t="shared" ca="1" si="128"/>
        <v>46123</v>
      </c>
    </row>
    <row r="2728" spans="2:60" ht="14.25" customHeight="1" x14ac:dyDescent="0.35">
      <c r="B2728" s="96" t="str">
        <f t="shared" si="126"/>
        <v>7646679632</v>
      </c>
      <c r="C2728" s="96" t="str">
        <f t="shared" si="127"/>
        <v>76466796</v>
      </c>
      <c r="D2728">
        <v>22526</v>
      </c>
      <c r="E2728" t="s">
        <v>120</v>
      </c>
      <c r="F2728">
        <v>61</v>
      </c>
      <c r="G2728" t="s">
        <v>124</v>
      </c>
      <c r="H2728">
        <v>71</v>
      </c>
      <c r="I2728">
        <v>76466</v>
      </c>
      <c r="J2728" t="s">
        <v>1</v>
      </c>
      <c r="K2728">
        <v>796</v>
      </c>
      <c r="L2728">
        <v>32</v>
      </c>
      <c r="M2728">
        <v>1</v>
      </c>
      <c r="N2728">
        <v>1</v>
      </c>
      <c r="O2728" s="3">
        <v>7.2</v>
      </c>
      <c r="P2728">
        <v>0</v>
      </c>
      <c r="Q2728" t="s">
        <v>472</v>
      </c>
      <c r="R2728" t="s">
        <v>467</v>
      </c>
      <c r="S2728">
        <v>50</v>
      </c>
      <c r="T2728" t="s">
        <v>492</v>
      </c>
      <c r="U2728">
        <v>2</v>
      </c>
      <c r="V2728">
        <v>45711</v>
      </c>
      <c r="W2728">
        <v>354</v>
      </c>
      <c r="X2728" t="s">
        <v>447</v>
      </c>
      <c r="Y2728" s="2" t="s">
        <v>447</v>
      </c>
      <c r="Z2728" s="2"/>
      <c r="AB2728" t="s">
        <v>447</v>
      </c>
      <c r="AC2728" t="s">
        <v>448</v>
      </c>
      <c r="AD2728" t="s">
        <v>448</v>
      </c>
      <c r="AE2728" t="s">
        <v>447</v>
      </c>
      <c r="AF2728" t="s">
        <v>447</v>
      </c>
      <c r="AG2728">
        <v>2</v>
      </c>
      <c r="AH2728">
        <v>0</v>
      </c>
      <c r="AI2728">
        <v>15</v>
      </c>
      <c r="AJ2728">
        <v>0</v>
      </c>
      <c r="AK2728">
        <v>61</v>
      </c>
      <c r="AL2728" t="s">
        <v>459</v>
      </c>
      <c r="AM2728" t="s">
        <v>450</v>
      </c>
      <c r="BC2728" t="s">
        <v>493</v>
      </c>
      <c r="BF2728" t="s">
        <v>452</v>
      </c>
      <c r="BG2728" t="s">
        <v>453</v>
      </c>
      <c r="BH2728" s="1">
        <f t="shared" ca="1" si="128"/>
        <v>46123</v>
      </c>
    </row>
    <row r="2729" spans="2:60" ht="14.25" customHeight="1" x14ac:dyDescent="0.35">
      <c r="B2729" s="96" t="str">
        <f t="shared" si="126"/>
        <v>7646679633</v>
      </c>
      <c r="C2729" s="96" t="str">
        <f t="shared" si="127"/>
        <v>76466796</v>
      </c>
      <c r="D2729">
        <v>22526</v>
      </c>
      <c r="E2729" t="s">
        <v>120</v>
      </c>
      <c r="F2729">
        <v>61</v>
      </c>
      <c r="G2729" t="s">
        <v>124</v>
      </c>
      <c r="H2729">
        <v>71</v>
      </c>
      <c r="I2729">
        <v>76466</v>
      </c>
      <c r="J2729" t="s">
        <v>1</v>
      </c>
      <c r="K2729">
        <v>796</v>
      </c>
      <c r="L2729">
        <v>33</v>
      </c>
      <c r="M2729">
        <v>1</v>
      </c>
      <c r="N2729">
        <v>1</v>
      </c>
      <c r="O2729" s="3">
        <v>11.76</v>
      </c>
      <c r="P2729">
        <v>0</v>
      </c>
      <c r="Q2729" t="s">
        <v>472</v>
      </c>
      <c r="R2729" t="s">
        <v>467</v>
      </c>
      <c r="S2729">
        <v>50</v>
      </c>
      <c r="T2729" t="s">
        <v>492</v>
      </c>
      <c r="U2729">
        <v>2</v>
      </c>
      <c r="V2729">
        <v>45711</v>
      </c>
      <c r="W2729">
        <v>354</v>
      </c>
      <c r="X2729" t="s">
        <v>447</v>
      </c>
      <c r="Y2729" s="2" t="s">
        <v>447</v>
      </c>
      <c r="Z2729" s="2"/>
      <c r="AB2729" t="s">
        <v>447</v>
      </c>
      <c r="AC2729" t="s">
        <v>448</v>
      </c>
      <c r="AD2729" t="s">
        <v>448</v>
      </c>
      <c r="AE2729" t="s">
        <v>447</v>
      </c>
      <c r="AF2729" t="s">
        <v>447</v>
      </c>
      <c r="AG2729">
        <v>2</v>
      </c>
      <c r="AH2729">
        <v>0</v>
      </c>
      <c r="AI2729">
        <v>15</v>
      </c>
      <c r="AJ2729">
        <v>0</v>
      </c>
      <c r="AK2729">
        <v>61</v>
      </c>
      <c r="AL2729" t="s">
        <v>459</v>
      </c>
      <c r="AM2729" t="s">
        <v>450</v>
      </c>
      <c r="BC2729" t="s">
        <v>493</v>
      </c>
      <c r="BF2729" t="s">
        <v>452</v>
      </c>
      <c r="BG2729" t="s">
        <v>453</v>
      </c>
      <c r="BH2729" s="1">
        <f t="shared" ca="1" si="128"/>
        <v>46123</v>
      </c>
    </row>
    <row r="2730" spans="2:60" ht="14.25" customHeight="1" x14ac:dyDescent="0.35">
      <c r="B2730" s="96" t="str">
        <f t="shared" si="126"/>
        <v>7646679634</v>
      </c>
      <c r="C2730" s="96" t="str">
        <f t="shared" si="127"/>
        <v>76466796</v>
      </c>
      <c r="D2730">
        <v>22526</v>
      </c>
      <c r="E2730" t="s">
        <v>120</v>
      </c>
      <c r="F2730">
        <v>61</v>
      </c>
      <c r="G2730" t="s">
        <v>124</v>
      </c>
      <c r="H2730">
        <v>71</v>
      </c>
      <c r="I2730">
        <v>76466</v>
      </c>
      <c r="J2730" t="s">
        <v>1</v>
      </c>
      <c r="K2730">
        <v>796</v>
      </c>
      <c r="L2730">
        <v>34</v>
      </c>
      <c r="M2730">
        <v>1</v>
      </c>
      <c r="N2730">
        <v>1</v>
      </c>
      <c r="O2730">
        <v>9.15</v>
      </c>
      <c r="P2730">
        <v>0</v>
      </c>
      <c r="Q2730" t="s">
        <v>472</v>
      </c>
      <c r="R2730" t="s">
        <v>467</v>
      </c>
      <c r="S2730">
        <v>50</v>
      </c>
      <c r="T2730" t="s">
        <v>492</v>
      </c>
      <c r="U2730">
        <v>2</v>
      </c>
      <c r="V2730">
        <v>45712</v>
      </c>
      <c r="W2730">
        <v>354</v>
      </c>
      <c r="X2730" t="s">
        <v>447</v>
      </c>
      <c r="Y2730" s="2" t="s">
        <v>447</v>
      </c>
      <c r="Z2730" s="2"/>
      <c r="AB2730" t="s">
        <v>447</v>
      </c>
      <c r="AC2730" t="s">
        <v>448</v>
      </c>
      <c r="AD2730" t="s">
        <v>448</v>
      </c>
      <c r="AE2730" t="s">
        <v>447</v>
      </c>
      <c r="AF2730" t="s">
        <v>447</v>
      </c>
      <c r="AG2730">
        <v>2</v>
      </c>
      <c r="AH2730">
        <v>0</v>
      </c>
      <c r="AI2730">
        <v>15</v>
      </c>
      <c r="AJ2730">
        <v>0</v>
      </c>
      <c r="AK2730">
        <v>61</v>
      </c>
      <c r="AL2730" t="s">
        <v>459</v>
      </c>
      <c r="AM2730" t="s">
        <v>450</v>
      </c>
      <c r="BC2730" t="s">
        <v>493</v>
      </c>
      <c r="BF2730" t="s">
        <v>452</v>
      </c>
      <c r="BG2730" t="s">
        <v>453</v>
      </c>
      <c r="BH2730" s="1">
        <f t="shared" ca="1" si="128"/>
        <v>46123</v>
      </c>
    </row>
    <row r="2731" spans="2:60" ht="14.25" customHeight="1" x14ac:dyDescent="0.35">
      <c r="B2731" s="96" t="str">
        <f t="shared" si="126"/>
        <v>7646679635</v>
      </c>
      <c r="C2731" s="96" t="str">
        <f t="shared" si="127"/>
        <v>76466796</v>
      </c>
      <c r="D2731">
        <v>22526</v>
      </c>
      <c r="E2731" t="s">
        <v>120</v>
      </c>
      <c r="F2731">
        <v>61</v>
      </c>
      <c r="G2731" t="s">
        <v>124</v>
      </c>
      <c r="H2731">
        <v>71</v>
      </c>
      <c r="I2731">
        <v>76466</v>
      </c>
      <c r="J2731" t="s">
        <v>1</v>
      </c>
      <c r="K2731">
        <v>796</v>
      </c>
      <c r="L2731">
        <v>35</v>
      </c>
      <c r="M2731">
        <v>1</v>
      </c>
      <c r="N2731">
        <v>1</v>
      </c>
      <c r="O2731">
        <v>8.75</v>
      </c>
      <c r="P2731">
        <v>0</v>
      </c>
      <c r="Q2731" t="s">
        <v>472</v>
      </c>
      <c r="R2731" t="s">
        <v>467</v>
      </c>
      <c r="S2731">
        <v>50</v>
      </c>
      <c r="T2731" t="s">
        <v>492</v>
      </c>
      <c r="U2731">
        <v>2</v>
      </c>
      <c r="V2731">
        <v>45712</v>
      </c>
      <c r="W2731">
        <v>354</v>
      </c>
      <c r="X2731" t="s">
        <v>447</v>
      </c>
      <c r="Y2731" s="2" t="s">
        <v>447</v>
      </c>
      <c r="Z2731" s="2"/>
      <c r="AB2731" t="s">
        <v>447</v>
      </c>
      <c r="AC2731" t="s">
        <v>448</v>
      </c>
      <c r="AD2731" t="s">
        <v>448</v>
      </c>
      <c r="AE2731" t="s">
        <v>447</v>
      </c>
      <c r="AF2731" t="s">
        <v>447</v>
      </c>
      <c r="AG2731">
        <v>2</v>
      </c>
      <c r="AH2731">
        <v>0</v>
      </c>
      <c r="AI2731">
        <v>15</v>
      </c>
      <c r="AJ2731">
        <v>0</v>
      </c>
      <c r="AK2731">
        <v>61</v>
      </c>
      <c r="AL2731" t="s">
        <v>459</v>
      </c>
      <c r="AM2731" t="s">
        <v>450</v>
      </c>
      <c r="BC2731" t="s">
        <v>493</v>
      </c>
      <c r="BF2731" t="s">
        <v>452</v>
      </c>
      <c r="BG2731" t="s">
        <v>453</v>
      </c>
      <c r="BH2731" s="1">
        <f t="shared" ca="1" si="128"/>
        <v>46123</v>
      </c>
    </row>
    <row r="2732" spans="2:60" ht="14.25" customHeight="1" x14ac:dyDescent="0.35">
      <c r="B2732" s="96" t="str">
        <f t="shared" si="126"/>
        <v>7646679636</v>
      </c>
      <c r="C2732" s="96" t="str">
        <f t="shared" si="127"/>
        <v>76466796</v>
      </c>
      <c r="D2732">
        <v>22526</v>
      </c>
      <c r="E2732" t="s">
        <v>120</v>
      </c>
      <c r="F2732">
        <v>61</v>
      </c>
      <c r="G2732" t="s">
        <v>124</v>
      </c>
      <c r="H2732">
        <v>71</v>
      </c>
      <c r="I2732">
        <v>76466</v>
      </c>
      <c r="J2732" t="s">
        <v>1</v>
      </c>
      <c r="K2732">
        <v>796</v>
      </c>
      <c r="L2732">
        <v>36</v>
      </c>
      <c r="M2732">
        <v>1</v>
      </c>
      <c r="N2732">
        <v>1</v>
      </c>
      <c r="O2732">
        <v>2.31</v>
      </c>
      <c r="P2732">
        <v>0</v>
      </c>
      <c r="Q2732" t="s">
        <v>472</v>
      </c>
      <c r="R2732" t="s">
        <v>467</v>
      </c>
      <c r="S2732">
        <v>50</v>
      </c>
      <c r="T2732" t="s">
        <v>492</v>
      </c>
      <c r="U2732">
        <v>2</v>
      </c>
      <c r="V2732">
        <v>45712</v>
      </c>
      <c r="W2732">
        <v>354</v>
      </c>
      <c r="X2732" t="s">
        <v>447</v>
      </c>
      <c r="Y2732" s="2" t="s">
        <v>447</v>
      </c>
      <c r="Z2732" s="2"/>
      <c r="AB2732" t="s">
        <v>447</v>
      </c>
      <c r="AC2732" t="s">
        <v>448</v>
      </c>
      <c r="AD2732" t="s">
        <v>448</v>
      </c>
      <c r="AE2732" t="s">
        <v>447</v>
      </c>
      <c r="AF2732" t="s">
        <v>447</v>
      </c>
      <c r="AG2732">
        <v>2</v>
      </c>
      <c r="AH2732">
        <v>0</v>
      </c>
      <c r="AI2732">
        <v>15</v>
      </c>
      <c r="AJ2732">
        <v>0</v>
      </c>
      <c r="AK2732">
        <v>61</v>
      </c>
      <c r="AL2732" t="s">
        <v>459</v>
      </c>
      <c r="AM2732" t="s">
        <v>450</v>
      </c>
      <c r="BC2732" t="s">
        <v>493</v>
      </c>
      <c r="BF2732" t="s">
        <v>452</v>
      </c>
      <c r="BG2732" t="s">
        <v>453</v>
      </c>
      <c r="BH2732" s="1">
        <f t="shared" ca="1" si="128"/>
        <v>46123</v>
      </c>
    </row>
    <row r="2733" spans="2:60" ht="14.25" customHeight="1" x14ac:dyDescent="0.35">
      <c r="B2733" s="96" t="str">
        <f t="shared" si="126"/>
        <v>7646679637</v>
      </c>
      <c r="C2733" s="96" t="str">
        <f t="shared" si="127"/>
        <v>76466796</v>
      </c>
      <c r="D2733">
        <v>22526</v>
      </c>
      <c r="E2733" t="s">
        <v>120</v>
      </c>
      <c r="F2733">
        <v>61</v>
      </c>
      <c r="G2733" t="s">
        <v>124</v>
      </c>
      <c r="H2733">
        <v>71</v>
      </c>
      <c r="I2733">
        <v>76466</v>
      </c>
      <c r="J2733" t="s">
        <v>1</v>
      </c>
      <c r="K2733">
        <v>796</v>
      </c>
      <c r="L2733">
        <v>37</v>
      </c>
      <c r="M2733">
        <v>1</v>
      </c>
      <c r="N2733">
        <v>1</v>
      </c>
      <c r="O2733">
        <v>2.12</v>
      </c>
      <c r="P2733">
        <v>0</v>
      </c>
      <c r="Q2733" t="s">
        <v>472</v>
      </c>
      <c r="R2733" t="s">
        <v>467</v>
      </c>
      <c r="S2733">
        <v>50</v>
      </c>
      <c r="T2733" t="s">
        <v>492</v>
      </c>
      <c r="U2733">
        <v>2</v>
      </c>
      <c r="V2733">
        <v>45712</v>
      </c>
      <c r="W2733">
        <v>354</v>
      </c>
      <c r="X2733" t="s">
        <v>447</v>
      </c>
      <c r="Y2733" s="2" t="s">
        <v>447</v>
      </c>
      <c r="Z2733" s="2"/>
      <c r="AB2733" t="s">
        <v>447</v>
      </c>
      <c r="AC2733" t="s">
        <v>448</v>
      </c>
      <c r="AD2733" t="s">
        <v>448</v>
      </c>
      <c r="AE2733" t="s">
        <v>447</v>
      </c>
      <c r="AF2733" t="s">
        <v>447</v>
      </c>
      <c r="AG2733">
        <v>2</v>
      </c>
      <c r="AH2733">
        <v>0</v>
      </c>
      <c r="AI2733">
        <v>15</v>
      </c>
      <c r="AJ2733">
        <v>0</v>
      </c>
      <c r="AK2733">
        <v>61</v>
      </c>
      <c r="AL2733" t="s">
        <v>459</v>
      </c>
      <c r="AM2733" t="s">
        <v>450</v>
      </c>
      <c r="BC2733" t="s">
        <v>493</v>
      </c>
      <c r="BF2733" t="s">
        <v>452</v>
      </c>
      <c r="BG2733" t="s">
        <v>453</v>
      </c>
      <c r="BH2733" s="1">
        <f t="shared" ca="1" si="128"/>
        <v>46123</v>
      </c>
    </row>
    <row r="2734" spans="2:60" ht="14.25" customHeight="1" x14ac:dyDescent="0.35">
      <c r="B2734" s="96" t="str">
        <f t="shared" si="126"/>
        <v>7646679638</v>
      </c>
      <c r="C2734" s="96" t="str">
        <f t="shared" si="127"/>
        <v>76466796</v>
      </c>
      <c r="D2734">
        <v>22526</v>
      </c>
      <c r="E2734" t="s">
        <v>120</v>
      </c>
      <c r="F2734">
        <v>61</v>
      </c>
      <c r="G2734" t="s">
        <v>124</v>
      </c>
      <c r="H2734">
        <v>71</v>
      </c>
      <c r="I2734">
        <v>76466</v>
      </c>
      <c r="J2734" t="s">
        <v>1</v>
      </c>
      <c r="K2734">
        <v>796</v>
      </c>
      <c r="L2734">
        <v>38</v>
      </c>
      <c r="M2734">
        <v>1</v>
      </c>
      <c r="N2734">
        <v>1</v>
      </c>
      <c r="O2734">
        <v>7.14</v>
      </c>
      <c r="P2734">
        <v>0</v>
      </c>
      <c r="Q2734" t="s">
        <v>472</v>
      </c>
      <c r="R2734" t="s">
        <v>467</v>
      </c>
      <c r="S2734">
        <v>50</v>
      </c>
      <c r="T2734" t="s">
        <v>492</v>
      </c>
      <c r="U2734">
        <v>2</v>
      </c>
      <c r="V2734">
        <v>45712</v>
      </c>
      <c r="W2734">
        <v>354</v>
      </c>
      <c r="X2734" t="s">
        <v>447</v>
      </c>
      <c r="Y2734" s="2" t="s">
        <v>447</v>
      </c>
      <c r="Z2734" s="2"/>
      <c r="AB2734" t="s">
        <v>447</v>
      </c>
      <c r="AC2734" t="s">
        <v>448</v>
      </c>
      <c r="AD2734" t="s">
        <v>448</v>
      </c>
      <c r="AE2734" t="s">
        <v>447</v>
      </c>
      <c r="AF2734" t="s">
        <v>447</v>
      </c>
      <c r="AG2734">
        <v>2</v>
      </c>
      <c r="AH2734">
        <v>0</v>
      </c>
      <c r="AI2734">
        <v>15</v>
      </c>
      <c r="AJ2734">
        <v>0</v>
      </c>
      <c r="AK2734">
        <v>61</v>
      </c>
      <c r="AL2734" t="s">
        <v>459</v>
      </c>
      <c r="AM2734" t="s">
        <v>450</v>
      </c>
      <c r="BC2734" t="s">
        <v>493</v>
      </c>
      <c r="BF2734" t="s">
        <v>452</v>
      </c>
      <c r="BG2734" t="s">
        <v>453</v>
      </c>
      <c r="BH2734" s="1">
        <f t="shared" ca="1" si="128"/>
        <v>46123</v>
      </c>
    </row>
    <row r="2735" spans="2:60" ht="14.25" customHeight="1" x14ac:dyDescent="0.35">
      <c r="B2735" s="96" t="str">
        <f t="shared" si="126"/>
        <v>7646679639</v>
      </c>
      <c r="C2735" s="96" t="str">
        <f t="shared" si="127"/>
        <v>76466796</v>
      </c>
      <c r="D2735">
        <v>22526</v>
      </c>
      <c r="E2735" t="s">
        <v>120</v>
      </c>
      <c r="F2735">
        <v>61</v>
      </c>
      <c r="G2735" t="s">
        <v>124</v>
      </c>
      <c r="H2735">
        <v>71</v>
      </c>
      <c r="I2735">
        <v>76466</v>
      </c>
      <c r="J2735" t="s">
        <v>1</v>
      </c>
      <c r="K2735">
        <v>796</v>
      </c>
      <c r="L2735">
        <v>39</v>
      </c>
      <c r="M2735">
        <v>1</v>
      </c>
      <c r="N2735">
        <v>1</v>
      </c>
      <c r="O2735">
        <v>13.6</v>
      </c>
      <c r="P2735">
        <v>0</v>
      </c>
      <c r="Q2735" t="s">
        <v>472</v>
      </c>
      <c r="R2735" t="s">
        <v>467</v>
      </c>
      <c r="S2735">
        <v>50</v>
      </c>
      <c r="T2735" t="s">
        <v>492</v>
      </c>
      <c r="U2735">
        <v>2</v>
      </c>
      <c r="V2735">
        <v>45712</v>
      </c>
      <c r="W2735">
        <v>354</v>
      </c>
      <c r="X2735" t="s">
        <v>447</v>
      </c>
      <c r="Y2735" s="2" t="s">
        <v>447</v>
      </c>
      <c r="Z2735" s="2"/>
      <c r="AB2735" t="s">
        <v>447</v>
      </c>
      <c r="AC2735" t="s">
        <v>448</v>
      </c>
      <c r="AD2735" t="s">
        <v>448</v>
      </c>
      <c r="AE2735" t="s">
        <v>447</v>
      </c>
      <c r="AF2735" t="s">
        <v>447</v>
      </c>
      <c r="AG2735">
        <v>2</v>
      </c>
      <c r="AH2735">
        <v>0</v>
      </c>
      <c r="AI2735">
        <v>15</v>
      </c>
      <c r="AJ2735">
        <v>0</v>
      </c>
      <c r="AK2735">
        <v>61</v>
      </c>
      <c r="AL2735" t="s">
        <v>459</v>
      </c>
      <c r="AM2735" t="s">
        <v>450</v>
      </c>
      <c r="BC2735" t="s">
        <v>493</v>
      </c>
      <c r="BF2735" t="s">
        <v>452</v>
      </c>
      <c r="BG2735" t="s">
        <v>453</v>
      </c>
      <c r="BH2735" s="1">
        <f t="shared" ca="1" si="128"/>
        <v>46123</v>
      </c>
    </row>
    <row r="2736" spans="2:60" ht="14.25" customHeight="1" x14ac:dyDescent="0.35">
      <c r="B2736" s="96" t="str">
        <f t="shared" si="126"/>
        <v>7646679640</v>
      </c>
      <c r="C2736" s="96" t="str">
        <f t="shared" si="127"/>
        <v>76466796</v>
      </c>
      <c r="D2736">
        <v>22526</v>
      </c>
      <c r="E2736" t="s">
        <v>120</v>
      </c>
      <c r="F2736">
        <v>61</v>
      </c>
      <c r="G2736" t="s">
        <v>124</v>
      </c>
      <c r="H2736">
        <v>71</v>
      </c>
      <c r="I2736">
        <v>76466</v>
      </c>
      <c r="J2736" t="s">
        <v>1</v>
      </c>
      <c r="K2736">
        <v>796</v>
      </c>
      <c r="L2736">
        <v>40</v>
      </c>
      <c r="M2736">
        <v>1</v>
      </c>
      <c r="N2736">
        <v>1</v>
      </c>
      <c r="O2736">
        <v>16.8</v>
      </c>
      <c r="P2736">
        <v>0</v>
      </c>
      <c r="Q2736" t="s">
        <v>472</v>
      </c>
      <c r="R2736" t="s">
        <v>467</v>
      </c>
      <c r="S2736">
        <v>50</v>
      </c>
      <c r="T2736" t="s">
        <v>492</v>
      </c>
      <c r="U2736">
        <v>2</v>
      </c>
      <c r="V2736">
        <v>45723</v>
      </c>
      <c r="W2736">
        <v>354</v>
      </c>
      <c r="X2736" t="s">
        <v>447</v>
      </c>
      <c r="Y2736" s="2" t="s">
        <v>447</v>
      </c>
      <c r="Z2736" s="2"/>
      <c r="AB2736" t="s">
        <v>447</v>
      </c>
      <c r="AC2736" t="s">
        <v>448</v>
      </c>
      <c r="AD2736" t="s">
        <v>448</v>
      </c>
      <c r="AE2736" t="s">
        <v>447</v>
      </c>
      <c r="AF2736" t="s">
        <v>447</v>
      </c>
      <c r="AG2736">
        <v>2</v>
      </c>
      <c r="AH2736">
        <v>0</v>
      </c>
      <c r="AI2736">
        <v>15</v>
      </c>
      <c r="AJ2736">
        <v>0</v>
      </c>
      <c r="AK2736">
        <v>61</v>
      </c>
      <c r="AL2736" t="s">
        <v>459</v>
      </c>
      <c r="AM2736" t="s">
        <v>450</v>
      </c>
      <c r="BC2736" t="s">
        <v>493</v>
      </c>
      <c r="BF2736" t="s">
        <v>452</v>
      </c>
      <c r="BG2736" t="s">
        <v>453</v>
      </c>
      <c r="BH2736" s="1">
        <f t="shared" ca="1" si="128"/>
        <v>46123</v>
      </c>
    </row>
    <row r="2737" spans="2:60" ht="14.25" customHeight="1" x14ac:dyDescent="0.35">
      <c r="B2737" s="96" t="str">
        <f t="shared" si="126"/>
        <v>7646679641</v>
      </c>
      <c r="C2737" s="96" t="str">
        <f t="shared" si="127"/>
        <v>76466796</v>
      </c>
      <c r="D2737">
        <v>22526</v>
      </c>
      <c r="E2737" t="s">
        <v>120</v>
      </c>
      <c r="F2737">
        <v>61</v>
      </c>
      <c r="G2737" t="s">
        <v>124</v>
      </c>
      <c r="H2737">
        <v>71</v>
      </c>
      <c r="I2737">
        <v>76466</v>
      </c>
      <c r="J2737" t="s">
        <v>1</v>
      </c>
      <c r="K2737">
        <v>796</v>
      </c>
      <c r="L2737">
        <v>41</v>
      </c>
      <c r="M2737">
        <v>1</v>
      </c>
      <c r="N2737">
        <v>1</v>
      </c>
      <c r="O2737">
        <v>1.85</v>
      </c>
      <c r="P2737">
        <v>0</v>
      </c>
      <c r="Q2737" t="s">
        <v>472</v>
      </c>
      <c r="R2737" t="s">
        <v>467</v>
      </c>
      <c r="S2737">
        <v>50</v>
      </c>
      <c r="T2737" t="s">
        <v>492</v>
      </c>
      <c r="U2737">
        <v>2</v>
      </c>
      <c r="V2737">
        <v>45723</v>
      </c>
      <c r="W2737">
        <v>354</v>
      </c>
      <c r="X2737" t="s">
        <v>447</v>
      </c>
      <c r="Y2737" s="2" t="s">
        <v>447</v>
      </c>
      <c r="Z2737" s="2"/>
      <c r="AB2737" t="s">
        <v>447</v>
      </c>
      <c r="AC2737" t="s">
        <v>448</v>
      </c>
      <c r="AD2737" t="s">
        <v>448</v>
      </c>
      <c r="AE2737" t="s">
        <v>447</v>
      </c>
      <c r="AF2737" t="s">
        <v>447</v>
      </c>
      <c r="AG2737">
        <v>2</v>
      </c>
      <c r="AH2737">
        <v>0</v>
      </c>
      <c r="AI2737">
        <v>15</v>
      </c>
      <c r="AJ2737">
        <v>0</v>
      </c>
      <c r="AK2737">
        <v>61</v>
      </c>
      <c r="AL2737" t="s">
        <v>459</v>
      </c>
      <c r="AM2737" t="s">
        <v>450</v>
      </c>
      <c r="BC2737" t="s">
        <v>493</v>
      </c>
      <c r="BF2737" t="s">
        <v>452</v>
      </c>
      <c r="BG2737" t="s">
        <v>453</v>
      </c>
      <c r="BH2737" s="1">
        <f t="shared" ca="1" si="128"/>
        <v>46123</v>
      </c>
    </row>
    <row r="2738" spans="2:60" ht="14.25" customHeight="1" x14ac:dyDescent="0.35">
      <c r="B2738" s="96" t="str">
        <f t="shared" si="126"/>
        <v>7646679642</v>
      </c>
      <c r="C2738" s="96" t="str">
        <f t="shared" si="127"/>
        <v>76466796</v>
      </c>
      <c r="D2738">
        <v>22526</v>
      </c>
      <c r="E2738" t="s">
        <v>120</v>
      </c>
      <c r="F2738">
        <v>61</v>
      </c>
      <c r="G2738" t="s">
        <v>124</v>
      </c>
      <c r="H2738">
        <v>71</v>
      </c>
      <c r="I2738">
        <v>76466</v>
      </c>
      <c r="J2738" t="s">
        <v>1</v>
      </c>
      <c r="K2738">
        <v>796</v>
      </c>
      <c r="L2738">
        <v>42</v>
      </c>
      <c r="M2738">
        <v>1</v>
      </c>
      <c r="N2738">
        <v>1</v>
      </c>
      <c r="O2738">
        <v>16.34</v>
      </c>
      <c r="P2738">
        <v>0</v>
      </c>
      <c r="Q2738" t="s">
        <v>472</v>
      </c>
      <c r="R2738" t="s">
        <v>467</v>
      </c>
      <c r="S2738">
        <v>50</v>
      </c>
      <c r="T2738" t="s">
        <v>492</v>
      </c>
      <c r="U2738">
        <v>2</v>
      </c>
      <c r="V2738">
        <v>45714</v>
      </c>
      <c r="W2738">
        <v>354</v>
      </c>
      <c r="X2738" t="s">
        <v>447</v>
      </c>
      <c r="Y2738" s="2" t="s">
        <v>447</v>
      </c>
      <c r="Z2738" s="2"/>
      <c r="AB2738" t="s">
        <v>447</v>
      </c>
      <c r="AC2738" t="s">
        <v>448</v>
      </c>
      <c r="AD2738" t="s">
        <v>448</v>
      </c>
      <c r="AE2738" t="s">
        <v>447</v>
      </c>
      <c r="AF2738" t="s">
        <v>447</v>
      </c>
      <c r="AG2738">
        <v>2</v>
      </c>
      <c r="AH2738">
        <v>0</v>
      </c>
      <c r="AI2738">
        <v>15</v>
      </c>
      <c r="AJ2738">
        <v>0</v>
      </c>
      <c r="AK2738">
        <v>61</v>
      </c>
      <c r="AL2738" t="s">
        <v>459</v>
      </c>
      <c r="AM2738" t="s">
        <v>450</v>
      </c>
      <c r="BC2738" t="s">
        <v>493</v>
      </c>
      <c r="BF2738" t="s">
        <v>452</v>
      </c>
      <c r="BG2738" t="s">
        <v>453</v>
      </c>
      <c r="BH2738" s="1">
        <f t="shared" ca="1" si="128"/>
        <v>46123</v>
      </c>
    </row>
    <row r="2739" spans="2:60" ht="14.25" customHeight="1" x14ac:dyDescent="0.35">
      <c r="B2739" s="96" t="str">
        <f t="shared" si="126"/>
        <v>7646679643</v>
      </c>
      <c r="C2739" s="96" t="str">
        <f t="shared" si="127"/>
        <v>76466796</v>
      </c>
      <c r="D2739">
        <v>22526</v>
      </c>
      <c r="E2739" t="s">
        <v>120</v>
      </c>
      <c r="F2739">
        <v>61</v>
      </c>
      <c r="G2739" t="s">
        <v>124</v>
      </c>
      <c r="H2739">
        <v>71</v>
      </c>
      <c r="I2739">
        <v>76466</v>
      </c>
      <c r="J2739" t="s">
        <v>1</v>
      </c>
      <c r="K2739">
        <v>796</v>
      </c>
      <c r="L2739">
        <v>43</v>
      </c>
      <c r="M2739">
        <v>1</v>
      </c>
      <c r="N2739">
        <v>1</v>
      </c>
      <c r="O2739">
        <v>8.85</v>
      </c>
      <c r="P2739">
        <v>0</v>
      </c>
      <c r="Q2739" t="s">
        <v>472</v>
      </c>
      <c r="R2739" t="s">
        <v>467</v>
      </c>
      <c r="S2739">
        <v>50</v>
      </c>
      <c r="T2739" t="s">
        <v>492</v>
      </c>
      <c r="U2739">
        <v>2</v>
      </c>
      <c r="V2739">
        <v>45714</v>
      </c>
      <c r="W2739">
        <v>354</v>
      </c>
      <c r="X2739" t="s">
        <v>447</v>
      </c>
      <c r="Y2739" s="2" t="s">
        <v>447</v>
      </c>
      <c r="Z2739" s="2"/>
      <c r="AB2739" t="s">
        <v>447</v>
      </c>
      <c r="AC2739" t="s">
        <v>448</v>
      </c>
      <c r="AD2739" t="s">
        <v>448</v>
      </c>
      <c r="AE2739" t="s">
        <v>447</v>
      </c>
      <c r="AF2739" t="s">
        <v>447</v>
      </c>
      <c r="AG2739">
        <v>2</v>
      </c>
      <c r="AH2739">
        <v>0</v>
      </c>
      <c r="AI2739">
        <v>15</v>
      </c>
      <c r="AJ2739">
        <v>0</v>
      </c>
      <c r="AK2739">
        <v>61</v>
      </c>
      <c r="AL2739" t="s">
        <v>459</v>
      </c>
      <c r="AM2739" t="s">
        <v>450</v>
      </c>
      <c r="BC2739" t="s">
        <v>493</v>
      </c>
      <c r="BF2739" t="s">
        <v>452</v>
      </c>
      <c r="BG2739" t="s">
        <v>453</v>
      </c>
      <c r="BH2739" s="1">
        <f t="shared" ca="1" si="128"/>
        <v>46123</v>
      </c>
    </row>
    <row r="2740" spans="2:60" ht="14.25" customHeight="1" x14ac:dyDescent="0.35">
      <c r="B2740" s="96" t="str">
        <f t="shared" si="126"/>
        <v>7646679644</v>
      </c>
      <c r="C2740" s="96" t="str">
        <f t="shared" si="127"/>
        <v>76466796</v>
      </c>
      <c r="D2740">
        <v>22526</v>
      </c>
      <c r="E2740" t="s">
        <v>120</v>
      </c>
      <c r="F2740">
        <v>61</v>
      </c>
      <c r="G2740" t="s">
        <v>124</v>
      </c>
      <c r="H2740">
        <v>71</v>
      </c>
      <c r="I2740">
        <v>76466</v>
      </c>
      <c r="J2740" t="s">
        <v>1</v>
      </c>
      <c r="K2740">
        <v>796</v>
      </c>
      <c r="L2740">
        <v>44</v>
      </c>
      <c r="M2740">
        <v>1</v>
      </c>
      <c r="N2740">
        <v>1</v>
      </c>
      <c r="O2740">
        <v>10.26</v>
      </c>
      <c r="P2740">
        <v>0</v>
      </c>
      <c r="Q2740" t="s">
        <v>472</v>
      </c>
      <c r="R2740" t="s">
        <v>467</v>
      </c>
      <c r="S2740">
        <v>50</v>
      </c>
      <c r="T2740" t="s">
        <v>492</v>
      </c>
      <c r="U2740">
        <v>2</v>
      </c>
      <c r="V2740">
        <v>45723</v>
      </c>
      <c r="W2740">
        <v>354</v>
      </c>
      <c r="X2740" t="s">
        <v>447</v>
      </c>
      <c r="Y2740" s="2" t="s">
        <v>447</v>
      </c>
      <c r="Z2740" s="2"/>
      <c r="AB2740" t="s">
        <v>447</v>
      </c>
      <c r="AC2740" t="s">
        <v>448</v>
      </c>
      <c r="AD2740" t="s">
        <v>448</v>
      </c>
      <c r="AE2740" t="s">
        <v>447</v>
      </c>
      <c r="AF2740" t="s">
        <v>447</v>
      </c>
      <c r="AG2740">
        <v>2</v>
      </c>
      <c r="AH2740">
        <v>0</v>
      </c>
      <c r="AI2740">
        <v>15</v>
      </c>
      <c r="AJ2740">
        <v>0</v>
      </c>
      <c r="AK2740">
        <v>61</v>
      </c>
      <c r="AL2740" t="s">
        <v>459</v>
      </c>
      <c r="AM2740" t="s">
        <v>450</v>
      </c>
      <c r="BC2740" t="s">
        <v>493</v>
      </c>
      <c r="BF2740" t="s">
        <v>452</v>
      </c>
      <c r="BG2740" t="s">
        <v>453</v>
      </c>
      <c r="BH2740" s="1">
        <f t="shared" ca="1" si="128"/>
        <v>46123</v>
      </c>
    </row>
    <row r="2741" spans="2:60" ht="14.25" customHeight="1" x14ac:dyDescent="0.35">
      <c r="B2741" s="96" t="str">
        <f t="shared" si="126"/>
        <v>7646679645</v>
      </c>
      <c r="C2741" s="96" t="str">
        <f t="shared" si="127"/>
        <v>76466796</v>
      </c>
      <c r="D2741">
        <v>22526</v>
      </c>
      <c r="E2741" t="s">
        <v>120</v>
      </c>
      <c r="F2741">
        <v>61</v>
      </c>
      <c r="G2741" t="s">
        <v>124</v>
      </c>
      <c r="H2741">
        <v>71</v>
      </c>
      <c r="I2741">
        <v>76466</v>
      </c>
      <c r="J2741" t="s">
        <v>1</v>
      </c>
      <c r="K2741">
        <v>796</v>
      </c>
      <c r="L2741">
        <v>45</v>
      </c>
      <c r="M2741">
        <v>1</v>
      </c>
      <c r="N2741">
        <v>1</v>
      </c>
      <c r="O2741">
        <v>16.420000000000002</v>
      </c>
      <c r="P2741">
        <v>0</v>
      </c>
      <c r="Q2741" t="s">
        <v>472</v>
      </c>
      <c r="R2741" t="s">
        <v>467</v>
      </c>
      <c r="S2741">
        <v>50</v>
      </c>
      <c r="T2741" t="s">
        <v>492</v>
      </c>
      <c r="U2741">
        <v>2</v>
      </c>
      <c r="V2741">
        <v>45714</v>
      </c>
      <c r="W2741">
        <v>354</v>
      </c>
      <c r="X2741" t="s">
        <v>447</v>
      </c>
      <c r="Y2741" s="2" t="s">
        <v>447</v>
      </c>
      <c r="Z2741" s="2"/>
      <c r="AB2741" t="s">
        <v>447</v>
      </c>
      <c r="AC2741" t="s">
        <v>448</v>
      </c>
      <c r="AD2741" t="s">
        <v>448</v>
      </c>
      <c r="AE2741" t="s">
        <v>447</v>
      </c>
      <c r="AF2741" t="s">
        <v>447</v>
      </c>
      <c r="AG2741">
        <v>2</v>
      </c>
      <c r="AH2741">
        <v>0</v>
      </c>
      <c r="AI2741">
        <v>15</v>
      </c>
      <c r="AJ2741">
        <v>0</v>
      </c>
      <c r="AK2741">
        <v>61</v>
      </c>
      <c r="AL2741" t="s">
        <v>459</v>
      </c>
      <c r="AM2741" t="s">
        <v>450</v>
      </c>
      <c r="BC2741" t="s">
        <v>493</v>
      </c>
      <c r="BF2741" t="s">
        <v>452</v>
      </c>
      <c r="BG2741" t="s">
        <v>453</v>
      </c>
      <c r="BH2741" s="1">
        <f t="shared" ca="1" si="128"/>
        <v>46123</v>
      </c>
    </row>
    <row r="2742" spans="2:60" ht="14.25" customHeight="1" x14ac:dyDescent="0.35">
      <c r="B2742" s="96" t="str">
        <f t="shared" si="126"/>
        <v>7646679646</v>
      </c>
      <c r="C2742" s="96" t="str">
        <f t="shared" si="127"/>
        <v>76466796</v>
      </c>
      <c r="D2742">
        <v>22526</v>
      </c>
      <c r="E2742" t="s">
        <v>120</v>
      </c>
      <c r="F2742">
        <v>61</v>
      </c>
      <c r="G2742" t="s">
        <v>124</v>
      </c>
      <c r="H2742">
        <v>71</v>
      </c>
      <c r="I2742">
        <v>76466</v>
      </c>
      <c r="J2742" t="s">
        <v>1</v>
      </c>
      <c r="K2742">
        <v>796</v>
      </c>
      <c r="L2742">
        <v>46</v>
      </c>
      <c r="M2742">
        <v>1</v>
      </c>
      <c r="N2742">
        <v>1</v>
      </c>
      <c r="O2742">
        <v>6.17</v>
      </c>
      <c r="P2742">
        <v>0</v>
      </c>
      <c r="Q2742" t="s">
        <v>472</v>
      </c>
      <c r="R2742" t="s">
        <v>467</v>
      </c>
      <c r="S2742">
        <v>50</v>
      </c>
      <c r="T2742" t="s">
        <v>492</v>
      </c>
      <c r="U2742">
        <v>2</v>
      </c>
      <c r="V2742">
        <v>45723</v>
      </c>
      <c r="W2742">
        <v>354</v>
      </c>
      <c r="X2742" t="s">
        <v>447</v>
      </c>
      <c r="Y2742" s="2" t="s">
        <v>447</v>
      </c>
      <c r="Z2742" s="2"/>
      <c r="AB2742" t="s">
        <v>447</v>
      </c>
      <c r="AC2742" t="s">
        <v>448</v>
      </c>
      <c r="AD2742" t="s">
        <v>448</v>
      </c>
      <c r="AE2742" t="s">
        <v>447</v>
      </c>
      <c r="AF2742" t="s">
        <v>447</v>
      </c>
      <c r="AG2742">
        <v>2</v>
      </c>
      <c r="AH2742">
        <v>0</v>
      </c>
      <c r="AI2742">
        <v>15</v>
      </c>
      <c r="AJ2742">
        <v>0</v>
      </c>
      <c r="AK2742">
        <v>61</v>
      </c>
      <c r="AL2742" t="s">
        <v>459</v>
      </c>
      <c r="AM2742" t="s">
        <v>450</v>
      </c>
      <c r="BC2742" t="s">
        <v>493</v>
      </c>
      <c r="BF2742" t="s">
        <v>452</v>
      </c>
      <c r="BG2742" t="s">
        <v>453</v>
      </c>
      <c r="BH2742" s="1">
        <f t="shared" ca="1" si="128"/>
        <v>46123</v>
      </c>
    </row>
    <row r="2743" spans="2:60" ht="14.25" customHeight="1" x14ac:dyDescent="0.35">
      <c r="B2743" s="96" t="str">
        <f t="shared" si="126"/>
        <v>76469793999</v>
      </c>
      <c r="C2743" s="96" t="str">
        <f t="shared" si="127"/>
        <v>76469793</v>
      </c>
      <c r="D2743">
        <v>22526</v>
      </c>
      <c r="E2743" t="s">
        <v>120</v>
      </c>
      <c r="F2743">
        <v>61</v>
      </c>
      <c r="G2743" t="s">
        <v>124</v>
      </c>
      <c r="H2743">
        <v>71</v>
      </c>
      <c r="I2743">
        <v>76469</v>
      </c>
      <c r="J2743" t="s">
        <v>150</v>
      </c>
      <c r="K2743">
        <v>793</v>
      </c>
      <c r="L2743">
        <v>999</v>
      </c>
      <c r="O2743">
        <v>6.97</v>
      </c>
      <c r="P2743">
        <v>0</v>
      </c>
      <c r="Q2743" t="s">
        <v>483</v>
      </c>
      <c r="R2743" t="s">
        <v>521</v>
      </c>
      <c r="S2743">
        <v>37</v>
      </c>
      <c r="T2743" t="s">
        <v>484</v>
      </c>
      <c r="U2743">
        <v>2</v>
      </c>
      <c r="W2743">
        <v>999</v>
      </c>
      <c r="X2743" t="s">
        <v>447</v>
      </c>
      <c r="Y2743" s="2" t="s">
        <v>448</v>
      </c>
      <c r="Z2743" s="2" t="s">
        <v>502</v>
      </c>
      <c r="AA2743" t="s">
        <v>513</v>
      </c>
      <c r="AB2743" t="s">
        <v>447</v>
      </c>
      <c r="AC2743" t="s">
        <v>447</v>
      </c>
      <c r="AD2743" t="s">
        <v>447</v>
      </c>
      <c r="AE2743" t="s">
        <v>447</v>
      </c>
      <c r="AF2743" t="s">
        <v>447</v>
      </c>
      <c r="AG2743">
        <v>2</v>
      </c>
      <c r="AH2743">
        <v>0</v>
      </c>
      <c r="AI2743">
        <v>35</v>
      </c>
      <c r="AJ2743">
        <v>0</v>
      </c>
      <c r="AK2743">
        <v>61</v>
      </c>
      <c r="AL2743" t="s">
        <v>503</v>
      </c>
      <c r="AM2743" t="s">
        <v>513</v>
      </c>
      <c r="BC2743" t="s">
        <v>484</v>
      </c>
      <c r="BF2743" t="s">
        <v>452</v>
      </c>
      <c r="BG2743" t="s">
        <v>453</v>
      </c>
      <c r="BH2743" s="1">
        <f t="shared" ca="1" si="128"/>
        <v>46123</v>
      </c>
    </row>
    <row r="2744" spans="2:60" ht="14.25" customHeight="1" x14ac:dyDescent="0.35">
      <c r="B2744" s="96" t="str">
        <f t="shared" si="126"/>
        <v>84569790999</v>
      </c>
      <c r="C2744" s="96" t="str">
        <f t="shared" si="127"/>
        <v>84569790</v>
      </c>
      <c r="D2744">
        <v>22526</v>
      </c>
      <c r="E2744" t="s">
        <v>120</v>
      </c>
      <c r="F2744">
        <v>61</v>
      </c>
      <c r="G2744" t="s">
        <v>124</v>
      </c>
      <c r="H2744">
        <v>71</v>
      </c>
      <c r="I2744">
        <v>84569</v>
      </c>
      <c r="J2744" t="s">
        <v>27</v>
      </c>
      <c r="K2744">
        <v>790</v>
      </c>
      <c r="L2744">
        <v>999</v>
      </c>
      <c r="M2744">
        <v>1</v>
      </c>
      <c r="O2744">
        <v>11.04</v>
      </c>
      <c r="P2744">
        <v>0</v>
      </c>
      <c r="Q2744" t="s">
        <v>483</v>
      </c>
      <c r="R2744" t="s">
        <v>467</v>
      </c>
      <c r="S2744">
        <v>37</v>
      </c>
      <c r="T2744" t="s">
        <v>484</v>
      </c>
      <c r="U2744">
        <v>2</v>
      </c>
      <c r="W2744">
        <v>354</v>
      </c>
      <c r="X2744" t="s">
        <v>447</v>
      </c>
      <c r="Y2744" s="2" t="s">
        <v>448</v>
      </c>
      <c r="Z2744" s="2" t="s">
        <v>462</v>
      </c>
      <c r="AA2744" t="s">
        <v>485</v>
      </c>
      <c r="AB2744" t="s">
        <v>447</v>
      </c>
      <c r="AC2744" t="s">
        <v>447</v>
      </c>
      <c r="AD2744" t="s">
        <v>448</v>
      </c>
      <c r="AE2744" t="s">
        <v>447</v>
      </c>
      <c r="AF2744" t="s">
        <v>447</v>
      </c>
      <c r="AG2744">
        <v>2</v>
      </c>
      <c r="AH2744">
        <v>0</v>
      </c>
      <c r="AI2744">
        <v>35</v>
      </c>
      <c r="AJ2744">
        <v>0</v>
      </c>
      <c r="AK2744">
        <v>61</v>
      </c>
      <c r="AL2744" t="s">
        <v>459</v>
      </c>
      <c r="AM2744" t="s">
        <v>450</v>
      </c>
      <c r="BC2744" t="s">
        <v>484</v>
      </c>
      <c r="BF2744" t="s">
        <v>452</v>
      </c>
      <c r="BG2744" t="s">
        <v>453</v>
      </c>
      <c r="BH2744" s="1">
        <f t="shared" ca="1" si="128"/>
        <v>46123</v>
      </c>
    </row>
    <row r="2745" spans="2:60" ht="14.25" customHeight="1" x14ac:dyDescent="0.35">
      <c r="B2745" s="96" t="str">
        <f t="shared" si="126"/>
        <v>96569791999</v>
      </c>
      <c r="C2745" s="96" t="str">
        <f t="shared" si="127"/>
        <v>96569791</v>
      </c>
      <c r="D2745">
        <v>22526</v>
      </c>
      <c r="E2745" t="s">
        <v>120</v>
      </c>
      <c r="F2745">
        <v>61</v>
      </c>
      <c r="G2745" t="s">
        <v>124</v>
      </c>
      <c r="H2745">
        <v>71</v>
      </c>
      <c r="I2745">
        <v>96569</v>
      </c>
      <c r="J2745" t="s">
        <v>82</v>
      </c>
      <c r="K2745">
        <v>791</v>
      </c>
      <c r="L2745">
        <v>999</v>
      </c>
      <c r="O2745">
        <v>12.7</v>
      </c>
      <c r="P2745">
        <v>0</v>
      </c>
      <c r="Q2745" t="s">
        <v>483</v>
      </c>
      <c r="R2745" t="s">
        <v>521</v>
      </c>
      <c r="S2745">
        <v>37</v>
      </c>
      <c r="T2745" t="s">
        <v>484</v>
      </c>
      <c r="U2745">
        <v>2</v>
      </c>
      <c r="W2745">
        <v>999</v>
      </c>
      <c r="X2745" t="s">
        <v>447</v>
      </c>
      <c r="Y2745" s="2" t="s">
        <v>448</v>
      </c>
      <c r="Z2745" s="2" t="s">
        <v>502</v>
      </c>
      <c r="AA2745" t="s">
        <v>513</v>
      </c>
      <c r="AB2745" t="s">
        <v>447</v>
      </c>
      <c r="AC2745" t="s">
        <v>447</v>
      </c>
      <c r="AD2745" t="s">
        <v>447</v>
      </c>
      <c r="AE2745" t="s">
        <v>447</v>
      </c>
      <c r="AF2745" t="s">
        <v>447</v>
      </c>
      <c r="AG2745">
        <v>2</v>
      </c>
      <c r="AH2745">
        <v>0</v>
      </c>
      <c r="AI2745">
        <v>35</v>
      </c>
      <c r="AJ2745">
        <v>0</v>
      </c>
      <c r="AK2745">
        <v>61</v>
      </c>
      <c r="AL2745" t="s">
        <v>503</v>
      </c>
      <c r="AM2745" t="s">
        <v>513</v>
      </c>
      <c r="BC2745" t="s">
        <v>484</v>
      </c>
      <c r="BF2745" t="s">
        <v>452</v>
      </c>
      <c r="BG2745" t="s">
        <v>453</v>
      </c>
      <c r="BH2745" s="1">
        <f t="shared" ca="1" si="128"/>
        <v>46123</v>
      </c>
    </row>
    <row r="2746" spans="2:60" ht="14.25" customHeight="1" x14ac:dyDescent="0.35">
      <c r="B2746" s="96" t="str">
        <f t="shared" si="126"/>
        <v>990085241</v>
      </c>
      <c r="C2746" s="96" t="str">
        <f t="shared" si="127"/>
        <v>99008524</v>
      </c>
      <c r="D2746">
        <v>22526</v>
      </c>
      <c r="E2746" t="s">
        <v>120</v>
      </c>
      <c r="F2746">
        <v>61</v>
      </c>
      <c r="G2746" t="s">
        <v>124</v>
      </c>
      <c r="H2746">
        <v>71</v>
      </c>
      <c r="I2746">
        <v>99008</v>
      </c>
      <c r="J2746" t="s">
        <v>100</v>
      </c>
      <c r="K2746">
        <v>524</v>
      </c>
      <c r="L2746">
        <v>1</v>
      </c>
      <c r="M2746">
        <v>1</v>
      </c>
      <c r="O2746">
        <v>16.88</v>
      </c>
      <c r="P2746">
        <v>0</v>
      </c>
      <c r="Q2746" t="s">
        <v>487</v>
      </c>
      <c r="R2746" t="s">
        <v>467</v>
      </c>
      <c r="S2746">
        <v>5</v>
      </c>
      <c r="T2746" t="s">
        <v>446</v>
      </c>
      <c r="U2746">
        <v>2</v>
      </c>
      <c r="V2746">
        <v>44302</v>
      </c>
      <c r="W2746">
        <v>999</v>
      </c>
      <c r="X2746" t="s">
        <v>447</v>
      </c>
      <c r="Y2746" s="2" t="s">
        <v>447</v>
      </c>
      <c r="Z2746" s="2"/>
      <c r="AB2746" t="s">
        <v>447</v>
      </c>
      <c r="AC2746" t="s">
        <v>448</v>
      </c>
      <c r="AD2746" t="s">
        <v>448</v>
      </c>
      <c r="AE2746" t="s">
        <v>447</v>
      </c>
      <c r="AF2746" t="s">
        <v>447</v>
      </c>
      <c r="AG2746">
        <v>2</v>
      </c>
      <c r="AH2746">
        <v>0</v>
      </c>
      <c r="AI2746">
        <v>23</v>
      </c>
      <c r="AJ2746">
        <v>0</v>
      </c>
      <c r="AK2746">
        <v>61</v>
      </c>
      <c r="AL2746" t="s">
        <v>504</v>
      </c>
      <c r="AM2746" t="s">
        <v>450</v>
      </c>
      <c r="AN2746">
        <v>16.88</v>
      </c>
      <c r="AO2746">
        <v>90.03</v>
      </c>
      <c r="AP2746">
        <v>1519.7064</v>
      </c>
      <c r="AQ2746">
        <v>16.88</v>
      </c>
      <c r="AR2746">
        <v>85.07</v>
      </c>
      <c r="AS2746">
        <v>1435.9816000000001</v>
      </c>
      <c r="AT2746">
        <v>16.88</v>
      </c>
      <c r="AU2746">
        <v>80</v>
      </c>
      <c r="AV2746">
        <v>1350.4</v>
      </c>
      <c r="BC2746" t="s">
        <v>451</v>
      </c>
      <c r="BD2746" s="2">
        <v>45930</v>
      </c>
      <c r="BE2746">
        <v>1785.6</v>
      </c>
      <c r="BF2746" t="s">
        <v>452</v>
      </c>
      <c r="BG2746" t="s">
        <v>453</v>
      </c>
      <c r="BH2746" s="1">
        <f t="shared" ca="1" si="128"/>
        <v>193</v>
      </c>
    </row>
    <row r="2747" spans="2:60" ht="14.25" customHeight="1" x14ac:dyDescent="0.35">
      <c r="B2747" s="96" t="str">
        <f t="shared" si="126"/>
        <v>990085242</v>
      </c>
      <c r="C2747" s="96" t="str">
        <f t="shared" si="127"/>
        <v>99008524</v>
      </c>
      <c r="D2747">
        <v>22526</v>
      </c>
      <c r="E2747" t="s">
        <v>120</v>
      </c>
      <c r="F2747">
        <v>61</v>
      </c>
      <c r="G2747" t="s">
        <v>124</v>
      </c>
      <c r="H2747">
        <v>71</v>
      </c>
      <c r="I2747">
        <v>99008</v>
      </c>
      <c r="J2747" t="s">
        <v>100</v>
      </c>
      <c r="K2747">
        <v>524</v>
      </c>
      <c r="L2747">
        <v>2</v>
      </c>
      <c r="M2747">
        <v>1</v>
      </c>
      <c r="O2747">
        <v>5.92</v>
      </c>
      <c r="P2747">
        <v>0</v>
      </c>
      <c r="Q2747" t="s">
        <v>487</v>
      </c>
      <c r="R2747" t="s">
        <v>467</v>
      </c>
      <c r="S2747">
        <v>5</v>
      </c>
      <c r="T2747" t="s">
        <v>446</v>
      </c>
      <c r="U2747">
        <v>2</v>
      </c>
      <c r="V2747">
        <v>44302</v>
      </c>
      <c r="W2747">
        <v>999</v>
      </c>
      <c r="X2747" t="s">
        <v>447</v>
      </c>
      <c r="Y2747" s="2" t="s">
        <v>447</v>
      </c>
      <c r="Z2747" s="2"/>
      <c r="AB2747" t="s">
        <v>447</v>
      </c>
      <c r="AC2747" t="s">
        <v>448</v>
      </c>
      <c r="AD2747" t="s">
        <v>448</v>
      </c>
      <c r="AE2747" t="s">
        <v>447</v>
      </c>
      <c r="AF2747" t="s">
        <v>447</v>
      </c>
      <c r="AG2747">
        <v>2</v>
      </c>
      <c r="AH2747">
        <v>0</v>
      </c>
      <c r="AI2747">
        <v>23</v>
      </c>
      <c r="AJ2747">
        <v>0</v>
      </c>
      <c r="AK2747">
        <v>61</v>
      </c>
      <c r="AL2747" t="s">
        <v>504</v>
      </c>
      <c r="AM2747" t="s">
        <v>450</v>
      </c>
      <c r="AN2747">
        <v>5.92</v>
      </c>
      <c r="AO2747">
        <v>90.03</v>
      </c>
      <c r="AP2747">
        <v>532.97760000000005</v>
      </c>
      <c r="AQ2747">
        <v>5.92</v>
      </c>
      <c r="AR2747">
        <v>85.07</v>
      </c>
      <c r="AS2747">
        <v>503.61439999999999</v>
      </c>
      <c r="AT2747">
        <v>5.92</v>
      </c>
      <c r="AU2747">
        <v>80</v>
      </c>
      <c r="AV2747">
        <v>473.6</v>
      </c>
      <c r="BC2747" t="s">
        <v>451</v>
      </c>
      <c r="BD2747" s="2">
        <v>45930</v>
      </c>
      <c r="BE2747">
        <v>407.77</v>
      </c>
      <c r="BF2747" t="s">
        <v>452</v>
      </c>
      <c r="BG2747" t="s">
        <v>453</v>
      </c>
      <c r="BH2747" s="1">
        <f t="shared" ca="1" si="128"/>
        <v>193</v>
      </c>
    </row>
    <row r="2748" spans="2:60" ht="14.25" customHeight="1" x14ac:dyDescent="0.35">
      <c r="B2748" s="96" t="str">
        <f t="shared" si="126"/>
        <v>990085243</v>
      </c>
      <c r="C2748" s="96" t="str">
        <f t="shared" si="127"/>
        <v>99008524</v>
      </c>
      <c r="D2748">
        <v>22526</v>
      </c>
      <c r="E2748" t="s">
        <v>120</v>
      </c>
      <c r="F2748">
        <v>61</v>
      </c>
      <c r="G2748" t="s">
        <v>124</v>
      </c>
      <c r="H2748">
        <v>71</v>
      </c>
      <c r="I2748">
        <v>99008</v>
      </c>
      <c r="J2748" t="s">
        <v>100</v>
      </c>
      <c r="K2748">
        <v>524</v>
      </c>
      <c r="L2748">
        <v>3</v>
      </c>
      <c r="M2748">
        <v>1</v>
      </c>
      <c r="O2748">
        <v>2.1</v>
      </c>
      <c r="P2748">
        <v>0</v>
      </c>
      <c r="Q2748" t="s">
        <v>487</v>
      </c>
      <c r="R2748" t="s">
        <v>467</v>
      </c>
      <c r="S2748">
        <v>5</v>
      </c>
      <c r="T2748" t="s">
        <v>446</v>
      </c>
      <c r="U2748">
        <v>2</v>
      </c>
      <c r="V2748">
        <v>44302</v>
      </c>
      <c r="W2748">
        <v>999</v>
      </c>
      <c r="X2748" t="s">
        <v>447</v>
      </c>
      <c r="Y2748" s="2" t="s">
        <v>447</v>
      </c>
      <c r="Z2748" s="2"/>
      <c r="AB2748" t="s">
        <v>447</v>
      </c>
      <c r="AC2748" t="s">
        <v>448</v>
      </c>
      <c r="AD2748" t="s">
        <v>448</v>
      </c>
      <c r="AE2748" t="s">
        <v>447</v>
      </c>
      <c r="AF2748" t="s">
        <v>447</v>
      </c>
      <c r="AG2748">
        <v>2</v>
      </c>
      <c r="AH2748">
        <v>0</v>
      </c>
      <c r="AI2748">
        <v>23</v>
      </c>
      <c r="AJ2748">
        <v>0</v>
      </c>
      <c r="AK2748">
        <v>61</v>
      </c>
      <c r="AL2748" t="s">
        <v>504</v>
      </c>
      <c r="AM2748" t="s">
        <v>450</v>
      </c>
      <c r="AN2748">
        <v>2.1</v>
      </c>
      <c r="AO2748">
        <v>90.03</v>
      </c>
      <c r="AP2748">
        <v>189.06299999999999</v>
      </c>
      <c r="AQ2748">
        <v>2.1</v>
      </c>
      <c r="AR2748">
        <v>85.07</v>
      </c>
      <c r="AS2748">
        <v>178.64699999999999</v>
      </c>
      <c r="AT2748">
        <v>2.1</v>
      </c>
      <c r="AU2748">
        <v>80</v>
      </c>
      <c r="AV2748">
        <v>168</v>
      </c>
      <c r="BC2748" t="s">
        <v>451</v>
      </c>
      <c r="BD2748" s="2">
        <v>45930</v>
      </c>
      <c r="BE2748">
        <v>150.22</v>
      </c>
      <c r="BF2748" t="s">
        <v>452</v>
      </c>
      <c r="BG2748" t="s">
        <v>453</v>
      </c>
      <c r="BH2748" s="1">
        <f t="shared" ca="1" si="128"/>
        <v>193</v>
      </c>
    </row>
    <row r="2749" spans="2:60" ht="14.25" customHeight="1" x14ac:dyDescent="0.35">
      <c r="B2749" s="96" t="str">
        <f t="shared" si="126"/>
        <v>990085244</v>
      </c>
      <c r="C2749" s="96" t="str">
        <f t="shared" si="127"/>
        <v>99008524</v>
      </c>
      <c r="D2749">
        <v>22526</v>
      </c>
      <c r="E2749" t="s">
        <v>120</v>
      </c>
      <c r="F2749">
        <v>61</v>
      </c>
      <c r="G2749" t="s">
        <v>124</v>
      </c>
      <c r="H2749">
        <v>71</v>
      </c>
      <c r="I2749">
        <v>99008</v>
      </c>
      <c r="J2749" t="s">
        <v>100</v>
      </c>
      <c r="K2749">
        <v>524</v>
      </c>
      <c r="L2749">
        <v>4</v>
      </c>
      <c r="M2749">
        <v>1</v>
      </c>
      <c r="O2749">
        <v>0.71</v>
      </c>
      <c r="P2749">
        <v>0</v>
      </c>
      <c r="Q2749" t="s">
        <v>487</v>
      </c>
      <c r="R2749" t="s">
        <v>467</v>
      </c>
      <c r="S2749">
        <v>5</v>
      </c>
      <c r="T2749" t="s">
        <v>446</v>
      </c>
      <c r="U2749">
        <v>2</v>
      </c>
      <c r="V2749">
        <v>44301</v>
      </c>
      <c r="W2749">
        <v>999</v>
      </c>
      <c r="X2749" t="s">
        <v>447</v>
      </c>
      <c r="Y2749" s="2" t="s">
        <v>447</v>
      </c>
      <c r="Z2749" s="2"/>
      <c r="AB2749" t="s">
        <v>447</v>
      </c>
      <c r="AC2749" t="s">
        <v>448</v>
      </c>
      <c r="AD2749" t="s">
        <v>448</v>
      </c>
      <c r="AE2749" t="s">
        <v>447</v>
      </c>
      <c r="AF2749" t="s">
        <v>447</v>
      </c>
      <c r="AG2749">
        <v>2</v>
      </c>
      <c r="AH2749">
        <v>0</v>
      </c>
      <c r="AI2749">
        <v>23</v>
      </c>
      <c r="AJ2749">
        <v>0</v>
      </c>
      <c r="AK2749">
        <v>61</v>
      </c>
      <c r="AL2749" t="s">
        <v>504</v>
      </c>
      <c r="AM2749" t="s">
        <v>450</v>
      </c>
      <c r="AN2749">
        <v>0.71</v>
      </c>
      <c r="AO2749">
        <v>90.03</v>
      </c>
      <c r="AP2749">
        <v>63.921300000000002</v>
      </c>
      <c r="AQ2749">
        <v>0.71</v>
      </c>
      <c r="AR2749">
        <v>85.07</v>
      </c>
      <c r="AS2749">
        <v>60.399700000000003</v>
      </c>
      <c r="AT2749">
        <v>0.71</v>
      </c>
      <c r="AU2749">
        <v>80</v>
      </c>
      <c r="AV2749">
        <v>56.8</v>
      </c>
      <c r="BC2749" t="s">
        <v>451</v>
      </c>
      <c r="BD2749" s="2">
        <v>45930</v>
      </c>
      <c r="BE2749">
        <v>75.760000000000005</v>
      </c>
      <c r="BF2749" t="s">
        <v>452</v>
      </c>
      <c r="BG2749" t="s">
        <v>453</v>
      </c>
      <c r="BH2749" s="1">
        <f t="shared" ca="1" si="128"/>
        <v>193</v>
      </c>
    </row>
    <row r="2750" spans="2:60" ht="14.25" customHeight="1" x14ac:dyDescent="0.35">
      <c r="B2750" s="96" t="str">
        <f t="shared" si="126"/>
        <v>990085245</v>
      </c>
      <c r="C2750" s="96" t="str">
        <f t="shared" si="127"/>
        <v>99008524</v>
      </c>
      <c r="D2750">
        <v>22526</v>
      </c>
      <c r="E2750" t="s">
        <v>120</v>
      </c>
      <c r="F2750">
        <v>61</v>
      </c>
      <c r="G2750" t="s">
        <v>124</v>
      </c>
      <c r="H2750">
        <v>71</v>
      </c>
      <c r="I2750">
        <v>99008</v>
      </c>
      <c r="J2750" t="s">
        <v>100</v>
      </c>
      <c r="K2750">
        <v>524</v>
      </c>
      <c r="L2750">
        <v>5</v>
      </c>
      <c r="M2750">
        <v>1</v>
      </c>
      <c r="O2750">
        <v>7.17</v>
      </c>
      <c r="P2750">
        <v>0</v>
      </c>
      <c r="Q2750" t="s">
        <v>487</v>
      </c>
      <c r="R2750" t="s">
        <v>467</v>
      </c>
      <c r="S2750">
        <v>5</v>
      </c>
      <c r="T2750" t="s">
        <v>446</v>
      </c>
      <c r="U2750">
        <v>2</v>
      </c>
      <c r="V2750">
        <v>44301</v>
      </c>
      <c r="W2750">
        <v>999</v>
      </c>
      <c r="X2750" t="s">
        <v>447</v>
      </c>
      <c r="Y2750" s="2" t="s">
        <v>447</v>
      </c>
      <c r="Z2750" s="2"/>
      <c r="AB2750" t="s">
        <v>447</v>
      </c>
      <c r="AC2750" t="s">
        <v>448</v>
      </c>
      <c r="AD2750" t="s">
        <v>448</v>
      </c>
      <c r="AE2750" t="s">
        <v>447</v>
      </c>
      <c r="AF2750" t="s">
        <v>447</v>
      </c>
      <c r="AG2750">
        <v>2</v>
      </c>
      <c r="AH2750">
        <v>0</v>
      </c>
      <c r="AI2750">
        <v>23</v>
      </c>
      <c r="AJ2750">
        <v>0</v>
      </c>
      <c r="AK2750">
        <v>61</v>
      </c>
      <c r="AL2750" t="s">
        <v>518</v>
      </c>
      <c r="AM2750" t="s">
        <v>450</v>
      </c>
      <c r="AN2750">
        <v>7.17</v>
      </c>
      <c r="AO2750">
        <v>90.03</v>
      </c>
      <c r="AP2750">
        <v>645.51509999999996</v>
      </c>
      <c r="AQ2750">
        <v>7.17</v>
      </c>
      <c r="AR2750">
        <v>85.07</v>
      </c>
      <c r="AS2750">
        <v>609.95190000000002</v>
      </c>
      <c r="AT2750">
        <v>7.17</v>
      </c>
      <c r="AU2750">
        <v>80</v>
      </c>
      <c r="AV2750">
        <v>573.6</v>
      </c>
      <c r="BC2750" t="s">
        <v>451</v>
      </c>
      <c r="BD2750" s="2">
        <v>45930</v>
      </c>
      <c r="BE2750">
        <v>783.55</v>
      </c>
      <c r="BF2750" t="s">
        <v>452</v>
      </c>
      <c r="BG2750" t="s">
        <v>453</v>
      </c>
      <c r="BH2750" s="1">
        <f t="shared" ca="1" si="128"/>
        <v>193</v>
      </c>
    </row>
    <row r="2751" spans="2:60" ht="14.25" customHeight="1" x14ac:dyDescent="0.35">
      <c r="B2751" s="96" t="str">
        <f t="shared" si="126"/>
        <v>990085246</v>
      </c>
      <c r="C2751" s="96" t="str">
        <f t="shared" si="127"/>
        <v>99008524</v>
      </c>
      <c r="D2751">
        <v>22526</v>
      </c>
      <c r="E2751" t="s">
        <v>120</v>
      </c>
      <c r="F2751">
        <v>61</v>
      </c>
      <c r="G2751" t="s">
        <v>124</v>
      </c>
      <c r="H2751">
        <v>71</v>
      </c>
      <c r="I2751">
        <v>99008</v>
      </c>
      <c r="J2751" t="s">
        <v>100</v>
      </c>
      <c r="K2751">
        <v>524</v>
      </c>
      <c r="L2751">
        <v>6</v>
      </c>
      <c r="M2751">
        <v>1</v>
      </c>
      <c r="O2751">
        <v>0.04</v>
      </c>
      <c r="P2751">
        <v>0</v>
      </c>
      <c r="Q2751" t="s">
        <v>487</v>
      </c>
      <c r="R2751" t="s">
        <v>467</v>
      </c>
      <c r="S2751">
        <v>5</v>
      </c>
      <c r="T2751" t="s">
        <v>446</v>
      </c>
      <c r="U2751">
        <v>2</v>
      </c>
      <c r="V2751">
        <v>44301</v>
      </c>
      <c r="W2751">
        <v>999</v>
      </c>
      <c r="X2751" t="s">
        <v>447</v>
      </c>
      <c r="Y2751" s="2" t="s">
        <v>447</v>
      </c>
      <c r="Z2751" s="2"/>
      <c r="AB2751" t="s">
        <v>447</v>
      </c>
      <c r="AC2751" t="s">
        <v>448</v>
      </c>
      <c r="AD2751" t="s">
        <v>448</v>
      </c>
      <c r="AE2751" t="s">
        <v>447</v>
      </c>
      <c r="AF2751" t="s">
        <v>447</v>
      </c>
      <c r="AG2751">
        <v>2</v>
      </c>
      <c r="AH2751">
        <v>0</v>
      </c>
      <c r="AI2751">
        <v>23</v>
      </c>
      <c r="AJ2751">
        <v>0</v>
      </c>
      <c r="AK2751">
        <v>61</v>
      </c>
      <c r="AL2751" t="s">
        <v>518</v>
      </c>
      <c r="AM2751" t="s">
        <v>450</v>
      </c>
      <c r="AN2751">
        <v>0.04</v>
      </c>
      <c r="AO2751">
        <v>90.03</v>
      </c>
      <c r="AP2751">
        <v>3.6012</v>
      </c>
      <c r="AQ2751">
        <v>0.04</v>
      </c>
      <c r="AR2751">
        <v>85.07</v>
      </c>
      <c r="AS2751">
        <v>3.4028</v>
      </c>
      <c r="AT2751">
        <v>0.04</v>
      </c>
      <c r="AU2751">
        <v>80</v>
      </c>
      <c r="AV2751">
        <v>3.2</v>
      </c>
      <c r="BC2751" t="s">
        <v>451</v>
      </c>
      <c r="BD2751" s="2">
        <v>45930</v>
      </c>
      <c r="BF2751" t="s">
        <v>452</v>
      </c>
      <c r="BG2751" t="s">
        <v>453</v>
      </c>
      <c r="BH2751" s="1">
        <f t="shared" ca="1" si="128"/>
        <v>193</v>
      </c>
    </row>
    <row r="2752" spans="2:60" ht="14.25" customHeight="1" x14ac:dyDescent="0.35">
      <c r="B2752" s="96" t="str">
        <f t="shared" si="126"/>
        <v>990085247</v>
      </c>
      <c r="C2752" s="96" t="str">
        <f t="shared" si="127"/>
        <v>99008524</v>
      </c>
      <c r="D2752">
        <v>22526</v>
      </c>
      <c r="E2752" t="s">
        <v>120</v>
      </c>
      <c r="F2752">
        <v>61</v>
      </c>
      <c r="G2752" t="s">
        <v>124</v>
      </c>
      <c r="H2752">
        <v>71</v>
      </c>
      <c r="I2752">
        <v>99008</v>
      </c>
      <c r="J2752" t="s">
        <v>100</v>
      </c>
      <c r="K2752">
        <v>524</v>
      </c>
      <c r="L2752">
        <v>7</v>
      </c>
      <c r="M2752">
        <v>1</v>
      </c>
      <c r="O2752">
        <v>8.51</v>
      </c>
      <c r="P2752">
        <v>0</v>
      </c>
      <c r="Q2752" t="s">
        <v>487</v>
      </c>
      <c r="R2752" t="s">
        <v>467</v>
      </c>
      <c r="S2752">
        <v>5</v>
      </c>
      <c r="T2752" t="s">
        <v>446</v>
      </c>
      <c r="U2752">
        <v>2</v>
      </c>
      <c r="V2752">
        <v>44301</v>
      </c>
      <c r="W2752">
        <v>999</v>
      </c>
      <c r="X2752" t="s">
        <v>447</v>
      </c>
      <c r="Y2752" s="2" t="s">
        <v>447</v>
      </c>
      <c r="Z2752" s="2"/>
      <c r="AB2752" t="s">
        <v>447</v>
      </c>
      <c r="AC2752" t="s">
        <v>448</v>
      </c>
      <c r="AD2752" t="s">
        <v>448</v>
      </c>
      <c r="AE2752" t="s">
        <v>447</v>
      </c>
      <c r="AF2752" t="s">
        <v>447</v>
      </c>
      <c r="AG2752">
        <v>2</v>
      </c>
      <c r="AH2752">
        <v>0</v>
      </c>
      <c r="AI2752">
        <v>23</v>
      </c>
      <c r="AJ2752">
        <v>0</v>
      </c>
      <c r="AK2752">
        <v>61</v>
      </c>
      <c r="AL2752" t="s">
        <v>504</v>
      </c>
      <c r="AM2752" t="s">
        <v>450</v>
      </c>
      <c r="AN2752">
        <v>8.51</v>
      </c>
      <c r="AO2752">
        <v>90.03</v>
      </c>
      <c r="AP2752">
        <v>766.15530000000001</v>
      </c>
      <c r="AQ2752">
        <v>8.51</v>
      </c>
      <c r="AR2752">
        <v>85.07</v>
      </c>
      <c r="AS2752">
        <v>723.94569999999999</v>
      </c>
      <c r="AT2752">
        <v>8.51</v>
      </c>
      <c r="AU2752">
        <v>80</v>
      </c>
      <c r="AV2752">
        <v>680.8</v>
      </c>
      <c r="BC2752" t="s">
        <v>451</v>
      </c>
      <c r="BD2752" s="2">
        <v>45930</v>
      </c>
      <c r="BE2752">
        <v>581.79999999999995</v>
      </c>
      <c r="BF2752" t="s">
        <v>452</v>
      </c>
      <c r="BG2752" t="s">
        <v>453</v>
      </c>
      <c r="BH2752" s="1">
        <f t="shared" ca="1" si="128"/>
        <v>193</v>
      </c>
    </row>
    <row r="2753" spans="2:60" ht="14.25" customHeight="1" x14ac:dyDescent="0.35">
      <c r="B2753" s="96" t="str">
        <f t="shared" si="126"/>
        <v>990085248</v>
      </c>
      <c r="C2753" s="96" t="str">
        <f t="shared" si="127"/>
        <v>99008524</v>
      </c>
      <c r="D2753">
        <v>22526</v>
      </c>
      <c r="E2753" t="s">
        <v>120</v>
      </c>
      <c r="F2753">
        <v>61</v>
      </c>
      <c r="G2753" t="s">
        <v>124</v>
      </c>
      <c r="H2753">
        <v>71</v>
      </c>
      <c r="I2753">
        <v>99008</v>
      </c>
      <c r="J2753" t="s">
        <v>100</v>
      </c>
      <c r="K2753">
        <v>524</v>
      </c>
      <c r="L2753">
        <v>8</v>
      </c>
      <c r="M2753">
        <v>1</v>
      </c>
      <c r="O2753">
        <v>8.4700000000000006</v>
      </c>
      <c r="P2753">
        <v>0</v>
      </c>
      <c r="Q2753" t="s">
        <v>487</v>
      </c>
      <c r="R2753" t="s">
        <v>467</v>
      </c>
      <c r="S2753">
        <v>5</v>
      </c>
      <c r="T2753" t="s">
        <v>446</v>
      </c>
      <c r="U2753">
        <v>2</v>
      </c>
      <c r="V2753">
        <v>44301</v>
      </c>
      <c r="W2753">
        <v>999</v>
      </c>
      <c r="X2753" t="s">
        <v>447</v>
      </c>
      <c r="Y2753" s="2" t="s">
        <v>447</v>
      </c>
      <c r="Z2753" s="2"/>
      <c r="AB2753" t="s">
        <v>447</v>
      </c>
      <c r="AC2753" t="s">
        <v>448</v>
      </c>
      <c r="AD2753" t="s">
        <v>448</v>
      </c>
      <c r="AE2753" t="s">
        <v>447</v>
      </c>
      <c r="AF2753" t="s">
        <v>447</v>
      </c>
      <c r="AG2753">
        <v>2</v>
      </c>
      <c r="AH2753">
        <v>0</v>
      </c>
      <c r="AI2753">
        <v>23</v>
      </c>
      <c r="AJ2753">
        <v>0</v>
      </c>
      <c r="AK2753">
        <v>61</v>
      </c>
      <c r="AL2753" t="s">
        <v>518</v>
      </c>
      <c r="AM2753" t="s">
        <v>450</v>
      </c>
      <c r="AN2753">
        <v>8.4700000000000006</v>
      </c>
      <c r="AO2753">
        <v>90.03</v>
      </c>
      <c r="AP2753">
        <v>762.55409999999995</v>
      </c>
      <c r="AQ2753">
        <v>8.4700000000000006</v>
      </c>
      <c r="AR2753">
        <v>85.07</v>
      </c>
      <c r="AS2753">
        <v>720.54290000000003</v>
      </c>
      <c r="AT2753">
        <v>8.4700000000000006</v>
      </c>
      <c r="AU2753">
        <v>80</v>
      </c>
      <c r="AV2753">
        <v>677.6</v>
      </c>
      <c r="BC2753" t="s">
        <v>451</v>
      </c>
      <c r="BD2753" s="2">
        <v>45930</v>
      </c>
      <c r="BE2753">
        <v>1072.81</v>
      </c>
      <c r="BF2753" t="s">
        <v>452</v>
      </c>
      <c r="BG2753" t="s">
        <v>453</v>
      </c>
      <c r="BH2753" s="1">
        <f t="shared" ca="1" si="128"/>
        <v>193</v>
      </c>
    </row>
    <row r="2754" spans="2:60" ht="14.25" customHeight="1" x14ac:dyDescent="0.35">
      <c r="B2754" s="96" t="str">
        <f t="shared" ref="B2754:B2793" si="129">CONCATENATE(I2754,K2754,L2754)</f>
        <v>990085249</v>
      </c>
      <c r="C2754" s="96" t="str">
        <f t="shared" ref="C2754:C2793" si="130">CONCATENATE(I2754,K2754)</f>
        <v>99008524</v>
      </c>
      <c r="D2754">
        <v>22526</v>
      </c>
      <c r="E2754" t="s">
        <v>120</v>
      </c>
      <c r="F2754">
        <v>61</v>
      </c>
      <c r="G2754" t="s">
        <v>124</v>
      </c>
      <c r="H2754">
        <v>71</v>
      </c>
      <c r="I2754">
        <v>99008</v>
      </c>
      <c r="J2754" t="s">
        <v>100</v>
      </c>
      <c r="K2754">
        <v>524</v>
      </c>
      <c r="L2754">
        <v>9</v>
      </c>
      <c r="M2754">
        <v>1</v>
      </c>
      <c r="O2754">
        <v>15.21</v>
      </c>
      <c r="P2754">
        <v>0</v>
      </c>
      <c r="Q2754" t="s">
        <v>487</v>
      </c>
      <c r="R2754" t="s">
        <v>467</v>
      </c>
      <c r="S2754">
        <v>5</v>
      </c>
      <c r="T2754" t="s">
        <v>446</v>
      </c>
      <c r="U2754">
        <v>2</v>
      </c>
      <c r="V2754">
        <v>44302</v>
      </c>
      <c r="W2754">
        <v>999</v>
      </c>
      <c r="X2754" t="s">
        <v>447</v>
      </c>
      <c r="Y2754" s="2" t="s">
        <v>447</v>
      </c>
      <c r="Z2754" s="2"/>
      <c r="AB2754" t="s">
        <v>447</v>
      </c>
      <c r="AC2754" t="s">
        <v>448</v>
      </c>
      <c r="AD2754" t="s">
        <v>448</v>
      </c>
      <c r="AE2754" t="s">
        <v>447</v>
      </c>
      <c r="AF2754" t="s">
        <v>447</v>
      </c>
      <c r="AG2754">
        <v>2</v>
      </c>
      <c r="AH2754">
        <v>0</v>
      </c>
      <c r="AI2754">
        <v>23</v>
      </c>
      <c r="AJ2754">
        <v>0</v>
      </c>
      <c r="AK2754">
        <v>61</v>
      </c>
      <c r="AL2754" t="s">
        <v>518</v>
      </c>
      <c r="AM2754" t="s">
        <v>450</v>
      </c>
      <c r="AN2754">
        <v>15.21</v>
      </c>
      <c r="AO2754">
        <v>90.03</v>
      </c>
      <c r="AP2754">
        <v>1369.3562999999999</v>
      </c>
      <c r="AQ2754">
        <v>15.21</v>
      </c>
      <c r="AR2754">
        <v>85.07</v>
      </c>
      <c r="AS2754">
        <v>1293.9147</v>
      </c>
      <c r="AT2754">
        <v>15.21</v>
      </c>
      <c r="AU2754">
        <v>80</v>
      </c>
      <c r="AV2754">
        <v>1216.8</v>
      </c>
      <c r="BC2754" t="s">
        <v>451</v>
      </c>
      <c r="BD2754" s="2">
        <v>45930</v>
      </c>
      <c r="BE2754">
        <v>1547.34</v>
      </c>
      <c r="BF2754" t="s">
        <v>452</v>
      </c>
      <c r="BG2754" t="s">
        <v>453</v>
      </c>
      <c r="BH2754" s="1">
        <f t="shared" ref="BH2754:BH2793" ca="1" si="131">TODAY()-BD2754</f>
        <v>193</v>
      </c>
    </row>
    <row r="2755" spans="2:60" ht="14.25" customHeight="1" x14ac:dyDescent="0.35">
      <c r="B2755" s="96" t="str">
        <f t="shared" si="129"/>
        <v>9900852410</v>
      </c>
      <c r="C2755" s="96" t="str">
        <f t="shared" si="130"/>
        <v>99008524</v>
      </c>
      <c r="D2755">
        <v>22526</v>
      </c>
      <c r="E2755" t="s">
        <v>120</v>
      </c>
      <c r="F2755">
        <v>61</v>
      </c>
      <c r="G2755" t="s">
        <v>124</v>
      </c>
      <c r="H2755">
        <v>71</v>
      </c>
      <c r="I2755">
        <v>99008</v>
      </c>
      <c r="J2755" t="s">
        <v>100</v>
      </c>
      <c r="K2755">
        <v>524</v>
      </c>
      <c r="L2755">
        <v>10</v>
      </c>
      <c r="M2755">
        <v>1</v>
      </c>
      <c r="O2755">
        <v>7.55</v>
      </c>
      <c r="P2755">
        <v>0</v>
      </c>
      <c r="Q2755" t="s">
        <v>487</v>
      </c>
      <c r="R2755" t="s">
        <v>467</v>
      </c>
      <c r="S2755">
        <v>5</v>
      </c>
      <c r="T2755" t="s">
        <v>446</v>
      </c>
      <c r="U2755">
        <v>2</v>
      </c>
      <c r="V2755">
        <v>44302</v>
      </c>
      <c r="W2755">
        <v>999</v>
      </c>
      <c r="X2755" t="s">
        <v>447</v>
      </c>
      <c r="Y2755" s="2" t="s">
        <v>447</v>
      </c>
      <c r="Z2755" s="2"/>
      <c r="AB2755" t="s">
        <v>447</v>
      </c>
      <c r="AC2755" t="s">
        <v>448</v>
      </c>
      <c r="AD2755" t="s">
        <v>448</v>
      </c>
      <c r="AE2755" t="s">
        <v>447</v>
      </c>
      <c r="AF2755" t="s">
        <v>447</v>
      </c>
      <c r="AG2755">
        <v>2</v>
      </c>
      <c r="AH2755">
        <v>0</v>
      </c>
      <c r="AI2755">
        <v>23</v>
      </c>
      <c r="AJ2755">
        <v>0</v>
      </c>
      <c r="AK2755">
        <v>61</v>
      </c>
      <c r="AL2755" t="s">
        <v>518</v>
      </c>
      <c r="AM2755" t="s">
        <v>450</v>
      </c>
      <c r="AN2755">
        <v>7.55</v>
      </c>
      <c r="AO2755">
        <v>90.03</v>
      </c>
      <c r="AP2755">
        <v>679.72649999999999</v>
      </c>
      <c r="AQ2755">
        <v>7.55</v>
      </c>
      <c r="AR2755">
        <v>85.07</v>
      </c>
      <c r="AS2755">
        <v>642.27850000000001</v>
      </c>
      <c r="AT2755">
        <v>7.55</v>
      </c>
      <c r="AU2755">
        <v>80</v>
      </c>
      <c r="AV2755">
        <v>604</v>
      </c>
      <c r="BC2755" t="s">
        <v>451</v>
      </c>
      <c r="BD2755" s="2">
        <v>45930</v>
      </c>
      <c r="BE2755">
        <v>879.2</v>
      </c>
      <c r="BF2755" t="s">
        <v>452</v>
      </c>
      <c r="BG2755" t="s">
        <v>453</v>
      </c>
      <c r="BH2755" s="1">
        <f t="shared" ca="1" si="131"/>
        <v>193</v>
      </c>
    </row>
    <row r="2756" spans="2:60" ht="14.25" customHeight="1" x14ac:dyDescent="0.35">
      <c r="B2756" s="96" t="str">
        <f t="shared" si="129"/>
        <v>990085251</v>
      </c>
      <c r="C2756" s="96" t="str">
        <f t="shared" si="130"/>
        <v>99008525</v>
      </c>
      <c r="D2756">
        <v>22526</v>
      </c>
      <c r="E2756" t="s">
        <v>120</v>
      </c>
      <c r="F2756">
        <v>61</v>
      </c>
      <c r="G2756" t="s">
        <v>124</v>
      </c>
      <c r="H2756">
        <v>71</v>
      </c>
      <c r="I2756">
        <v>99008</v>
      </c>
      <c r="J2756" t="s">
        <v>100</v>
      </c>
      <c r="K2756">
        <v>525</v>
      </c>
      <c r="L2756">
        <v>1</v>
      </c>
      <c r="M2756">
        <v>1</v>
      </c>
      <c r="O2756">
        <v>1.53</v>
      </c>
      <c r="P2756">
        <v>0</v>
      </c>
      <c r="Q2756" t="s">
        <v>487</v>
      </c>
      <c r="R2756" t="s">
        <v>467</v>
      </c>
      <c r="S2756">
        <v>4</v>
      </c>
      <c r="T2756" t="s">
        <v>458</v>
      </c>
      <c r="U2756">
        <v>2</v>
      </c>
      <c r="V2756">
        <v>44625</v>
      </c>
      <c r="W2756">
        <v>999</v>
      </c>
      <c r="X2756" t="s">
        <v>447</v>
      </c>
      <c r="Y2756" s="2" t="s">
        <v>447</v>
      </c>
      <c r="Z2756" s="2"/>
      <c r="AB2756" t="s">
        <v>447</v>
      </c>
      <c r="AC2756" t="s">
        <v>448</v>
      </c>
      <c r="AD2756" t="s">
        <v>448</v>
      </c>
      <c r="AE2756" t="s">
        <v>447</v>
      </c>
      <c r="AF2756" t="s">
        <v>447</v>
      </c>
      <c r="AG2756">
        <v>2</v>
      </c>
      <c r="AH2756">
        <v>0</v>
      </c>
      <c r="AI2756">
        <v>22</v>
      </c>
      <c r="AJ2756">
        <v>0</v>
      </c>
      <c r="AK2756">
        <v>61</v>
      </c>
      <c r="AL2756" t="s">
        <v>518</v>
      </c>
      <c r="AM2756" t="s">
        <v>450</v>
      </c>
      <c r="AN2756">
        <v>1.53</v>
      </c>
      <c r="AO2756">
        <v>95.61</v>
      </c>
      <c r="AP2756">
        <v>146.2833</v>
      </c>
      <c r="BC2756" t="s">
        <v>451</v>
      </c>
      <c r="BD2756" s="2">
        <v>45926</v>
      </c>
      <c r="BE2756">
        <v>209.11</v>
      </c>
      <c r="BF2756" t="s">
        <v>452</v>
      </c>
      <c r="BG2756" t="s">
        <v>453</v>
      </c>
      <c r="BH2756" s="1">
        <f t="shared" ca="1" si="131"/>
        <v>197</v>
      </c>
    </row>
    <row r="2757" spans="2:60" ht="14.25" customHeight="1" x14ac:dyDescent="0.35">
      <c r="B2757" s="96" t="str">
        <f t="shared" si="129"/>
        <v>990085252</v>
      </c>
      <c r="C2757" s="96" t="str">
        <f t="shared" si="130"/>
        <v>99008525</v>
      </c>
      <c r="D2757">
        <v>22526</v>
      </c>
      <c r="E2757" t="s">
        <v>120</v>
      </c>
      <c r="F2757">
        <v>61</v>
      </c>
      <c r="G2757" t="s">
        <v>124</v>
      </c>
      <c r="H2757">
        <v>71</v>
      </c>
      <c r="I2757">
        <v>99008</v>
      </c>
      <c r="J2757" t="s">
        <v>100</v>
      </c>
      <c r="K2757">
        <v>525</v>
      </c>
      <c r="L2757">
        <v>2</v>
      </c>
      <c r="M2757">
        <v>1</v>
      </c>
      <c r="O2757">
        <v>0.87</v>
      </c>
      <c r="P2757">
        <v>0</v>
      </c>
      <c r="Q2757" t="s">
        <v>487</v>
      </c>
      <c r="R2757" t="s">
        <v>467</v>
      </c>
      <c r="S2757">
        <v>4</v>
      </c>
      <c r="T2757" t="s">
        <v>458</v>
      </c>
      <c r="U2757">
        <v>2</v>
      </c>
      <c r="V2757">
        <v>44625</v>
      </c>
      <c r="W2757">
        <v>999</v>
      </c>
      <c r="X2757" t="s">
        <v>447</v>
      </c>
      <c r="Y2757" s="2" t="s">
        <v>447</v>
      </c>
      <c r="Z2757" s="2"/>
      <c r="AB2757" t="s">
        <v>447</v>
      </c>
      <c r="AC2757" t="s">
        <v>448</v>
      </c>
      <c r="AD2757" t="s">
        <v>448</v>
      </c>
      <c r="AE2757" t="s">
        <v>447</v>
      </c>
      <c r="AF2757" t="s">
        <v>447</v>
      </c>
      <c r="AG2757">
        <v>2</v>
      </c>
      <c r="AH2757">
        <v>0</v>
      </c>
      <c r="AI2757">
        <v>22</v>
      </c>
      <c r="AJ2757">
        <v>0</v>
      </c>
      <c r="AK2757">
        <v>61</v>
      </c>
      <c r="AL2757" t="s">
        <v>518</v>
      </c>
      <c r="AM2757" t="s">
        <v>450</v>
      </c>
      <c r="AN2757">
        <v>0.87</v>
      </c>
      <c r="AO2757">
        <v>95.61</v>
      </c>
      <c r="AP2757">
        <v>83.180700000000002</v>
      </c>
      <c r="AQ2757">
        <v>0.87</v>
      </c>
      <c r="AR2757">
        <v>95.07</v>
      </c>
      <c r="AS2757">
        <v>82.710899999999995</v>
      </c>
      <c r="AT2757">
        <v>0.87</v>
      </c>
      <c r="AU2757">
        <v>95</v>
      </c>
      <c r="AV2757">
        <v>82.65</v>
      </c>
      <c r="BC2757" t="s">
        <v>451</v>
      </c>
      <c r="BD2757" s="2">
        <v>45926</v>
      </c>
      <c r="BE2757">
        <v>112.99</v>
      </c>
      <c r="BF2757" t="s">
        <v>452</v>
      </c>
      <c r="BG2757" t="s">
        <v>453</v>
      </c>
      <c r="BH2757" s="1">
        <f t="shared" ca="1" si="131"/>
        <v>197</v>
      </c>
    </row>
    <row r="2758" spans="2:60" ht="14.25" customHeight="1" x14ac:dyDescent="0.35">
      <c r="B2758" s="96" t="str">
        <f t="shared" si="129"/>
        <v>990085253</v>
      </c>
      <c r="C2758" s="96" t="str">
        <f t="shared" si="130"/>
        <v>99008525</v>
      </c>
      <c r="D2758">
        <v>22526</v>
      </c>
      <c r="E2758" t="s">
        <v>120</v>
      </c>
      <c r="F2758">
        <v>61</v>
      </c>
      <c r="G2758" t="s">
        <v>124</v>
      </c>
      <c r="H2758">
        <v>71</v>
      </c>
      <c r="I2758">
        <v>99008</v>
      </c>
      <c r="J2758" t="s">
        <v>100</v>
      </c>
      <c r="K2758">
        <v>525</v>
      </c>
      <c r="L2758">
        <v>3</v>
      </c>
      <c r="M2758">
        <v>1</v>
      </c>
      <c r="O2758">
        <v>0.59</v>
      </c>
      <c r="P2758">
        <v>0</v>
      </c>
      <c r="Q2758" t="s">
        <v>487</v>
      </c>
      <c r="R2758" t="s">
        <v>467</v>
      </c>
      <c r="S2758">
        <v>4</v>
      </c>
      <c r="T2758" t="s">
        <v>458</v>
      </c>
      <c r="U2758">
        <v>2</v>
      </c>
      <c r="V2758">
        <v>44625</v>
      </c>
      <c r="W2758">
        <v>999</v>
      </c>
      <c r="X2758" t="s">
        <v>447</v>
      </c>
      <c r="Y2758" s="2" t="s">
        <v>447</v>
      </c>
      <c r="Z2758" s="2"/>
      <c r="AB2758" t="s">
        <v>447</v>
      </c>
      <c r="AC2758" t="s">
        <v>448</v>
      </c>
      <c r="AD2758" t="s">
        <v>448</v>
      </c>
      <c r="AE2758" t="s">
        <v>447</v>
      </c>
      <c r="AF2758" t="s">
        <v>447</v>
      </c>
      <c r="AG2758">
        <v>2</v>
      </c>
      <c r="AH2758">
        <v>0</v>
      </c>
      <c r="AI2758">
        <v>22</v>
      </c>
      <c r="AJ2758">
        <v>0</v>
      </c>
      <c r="AK2758">
        <v>61</v>
      </c>
      <c r="AL2758" t="s">
        <v>518</v>
      </c>
      <c r="AM2758" t="s">
        <v>450</v>
      </c>
      <c r="AN2758">
        <v>0.59</v>
      </c>
      <c r="AO2758">
        <v>95.61</v>
      </c>
      <c r="AP2758">
        <v>56.4099</v>
      </c>
      <c r="BC2758" t="s">
        <v>451</v>
      </c>
      <c r="BD2758" s="2">
        <v>45926</v>
      </c>
      <c r="BF2758" t="s">
        <v>452</v>
      </c>
      <c r="BG2758" t="s">
        <v>453</v>
      </c>
      <c r="BH2758" s="1">
        <f t="shared" ca="1" si="131"/>
        <v>197</v>
      </c>
    </row>
    <row r="2759" spans="2:60" ht="14.25" customHeight="1" x14ac:dyDescent="0.35">
      <c r="B2759" s="96" t="str">
        <f t="shared" si="129"/>
        <v>990085254</v>
      </c>
      <c r="C2759" s="96" t="str">
        <f t="shared" si="130"/>
        <v>99008525</v>
      </c>
      <c r="D2759">
        <v>22526</v>
      </c>
      <c r="E2759" t="s">
        <v>120</v>
      </c>
      <c r="F2759">
        <v>61</v>
      </c>
      <c r="G2759" t="s">
        <v>124</v>
      </c>
      <c r="H2759">
        <v>71</v>
      </c>
      <c r="I2759">
        <v>99008</v>
      </c>
      <c r="J2759" t="s">
        <v>100</v>
      </c>
      <c r="K2759">
        <v>525</v>
      </c>
      <c r="L2759">
        <v>4</v>
      </c>
      <c r="M2759">
        <v>1</v>
      </c>
      <c r="O2759">
        <v>2.5499999999999998</v>
      </c>
      <c r="P2759">
        <v>0</v>
      </c>
      <c r="Q2759" t="s">
        <v>487</v>
      </c>
      <c r="R2759" t="s">
        <v>467</v>
      </c>
      <c r="S2759">
        <v>4</v>
      </c>
      <c r="T2759" t="s">
        <v>458</v>
      </c>
      <c r="U2759">
        <v>2</v>
      </c>
      <c r="V2759">
        <v>44625</v>
      </c>
      <c r="W2759">
        <v>999</v>
      </c>
      <c r="X2759" t="s">
        <v>447</v>
      </c>
      <c r="Y2759" s="2" t="s">
        <v>447</v>
      </c>
      <c r="Z2759" s="2"/>
      <c r="AB2759" t="s">
        <v>447</v>
      </c>
      <c r="AC2759" t="s">
        <v>448</v>
      </c>
      <c r="AD2759" t="s">
        <v>448</v>
      </c>
      <c r="AE2759" t="s">
        <v>447</v>
      </c>
      <c r="AF2759" t="s">
        <v>447</v>
      </c>
      <c r="AG2759">
        <v>2</v>
      </c>
      <c r="AH2759">
        <v>0</v>
      </c>
      <c r="AI2759">
        <v>22</v>
      </c>
      <c r="AJ2759">
        <v>0</v>
      </c>
      <c r="AK2759">
        <v>61</v>
      </c>
      <c r="AL2759" t="s">
        <v>518</v>
      </c>
      <c r="AM2759" t="s">
        <v>450</v>
      </c>
      <c r="AN2759">
        <v>2.5499999999999998</v>
      </c>
      <c r="AO2759">
        <v>95.61</v>
      </c>
      <c r="AP2759">
        <v>243.80549999999999</v>
      </c>
      <c r="BC2759" t="s">
        <v>451</v>
      </c>
      <c r="BD2759" s="2">
        <v>45926</v>
      </c>
      <c r="BE2759">
        <v>393.41</v>
      </c>
      <c r="BF2759" t="s">
        <v>452</v>
      </c>
      <c r="BG2759" t="s">
        <v>453</v>
      </c>
      <c r="BH2759" s="1">
        <f t="shared" ca="1" si="131"/>
        <v>197</v>
      </c>
    </row>
    <row r="2760" spans="2:60" ht="14.25" customHeight="1" x14ac:dyDescent="0.35">
      <c r="B2760" s="96" t="str">
        <f t="shared" si="129"/>
        <v>990085255</v>
      </c>
      <c r="C2760" s="96" t="str">
        <f t="shared" si="130"/>
        <v>99008525</v>
      </c>
      <c r="D2760">
        <v>22526</v>
      </c>
      <c r="E2760" t="s">
        <v>120</v>
      </c>
      <c r="F2760">
        <v>61</v>
      </c>
      <c r="G2760" t="s">
        <v>124</v>
      </c>
      <c r="H2760">
        <v>71</v>
      </c>
      <c r="I2760">
        <v>99008</v>
      </c>
      <c r="J2760" t="s">
        <v>100</v>
      </c>
      <c r="K2760">
        <v>525</v>
      </c>
      <c r="L2760">
        <v>5</v>
      </c>
      <c r="M2760">
        <v>1</v>
      </c>
      <c r="O2760">
        <v>2.4700000000000002</v>
      </c>
      <c r="P2760">
        <v>0</v>
      </c>
      <c r="Q2760" t="s">
        <v>487</v>
      </c>
      <c r="R2760" t="s">
        <v>467</v>
      </c>
      <c r="S2760">
        <v>4</v>
      </c>
      <c r="T2760" t="s">
        <v>458</v>
      </c>
      <c r="U2760">
        <v>2</v>
      </c>
      <c r="V2760">
        <v>44624</v>
      </c>
      <c r="W2760">
        <v>999</v>
      </c>
      <c r="X2760" t="s">
        <v>447</v>
      </c>
      <c r="Y2760" s="2" t="s">
        <v>447</v>
      </c>
      <c r="Z2760" s="2"/>
      <c r="AB2760" t="s">
        <v>447</v>
      </c>
      <c r="AC2760" t="s">
        <v>448</v>
      </c>
      <c r="AD2760" t="s">
        <v>448</v>
      </c>
      <c r="AE2760" t="s">
        <v>447</v>
      </c>
      <c r="AF2760" t="s">
        <v>447</v>
      </c>
      <c r="AG2760">
        <v>2</v>
      </c>
      <c r="AH2760">
        <v>0</v>
      </c>
      <c r="AI2760">
        <v>22</v>
      </c>
      <c r="AJ2760">
        <v>0</v>
      </c>
      <c r="AK2760">
        <v>61</v>
      </c>
      <c r="AL2760" t="s">
        <v>504</v>
      </c>
      <c r="AM2760" t="s">
        <v>450</v>
      </c>
      <c r="AN2760">
        <v>2.4700000000000002</v>
      </c>
      <c r="AO2760">
        <v>95.61</v>
      </c>
      <c r="AP2760">
        <v>236.1567</v>
      </c>
      <c r="AQ2760">
        <v>2.4700000000000002</v>
      </c>
      <c r="AR2760">
        <v>95.07</v>
      </c>
      <c r="AS2760">
        <v>234.8229</v>
      </c>
      <c r="AT2760">
        <v>2.4700000000000002</v>
      </c>
      <c r="AU2760">
        <v>95</v>
      </c>
      <c r="AV2760">
        <v>234.65</v>
      </c>
      <c r="BC2760" t="s">
        <v>451</v>
      </c>
      <c r="BD2760" s="2">
        <v>45926</v>
      </c>
      <c r="BE2760">
        <v>290.33999999999997</v>
      </c>
      <c r="BF2760" t="s">
        <v>452</v>
      </c>
      <c r="BG2760" t="s">
        <v>453</v>
      </c>
      <c r="BH2760" s="1">
        <f t="shared" ca="1" si="131"/>
        <v>197</v>
      </c>
    </row>
    <row r="2761" spans="2:60" ht="14.25" customHeight="1" x14ac:dyDescent="0.35">
      <c r="B2761" s="96" t="str">
        <f t="shared" si="129"/>
        <v>990085256</v>
      </c>
      <c r="C2761" s="96" t="str">
        <f t="shared" si="130"/>
        <v>99008525</v>
      </c>
      <c r="D2761">
        <v>22526</v>
      </c>
      <c r="E2761" t="s">
        <v>120</v>
      </c>
      <c r="F2761">
        <v>61</v>
      </c>
      <c r="G2761" t="s">
        <v>124</v>
      </c>
      <c r="H2761">
        <v>71</v>
      </c>
      <c r="I2761">
        <v>99008</v>
      </c>
      <c r="J2761" t="s">
        <v>100</v>
      </c>
      <c r="K2761">
        <v>525</v>
      </c>
      <c r="L2761">
        <v>6</v>
      </c>
      <c r="M2761">
        <v>1</v>
      </c>
      <c r="O2761">
        <v>1.67</v>
      </c>
      <c r="P2761">
        <v>0</v>
      </c>
      <c r="Q2761" t="s">
        <v>487</v>
      </c>
      <c r="R2761" t="s">
        <v>467</v>
      </c>
      <c r="S2761">
        <v>4</v>
      </c>
      <c r="T2761" t="s">
        <v>458</v>
      </c>
      <c r="U2761">
        <v>2</v>
      </c>
      <c r="V2761">
        <v>44624</v>
      </c>
      <c r="W2761">
        <v>999</v>
      </c>
      <c r="X2761" t="s">
        <v>447</v>
      </c>
      <c r="Y2761" s="2" t="s">
        <v>447</v>
      </c>
      <c r="Z2761" s="2"/>
      <c r="AB2761" t="s">
        <v>447</v>
      </c>
      <c r="AC2761" t="s">
        <v>448</v>
      </c>
      <c r="AD2761" t="s">
        <v>448</v>
      </c>
      <c r="AE2761" t="s">
        <v>447</v>
      </c>
      <c r="AF2761" t="s">
        <v>447</v>
      </c>
      <c r="AG2761">
        <v>2</v>
      </c>
      <c r="AH2761">
        <v>0</v>
      </c>
      <c r="AI2761">
        <v>24.5</v>
      </c>
      <c r="AJ2761">
        <v>0</v>
      </c>
      <c r="AK2761">
        <v>61</v>
      </c>
      <c r="AL2761" t="s">
        <v>504</v>
      </c>
      <c r="AM2761" t="s">
        <v>450</v>
      </c>
      <c r="AN2761">
        <v>1.67</v>
      </c>
      <c r="AO2761">
        <v>95.61</v>
      </c>
      <c r="AP2761">
        <v>159.6687</v>
      </c>
      <c r="AQ2761">
        <v>1.67</v>
      </c>
      <c r="AR2761">
        <v>95.07</v>
      </c>
      <c r="AS2761">
        <v>158.76689999999999</v>
      </c>
      <c r="AT2761">
        <v>1.67</v>
      </c>
      <c r="AU2761">
        <v>95</v>
      </c>
      <c r="AV2761">
        <v>158.65</v>
      </c>
      <c r="BC2761" t="s">
        <v>451</v>
      </c>
      <c r="BD2761" s="2">
        <v>45926</v>
      </c>
      <c r="BE2761">
        <v>72.599999999999994</v>
      </c>
      <c r="BF2761" t="s">
        <v>452</v>
      </c>
      <c r="BG2761" t="s">
        <v>453</v>
      </c>
      <c r="BH2761" s="1">
        <f t="shared" ca="1" si="131"/>
        <v>197</v>
      </c>
    </row>
    <row r="2762" spans="2:60" ht="14.25" customHeight="1" x14ac:dyDescent="0.35">
      <c r="B2762" s="96" t="str">
        <f t="shared" si="129"/>
        <v>990085257</v>
      </c>
      <c r="C2762" s="96" t="str">
        <f t="shared" si="130"/>
        <v>99008525</v>
      </c>
      <c r="D2762">
        <v>22526</v>
      </c>
      <c r="E2762" t="s">
        <v>120</v>
      </c>
      <c r="F2762">
        <v>61</v>
      </c>
      <c r="G2762" t="s">
        <v>124</v>
      </c>
      <c r="H2762">
        <v>71</v>
      </c>
      <c r="I2762">
        <v>99008</v>
      </c>
      <c r="J2762" t="s">
        <v>100</v>
      </c>
      <c r="K2762">
        <v>525</v>
      </c>
      <c r="L2762">
        <v>7</v>
      </c>
      <c r="M2762">
        <v>1</v>
      </c>
      <c r="O2762">
        <v>3.46</v>
      </c>
      <c r="P2762">
        <v>0</v>
      </c>
      <c r="Q2762" t="s">
        <v>487</v>
      </c>
      <c r="R2762" t="s">
        <v>467</v>
      </c>
      <c r="S2762">
        <v>4</v>
      </c>
      <c r="T2762" t="s">
        <v>458</v>
      </c>
      <c r="U2762">
        <v>2</v>
      </c>
      <c r="V2762">
        <v>44624</v>
      </c>
      <c r="W2762">
        <v>999</v>
      </c>
      <c r="X2762" t="s">
        <v>447</v>
      </c>
      <c r="Y2762" s="2" t="s">
        <v>447</v>
      </c>
      <c r="Z2762" s="2"/>
      <c r="AB2762" t="s">
        <v>447</v>
      </c>
      <c r="AC2762" t="s">
        <v>448</v>
      </c>
      <c r="AD2762" t="s">
        <v>448</v>
      </c>
      <c r="AE2762" t="s">
        <v>447</v>
      </c>
      <c r="AF2762" t="s">
        <v>447</v>
      </c>
      <c r="AG2762">
        <v>2</v>
      </c>
      <c r="AH2762">
        <v>0</v>
      </c>
      <c r="AI2762">
        <v>22</v>
      </c>
      <c r="AJ2762">
        <v>0</v>
      </c>
      <c r="AK2762">
        <v>61</v>
      </c>
      <c r="AL2762" t="s">
        <v>504</v>
      </c>
      <c r="AM2762" t="s">
        <v>450</v>
      </c>
      <c r="AN2762">
        <v>3.46</v>
      </c>
      <c r="AO2762">
        <v>95.61</v>
      </c>
      <c r="AP2762">
        <v>330.81060000000002</v>
      </c>
      <c r="AQ2762">
        <v>3.46</v>
      </c>
      <c r="AR2762">
        <v>95.07</v>
      </c>
      <c r="AS2762">
        <v>328.94220000000001</v>
      </c>
      <c r="AT2762">
        <v>3.46</v>
      </c>
      <c r="AU2762">
        <v>95</v>
      </c>
      <c r="AV2762">
        <v>328.7</v>
      </c>
      <c r="BC2762" t="s">
        <v>451</v>
      </c>
      <c r="BD2762" s="2">
        <v>45926</v>
      </c>
      <c r="BE2762">
        <v>705.81</v>
      </c>
      <c r="BF2762" t="s">
        <v>452</v>
      </c>
      <c r="BG2762" t="s">
        <v>453</v>
      </c>
      <c r="BH2762" s="1">
        <f t="shared" ca="1" si="131"/>
        <v>197</v>
      </c>
    </row>
    <row r="2763" spans="2:60" ht="14.25" customHeight="1" x14ac:dyDescent="0.35">
      <c r="B2763" s="96" t="str">
        <f t="shared" si="129"/>
        <v>990085258</v>
      </c>
      <c r="C2763" s="96" t="str">
        <f t="shared" si="130"/>
        <v>99008525</v>
      </c>
      <c r="D2763">
        <v>22526</v>
      </c>
      <c r="E2763" t="s">
        <v>120</v>
      </c>
      <c r="F2763">
        <v>61</v>
      </c>
      <c r="G2763" t="s">
        <v>124</v>
      </c>
      <c r="H2763">
        <v>71</v>
      </c>
      <c r="I2763">
        <v>99008</v>
      </c>
      <c r="J2763" t="s">
        <v>100</v>
      </c>
      <c r="K2763">
        <v>525</v>
      </c>
      <c r="L2763">
        <v>8</v>
      </c>
      <c r="M2763">
        <v>1</v>
      </c>
      <c r="O2763">
        <v>1.63</v>
      </c>
      <c r="P2763">
        <v>0</v>
      </c>
      <c r="Q2763" t="s">
        <v>487</v>
      </c>
      <c r="R2763" t="s">
        <v>467</v>
      </c>
      <c r="S2763">
        <v>4</v>
      </c>
      <c r="T2763" t="s">
        <v>458</v>
      </c>
      <c r="U2763">
        <v>2</v>
      </c>
      <c r="V2763">
        <v>44623</v>
      </c>
      <c r="W2763">
        <v>999</v>
      </c>
      <c r="X2763" t="s">
        <v>447</v>
      </c>
      <c r="Y2763" s="2" t="s">
        <v>447</v>
      </c>
      <c r="Z2763" s="2"/>
      <c r="AB2763" t="s">
        <v>447</v>
      </c>
      <c r="AC2763" t="s">
        <v>448</v>
      </c>
      <c r="AD2763" t="s">
        <v>448</v>
      </c>
      <c r="AE2763" t="s">
        <v>447</v>
      </c>
      <c r="AF2763" t="s">
        <v>447</v>
      </c>
      <c r="AG2763">
        <v>2</v>
      </c>
      <c r="AH2763">
        <v>0</v>
      </c>
      <c r="AI2763">
        <v>22</v>
      </c>
      <c r="AJ2763">
        <v>0</v>
      </c>
      <c r="AK2763">
        <v>61</v>
      </c>
      <c r="AL2763" t="s">
        <v>465</v>
      </c>
      <c r="AM2763" t="s">
        <v>450</v>
      </c>
      <c r="AN2763">
        <v>1.63</v>
      </c>
      <c r="AO2763">
        <v>95.61</v>
      </c>
      <c r="AP2763">
        <v>155.8443</v>
      </c>
      <c r="AQ2763">
        <v>1.63</v>
      </c>
      <c r="AR2763">
        <v>95.07</v>
      </c>
      <c r="AS2763">
        <v>154.9641</v>
      </c>
      <c r="AT2763">
        <v>1.63</v>
      </c>
      <c r="AU2763">
        <v>95</v>
      </c>
      <c r="AV2763">
        <v>154.85</v>
      </c>
      <c r="BC2763" t="s">
        <v>451</v>
      </c>
      <c r="BD2763" s="2">
        <v>45926</v>
      </c>
      <c r="BE2763">
        <v>69.8</v>
      </c>
      <c r="BF2763" t="s">
        <v>452</v>
      </c>
      <c r="BG2763" t="s">
        <v>453</v>
      </c>
      <c r="BH2763" s="1">
        <f t="shared" ca="1" si="131"/>
        <v>197</v>
      </c>
    </row>
    <row r="2764" spans="2:60" ht="14.25" customHeight="1" x14ac:dyDescent="0.35">
      <c r="B2764" s="96" t="str">
        <f t="shared" si="129"/>
        <v>990085259</v>
      </c>
      <c r="C2764" s="96" t="str">
        <f t="shared" si="130"/>
        <v>99008525</v>
      </c>
      <c r="D2764">
        <v>22526</v>
      </c>
      <c r="E2764" t="s">
        <v>120</v>
      </c>
      <c r="F2764">
        <v>61</v>
      </c>
      <c r="G2764" t="s">
        <v>124</v>
      </c>
      <c r="H2764">
        <v>71</v>
      </c>
      <c r="I2764">
        <v>99008</v>
      </c>
      <c r="J2764" t="s">
        <v>100</v>
      </c>
      <c r="K2764">
        <v>525</v>
      </c>
      <c r="L2764">
        <v>9</v>
      </c>
      <c r="M2764">
        <v>1</v>
      </c>
      <c r="O2764">
        <v>1.95</v>
      </c>
      <c r="P2764">
        <v>0</v>
      </c>
      <c r="Q2764" t="s">
        <v>487</v>
      </c>
      <c r="R2764" t="s">
        <v>467</v>
      </c>
      <c r="S2764">
        <v>4</v>
      </c>
      <c r="T2764" t="s">
        <v>458</v>
      </c>
      <c r="U2764">
        <v>2</v>
      </c>
      <c r="V2764">
        <v>44623</v>
      </c>
      <c r="W2764">
        <v>999</v>
      </c>
      <c r="X2764" t="s">
        <v>447</v>
      </c>
      <c r="Y2764" s="2" t="s">
        <v>447</v>
      </c>
      <c r="Z2764" s="2"/>
      <c r="AB2764" t="s">
        <v>447</v>
      </c>
      <c r="AC2764" t="s">
        <v>448</v>
      </c>
      <c r="AD2764" t="s">
        <v>448</v>
      </c>
      <c r="AE2764" t="s">
        <v>447</v>
      </c>
      <c r="AF2764" t="s">
        <v>447</v>
      </c>
      <c r="AG2764">
        <v>2</v>
      </c>
      <c r="AH2764">
        <v>0</v>
      </c>
      <c r="AI2764">
        <v>22</v>
      </c>
      <c r="AJ2764">
        <v>0</v>
      </c>
      <c r="AK2764">
        <v>61</v>
      </c>
      <c r="AL2764" t="s">
        <v>504</v>
      </c>
      <c r="AM2764" t="s">
        <v>450</v>
      </c>
      <c r="AN2764">
        <v>1.95</v>
      </c>
      <c r="AO2764">
        <v>95.61</v>
      </c>
      <c r="AP2764">
        <v>186.43950000000001</v>
      </c>
      <c r="AQ2764">
        <v>1.95</v>
      </c>
      <c r="AR2764">
        <v>95.07</v>
      </c>
      <c r="AS2764">
        <v>185.38650000000001</v>
      </c>
      <c r="AT2764">
        <v>1.95</v>
      </c>
      <c r="AU2764">
        <v>95</v>
      </c>
      <c r="AV2764">
        <v>185.25</v>
      </c>
      <c r="BC2764" t="s">
        <v>451</v>
      </c>
      <c r="BD2764" s="2">
        <v>45926</v>
      </c>
      <c r="BE2764">
        <v>174.26</v>
      </c>
      <c r="BF2764" t="s">
        <v>452</v>
      </c>
      <c r="BG2764" t="s">
        <v>453</v>
      </c>
      <c r="BH2764" s="1">
        <f t="shared" ca="1" si="131"/>
        <v>197</v>
      </c>
    </row>
    <row r="2765" spans="2:60" ht="14.25" customHeight="1" x14ac:dyDescent="0.35">
      <c r="B2765" s="96" t="str">
        <f t="shared" si="129"/>
        <v>9900852510</v>
      </c>
      <c r="C2765" s="96" t="str">
        <f t="shared" si="130"/>
        <v>99008525</v>
      </c>
      <c r="D2765">
        <v>22526</v>
      </c>
      <c r="E2765" t="s">
        <v>120</v>
      </c>
      <c r="F2765">
        <v>61</v>
      </c>
      <c r="G2765" t="s">
        <v>124</v>
      </c>
      <c r="H2765">
        <v>71</v>
      </c>
      <c r="I2765">
        <v>99008</v>
      </c>
      <c r="J2765" t="s">
        <v>100</v>
      </c>
      <c r="K2765">
        <v>525</v>
      </c>
      <c r="L2765">
        <v>10</v>
      </c>
      <c r="M2765">
        <v>1</v>
      </c>
      <c r="O2765">
        <v>4.45</v>
      </c>
      <c r="P2765">
        <v>0</v>
      </c>
      <c r="Q2765" t="s">
        <v>487</v>
      </c>
      <c r="R2765" t="s">
        <v>467</v>
      </c>
      <c r="S2765">
        <v>4</v>
      </c>
      <c r="T2765" t="s">
        <v>458</v>
      </c>
      <c r="U2765">
        <v>2</v>
      </c>
      <c r="V2765">
        <v>44624</v>
      </c>
      <c r="W2765">
        <v>999</v>
      </c>
      <c r="X2765" t="s">
        <v>447</v>
      </c>
      <c r="Y2765" s="2" t="s">
        <v>447</v>
      </c>
      <c r="Z2765" s="2"/>
      <c r="AB2765" t="s">
        <v>447</v>
      </c>
      <c r="AC2765" t="s">
        <v>448</v>
      </c>
      <c r="AD2765" t="s">
        <v>448</v>
      </c>
      <c r="AE2765" t="s">
        <v>447</v>
      </c>
      <c r="AF2765" t="s">
        <v>447</v>
      </c>
      <c r="AG2765">
        <v>2</v>
      </c>
      <c r="AH2765">
        <v>0</v>
      </c>
      <c r="AI2765">
        <v>22</v>
      </c>
      <c r="AJ2765">
        <v>0</v>
      </c>
      <c r="AK2765">
        <v>61</v>
      </c>
      <c r="AL2765" t="s">
        <v>504</v>
      </c>
      <c r="AM2765" t="s">
        <v>450</v>
      </c>
      <c r="AN2765">
        <v>4.45</v>
      </c>
      <c r="AO2765">
        <v>95.61</v>
      </c>
      <c r="AP2765">
        <v>425.46449999999999</v>
      </c>
      <c r="BC2765" t="s">
        <v>451</v>
      </c>
      <c r="BD2765" s="2">
        <v>45926</v>
      </c>
      <c r="BE2765">
        <v>183.16</v>
      </c>
      <c r="BF2765" t="s">
        <v>452</v>
      </c>
      <c r="BG2765" t="s">
        <v>453</v>
      </c>
      <c r="BH2765" s="1">
        <f t="shared" ca="1" si="131"/>
        <v>197</v>
      </c>
    </row>
    <row r="2766" spans="2:60" ht="14.25" customHeight="1" x14ac:dyDescent="0.35">
      <c r="B2766" s="96" t="str">
        <f t="shared" si="129"/>
        <v>9900852511</v>
      </c>
      <c r="C2766" s="96" t="str">
        <f t="shared" si="130"/>
        <v>99008525</v>
      </c>
      <c r="D2766">
        <v>22526</v>
      </c>
      <c r="E2766" t="s">
        <v>120</v>
      </c>
      <c r="F2766">
        <v>61</v>
      </c>
      <c r="G2766" t="s">
        <v>124</v>
      </c>
      <c r="H2766">
        <v>71</v>
      </c>
      <c r="I2766">
        <v>99008</v>
      </c>
      <c r="J2766" t="s">
        <v>100</v>
      </c>
      <c r="K2766">
        <v>525</v>
      </c>
      <c r="L2766">
        <v>11</v>
      </c>
      <c r="M2766">
        <v>1</v>
      </c>
      <c r="O2766">
        <v>2.1</v>
      </c>
      <c r="P2766">
        <v>0</v>
      </c>
      <c r="Q2766" t="s">
        <v>487</v>
      </c>
      <c r="R2766" t="s">
        <v>467</v>
      </c>
      <c r="S2766">
        <v>4</v>
      </c>
      <c r="T2766" t="s">
        <v>458</v>
      </c>
      <c r="U2766">
        <v>2</v>
      </c>
      <c r="V2766">
        <v>44624</v>
      </c>
      <c r="W2766">
        <v>999</v>
      </c>
      <c r="X2766" t="s">
        <v>447</v>
      </c>
      <c r="Y2766" s="2" t="s">
        <v>447</v>
      </c>
      <c r="Z2766" s="2"/>
      <c r="AB2766" t="s">
        <v>447</v>
      </c>
      <c r="AC2766" t="s">
        <v>448</v>
      </c>
      <c r="AD2766" t="s">
        <v>448</v>
      </c>
      <c r="AE2766" t="s">
        <v>447</v>
      </c>
      <c r="AF2766" t="s">
        <v>447</v>
      </c>
      <c r="AG2766">
        <v>2</v>
      </c>
      <c r="AH2766">
        <v>0</v>
      </c>
      <c r="AI2766">
        <v>24.5</v>
      </c>
      <c r="AJ2766">
        <v>0</v>
      </c>
      <c r="AK2766">
        <v>61</v>
      </c>
      <c r="AL2766" t="s">
        <v>504</v>
      </c>
      <c r="AM2766" t="s">
        <v>450</v>
      </c>
      <c r="AN2766">
        <v>2.1</v>
      </c>
      <c r="AO2766">
        <v>95.61</v>
      </c>
      <c r="AP2766">
        <v>200.78100000000001</v>
      </c>
      <c r="BC2766" t="s">
        <v>451</v>
      </c>
      <c r="BD2766" s="2">
        <v>45926</v>
      </c>
      <c r="BE2766">
        <v>132.34</v>
      </c>
      <c r="BF2766" t="s">
        <v>452</v>
      </c>
      <c r="BG2766" t="s">
        <v>453</v>
      </c>
      <c r="BH2766" s="1">
        <f t="shared" ca="1" si="131"/>
        <v>197</v>
      </c>
    </row>
    <row r="2767" spans="2:60" ht="14.25" customHeight="1" x14ac:dyDescent="0.35">
      <c r="B2767" s="96" t="str">
        <f t="shared" si="129"/>
        <v>9900852512</v>
      </c>
      <c r="C2767" s="96" t="str">
        <f t="shared" si="130"/>
        <v>99008525</v>
      </c>
      <c r="D2767">
        <v>22526</v>
      </c>
      <c r="E2767" t="s">
        <v>120</v>
      </c>
      <c r="F2767">
        <v>61</v>
      </c>
      <c r="G2767" t="s">
        <v>124</v>
      </c>
      <c r="H2767">
        <v>71</v>
      </c>
      <c r="I2767">
        <v>99008</v>
      </c>
      <c r="J2767" t="s">
        <v>100</v>
      </c>
      <c r="K2767">
        <v>525</v>
      </c>
      <c r="L2767">
        <v>12</v>
      </c>
      <c r="M2767">
        <v>1</v>
      </c>
      <c r="O2767">
        <v>4.01</v>
      </c>
      <c r="P2767">
        <v>0</v>
      </c>
      <c r="Q2767" t="s">
        <v>487</v>
      </c>
      <c r="R2767" t="s">
        <v>467</v>
      </c>
      <c r="S2767">
        <v>4</v>
      </c>
      <c r="T2767" t="s">
        <v>458</v>
      </c>
      <c r="U2767">
        <v>2</v>
      </c>
      <c r="V2767">
        <v>44624</v>
      </c>
      <c r="W2767">
        <v>999</v>
      </c>
      <c r="X2767" t="s">
        <v>447</v>
      </c>
      <c r="Y2767" s="2" t="s">
        <v>447</v>
      </c>
      <c r="Z2767" s="2"/>
      <c r="AB2767" t="s">
        <v>447</v>
      </c>
      <c r="AC2767" t="s">
        <v>448</v>
      </c>
      <c r="AD2767" t="s">
        <v>448</v>
      </c>
      <c r="AE2767" t="s">
        <v>447</v>
      </c>
      <c r="AF2767" t="s">
        <v>447</v>
      </c>
      <c r="AG2767">
        <v>2</v>
      </c>
      <c r="AH2767">
        <v>0</v>
      </c>
      <c r="AI2767">
        <v>24.5</v>
      </c>
      <c r="AJ2767">
        <v>0</v>
      </c>
      <c r="AK2767">
        <v>61</v>
      </c>
      <c r="AL2767" t="s">
        <v>504</v>
      </c>
      <c r="AM2767" t="s">
        <v>450</v>
      </c>
      <c r="AN2767">
        <v>4.01</v>
      </c>
      <c r="AO2767">
        <v>95.61</v>
      </c>
      <c r="AP2767">
        <v>383.39609999999999</v>
      </c>
      <c r="BC2767" t="s">
        <v>451</v>
      </c>
      <c r="BD2767" s="2">
        <v>45926</v>
      </c>
      <c r="BE2767">
        <v>241.64</v>
      </c>
      <c r="BF2767" t="s">
        <v>452</v>
      </c>
      <c r="BG2767" t="s">
        <v>453</v>
      </c>
      <c r="BH2767" s="1">
        <f t="shared" ca="1" si="131"/>
        <v>197</v>
      </c>
    </row>
    <row r="2768" spans="2:60" ht="14.25" customHeight="1" x14ac:dyDescent="0.35">
      <c r="B2768" s="96" t="str">
        <f t="shared" si="129"/>
        <v>9900852513</v>
      </c>
      <c r="C2768" s="96" t="str">
        <f t="shared" si="130"/>
        <v>99008525</v>
      </c>
      <c r="D2768">
        <v>22526</v>
      </c>
      <c r="E2768" t="s">
        <v>120</v>
      </c>
      <c r="F2768">
        <v>61</v>
      </c>
      <c r="G2768" t="s">
        <v>124</v>
      </c>
      <c r="H2768">
        <v>71</v>
      </c>
      <c r="I2768">
        <v>99008</v>
      </c>
      <c r="J2768" t="s">
        <v>100</v>
      </c>
      <c r="K2768">
        <v>525</v>
      </c>
      <c r="L2768">
        <v>13</v>
      </c>
      <c r="M2768">
        <v>1</v>
      </c>
      <c r="O2768">
        <v>3.58</v>
      </c>
      <c r="P2768">
        <v>0</v>
      </c>
      <c r="Q2768" t="s">
        <v>487</v>
      </c>
      <c r="R2768" t="s">
        <v>467</v>
      </c>
      <c r="S2768">
        <v>4</v>
      </c>
      <c r="T2768" t="s">
        <v>458</v>
      </c>
      <c r="U2768">
        <v>2</v>
      </c>
      <c r="V2768">
        <v>44624</v>
      </c>
      <c r="W2768">
        <v>999</v>
      </c>
      <c r="X2768" t="s">
        <v>447</v>
      </c>
      <c r="Y2768" s="2" t="s">
        <v>447</v>
      </c>
      <c r="Z2768" s="2"/>
      <c r="AB2768" t="s">
        <v>447</v>
      </c>
      <c r="AC2768" t="s">
        <v>448</v>
      </c>
      <c r="AD2768" t="s">
        <v>448</v>
      </c>
      <c r="AE2768" t="s">
        <v>447</v>
      </c>
      <c r="AF2768" t="s">
        <v>447</v>
      </c>
      <c r="AG2768">
        <v>2</v>
      </c>
      <c r="AH2768">
        <v>0</v>
      </c>
      <c r="AI2768">
        <v>24.5</v>
      </c>
      <c r="AJ2768">
        <v>0</v>
      </c>
      <c r="AK2768">
        <v>61</v>
      </c>
      <c r="AL2768" t="s">
        <v>504</v>
      </c>
      <c r="AM2768" t="s">
        <v>450</v>
      </c>
      <c r="AN2768">
        <v>3.58</v>
      </c>
      <c r="AO2768">
        <v>95.61</v>
      </c>
      <c r="AP2768">
        <v>342.28379999999999</v>
      </c>
      <c r="AQ2768">
        <v>3.58</v>
      </c>
      <c r="AR2768">
        <v>95.07</v>
      </c>
      <c r="AS2768">
        <v>340.35059999999999</v>
      </c>
      <c r="AT2768">
        <v>3.58</v>
      </c>
      <c r="AU2768">
        <v>95</v>
      </c>
      <c r="AV2768">
        <v>340.1</v>
      </c>
      <c r="BC2768" t="s">
        <v>451</v>
      </c>
      <c r="BD2768" s="2">
        <v>45926</v>
      </c>
      <c r="BE2768">
        <v>418.72</v>
      </c>
      <c r="BF2768" t="s">
        <v>452</v>
      </c>
      <c r="BG2768" t="s">
        <v>453</v>
      </c>
      <c r="BH2768" s="1">
        <f t="shared" ca="1" si="131"/>
        <v>197</v>
      </c>
    </row>
    <row r="2769" spans="2:60" ht="14.25" customHeight="1" x14ac:dyDescent="0.35">
      <c r="B2769" s="96" t="str">
        <f t="shared" si="129"/>
        <v>9900852514</v>
      </c>
      <c r="C2769" s="96" t="str">
        <f t="shared" si="130"/>
        <v>99008525</v>
      </c>
      <c r="D2769">
        <v>22526</v>
      </c>
      <c r="E2769" t="s">
        <v>120</v>
      </c>
      <c r="F2769">
        <v>61</v>
      </c>
      <c r="G2769" t="s">
        <v>124</v>
      </c>
      <c r="H2769">
        <v>71</v>
      </c>
      <c r="I2769">
        <v>99008</v>
      </c>
      <c r="J2769" t="s">
        <v>100</v>
      </c>
      <c r="K2769">
        <v>525</v>
      </c>
      <c r="L2769">
        <v>14</v>
      </c>
      <c r="M2769">
        <v>1</v>
      </c>
      <c r="O2769">
        <v>3.66</v>
      </c>
      <c r="P2769">
        <v>0</v>
      </c>
      <c r="Q2769" t="s">
        <v>487</v>
      </c>
      <c r="R2769" t="s">
        <v>467</v>
      </c>
      <c r="S2769">
        <v>4</v>
      </c>
      <c r="T2769" t="s">
        <v>458</v>
      </c>
      <c r="U2769">
        <v>2</v>
      </c>
      <c r="V2769">
        <v>44624</v>
      </c>
      <c r="W2769">
        <v>999</v>
      </c>
      <c r="X2769" t="s">
        <v>447</v>
      </c>
      <c r="Y2769" s="2" t="s">
        <v>447</v>
      </c>
      <c r="Z2769" s="2"/>
      <c r="AB2769" t="s">
        <v>447</v>
      </c>
      <c r="AC2769" t="s">
        <v>448</v>
      </c>
      <c r="AD2769" t="s">
        <v>448</v>
      </c>
      <c r="AE2769" t="s">
        <v>447</v>
      </c>
      <c r="AF2769" t="s">
        <v>447</v>
      </c>
      <c r="AG2769">
        <v>2</v>
      </c>
      <c r="AH2769">
        <v>0</v>
      </c>
      <c r="AI2769">
        <v>24.5</v>
      </c>
      <c r="AJ2769">
        <v>0</v>
      </c>
      <c r="AK2769">
        <v>61</v>
      </c>
      <c r="AL2769" t="s">
        <v>504</v>
      </c>
      <c r="AM2769" t="s">
        <v>450</v>
      </c>
      <c r="AN2769">
        <v>3.66</v>
      </c>
      <c r="AO2769">
        <v>95.61</v>
      </c>
      <c r="AP2769">
        <v>349.93259999999998</v>
      </c>
      <c r="AQ2769">
        <v>3.66</v>
      </c>
      <c r="AR2769">
        <v>95.07</v>
      </c>
      <c r="AS2769">
        <v>347.95620000000002</v>
      </c>
      <c r="AT2769">
        <v>3.66</v>
      </c>
      <c r="AU2769">
        <v>95</v>
      </c>
      <c r="AV2769">
        <v>347.7</v>
      </c>
      <c r="BC2769" t="s">
        <v>451</v>
      </c>
      <c r="BD2769" s="2">
        <v>45926</v>
      </c>
      <c r="BE2769">
        <v>284.72000000000003</v>
      </c>
      <c r="BF2769" t="s">
        <v>452</v>
      </c>
      <c r="BG2769" t="s">
        <v>453</v>
      </c>
      <c r="BH2769" s="1">
        <f t="shared" ca="1" si="131"/>
        <v>197</v>
      </c>
    </row>
    <row r="2770" spans="2:60" ht="14.25" customHeight="1" x14ac:dyDescent="0.35">
      <c r="B2770" s="96" t="str">
        <f t="shared" si="129"/>
        <v>9900852515</v>
      </c>
      <c r="C2770" s="96" t="str">
        <f t="shared" si="130"/>
        <v>99008525</v>
      </c>
      <c r="D2770">
        <v>22526</v>
      </c>
      <c r="E2770" t="s">
        <v>120</v>
      </c>
      <c r="F2770">
        <v>61</v>
      </c>
      <c r="G2770" t="s">
        <v>124</v>
      </c>
      <c r="H2770">
        <v>71</v>
      </c>
      <c r="I2770">
        <v>99008</v>
      </c>
      <c r="J2770" t="s">
        <v>100</v>
      </c>
      <c r="K2770">
        <v>525</v>
      </c>
      <c r="L2770">
        <v>15</v>
      </c>
      <c r="M2770">
        <v>1</v>
      </c>
      <c r="O2770">
        <v>20.72</v>
      </c>
      <c r="P2770">
        <v>0</v>
      </c>
      <c r="Q2770" t="s">
        <v>487</v>
      </c>
      <c r="R2770" t="s">
        <v>467</v>
      </c>
      <c r="S2770">
        <v>4</v>
      </c>
      <c r="T2770" t="s">
        <v>458</v>
      </c>
      <c r="U2770">
        <v>2</v>
      </c>
      <c r="V2770">
        <v>44624</v>
      </c>
      <c r="W2770">
        <v>999</v>
      </c>
      <c r="X2770" t="s">
        <v>447</v>
      </c>
      <c r="Y2770" s="2" t="s">
        <v>447</v>
      </c>
      <c r="Z2770" s="2"/>
      <c r="AB2770" t="s">
        <v>447</v>
      </c>
      <c r="AC2770" t="s">
        <v>448</v>
      </c>
      <c r="AD2770" t="s">
        <v>448</v>
      </c>
      <c r="AE2770" t="s">
        <v>447</v>
      </c>
      <c r="AF2770" t="s">
        <v>447</v>
      </c>
      <c r="AG2770">
        <v>2</v>
      </c>
      <c r="AH2770">
        <v>0</v>
      </c>
      <c r="AI2770">
        <v>24.5</v>
      </c>
      <c r="AJ2770">
        <v>0</v>
      </c>
      <c r="AK2770">
        <v>61</v>
      </c>
      <c r="AL2770" t="s">
        <v>518</v>
      </c>
      <c r="AM2770" t="s">
        <v>450</v>
      </c>
      <c r="AN2770">
        <v>20.72</v>
      </c>
      <c r="AO2770">
        <v>95.61</v>
      </c>
      <c r="AP2770">
        <v>1981.0391999999999</v>
      </c>
      <c r="AQ2770">
        <v>20.72</v>
      </c>
      <c r="AR2770">
        <v>95.07</v>
      </c>
      <c r="AS2770">
        <v>1969.8504</v>
      </c>
      <c r="AT2770">
        <v>20.72</v>
      </c>
      <c r="AU2770">
        <v>95</v>
      </c>
      <c r="AV2770">
        <v>1968.4</v>
      </c>
      <c r="BC2770" t="s">
        <v>451</v>
      </c>
      <c r="BD2770" s="2">
        <v>45926</v>
      </c>
      <c r="BE2770">
        <v>1640.31</v>
      </c>
      <c r="BF2770" t="s">
        <v>452</v>
      </c>
      <c r="BG2770" t="s">
        <v>453</v>
      </c>
      <c r="BH2770" s="1">
        <f t="shared" ca="1" si="131"/>
        <v>197</v>
      </c>
    </row>
    <row r="2771" spans="2:60" ht="14.25" customHeight="1" x14ac:dyDescent="0.35">
      <c r="B2771" s="96" t="str">
        <f t="shared" si="129"/>
        <v>9900852516</v>
      </c>
      <c r="C2771" s="96" t="str">
        <f t="shared" si="130"/>
        <v>99008525</v>
      </c>
      <c r="D2771">
        <v>22526</v>
      </c>
      <c r="E2771" t="s">
        <v>120</v>
      </c>
      <c r="F2771">
        <v>61</v>
      </c>
      <c r="G2771" t="s">
        <v>124</v>
      </c>
      <c r="H2771">
        <v>71</v>
      </c>
      <c r="I2771">
        <v>99008</v>
      </c>
      <c r="J2771" t="s">
        <v>100</v>
      </c>
      <c r="K2771">
        <v>525</v>
      </c>
      <c r="L2771">
        <v>16</v>
      </c>
      <c r="M2771">
        <v>1</v>
      </c>
      <c r="O2771">
        <v>27.46</v>
      </c>
      <c r="P2771">
        <v>0</v>
      </c>
      <c r="Q2771" t="s">
        <v>487</v>
      </c>
      <c r="R2771" t="s">
        <v>467</v>
      </c>
      <c r="S2771">
        <v>4</v>
      </c>
      <c r="T2771" t="s">
        <v>458</v>
      </c>
      <c r="U2771">
        <v>2</v>
      </c>
      <c r="V2771">
        <v>44623</v>
      </c>
      <c r="W2771">
        <v>999</v>
      </c>
      <c r="X2771" t="s">
        <v>447</v>
      </c>
      <c r="Y2771" s="2" t="s">
        <v>447</v>
      </c>
      <c r="Z2771" s="2"/>
      <c r="AB2771" t="s">
        <v>447</v>
      </c>
      <c r="AC2771" t="s">
        <v>448</v>
      </c>
      <c r="AD2771" t="s">
        <v>448</v>
      </c>
      <c r="AE2771" t="s">
        <v>447</v>
      </c>
      <c r="AF2771" t="s">
        <v>447</v>
      </c>
      <c r="AG2771">
        <v>2</v>
      </c>
      <c r="AH2771">
        <v>0</v>
      </c>
      <c r="AI2771">
        <v>22</v>
      </c>
      <c r="AJ2771">
        <v>0</v>
      </c>
      <c r="AK2771">
        <v>61</v>
      </c>
      <c r="AL2771" t="s">
        <v>518</v>
      </c>
      <c r="AM2771" t="s">
        <v>450</v>
      </c>
      <c r="AN2771">
        <v>27.46</v>
      </c>
      <c r="AO2771">
        <v>95.61</v>
      </c>
      <c r="AP2771">
        <v>2625.4506000000001</v>
      </c>
      <c r="AQ2771">
        <v>27.46</v>
      </c>
      <c r="AR2771">
        <v>95.07</v>
      </c>
      <c r="AS2771">
        <v>2610.6221999999998</v>
      </c>
      <c r="AT2771">
        <v>27.46</v>
      </c>
      <c r="AU2771">
        <v>95</v>
      </c>
      <c r="AV2771">
        <v>2608.6999999999998</v>
      </c>
      <c r="BC2771" t="s">
        <v>451</v>
      </c>
      <c r="BD2771" s="2">
        <v>45926</v>
      </c>
      <c r="BE2771">
        <v>1952.14</v>
      </c>
      <c r="BF2771" t="s">
        <v>452</v>
      </c>
      <c r="BG2771" t="s">
        <v>453</v>
      </c>
      <c r="BH2771" s="1">
        <f t="shared" ca="1" si="131"/>
        <v>197</v>
      </c>
    </row>
    <row r="2772" spans="2:60" ht="14.25" customHeight="1" x14ac:dyDescent="0.35">
      <c r="B2772" s="96" t="str">
        <f t="shared" si="129"/>
        <v>9900852517</v>
      </c>
      <c r="C2772" s="96" t="str">
        <f t="shared" si="130"/>
        <v>99008525</v>
      </c>
      <c r="D2772">
        <v>22526</v>
      </c>
      <c r="E2772" t="s">
        <v>120</v>
      </c>
      <c r="F2772">
        <v>61</v>
      </c>
      <c r="G2772" t="s">
        <v>124</v>
      </c>
      <c r="H2772">
        <v>71</v>
      </c>
      <c r="I2772">
        <v>99008</v>
      </c>
      <c r="J2772" t="s">
        <v>100</v>
      </c>
      <c r="K2772">
        <v>525</v>
      </c>
      <c r="L2772">
        <v>17</v>
      </c>
      <c r="M2772">
        <v>1</v>
      </c>
      <c r="O2772">
        <v>6.78</v>
      </c>
      <c r="P2772">
        <v>0</v>
      </c>
      <c r="Q2772" t="s">
        <v>487</v>
      </c>
      <c r="R2772" t="s">
        <v>467</v>
      </c>
      <c r="S2772">
        <v>4</v>
      </c>
      <c r="T2772" t="s">
        <v>458</v>
      </c>
      <c r="U2772">
        <v>2</v>
      </c>
      <c r="V2772">
        <v>44624</v>
      </c>
      <c r="W2772">
        <v>999</v>
      </c>
      <c r="X2772" t="s">
        <v>447</v>
      </c>
      <c r="Y2772" s="2" t="s">
        <v>447</v>
      </c>
      <c r="Z2772" s="2"/>
      <c r="AB2772" t="s">
        <v>447</v>
      </c>
      <c r="AC2772" t="s">
        <v>448</v>
      </c>
      <c r="AD2772" t="s">
        <v>448</v>
      </c>
      <c r="AE2772" t="s">
        <v>447</v>
      </c>
      <c r="AF2772" t="s">
        <v>447</v>
      </c>
      <c r="AG2772">
        <v>2</v>
      </c>
      <c r="AH2772">
        <v>0</v>
      </c>
      <c r="AI2772">
        <v>22</v>
      </c>
      <c r="AJ2772">
        <v>0</v>
      </c>
      <c r="AK2772">
        <v>61</v>
      </c>
      <c r="AL2772" t="s">
        <v>518</v>
      </c>
      <c r="AM2772" t="s">
        <v>450</v>
      </c>
      <c r="AN2772">
        <v>6.78</v>
      </c>
      <c r="AO2772">
        <v>95.61</v>
      </c>
      <c r="AP2772">
        <v>648.23580000000004</v>
      </c>
      <c r="AQ2772">
        <v>6.78</v>
      </c>
      <c r="AR2772">
        <v>95.07</v>
      </c>
      <c r="AS2772">
        <v>644.57460000000003</v>
      </c>
      <c r="AT2772">
        <v>6.78</v>
      </c>
      <c r="AU2772">
        <v>95</v>
      </c>
      <c r="AV2772">
        <v>644.1</v>
      </c>
      <c r="BC2772" t="s">
        <v>451</v>
      </c>
      <c r="BD2772" s="2">
        <v>45926</v>
      </c>
      <c r="BE2772">
        <v>578.1</v>
      </c>
      <c r="BF2772" t="s">
        <v>452</v>
      </c>
      <c r="BG2772" t="s">
        <v>453</v>
      </c>
      <c r="BH2772" s="1">
        <f t="shared" ca="1" si="131"/>
        <v>197</v>
      </c>
    </row>
    <row r="2773" spans="2:60" ht="14.25" customHeight="1" x14ac:dyDescent="0.35">
      <c r="B2773" s="96" t="str">
        <f t="shared" si="129"/>
        <v>9900852518</v>
      </c>
      <c r="C2773" s="96" t="str">
        <f t="shared" si="130"/>
        <v>99008525</v>
      </c>
      <c r="D2773">
        <v>22526</v>
      </c>
      <c r="E2773" t="s">
        <v>120</v>
      </c>
      <c r="F2773">
        <v>61</v>
      </c>
      <c r="G2773" t="s">
        <v>124</v>
      </c>
      <c r="H2773">
        <v>71</v>
      </c>
      <c r="I2773">
        <v>99008</v>
      </c>
      <c r="J2773" t="s">
        <v>100</v>
      </c>
      <c r="K2773">
        <v>525</v>
      </c>
      <c r="L2773">
        <v>18</v>
      </c>
      <c r="M2773">
        <v>1</v>
      </c>
      <c r="O2773">
        <v>6.12</v>
      </c>
      <c r="P2773">
        <v>0</v>
      </c>
      <c r="Q2773" t="s">
        <v>487</v>
      </c>
      <c r="R2773" t="s">
        <v>467</v>
      </c>
      <c r="S2773">
        <v>4</v>
      </c>
      <c r="T2773" t="s">
        <v>458</v>
      </c>
      <c r="U2773">
        <v>2</v>
      </c>
      <c r="V2773">
        <v>44624</v>
      </c>
      <c r="W2773">
        <v>999</v>
      </c>
      <c r="X2773" t="s">
        <v>447</v>
      </c>
      <c r="Y2773" s="2" t="s">
        <v>447</v>
      </c>
      <c r="Z2773" s="2"/>
      <c r="AB2773" t="s">
        <v>447</v>
      </c>
      <c r="AC2773" t="s">
        <v>448</v>
      </c>
      <c r="AD2773" t="s">
        <v>448</v>
      </c>
      <c r="AE2773" t="s">
        <v>447</v>
      </c>
      <c r="AF2773" t="s">
        <v>447</v>
      </c>
      <c r="AG2773">
        <v>2</v>
      </c>
      <c r="AH2773">
        <v>0</v>
      </c>
      <c r="AI2773">
        <v>22</v>
      </c>
      <c r="AJ2773">
        <v>0</v>
      </c>
      <c r="AK2773">
        <v>61</v>
      </c>
      <c r="AL2773" t="s">
        <v>518</v>
      </c>
      <c r="AM2773" t="s">
        <v>450</v>
      </c>
      <c r="AN2773">
        <v>6.12</v>
      </c>
      <c r="AO2773">
        <v>95.61</v>
      </c>
      <c r="AP2773">
        <v>585.13319999999999</v>
      </c>
      <c r="AQ2773">
        <v>6.12</v>
      </c>
      <c r="AR2773">
        <v>95.07</v>
      </c>
      <c r="AS2773">
        <v>581.82839999999999</v>
      </c>
      <c r="AT2773">
        <v>6.12</v>
      </c>
      <c r="AU2773">
        <v>95</v>
      </c>
      <c r="AV2773">
        <v>581.4</v>
      </c>
      <c r="BC2773" t="s">
        <v>451</v>
      </c>
      <c r="BD2773" s="2">
        <v>45926</v>
      </c>
      <c r="BE2773">
        <v>607.39</v>
      </c>
      <c r="BF2773" t="s">
        <v>452</v>
      </c>
      <c r="BG2773" t="s">
        <v>453</v>
      </c>
      <c r="BH2773" s="1">
        <f t="shared" ca="1" si="131"/>
        <v>197</v>
      </c>
    </row>
    <row r="2774" spans="2:60" ht="14.25" customHeight="1" x14ac:dyDescent="0.35">
      <c r="B2774" s="96" t="str">
        <f t="shared" si="129"/>
        <v>990143021</v>
      </c>
      <c r="C2774" s="96" t="str">
        <f t="shared" si="130"/>
        <v>99014302</v>
      </c>
      <c r="D2774">
        <v>22526</v>
      </c>
      <c r="E2774" t="s">
        <v>120</v>
      </c>
      <c r="F2774">
        <v>61</v>
      </c>
      <c r="G2774" t="s">
        <v>124</v>
      </c>
      <c r="H2774">
        <v>71</v>
      </c>
      <c r="I2774">
        <v>99014</v>
      </c>
      <c r="J2774" t="s">
        <v>101</v>
      </c>
      <c r="K2774">
        <v>302</v>
      </c>
      <c r="L2774">
        <v>1</v>
      </c>
      <c r="M2774">
        <v>1</v>
      </c>
      <c r="N2774">
        <v>1</v>
      </c>
      <c r="O2774">
        <v>1.38</v>
      </c>
      <c r="P2774">
        <v>0</v>
      </c>
      <c r="Q2774" t="s">
        <v>506</v>
      </c>
      <c r="R2774" t="s">
        <v>471</v>
      </c>
      <c r="S2774">
        <v>50</v>
      </c>
      <c r="T2774" t="s">
        <v>492</v>
      </c>
      <c r="U2774">
        <v>2</v>
      </c>
      <c r="V2774">
        <v>45731</v>
      </c>
      <c r="W2774">
        <v>356</v>
      </c>
      <c r="X2774" t="s">
        <v>447</v>
      </c>
      <c r="Y2774" s="2" t="s">
        <v>447</v>
      </c>
      <c r="Z2774" s="2"/>
      <c r="AB2774" t="s">
        <v>447</v>
      </c>
      <c r="AC2774" t="s">
        <v>448</v>
      </c>
      <c r="AD2774" t="s">
        <v>447</v>
      </c>
      <c r="AE2774" t="s">
        <v>447</v>
      </c>
      <c r="AF2774" t="s">
        <v>447</v>
      </c>
      <c r="AG2774">
        <v>2</v>
      </c>
      <c r="AH2774">
        <v>0</v>
      </c>
      <c r="AI2774">
        <v>39</v>
      </c>
      <c r="AJ2774">
        <v>0</v>
      </c>
      <c r="AK2774">
        <v>61</v>
      </c>
      <c r="AL2774" t="s">
        <v>518</v>
      </c>
      <c r="AM2774" t="s">
        <v>450</v>
      </c>
      <c r="BC2774" t="s">
        <v>493</v>
      </c>
      <c r="BF2774" t="s">
        <v>452</v>
      </c>
      <c r="BG2774" t="s">
        <v>453</v>
      </c>
      <c r="BH2774" s="1">
        <f t="shared" ca="1" si="131"/>
        <v>46123</v>
      </c>
    </row>
    <row r="2775" spans="2:60" ht="14.25" customHeight="1" x14ac:dyDescent="0.35">
      <c r="B2775" s="96" t="str">
        <f t="shared" si="129"/>
        <v>990143022</v>
      </c>
      <c r="C2775" s="96" t="str">
        <f t="shared" si="130"/>
        <v>99014302</v>
      </c>
      <c r="D2775">
        <v>22526</v>
      </c>
      <c r="E2775" t="s">
        <v>120</v>
      </c>
      <c r="F2775">
        <v>61</v>
      </c>
      <c r="G2775" t="s">
        <v>124</v>
      </c>
      <c r="H2775">
        <v>71</v>
      </c>
      <c r="I2775">
        <v>99014</v>
      </c>
      <c r="J2775" t="s">
        <v>101</v>
      </c>
      <c r="K2775">
        <v>302</v>
      </c>
      <c r="L2775">
        <v>2</v>
      </c>
      <c r="M2775">
        <v>1</v>
      </c>
      <c r="N2775">
        <v>1</v>
      </c>
      <c r="O2775">
        <v>5.29</v>
      </c>
      <c r="P2775">
        <v>0</v>
      </c>
      <c r="Q2775" t="s">
        <v>506</v>
      </c>
      <c r="R2775" t="s">
        <v>471</v>
      </c>
      <c r="S2775">
        <v>50</v>
      </c>
      <c r="T2775" t="s">
        <v>492</v>
      </c>
      <c r="U2775">
        <v>2</v>
      </c>
      <c r="V2775">
        <v>45731</v>
      </c>
      <c r="W2775">
        <v>356</v>
      </c>
      <c r="X2775" t="s">
        <v>447</v>
      </c>
      <c r="Y2775" s="2" t="s">
        <v>447</v>
      </c>
      <c r="Z2775" s="2"/>
      <c r="AB2775" t="s">
        <v>447</v>
      </c>
      <c r="AC2775" t="s">
        <v>448</v>
      </c>
      <c r="AD2775" t="s">
        <v>447</v>
      </c>
      <c r="AE2775" t="s">
        <v>447</v>
      </c>
      <c r="AF2775" t="s">
        <v>447</v>
      </c>
      <c r="AG2775">
        <v>2</v>
      </c>
      <c r="AH2775">
        <v>0</v>
      </c>
      <c r="AI2775">
        <v>39</v>
      </c>
      <c r="AJ2775">
        <v>0</v>
      </c>
      <c r="AK2775">
        <v>61</v>
      </c>
      <c r="AL2775" t="s">
        <v>518</v>
      </c>
      <c r="AM2775" t="s">
        <v>450</v>
      </c>
      <c r="BC2775" t="s">
        <v>493</v>
      </c>
      <c r="BF2775" t="s">
        <v>452</v>
      </c>
      <c r="BG2775" t="s">
        <v>453</v>
      </c>
      <c r="BH2775" s="1">
        <f t="shared" ca="1" si="131"/>
        <v>46123</v>
      </c>
    </row>
    <row r="2776" spans="2:60" ht="14.25" customHeight="1" x14ac:dyDescent="0.35">
      <c r="B2776" s="96" t="str">
        <f t="shared" si="129"/>
        <v>990143023</v>
      </c>
      <c r="C2776" s="96" t="str">
        <f t="shared" si="130"/>
        <v>99014302</v>
      </c>
      <c r="D2776">
        <v>22526</v>
      </c>
      <c r="E2776" t="s">
        <v>120</v>
      </c>
      <c r="F2776">
        <v>61</v>
      </c>
      <c r="G2776" t="s">
        <v>124</v>
      </c>
      <c r="H2776">
        <v>71</v>
      </c>
      <c r="I2776">
        <v>99014</v>
      </c>
      <c r="J2776" t="s">
        <v>101</v>
      </c>
      <c r="K2776">
        <v>302</v>
      </c>
      <c r="L2776">
        <v>3</v>
      </c>
      <c r="M2776">
        <v>1</v>
      </c>
      <c r="N2776">
        <v>1</v>
      </c>
      <c r="O2776">
        <v>5.29</v>
      </c>
      <c r="P2776">
        <v>0</v>
      </c>
      <c r="Q2776" t="s">
        <v>506</v>
      </c>
      <c r="R2776" t="s">
        <v>471</v>
      </c>
      <c r="S2776">
        <v>50</v>
      </c>
      <c r="T2776" t="s">
        <v>492</v>
      </c>
      <c r="U2776">
        <v>2</v>
      </c>
      <c r="V2776">
        <v>45731</v>
      </c>
      <c r="W2776">
        <v>356</v>
      </c>
      <c r="X2776" t="s">
        <v>447</v>
      </c>
      <c r="Y2776" s="2" t="s">
        <v>447</v>
      </c>
      <c r="Z2776" s="2"/>
      <c r="AB2776" t="s">
        <v>447</v>
      </c>
      <c r="AC2776" t="s">
        <v>448</v>
      </c>
      <c r="AD2776" t="s">
        <v>447</v>
      </c>
      <c r="AE2776" t="s">
        <v>447</v>
      </c>
      <c r="AF2776" t="s">
        <v>447</v>
      </c>
      <c r="AG2776">
        <v>2</v>
      </c>
      <c r="AH2776">
        <v>0</v>
      </c>
      <c r="AI2776">
        <v>39</v>
      </c>
      <c r="AJ2776">
        <v>0</v>
      </c>
      <c r="AK2776">
        <v>61</v>
      </c>
      <c r="AL2776" t="s">
        <v>518</v>
      </c>
      <c r="AM2776" t="s">
        <v>450</v>
      </c>
      <c r="BC2776" t="s">
        <v>493</v>
      </c>
      <c r="BF2776" t="s">
        <v>452</v>
      </c>
      <c r="BG2776" t="s">
        <v>453</v>
      </c>
      <c r="BH2776" s="1">
        <f t="shared" ca="1" si="131"/>
        <v>46123</v>
      </c>
    </row>
    <row r="2777" spans="2:60" ht="14.25" customHeight="1" x14ac:dyDescent="0.35">
      <c r="B2777" s="96" t="str">
        <f t="shared" si="129"/>
        <v>990143024</v>
      </c>
      <c r="C2777" s="96" t="str">
        <f t="shared" si="130"/>
        <v>99014302</v>
      </c>
      <c r="D2777">
        <v>22526</v>
      </c>
      <c r="E2777" t="s">
        <v>120</v>
      </c>
      <c r="F2777">
        <v>61</v>
      </c>
      <c r="G2777" t="s">
        <v>124</v>
      </c>
      <c r="H2777">
        <v>71</v>
      </c>
      <c r="I2777">
        <v>99014</v>
      </c>
      <c r="J2777" t="s">
        <v>101</v>
      </c>
      <c r="K2777">
        <v>302</v>
      </c>
      <c r="L2777">
        <v>4</v>
      </c>
      <c r="M2777">
        <v>1</v>
      </c>
      <c r="N2777">
        <v>1</v>
      </c>
      <c r="O2777">
        <v>3.9</v>
      </c>
      <c r="P2777">
        <v>0</v>
      </c>
      <c r="Q2777" t="s">
        <v>506</v>
      </c>
      <c r="R2777" t="s">
        <v>471</v>
      </c>
      <c r="S2777">
        <v>50</v>
      </c>
      <c r="T2777" t="s">
        <v>492</v>
      </c>
      <c r="U2777">
        <v>2</v>
      </c>
      <c r="V2777">
        <v>45731</v>
      </c>
      <c r="W2777">
        <v>356</v>
      </c>
      <c r="X2777" t="s">
        <v>447</v>
      </c>
      <c r="Y2777" s="2" t="s">
        <v>447</v>
      </c>
      <c r="Z2777" s="2"/>
      <c r="AB2777" t="s">
        <v>447</v>
      </c>
      <c r="AC2777" t="s">
        <v>448</v>
      </c>
      <c r="AD2777" t="s">
        <v>447</v>
      </c>
      <c r="AE2777" t="s">
        <v>447</v>
      </c>
      <c r="AF2777" t="s">
        <v>447</v>
      </c>
      <c r="AG2777">
        <v>2</v>
      </c>
      <c r="AH2777">
        <v>0</v>
      </c>
      <c r="AI2777">
        <v>39</v>
      </c>
      <c r="AJ2777">
        <v>0</v>
      </c>
      <c r="AK2777">
        <v>61</v>
      </c>
      <c r="AL2777" t="s">
        <v>518</v>
      </c>
      <c r="AM2777" t="s">
        <v>450</v>
      </c>
      <c r="BC2777" t="s">
        <v>493</v>
      </c>
      <c r="BF2777" t="s">
        <v>452</v>
      </c>
      <c r="BG2777" t="s">
        <v>453</v>
      </c>
      <c r="BH2777" s="1">
        <f t="shared" ca="1" si="131"/>
        <v>46123</v>
      </c>
    </row>
    <row r="2778" spans="2:60" ht="14.25" customHeight="1" x14ac:dyDescent="0.35">
      <c r="B2778" s="96" t="str">
        <f t="shared" si="129"/>
        <v>990143025</v>
      </c>
      <c r="C2778" s="96" t="str">
        <f t="shared" si="130"/>
        <v>99014302</v>
      </c>
      <c r="D2778">
        <v>22526</v>
      </c>
      <c r="E2778" t="s">
        <v>120</v>
      </c>
      <c r="F2778">
        <v>61</v>
      </c>
      <c r="G2778" t="s">
        <v>124</v>
      </c>
      <c r="H2778">
        <v>71</v>
      </c>
      <c r="I2778">
        <v>99014</v>
      </c>
      <c r="J2778" t="s">
        <v>101</v>
      </c>
      <c r="K2778">
        <v>302</v>
      </c>
      <c r="L2778">
        <v>5</v>
      </c>
      <c r="M2778">
        <v>1</v>
      </c>
      <c r="N2778">
        <v>1</v>
      </c>
      <c r="O2778">
        <v>0.38</v>
      </c>
      <c r="P2778">
        <v>0</v>
      </c>
      <c r="Q2778" t="s">
        <v>506</v>
      </c>
      <c r="R2778" t="s">
        <v>471</v>
      </c>
      <c r="S2778">
        <v>50</v>
      </c>
      <c r="T2778" t="s">
        <v>492</v>
      </c>
      <c r="U2778">
        <v>2</v>
      </c>
      <c r="V2778">
        <v>45731</v>
      </c>
      <c r="W2778">
        <v>356</v>
      </c>
      <c r="X2778" t="s">
        <v>447</v>
      </c>
      <c r="Y2778" s="2" t="s">
        <v>447</v>
      </c>
      <c r="Z2778" s="2"/>
      <c r="AB2778" t="s">
        <v>447</v>
      </c>
      <c r="AC2778" t="s">
        <v>448</v>
      </c>
      <c r="AD2778" t="s">
        <v>447</v>
      </c>
      <c r="AE2778" t="s">
        <v>447</v>
      </c>
      <c r="AF2778" t="s">
        <v>447</v>
      </c>
      <c r="AG2778">
        <v>2</v>
      </c>
      <c r="AH2778">
        <v>0</v>
      </c>
      <c r="AI2778">
        <v>39</v>
      </c>
      <c r="AJ2778">
        <v>0</v>
      </c>
      <c r="AK2778">
        <v>61</v>
      </c>
      <c r="AL2778" t="s">
        <v>518</v>
      </c>
      <c r="AM2778" t="s">
        <v>450</v>
      </c>
      <c r="BC2778" t="s">
        <v>493</v>
      </c>
      <c r="BF2778" t="s">
        <v>452</v>
      </c>
      <c r="BG2778" t="s">
        <v>453</v>
      </c>
      <c r="BH2778" s="1">
        <f t="shared" ca="1" si="131"/>
        <v>46123</v>
      </c>
    </row>
    <row r="2779" spans="2:60" ht="14.25" customHeight="1" x14ac:dyDescent="0.35">
      <c r="B2779" s="96" t="str">
        <f t="shared" si="129"/>
        <v>990143191</v>
      </c>
      <c r="C2779" s="96" t="str">
        <f t="shared" si="130"/>
        <v>99014319</v>
      </c>
      <c r="D2779">
        <v>22526</v>
      </c>
      <c r="E2779" t="s">
        <v>120</v>
      </c>
      <c r="F2779">
        <v>61</v>
      </c>
      <c r="G2779" t="s">
        <v>124</v>
      </c>
      <c r="H2779">
        <v>71</v>
      </c>
      <c r="I2779">
        <v>99014</v>
      </c>
      <c r="J2779" t="s">
        <v>101</v>
      </c>
      <c r="K2779">
        <v>319</v>
      </c>
      <c r="L2779">
        <v>1</v>
      </c>
      <c r="M2779">
        <v>1</v>
      </c>
      <c r="N2779">
        <v>2</v>
      </c>
      <c r="O2779">
        <v>10.82</v>
      </c>
      <c r="P2779">
        <v>0</v>
      </c>
      <c r="Q2779" t="s">
        <v>517</v>
      </c>
      <c r="R2779" t="s">
        <v>467</v>
      </c>
      <c r="S2779">
        <v>3</v>
      </c>
      <c r="T2779" t="s">
        <v>475</v>
      </c>
      <c r="U2779">
        <v>2</v>
      </c>
      <c r="V2779">
        <v>45065</v>
      </c>
      <c r="W2779">
        <v>356</v>
      </c>
      <c r="X2779" t="s">
        <v>447</v>
      </c>
      <c r="Y2779" s="2" t="s">
        <v>447</v>
      </c>
      <c r="Z2779" s="2"/>
      <c r="AB2779" t="s">
        <v>447</v>
      </c>
      <c r="AC2779" t="s">
        <v>448</v>
      </c>
      <c r="AD2779" t="s">
        <v>447</v>
      </c>
      <c r="AE2779" t="s">
        <v>447</v>
      </c>
      <c r="AF2779" t="s">
        <v>447</v>
      </c>
      <c r="AG2779">
        <v>2</v>
      </c>
      <c r="AH2779">
        <v>0</v>
      </c>
      <c r="AI2779">
        <v>42</v>
      </c>
      <c r="AJ2779">
        <v>0</v>
      </c>
      <c r="AK2779">
        <v>61</v>
      </c>
      <c r="AL2779" t="s">
        <v>518</v>
      </c>
      <c r="AM2779" t="s">
        <v>450</v>
      </c>
      <c r="AN2779">
        <v>10.82</v>
      </c>
      <c r="AO2779">
        <v>79.959999999999994</v>
      </c>
      <c r="AP2779">
        <v>865.16719999999998</v>
      </c>
      <c r="AQ2779">
        <v>10.82</v>
      </c>
      <c r="AR2779">
        <v>83.07</v>
      </c>
      <c r="AS2779">
        <v>898.81740000000002</v>
      </c>
      <c r="BC2779" t="s">
        <v>451</v>
      </c>
      <c r="BD2779" s="2">
        <v>45828</v>
      </c>
      <c r="BE2779">
        <v>1352.15</v>
      </c>
      <c r="BF2779" t="s">
        <v>452</v>
      </c>
      <c r="BG2779" t="s">
        <v>453</v>
      </c>
      <c r="BH2779" s="1">
        <f t="shared" ca="1" si="131"/>
        <v>295</v>
      </c>
    </row>
    <row r="2780" spans="2:60" ht="14.25" customHeight="1" x14ac:dyDescent="0.35">
      <c r="B2780" s="96" t="str">
        <f t="shared" si="129"/>
        <v>990143192</v>
      </c>
      <c r="C2780" s="96" t="str">
        <f t="shared" si="130"/>
        <v>99014319</v>
      </c>
      <c r="D2780">
        <v>22526</v>
      </c>
      <c r="E2780" t="s">
        <v>120</v>
      </c>
      <c r="F2780">
        <v>61</v>
      </c>
      <c r="G2780" t="s">
        <v>124</v>
      </c>
      <c r="H2780">
        <v>71</v>
      </c>
      <c r="I2780">
        <v>99014</v>
      </c>
      <c r="J2780" t="s">
        <v>101</v>
      </c>
      <c r="K2780">
        <v>319</v>
      </c>
      <c r="L2780">
        <v>2</v>
      </c>
      <c r="M2780">
        <v>1</v>
      </c>
      <c r="O2780">
        <v>8.36</v>
      </c>
      <c r="P2780">
        <v>0</v>
      </c>
      <c r="Q2780" t="s">
        <v>487</v>
      </c>
      <c r="R2780" t="s">
        <v>467</v>
      </c>
      <c r="S2780">
        <v>3</v>
      </c>
      <c r="T2780" t="s">
        <v>475</v>
      </c>
      <c r="U2780">
        <v>2</v>
      </c>
      <c r="V2780">
        <v>45003</v>
      </c>
      <c r="W2780">
        <v>356</v>
      </c>
      <c r="X2780" t="s">
        <v>447</v>
      </c>
      <c r="Y2780" s="2" t="s">
        <v>447</v>
      </c>
      <c r="Z2780" s="2"/>
      <c r="AB2780" t="s">
        <v>447</v>
      </c>
      <c r="AC2780" t="s">
        <v>448</v>
      </c>
      <c r="AD2780" t="s">
        <v>447</v>
      </c>
      <c r="AE2780" t="s">
        <v>447</v>
      </c>
      <c r="AF2780" t="s">
        <v>447</v>
      </c>
      <c r="AG2780">
        <v>2</v>
      </c>
      <c r="AH2780">
        <v>0</v>
      </c>
      <c r="AI2780">
        <v>40</v>
      </c>
      <c r="AJ2780">
        <v>0</v>
      </c>
      <c r="AK2780">
        <v>61</v>
      </c>
      <c r="AL2780" t="s">
        <v>518</v>
      </c>
      <c r="AM2780" t="s">
        <v>450</v>
      </c>
      <c r="AN2780">
        <v>8.36</v>
      </c>
      <c r="AO2780">
        <v>79.959999999999994</v>
      </c>
      <c r="AP2780">
        <v>668.46559999999999</v>
      </c>
      <c r="AQ2780">
        <v>8.36</v>
      </c>
      <c r="AR2780">
        <v>83.07</v>
      </c>
      <c r="AS2780">
        <v>694.46519999999998</v>
      </c>
      <c r="BC2780" t="s">
        <v>451</v>
      </c>
      <c r="BD2780" s="2">
        <v>45828</v>
      </c>
      <c r="BE2780">
        <v>1123.42</v>
      </c>
      <c r="BF2780" t="s">
        <v>452</v>
      </c>
      <c r="BG2780" t="s">
        <v>453</v>
      </c>
      <c r="BH2780" s="1">
        <f t="shared" ca="1" si="131"/>
        <v>295</v>
      </c>
    </row>
    <row r="2781" spans="2:60" ht="14.25" customHeight="1" x14ac:dyDescent="0.35">
      <c r="B2781" s="96" t="str">
        <f t="shared" si="129"/>
        <v>990143193</v>
      </c>
      <c r="C2781" s="96" t="str">
        <f t="shared" si="130"/>
        <v>99014319</v>
      </c>
      <c r="D2781">
        <v>22526</v>
      </c>
      <c r="E2781" t="s">
        <v>120</v>
      </c>
      <c r="F2781">
        <v>61</v>
      </c>
      <c r="G2781" t="s">
        <v>124</v>
      </c>
      <c r="H2781">
        <v>71</v>
      </c>
      <c r="I2781">
        <v>99014</v>
      </c>
      <c r="J2781" t="s">
        <v>101</v>
      </c>
      <c r="K2781">
        <v>319</v>
      </c>
      <c r="L2781">
        <v>3</v>
      </c>
      <c r="M2781">
        <v>1</v>
      </c>
      <c r="O2781">
        <v>12.93</v>
      </c>
      <c r="P2781">
        <v>0</v>
      </c>
      <c r="Q2781" t="s">
        <v>487</v>
      </c>
      <c r="R2781" t="s">
        <v>467</v>
      </c>
      <c r="S2781">
        <v>3</v>
      </c>
      <c r="T2781" t="s">
        <v>475</v>
      </c>
      <c r="U2781">
        <v>2</v>
      </c>
      <c r="V2781">
        <v>45003</v>
      </c>
      <c r="W2781">
        <v>356</v>
      </c>
      <c r="X2781" t="s">
        <v>447</v>
      </c>
      <c r="Y2781" s="2" t="s">
        <v>447</v>
      </c>
      <c r="Z2781" s="2"/>
      <c r="AB2781" t="s">
        <v>447</v>
      </c>
      <c r="AC2781" t="s">
        <v>448</v>
      </c>
      <c r="AD2781" t="s">
        <v>447</v>
      </c>
      <c r="AE2781" t="s">
        <v>447</v>
      </c>
      <c r="AF2781" t="s">
        <v>447</v>
      </c>
      <c r="AG2781">
        <v>2</v>
      </c>
      <c r="AH2781">
        <v>0</v>
      </c>
      <c r="AI2781">
        <v>40</v>
      </c>
      <c r="AJ2781">
        <v>0</v>
      </c>
      <c r="AK2781">
        <v>61</v>
      </c>
      <c r="AL2781" t="s">
        <v>518</v>
      </c>
      <c r="AM2781" t="s">
        <v>450</v>
      </c>
      <c r="AN2781">
        <v>12.93</v>
      </c>
      <c r="AO2781">
        <v>79.959999999999994</v>
      </c>
      <c r="AP2781">
        <v>1033.8828000000001</v>
      </c>
      <c r="AQ2781">
        <v>12.93</v>
      </c>
      <c r="AR2781">
        <v>83.07</v>
      </c>
      <c r="AS2781">
        <v>1074.0951</v>
      </c>
      <c r="BC2781" t="s">
        <v>451</v>
      </c>
      <c r="BD2781" s="2">
        <v>45828</v>
      </c>
      <c r="BE2781">
        <v>1235.03</v>
      </c>
      <c r="BF2781" t="s">
        <v>452</v>
      </c>
      <c r="BG2781" t="s">
        <v>453</v>
      </c>
      <c r="BH2781" s="1">
        <f t="shared" ca="1" si="131"/>
        <v>295</v>
      </c>
    </row>
    <row r="2782" spans="2:60" ht="14.25" customHeight="1" x14ac:dyDescent="0.35">
      <c r="B2782" s="96" t="str">
        <f t="shared" si="129"/>
        <v>990143194</v>
      </c>
      <c r="C2782" s="96" t="str">
        <f t="shared" si="130"/>
        <v>99014319</v>
      </c>
      <c r="D2782">
        <v>22526</v>
      </c>
      <c r="E2782" t="s">
        <v>120</v>
      </c>
      <c r="F2782">
        <v>61</v>
      </c>
      <c r="G2782" t="s">
        <v>124</v>
      </c>
      <c r="H2782">
        <v>71</v>
      </c>
      <c r="I2782">
        <v>99014</v>
      </c>
      <c r="J2782" t="s">
        <v>101</v>
      </c>
      <c r="K2782">
        <v>319</v>
      </c>
      <c r="L2782">
        <v>4</v>
      </c>
      <c r="M2782">
        <v>1</v>
      </c>
      <c r="N2782">
        <v>2</v>
      </c>
      <c r="O2782">
        <v>2.11</v>
      </c>
      <c r="P2782">
        <v>0</v>
      </c>
      <c r="Q2782" t="s">
        <v>487</v>
      </c>
      <c r="R2782" t="s">
        <v>467</v>
      </c>
      <c r="S2782">
        <v>3</v>
      </c>
      <c r="T2782" t="s">
        <v>475</v>
      </c>
      <c r="U2782">
        <v>2</v>
      </c>
      <c r="V2782">
        <v>45003</v>
      </c>
      <c r="W2782">
        <v>356</v>
      </c>
      <c r="X2782" t="s">
        <v>447</v>
      </c>
      <c r="Y2782" s="2" t="s">
        <v>447</v>
      </c>
      <c r="Z2782" s="2"/>
      <c r="AB2782" t="s">
        <v>447</v>
      </c>
      <c r="AC2782" t="s">
        <v>448</v>
      </c>
      <c r="AD2782" t="s">
        <v>447</v>
      </c>
      <c r="AE2782" t="s">
        <v>447</v>
      </c>
      <c r="AF2782" t="s">
        <v>447</v>
      </c>
      <c r="AG2782">
        <v>2</v>
      </c>
      <c r="AH2782">
        <v>0</v>
      </c>
      <c r="AI2782">
        <v>40</v>
      </c>
      <c r="AJ2782">
        <v>0</v>
      </c>
      <c r="AK2782">
        <v>61</v>
      </c>
      <c r="AL2782" t="s">
        <v>518</v>
      </c>
      <c r="AM2782" t="s">
        <v>450</v>
      </c>
      <c r="AN2782">
        <v>2.11</v>
      </c>
      <c r="AO2782">
        <v>79.959999999999994</v>
      </c>
      <c r="AP2782">
        <v>168.71559999999999</v>
      </c>
      <c r="AQ2782">
        <v>2.11</v>
      </c>
      <c r="AR2782">
        <v>83.07</v>
      </c>
      <c r="AS2782">
        <v>175.27770000000001</v>
      </c>
      <c r="BC2782" t="s">
        <v>451</v>
      </c>
      <c r="BD2782" s="2">
        <v>45828</v>
      </c>
      <c r="BE2782">
        <v>345.96</v>
      </c>
      <c r="BF2782" t="s">
        <v>452</v>
      </c>
      <c r="BG2782" t="s">
        <v>453</v>
      </c>
      <c r="BH2782" s="1">
        <f t="shared" ca="1" si="131"/>
        <v>295</v>
      </c>
    </row>
    <row r="2783" spans="2:60" ht="14.25" customHeight="1" x14ac:dyDescent="0.35">
      <c r="B2783" s="96" t="str">
        <f t="shared" si="129"/>
        <v>990143195</v>
      </c>
      <c r="C2783" s="96" t="str">
        <f t="shared" si="130"/>
        <v>99014319</v>
      </c>
      <c r="D2783">
        <v>22526</v>
      </c>
      <c r="E2783" t="s">
        <v>120</v>
      </c>
      <c r="F2783">
        <v>61</v>
      </c>
      <c r="G2783" t="s">
        <v>124</v>
      </c>
      <c r="H2783">
        <v>71</v>
      </c>
      <c r="I2783">
        <v>99014</v>
      </c>
      <c r="J2783" t="s">
        <v>101</v>
      </c>
      <c r="K2783">
        <v>319</v>
      </c>
      <c r="L2783">
        <v>5</v>
      </c>
      <c r="M2783">
        <v>1</v>
      </c>
      <c r="O2783">
        <v>6.4</v>
      </c>
      <c r="P2783">
        <v>0</v>
      </c>
      <c r="Q2783" t="s">
        <v>517</v>
      </c>
      <c r="R2783" t="s">
        <v>467</v>
      </c>
      <c r="S2783">
        <v>3</v>
      </c>
      <c r="T2783" t="s">
        <v>475</v>
      </c>
      <c r="U2783">
        <v>2</v>
      </c>
      <c r="V2783">
        <v>45062</v>
      </c>
      <c r="W2783">
        <v>356</v>
      </c>
      <c r="X2783" t="s">
        <v>447</v>
      </c>
      <c r="Y2783" s="2" t="s">
        <v>447</v>
      </c>
      <c r="Z2783" s="2"/>
      <c r="AB2783" t="s">
        <v>447</v>
      </c>
      <c r="AC2783" t="s">
        <v>448</v>
      </c>
      <c r="AD2783" t="s">
        <v>447</v>
      </c>
      <c r="AE2783" t="s">
        <v>447</v>
      </c>
      <c r="AF2783" t="s">
        <v>447</v>
      </c>
      <c r="AG2783">
        <v>2</v>
      </c>
      <c r="AH2783">
        <v>0</v>
      </c>
      <c r="AI2783">
        <v>42</v>
      </c>
      <c r="AJ2783">
        <v>0</v>
      </c>
      <c r="AK2783">
        <v>61</v>
      </c>
      <c r="AL2783" t="s">
        <v>486</v>
      </c>
      <c r="AM2783" t="s">
        <v>450</v>
      </c>
      <c r="AN2783">
        <v>6.4</v>
      </c>
      <c r="AO2783">
        <v>79.959999999999994</v>
      </c>
      <c r="AP2783">
        <v>511.74400000000003</v>
      </c>
      <c r="AQ2783">
        <v>6.4</v>
      </c>
      <c r="AR2783">
        <v>83.07</v>
      </c>
      <c r="AS2783">
        <v>531.64800000000002</v>
      </c>
      <c r="BC2783" t="s">
        <v>451</v>
      </c>
      <c r="BD2783" s="2">
        <v>45828</v>
      </c>
      <c r="BE2783">
        <v>730.51</v>
      </c>
      <c r="BF2783" t="s">
        <v>452</v>
      </c>
      <c r="BG2783" t="s">
        <v>453</v>
      </c>
      <c r="BH2783" s="1">
        <f t="shared" ca="1" si="131"/>
        <v>295</v>
      </c>
    </row>
    <row r="2784" spans="2:60" ht="14.25" customHeight="1" x14ac:dyDescent="0.35">
      <c r="B2784" s="96" t="str">
        <f t="shared" si="129"/>
        <v>990143196</v>
      </c>
      <c r="C2784" s="96" t="str">
        <f t="shared" si="130"/>
        <v>99014319</v>
      </c>
      <c r="D2784">
        <v>22526</v>
      </c>
      <c r="E2784" t="s">
        <v>120</v>
      </c>
      <c r="F2784">
        <v>61</v>
      </c>
      <c r="G2784" t="s">
        <v>124</v>
      </c>
      <c r="H2784">
        <v>71</v>
      </c>
      <c r="I2784">
        <v>99014</v>
      </c>
      <c r="J2784" t="s">
        <v>101</v>
      </c>
      <c r="K2784">
        <v>319</v>
      </c>
      <c r="L2784">
        <v>6</v>
      </c>
      <c r="M2784">
        <v>1</v>
      </c>
      <c r="O2784">
        <v>1.52</v>
      </c>
      <c r="P2784">
        <v>0</v>
      </c>
      <c r="Q2784" t="s">
        <v>517</v>
      </c>
      <c r="R2784" t="s">
        <v>467</v>
      </c>
      <c r="S2784">
        <v>3</v>
      </c>
      <c r="T2784" t="s">
        <v>475</v>
      </c>
      <c r="U2784">
        <v>2</v>
      </c>
      <c r="V2784">
        <v>45062</v>
      </c>
      <c r="W2784">
        <v>356</v>
      </c>
      <c r="X2784" t="s">
        <v>447</v>
      </c>
      <c r="Y2784" s="2" t="s">
        <v>447</v>
      </c>
      <c r="Z2784" s="2"/>
      <c r="AB2784" t="s">
        <v>447</v>
      </c>
      <c r="AC2784" t="s">
        <v>448</v>
      </c>
      <c r="AD2784" t="s">
        <v>447</v>
      </c>
      <c r="AE2784" t="s">
        <v>447</v>
      </c>
      <c r="AF2784" t="s">
        <v>447</v>
      </c>
      <c r="AG2784">
        <v>2</v>
      </c>
      <c r="AH2784">
        <v>0</v>
      </c>
      <c r="AI2784">
        <v>42</v>
      </c>
      <c r="AJ2784">
        <v>0</v>
      </c>
      <c r="AK2784">
        <v>61</v>
      </c>
      <c r="AL2784" t="s">
        <v>486</v>
      </c>
      <c r="AM2784" t="s">
        <v>450</v>
      </c>
      <c r="AN2784">
        <v>1.52</v>
      </c>
      <c r="AO2784">
        <v>79.959999999999994</v>
      </c>
      <c r="AP2784">
        <v>121.53919999999999</v>
      </c>
      <c r="AQ2784">
        <v>1.52</v>
      </c>
      <c r="AR2784">
        <v>83.07</v>
      </c>
      <c r="AS2784">
        <v>126.2664</v>
      </c>
      <c r="BC2784" t="s">
        <v>451</v>
      </c>
      <c r="BD2784" s="2">
        <v>45828</v>
      </c>
      <c r="BE2784">
        <v>169.81</v>
      </c>
      <c r="BF2784" t="s">
        <v>452</v>
      </c>
      <c r="BG2784" t="s">
        <v>453</v>
      </c>
      <c r="BH2784" s="1">
        <f t="shared" ca="1" si="131"/>
        <v>295</v>
      </c>
    </row>
    <row r="2785" spans="2:60" ht="14.25" customHeight="1" x14ac:dyDescent="0.35">
      <c r="B2785" s="96" t="str">
        <f t="shared" si="129"/>
        <v>990143197</v>
      </c>
      <c r="C2785" s="96" t="str">
        <f t="shared" si="130"/>
        <v>99014319</v>
      </c>
      <c r="D2785">
        <v>22526</v>
      </c>
      <c r="E2785" t="s">
        <v>120</v>
      </c>
      <c r="F2785">
        <v>61</v>
      </c>
      <c r="G2785" t="s">
        <v>124</v>
      </c>
      <c r="H2785">
        <v>71</v>
      </c>
      <c r="I2785">
        <v>99014</v>
      </c>
      <c r="J2785" t="s">
        <v>101</v>
      </c>
      <c r="K2785">
        <v>319</v>
      </c>
      <c r="L2785">
        <v>7</v>
      </c>
      <c r="M2785">
        <v>1</v>
      </c>
      <c r="O2785">
        <v>3.17</v>
      </c>
      <c r="P2785">
        <v>0</v>
      </c>
      <c r="Q2785" t="s">
        <v>517</v>
      </c>
      <c r="R2785" t="s">
        <v>467</v>
      </c>
      <c r="S2785">
        <v>3</v>
      </c>
      <c r="T2785" t="s">
        <v>475</v>
      </c>
      <c r="U2785">
        <v>2</v>
      </c>
      <c r="V2785">
        <v>45062</v>
      </c>
      <c r="W2785">
        <v>356</v>
      </c>
      <c r="X2785" t="s">
        <v>447</v>
      </c>
      <c r="Y2785" t="s">
        <v>447</v>
      </c>
      <c r="Z2785" s="2"/>
      <c r="AB2785" t="s">
        <v>447</v>
      </c>
      <c r="AC2785" t="s">
        <v>448</v>
      </c>
      <c r="AD2785" t="s">
        <v>447</v>
      </c>
      <c r="AE2785" t="s">
        <v>447</v>
      </c>
      <c r="AF2785" t="s">
        <v>447</v>
      </c>
      <c r="AG2785">
        <v>2</v>
      </c>
      <c r="AH2785">
        <v>0</v>
      </c>
      <c r="AI2785">
        <v>42</v>
      </c>
      <c r="AJ2785">
        <v>0</v>
      </c>
      <c r="AK2785">
        <v>61</v>
      </c>
      <c r="AL2785" t="s">
        <v>486</v>
      </c>
      <c r="AM2785" t="s">
        <v>450</v>
      </c>
      <c r="AN2785">
        <v>3.17</v>
      </c>
      <c r="AO2785">
        <v>79.959999999999994</v>
      </c>
      <c r="AP2785">
        <v>253.47319999999999</v>
      </c>
      <c r="AQ2785">
        <v>3.17</v>
      </c>
      <c r="AR2785">
        <v>83.07</v>
      </c>
      <c r="AS2785">
        <v>263.33190000000002</v>
      </c>
      <c r="BC2785" t="s">
        <v>451</v>
      </c>
      <c r="BD2785" s="2">
        <v>45828</v>
      </c>
      <c r="BE2785">
        <v>276.08999999999997</v>
      </c>
      <c r="BF2785" t="s">
        <v>452</v>
      </c>
      <c r="BG2785" t="s">
        <v>453</v>
      </c>
      <c r="BH2785" s="1">
        <f t="shared" ca="1" si="131"/>
        <v>295</v>
      </c>
    </row>
    <row r="2786" spans="2:60" ht="14.25" customHeight="1" x14ac:dyDescent="0.35">
      <c r="B2786" s="96" t="str">
        <f t="shared" si="129"/>
        <v>990143198</v>
      </c>
      <c r="C2786" s="96" t="str">
        <f t="shared" si="130"/>
        <v>99014319</v>
      </c>
      <c r="D2786">
        <v>22526</v>
      </c>
      <c r="E2786" t="s">
        <v>120</v>
      </c>
      <c r="F2786">
        <v>61</v>
      </c>
      <c r="G2786" t="s">
        <v>124</v>
      </c>
      <c r="H2786">
        <v>71</v>
      </c>
      <c r="I2786">
        <v>99014</v>
      </c>
      <c r="J2786" t="s">
        <v>101</v>
      </c>
      <c r="K2786">
        <v>319</v>
      </c>
      <c r="L2786">
        <v>8</v>
      </c>
      <c r="M2786">
        <v>1</v>
      </c>
      <c r="O2786">
        <v>3.6</v>
      </c>
      <c r="P2786">
        <v>0</v>
      </c>
      <c r="Q2786" t="s">
        <v>517</v>
      </c>
      <c r="R2786" t="s">
        <v>467</v>
      </c>
      <c r="S2786">
        <v>3</v>
      </c>
      <c r="T2786" t="s">
        <v>475</v>
      </c>
      <c r="U2786">
        <v>2</v>
      </c>
      <c r="V2786">
        <v>45063</v>
      </c>
      <c r="W2786">
        <v>356</v>
      </c>
      <c r="X2786" t="s">
        <v>447</v>
      </c>
      <c r="Y2786" t="s">
        <v>447</v>
      </c>
      <c r="Z2786" s="2"/>
      <c r="AB2786" t="s">
        <v>447</v>
      </c>
      <c r="AC2786" t="s">
        <v>448</v>
      </c>
      <c r="AD2786" t="s">
        <v>447</v>
      </c>
      <c r="AE2786" t="s">
        <v>447</v>
      </c>
      <c r="AF2786" t="s">
        <v>447</v>
      </c>
      <c r="AG2786">
        <v>2</v>
      </c>
      <c r="AH2786">
        <v>0</v>
      </c>
      <c r="AI2786">
        <v>42</v>
      </c>
      <c r="AJ2786">
        <v>0</v>
      </c>
      <c r="AK2786">
        <v>61</v>
      </c>
      <c r="AL2786" t="s">
        <v>486</v>
      </c>
      <c r="AM2786" t="s">
        <v>450</v>
      </c>
      <c r="AN2786">
        <v>3.6</v>
      </c>
      <c r="AO2786">
        <v>79.959999999999994</v>
      </c>
      <c r="AP2786">
        <v>287.85599999999999</v>
      </c>
      <c r="AQ2786">
        <v>3.6</v>
      </c>
      <c r="AR2786">
        <v>83.07</v>
      </c>
      <c r="AS2786">
        <v>299.05200000000002</v>
      </c>
      <c r="BC2786" t="s">
        <v>451</v>
      </c>
      <c r="BD2786" s="2">
        <v>45828</v>
      </c>
      <c r="BE2786">
        <v>375.98</v>
      </c>
      <c r="BF2786" t="s">
        <v>452</v>
      </c>
      <c r="BG2786" t="s">
        <v>453</v>
      </c>
      <c r="BH2786" s="1">
        <f t="shared" ca="1" si="131"/>
        <v>295</v>
      </c>
    </row>
    <row r="2787" spans="2:60" ht="14.25" customHeight="1" x14ac:dyDescent="0.35">
      <c r="B2787" s="96" t="str">
        <f t="shared" si="129"/>
        <v>991996511</v>
      </c>
      <c r="C2787" s="96" t="str">
        <f t="shared" si="130"/>
        <v>99199651</v>
      </c>
      <c r="D2787">
        <v>22526</v>
      </c>
      <c r="E2787" t="s">
        <v>120</v>
      </c>
      <c r="F2787">
        <v>61</v>
      </c>
      <c r="G2787" t="s">
        <v>124</v>
      </c>
      <c r="H2787">
        <v>71</v>
      </c>
      <c r="I2787">
        <v>99199</v>
      </c>
      <c r="J2787" t="s">
        <v>35</v>
      </c>
      <c r="K2787">
        <v>651</v>
      </c>
      <c r="L2787">
        <v>1</v>
      </c>
      <c r="M2787">
        <v>3</v>
      </c>
      <c r="N2787">
        <v>1</v>
      </c>
      <c r="O2787">
        <v>1.46</v>
      </c>
      <c r="P2787">
        <v>0</v>
      </c>
      <c r="Q2787" t="s">
        <v>476</v>
      </c>
      <c r="S2787">
        <v>3</v>
      </c>
      <c r="T2787" t="s">
        <v>475</v>
      </c>
      <c r="U2787">
        <v>2</v>
      </c>
      <c r="V2787">
        <v>44898</v>
      </c>
      <c r="W2787">
        <v>342</v>
      </c>
      <c r="X2787" t="s">
        <v>447</v>
      </c>
      <c r="Y2787" t="s">
        <v>447</v>
      </c>
      <c r="Z2787" s="2"/>
      <c r="AB2787" t="s">
        <v>447</v>
      </c>
      <c r="AC2787" t="s">
        <v>448</v>
      </c>
      <c r="AD2787" t="s">
        <v>447</v>
      </c>
      <c r="AE2787" t="s">
        <v>447</v>
      </c>
      <c r="AF2787" t="s">
        <v>447</v>
      </c>
      <c r="AG2787">
        <v>2</v>
      </c>
      <c r="AH2787">
        <v>0</v>
      </c>
      <c r="AI2787">
        <v>11</v>
      </c>
      <c r="AJ2787">
        <v>0</v>
      </c>
      <c r="AK2787">
        <v>61</v>
      </c>
      <c r="AL2787" t="s">
        <v>533</v>
      </c>
      <c r="AM2787" t="s">
        <v>450</v>
      </c>
      <c r="AN2787">
        <v>1.46</v>
      </c>
      <c r="AO2787">
        <v>94.96</v>
      </c>
      <c r="AP2787">
        <v>138.64160000000001</v>
      </c>
      <c r="AQ2787">
        <v>1.46</v>
      </c>
      <c r="AR2787">
        <v>98.07</v>
      </c>
      <c r="AS2787">
        <v>143.18219999999999</v>
      </c>
      <c r="BC2787" t="s">
        <v>451</v>
      </c>
      <c r="BD2787" s="2">
        <v>45783</v>
      </c>
      <c r="BE2787">
        <v>65.239999999999995</v>
      </c>
      <c r="BF2787" t="s">
        <v>452</v>
      </c>
      <c r="BG2787" t="s">
        <v>453</v>
      </c>
      <c r="BH2787" s="1">
        <f t="shared" ca="1" si="131"/>
        <v>340</v>
      </c>
    </row>
    <row r="2788" spans="2:60" ht="14.25" customHeight="1" x14ac:dyDescent="0.35">
      <c r="B2788" s="96" t="str">
        <f t="shared" si="129"/>
        <v>991996512</v>
      </c>
      <c r="C2788" s="96" t="str">
        <f t="shared" si="130"/>
        <v>99199651</v>
      </c>
      <c r="D2788">
        <v>22526</v>
      </c>
      <c r="E2788" t="s">
        <v>120</v>
      </c>
      <c r="F2788">
        <v>61</v>
      </c>
      <c r="G2788" t="s">
        <v>124</v>
      </c>
      <c r="H2788">
        <v>71</v>
      </c>
      <c r="I2788">
        <v>99199</v>
      </c>
      <c r="J2788" t="s">
        <v>35</v>
      </c>
      <c r="K2788">
        <v>651</v>
      </c>
      <c r="L2788">
        <v>2</v>
      </c>
      <c r="M2788">
        <v>3</v>
      </c>
      <c r="N2788">
        <v>1</v>
      </c>
      <c r="O2788">
        <v>4.32</v>
      </c>
      <c r="P2788">
        <v>0</v>
      </c>
      <c r="Q2788" t="s">
        <v>476</v>
      </c>
      <c r="S2788">
        <v>3</v>
      </c>
      <c r="T2788" t="s">
        <v>475</v>
      </c>
      <c r="U2788">
        <v>2</v>
      </c>
      <c r="V2788">
        <v>44898</v>
      </c>
      <c r="W2788">
        <v>342</v>
      </c>
      <c r="X2788" t="s">
        <v>447</v>
      </c>
      <c r="Y2788" t="s">
        <v>447</v>
      </c>
      <c r="Z2788" s="2"/>
      <c r="AB2788" t="s">
        <v>447</v>
      </c>
      <c r="AC2788" t="s">
        <v>448</v>
      </c>
      <c r="AD2788" t="s">
        <v>447</v>
      </c>
      <c r="AE2788" t="s">
        <v>447</v>
      </c>
      <c r="AF2788" t="s">
        <v>447</v>
      </c>
      <c r="AG2788">
        <v>2</v>
      </c>
      <c r="AH2788">
        <v>0</v>
      </c>
      <c r="AI2788">
        <v>11</v>
      </c>
      <c r="AJ2788">
        <v>0</v>
      </c>
      <c r="AK2788">
        <v>61</v>
      </c>
      <c r="AL2788" t="s">
        <v>533</v>
      </c>
      <c r="AM2788" t="s">
        <v>450</v>
      </c>
      <c r="AN2788">
        <v>4.32</v>
      </c>
      <c r="AO2788">
        <v>94.96</v>
      </c>
      <c r="AP2788">
        <v>410.22719999999998</v>
      </c>
      <c r="AQ2788">
        <v>4.32</v>
      </c>
      <c r="AR2788">
        <v>98.07</v>
      </c>
      <c r="AS2788">
        <v>423.66239999999999</v>
      </c>
      <c r="BC2788" t="s">
        <v>451</v>
      </c>
      <c r="BD2788" s="2">
        <v>45783</v>
      </c>
      <c r="BE2788">
        <v>502.49</v>
      </c>
      <c r="BF2788" t="s">
        <v>452</v>
      </c>
      <c r="BG2788" t="s">
        <v>453</v>
      </c>
      <c r="BH2788" s="1">
        <f t="shared" ca="1" si="131"/>
        <v>340</v>
      </c>
    </row>
    <row r="2789" spans="2:60" ht="14.25" customHeight="1" x14ac:dyDescent="0.35">
      <c r="B2789" s="96" t="str">
        <f t="shared" si="129"/>
        <v>991996513</v>
      </c>
      <c r="C2789" s="96" t="str">
        <f t="shared" si="130"/>
        <v>99199651</v>
      </c>
      <c r="D2789">
        <v>22526</v>
      </c>
      <c r="E2789" t="s">
        <v>120</v>
      </c>
      <c r="F2789">
        <v>61</v>
      </c>
      <c r="G2789" t="s">
        <v>124</v>
      </c>
      <c r="H2789">
        <v>71</v>
      </c>
      <c r="I2789">
        <v>99199</v>
      </c>
      <c r="J2789" t="s">
        <v>35</v>
      </c>
      <c r="K2789">
        <v>651</v>
      </c>
      <c r="L2789">
        <v>3</v>
      </c>
      <c r="M2789">
        <v>3</v>
      </c>
      <c r="N2789">
        <v>1</v>
      </c>
      <c r="O2789">
        <v>3.49</v>
      </c>
      <c r="P2789">
        <v>0</v>
      </c>
      <c r="Q2789" t="s">
        <v>476</v>
      </c>
      <c r="S2789">
        <v>3</v>
      </c>
      <c r="T2789" t="s">
        <v>475</v>
      </c>
      <c r="U2789">
        <v>2</v>
      </c>
      <c r="V2789">
        <v>44897</v>
      </c>
      <c r="W2789">
        <v>342</v>
      </c>
      <c r="X2789" t="s">
        <v>447</v>
      </c>
      <c r="Y2789" t="s">
        <v>447</v>
      </c>
      <c r="Z2789" s="2"/>
      <c r="AB2789" t="s">
        <v>447</v>
      </c>
      <c r="AC2789" t="s">
        <v>448</v>
      </c>
      <c r="AD2789" t="s">
        <v>447</v>
      </c>
      <c r="AE2789" t="s">
        <v>447</v>
      </c>
      <c r="AF2789" t="s">
        <v>447</v>
      </c>
      <c r="AG2789">
        <v>2</v>
      </c>
      <c r="AH2789">
        <v>0</v>
      </c>
      <c r="AI2789">
        <v>11</v>
      </c>
      <c r="AJ2789">
        <v>0</v>
      </c>
      <c r="AK2789">
        <v>61</v>
      </c>
      <c r="AL2789" t="s">
        <v>533</v>
      </c>
      <c r="AM2789" t="s">
        <v>450</v>
      </c>
      <c r="AN2789">
        <v>3.49</v>
      </c>
      <c r="AO2789">
        <v>94.96</v>
      </c>
      <c r="AP2789">
        <v>331.41039999999998</v>
      </c>
      <c r="AQ2789">
        <v>3.49</v>
      </c>
      <c r="AR2789">
        <v>98.07</v>
      </c>
      <c r="AS2789">
        <v>342.26429999999999</v>
      </c>
      <c r="BC2789" t="s">
        <v>451</v>
      </c>
      <c r="BD2789" s="2">
        <v>45783</v>
      </c>
      <c r="BE2789">
        <v>349.22</v>
      </c>
      <c r="BF2789" t="s">
        <v>452</v>
      </c>
      <c r="BG2789" t="s">
        <v>453</v>
      </c>
      <c r="BH2789" s="1">
        <f t="shared" ca="1" si="131"/>
        <v>340</v>
      </c>
    </row>
    <row r="2790" spans="2:60" ht="14.25" customHeight="1" x14ac:dyDescent="0.35">
      <c r="B2790" s="96" t="str">
        <f t="shared" si="129"/>
        <v>991996514</v>
      </c>
      <c r="C2790" s="96" t="str">
        <f t="shared" si="130"/>
        <v>99199651</v>
      </c>
      <c r="D2790">
        <v>22526</v>
      </c>
      <c r="E2790" t="s">
        <v>120</v>
      </c>
      <c r="F2790">
        <v>61</v>
      </c>
      <c r="G2790" t="s">
        <v>124</v>
      </c>
      <c r="H2790">
        <v>71</v>
      </c>
      <c r="I2790">
        <v>99199</v>
      </c>
      <c r="J2790" t="s">
        <v>35</v>
      </c>
      <c r="K2790">
        <v>651</v>
      </c>
      <c r="L2790">
        <v>4</v>
      </c>
      <c r="M2790">
        <v>2</v>
      </c>
      <c r="O2790">
        <v>2.38</v>
      </c>
      <c r="P2790">
        <v>0</v>
      </c>
      <c r="Q2790" t="s">
        <v>476</v>
      </c>
      <c r="S2790">
        <v>3</v>
      </c>
      <c r="T2790" t="s">
        <v>475</v>
      </c>
      <c r="U2790">
        <v>2</v>
      </c>
      <c r="V2790">
        <v>44896</v>
      </c>
      <c r="W2790">
        <v>342</v>
      </c>
      <c r="X2790" t="s">
        <v>447</v>
      </c>
      <c r="Y2790" t="s">
        <v>447</v>
      </c>
      <c r="Z2790" s="2"/>
      <c r="AB2790" t="s">
        <v>447</v>
      </c>
      <c r="AC2790" t="s">
        <v>448</v>
      </c>
      <c r="AD2790" t="s">
        <v>447</v>
      </c>
      <c r="AE2790" t="s">
        <v>447</v>
      </c>
      <c r="AF2790" t="s">
        <v>447</v>
      </c>
      <c r="AG2790">
        <v>2</v>
      </c>
      <c r="AH2790">
        <v>0</v>
      </c>
      <c r="AI2790">
        <v>11</v>
      </c>
      <c r="AJ2790">
        <v>0</v>
      </c>
      <c r="AK2790">
        <v>61</v>
      </c>
      <c r="AL2790" t="s">
        <v>533</v>
      </c>
      <c r="AM2790" t="s">
        <v>450</v>
      </c>
      <c r="AN2790">
        <v>2.38</v>
      </c>
      <c r="AO2790">
        <v>94.96</v>
      </c>
      <c r="AP2790">
        <v>226.00479999999999</v>
      </c>
      <c r="AQ2790">
        <v>2.38</v>
      </c>
      <c r="AR2790">
        <v>98.07</v>
      </c>
      <c r="AS2790">
        <v>233.4066</v>
      </c>
      <c r="BC2790" t="s">
        <v>451</v>
      </c>
      <c r="BD2790" s="2">
        <v>45783</v>
      </c>
      <c r="BE2790">
        <v>344</v>
      </c>
      <c r="BF2790" t="s">
        <v>452</v>
      </c>
      <c r="BG2790" t="s">
        <v>453</v>
      </c>
      <c r="BH2790" s="1">
        <f t="shared" ca="1" si="131"/>
        <v>340</v>
      </c>
    </row>
    <row r="2791" spans="2:60" ht="14.25" customHeight="1" x14ac:dyDescent="0.35">
      <c r="B2791" s="96" t="str">
        <f t="shared" si="129"/>
        <v>991996515</v>
      </c>
      <c r="C2791" s="96" t="str">
        <f t="shared" si="130"/>
        <v>99199651</v>
      </c>
      <c r="D2791">
        <v>22526</v>
      </c>
      <c r="E2791" t="s">
        <v>120</v>
      </c>
      <c r="F2791">
        <v>61</v>
      </c>
      <c r="G2791" t="s">
        <v>124</v>
      </c>
      <c r="H2791">
        <v>71</v>
      </c>
      <c r="I2791">
        <v>99199</v>
      </c>
      <c r="J2791" t="s">
        <v>35</v>
      </c>
      <c r="K2791">
        <v>651</v>
      </c>
      <c r="L2791">
        <v>5</v>
      </c>
      <c r="M2791">
        <v>2</v>
      </c>
      <c r="O2791">
        <v>3.67</v>
      </c>
      <c r="P2791">
        <v>0</v>
      </c>
      <c r="Q2791" t="s">
        <v>476</v>
      </c>
      <c r="S2791">
        <v>3</v>
      </c>
      <c r="T2791" t="s">
        <v>475</v>
      </c>
      <c r="U2791">
        <v>2</v>
      </c>
      <c r="V2791">
        <v>44897</v>
      </c>
      <c r="W2791">
        <v>342</v>
      </c>
      <c r="X2791" t="s">
        <v>447</v>
      </c>
      <c r="Y2791" t="s">
        <v>447</v>
      </c>
      <c r="Z2791" s="2"/>
      <c r="AB2791" t="s">
        <v>447</v>
      </c>
      <c r="AC2791" t="s">
        <v>448</v>
      </c>
      <c r="AD2791" t="s">
        <v>447</v>
      </c>
      <c r="AE2791" t="s">
        <v>447</v>
      </c>
      <c r="AF2791" t="s">
        <v>447</v>
      </c>
      <c r="AG2791">
        <v>2</v>
      </c>
      <c r="AH2791">
        <v>0</v>
      </c>
      <c r="AI2791">
        <v>11</v>
      </c>
      <c r="AJ2791">
        <v>0</v>
      </c>
      <c r="AK2791">
        <v>61</v>
      </c>
      <c r="AL2791" t="s">
        <v>533</v>
      </c>
      <c r="AM2791" t="s">
        <v>450</v>
      </c>
      <c r="AN2791">
        <v>3.67</v>
      </c>
      <c r="AO2791">
        <v>94.96</v>
      </c>
      <c r="AP2791">
        <v>348.50319999999999</v>
      </c>
      <c r="AQ2791">
        <v>3.67</v>
      </c>
      <c r="AR2791">
        <v>98.07</v>
      </c>
      <c r="AS2791">
        <v>359.9169</v>
      </c>
      <c r="BC2791" t="s">
        <v>451</v>
      </c>
      <c r="BD2791" s="2">
        <v>45783</v>
      </c>
      <c r="BE2791">
        <v>66.56</v>
      </c>
      <c r="BF2791" t="s">
        <v>452</v>
      </c>
      <c r="BG2791" t="s">
        <v>453</v>
      </c>
      <c r="BH2791" s="1">
        <f t="shared" ca="1" si="131"/>
        <v>340</v>
      </c>
    </row>
    <row r="2792" spans="2:60" ht="14.25" customHeight="1" x14ac:dyDescent="0.35">
      <c r="B2792" s="96" t="str">
        <f t="shared" si="129"/>
        <v>991996516</v>
      </c>
      <c r="C2792" s="96" t="str">
        <f t="shared" si="130"/>
        <v>99199651</v>
      </c>
      <c r="D2792">
        <v>22526</v>
      </c>
      <c r="E2792" t="s">
        <v>120</v>
      </c>
      <c r="F2792">
        <v>61</v>
      </c>
      <c r="G2792" t="s">
        <v>124</v>
      </c>
      <c r="H2792">
        <v>71</v>
      </c>
      <c r="I2792">
        <v>99199</v>
      </c>
      <c r="J2792" t="s">
        <v>35</v>
      </c>
      <c r="K2792">
        <v>651</v>
      </c>
      <c r="L2792">
        <v>6</v>
      </c>
      <c r="M2792">
        <v>1</v>
      </c>
      <c r="N2792">
        <v>3</v>
      </c>
      <c r="O2792">
        <v>4.6500000000000004</v>
      </c>
      <c r="P2792">
        <v>0</v>
      </c>
      <c r="Q2792" t="s">
        <v>476</v>
      </c>
      <c r="S2792">
        <v>3</v>
      </c>
      <c r="T2792" t="s">
        <v>475</v>
      </c>
      <c r="U2792">
        <v>2</v>
      </c>
      <c r="V2792">
        <v>44898</v>
      </c>
      <c r="W2792">
        <v>342</v>
      </c>
      <c r="X2792" t="s">
        <v>447</v>
      </c>
      <c r="Y2792" t="s">
        <v>447</v>
      </c>
      <c r="Z2792" s="2"/>
      <c r="AB2792" t="s">
        <v>447</v>
      </c>
      <c r="AC2792" t="s">
        <v>448</v>
      </c>
      <c r="AD2792" t="s">
        <v>447</v>
      </c>
      <c r="AE2792" t="s">
        <v>447</v>
      </c>
      <c r="AF2792" t="s">
        <v>447</v>
      </c>
      <c r="AG2792">
        <v>2</v>
      </c>
      <c r="AH2792">
        <v>0</v>
      </c>
      <c r="AI2792">
        <v>11</v>
      </c>
      <c r="AJ2792">
        <v>0</v>
      </c>
      <c r="AK2792">
        <v>61</v>
      </c>
      <c r="AL2792" t="s">
        <v>533</v>
      </c>
      <c r="AM2792" t="s">
        <v>450</v>
      </c>
      <c r="AN2792">
        <v>4.6500000000000004</v>
      </c>
      <c r="AO2792">
        <v>94.96</v>
      </c>
      <c r="AP2792">
        <v>441.56400000000002</v>
      </c>
      <c r="AQ2792">
        <v>4.6500000000000004</v>
      </c>
      <c r="AR2792">
        <v>98.07</v>
      </c>
      <c r="AS2792">
        <v>456.02550000000002</v>
      </c>
      <c r="BC2792" t="s">
        <v>451</v>
      </c>
      <c r="BD2792" s="2">
        <v>45783</v>
      </c>
      <c r="BE2792">
        <v>433.78</v>
      </c>
      <c r="BF2792" t="s">
        <v>452</v>
      </c>
      <c r="BG2792" t="s">
        <v>453</v>
      </c>
      <c r="BH2792" s="1">
        <f t="shared" ca="1" si="131"/>
        <v>340</v>
      </c>
    </row>
    <row r="2793" spans="2:60" ht="14.25" customHeight="1" x14ac:dyDescent="0.35">
      <c r="B2793" s="96" t="str">
        <f t="shared" si="129"/>
        <v>991996517</v>
      </c>
      <c r="C2793" s="96" t="str">
        <f t="shared" si="130"/>
        <v>99199651</v>
      </c>
      <c r="D2793">
        <v>22526</v>
      </c>
      <c r="E2793" t="s">
        <v>120</v>
      </c>
      <c r="F2793">
        <v>61</v>
      </c>
      <c r="G2793" t="s">
        <v>124</v>
      </c>
      <c r="H2793">
        <v>71</v>
      </c>
      <c r="I2793">
        <v>99199</v>
      </c>
      <c r="J2793" t="s">
        <v>35</v>
      </c>
      <c r="K2793">
        <v>651</v>
      </c>
      <c r="L2793">
        <v>7</v>
      </c>
      <c r="M2793">
        <v>3</v>
      </c>
      <c r="N2793">
        <v>1</v>
      </c>
      <c r="O2793">
        <v>1.1399999999999999</v>
      </c>
      <c r="P2793">
        <v>0</v>
      </c>
      <c r="Q2793" t="s">
        <v>476</v>
      </c>
      <c r="S2793">
        <v>3</v>
      </c>
      <c r="T2793" t="s">
        <v>475</v>
      </c>
      <c r="U2793">
        <v>2</v>
      </c>
      <c r="V2793">
        <v>44898</v>
      </c>
      <c r="W2793">
        <v>342</v>
      </c>
      <c r="X2793" t="s">
        <v>447</v>
      </c>
      <c r="Y2793" t="s">
        <v>447</v>
      </c>
      <c r="AB2793" t="s">
        <v>447</v>
      </c>
      <c r="AC2793" t="s">
        <v>448</v>
      </c>
      <c r="AD2793" t="s">
        <v>447</v>
      </c>
      <c r="AE2793" t="s">
        <v>447</v>
      </c>
      <c r="AF2793" t="s">
        <v>447</v>
      </c>
      <c r="AG2793">
        <v>2</v>
      </c>
      <c r="AH2793">
        <v>0</v>
      </c>
      <c r="AI2793">
        <v>11</v>
      </c>
      <c r="AJ2793">
        <v>0</v>
      </c>
      <c r="AK2793">
        <v>61</v>
      </c>
      <c r="AL2793" t="s">
        <v>533</v>
      </c>
      <c r="AM2793" t="s">
        <v>450</v>
      </c>
      <c r="AN2793">
        <v>1.1399999999999999</v>
      </c>
      <c r="AO2793">
        <v>94.96</v>
      </c>
      <c r="AP2793">
        <v>108.2544</v>
      </c>
      <c r="AQ2793">
        <v>1.1399999999999999</v>
      </c>
      <c r="AR2793">
        <v>98.07</v>
      </c>
      <c r="AS2793">
        <v>111.7998</v>
      </c>
      <c r="BC2793" t="s">
        <v>451</v>
      </c>
      <c r="BD2793" s="2">
        <v>45783</v>
      </c>
      <c r="BE2793">
        <v>231.63</v>
      </c>
      <c r="BF2793" t="s">
        <v>452</v>
      </c>
      <c r="BG2793" t="s">
        <v>453</v>
      </c>
      <c r="BH2793" s="1">
        <f t="shared" ca="1" si="131"/>
        <v>340</v>
      </c>
    </row>
  </sheetData>
  <autoFilter ref="C1:BH3870" xr:uid="{00000000-0009-0000-0000-000004000000}"/>
  <pageMargins left="0.51180555555555596" right="0.51180555555555596" top="0.78749999999999998" bottom="0.78749999999999998" header="0.511811023622047" footer="0.31527777777777799"/>
  <pageSetup paperSize="9" scale="110" orientation="landscape" horizontalDpi="300" verticalDpi="300"/>
  <headerFooter>
    <oddFooter>&amp;L&amp;10 #Interno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02"/>
  <sheetViews>
    <sheetView topLeftCell="A4900" zoomScaleNormal="100" workbookViewId="0">
      <selection activeCell="E4907" sqref="E4907"/>
    </sheetView>
  </sheetViews>
  <sheetFormatPr defaultColWidth="8.6328125" defaultRowHeight="14.5" x14ac:dyDescent="0.35"/>
  <cols>
    <col min="1" max="1" width="7.36328125" bestFit="1" customWidth="1"/>
    <col min="2" max="2" width="17.08984375" bestFit="1" customWidth="1"/>
    <col min="3" max="3" width="3.81640625" bestFit="1" customWidth="1"/>
    <col min="4" max="4" width="5.81640625" bestFit="1" customWidth="1"/>
    <col min="5" max="5" width="58.81640625" bestFit="1" customWidth="1"/>
    <col min="6" max="6" width="3.81640625" bestFit="1" customWidth="1"/>
    <col min="7" max="7" width="17.08984375" bestFit="1" customWidth="1"/>
  </cols>
  <sheetData>
    <row r="1" spans="1:4" ht="14.25" customHeight="1" x14ac:dyDescent="0.35">
      <c r="A1" s="99" t="s">
        <v>392</v>
      </c>
      <c r="B1" s="99" t="s">
        <v>110</v>
      </c>
    </row>
    <row r="2" spans="1:4" ht="14.25" customHeight="1" x14ac:dyDescent="0.35">
      <c r="A2">
        <v>9001</v>
      </c>
      <c r="B2" t="s">
        <v>1096</v>
      </c>
      <c r="C2">
        <v>1</v>
      </c>
      <c r="D2" s="9"/>
    </row>
    <row r="3" spans="1:4" ht="14.25" customHeight="1" x14ac:dyDescent="0.35">
      <c r="A3">
        <v>9001</v>
      </c>
      <c r="B3" t="s">
        <v>1096</v>
      </c>
      <c r="C3">
        <v>1</v>
      </c>
      <c r="D3" s="9"/>
    </row>
    <row r="4" spans="1:4" ht="14.25" customHeight="1" x14ac:dyDescent="0.35">
      <c r="A4">
        <v>9001</v>
      </c>
      <c r="B4" t="s">
        <v>1096</v>
      </c>
      <c r="C4">
        <v>1</v>
      </c>
      <c r="D4" s="9"/>
    </row>
    <row r="5" spans="1:4" ht="14.25" customHeight="1" x14ac:dyDescent="0.35">
      <c r="A5">
        <v>9001</v>
      </c>
      <c r="B5" t="s">
        <v>1096</v>
      </c>
      <c r="C5">
        <v>1</v>
      </c>
      <c r="D5" s="9"/>
    </row>
    <row r="6" spans="1:4" ht="14.25" customHeight="1" x14ac:dyDescent="0.35">
      <c r="A6">
        <v>9001</v>
      </c>
      <c r="B6" t="s">
        <v>1096</v>
      </c>
      <c r="C6">
        <v>1</v>
      </c>
      <c r="D6" s="9"/>
    </row>
    <row r="7" spans="1:4" ht="14.25" customHeight="1" x14ac:dyDescent="0.35">
      <c r="A7">
        <v>9001</v>
      </c>
      <c r="B7" t="s">
        <v>1096</v>
      </c>
      <c r="C7">
        <v>1</v>
      </c>
      <c r="D7" s="9"/>
    </row>
    <row r="8" spans="1:4" ht="14.25" customHeight="1" x14ac:dyDescent="0.35">
      <c r="A8">
        <v>9001</v>
      </c>
      <c r="B8" t="s">
        <v>1096</v>
      </c>
      <c r="C8">
        <v>1</v>
      </c>
      <c r="D8" s="9"/>
    </row>
    <row r="9" spans="1:4" ht="14.25" customHeight="1" x14ac:dyDescent="0.35">
      <c r="A9">
        <v>9001</v>
      </c>
      <c r="B9" t="s">
        <v>1096</v>
      </c>
      <c r="C9">
        <v>1</v>
      </c>
      <c r="D9" s="9"/>
    </row>
    <row r="10" spans="1:4" ht="14.25" customHeight="1" x14ac:dyDescent="0.35">
      <c r="A10">
        <v>9001</v>
      </c>
      <c r="B10" t="s">
        <v>1096</v>
      </c>
      <c r="C10">
        <v>1</v>
      </c>
      <c r="D10" s="9"/>
    </row>
    <row r="11" spans="1:4" ht="14.25" customHeight="1" x14ac:dyDescent="0.35">
      <c r="A11">
        <v>9001</v>
      </c>
      <c r="B11" t="s">
        <v>1096</v>
      </c>
      <c r="C11">
        <v>1</v>
      </c>
      <c r="D11" s="9"/>
    </row>
    <row r="12" spans="1:4" ht="14.25" customHeight="1" x14ac:dyDescent="0.35">
      <c r="A12">
        <v>9001</v>
      </c>
      <c r="B12" t="s">
        <v>1096</v>
      </c>
      <c r="C12">
        <v>2</v>
      </c>
      <c r="D12" s="9"/>
    </row>
    <row r="13" spans="1:4" ht="14.25" customHeight="1" x14ac:dyDescent="0.35">
      <c r="A13">
        <v>9001</v>
      </c>
      <c r="B13" t="s">
        <v>1096</v>
      </c>
      <c r="C13">
        <v>2</v>
      </c>
      <c r="D13" s="9"/>
    </row>
    <row r="14" spans="1:4" ht="14.25" customHeight="1" x14ac:dyDescent="0.35">
      <c r="A14">
        <v>9001</v>
      </c>
      <c r="B14" t="s">
        <v>1096</v>
      </c>
      <c r="C14">
        <v>2</v>
      </c>
      <c r="D14" s="9"/>
    </row>
    <row r="15" spans="1:4" ht="14.25" customHeight="1" x14ac:dyDescent="0.35">
      <c r="A15">
        <v>9001</v>
      </c>
      <c r="B15" t="s">
        <v>1096</v>
      </c>
      <c r="C15">
        <v>2</v>
      </c>
      <c r="D15" s="9"/>
    </row>
    <row r="16" spans="1:4" ht="14.25" customHeight="1" x14ac:dyDescent="0.35">
      <c r="A16">
        <v>9001</v>
      </c>
      <c r="B16" t="s">
        <v>1096</v>
      </c>
      <c r="C16">
        <v>2</v>
      </c>
      <c r="D16" s="9"/>
    </row>
    <row r="17" spans="1:4" ht="14.25" customHeight="1" x14ac:dyDescent="0.35">
      <c r="A17">
        <v>9001</v>
      </c>
      <c r="B17" t="s">
        <v>1096</v>
      </c>
      <c r="C17">
        <v>2</v>
      </c>
      <c r="D17" s="9"/>
    </row>
    <row r="18" spans="1:4" ht="14.25" customHeight="1" x14ac:dyDescent="0.35">
      <c r="A18">
        <v>9001</v>
      </c>
      <c r="B18" t="s">
        <v>1096</v>
      </c>
      <c r="C18">
        <v>2</v>
      </c>
      <c r="D18" s="9"/>
    </row>
    <row r="19" spans="1:4" ht="14.25" customHeight="1" x14ac:dyDescent="0.35">
      <c r="A19">
        <v>9001</v>
      </c>
      <c r="B19" t="s">
        <v>1096</v>
      </c>
      <c r="C19">
        <v>2</v>
      </c>
      <c r="D19" s="9"/>
    </row>
    <row r="20" spans="1:4" ht="14.25" customHeight="1" x14ac:dyDescent="0.35">
      <c r="A20">
        <v>9001</v>
      </c>
      <c r="B20" t="s">
        <v>1096</v>
      </c>
      <c r="C20">
        <v>2</v>
      </c>
      <c r="D20" s="9"/>
    </row>
    <row r="21" spans="1:4" ht="14.25" customHeight="1" x14ac:dyDescent="0.35">
      <c r="A21">
        <v>9001</v>
      </c>
      <c r="B21" t="s">
        <v>1096</v>
      </c>
      <c r="C21">
        <v>2</v>
      </c>
      <c r="D21" s="9"/>
    </row>
    <row r="22" spans="1:4" ht="14.25" customHeight="1" x14ac:dyDescent="0.35">
      <c r="A22">
        <v>9001</v>
      </c>
      <c r="B22" t="s">
        <v>1096</v>
      </c>
      <c r="C22">
        <v>2</v>
      </c>
      <c r="D22" s="9"/>
    </row>
    <row r="23" spans="1:4" ht="14.25" customHeight="1" x14ac:dyDescent="0.35">
      <c r="A23">
        <v>9001</v>
      </c>
      <c r="B23" t="s">
        <v>1096</v>
      </c>
      <c r="C23">
        <v>2</v>
      </c>
      <c r="D23" s="9"/>
    </row>
    <row r="24" spans="1:4" ht="14.25" customHeight="1" x14ac:dyDescent="0.35">
      <c r="A24">
        <v>9001</v>
      </c>
      <c r="B24" t="s">
        <v>1096</v>
      </c>
      <c r="C24">
        <v>2</v>
      </c>
      <c r="D24" s="9"/>
    </row>
    <row r="25" spans="1:4" ht="14.25" customHeight="1" x14ac:dyDescent="0.35">
      <c r="A25">
        <v>9001</v>
      </c>
      <c r="B25" t="s">
        <v>1096</v>
      </c>
      <c r="C25">
        <v>3</v>
      </c>
      <c r="D25" s="9"/>
    </row>
    <row r="26" spans="1:4" ht="14.25" customHeight="1" x14ac:dyDescent="0.35">
      <c r="A26">
        <v>9001</v>
      </c>
      <c r="B26" t="s">
        <v>1096</v>
      </c>
      <c r="C26">
        <v>3</v>
      </c>
      <c r="D26" s="9"/>
    </row>
    <row r="27" spans="1:4" ht="14.25" customHeight="1" x14ac:dyDescent="0.35">
      <c r="A27">
        <v>9001</v>
      </c>
      <c r="B27" t="s">
        <v>1096</v>
      </c>
      <c r="C27">
        <v>3</v>
      </c>
      <c r="D27" s="9"/>
    </row>
    <row r="28" spans="1:4" ht="14.25" customHeight="1" x14ac:dyDescent="0.35">
      <c r="A28">
        <v>9001</v>
      </c>
      <c r="B28" t="s">
        <v>1096</v>
      </c>
      <c r="C28">
        <v>3</v>
      </c>
      <c r="D28" s="9"/>
    </row>
    <row r="29" spans="1:4" ht="14.25" customHeight="1" x14ac:dyDescent="0.35">
      <c r="A29">
        <v>9001</v>
      </c>
      <c r="B29" t="s">
        <v>1096</v>
      </c>
      <c r="C29">
        <v>3</v>
      </c>
      <c r="D29" s="9"/>
    </row>
    <row r="30" spans="1:4" ht="14.25" customHeight="1" x14ac:dyDescent="0.35">
      <c r="A30">
        <v>9001</v>
      </c>
      <c r="B30" t="s">
        <v>1096</v>
      </c>
      <c r="C30">
        <v>3</v>
      </c>
      <c r="D30" s="9"/>
    </row>
    <row r="31" spans="1:4" ht="14.25" customHeight="1" x14ac:dyDescent="0.35">
      <c r="A31">
        <v>9001</v>
      </c>
      <c r="B31" t="s">
        <v>1096</v>
      </c>
      <c r="C31">
        <v>3</v>
      </c>
      <c r="D31" s="9"/>
    </row>
    <row r="32" spans="1:4" ht="14.25" customHeight="1" x14ac:dyDescent="0.35">
      <c r="A32">
        <v>9001</v>
      </c>
      <c r="B32" t="s">
        <v>1096</v>
      </c>
      <c r="C32">
        <v>3</v>
      </c>
      <c r="D32" s="9"/>
    </row>
    <row r="33" spans="1:4" ht="14.25" customHeight="1" x14ac:dyDescent="0.35">
      <c r="A33">
        <v>9001</v>
      </c>
      <c r="B33" t="s">
        <v>1096</v>
      </c>
      <c r="C33">
        <v>3</v>
      </c>
      <c r="D33" s="9"/>
    </row>
    <row r="34" spans="1:4" ht="14.25" customHeight="1" x14ac:dyDescent="0.35">
      <c r="A34">
        <v>9001</v>
      </c>
      <c r="B34" t="s">
        <v>1096</v>
      </c>
      <c r="C34">
        <v>3</v>
      </c>
      <c r="D34" s="9"/>
    </row>
    <row r="35" spans="1:4" ht="14.25" customHeight="1" x14ac:dyDescent="0.35">
      <c r="A35">
        <v>9001</v>
      </c>
      <c r="B35" t="s">
        <v>1096</v>
      </c>
      <c r="C35">
        <v>3</v>
      </c>
      <c r="D35" s="9"/>
    </row>
    <row r="36" spans="1:4" ht="14.25" customHeight="1" x14ac:dyDescent="0.35">
      <c r="A36">
        <v>9001</v>
      </c>
      <c r="B36" t="s">
        <v>1096</v>
      </c>
      <c r="C36">
        <v>3</v>
      </c>
      <c r="D36" s="9"/>
    </row>
    <row r="37" spans="1:4" ht="14.25" customHeight="1" x14ac:dyDescent="0.35">
      <c r="A37">
        <v>9001</v>
      </c>
      <c r="B37" t="s">
        <v>1096</v>
      </c>
      <c r="C37">
        <v>3</v>
      </c>
      <c r="D37" s="9"/>
    </row>
    <row r="38" spans="1:4" ht="14.25" customHeight="1" x14ac:dyDescent="0.35">
      <c r="A38">
        <v>9001</v>
      </c>
      <c r="B38" t="s">
        <v>1096</v>
      </c>
      <c r="C38">
        <v>3</v>
      </c>
      <c r="D38" s="9"/>
    </row>
    <row r="39" spans="1:4" ht="14.25" customHeight="1" x14ac:dyDescent="0.35">
      <c r="A39">
        <v>9001</v>
      </c>
      <c r="B39" t="s">
        <v>1096</v>
      </c>
      <c r="C39">
        <v>3</v>
      </c>
      <c r="D39" s="9"/>
    </row>
    <row r="40" spans="1:4" ht="14.25" customHeight="1" x14ac:dyDescent="0.35">
      <c r="A40">
        <v>9001</v>
      </c>
      <c r="B40" t="s">
        <v>1096</v>
      </c>
      <c r="C40">
        <v>3</v>
      </c>
      <c r="D40" s="9"/>
    </row>
    <row r="41" spans="1:4" ht="14.25" customHeight="1" x14ac:dyDescent="0.35">
      <c r="A41">
        <v>9001</v>
      </c>
      <c r="B41" t="s">
        <v>1096</v>
      </c>
      <c r="C41">
        <v>3</v>
      </c>
      <c r="D41" s="9"/>
    </row>
    <row r="42" spans="1:4" ht="14.25" customHeight="1" x14ac:dyDescent="0.35">
      <c r="A42">
        <v>9001</v>
      </c>
      <c r="B42" t="s">
        <v>1096</v>
      </c>
      <c r="C42">
        <v>3</v>
      </c>
      <c r="D42" s="9"/>
    </row>
    <row r="43" spans="1:4" ht="14.25" customHeight="1" x14ac:dyDescent="0.35">
      <c r="A43">
        <v>9001</v>
      </c>
      <c r="B43" t="s">
        <v>1096</v>
      </c>
      <c r="C43">
        <v>4</v>
      </c>
      <c r="D43" s="9"/>
    </row>
    <row r="44" spans="1:4" ht="14.25" customHeight="1" x14ac:dyDescent="0.35">
      <c r="A44">
        <v>9001</v>
      </c>
      <c r="B44" t="s">
        <v>1096</v>
      </c>
      <c r="C44">
        <v>4</v>
      </c>
      <c r="D44" s="9"/>
    </row>
    <row r="45" spans="1:4" ht="14.25" customHeight="1" x14ac:dyDescent="0.35">
      <c r="A45">
        <v>9001</v>
      </c>
      <c r="B45" t="s">
        <v>1096</v>
      </c>
      <c r="C45">
        <v>4</v>
      </c>
      <c r="D45" s="9"/>
    </row>
    <row r="46" spans="1:4" ht="14.25" customHeight="1" x14ac:dyDescent="0.35">
      <c r="A46">
        <v>9001</v>
      </c>
      <c r="B46" t="s">
        <v>1096</v>
      </c>
      <c r="C46">
        <v>4</v>
      </c>
      <c r="D46" s="9"/>
    </row>
    <row r="47" spans="1:4" ht="14.25" customHeight="1" x14ac:dyDescent="0.35">
      <c r="A47">
        <v>9001</v>
      </c>
      <c r="B47" t="s">
        <v>1096</v>
      </c>
      <c r="C47">
        <v>4</v>
      </c>
      <c r="D47" s="9"/>
    </row>
    <row r="48" spans="1:4" ht="14.25" customHeight="1" x14ac:dyDescent="0.35">
      <c r="A48">
        <v>9001</v>
      </c>
      <c r="B48" t="s">
        <v>1096</v>
      </c>
      <c r="C48">
        <v>4</v>
      </c>
      <c r="D48" s="9"/>
    </row>
    <row r="49" spans="1:4" ht="14.25" customHeight="1" x14ac:dyDescent="0.35">
      <c r="A49">
        <v>9001</v>
      </c>
      <c r="B49" t="s">
        <v>1096</v>
      </c>
      <c r="C49">
        <v>4</v>
      </c>
      <c r="D49" s="9"/>
    </row>
    <row r="50" spans="1:4" ht="14.25" customHeight="1" x14ac:dyDescent="0.35">
      <c r="A50">
        <v>9001</v>
      </c>
      <c r="B50" t="s">
        <v>1096</v>
      </c>
      <c r="C50">
        <v>4</v>
      </c>
      <c r="D50" s="9"/>
    </row>
    <row r="51" spans="1:4" ht="14.25" customHeight="1" x14ac:dyDescent="0.35">
      <c r="A51">
        <v>9001</v>
      </c>
      <c r="B51" t="s">
        <v>1096</v>
      </c>
      <c r="C51">
        <v>4</v>
      </c>
      <c r="D51" s="9"/>
    </row>
    <row r="52" spans="1:4" ht="14.25" customHeight="1" x14ac:dyDescent="0.35">
      <c r="A52">
        <v>9001</v>
      </c>
      <c r="B52" t="s">
        <v>1096</v>
      </c>
      <c r="C52">
        <v>4</v>
      </c>
      <c r="D52" s="9"/>
    </row>
    <row r="53" spans="1:4" ht="14.25" customHeight="1" x14ac:dyDescent="0.35">
      <c r="A53">
        <v>9001</v>
      </c>
      <c r="B53" t="s">
        <v>1096</v>
      </c>
      <c r="C53">
        <v>4</v>
      </c>
      <c r="D53" s="9"/>
    </row>
    <row r="54" spans="1:4" ht="14.25" customHeight="1" x14ac:dyDescent="0.35">
      <c r="A54">
        <v>9001</v>
      </c>
      <c r="B54" t="s">
        <v>1096</v>
      </c>
      <c r="C54">
        <v>4</v>
      </c>
      <c r="D54" s="9"/>
    </row>
    <row r="55" spans="1:4" ht="14.25" customHeight="1" x14ac:dyDescent="0.35">
      <c r="A55">
        <v>9001</v>
      </c>
      <c r="B55" t="s">
        <v>1096</v>
      </c>
      <c r="C55">
        <v>4</v>
      </c>
      <c r="D55" s="9"/>
    </row>
    <row r="56" spans="1:4" ht="14.25" customHeight="1" x14ac:dyDescent="0.35">
      <c r="A56">
        <v>9001</v>
      </c>
      <c r="B56" t="s">
        <v>1096</v>
      </c>
      <c r="C56">
        <v>4</v>
      </c>
      <c r="D56" s="9"/>
    </row>
    <row r="57" spans="1:4" ht="14.25" customHeight="1" x14ac:dyDescent="0.35">
      <c r="A57">
        <v>9001</v>
      </c>
      <c r="B57" t="s">
        <v>1096</v>
      </c>
      <c r="C57">
        <v>4</v>
      </c>
      <c r="D57" s="9"/>
    </row>
    <row r="58" spans="1:4" ht="14.25" customHeight="1" x14ac:dyDescent="0.35">
      <c r="A58">
        <v>9001</v>
      </c>
      <c r="B58" t="s">
        <v>1096</v>
      </c>
      <c r="C58">
        <v>4</v>
      </c>
      <c r="D58" s="9"/>
    </row>
    <row r="59" spans="1:4" ht="14.25" customHeight="1" x14ac:dyDescent="0.35">
      <c r="A59">
        <v>9001</v>
      </c>
      <c r="B59" t="s">
        <v>1096</v>
      </c>
      <c r="C59">
        <v>4</v>
      </c>
      <c r="D59" s="9"/>
    </row>
    <row r="60" spans="1:4" ht="14.25" customHeight="1" x14ac:dyDescent="0.35">
      <c r="A60">
        <v>9001</v>
      </c>
      <c r="B60" t="s">
        <v>1096</v>
      </c>
      <c r="C60">
        <v>4</v>
      </c>
      <c r="D60" s="9"/>
    </row>
    <row r="61" spans="1:4" ht="14.25" customHeight="1" x14ac:dyDescent="0.35">
      <c r="A61">
        <v>9001</v>
      </c>
      <c r="B61" t="s">
        <v>1096</v>
      </c>
      <c r="C61">
        <v>5</v>
      </c>
      <c r="D61" s="9"/>
    </row>
    <row r="62" spans="1:4" ht="14.25" customHeight="1" x14ac:dyDescent="0.35">
      <c r="A62">
        <v>9001</v>
      </c>
      <c r="B62" t="s">
        <v>1096</v>
      </c>
      <c r="C62">
        <v>5</v>
      </c>
      <c r="D62" s="9"/>
    </row>
    <row r="63" spans="1:4" ht="14.25" customHeight="1" x14ac:dyDescent="0.35">
      <c r="A63">
        <v>9001</v>
      </c>
      <c r="B63" t="s">
        <v>1096</v>
      </c>
      <c r="C63">
        <v>5</v>
      </c>
      <c r="D63" s="9"/>
    </row>
    <row r="64" spans="1:4" ht="14.25" customHeight="1" x14ac:dyDescent="0.35">
      <c r="A64">
        <v>9001</v>
      </c>
      <c r="B64" t="s">
        <v>1096</v>
      </c>
      <c r="C64">
        <v>5</v>
      </c>
      <c r="D64" s="9"/>
    </row>
    <row r="65" spans="1:4" ht="14.25" customHeight="1" x14ac:dyDescent="0.35">
      <c r="A65">
        <v>9001</v>
      </c>
      <c r="B65" t="s">
        <v>1096</v>
      </c>
      <c r="C65">
        <v>5</v>
      </c>
      <c r="D65" s="9"/>
    </row>
    <row r="66" spans="1:4" ht="14.25" customHeight="1" x14ac:dyDescent="0.35">
      <c r="A66">
        <v>9001</v>
      </c>
      <c r="B66" t="s">
        <v>1096</v>
      </c>
      <c r="C66">
        <v>5</v>
      </c>
      <c r="D66" s="9"/>
    </row>
    <row r="67" spans="1:4" ht="14.25" customHeight="1" x14ac:dyDescent="0.35">
      <c r="A67">
        <v>9001</v>
      </c>
      <c r="B67" t="s">
        <v>1096</v>
      </c>
      <c r="C67">
        <v>5</v>
      </c>
      <c r="D67" s="9"/>
    </row>
    <row r="68" spans="1:4" ht="14.25" customHeight="1" x14ac:dyDescent="0.35">
      <c r="A68">
        <v>9001</v>
      </c>
      <c r="B68" t="s">
        <v>1096</v>
      </c>
      <c r="C68">
        <v>5</v>
      </c>
      <c r="D68" s="9"/>
    </row>
    <row r="69" spans="1:4" ht="14.25" customHeight="1" x14ac:dyDescent="0.35">
      <c r="A69">
        <v>9001</v>
      </c>
      <c r="B69" t="s">
        <v>1096</v>
      </c>
      <c r="C69">
        <v>5</v>
      </c>
      <c r="D69" s="9"/>
    </row>
    <row r="70" spans="1:4" ht="14.25" customHeight="1" x14ac:dyDescent="0.35">
      <c r="A70">
        <v>9001</v>
      </c>
      <c r="B70" t="s">
        <v>1096</v>
      </c>
      <c r="C70">
        <v>5</v>
      </c>
      <c r="D70" s="9"/>
    </row>
    <row r="71" spans="1:4" ht="14.25" customHeight="1" x14ac:dyDescent="0.35">
      <c r="A71">
        <v>9001</v>
      </c>
      <c r="B71" t="s">
        <v>1096</v>
      </c>
      <c r="C71">
        <v>5</v>
      </c>
      <c r="D71" s="9"/>
    </row>
    <row r="72" spans="1:4" ht="14.25" customHeight="1" x14ac:dyDescent="0.35">
      <c r="A72">
        <v>9001</v>
      </c>
      <c r="B72" t="s">
        <v>1096</v>
      </c>
      <c r="C72">
        <v>5</v>
      </c>
      <c r="D72" s="9"/>
    </row>
    <row r="73" spans="1:4" ht="14.25" customHeight="1" x14ac:dyDescent="0.35">
      <c r="A73">
        <v>9001</v>
      </c>
      <c r="B73" t="s">
        <v>1096</v>
      </c>
      <c r="C73">
        <v>5</v>
      </c>
      <c r="D73" s="9"/>
    </row>
    <row r="74" spans="1:4" ht="14.25" customHeight="1" x14ac:dyDescent="0.35">
      <c r="A74">
        <v>9001</v>
      </c>
      <c r="B74" t="s">
        <v>1096</v>
      </c>
      <c r="C74">
        <v>5</v>
      </c>
      <c r="D74" s="9"/>
    </row>
    <row r="75" spans="1:4" ht="14.25" customHeight="1" x14ac:dyDescent="0.35">
      <c r="A75">
        <v>9001</v>
      </c>
      <c r="B75" t="s">
        <v>1096</v>
      </c>
      <c r="C75">
        <v>5</v>
      </c>
      <c r="D75" s="9"/>
    </row>
    <row r="76" spans="1:4" ht="14.25" customHeight="1" x14ac:dyDescent="0.35">
      <c r="A76">
        <v>9001</v>
      </c>
      <c r="B76" t="s">
        <v>1096</v>
      </c>
      <c r="C76">
        <v>5</v>
      </c>
      <c r="D76" s="9"/>
    </row>
    <row r="77" spans="1:4" ht="14.25" customHeight="1" x14ac:dyDescent="0.35">
      <c r="A77">
        <v>9001</v>
      </c>
      <c r="B77" t="s">
        <v>1096</v>
      </c>
      <c r="C77">
        <v>5</v>
      </c>
      <c r="D77" s="9"/>
    </row>
    <row r="78" spans="1:4" ht="14.25" customHeight="1" x14ac:dyDescent="0.35">
      <c r="A78">
        <v>9001</v>
      </c>
      <c r="B78" t="s">
        <v>1096</v>
      </c>
      <c r="C78">
        <v>5</v>
      </c>
      <c r="D78" s="9"/>
    </row>
    <row r="79" spans="1:4" ht="14.25" customHeight="1" x14ac:dyDescent="0.35">
      <c r="A79">
        <v>9001</v>
      </c>
      <c r="B79" t="s">
        <v>1096</v>
      </c>
      <c r="C79">
        <v>5</v>
      </c>
      <c r="D79" s="9"/>
    </row>
    <row r="80" spans="1:4" ht="14.25" customHeight="1" x14ac:dyDescent="0.35">
      <c r="A80">
        <v>9001</v>
      </c>
      <c r="B80" t="s">
        <v>1096</v>
      </c>
      <c r="C80">
        <v>5</v>
      </c>
      <c r="D80" s="9"/>
    </row>
    <row r="81" spans="1:4" ht="14.25" customHeight="1" x14ac:dyDescent="0.35">
      <c r="A81">
        <v>9001</v>
      </c>
      <c r="B81" t="s">
        <v>1096</v>
      </c>
      <c r="C81">
        <v>5</v>
      </c>
      <c r="D81" s="9"/>
    </row>
    <row r="82" spans="1:4" ht="14.25" customHeight="1" x14ac:dyDescent="0.35">
      <c r="A82">
        <v>9001</v>
      </c>
      <c r="B82" t="s">
        <v>1096</v>
      </c>
      <c r="C82">
        <v>5</v>
      </c>
      <c r="D82" s="9"/>
    </row>
    <row r="83" spans="1:4" ht="14.25" customHeight="1" x14ac:dyDescent="0.35">
      <c r="A83">
        <v>9001</v>
      </c>
      <c r="B83" t="s">
        <v>1096</v>
      </c>
      <c r="C83">
        <v>5</v>
      </c>
      <c r="D83" s="9"/>
    </row>
    <row r="84" spans="1:4" ht="14.25" customHeight="1" x14ac:dyDescent="0.35">
      <c r="A84">
        <v>9001</v>
      </c>
      <c r="B84" t="s">
        <v>1096</v>
      </c>
      <c r="C84">
        <v>5</v>
      </c>
      <c r="D84" s="9"/>
    </row>
    <row r="85" spans="1:4" ht="14.25" customHeight="1" x14ac:dyDescent="0.35">
      <c r="A85">
        <v>9001</v>
      </c>
      <c r="B85" t="s">
        <v>1096</v>
      </c>
      <c r="C85">
        <v>5</v>
      </c>
      <c r="D85" s="9"/>
    </row>
    <row r="86" spans="1:4" ht="14.25" customHeight="1" x14ac:dyDescent="0.35">
      <c r="A86">
        <v>9001</v>
      </c>
      <c r="B86" t="s">
        <v>1096</v>
      </c>
      <c r="C86">
        <v>5</v>
      </c>
      <c r="D86" s="9"/>
    </row>
    <row r="87" spans="1:4" ht="14.25" customHeight="1" x14ac:dyDescent="0.35">
      <c r="A87">
        <v>9001</v>
      </c>
      <c r="B87" t="s">
        <v>1096</v>
      </c>
      <c r="C87">
        <v>5</v>
      </c>
      <c r="D87" s="9"/>
    </row>
    <row r="88" spans="1:4" ht="14.25" customHeight="1" x14ac:dyDescent="0.35">
      <c r="A88">
        <v>9001</v>
      </c>
      <c r="B88" t="s">
        <v>1096</v>
      </c>
      <c r="C88">
        <v>7</v>
      </c>
      <c r="D88" s="9"/>
    </row>
    <row r="89" spans="1:4" ht="14.25" customHeight="1" x14ac:dyDescent="0.35">
      <c r="A89">
        <v>9001</v>
      </c>
      <c r="B89" t="s">
        <v>1096</v>
      </c>
      <c r="C89">
        <v>7</v>
      </c>
      <c r="D89" s="9"/>
    </row>
    <row r="90" spans="1:4" ht="14.25" customHeight="1" x14ac:dyDescent="0.35">
      <c r="A90">
        <v>9001</v>
      </c>
      <c r="B90" t="s">
        <v>1096</v>
      </c>
      <c r="C90">
        <v>7</v>
      </c>
      <c r="D90" s="9"/>
    </row>
    <row r="91" spans="1:4" ht="14.25" customHeight="1" x14ac:dyDescent="0.35">
      <c r="A91">
        <v>9001</v>
      </c>
      <c r="B91" t="s">
        <v>1096</v>
      </c>
      <c r="C91">
        <v>7</v>
      </c>
      <c r="D91" s="9"/>
    </row>
    <row r="92" spans="1:4" ht="14.25" customHeight="1" x14ac:dyDescent="0.35">
      <c r="A92">
        <v>9001</v>
      </c>
      <c r="B92" t="s">
        <v>1096</v>
      </c>
      <c r="C92">
        <v>7</v>
      </c>
      <c r="D92" s="9"/>
    </row>
    <row r="93" spans="1:4" ht="14.25" customHeight="1" x14ac:dyDescent="0.35">
      <c r="A93">
        <v>9001</v>
      </c>
      <c r="B93" t="s">
        <v>1096</v>
      </c>
      <c r="C93">
        <v>7</v>
      </c>
      <c r="D93" s="9"/>
    </row>
    <row r="94" spans="1:4" ht="14.25" customHeight="1" x14ac:dyDescent="0.35">
      <c r="A94">
        <v>9001</v>
      </c>
      <c r="B94" t="s">
        <v>1096</v>
      </c>
      <c r="C94">
        <v>7</v>
      </c>
      <c r="D94" s="9"/>
    </row>
    <row r="95" spans="1:4" ht="14.25" customHeight="1" x14ac:dyDescent="0.35">
      <c r="A95">
        <v>9001</v>
      </c>
      <c r="B95" t="s">
        <v>1096</v>
      </c>
      <c r="C95">
        <v>7</v>
      </c>
      <c r="D95" s="9"/>
    </row>
    <row r="96" spans="1:4" ht="14.25" customHeight="1" x14ac:dyDescent="0.35">
      <c r="A96">
        <v>9002</v>
      </c>
      <c r="B96" t="s">
        <v>1097</v>
      </c>
      <c r="C96">
        <v>6</v>
      </c>
      <c r="D96" s="9"/>
    </row>
    <row r="97" spans="1:4" ht="14.25" customHeight="1" x14ac:dyDescent="0.35">
      <c r="A97">
        <v>9002</v>
      </c>
      <c r="B97" t="s">
        <v>1097</v>
      </c>
      <c r="C97">
        <v>6</v>
      </c>
      <c r="D97" s="9"/>
    </row>
    <row r="98" spans="1:4" ht="14.25" customHeight="1" x14ac:dyDescent="0.35">
      <c r="A98">
        <v>9002</v>
      </c>
      <c r="B98" t="s">
        <v>1097</v>
      </c>
      <c r="C98">
        <v>6</v>
      </c>
      <c r="D98" s="9"/>
    </row>
    <row r="99" spans="1:4" ht="14.25" customHeight="1" x14ac:dyDescent="0.35">
      <c r="A99">
        <v>9002</v>
      </c>
      <c r="B99" t="s">
        <v>1097</v>
      </c>
      <c r="C99">
        <v>6</v>
      </c>
      <c r="D99" s="9"/>
    </row>
    <row r="100" spans="1:4" ht="14.25" customHeight="1" x14ac:dyDescent="0.35">
      <c r="A100">
        <v>9002</v>
      </c>
      <c r="B100" t="s">
        <v>1097</v>
      </c>
      <c r="C100">
        <v>6</v>
      </c>
      <c r="D100" s="9"/>
    </row>
    <row r="101" spans="1:4" ht="14.25" customHeight="1" x14ac:dyDescent="0.35">
      <c r="A101">
        <v>9002</v>
      </c>
      <c r="B101" t="s">
        <v>1097</v>
      </c>
      <c r="C101">
        <v>8</v>
      </c>
      <c r="D101" s="9"/>
    </row>
    <row r="102" spans="1:4" ht="14.25" customHeight="1" x14ac:dyDescent="0.35">
      <c r="A102">
        <v>9002</v>
      </c>
      <c r="B102" t="s">
        <v>1097</v>
      </c>
      <c r="C102">
        <v>8</v>
      </c>
      <c r="D102" s="9"/>
    </row>
    <row r="103" spans="1:4" ht="14.25" customHeight="1" x14ac:dyDescent="0.35">
      <c r="A103">
        <v>9002</v>
      </c>
      <c r="B103" t="s">
        <v>1097</v>
      </c>
      <c r="C103">
        <v>8</v>
      </c>
      <c r="D103" s="9"/>
    </row>
    <row r="104" spans="1:4" ht="14.25" customHeight="1" x14ac:dyDescent="0.35">
      <c r="A104">
        <v>9002</v>
      </c>
      <c r="B104" t="s">
        <v>1097</v>
      </c>
      <c r="C104">
        <v>8</v>
      </c>
      <c r="D104" s="9"/>
    </row>
    <row r="105" spans="1:4" ht="14.25" customHeight="1" x14ac:dyDescent="0.35">
      <c r="A105">
        <v>9002</v>
      </c>
      <c r="B105" t="s">
        <v>1097</v>
      </c>
      <c r="C105">
        <v>8</v>
      </c>
      <c r="D105" s="9"/>
    </row>
    <row r="106" spans="1:4" ht="14.25" customHeight="1" x14ac:dyDescent="0.35">
      <c r="A106">
        <v>9002</v>
      </c>
      <c r="B106" t="s">
        <v>1097</v>
      </c>
      <c r="C106">
        <v>8</v>
      </c>
      <c r="D106" s="9"/>
    </row>
    <row r="107" spans="1:4" ht="14.25" customHeight="1" x14ac:dyDescent="0.35">
      <c r="A107">
        <v>9002</v>
      </c>
      <c r="B107" t="s">
        <v>1097</v>
      </c>
      <c r="C107">
        <v>8</v>
      </c>
      <c r="D107" s="9"/>
    </row>
    <row r="108" spans="1:4" ht="14.25" customHeight="1" x14ac:dyDescent="0.35">
      <c r="A108">
        <v>9002</v>
      </c>
      <c r="B108" t="s">
        <v>1097</v>
      </c>
      <c r="C108">
        <v>8</v>
      </c>
      <c r="D108" s="9"/>
    </row>
    <row r="109" spans="1:4" ht="14.25" customHeight="1" x14ac:dyDescent="0.35">
      <c r="A109">
        <v>9002</v>
      </c>
      <c r="B109" t="s">
        <v>1097</v>
      </c>
      <c r="C109">
        <v>8</v>
      </c>
      <c r="D109" s="9"/>
    </row>
    <row r="110" spans="1:4" ht="14.25" customHeight="1" x14ac:dyDescent="0.35">
      <c r="A110">
        <v>9002</v>
      </c>
      <c r="B110" t="s">
        <v>1097</v>
      </c>
      <c r="C110">
        <v>8</v>
      </c>
      <c r="D110" s="9"/>
    </row>
    <row r="111" spans="1:4" ht="14.25" customHeight="1" x14ac:dyDescent="0.35">
      <c r="A111">
        <v>9002</v>
      </c>
      <c r="B111" t="s">
        <v>1097</v>
      </c>
      <c r="C111">
        <v>8</v>
      </c>
      <c r="D111" s="9"/>
    </row>
    <row r="112" spans="1:4" ht="14.25" customHeight="1" x14ac:dyDescent="0.35">
      <c r="A112">
        <v>9002</v>
      </c>
      <c r="B112" t="s">
        <v>1097</v>
      </c>
      <c r="C112">
        <v>8</v>
      </c>
      <c r="D112" s="9"/>
    </row>
    <row r="113" spans="1:4" ht="14.25" customHeight="1" x14ac:dyDescent="0.35">
      <c r="A113">
        <v>9002</v>
      </c>
      <c r="B113" t="s">
        <v>1097</v>
      </c>
      <c r="C113">
        <v>8</v>
      </c>
      <c r="D113" s="9"/>
    </row>
    <row r="114" spans="1:4" ht="14.25" customHeight="1" x14ac:dyDescent="0.35">
      <c r="A114">
        <v>9002</v>
      </c>
      <c r="B114" t="s">
        <v>1097</v>
      </c>
      <c r="C114">
        <v>8</v>
      </c>
      <c r="D114" s="9"/>
    </row>
    <row r="115" spans="1:4" ht="14.25" customHeight="1" x14ac:dyDescent="0.35">
      <c r="A115">
        <v>9002</v>
      </c>
      <c r="B115" t="s">
        <v>1097</v>
      </c>
      <c r="C115">
        <v>8</v>
      </c>
      <c r="D115" s="9"/>
    </row>
    <row r="116" spans="1:4" ht="14.25" customHeight="1" x14ac:dyDescent="0.35">
      <c r="A116">
        <v>9002</v>
      </c>
      <c r="B116" t="s">
        <v>1097</v>
      </c>
      <c r="C116">
        <v>8</v>
      </c>
      <c r="D116" s="9"/>
    </row>
    <row r="117" spans="1:4" ht="14.25" customHeight="1" x14ac:dyDescent="0.35">
      <c r="A117">
        <v>9002</v>
      </c>
      <c r="B117" t="s">
        <v>1097</v>
      </c>
      <c r="C117">
        <v>8</v>
      </c>
      <c r="D117" s="9"/>
    </row>
    <row r="118" spans="1:4" ht="14.25" customHeight="1" x14ac:dyDescent="0.35">
      <c r="A118">
        <v>9002</v>
      </c>
      <c r="B118" t="s">
        <v>1097</v>
      </c>
      <c r="C118">
        <v>8</v>
      </c>
      <c r="D118" s="9"/>
    </row>
    <row r="119" spans="1:4" ht="14.25" customHeight="1" x14ac:dyDescent="0.35">
      <c r="A119">
        <v>9002</v>
      </c>
      <c r="B119" t="s">
        <v>1097</v>
      </c>
      <c r="C119">
        <v>8</v>
      </c>
      <c r="D119" s="9"/>
    </row>
    <row r="120" spans="1:4" ht="14.25" customHeight="1" x14ac:dyDescent="0.35">
      <c r="A120">
        <v>9002</v>
      </c>
      <c r="B120" t="s">
        <v>1097</v>
      </c>
      <c r="C120">
        <v>9</v>
      </c>
      <c r="D120" s="9"/>
    </row>
    <row r="121" spans="1:4" ht="14.25" customHeight="1" x14ac:dyDescent="0.35">
      <c r="A121">
        <v>9002</v>
      </c>
      <c r="B121" t="s">
        <v>1097</v>
      </c>
      <c r="C121">
        <v>9</v>
      </c>
      <c r="D121" s="9"/>
    </row>
    <row r="122" spans="1:4" ht="14.25" customHeight="1" x14ac:dyDescent="0.35">
      <c r="A122">
        <v>9002</v>
      </c>
      <c r="B122" t="s">
        <v>1097</v>
      </c>
      <c r="C122">
        <v>9</v>
      </c>
      <c r="D122" s="9"/>
    </row>
    <row r="123" spans="1:4" ht="14.25" customHeight="1" x14ac:dyDescent="0.35">
      <c r="A123">
        <v>9002</v>
      </c>
      <c r="B123" t="s">
        <v>1097</v>
      </c>
      <c r="C123">
        <v>9</v>
      </c>
      <c r="D123" s="9"/>
    </row>
    <row r="124" spans="1:4" ht="14.25" customHeight="1" x14ac:dyDescent="0.35">
      <c r="A124">
        <v>9002</v>
      </c>
      <c r="B124" t="s">
        <v>1097</v>
      </c>
      <c r="C124">
        <v>9</v>
      </c>
      <c r="D124" s="9"/>
    </row>
    <row r="125" spans="1:4" ht="14.25" customHeight="1" x14ac:dyDescent="0.35">
      <c r="A125">
        <v>9002</v>
      </c>
      <c r="B125" t="s">
        <v>1097</v>
      </c>
      <c r="C125">
        <v>9</v>
      </c>
      <c r="D125" s="9"/>
    </row>
    <row r="126" spans="1:4" ht="14.25" customHeight="1" x14ac:dyDescent="0.35">
      <c r="A126">
        <v>9002</v>
      </c>
      <c r="B126" t="s">
        <v>1097</v>
      </c>
      <c r="C126">
        <v>9</v>
      </c>
      <c r="D126" s="9"/>
    </row>
    <row r="127" spans="1:4" ht="14.25" customHeight="1" x14ac:dyDescent="0.35">
      <c r="A127">
        <v>9002</v>
      </c>
      <c r="B127" t="s">
        <v>1097</v>
      </c>
      <c r="C127">
        <v>9</v>
      </c>
      <c r="D127" s="9"/>
    </row>
    <row r="128" spans="1:4" ht="14.25" customHeight="1" x14ac:dyDescent="0.35">
      <c r="A128">
        <v>9002</v>
      </c>
      <c r="B128" t="s">
        <v>1097</v>
      </c>
      <c r="C128">
        <v>9</v>
      </c>
      <c r="D128" s="9"/>
    </row>
    <row r="129" spans="1:4" ht="14.25" customHeight="1" x14ac:dyDescent="0.35">
      <c r="A129">
        <v>9002</v>
      </c>
      <c r="B129" t="s">
        <v>1097</v>
      </c>
      <c r="C129">
        <v>9</v>
      </c>
      <c r="D129" s="9"/>
    </row>
    <row r="130" spans="1:4" ht="14.25" customHeight="1" x14ac:dyDescent="0.35">
      <c r="A130">
        <v>9002</v>
      </c>
      <c r="B130" t="s">
        <v>1097</v>
      </c>
      <c r="C130">
        <v>9</v>
      </c>
      <c r="D130" s="9"/>
    </row>
    <row r="131" spans="1:4" ht="14.25" customHeight="1" x14ac:dyDescent="0.35">
      <c r="A131">
        <v>9002</v>
      </c>
      <c r="B131" t="s">
        <v>1097</v>
      </c>
      <c r="C131">
        <v>9</v>
      </c>
      <c r="D131" s="9"/>
    </row>
    <row r="132" spans="1:4" ht="14.25" customHeight="1" x14ac:dyDescent="0.35">
      <c r="A132">
        <v>9002</v>
      </c>
      <c r="B132" t="s">
        <v>1097</v>
      </c>
      <c r="C132">
        <v>9</v>
      </c>
      <c r="D132" s="9"/>
    </row>
    <row r="133" spans="1:4" ht="14.25" customHeight="1" x14ac:dyDescent="0.35">
      <c r="A133">
        <v>9002</v>
      </c>
      <c r="B133" t="s">
        <v>1097</v>
      </c>
      <c r="C133">
        <v>9</v>
      </c>
      <c r="D133" s="9"/>
    </row>
    <row r="134" spans="1:4" ht="14.25" customHeight="1" x14ac:dyDescent="0.35">
      <c r="A134">
        <v>9002</v>
      </c>
      <c r="B134" t="s">
        <v>1097</v>
      </c>
      <c r="C134">
        <v>9</v>
      </c>
      <c r="D134" s="9"/>
    </row>
    <row r="135" spans="1:4" ht="14.25" customHeight="1" x14ac:dyDescent="0.35">
      <c r="A135">
        <v>9002</v>
      </c>
      <c r="B135" t="s">
        <v>1097</v>
      </c>
      <c r="C135">
        <v>9</v>
      </c>
      <c r="D135" s="9"/>
    </row>
    <row r="136" spans="1:4" ht="14.25" customHeight="1" x14ac:dyDescent="0.35">
      <c r="A136">
        <v>9002</v>
      </c>
      <c r="B136" t="s">
        <v>1097</v>
      </c>
      <c r="C136">
        <v>9</v>
      </c>
      <c r="D136" s="9"/>
    </row>
    <row r="137" spans="1:4" ht="14.25" customHeight="1" x14ac:dyDescent="0.35">
      <c r="A137">
        <v>9002</v>
      </c>
      <c r="B137" t="s">
        <v>1097</v>
      </c>
      <c r="C137">
        <v>9</v>
      </c>
      <c r="D137" s="9"/>
    </row>
    <row r="138" spans="1:4" ht="14.25" customHeight="1" x14ac:dyDescent="0.35">
      <c r="A138">
        <v>9002</v>
      </c>
      <c r="B138" t="s">
        <v>1097</v>
      </c>
      <c r="C138">
        <v>9</v>
      </c>
      <c r="D138" s="9"/>
    </row>
    <row r="139" spans="1:4" ht="14.25" customHeight="1" x14ac:dyDescent="0.35">
      <c r="A139">
        <v>9002</v>
      </c>
      <c r="B139" t="s">
        <v>1097</v>
      </c>
      <c r="C139">
        <v>9</v>
      </c>
      <c r="D139" s="9"/>
    </row>
    <row r="140" spans="1:4" ht="14.25" customHeight="1" x14ac:dyDescent="0.35">
      <c r="A140">
        <v>9002</v>
      </c>
      <c r="B140" t="s">
        <v>1097</v>
      </c>
      <c r="C140">
        <v>9</v>
      </c>
      <c r="D140" s="9"/>
    </row>
    <row r="141" spans="1:4" ht="14.25" customHeight="1" x14ac:dyDescent="0.35">
      <c r="A141">
        <v>9002</v>
      </c>
      <c r="B141" t="s">
        <v>1097</v>
      </c>
      <c r="C141">
        <v>9</v>
      </c>
      <c r="D141" s="9"/>
    </row>
    <row r="142" spans="1:4" ht="14.25" customHeight="1" x14ac:dyDescent="0.35">
      <c r="A142">
        <v>9003</v>
      </c>
      <c r="B142" t="s">
        <v>1098</v>
      </c>
      <c r="C142">
        <v>10</v>
      </c>
      <c r="D142" s="9"/>
    </row>
    <row r="143" spans="1:4" ht="14.25" customHeight="1" x14ac:dyDescent="0.35">
      <c r="A143">
        <v>9003</v>
      </c>
      <c r="B143" t="s">
        <v>1098</v>
      </c>
      <c r="C143">
        <v>10</v>
      </c>
      <c r="D143" s="9"/>
    </row>
    <row r="144" spans="1:4" ht="14.25" customHeight="1" x14ac:dyDescent="0.35">
      <c r="A144">
        <v>9003</v>
      </c>
      <c r="B144" t="s">
        <v>1098</v>
      </c>
      <c r="C144">
        <v>10</v>
      </c>
      <c r="D144" s="9"/>
    </row>
    <row r="145" spans="1:4" ht="14.25" customHeight="1" x14ac:dyDescent="0.35">
      <c r="A145">
        <v>9003</v>
      </c>
      <c r="B145" t="s">
        <v>1098</v>
      </c>
      <c r="C145">
        <v>10</v>
      </c>
      <c r="D145" s="9"/>
    </row>
    <row r="146" spans="1:4" ht="14.25" customHeight="1" x14ac:dyDescent="0.35">
      <c r="A146">
        <v>9003</v>
      </c>
      <c r="B146" t="s">
        <v>1098</v>
      </c>
      <c r="C146">
        <v>10</v>
      </c>
      <c r="D146" s="9"/>
    </row>
    <row r="147" spans="1:4" ht="14.25" customHeight="1" x14ac:dyDescent="0.35">
      <c r="A147">
        <v>9003</v>
      </c>
      <c r="B147" t="s">
        <v>1098</v>
      </c>
      <c r="C147">
        <v>10</v>
      </c>
      <c r="D147" s="9"/>
    </row>
    <row r="148" spans="1:4" ht="14.25" customHeight="1" x14ac:dyDescent="0.35">
      <c r="A148">
        <v>9003</v>
      </c>
      <c r="B148" t="s">
        <v>1098</v>
      </c>
      <c r="C148">
        <v>10</v>
      </c>
      <c r="D148" s="9"/>
    </row>
    <row r="149" spans="1:4" ht="14.25" customHeight="1" x14ac:dyDescent="0.35">
      <c r="A149">
        <v>9003</v>
      </c>
      <c r="B149" t="s">
        <v>1098</v>
      </c>
      <c r="C149">
        <v>10</v>
      </c>
      <c r="D149" s="9"/>
    </row>
    <row r="150" spans="1:4" ht="14.25" customHeight="1" x14ac:dyDescent="0.35">
      <c r="A150">
        <v>9003</v>
      </c>
      <c r="B150" t="s">
        <v>1098</v>
      </c>
      <c r="C150">
        <v>10</v>
      </c>
      <c r="D150" s="9"/>
    </row>
    <row r="151" spans="1:4" ht="14.25" customHeight="1" x14ac:dyDescent="0.35">
      <c r="A151">
        <v>9003</v>
      </c>
      <c r="B151" t="s">
        <v>1098</v>
      </c>
      <c r="C151">
        <v>10</v>
      </c>
      <c r="D151" s="9"/>
    </row>
    <row r="152" spans="1:4" ht="14.25" customHeight="1" x14ac:dyDescent="0.35">
      <c r="A152">
        <v>9003</v>
      </c>
      <c r="B152" t="s">
        <v>1098</v>
      </c>
      <c r="C152">
        <v>11</v>
      </c>
      <c r="D152" s="9"/>
    </row>
    <row r="153" spans="1:4" ht="14.25" customHeight="1" x14ac:dyDescent="0.35">
      <c r="A153">
        <v>9003</v>
      </c>
      <c r="B153" t="s">
        <v>1098</v>
      </c>
      <c r="C153">
        <v>11</v>
      </c>
      <c r="D153" s="9"/>
    </row>
    <row r="154" spans="1:4" ht="14.25" customHeight="1" x14ac:dyDescent="0.35">
      <c r="A154">
        <v>9003</v>
      </c>
      <c r="B154" t="s">
        <v>1098</v>
      </c>
      <c r="C154">
        <v>11</v>
      </c>
      <c r="D154" s="9"/>
    </row>
    <row r="155" spans="1:4" ht="14.25" customHeight="1" x14ac:dyDescent="0.35">
      <c r="A155">
        <v>9003</v>
      </c>
      <c r="B155" t="s">
        <v>1098</v>
      </c>
      <c r="C155">
        <v>11</v>
      </c>
      <c r="D155" s="9"/>
    </row>
    <row r="156" spans="1:4" ht="14.25" customHeight="1" x14ac:dyDescent="0.35">
      <c r="A156">
        <v>9003</v>
      </c>
      <c r="B156" t="s">
        <v>1098</v>
      </c>
      <c r="C156">
        <v>11</v>
      </c>
      <c r="D156" s="9"/>
    </row>
    <row r="157" spans="1:4" ht="14.25" customHeight="1" x14ac:dyDescent="0.35">
      <c r="A157">
        <v>9003</v>
      </c>
      <c r="B157" t="s">
        <v>1098</v>
      </c>
      <c r="C157">
        <v>11</v>
      </c>
      <c r="D157" s="9"/>
    </row>
    <row r="158" spans="1:4" ht="14.25" customHeight="1" x14ac:dyDescent="0.35">
      <c r="A158">
        <v>9003</v>
      </c>
      <c r="B158" t="s">
        <v>1098</v>
      </c>
      <c r="C158">
        <v>11</v>
      </c>
      <c r="D158" s="9"/>
    </row>
    <row r="159" spans="1:4" ht="14.25" customHeight="1" x14ac:dyDescent="0.35">
      <c r="A159">
        <v>9003</v>
      </c>
      <c r="B159" t="s">
        <v>1098</v>
      </c>
      <c r="C159">
        <v>11</v>
      </c>
      <c r="D159" s="9"/>
    </row>
    <row r="160" spans="1:4" ht="14.25" customHeight="1" x14ac:dyDescent="0.35">
      <c r="A160">
        <v>9003</v>
      </c>
      <c r="B160" t="s">
        <v>1098</v>
      </c>
      <c r="C160">
        <v>11</v>
      </c>
      <c r="D160" s="9"/>
    </row>
    <row r="161" spans="1:4" ht="14.25" customHeight="1" x14ac:dyDescent="0.35">
      <c r="A161">
        <v>9003</v>
      </c>
      <c r="B161" t="s">
        <v>1098</v>
      </c>
      <c r="C161">
        <v>11</v>
      </c>
      <c r="D161" s="9"/>
    </row>
    <row r="162" spans="1:4" ht="14.25" customHeight="1" x14ac:dyDescent="0.35">
      <c r="A162">
        <v>9003</v>
      </c>
      <c r="B162" t="s">
        <v>1098</v>
      </c>
      <c r="C162">
        <v>11</v>
      </c>
      <c r="D162" s="9"/>
    </row>
    <row r="163" spans="1:4" ht="14.25" customHeight="1" x14ac:dyDescent="0.35">
      <c r="A163">
        <v>9003</v>
      </c>
      <c r="B163" t="s">
        <v>1098</v>
      </c>
      <c r="C163">
        <v>11</v>
      </c>
      <c r="D163" s="9"/>
    </row>
    <row r="164" spans="1:4" ht="14.25" customHeight="1" x14ac:dyDescent="0.35">
      <c r="A164">
        <v>9003</v>
      </c>
      <c r="B164" t="s">
        <v>1098</v>
      </c>
      <c r="C164">
        <v>11</v>
      </c>
      <c r="D164" s="9"/>
    </row>
    <row r="165" spans="1:4" ht="14.25" customHeight="1" x14ac:dyDescent="0.35">
      <c r="A165">
        <v>9003</v>
      </c>
      <c r="B165" t="s">
        <v>1098</v>
      </c>
      <c r="C165">
        <v>11</v>
      </c>
      <c r="D165" s="9"/>
    </row>
    <row r="166" spans="1:4" ht="14.25" customHeight="1" x14ac:dyDescent="0.35">
      <c r="A166">
        <v>9003</v>
      </c>
      <c r="B166" t="s">
        <v>1098</v>
      </c>
      <c r="C166">
        <v>12</v>
      </c>
      <c r="D166" s="9"/>
    </row>
    <row r="167" spans="1:4" ht="14.25" customHeight="1" x14ac:dyDescent="0.35">
      <c r="A167">
        <v>9003</v>
      </c>
      <c r="B167" t="s">
        <v>1098</v>
      </c>
      <c r="C167">
        <v>12</v>
      </c>
      <c r="D167" s="9"/>
    </row>
    <row r="168" spans="1:4" ht="14.25" customHeight="1" x14ac:dyDescent="0.35">
      <c r="A168">
        <v>9003</v>
      </c>
      <c r="B168" t="s">
        <v>1098</v>
      </c>
      <c r="C168">
        <v>12</v>
      </c>
      <c r="D168" s="9"/>
    </row>
    <row r="169" spans="1:4" ht="14.25" customHeight="1" x14ac:dyDescent="0.35">
      <c r="A169">
        <v>9003</v>
      </c>
      <c r="B169" t="s">
        <v>1098</v>
      </c>
      <c r="C169">
        <v>12</v>
      </c>
      <c r="D169" s="9"/>
    </row>
    <row r="170" spans="1:4" ht="14.25" customHeight="1" x14ac:dyDescent="0.35">
      <c r="A170">
        <v>9003</v>
      </c>
      <c r="B170" t="s">
        <v>1098</v>
      </c>
      <c r="C170">
        <v>12</v>
      </c>
      <c r="D170" s="9"/>
    </row>
    <row r="171" spans="1:4" ht="14.25" customHeight="1" x14ac:dyDescent="0.35">
      <c r="A171">
        <v>9003</v>
      </c>
      <c r="B171" t="s">
        <v>1098</v>
      </c>
      <c r="C171">
        <v>12</v>
      </c>
      <c r="D171" s="9"/>
    </row>
    <row r="172" spans="1:4" ht="14.25" customHeight="1" x14ac:dyDescent="0.35">
      <c r="A172">
        <v>9003</v>
      </c>
      <c r="B172" t="s">
        <v>1098</v>
      </c>
      <c r="C172">
        <v>12</v>
      </c>
      <c r="D172" s="9"/>
    </row>
    <row r="173" spans="1:4" ht="14.25" customHeight="1" x14ac:dyDescent="0.35">
      <c r="A173">
        <v>9003</v>
      </c>
      <c r="B173" t="s">
        <v>1098</v>
      </c>
      <c r="C173">
        <v>12</v>
      </c>
      <c r="D173" s="9"/>
    </row>
    <row r="174" spans="1:4" ht="14.25" customHeight="1" x14ac:dyDescent="0.35">
      <c r="A174">
        <v>9003</v>
      </c>
      <c r="B174" t="s">
        <v>1098</v>
      </c>
      <c r="C174">
        <v>12</v>
      </c>
      <c r="D174" s="9"/>
    </row>
    <row r="175" spans="1:4" ht="14.25" customHeight="1" x14ac:dyDescent="0.35">
      <c r="A175">
        <v>9003</v>
      </c>
      <c r="B175" t="s">
        <v>1098</v>
      </c>
      <c r="C175">
        <v>13</v>
      </c>
      <c r="D175" s="9"/>
    </row>
    <row r="176" spans="1:4" ht="14.25" customHeight="1" x14ac:dyDescent="0.35">
      <c r="A176">
        <v>9003</v>
      </c>
      <c r="B176" t="s">
        <v>1098</v>
      </c>
      <c r="C176">
        <v>13</v>
      </c>
      <c r="D176" s="9"/>
    </row>
    <row r="177" spans="1:4" ht="14.25" customHeight="1" x14ac:dyDescent="0.35">
      <c r="A177">
        <v>9003</v>
      </c>
      <c r="B177" t="s">
        <v>1098</v>
      </c>
      <c r="C177">
        <v>13</v>
      </c>
      <c r="D177" s="9"/>
    </row>
    <row r="178" spans="1:4" ht="14.25" customHeight="1" x14ac:dyDescent="0.35">
      <c r="A178">
        <v>9003</v>
      </c>
      <c r="B178" t="s">
        <v>1098</v>
      </c>
      <c r="C178">
        <v>13</v>
      </c>
      <c r="D178" s="9"/>
    </row>
    <row r="179" spans="1:4" ht="14.25" customHeight="1" x14ac:dyDescent="0.35">
      <c r="A179">
        <v>9003</v>
      </c>
      <c r="B179" t="s">
        <v>1098</v>
      </c>
      <c r="C179">
        <v>13</v>
      </c>
      <c r="D179" s="9"/>
    </row>
    <row r="180" spans="1:4" ht="14.25" customHeight="1" x14ac:dyDescent="0.35">
      <c r="A180">
        <v>9003</v>
      </c>
      <c r="B180" t="s">
        <v>1098</v>
      </c>
      <c r="C180">
        <v>13</v>
      </c>
      <c r="D180" s="9"/>
    </row>
    <row r="181" spans="1:4" ht="14.25" customHeight="1" x14ac:dyDescent="0.35">
      <c r="A181">
        <v>9003</v>
      </c>
      <c r="B181" t="s">
        <v>1098</v>
      </c>
      <c r="C181">
        <v>13</v>
      </c>
      <c r="D181" s="9"/>
    </row>
    <row r="182" spans="1:4" ht="14.25" customHeight="1" x14ac:dyDescent="0.35">
      <c r="A182">
        <v>9003</v>
      </c>
      <c r="B182" t="s">
        <v>1098</v>
      </c>
      <c r="C182">
        <v>13</v>
      </c>
      <c r="D182" s="9"/>
    </row>
    <row r="183" spans="1:4" ht="14.25" customHeight="1" x14ac:dyDescent="0.35">
      <c r="A183">
        <v>9003</v>
      </c>
      <c r="B183" t="s">
        <v>1098</v>
      </c>
      <c r="C183">
        <v>13</v>
      </c>
      <c r="D183" s="9"/>
    </row>
    <row r="184" spans="1:4" ht="14.25" customHeight="1" x14ac:dyDescent="0.35">
      <c r="A184">
        <v>9003</v>
      </c>
      <c r="B184" t="s">
        <v>1098</v>
      </c>
      <c r="C184">
        <v>13</v>
      </c>
      <c r="D184" s="9"/>
    </row>
    <row r="185" spans="1:4" ht="14.25" customHeight="1" x14ac:dyDescent="0.35">
      <c r="A185">
        <v>9003</v>
      </c>
      <c r="B185" t="s">
        <v>1098</v>
      </c>
      <c r="C185">
        <v>13</v>
      </c>
      <c r="D185" s="9"/>
    </row>
    <row r="186" spans="1:4" ht="14.25" customHeight="1" x14ac:dyDescent="0.35">
      <c r="A186">
        <v>9003</v>
      </c>
      <c r="B186" t="s">
        <v>1098</v>
      </c>
      <c r="C186">
        <v>13</v>
      </c>
      <c r="D186" s="9"/>
    </row>
    <row r="187" spans="1:4" ht="14.25" customHeight="1" x14ac:dyDescent="0.35">
      <c r="A187">
        <v>9003</v>
      </c>
      <c r="B187" t="s">
        <v>1098</v>
      </c>
      <c r="C187">
        <v>13</v>
      </c>
      <c r="D187" s="9"/>
    </row>
    <row r="188" spans="1:4" ht="14.25" customHeight="1" x14ac:dyDescent="0.35">
      <c r="A188">
        <v>9003</v>
      </c>
      <c r="B188" t="s">
        <v>1098</v>
      </c>
      <c r="C188">
        <v>13</v>
      </c>
      <c r="D188" s="9"/>
    </row>
    <row r="189" spans="1:4" ht="14.25" customHeight="1" x14ac:dyDescent="0.35">
      <c r="A189">
        <v>9003</v>
      </c>
      <c r="B189" t="s">
        <v>1098</v>
      </c>
      <c r="C189">
        <v>13</v>
      </c>
      <c r="D189" s="9"/>
    </row>
    <row r="190" spans="1:4" ht="14.25" customHeight="1" x14ac:dyDescent="0.35">
      <c r="A190">
        <v>9003</v>
      </c>
      <c r="B190" t="s">
        <v>1098</v>
      </c>
      <c r="C190">
        <v>13</v>
      </c>
      <c r="D190" s="9"/>
    </row>
    <row r="191" spans="1:4" ht="14.25" customHeight="1" x14ac:dyDescent="0.35">
      <c r="A191">
        <v>9003</v>
      </c>
      <c r="B191" t="s">
        <v>1098</v>
      </c>
      <c r="C191">
        <v>13</v>
      </c>
      <c r="D191" s="9"/>
    </row>
    <row r="192" spans="1:4" ht="14.25" customHeight="1" x14ac:dyDescent="0.35">
      <c r="A192">
        <v>9003</v>
      </c>
      <c r="B192" t="s">
        <v>1098</v>
      </c>
      <c r="C192">
        <v>13</v>
      </c>
      <c r="D192" s="9"/>
    </row>
    <row r="193" spans="1:4" ht="14.25" customHeight="1" x14ac:dyDescent="0.35">
      <c r="A193">
        <v>9003</v>
      </c>
      <c r="B193" t="s">
        <v>1098</v>
      </c>
      <c r="C193">
        <v>13</v>
      </c>
      <c r="D193" s="9"/>
    </row>
    <row r="194" spans="1:4" ht="14.25" customHeight="1" x14ac:dyDescent="0.35">
      <c r="A194">
        <v>9003</v>
      </c>
      <c r="B194" t="s">
        <v>1098</v>
      </c>
      <c r="C194">
        <v>13</v>
      </c>
      <c r="D194" s="9"/>
    </row>
    <row r="195" spans="1:4" ht="14.25" customHeight="1" x14ac:dyDescent="0.35">
      <c r="A195">
        <v>9003</v>
      </c>
      <c r="B195" t="s">
        <v>1098</v>
      </c>
      <c r="C195">
        <v>13</v>
      </c>
      <c r="D195" s="9"/>
    </row>
    <row r="196" spans="1:4" ht="14.25" customHeight="1" x14ac:dyDescent="0.35">
      <c r="A196">
        <v>9003</v>
      </c>
      <c r="B196" t="s">
        <v>1098</v>
      </c>
      <c r="C196">
        <v>13</v>
      </c>
      <c r="D196" s="9"/>
    </row>
    <row r="197" spans="1:4" ht="14.25" customHeight="1" x14ac:dyDescent="0.35">
      <c r="A197">
        <v>9003</v>
      </c>
      <c r="B197" t="s">
        <v>1098</v>
      </c>
      <c r="C197">
        <v>13</v>
      </c>
      <c r="D197" s="9"/>
    </row>
    <row r="198" spans="1:4" ht="14.25" customHeight="1" x14ac:dyDescent="0.35">
      <c r="A198">
        <v>9003</v>
      </c>
      <c r="B198" t="s">
        <v>1098</v>
      </c>
      <c r="C198">
        <v>13</v>
      </c>
      <c r="D198" s="9"/>
    </row>
    <row r="199" spans="1:4" ht="14.25" customHeight="1" x14ac:dyDescent="0.35">
      <c r="A199">
        <v>9003</v>
      </c>
      <c r="B199" t="s">
        <v>1098</v>
      </c>
      <c r="C199">
        <v>13</v>
      </c>
      <c r="D199" s="9"/>
    </row>
    <row r="200" spans="1:4" ht="14.25" customHeight="1" x14ac:dyDescent="0.35">
      <c r="A200">
        <v>9003</v>
      </c>
      <c r="B200" t="s">
        <v>1098</v>
      </c>
      <c r="C200">
        <v>13</v>
      </c>
      <c r="D200" s="9"/>
    </row>
    <row r="201" spans="1:4" ht="14.25" customHeight="1" x14ac:dyDescent="0.35">
      <c r="A201">
        <v>9003</v>
      </c>
      <c r="B201" t="s">
        <v>1098</v>
      </c>
      <c r="C201">
        <v>13</v>
      </c>
      <c r="D201" s="9"/>
    </row>
    <row r="202" spans="1:4" ht="14.25" customHeight="1" x14ac:dyDescent="0.35">
      <c r="A202">
        <v>9003</v>
      </c>
      <c r="B202" t="s">
        <v>1098</v>
      </c>
      <c r="C202">
        <v>13</v>
      </c>
      <c r="D202" s="9"/>
    </row>
    <row r="203" spans="1:4" ht="14.25" customHeight="1" x14ac:dyDescent="0.35">
      <c r="A203">
        <v>9003</v>
      </c>
      <c r="B203" t="s">
        <v>1098</v>
      </c>
      <c r="C203">
        <v>13</v>
      </c>
      <c r="D203" s="9"/>
    </row>
    <row r="204" spans="1:4" ht="14.25" customHeight="1" x14ac:dyDescent="0.35">
      <c r="A204">
        <v>9003</v>
      </c>
      <c r="B204" t="s">
        <v>1098</v>
      </c>
      <c r="C204">
        <v>13</v>
      </c>
      <c r="D204" s="9"/>
    </row>
    <row r="205" spans="1:4" ht="14.25" customHeight="1" x14ac:dyDescent="0.35">
      <c r="A205">
        <v>9003</v>
      </c>
      <c r="B205" t="s">
        <v>1098</v>
      </c>
      <c r="C205">
        <v>13</v>
      </c>
      <c r="D205" s="9"/>
    </row>
    <row r="206" spans="1:4" ht="14.25" customHeight="1" x14ac:dyDescent="0.35">
      <c r="A206">
        <v>9003</v>
      </c>
      <c r="B206" t="s">
        <v>1098</v>
      </c>
      <c r="C206">
        <v>13</v>
      </c>
      <c r="D206" s="9"/>
    </row>
    <row r="207" spans="1:4" ht="14.25" customHeight="1" x14ac:dyDescent="0.35">
      <c r="A207">
        <v>9005</v>
      </c>
      <c r="B207" t="s">
        <v>1099</v>
      </c>
      <c r="C207">
        <v>15</v>
      </c>
      <c r="D207" s="9"/>
    </row>
    <row r="208" spans="1:4" ht="14.25" customHeight="1" x14ac:dyDescent="0.35">
      <c r="A208">
        <v>9005</v>
      </c>
      <c r="B208" t="s">
        <v>1099</v>
      </c>
      <c r="C208">
        <v>15</v>
      </c>
      <c r="D208" s="9"/>
    </row>
    <row r="209" spans="1:4" ht="14.25" customHeight="1" x14ac:dyDescent="0.35">
      <c r="A209">
        <v>9005</v>
      </c>
      <c r="B209" t="s">
        <v>1099</v>
      </c>
      <c r="C209">
        <v>15</v>
      </c>
      <c r="D209" s="9"/>
    </row>
    <row r="210" spans="1:4" ht="14.25" customHeight="1" x14ac:dyDescent="0.35">
      <c r="A210">
        <v>9005</v>
      </c>
      <c r="B210" t="s">
        <v>1099</v>
      </c>
      <c r="C210">
        <v>15</v>
      </c>
      <c r="D210" s="9"/>
    </row>
    <row r="211" spans="1:4" ht="14.25" customHeight="1" x14ac:dyDescent="0.35">
      <c r="A211">
        <v>9005</v>
      </c>
      <c r="B211" t="s">
        <v>1099</v>
      </c>
      <c r="C211">
        <v>15</v>
      </c>
      <c r="D211" s="9"/>
    </row>
    <row r="212" spans="1:4" ht="14.25" customHeight="1" x14ac:dyDescent="0.35">
      <c r="A212">
        <v>9005</v>
      </c>
      <c r="B212" t="s">
        <v>1099</v>
      </c>
      <c r="C212">
        <v>16</v>
      </c>
      <c r="D212" s="9"/>
    </row>
    <row r="213" spans="1:4" ht="14.25" customHeight="1" x14ac:dyDescent="0.35">
      <c r="A213">
        <v>9005</v>
      </c>
      <c r="B213" t="s">
        <v>1099</v>
      </c>
      <c r="C213">
        <v>16</v>
      </c>
      <c r="D213" s="9"/>
    </row>
    <row r="214" spans="1:4" ht="14.25" customHeight="1" x14ac:dyDescent="0.35">
      <c r="A214">
        <v>9005</v>
      </c>
      <c r="B214" t="s">
        <v>1099</v>
      </c>
      <c r="C214">
        <v>16</v>
      </c>
      <c r="D214" s="9"/>
    </row>
    <row r="215" spans="1:4" ht="14.25" customHeight="1" x14ac:dyDescent="0.35">
      <c r="A215">
        <v>9005</v>
      </c>
      <c r="B215" t="s">
        <v>1099</v>
      </c>
      <c r="C215">
        <v>16</v>
      </c>
      <c r="D215" s="9"/>
    </row>
    <row r="216" spans="1:4" ht="14.25" customHeight="1" x14ac:dyDescent="0.35">
      <c r="A216">
        <v>9005</v>
      </c>
      <c r="B216" t="s">
        <v>1099</v>
      </c>
      <c r="C216">
        <v>16</v>
      </c>
      <c r="D216" s="9"/>
    </row>
    <row r="217" spans="1:4" ht="14.25" customHeight="1" x14ac:dyDescent="0.35">
      <c r="A217">
        <v>9005</v>
      </c>
      <c r="B217" t="s">
        <v>1099</v>
      </c>
      <c r="C217">
        <v>16</v>
      </c>
      <c r="D217" s="9"/>
    </row>
    <row r="218" spans="1:4" ht="14.25" customHeight="1" x14ac:dyDescent="0.35">
      <c r="A218">
        <v>9005</v>
      </c>
      <c r="B218" t="s">
        <v>1099</v>
      </c>
      <c r="C218">
        <v>16</v>
      </c>
      <c r="D218" s="9"/>
    </row>
    <row r="219" spans="1:4" ht="14.25" customHeight="1" x14ac:dyDescent="0.35">
      <c r="A219">
        <v>9005</v>
      </c>
      <c r="B219" t="s">
        <v>1099</v>
      </c>
      <c r="C219">
        <v>16</v>
      </c>
      <c r="D219" s="9"/>
    </row>
    <row r="220" spans="1:4" ht="14.25" customHeight="1" x14ac:dyDescent="0.35">
      <c r="A220">
        <v>9005</v>
      </c>
      <c r="B220" t="s">
        <v>1099</v>
      </c>
      <c r="C220">
        <v>16</v>
      </c>
      <c r="D220" s="9"/>
    </row>
    <row r="221" spans="1:4" ht="14.25" customHeight="1" x14ac:dyDescent="0.35">
      <c r="A221">
        <v>9005</v>
      </c>
      <c r="B221" t="s">
        <v>1099</v>
      </c>
      <c r="C221">
        <v>16</v>
      </c>
      <c r="D221" s="9"/>
    </row>
    <row r="222" spans="1:4" ht="14.25" customHeight="1" x14ac:dyDescent="0.35">
      <c r="A222">
        <v>9005</v>
      </c>
      <c r="B222" t="s">
        <v>1099</v>
      </c>
      <c r="C222">
        <v>16</v>
      </c>
      <c r="D222" s="9"/>
    </row>
    <row r="223" spans="1:4" ht="14.25" customHeight="1" x14ac:dyDescent="0.35">
      <c r="A223">
        <v>9005</v>
      </c>
      <c r="B223" t="s">
        <v>1099</v>
      </c>
      <c r="C223">
        <v>16</v>
      </c>
      <c r="D223" s="9"/>
    </row>
    <row r="224" spans="1:4" ht="14.25" customHeight="1" x14ac:dyDescent="0.35">
      <c r="A224">
        <v>9005</v>
      </c>
      <c r="B224" t="s">
        <v>1099</v>
      </c>
      <c r="C224">
        <v>16</v>
      </c>
      <c r="D224" s="9"/>
    </row>
    <row r="225" spans="1:4" ht="14.25" customHeight="1" x14ac:dyDescent="0.35">
      <c r="A225">
        <v>9005</v>
      </c>
      <c r="B225" t="s">
        <v>1099</v>
      </c>
      <c r="C225">
        <v>16</v>
      </c>
      <c r="D225" s="9"/>
    </row>
    <row r="226" spans="1:4" ht="14.25" customHeight="1" x14ac:dyDescent="0.35">
      <c r="A226">
        <v>9005</v>
      </c>
      <c r="B226" t="s">
        <v>1099</v>
      </c>
      <c r="C226">
        <v>16</v>
      </c>
      <c r="D226" s="9"/>
    </row>
    <row r="227" spans="1:4" ht="14.25" customHeight="1" x14ac:dyDescent="0.35">
      <c r="A227">
        <v>9005</v>
      </c>
      <c r="B227" t="s">
        <v>1099</v>
      </c>
      <c r="C227">
        <v>17</v>
      </c>
      <c r="D227" s="9"/>
    </row>
    <row r="228" spans="1:4" ht="14.25" customHeight="1" x14ac:dyDescent="0.35">
      <c r="A228">
        <v>9005</v>
      </c>
      <c r="B228" t="s">
        <v>1099</v>
      </c>
      <c r="C228">
        <v>17</v>
      </c>
      <c r="D228" s="9"/>
    </row>
    <row r="229" spans="1:4" ht="14.25" customHeight="1" x14ac:dyDescent="0.35">
      <c r="A229">
        <v>9005</v>
      </c>
      <c r="B229" t="s">
        <v>1099</v>
      </c>
      <c r="C229">
        <v>17</v>
      </c>
      <c r="D229" s="9"/>
    </row>
    <row r="230" spans="1:4" ht="14.25" customHeight="1" x14ac:dyDescent="0.35">
      <c r="A230">
        <v>9005</v>
      </c>
      <c r="B230" t="s">
        <v>1099</v>
      </c>
      <c r="C230">
        <v>17</v>
      </c>
      <c r="D230" s="9"/>
    </row>
    <row r="231" spans="1:4" ht="14.25" customHeight="1" x14ac:dyDescent="0.35">
      <c r="A231">
        <v>9005</v>
      </c>
      <c r="B231" t="s">
        <v>1099</v>
      </c>
      <c r="C231">
        <v>17</v>
      </c>
      <c r="D231" s="9"/>
    </row>
    <row r="232" spans="1:4" ht="14.25" customHeight="1" x14ac:dyDescent="0.35">
      <c r="A232">
        <v>9005</v>
      </c>
      <c r="B232" t="s">
        <v>1099</v>
      </c>
      <c r="C232">
        <v>17</v>
      </c>
      <c r="D232" s="9"/>
    </row>
    <row r="233" spans="1:4" ht="14.25" customHeight="1" x14ac:dyDescent="0.35">
      <c r="A233">
        <v>9005</v>
      </c>
      <c r="B233" t="s">
        <v>1099</v>
      </c>
      <c r="C233">
        <v>17</v>
      </c>
      <c r="D233" s="9"/>
    </row>
    <row r="234" spans="1:4" ht="14.25" customHeight="1" x14ac:dyDescent="0.35">
      <c r="A234">
        <v>9005</v>
      </c>
      <c r="B234" t="s">
        <v>1099</v>
      </c>
      <c r="C234">
        <v>17</v>
      </c>
      <c r="D234" s="9"/>
    </row>
    <row r="235" spans="1:4" ht="14.25" customHeight="1" x14ac:dyDescent="0.35">
      <c r="A235">
        <v>9005</v>
      </c>
      <c r="B235" t="s">
        <v>1099</v>
      </c>
      <c r="C235">
        <v>18</v>
      </c>
      <c r="D235" s="9"/>
    </row>
    <row r="236" spans="1:4" ht="14.25" customHeight="1" x14ac:dyDescent="0.35">
      <c r="A236">
        <v>9005</v>
      </c>
      <c r="B236" t="s">
        <v>1099</v>
      </c>
      <c r="C236">
        <v>18</v>
      </c>
      <c r="D236" s="9"/>
    </row>
    <row r="237" spans="1:4" ht="14.25" customHeight="1" x14ac:dyDescent="0.35">
      <c r="A237">
        <v>9005</v>
      </c>
      <c r="B237" t="s">
        <v>1099</v>
      </c>
      <c r="C237">
        <v>18</v>
      </c>
      <c r="D237" s="9"/>
    </row>
    <row r="238" spans="1:4" ht="14.25" customHeight="1" x14ac:dyDescent="0.35">
      <c r="A238">
        <v>9005</v>
      </c>
      <c r="B238" t="s">
        <v>1099</v>
      </c>
      <c r="C238">
        <v>18</v>
      </c>
      <c r="D238" s="9"/>
    </row>
    <row r="239" spans="1:4" ht="14.25" customHeight="1" x14ac:dyDescent="0.35">
      <c r="A239">
        <v>9005</v>
      </c>
      <c r="B239" t="s">
        <v>1099</v>
      </c>
      <c r="C239">
        <v>18</v>
      </c>
      <c r="D239" s="9"/>
    </row>
    <row r="240" spans="1:4" ht="14.25" customHeight="1" x14ac:dyDescent="0.35">
      <c r="A240">
        <v>9005</v>
      </c>
      <c r="B240" t="s">
        <v>1099</v>
      </c>
      <c r="C240">
        <v>18</v>
      </c>
      <c r="D240" s="9"/>
    </row>
    <row r="241" spans="1:4" ht="14.25" customHeight="1" x14ac:dyDescent="0.35">
      <c r="A241">
        <v>9005</v>
      </c>
      <c r="B241" t="s">
        <v>1099</v>
      </c>
      <c r="C241">
        <v>18</v>
      </c>
      <c r="D241" s="9"/>
    </row>
    <row r="242" spans="1:4" ht="14.25" customHeight="1" x14ac:dyDescent="0.35">
      <c r="A242">
        <v>9005</v>
      </c>
      <c r="B242" t="s">
        <v>1099</v>
      </c>
      <c r="C242">
        <v>18</v>
      </c>
      <c r="D242" s="9"/>
    </row>
    <row r="243" spans="1:4" ht="14.25" customHeight="1" x14ac:dyDescent="0.35">
      <c r="A243">
        <v>9005</v>
      </c>
      <c r="B243" t="s">
        <v>1099</v>
      </c>
      <c r="C243">
        <v>18</v>
      </c>
      <c r="D243" s="9"/>
    </row>
    <row r="244" spans="1:4" ht="14.25" customHeight="1" x14ac:dyDescent="0.35">
      <c r="A244">
        <v>9005</v>
      </c>
      <c r="B244" t="s">
        <v>1099</v>
      </c>
      <c r="C244">
        <v>18</v>
      </c>
      <c r="D244" s="9"/>
    </row>
    <row r="245" spans="1:4" ht="14.25" customHeight="1" x14ac:dyDescent="0.35">
      <c r="A245">
        <v>9005</v>
      </c>
      <c r="B245" t="s">
        <v>1099</v>
      </c>
      <c r="C245">
        <v>18</v>
      </c>
      <c r="D245" s="9"/>
    </row>
    <row r="246" spans="1:4" ht="14.25" customHeight="1" x14ac:dyDescent="0.35">
      <c r="A246">
        <v>9005</v>
      </c>
      <c r="B246" t="s">
        <v>1099</v>
      </c>
      <c r="C246">
        <v>18</v>
      </c>
      <c r="D246" s="9"/>
    </row>
    <row r="247" spans="1:4" ht="14.25" customHeight="1" x14ac:dyDescent="0.35">
      <c r="A247">
        <v>9005</v>
      </c>
      <c r="B247" t="s">
        <v>1099</v>
      </c>
      <c r="C247">
        <v>18</v>
      </c>
      <c r="D247" s="9"/>
    </row>
    <row r="248" spans="1:4" ht="14.25" customHeight="1" x14ac:dyDescent="0.35">
      <c r="A248">
        <v>9005</v>
      </c>
      <c r="B248" t="s">
        <v>1099</v>
      </c>
      <c r="C248">
        <v>18</v>
      </c>
      <c r="D248" s="9"/>
    </row>
    <row r="249" spans="1:4" ht="14.25" customHeight="1" x14ac:dyDescent="0.35">
      <c r="A249">
        <v>9005</v>
      </c>
      <c r="B249" t="s">
        <v>1099</v>
      </c>
      <c r="C249">
        <v>18</v>
      </c>
      <c r="D249" s="9"/>
    </row>
    <row r="250" spans="1:4" ht="14.25" customHeight="1" x14ac:dyDescent="0.35">
      <c r="A250">
        <v>9005</v>
      </c>
      <c r="B250" t="s">
        <v>1099</v>
      </c>
      <c r="C250">
        <v>18</v>
      </c>
      <c r="D250" s="9"/>
    </row>
    <row r="251" spans="1:4" ht="14.25" customHeight="1" x14ac:dyDescent="0.35">
      <c r="A251">
        <v>9007</v>
      </c>
      <c r="B251" t="s">
        <v>1100</v>
      </c>
      <c r="C251">
        <v>21</v>
      </c>
      <c r="D251" s="9"/>
    </row>
    <row r="252" spans="1:4" ht="14.25" customHeight="1" x14ac:dyDescent="0.35">
      <c r="A252">
        <v>9007</v>
      </c>
      <c r="B252" t="s">
        <v>1100</v>
      </c>
      <c r="C252">
        <v>21</v>
      </c>
      <c r="D252" s="9"/>
    </row>
    <row r="253" spans="1:4" ht="14.25" customHeight="1" x14ac:dyDescent="0.35">
      <c r="A253">
        <v>9007</v>
      </c>
      <c r="B253" t="s">
        <v>1100</v>
      </c>
      <c r="C253">
        <v>21</v>
      </c>
      <c r="D253" s="9"/>
    </row>
    <row r="254" spans="1:4" ht="14.25" customHeight="1" x14ac:dyDescent="0.35">
      <c r="A254">
        <v>9007</v>
      </c>
      <c r="B254" t="s">
        <v>1100</v>
      </c>
      <c r="C254">
        <v>21</v>
      </c>
      <c r="D254" s="9"/>
    </row>
    <row r="255" spans="1:4" ht="14.25" customHeight="1" x14ac:dyDescent="0.35">
      <c r="A255">
        <v>9008</v>
      </c>
      <c r="B255" t="s">
        <v>1101</v>
      </c>
      <c r="C255">
        <v>22</v>
      </c>
      <c r="D255" s="9"/>
    </row>
    <row r="256" spans="1:4" ht="14.25" customHeight="1" x14ac:dyDescent="0.35">
      <c r="A256">
        <v>9008</v>
      </c>
      <c r="B256" t="s">
        <v>1101</v>
      </c>
      <c r="C256">
        <v>22</v>
      </c>
      <c r="D256" s="9"/>
    </row>
    <row r="257" spans="1:4" ht="14.25" customHeight="1" x14ac:dyDescent="0.35">
      <c r="A257">
        <v>9008</v>
      </c>
      <c r="B257" t="s">
        <v>1101</v>
      </c>
      <c r="C257">
        <v>22</v>
      </c>
      <c r="D257" s="9"/>
    </row>
    <row r="258" spans="1:4" ht="14.25" customHeight="1" x14ac:dyDescent="0.35">
      <c r="A258">
        <v>9008</v>
      </c>
      <c r="B258" t="s">
        <v>1101</v>
      </c>
      <c r="C258">
        <v>22</v>
      </c>
      <c r="D258" s="9"/>
    </row>
    <row r="259" spans="1:4" ht="14.25" customHeight="1" x14ac:dyDescent="0.35">
      <c r="A259">
        <v>9008</v>
      </c>
      <c r="B259" t="s">
        <v>1101</v>
      </c>
      <c r="C259">
        <v>22</v>
      </c>
      <c r="D259" s="9"/>
    </row>
    <row r="260" spans="1:4" ht="14.25" customHeight="1" x14ac:dyDescent="0.35">
      <c r="A260">
        <v>9008</v>
      </c>
      <c r="B260" t="s">
        <v>1101</v>
      </c>
      <c r="C260">
        <v>22</v>
      </c>
      <c r="D260" s="9"/>
    </row>
    <row r="261" spans="1:4" ht="14.25" customHeight="1" x14ac:dyDescent="0.35">
      <c r="A261">
        <v>9008</v>
      </c>
      <c r="B261" t="s">
        <v>1101</v>
      </c>
      <c r="C261">
        <v>22</v>
      </c>
      <c r="D261" s="9"/>
    </row>
    <row r="262" spans="1:4" ht="14.25" customHeight="1" x14ac:dyDescent="0.35">
      <c r="A262">
        <v>9008</v>
      </c>
      <c r="B262" t="s">
        <v>1101</v>
      </c>
      <c r="C262">
        <v>22</v>
      </c>
      <c r="D262" s="9"/>
    </row>
    <row r="263" spans="1:4" ht="14.25" customHeight="1" x14ac:dyDescent="0.35">
      <c r="A263">
        <v>9008</v>
      </c>
      <c r="B263" t="s">
        <v>1101</v>
      </c>
      <c r="C263">
        <v>22</v>
      </c>
      <c r="D263" s="9"/>
    </row>
    <row r="264" spans="1:4" ht="14.25" customHeight="1" x14ac:dyDescent="0.35">
      <c r="A264">
        <v>9008</v>
      </c>
      <c r="B264" t="s">
        <v>1101</v>
      </c>
      <c r="C264">
        <v>22</v>
      </c>
      <c r="D264" s="9"/>
    </row>
    <row r="265" spans="1:4" ht="14.25" customHeight="1" x14ac:dyDescent="0.35">
      <c r="A265">
        <v>9008</v>
      </c>
      <c r="B265" t="s">
        <v>1101</v>
      </c>
      <c r="C265">
        <v>22</v>
      </c>
      <c r="D265" s="9"/>
    </row>
    <row r="266" spans="1:4" ht="14.25" customHeight="1" x14ac:dyDescent="0.35">
      <c r="A266">
        <v>9009</v>
      </c>
      <c r="B266" t="s">
        <v>1102</v>
      </c>
      <c r="C266">
        <v>23</v>
      </c>
      <c r="D266" s="9"/>
    </row>
    <row r="267" spans="1:4" ht="14.25" customHeight="1" x14ac:dyDescent="0.35">
      <c r="A267">
        <v>9009</v>
      </c>
      <c r="B267" t="s">
        <v>1102</v>
      </c>
      <c r="C267">
        <v>23</v>
      </c>
      <c r="D267" s="9"/>
    </row>
    <row r="268" spans="1:4" ht="14.25" customHeight="1" x14ac:dyDescent="0.35">
      <c r="A268">
        <v>9009</v>
      </c>
      <c r="B268" t="s">
        <v>1102</v>
      </c>
      <c r="C268">
        <v>23</v>
      </c>
      <c r="D268" s="9"/>
    </row>
    <row r="269" spans="1:4" ht="14.25" customHeight="1" x14ac:dyDescent="0.35">
      <c r="A269">
        <v>9009</v>
      </c>
      <c r="B269" t="s">
        <v>1102</v>
      </c>
      <c r="C269">
        <v>23</v>
      </c>
      <c r="D269" s="9"/>
    </row>
    <row r="270" spans="1:4" ht="14.25" customHeight="1" x14ac:dyDescent="0.35">
      <c r="A270">
        <v>9009</v>
      </c>
      <c r="B270" t="s">
        <v>1102</v>
      </c>
      <c r="C270">
        <v>23</v>
      </c>
      <c r="D270" s="9"/>
    </row>
    <row r="271" spans="1:4" ht="14.25" customHeight="1" x14ac:dyDescent="0.35">
      <c r="A271">
        <v>9009</v>
      </c>
      <c r="B271" t="s">
        <v>1102</v>
      </c>
      <c r="C271">
        <v>23</v>
      </c>
      <c r="D271" s="9"/>
    </row>
    <row r="272" spans="1:4" ht="14.25" customHeight="1" x14ac:dyDescent="0.35">
      <c r="A272">
        <v>9009</v>
      </c>
      <c r="B272" t="s">
        <v>1102</v>
      </c>
      <c r="C272">
        <v>23</v>
      </c>
      <c r="D272" s="9"/>
    </row>
    <row r="273" spans="1:4" ht="14.25" customHeight="1" x14ac:dyDescent="0.35">
      <c r="A273">
        <v>9009</v>
      </c>
      <c r="B273" t="s">
        <v>1102</v>
      </c>
      <c r="C273">
        <v>23</v>
      </c>
      <c r="D273" s="9"/>
    </row>
    <row r="274" spans="1:4" ht="14.25" customHeight="1" x14ac:dyDescent="0.35">
      <c r="A274">
        <v>9009</v>
      </c>
      <c r="B274" t="s">
        <v>1102</v>
      </c>
      <c r="C274">
        <v>23</v>
      </c>
      <c r="D274" s="9"/>
    </row>
    <row r="275" spans="1:4" ht="14.25" customHeight="1" x14ac:dyDescent="0.35">
      <c r="A275">
        <v>9009</v>
      </c>
      <c r="B275" t="s">
        <v>1102</v>
      </c>
      <c r="C275">
        <v>23</v>
      </c>
      <c r="D275" s="9"/>
    </row>
    <row r="276" spans="1:4" ht="14.25" customHeight="1" x14ac:dyDescent="0.35">
      <c r="A276">
        <v>9009</v>
      </c>
      <c r="B276" t="s">
        <v>1102</v>
      </c>
      <c r="C276">
        <v>23</v>
      </c>
      <c r="D276" s="9"/>
    </row>
    <row r="277" spans="1:4" ht="14.25" customHeight="1" x14ac:dyDescent="0.35">
      <c r="A277">
        <v>9009</v>
      </c>
      <c r="B277" t="s">
        <v>1102</v>
      </c>
      <c r="C277">
        <v>23</v>
      </c>
      <c r="D277" s="9"/>
    </row>
    <row r="278" spans="1:4" ht="14.25" customHeight="1" x14ac:dyDescent="0.35">
      <c r="A278">
        <v>9009</v>
      </c>
      <c r="B278" t="s">
        <v>1102</v>
      </c>
      <c r="C278">
        <v>24</v>
      </c>
      <c r="D278" s="9"/>
    </row>
    <row r="279" spans="1:4" ht="14.25" customHeight="1" x14ac:dyDescent="0.35">
      <c r="A279">
        <v>9009</v>
      </c>
      <c r="B279" t="s">
        <v>1102</v>
      </c>
      <c r="C279">
        <v>24</v>
      </c>
      <c r="D279" s="9"/>
    </row>
    <row r="280" spans="1:4" ht="14.25" customHeight="1" x14ac:dyDescent="0.35">
      <c r="A280">
        <v>9009</v>
      </c>
      <c r="B280" t="s">
        <v>1102</v>
      </c>
      <c r="C280">
        <v>24</v>
      </c>
      <c r="D280" s="9"/>
    </row>
    <row r="281" spans="1:4" ht="14.25" customHeight="1" x14ac:dyDescent="0.35">
      <c r="A281">
        <v>9097</v>
      </c>
      <c r="B281" t="s">
        <v>1103</v>
      </c>
      <c r="C281">
        <v>889</v>
      </c>
      <c r="D281" s="9"/>
    </row>
    <row r="282" spans="1:4" ht="14.25" customHeight="1" x14ac:dyDescent="0.35">
      <c r="A282">
        <v>9098</v>
      </c>
      <c r="B282" t="s">
        <v>1104</v>
      </c>
      <c r="C282">
        <v>889</v>
      </c>
      <c r="D282" s="9"/>
    </row>
    <row r="283" spans="1:4" ht="14.25" customHeight="1" x14ac:dyDescent="0.35">
      <c r="A283">
        <v>9099</v>
      </c>
      <c r="B283" t="s">
        <v>1105</v>
      </c>
      <c r="C283">
        <v>889</v>
      </c>
      <c r="D283" s="9"/>
    </row>
    <row r="284" spans="1:4" ht="14.25" customHeight="1" x14ac:dyDescent="0.35">
      <c r="A284">
        <v>9109</v>
      </c>
      <c r="B284" t="s">
        <v>1097</v>
      </c>
      <c r="C284">
        <v>101</v>
      </c>
      <c r="D284" s="9"/>
    </row>
    <row r="285" spans="1:4" ht="14.25" customHeight="1" x14ac:dyDescent="0.35">
      <c r="A285">
        <v>9109</v>
      </c>
      <c r="B285" t="s">
        <v>1097</v>
      </c>
      <c r="C285">
        <v>101</v>
      </c>
      <c r="D285" s="9"/>
    </row>
    <row r="286" spans="1:4" ht="14.25" customHeight="1" x14ac:dyDescent="0.35">
      <c r="A286">
        <v>9109</v>
      </c>
      <c r="B286" t="s">
        <v>1097</v>
      </c>
      <c r="C286">
        <v>101</v>
      </c>
      <c r="D286" s="9"/>
    </row>
    <row r="287" spans="1:4" ht="14.25" customHeight="1" x14ac:dyDescent="0.35">
      <c r="A287">
        <v>9109</v>
      </c>
      <c r="B287" t="s">
        <v>1097</v>
      </c>
      <c r="C287">
        <v>101</v>
      </c>
      <c r="D287" s="9"/>
    </row>
    <row r="288" spans="1:4" ht="14.25" customHeight="1" x14ac:dyDescent="0.35">
      <c r="A288">
        <v>9109</v>
      </c>
      <c r="B288" t="s">
        <v>1097</v>
      </c>
      <c r="C288">
        <v>101</v>
      </c>
      <c r="D288" s="9"/>
    </row>
    <row r="289" spans="1:4" ht="14.25" customHeight="1" x14ac:dyDescent="0.35">
      <c r="A289">
        <v>9110</v>
      </c>
      <c r="B289" t="s">
        <v>547</v>
      </c>
      <c r="C289">
        <v>102</v>
      </c>
      <c r="D289" s="9"/>
    </row>
    <row r="290" spans="1:4" ht="14.25" customHeight="1" x14ac:dyDescent="0.35">
      <c r="A290">
        <v>9110</v>
      </c>
      <c r="B290" t="s">
        <v>547</v>
      </c>
      <c r="C290">
        <v>102</v>
      </c>
      <c r="D290" s="9"/>
    </row>
    <row r="291" spans="1:4" ht="14.25" customHeight="1" x14ac:dyDescent="0.35">
      <c r="A291">
        <v>9110</v>
      </c>
      <c r="B291" t="s">
        <v>547</v>
      </c>
      <c r="C291">
        <v>102</v>
      </c>
      <c r="D291" s="9"/>
    </row>
    <row r="292" spans="1:4" ht="14.25" customHeight="1" x14ac:dyDescent="0.35">
      <c r="A292">
        <v>9110</v>
      </c>
      <c r="B292" t="s">
        <v>547</v>
      </c>
      <c r="C292">
        <v>102</v>
      </c>
      <c r="D292" s="9"/>
    </row>
    <row r="293" spans="1:4" ht="14.25" customHeight="1" x14ac:dyDescent="0.35">
      <c r="A293">
        <v>9110</v>
      </c>
      <c r="B293" t="s">
        <v>547</v>
      </c>
      <c r="C293">
        <v>102</v>
      </c>
      <c r="D293" s="9"/>
    </row>
    <row r="294" spans="1:4" ht="14.25" customHeight="1" x14ac:dyDescent="0.35">
      <c r="A294">
        <v>9110</v>
      </c>
      <c r="B294" t="s">
        <v>547</v>
      </c>
      <c r="C294">
        <v>102</v>
      </c>
      <c r="D294" s="9"/>
    </row>
    <row r="295" spans="1:4" ht="14.25" customHeight="1" x14ac:dyDescent="0.35">
      <c r="A295">
        <v>9111</v>
      </c>
      <c r="B295" t="s">
        <v>1106</v>
      </c>
      <c r="C295">
        <v>112</v>
      </c>
      <c r="D295" s="9"/>
    </row>
    <row r="296" spans="1:4" ht="14.25" customHeight="1" x14ac:dyDescent="0.35">
      <c r="A296">
        <v>9111</v>
      </c>
      <c r="B296" t="s">
        <v>1106</v>
      </c>
      <c r="C296">
        <v>112</v>
      </c>
      <c r="D296" s="9"/>
    </row>
    <row r="297" spans="1:4" ht="14.25" customHeight="1" x14ac:dyDescent="0.35">
      <c r="A297">
        <v>9111</v>
      </c>
      <c r="B297" t="s">
        <v>1106</v>
      </c>
      <c r="C297">
        <v>112</v>
      </c>
      <c r="D297" s="9"/>
    </row>
    <row r="298" spans="1:4" ht="14.25" customHeight="1" x14ac:dyDescent="0.35">
      <c r="A298">
        <v>9111</v>
      </c>
      <c r="B298" t="s">
        <v>1106</v>
      </c>
      <c r="C298">
        <v>112</v>
      </c>
      <c r="D298" s="9"/>
    </row>
    <row r="299" spans="1:4" ht="14.25" customHeight="1" x14ac:dyDescent="0.35">
      <c r="A299">
        <v>9111</v>
      </c>
      <c r="B299" t="s">
        <v>1106</v>
      </c>
      <c r="C299">
        <v>112</v>
      </c>
      <c r="D299" s="9"/>
    </row>
    <row r="300" spans="1:4" ht="14.25" customHeight="1" x14ac:dyDescent="0.35">
      <c r="A300">
        <v>9111</v>
      </c>
      <c r="B300" t="s">
        <v>1106</v>
      </c>
      <c r="C300">
        <v>112</v>
      </c>
      <c r="D300" s="9"/>
    </row>
    <row r="301" spans="1:4" ht="14.25" customHeight="1" x14ac:dyDescent="0.35">
      <c r="A301">
        <v>9111</v>
      </c>
      <c r="B301" t="s">
        <v>1106</v>
      </c>
      <c r="C301">
        <v>112</v>
      </c>
      <c r="D301" s="9"/>
    </row>
    <row r="302" spans="1:4" ht="14.25" customHeight="1" x14ac:dyDescent="0.35">
      <c r="A302">
        <v>9111</v>
      </c>
      <c r="B302" t="s">
        <v>1106</v>
      </c>
      <c r="C302">
        <v>112</v>
      </c>
      <c r="D302" s="9"/>
    </row>
    <row r="303" spans="1:4" ht="14.25" customHeight="1" x14ac:dyDescent="0.35">
      <c r="A303">
        <v>9111</v>
      </c>
      <c r="B303" t="s">
        <v>1106</v>
      </c>
      <c r="C303">
        <v>112</v>
      </c>
      <c r="D303" s="9"/>
    </row>
    <row r="304" spans="1:4" ht="14.25" customHeight="1" x14ac:dyDescent="0.35">
      <c r="A304">
        <v>9111</v>
      </c>
      <c r="B304" t="s">
        <v>1106</v>
      </c>
      <c r="C304">
        <v>112</v>
      </c>
      <c r="D304" s="9"/>
    </row>
    <row r="305" spans="1:4" ht="14.25" customHeight="1" x14ac:dyDescent="0.35">
      <c r="A305">
        <v>9111</v>
      </c>
      <c r="B305" t="s">
        <v>1106</v>
      </c>
      <c r="C305">
        <v>112</v>
      </c>
      <c r="D305" s="9"/>
    </row>
    <row r="306" spans="1:4" ht="14.25" customHeight="1" x14ac:dyDescent="0.35">
      <c r="A306">
        <v>9111</v>
      </c>
      <c r="B306" t="s">
        <v>1106</v>
      </c>
      <c r="C306">
        <v>112</v>
      </c>
      <c r="D306" s="9"/>
    </row>
    <row r="307" spans="1:4" ht="14.25" customHeight="1" x14ac:dyDescent="0.35">
      <c r="A307">
        <v>9111</v>
      </c>
      <c r="B307" t="s">
        <v>1106</v>
      </c>
      <c r="C307">
        <v>112</v>
      </c>
      <c r="D307" s="9"/>
    </row>
    <row r="308" spans="1:4" ht="14.25" customHeight="1" x14ac:dyDescent="0.35">
      <c r="A308">
        <v>9111</v>
      </c>
      <c r="B308" t="s">
        <v>1106</v>
      </c>
      <c r="C308">
        <v>112</v>
      </c>
      <c r="D308" s="9"/>
    </row>
    <row r="309" spans="1:4" ht="14.25" customHeight="1" x14ac:dyDescent="0.35">
      <c r="A309">
        <v>9111</v>
      </c>
      <c r="B309" t="s">
        <v>1106</v>
      </c>
      <c r="C309">
        <v>112</v>
      </c>
      <c r="D309" s="9"/>
    </row>
    <row r="310" spans="1:4" ht="14.25" customHeight="1" x14ac:dyDescent="0.35">
      <c r="A310">
        <v>9111</v>
      </c>
      <c r="B310" t="s">
        <v>1106</v>
      </c>
      <c r="C310">
        <v>112</v>
      </c>
      <c r="D310" s="9"/>
    </row>
    <row r="311" spans="1:4" ht="14.25" customHeight="1" x14ac:dyDescent="0.35">
      <c r="A311">
        <v>9111</v>
      </c>
      <c r="B311" t="s">
        <v>1106</v>
      </c>
      <c r="C311">
        <v>112</v>
      </c>
      <c r="D311" s="9"/>
    </row>
    <row r="312" spans="1:4" ht="14.25" customHeight="1" x14ac:dyDescent="0.35">
      <c r="A312">
        <v>9111</v>
      </c>
      <c r="B312" t="s">
        <v>1106</v>
      </c>
      <c r="C312">
        <v>112</v>
      </c>
      <c r="D312" s="9"/>
    </row>
    <row r="313" spans="1:4" ht="14.25" customHeight="1" x14ac:dyDescent="0.35">
      <c r="A313">
        <v>9111</v>
      </c>
      <c r="B313" t="s">
        <v>1106</v>
      </c>
      <c r="C313">
        <v>112</v>
      </c>
      <c r="D313" s="9"/>
    </row>
    <row r="314" spans="1:4" ht="14.25" customHeight="1" x14ac:dyDescent="0.35">
      <c r="A314">
        <v>9111</v>
      </c>
      <c r="B314" t="s">
        <v>1106</v>
      </c>
      <c r="C314">
        <v>112</v>
      </c>
      <c r="D314" s="9"/>
    </row>
    <row r="315" spans="1:4" ht="14.25" customHeight="1" x14ac:dyDescent="0.35">
      <c r="A315">
        <v>9111</v>
      </c>
      <c r="B315" t="s">
        <v>1106</v>
      </c>
      <c r="C315">
        <v>112</v>
      </c>
      <c r="D315" s="9"/>
    </row>
    <row r="316" spans="1:4" ht="14.25" customHeight="1" x14ac:dyDescent="0.35">
      <c r="A316">
        <v>9111</v>
      </c>
      <c r="B316" t="s">
        <v>1106</v>
      </c>
      <c r="C316">
        <v>112</v>
      </c>
      <c r="D316" s="9"/>
    </row>
    <row r="317" spans="1:4" ht="14.25" customHeight="1" x14ac:dyDescent="0.35">
      <c r="A317">
        <v>9111</v>
      </c>
      <c r="B317" t="s">
        <v>1106</v>
      </c>
      <c r="C317">
        <v>112</v>
      </c>
      <c r="D317" s="9"/>
    </row>
    <row r="318" spans="1:4" ht="14.25" customHeight="1" x14ac:dyDescent="0.35">
      <c r="A318">
        <v>9111</v>
      </c>
      <c r="B318" t="s">
        <v>1106</v>
      </c>
      <c r="C318">
        <v>112</v>
      </c>
      <c r="D318" s="9"/>
    </row>
    <row r="319" spans="1:4" ht="14.25" customHeight="1" x14ac:dyDescent="0.35">
      <c r="A319">
        <v>9111</v>
      </c>
      <c r="B319" t="s">
        <v>1106</v>
      </c>
      <c r="C319">
        <v>113</v>
      </c>
      <c r="D319" s="9"/>
    </row>
    <row r="320" spans="1:4" ht="14.25" customHeight="1" x14ac:dyDescent="0.35">
      <c r="A320">
        <v>9111</v>
      </c>
      <c r="B320" t="s">
        <v>1106</v>
      </c>
      <c r="C320">
        <v>113</v>
      </c>
      <c r="D320" s="9"/>
    </row>
    <row r="321" spans="1:4" ht="14.25" customHeight="1" x14ac:dyDescent="0.35">
      <c r="A321">
        <v>9111</v>
      </c>
      <c r="B321" t="s">
        <v>1106</v>
      </c>
      <c r="C321">
        <v>113</v>
      </c>
      <c r="D321" s="9"/>
    </row>
    <row r="322" spans="1:4" ht="14.25" customHeight="1" x14ac:dyDescent="0.35">
      <c r="A322">
        <v>9113</v>
      </c>
      <c r="B322" t="s">
        <v>1107</v>
      </c>
      <c r="C322">
        <v>107</v>
      </c>
      <c r="D322" s="9"/>
    </row>
    <row r="323" spans="1:4" ht="14.25" customHeight="1" x14ac:dyDescent="0.35">
      <c r="A323">
        <v>9113</v>
      </c>
      <c r="B323" t="s">
        <v>1107</v>
      </c>
      <c r="C323">
        <v>107</v>
      </c>
      <c r="D323" s="9"/>
    </row>
    <row r="324" spans="1:4" ht="14.25" customHeight="1" x14ac:dyDescent="0.35">
      <c r="A324">
        <v>9113</v>
      </c>
      <c r="B324" t="s">
        <v>1107</v>
      </c>
      <c r="C324">
        <v>107</v>
      </c>
      <c r="D324" s="9"/>
    </row>
    <row r="325" spans="1:4" ht="14.25" customHeight="1" x14ac:dyDescent="0.35">
      <c r="A325">
        <v>9113</v>
      </c>
      <c r="B325" t="s">
        <v>1107</v>
      </c>
      <c r="C325">
        <v>107</v>
      </c>
      <c r="D325" s="9"/>
    </row>
    <row r="326" spans="1:4" ht="14.25" customHeight="1" x14ac:dyDescent="0.35">
      <c r="A326">
        <v>9113</v>
      </c>
      <c r="B326" t="s">
        <v>1107</v>
      </c>
      <c r="C326">
        <v>107</v>
      </c>
      <c r="D326" s="9"/>
    </row>
    <row r="327" spans="1:4" ht="14.25" customHeight="1" x14ac:dyDescent="0.35">
      <c r="A327">
        <v>9113</v>
      </c>
      <c r="B327" t="s">
        <v>1107</v>
      </c>
      <c r="C327">
        <v>107</v>
      </c>
      <c r="D327" s="9"/>
    </row>
    <row r="328" spans="1:4" ht="14.25" customHeight="1" x14ac:dyDescent="0.35">
      <c r="A328">
        <v>9113</v>
      </c>
      <c r="B328" t="s">
        <v>1107</v>
      </c>
      <c r="C328">
        <v>107</v>
      </c>
      <c r="D328" s="9"/>
    </row>
    <row r="329" spans="1:4" ht="14.25" customHeight="1" x14ac:dyDescent="0.35">
      <c r="A329">
        <v>9113</v>
      </c>
      <c r="B329" t="s">
        <v>1107</v>
      </c>
      <c r="C329">
        <v>107</v>
      </c>
      <c r="D329" s="9"/>
    </row>
    <row r="330" spans="1:4" ht="14.25" customHeight="1" x14ac:dyDescent="0.35">
      <c r="A330">
        <v>9113</v>
      </c>
      <c r="B330" t="s">
        <v>1107</v>
      </c>
      <c r="C330">
        <v>107</v>
      </c>
      <c r="D330" s="9"/>
    </row>
    <row r="331" spans="1:4" ht="14.25" customHeight="1" x14ac:dyDescent="0.35">
      <c r="A331">
        <v>9113</v>
      </c>
      <c r="B331" t="s">
        <v>1107</v>
      </c>
      <c r="C331">
        <v>107</v>
      </c>
      <c r="D331" s="9"/>
    </row>
    <row r="332" spans="1:4" ht="14.25" customHeight="1" x14ac:dyDescent="0.35">
      <c r="A332">
        <v>9113</v>
      </c>
      <c r="B332" t="s">
        <v>1107</v>
      </c>
      <c r="C332">
        <v>107</v>
      </c>
      <c r="D332" s="9"/>
    </row>
    <row r="333" spans="1:4" ht="14.25" customHeight="1" x14ac:dyDescent="0.35">
      <c r="A333">
        <v>9113</v>
      </c>
      <c r="B333" t="s">
        <v>1107</v>
      </c>
      <c r="C333">
        <v>107</v>
      </c>
      <c r="D333" s="9"/>
    </row>
    <row r="334" spans="1:4" ht="14.25" customHeight="1" x14ac:dyDescent="0.35">
      <c r="A334">
        <v>9113</v>
      </c>
      <c r="B334" t="s">
        <v>1107</v>
      </c>
      <c r="C334">
        <v>107</v>
      </c>
      <c r="D334" s="9"/>
    </row>
    <row r="335" spans="1:4" ht="14.25" customHeight="1" x14ac:dyDescent="0.35">
      <c r="A335">
        <v>9113</v>
      </c>
      <c r="B335" t="s">
        <v>1107</v>
      </c>
      <c r="C335">
        <v>107</v>
      </c>
      <c r="D335" s="9"/>
    </row>
    <row r="336" spans="1:4" ht="14.25" customHeight="1" x14ac:dyDescent="0.35">
      <c r="A336">
        <v>9113</v>
      </c>
      <c r="B336" t="s">
        <v>1107</v>
      </c>
      <c r="C336">
        <v>107</v>
      </c>
      <c r="D336" s="9"/>
    </row>
    <row r="337" spans="1:7" ht="14.25" customHeight="1" x14ac:dyDescent="0.35">
      <c r="A337">
        <v>9113</v>
      </c>
      <c r="B337" t="s">
        <v>1107</v>
      </c>
      <c r="C337">
        <v>107</v>
      </c>
      <c r="D337" s="9"/>
    </row>
    <row r="338" spans="1:7" ht="14.25" customHeight="1" x14ac:dyDescent="0.35">
      <c r="A338">
        <v>9113</v>
      </c>
      <c r="B338" t="s">
        <v>1107</v>
      </c>
      <c r="C338">
        <v>107</v>
      </c>
      <c r="D338" s="9"/>
    </row>
    <row r="339" spans="1:7" ht="14.25" customHeight="1" x14ac:dyDescent="0.35">
      <c r="A339">
        <v>9113</v>
      </c>
      <c r="B339" t="s">
        <v>1107</v>
      </c>
      <c r="C339">
        <v>107</v>
      </c>
      <c r="D339" s="9"/>
    </row>
    <row r="340" spans="1:7" ht="14.25" customHeight="1" x14ac:dyDescent="0.35">
      <c r="A340">
        <v>9113</v>
      </c>
      <c r="B340" t="s">
        <v>1107</v>
      </c>
      <c r="C340">
        <v>107</v>
      </c>
      <c r="D340" s="9"/>
    </row>
    <row r="341" spans="1:7" ht="14.25" customHeight="1" x14ac:dyDescent="0.35">
      <c r="A341">
        <v>9113</v>
      </c>
      <c r="B341" t="s">
        <v>1107</v>
      </c>
      <c r="C341">
        <v>107</v>
      </c>
      <c r="D341" s="9"/>
      <c r="F341" t="s">
        <v>153</v>
      </c>
      <c r="G341" t="s">
        <v>581</v>
      </c>
    </row>
    <row r="342" spans="1:7" ht="14.25" customHeight="1" x14ac:dyDescent="0.35">
      <c r="A342">
        <v>9113</v>
      </c>
      <c r="B342" t="s">
        <v>1107</v>
      </c>
      <c r="C342">
        <v>107</v>
      </c>
      <c r="D342" s="9"/>
      <c r="F342" t="s">
        <v>155</v>
      </c>
      <c r="G342" t="s">
        <v>582</v>
      </c>
    </row>
    <row r="343" spans="1:7" ht="14.25" customHeight="1" x14ac:dyDescent="0.35">
      <c r="A343">
        <v>9113</v>
      </c>
      <c r="B343" t="s">
        <v>1107</v>
      </c>
      <c r="C343">
        <v>107</v>
      </c>
      <c r="D343" s="9"/>
      <c r="F343" t="s">
        <v>157</v>
      </c>
      <c r="G343" t="s">
        <v>583</v>
      </c>
    </row>
    <row r="344" spans="1:7" ht="14.25" customHeight="1" x14ac:dyDescent="0.35">
      <c r="A344">
        <v>9113</v>
      </c>
      <c r="B344" t="s">
        <v>1107</v>
      </c>
      <c r="C344">
        <v>107</v>
      </c>
      <c r="D344" s="9"/>
    </row>
    <row r="345" spans="1:7" ht="14.25" customHeight="1" x14ac:dyDescent="0.35">
      <c r="A345">
        <v>9113</v>
      </c>
      <c r="B345" t="s">
        <v>1107</v>
      </c>
      <c r="C345">
        <v>107</v>
      </c>
      <c r="D345" s="9"/>
    </row>
    <row r="346" spans="1:7" ht="14.25" customHeight="1" x14ac:dyDescent="0.35">
      <c r="A346">
        <v>9113</v>
      </c>
      <c r="B346" t="s">
        <v>1107</v>
      </c>
      <c r="C346">
        <v>107</v>
      </c>
      <c r="D346" s="9"/>
    </row>
    <row r="347" spans="1:7" ht="14.25" customHeight="1" x14ac:dyDescent="0.35">
      <c r="A347">
        <v>9113</v>
      </c>
      <c r="B347" t="s">
        <v>1107</v>
      </c>
      <c r="C347">
        <v>107</v>
      </c>
      <c r="D347" s="9"/>
    </row>
    <row r="348" spans="1:7" ht="14.25" customHeight="1" x14ac:dyDescent="0.35">
      <c r="A348">
        <v>9113</v>
      </c>
      <c r="B348" t="s">
        <v>1107</v>
      </c>
      <c r="C348">
        <v>107</v>
      </c>
      <c r="D348" s="9"/>
    </row>
    <row r="349" spans="1:7" ht="14.25" customHeight="1" x14ac:dyDescent="0.35">
      <c r="A349">
        <v>9113</v>
      </c>
      <c r="B349" t="s">
        <v>1107</v>
      </c>
      <c r="C349">
        <v>107</v>
      </c>
      <c r="D349" s="9"/>
    </row>
    <row r="350" spans="1:7" ht="14.25" customHeight="1" x14ac:dyDescent="0.35">
      <c r="A350">
        <v>9113</v>
      </c>
      <c r="B350" t="s">
        <v>1107</v>
      </c>
      <c r="C350">
        <v>107</v>
      </c>
      <c r="D350" s="9"/>
    </row>
    <row r="351" spans="1:7" ht="14.25" customHeight="1" x14ac:dyDescent="0.35">
      <c r="A351">
        <v>9113</v>
      </c>
      <c r="B351" t="s">
        <v>1107</v>
      </c>
      <c r="C351">
        <v>108</v>
      </c>
      <c r="D351" s="9"/>
    </row>
    <row r="352" spans="1:7" ht="14.25" customHeight="1" x14ac:dyDescent="0.35">
      <c r="A352">
        <v>9113</v>
      </c>
      <c r="B352" t="s">
        <v>1107</v>
      </c>
      <c r="C352">
        <v>108</v>
      </c>
      <c r="D352" s="9"/>
    </row>
    <row r="353" spans="1:4" ht="14.25" customHeight="1" x14ac:dyDescent="0.35">
      <c r="A353">
        <v>9113</v>
      </c>
      <c r="B353" t="s">
        <v>1107</v>
      </c>
      <c r="C353">
        <v>108</v>
      </c>
      <c r="D353" s="9"/>
    </row>
    <row r="354" spans="1:4" ht="14.25" customHeight="1" x14ac:dyDescent="0.35">
      <c r="A354">
        <v>9113</v>
      </c>
      <c r="B354" t="s">
        <v>1107</v>
      </c>
      <c r="C354">
        <v>108</v>
      </c>
      <c r="D354" s="9"/>
    </row>
    <row r="355" spans="1:4" ht="14.25" customHeight="1" x14ac:dyDescent="0.35">
      <c r="A355">
        <v>9113</v>
      </c>
      <c r="B355" t="s">
        <v>1107</v>
      </c>
      <c r="C355">
        <v>108</v>
      </c>
      <c r="D355" s="9"/>
    </row>
    <row r="356" spans="1:4" ht="14.25" customHeight="1" x14ac:dyDescent="0.35">
      <c r="A356">
        <v>9113</v>
      </c>
      <c r="B356" t="s">
        <v>1107</v>
      </c>
      <c r="C356">
        <v>108</v>
      </c>
      <c r="D356" s="9"/>
    </row>
    <row r="357" spans="1:4" ht="14.25" customHeight="1" x14ac:dyDescent="0.35">
      <c r="A357">
        <v>9113</v>
      </c>
      <c r="B357" t="s">
        <v>1107</v>
      </c>
      <c r="C357">
        <v>108</v>
      </c>
      <c r="D357" s="9"/>
    </row>
    <row r="358" spans="1:4" ht="14.25" customHeight="1" x14ac:dyDescent="0.35">
      <c r="A358">
        <v>9113</v>
      </c>
      <c r="B358" t="s">
        <v>1107</v>
      </c>
      <c r="C358">
        <v>108</v>
      </c>
      <c r="D358" s="9"/>
    </row>
    <row r="359" spans="1:4" ht="14.25" customHeight="1" x14ac:dyDescent="0.35">
      <c r="A359">
        <v>9113</v>
      </c>
      <c r="B359" t="s">
        <v>1107</v>
      </c>
      <c r="C359">
        <v>108</v>
      </c>
      <c r="D359" s="9"/>
    </row>
    <row r="360" spans="1:4" ht="14.25" customHeight="1" x14ac:dyDescent="0.35">
      <c r="A360">
        <v>9113</v>
      </c>
      <c r="B360" t="s">
        <v>1107</v>
      </c>
      <c r="C360">
        <v>108</v>
      </c>
      <c r="D360" s="9"/>
    </row>
    <row r="361" spans="1:4" ht="14.25" customHeight="1" x14ac:dyDescent="0.35">
      <c r="A361">
        <v>9113</v>
      </c>
      <c r="B361" t="s">
        <v>1107</v>
      </c>
      <c r="C361">
        <v>108</v>
      </c>
      <c r="D361" s="9"/>
    </row>
    <row r="362" spans="1:4" ht="14.25" customHeight="1" x14ac:dyDescent="0.35">
      <c r="A362">
        <v>9113</v>
      </c>
      <c r="B362" t="s">
        <v>1107</v>
      </c>
      <c r="C362">
        <v>108</v>
      </c>
      <c r="D362" s="9"/>
    </row>
    <row r="363" spans="1:4" ht="14.25" customHeight="1" x14ac:dyDescent="0.35">
      <c r="A363">
        <v>9113</v>
      </c>
      <c r="B363" t="s">
        <v>1107</v>
      </c>
      <c r="C363">
        <v>108</v>
      </c>
      <c r="D363" s="9"/>
    </row>
    <row r="364" spans="1:4" ht="14.25" customHeight="1" x14ac:dyDescent="0.35">
      <c r="A364">
        <v>9113</v>
      </c>
      <c r="B364" t="s">
        <v>1107</v>
      </c>
      <c r="C364">
        <v>108</v>
      </c>
      <c r="D364" s="9"/>
    </row>
    <row r="365" spans="1:4" ht="14.25" customHeight="1" x14ac:dyDescent="0.35">
      <c r="A365">
        <v>9113</v>
      </c>
      <c r="B365" t="s">
        <v>1107</v>
      </c>
      <c r="C365">
        <v>108</v>
      </c>
      <c r="D365" s="9"/>
    </row>
    <row r="366" spans="1:4" ht="14.25" customHeight="1" x14ac:dyDescent="0.35">
      <c r="A366">
        <v>9113</v>
      </c>
      <c r="B366" t="s">
        <v>1107</v>
      </c>
      <c r="C366">
        <v>108</v>
      </c>
      <c r="D366" s="9"/>
    </row>
    <row r="367" spans="1:4" ht="14.25" customHeight="1" x14ac:dyDescent="0.35">
      <c r="A367">
        <v>9113</v>
      </c>
      <c r="B367" t="s">
        <v>1107</v>
      </c>
      <c r="C367">
        <v>108</v>
      </c>
      <c r="D367" s="9"/>
    </row>
    <row r="368" spans="1:4" ht="14.25" customHeight="1" x14ac:dyDescent="0.35">
      <c r="A368">
        <v>9113</v>
      </c>
      <c r="B368" t="s">
        <v>1107</v>
      </c>
      <c r="C368">
        <v>124</v>
      </c>
      <c r="D368" s="9"/>
    </row>
    <row r="369" spans="1:4" ht="14.25" customHeight="1" x14ac:dyDescent="0.35">
      <c r="A369">
        <v>9113</v>
      </c>
      <c r="B369" t="s">
        <v>1107</v>
      </c>
      <c r="C369">
        <v>124</v>
      </c>
      <c r="D369" s="9"/>
    </row>
    <row r="370" spans="1:4" ht="14.25" customHeight="1" x14ac:dyDescent="0.35">
      <c r="A370">
        <v>9113</v>
      </c>
      <c r="B370" t="s">
        <v>1107</v>
      </c>
      <c r="C370">
        <v>124</v>
      </c>
      <c r="D370" s="9"/>
    </row>
    <row r="371" spans="1:4" ht="14.25" customHeight="1" x14ac:dyDescent="0.35">
      <c r="A371">
        <v>9113</v>
      </c>
      <c r="B371" t="s">
        <v>1107</v>
      </c>
      <c r="C371">
        <v>124</v>
      </c>
      <c r="D371" s="9"/>
    </row>
    <row r="372" spans="1:4" ht="14.25" customHeight="1" x14ac:dyDescent="0.35">
      <c r="A372">
        <v>9113</v>
      </c>
      <c r="B372" t="s">
        <v>1107</v>
      </c>
      <c r="C372">
        <v>124</v>
      </c>
      <c r="D372" s="9"/>
    </row>
    <row r="373" spans="1:4" ht="14.25" customHeight="1" x14ac:dyDescent="0.35">
      <c r="A373">
        <v>9113</v>
      </c>
      <c r="B373" t="s">
        <v>1107</v>
      </c>
      <c r="C373">
        <v>124</v>
      </c>
      <c r="D373" s="9"/>
    </row>
    <row r="374" spans="1:4" ht="14.25" customHeight="1" x14ac:dyDescent="0.35">
      <c r="A374">
        <v>9113</v>
      </c>
      <c r="B374" t="s">
        <v>1107</v>
      </c>
      <c r="C374">
        <v>124</v>
      </c>
      <c r="D374" s="9"/>
    </row>
    <row r="375" spans="1:4" ht="14.25" customHeight="1" x14ac:dyDescent="0.35">
      <c r="A375">
        <v>9113</v>
      </c>
      <c r="B375" t="s">
        <v>1107</v>
      </c>
      <c r="C375">
        <v>124</v>
      </c>
      <c r="D375" s="9"/>
    </row>
    <row r="376" spans="1:4" ht="14.25" customHeight="1" x14ac:dyDescent="0.35">
      <c r="A376">
        <v>9113</v>
      </c>
      <c r="B376" t="s">
        <v>1107</v>
      </c>
      <c r="C376">
        <v>141</v>
      </c>
      <c r="D376" s="9"/>
    </row>
    <row r="377" spans="1:4" ht="14.25" customHeight="1" x14ac:dyDescent="0.35">
      <c r="A377">
        <v>9113</v>
      </c>
      <c r="B377" t="s">
        <v>1107</v>
      </c>
      <c r="C377">
        <v>141</v>
      </c>
      <c r="D377" s="9"/>
    </row>
    <row r="378" spans="1:4" ht="14.25" customHeight="1" x14ac:dyDescent="0.35">
      <c r="A378">
        <v>9113</v>
      </c>
      <c r="B378" t="s">
        <v>1107</v>
      </c>
      <c r="C378">
        <v>141</v>
      </c>
      <c r="D378" s="9"/>
    </row>
    <row r="379" spans="1:4" ht="14.25" customHeight="1" x14ac:dyDescent="0.35">
      <c r="A379">
        <v>9113</v>
      </c>
      <c r="B379" t="s">
        <v>1107</v>
      </c>
      <c r="C379">
        <v>141</v>
      </c>
      <c r="D379" s="9"/>
    </row>
    <row r="380" spans="1:4" ht="14.25" customHeight="1" x14ac:dyDescent="0.35">
      <c r="A380">
        <v>9113</v>
      </c>
      <c r="B380" t="s">
        <v>1107</v>
      </c>
      <c r="C380">
        <v>141</v>
      </c>
      <c r="D380" s="9"/>
    </row>
    <row r="381" spans="1:4" ht="14.25" customHeight="1" x14ac:dyDescent="0.35">
      <c r="A381">
        <v>9115</v>
      </c>
      <c r="B381" t="s">
        <v>1108</v>
      </c>
      <c r="C381">
        <v>170</v>
      </c>
      <c r="D381" s="9"/>
    </row>
    <row r="382" spans="1:4" ht="14.25" customHeight="1" x14ac:dyDescent="0.35">
      <c r="A382">
        <v>9115</v>
      </c>
      <c r="B382" t="s">
        <v>1108</v>
      </c>
      <c r="C382">
        <v>170</v>
      </c>
      <c r="D382" s="9"/>
    </row>
    <row r="383" spans="1:4" ht="14.25" customHeight="1" x14ac:dyDescent="0.35">
      <c r="A383">
        <v>9115</v>
      </c>
      <c r="B383" t="s">
        <v>1108</v>
      </c>
      <c r="C383">
        <v>170</v>
      </c>
      <c r="D383" s="9"/>
    </row>
    <row r="384" spans="1:4" ht="14.25" customHeight="1" x14ac:dyDescent="0.35">
      <c r="A384">
        <v>9115</v>
      </c>
      <c r="B384" t="s">
        <v>1108</v>
      </c>
      <c r="C384">
        <v>170</v>
      </c>
      <c r="D384" s="9"/>
    </row>
    <row r="385" spans="1:4" ht="14.25" customHeight="1" x14ac:dyDescent="0.35">
      <c r="A385">
        <v>9115</v>
      </c>
      <c r="B385" t="s">
        <v>1108</v>
      </c>
      <c r="C385">
        <v>170</v>
      </c>
      <c r="D385" s="9"/>
    </row>
    <row r="386" spans="1:4" ht="14.25" customHeight="1" x14ac:dyDescent="0.35">
      <c r="A386">
        <v>9115</v>
      </c>
      <c r="B386" t="s">
        <v>1108</v>
      </c>
      <c r="C386">
        <v>170</v>
      </c>
      <c r="D386" s="9"/>
    </row>
    <row r="387" spans="1:4" ht="14.25" customHeight="1" x14ac:dyDescent="0.35">
      <c r="A387">
        <v>9118</v>
      </c>
      <c r="B387" t="s">
        <v>576</v>
      </c>
      <c r="C387">
        <v>115</v>
      </c>
      <c r="D387" s="9"/>
    </row>
    <row r="388" spans="1:4" ht="14.25" customHeight="1" x14ac:dyDescent="0.35">
      <c r="A388">
        <v>9118</v>
      </c>
      <c r="B388" t="s">
        <v>576</v>
      </c>
      <c r="C388">
        <v>115</v>
      </c>
      <c r="D388" s="9"/>
    </row>
    <row r="389" spans="1:4" ht="14.25" customHeight="1" x14ac:dyDescent="0.35">
      <c r="A389">
        <v>9118</v>
      </c>
      <c r="B389" t="s">
        <v>576</v>
      </c>
      <c r="C389">
        <v>115</v>
      </c>
      <c r="D389" s="9"/>
    </row>
    <row r="390" spans="1:4" ht="14.25" customHeight="1" x14ac:dyDescent="0.35">
      <c r="A390">
        <v>9118</v>
      </c>
      <c r="B390" t="s">
        <v>576</v>
      </c>
      <c r="C390">
        <v>115</v>
      </c>
      <c r="D390" s="9"/>
    </row>
    <row r="391" spans="1:4" ht="14.25" customHeight="1" x14ac:dyDescent="0.35">
      <c r="A391">
        <v>9118</v>
      </c>
      <c r="B391" t="s">
        <v>576</v>
      </c>
      <c r="C391">
        <v>115</v>
      </c>
      <c r="D391" s="9"/>
    </row>
    <row r="392" spans="1:4" ht="14.25" customHeight="1" x14ac:dyDescent="0.35">
      <c r="A392">
        <v>9118</v>
      </c>
      <c r="B392" t="s">
        <v>576</v>
      </c>
      <c r="C392">
        <v>115</v>
      </c>
      <c r="D392" s="9"/>
    </row>
    <row r="393" spans="1:4" ht="14.25" customHeight="1" x14ac:dyDescent="0.35">
      <c r="A393">
        <v>9118</v>
      </c>
      <c r="B393" t="s">
        <v>576</v>
      </c>
      <c r="C393">
        <v>115</v>
      </c>
      <c r="D393" s="9"/>
    </row>
    <row r="394" spans="1:4" ht="14.25" customHeight="1" x14ac:dyDescent="0.35">
      <c r="A394">
        <v>9118</v>
      </c>
      <c r="B394" t="s">
        <v>576</v>
      </c>
      <c r="C394">
        <v>115</v>
      </c>
      <c r="D394" s="9"/>
    </row>
    <row r="395" spans="1:4" ht="14.25" customHeight="1" x14ac:dyDescent="0.35">
      <c r="A395">
        <v>9118</v>
      </c>
      <c r="B395" t="s">
        <v>576</v>
      </c>
      <c r="C395">
        <v>115</v>
      </c>
      <c r="D395" s="9"/>
    </row>
    <row r="396" spans="1:4" ht="14.25" customHeight="1" x14ac:dyDescent="0.35">
      <c r="A396">
        <v>9118</v>
      </c>
      <c r="B396" t="s">
        <v>576</v>
      </c>
      <c r="C396">
        <v>115</v>
      </c>
      <c r="D396" s="9"/>
    </row>
    <row r="397" spans="1:4" ht="14.25" customHeight="1" x14ac:dyDescent="0.35">
      <c r="A397">
        <v>9118</v>
      </c>
      <c r="B397" t="s">
        <v>576</v>
      </c>
      <c r="C397">
        <v>115</v>
      </c>
      <c r="D397" s="9"/>
    </row>
    <row r="398" spans="1:4" ht="14.25" customHeight="1" x14ac:dyDescent="0.35">
      <c r="A398">
        <v>9118</v>
      </c>
      <c r="B398" t="s">
        <v>576</v>
      </c>
      <c r="C398">
        <v>115</v>
      </c>
      <c r="D398" s="9"/>
    </row>
    <row r="399" spans="1:4" ht="14.25" customHeight="1" x14ac:dyDescent="0.35">
      <c r="A399">
        <v>9118</v>
      </c>
      <c r="B399" t="s">
        <v>576</v>
      </c>
      <c r="C399">
        <v>116</v>
      </c>
      <c r="D399" s="9"/>
    </row>
    <row r="400" spans="1:4" ht="14.25" customHeight="1" x14ac:dyDescent="0.35">
      <c r="A400">
        <v>9118</v>
      </c>
      <c r="B400" t="s">
        <v>576</v>
      </c>
      <c r="C400">
        <v>116</v>
      </c>
      <c r="D400" s="9"/>
    </row>
    <row r="401" spans="1:4" ht="14.25" customHeight="1" x14ac:dyDescent="0.35">
      <c r="A401">
        <v>9118</v>
      </c>
      <c r="B401" t="s">
        <v>576</v>
      </c>
      <c r="C401">
        <v>116</v>
      </c>
      <c r="D401" s="9"/>
    </row>
    <row r="402" spans="1:4" ht="14.25" customHeight="1" x14ac:dyDescent="0.35">
      <c r="A402">
        <v>9118</v>
      </c>
      <c r="B402" t="s">
        <v>576</v>
      </c>
      <c r="C402">
        <v>116</v>
      </c>
      <c r="D402" s="9"/>
    </row>
    <row r="403" spans="1:4" ht="14.25" customHeight="1" x14ac:dyDescent="0.35">
      <c r="A403">
        <v>9118</v>
      </c>
      <c r="B403" t="s">
        <v>576</v>
      </c>
      <c r="C403">
        <v>116</v>
      </c>
      <c r="D403" s="9"/>
    </row>
    <row r="404" spans="1:4" ht="14.25" customHeight="1" x14ac:dyDescent="0.35">
      <c r="A404">
        <v>9118</v>
      </c>
      <c r="B404" t="s">
        <v>576</v>
      </c>
      <c r="C404">
        <v>116</v>
      </c>
      <c r="D404" s="9"/>
    </row>
    <row r="405" spans="1:4" ht="14.25" customHeight="1" x14ac:dyDescent="0.35">
      <c r="A405">
        <v>9118</v>
      </c>
      <c r="B405" t="s">
        <v>576</v>
      </c>
      <c r="C405">
        <v>116</v>
      </c>
      <c r="D405" s="9"/>
    </row>
    <row r="406" spans="1:4" ht="14.25" customHeight="1" x14ac:dyDescent="0.35">
      <c r="A406">
        <v>9118</v>
      </c>
      <c r="B406" t="s">
        <v>576</v>
      </c>
      <c r="C406">
        <v>116</v>
      </c>
      <c r="D406" s="9"/>
    </row>
    <row r="407" spans="1:4" ht="14.25" customHeight="1" x14ac:dyDescent="0.35">
      <c r="A407">
        <v>9118</v>
      </c>
      <c r="B407" t="s">
        <v>576</v>
      </c>
      <c r="C407">
        <v>116</v>
      </c>
      <c r="D407" s="9"/>
    </row>
    <row r="408" spans="1:4" ht="14.25" customHeight="1" x14ac:dyDescent="0.35">
      <c r="A408">
        <v>9118</v>
      </c>
      <c r="B408" t="s">
        <v>576</v>
      </c>
      <c r="C408">
        <v>116</v>
      </c>
      <c r="D408" s="9"/>
    </row>
    <row r="409" spans="1:4" ht="14.25" customHeight="1" x14ac:dyDescent="0.35">
      <c r="A409">
        <v>9118</v>
      </c>
      <c r="B409" t="s">
        <v>576</v>
      </c>
      <c r="C409">
        <v>116</v>
      </c>
      <c r="D409" s="9"/>
    </row>
    <row r="410" spans="1:4" ht="14.25" customHeight="1" x14ac:dyDescent="0.35">
      <c r="A410">
        <v>9118</v>
      </c>
      <c r="B410" t="s">
        <v>576</v>
      </c>
      <c r="C410">
        <v>116</v>
      </c>
      <c r="D410" s="9"/>
    </row>
    <row r="411" spans="1:4" ht="14.25" customHeight="1" x14ac:dyDescent="0.35">
      <c r="A411">
        <v>9118</v>
      </c>
      <c r="B411" t="s">
        <v>576</v>
      </c>
      <c r="C411">
        <v>116</v>
      </c>
      <c r="D411" s="9"/>
    </row>
    <row r="412" spans="1:4" ht="14.25" customHeight="1" x14ac:dyDescent="0.35">
      <c r="A412">
        <v>9118</v>
      </c>
      <c r="B412" t="s">
        <v>576</v>
      </c>
      <c r="C412">
        <v>116</v>
      </c>
      <c r="D412" s="9"/>
    </row>
    <row r="413" spans="1:4" ht="14.25" customHeight="1" x14ac:dyDescent="0.35">
      <c r="A413">
        <v>9118</v>
      </c>
      <c r="B413" t="s">
        <v>576</v>
      </c>
      <c r="C413">
        <v>116</v>
      </c>
      <c r="D413" s="9"/>
    </row>
    <row r="414" spans="1:4" ht="14.25" customHeight="1" x14ac:dyDescent="0.35">
      <c r="A414">
        <v>9118</v>
      </c>
      <c r="B414" t="s">
        <v>576</v>
      </c>
      <c r="C414">
        <v>116</v>
      </c>
      <c r="D414" s="9"/>
    </row>
    <row r="415" spans="1:4" ht="14.25" customHeight="1" x14ac:dyDescent="0.35">
      <c r="A415">
        <v>9118</v>
      </c>
      <c r="B415" t="s">
        <v>576</v>
      </c>
      <c r="C415">
        <v>116</v>
      </c>
      <c r="D415" s="9"/>
    </row>
    <row r="416" spans="1:4" ht="14.25" customHeight="1" x14ac:dyDescent="0.35">
      <c r="A416">
        <v>9118</v>
      </c>
      <c r="B416" t="s">
        <v>576</v>
      </c>
      <c r="C416">
        <v>260</v>
      </c>
      <c r="D416" s="9"/>
    </row>
    <row r="417" spans="1:4" ht="14.25" customHeight="1" x14ac:dyDescent="0.35">
      <c r="A417">
        <v>9118</v>
      </c>
      <c r="B417" t="s">
        <v>576</v>
      </c>
      <c r="C417">
        <v>260</v>
      </c>
      <c r="D417" s="9"/>
    </row>
    <row r="418" spans="1:4" ht="14.25" customHeight="1" x14ac:dyDescent="0.35">
      <c r="A418">
        <v>9118</v>
      </c>
      <c r="B418" t="s">
        <v>576</v>
      </c>
      <c r="C418">
        <v>260</v>
      </c>
      <c r="D418" s="9"/>
    </row>
    <row r="419" spans="1:4" ht="14.25" customHeight="1" x14ac:dyDescent="0.35">
      <c r="A419">
        <v>9118</v>
      </c>
      <c r="B419" t="s">
        <v>576</v>
      </c>
      <c r="C419">
        <v>260</v>
      </c>
      <c r="D419" s="9"/>
    </row>
    <row r="420" spans="1:4" ht="14.25" customHeight="1" x14ac:dyDescent="0.35">
      <c r="A420">
        <v>9118</v>
      </c>
      <c r="B420" t="s">
        <v>576</v>
      </c>
      <c r="C420">
        <v>260</v>
      </c>
      <c r="D420" s="9"/>
    </row>
    <row r="421" spans="1:4" ht="14.25" customHeight="1" x14ac:dyDescent="0.35">
      <c r="A421">
        <v>9118</v>
      </c>
      <c r="B421" t="s">
        <v>576</v>
      </c>
      <c r="C421">
        <v>260</v>
      </c>
      <c r="D421" s="9"/>
    </row>
    <row r="422" spans="1:4" ht="14.25" customHeight="1" x14ac:dyDescent="0.35">
      <c r="A422">
        <v>9118</v>
      </c>
      <c r="B422" t="s">
        <v>576</v>
      </c>
      <c r="C422">
        <v>260</v>
      </c>
      <c r="D422" s="9"/>
    </row>
    <row r="423" spans="1:4" ht="14.25" customHeight="1" x14ac:dyDescent="0.35">
      <c r="A423">
        <v>9118</v>
      </c>
      <c r="B423" t="s">
        <v>576</v>
      </c>
      <c r="C423">
        <v>260</v>
      </c>
      <c r="D423" s="9"/>
    </row>
    <row r="424" spans="1:4" ht="14.25" customHeight="1" x14ac:dyDescent="0.35">
      <c r="A424">
        <v>9118</v>
      </c>
      <c r="B424" t="s">
        <v>576</v>
      </c>
      <c r="C424">
        <v>260</v>
      </c>
      <c r="D424" s="9"/>
    </row>
    <row r="425" spans="1:4" ht="14.25" customHeight="1" x14ac:dyDescent="0.35">
      <c r="A425">
        <v>9118</v>
      </c>
      <c r="B425" t="s">
        <v>576</v>
      </c>
      <c r="C425">
        <v>260</v>
      </c>
      <c r="D425" s="9"/>
    </row>
    <row r="426" spans="1:4" ht="14.25" customHeight="1" x14ac:dyDescent="0.35">
      <c r="A426">
        <v>9118</v>
      </c>
      <c r="B426" t="s">
        <v>576</v>
      </c>
      <c r="C426">
        <v>260</v>
      </c>
      <c r="D426" s="9"/>
    </row>
    <row r="427" spans="1:4" ht="14.25" customHeight="1" x14ac:dyDescent="0.35">
      <c r="A427">
        <v>9120</v>
      </c>
      <c r="B427" t="s">
        <v>1109</v>
      </c>
      <c r="C427">
        <v>118</v>
      </c>
      <c r="D427" s="9"/>
    </row>
    <row r="428" spans="1:4" ht="14.25" customHeight="1" x14ac:dyDescent="0.35">
      <c r="A428">
        <v>9120</v>
      </c>
      <c r="B428" t="s">
        <v>1109</v>
      </c>
      <c r="C428">
        <v>118</v>
      </c>
      <c r="D428" s="9"/>
    </row>
    <row r="429" spans="1:4" ht="14.25" customHeight="1" x14ac:dyDescent="0.35">
      <c r="A429">
        <v>9120</v>
      </c>
      <c r="B429" t="s">
        <v>1109</v>
      </c>
      <c r="C429">
        <v>118</v>
      </c>
      <c r="D429" s="9"/>
    </row>
    <row r="430" spans="1:4" ht="14.25" customHeight="1" x14ac:dyDescent="0.35">
      <c r="A430">
        <v>9120</v>
      </c>
      <c r="B430" t="s">
        <v>1109</v>
      </c>
      <c r="C430">
        <v>118</v>
      </c>
      <c r="D430" s="9"/>
    </row>
    <row r="431" spans="1:4" ht="14.25" customHeight="1" x14ac:dyDescent="0.35">
      <c r="A431">
        <v>9120</v>
      </c>
      <c r="B431" t="s">
        <v>1109</v>
      </c>
      <c r="C431">
        <v>118</v>
      </c>
      <c r="D431" s="9"/>
    </row>
    <row r="432" spans="1:4" ht="14.25" customHeight="1" x14ac:dyDescent="0.35">
      <c r="A432">
        <v>9120</v>
      </c>
      <c r="B432" t="s">
        <v>1109</v>
      </c>
      <c r="C432">
        <v>118</v>
      </c>
      <c r="D432" s="9"/>
    </row>
    <row r="433" spans="1:4" ht="14.25" customHeight="1" x14ac:dyDescent="0.35">
      <c r="A433">
        <v>9120</v>
      </c>
      <c r="B433" t="s">
        <v>1109</v>
      </c>
      <c r="C433">
        <v>118</v>
      </c>
      <c r="D433" s="9"/>
    </row>
    <row r="434" spans="1:4" ht="14.25" customHeight="1" x14ac:dyDescent="0.35">
      <c r="A434">
        <v>9120</v>
      </c>
      <c r="B434" t="s">
        <v>1109</v>
      </c>
      <c r="C434">
        <v>118</v>
      </c>
      <c r="D434" s="9"/>
    </row>
    <row r="435" spans="1:4" ht="14.25" customHeight="1" x14ac:dyDescent="0.35">
      <c r="A435">
        <v>9120</v>
      </c>
      <c r="B435" t="s">
        <v>1109</v>
      </c>
      <c r="C435">
        <v>118</v>
      </c>
      <c r="D435" s="9"/>
    </row>
    <row r="436" spans="1:4" ht="14.25" customHeight="1" x14ac:dyDescent="0.35">
      <c r="A436">
        <v>9120</v>
      </c>
      <c r="B436" t="s">
        <v>1109</v>
      </c>
      <c r="C436">
        <v>118</v>
      </c>
      <c r="D436" s="9"/>
    </row>
    <row r="437" spans="1:4" ht="14.25" customHeight="1" x14ac:dyDescent="0.35">
      <c r="A437">
        <v>9120</v>
      </c>
      <c r="B437" t="s">
        <v>1109</v>
      </c>
      <c r="C437">
        <v>118</v>
      </c>
      <c r="D437" s="9"/>
    </row>
    <row r="438" spans="1:4" ht="14.25" customHeight="1" x14ac:dyDescent="0.35">
      <c r="A438">
        <v>9120</v>
      </c>
      <c r="B438" t="s">
        <v>1109</v>
      </c>
      <c r="C438">
        <v>118</v>
      </c>
      <c r="D438" s="9"/>
    </row>
    <row r="439" spans="1:4" ht="14.25" customHeight="1" x14ac:dyDescent="0.35">
      <c r="A439">
        <v>9120</v>
      </c>
      <c r="B439" t="s">
        <v>1109</v>
      </c>
      <c r="C439">
        <v>118</v>
      </c>
      <c r="D439" s="9"/>
    </row>
    <row r="440" spans="1:4" ht="14.25" customHeight="1" x14ac:dyDescent="0.35">
      <c r="A440">
        <v>9120</v>
      </c>
      <c r="B440" t="s">
        <v>1109</v>
      </c>
      <c r="C440">
        <v>118</v>
      </c>
      <c r="D440" s="9"/>
    </row>
    <row r="441" spans="1:4" ht="14.25" customHeight="1" x14ac:dyDescent="0.35">
      <c r="A441">
        <v>9121</v>
      </c>
      <c r="B441" t="s">
        <v>571</v>
      </c>
      <c r="C441">
        <v>427</v>
      </c>
      <c r="D441" s="9"/>
    </row>
    <row r="442" spans="1:4" ht="14.25" customHeight="1" x14ac:dyDescent="0.35">
      <c r="A442">
        <v>9121</v>
      </c>
      <c r="B442" t="s">
        <v>571</v>
      </c>
      <c r="C442">
        <v>427</v>
      </c>
      <c r="D442" s="9"/>
    </row>
    <row r="443" spans="1:4" ht="14.25" customHeight="1" x14ac:dyDescent="0.35">
      <c r="A443">
        <v>9121</v>
      </c>
      <c r="B443" t="s">
        <v>571</v>
      </c>
      <c r="C443">
        <v>427</v>
      </c>
      <c r="D443" s="9"/>
    </row>
    <row r="444" spans="1:4" ht="14.25" customHeight="1" x14ac:dyDescent="0.35">
      <c r="A444">
        <v>9122</v>
      </c>
      <c r="B444" t="s">
        <v>556</v>
      </c>
      <c r="C444">
        <v>121</v>
      </c>
      <c r="D444" s="9"/>
    </row>
    <row r="445" spans="1:4" ht="14.25" customHeight="1" x14ac:dyDescent="0.35">
      <c r="A445">
        <v>9122</v>
      </c>
      <c r="B445" t="s">
        <v>556</v>
      </c>
      <c r="C445">
        <v>121</v>
      </c>
      <c r="D445" s="9"/>
    </row>
    <row r="446" spans="1:4" ht="14.25" customHeight="1" x14ac:dyDescent="0.35">
      <c r="A446">
        <v>9122</v>
      </c>
      <c r="B446" t="s">
        <v>556</v>
      </c>
      <c r="C446">
        <v>121</v>
      </c>
      <c r="D446" s="9"/>
    </row>
    <row r="447" spans="1:4" ht="14.25" customHeight="1" x14ac:dyDescent="0.35">
      <c r="A447">
        <v>9122</v>
      </c>
      <c r="B447" t="s">
        <v>556</v>
      </c>
      <c r="C447">
        <v>121</v>
      </c>
      <c r="D447" s="9"/>
    </row>
    <row r="448" spans="1:4" ht="14.25" customHeight="1" x14ac:dyDescent="0.35">
      <c r="A448">
        <v>9122</v>
      </c>
      <c r="B448" t="s">
        <v>556</v>
      </c>
      <c r="C448">
        <v>121</v>
      </c>
      <c r="D448" s="9"/>
    </row>
    <row r="449" spans="1:4" ht="14.25" customHeight="1" x14ac:dyDescent="0.35">
      <c r="A449">
        <v>9122</v>
      </c>
      <c r="B449" t="s">
        <v>556</v>
      </c>
      <c r="C449">
        <v>121</v>
      </c>
      <c r="D449" s="9"/>
    </row>
    <row r="450" spans="1:4" ht="14.25" customHeight="1" x14ac:dyDescent="0.35">
      <c r="A450">
        <v>9122</v>
      </c>
      <c r="B450" t="s">
        <v>556</v>
      </c>
      <c r="C450">
        <v>121</v>
      </c>
      <c r="D450" s="9"/>
    </row>
    <row r="451" spans="1:4" ht="14.25" customHeight="1" x14ac:dyDescent="0.35">
      <c r="A451">
        <v>9122</v>
      </c>
      <c r="B451" t="s">
        <v>556</v>
      </c>
      <c r="C451">
        <v>121</v>
      </c>
      <c r="D451" s="9"/>
    </row>
    <row r="452" spans="1:4" ht="14.25" customHeight="1" x14ac:dyDescent="0.35">
      <c r="A452">
        <v>9122</v>
      </c>
      <c r="B452" t="s">
        <v>556</v>
      </c>
      <c r="C452">
        <v>121</v>
      </c>
      <c r="D452" s="9"/>
    </row>
    <row r="453" spans="1:4" ht="14.25" customHeight="1" x14ac:dyDescent="0.35">
      <c r="A453">
        <v>9122</v>
      </c>
      <c r="B453" t="s">
        <v>556</v>
      </c>
      <c r="C453">
        <v>121</v>
      </c>
      <c r="D453" s="9"/>
    </row>
    <row r="454" spans="1:4" ht="14.25" customHeight="1" x14ac:dyDescent="0.35">
      <c r="A454">
        <v>9122</v>
      </c>
      <c r="B454" t="s">
        <v>556</v>
      </c>
      <c r="C454">
        <v>121</v>
      </c>
      <c r="D454" s="9"/>
    </row>
    <row r="455" spans="1:4" ht="14.25" customHeight="1" x14ac:dyDescent="0.35">
      <c r="A455">
        <v>9122</v>
      </c>
      <c r="B455" t="s">
        <v>556</v>
      </c>
      <c r="C455">
        <v>121</v>
      </c>
      <c r="D455" s="9"/>
    </row>
    <row r="456" spans="1:4" ht="14.25" customHeight="1" x14ac:dyDescent="0.35">
      <c r="A456">
        <v>9122</v>
      </c>
      <c r="B456" t="s">
        <v>556</v>
      </c>
      <c r="C456">
        <v>121</v>
      </c>
      <c r="D456" s="9"/>
    </row>
    <row r="457" spans="1:4" ht="14.25" customHeight="1" x14ac:dyDescent="0.35">
      <c r="A457">
        <v>9122</v>
      </c>
      <c r="B457" t="s">
        <v>556</v>
      </c>
      <c r="C457">
        <v>121</v>
      </c>
      <c r="D457" s="9"/>
    </row>
    <row r="458" spans="1:4" ht="14.25" customHeight="1" x14ac:dyDescent="0.35">
      <c r="A458">
        <v>9122</v>
      </c>
      <c r="B458" t="s">
        <v>556</v>
      </c>
      <c r="C458">
        <v>121</v>
      </c>
      <c r="D458" s="9"/>
    </row>
    <row r="459" spans="1:4" ht="14.25" customHeight="1" x14ac:dyDescent="0.35">
      <c r="A459">
        <v>9122</v>
      </c>
      <c r="B459" t="s">
        <v>556</v>
      </c>
      <c r="C459">
        <v>121</v>
      </c>
      <c r="D459" s="9"/>
    </row>
    <row r="460" spans="1:4" ht="14.25" customHeight="1" x14ac:dyDescent="0.35">
      <c r="A460">
        <v>9122</v>
      </c>
      <c r="B460" t="s">
        <v>556</v>
      </c>
      <c r="C460">
        <v>121</v>
      </c>
      <c r="D460" s="9"/>
    </row>
    <row r="461" spans="1:4" ht="14.25" customHeight="1" x14ac:dyDescent="0.35">
      <c r="A461">
        <v>9122</v>
      </c>
      <c r="B461" t="s">
        <v>556</v>
      </c>
      <c r="C461">
        <v>121</v>
      </c>
      <c r="D461" s="9"/>
    </row>
    <row r="462" spans="1:4" ht="14.25" customHeight="1" x14ac:dyDescent="0.35">
      <c r="A462">
        <v>9122</v>
      </c>
      <c r="B462" t="s">
        <v>556</v>
      </c>
      <c r="C462">
        <v>121</v>
      </c>
      <c r="D462" s="9"/>
    </row>
    <row r="463" spans="1:4" ht="14.25" customHeight="1" x14ac:dyDescent="0.35">
      <c r="A463">
        <v>9122</v>
      </c>
      <c r="B463" t="s">
        <v>556</v>
      </c>
      <c r="C463">
        <v>121</v>
      </c>
      <c r="D463" s="9"/>
    </row>
    <row r="464" spans="1:4" ht="14.25" customHeight="1" x14ac:dyDescent="0.35">
      <c r="A464">
        <v>9122</v>
      </c>
      <c r="B464" t="s">
        <v>556</v>
      </c>
      <c r="C464">
        <v>121</v>
      </c>
      <c r="D464" s="9"/>
    </row>
    <row r="465" spans="1:4" ht="14.25" customHeight="1" x14ac:dyDescent="0.35">
      <c r="A465">
        <v>9122</v>
      </c>
      <c r="B465" t="s">
        <v>556</v>
      </c>
      <c r="C465">
        <v>121</v>
      </c>
      <c r="D465" s="9"/>
    </row>
    <row r="466" spans="1:4" ht="14.25" customHeight="1" x14ac:dyDescent="0.35">
      <c r="A466">
        <v>9122</v>
      </c>
      <c r="B466" t="s">
        <v>556</v>
      </c>
      <c r="C466">
        <v>122</v>
      </c>
      <c r="D466" s="9"/>
    </row>
    <row r="467" spans="1:4" ht="14.25" customHeight="1" x14ac:dyDescent="0.35">
      <c r="A467">
        <v>9122</v>
      </c>
      <c r="B467" t="s">
        <v>556</v>
      </c>
      <c r="C467">
        <v>122</v>
      </c>
      <c r="D467" s="9"/>
    </row>
    <row r="468" spans="1:4" ht="14.25" customHeight="1" x14ac:dyDescent="0.35">
      <c r="A468">
        <v>9122</v>
      </c>
      <c r="B468" t="s">
        <v>556</v>
      </c>
      <c r="C468">
        <v>122</v>
      </c>
      <c r="D468" s="9"/>
    </row>
    <row r="469" spans="1:4" ht="14.25" customHeight="1" x14ac:dyDescent="0.35">
      <c r="A469">
        <v>9122</v>
      </c>
      <c r="B469" t="s">
        <v>556</v>
      </c>
      <c r="C469">
        <v>122</v>
      </c>
      <c r="D469" s="9"/>
    </row>
    <row r="470" spans="1:4" ht="14.25" customHeight="1" x14ac:dyDescent="0.35">
      <c r="A470">
        <v>9122</v>
      </c>
      <c r="B470" t="s">
        <v>556</v>
      </c>
      <c r="C470">
        <v>122</v>
      </c>
      <c r="D470" s="9"/>
    </row>
    <row r="471" spans="1:4" ht="14.25" customHeight="1" x14ac:dyDescent="0.35">
      <c r="A471">
        <v>9122</v>
      </c>
      <c r="B471" t="s">
        <v>556</v>
      </c>
      <c r="C471">
        <v>122</v>
      </c>
      <c r="D471" s="9"/>
    </row>
    <row r="472" spans="1:4" ht="14.25" customHeight="1" x14ac:dyDescent="0.35">
      <c r="A472">
        <v>9122</v>
      </c>
      <c r="B472" t="s">
        <v>556</v>
      </c>
      <c r="C472">
        <v>122</v>
      </c>
      <c r="D472" s="9"/>
    </row>
    <row r="473" spans="1:4" ht="14.25" customHeight="1" x14ac:dyDescent="0.35">
      <c r="A473">
        <v>9122</v>
      </c>
      <c r="B473" t="s">
        <v>556</v>
      </c>
      <c r="C473">
        <v>122</v>
      </c>
      <c r="D473" s="9"/>
    </row>
    <row r="474" spans="1:4" ht="14.25" customHeight="1" x14ac:dyDescent="0.35">
      <c r="A474">
        <v>9122</v>
      </c>
      <c r="B474" t="s">
        <v>556</v>
      </c>
      <c r="C474">
        <v>122</v>
      </c>
      <c r="D474" s="9"/>
    </row>
    <row r="475" spans="1:4" x14ac:dyDescent="0.35">
      <c r="A475">
        <v>9122</v>
      </c>
      <c r="B475" t="s">
        <v>556</v>
      </c>
      <c r="C475">
        <v>122</v>
      </c>
    </row>
    <row r="476" spans="1:4" x14ac:dyDescent="0.35">
      <c r="A476">
        <v>9122</v>
      </c>
      <c r="B476" t="s">
        <v>556</v>
      </c>
      <c r="C476">
        <v>122</v>
      </c>
    </row>
    <row r="477" spans="1:4" x14ac:dyDescent="0.35">
      <c r="A477">
        <v>9122</v>
      </c>
      <c r="B477" t="s">
        <v>556</v>
      </c>
      <c r="C477">
        <v>122</v>
      </c>
    </row>
    <row r="478" spans="1:4" x14ac:dyDescent="0.35">
      <c r="A478">
        <v>9122</v>
      </c>
      <c r="B478" t="s">
        <v>556</v>
      </c>
      <c r="C478">
        <v>122</v>
      </c>
    </row>
    <row r="479" spans="1:4" x14ac:dyDescent="0.35">
      <c r="A479">
        <v>9122</v>
      </c>
      <c r="B479" t="s">
        <v>556</v>
      </c>
      <c r="C479">
        <v>122</v>
      </c>
    </row>
    <row r="480" spans="1:4" x14ac:dyDescent="0.35">
      <c r="A480">
        <v>9122</v>
      </c>
      <c r="B480" t="s">
        <v>556</v>
      </c>
      <c r="C480">
        <v>122</v>
      </c>
    </row>
    <row r="481" spans="1:3" x14ac:dyDescent="0.35">
      <c r="A481">
        <v>9122</v>
      </c>
      <c r="B481" t="s">
        <v>556</v>
      </c>
      <c r="C481">
        <v>122</v>
      </c>
    </row>
    <row r="482" spans="1:3" x14ac:dyDescent="0.35">
      <c r="A482">
        <v>9122</v>
      </c>
      <c r="B482" t="s">
        <v>556</v>
      </c>
      <c r="C482">
        <v>122</v>
      </c>
    </row>
    <row r="483" spans="1:3" x14ac:dyDescent="0.35">
      <c r="A483">
        <v>9122</v>
      </c>
      <c r="B483" t="s">
        <v>556</v>
      </c>
      <c r="C483">
        <v>122</v>
      </c>
    </row>
    <row r="484" spans="1:3" x14ac:dyDescent="0.35">
      <c r="A484">
        <v>9122</v>
      </c>
      <c r="B484" t="s">
        <v>556</v>
      </c>
      <c r="C484">
        <v>122</v>
      </c>
    </row>
    <row r="485" spans="1:3" x14ac:dyDescent="0.35">
      <c r="A485">
        <v>9122</v>
      </c>
      <c r="B485" t="s">
        <v>556</v>
      </c>
      <c r="C485">
        <v>122</v>
      </c>
    </row>
    <row r="486" spans="1:3" x14ac:dyDescent="0.35">
      <c r="A486">
        <v>9122</v>
      </c>
      <c r="B486" t="s">
        <v>556</v>
      </c>
      <c r="C486">
        <v>122</v>
      </c>
    </row>
    <row r="487" spans="1:3" x14ac:dyDescent="0.35">
      <c r="A487">
        <v>9122</v>
      </c>
      <c r="B487" t="s">
        <v>556</v>
      </c>
      <c r="C487">
        <v>122</v>
      </c>
    </row>
    <row r="488" spans="1:3" x14ac:dyDescent="0.35">
      <c r="A488">
        <v>9122</v>
      </c>
      <c r="B488" t="s">
        <v>556</v>
      </c>
      <c r="C488">
        <v>122</v>
      </c>
    </row>
    <row r="489" spans="1:3" x14ac:dyDescent="0.35">
      <c r="A489">
        <v>9122</v>
      </c>
      <c r="B489" t="s">
        <v>556</v>
      </c>
      <c r="C489">
        <v>137</v>
      </c>
    </row>
    <row r="490" spans="1:3" x14ac:dyDescent="0.35">
      <c r="A490">
        <v>9122</v>
      </c>
      <c r="B490" t="s">
        <v>556</v>
      </c>
      <c r="C490">
        <v>137</v>
      </c>
    </row>
    <row r="491" spans="1:3" x14ac:dyDescent="0.35">
      <c r="A491">
        <v>9123</v>
      </c>
      <c r="B491" t="s">
        <v>374</v>
      </c>
      <c r="C491">
        <v>123</v>
      </c>
    </row>
    <row r="492" spans="1:3" x14ac:dyDescent="0.35">
      <c r="A492">
        <v>9123</v>
      </c>
      <c r="B492" t="s">
        <v>374</v>
      </c>
      <c r="C492">
        <v>123</v>
      </c>
    </row>
    <row r="493" spans="1:3" x14ac:dyDescent="0.35">
      <c r="A493">
        <v>9123</v>
      </c>
      <c r="B493" t="s">
        <v>374</v>
      </c>
      <c r="C493">
        <v>123</v>
      </c>
    </row>
    <row r="494" spans="1:3" x14ac:dyDescent="0.35">
      <c r="A494">
        <v>9123</v>
      </c>
      <c r="B494" t="s">
        <v>374</v>
      </c>
      <c r="C494">
        <v>123</v>
      </c>
    </row>
    <row r="495" spans="1:3" x14ac:dyDescent="0.35">
      <c r="A495">
        <v>9123</v>
      </c>
      <c r="B495" t="s">
        <v>374</v>
      </c>
      <c r="C495">
        <v>123</v>
      </c>
    </row>
    <row r="496" spans="1:3" x14ac:dyDescent="0.35">
      <c r="A496">
        <v>9123</v>
      </c>
      <c r="B496" t="s">
        <v>374</v>
      </c>
      <c r="C496">
        <v>123</v>
      </c>
    </row>
    <row r="497" spans="1:3" x14ac:dyDescent="0.35">
      <c r="A497">
        <v>9125</v>
      </c>
      <c r="B497" t="s">
        <v>1110</v>
      </c>
      <c r="C497">
        <v>128</v>
      </c>
    </row>
    <row r="498" spans="1:3" x14ac:dyDescent="0.35">
      <c r="A498">
        <v>9125</v>
      </c>
      <c r="B498" t="s">
        <v>1110</v>
      </c>
      <c r="C498">
        <v>128</v>
      </c>
    </row>
    <row r="499" spans="1:3" x14ac:dyDescent="0.35">
      <c r="A499">
        <v>9125</v>
      </c>
      <c r="B499" t="s">
        <v>1110</v>
      </c>
      <c r="C499">
        <v>128</v>
      </c>
    </row>
    <row r="500" spans="1:3" x14ac:dyDescent="0.35">
      <c r="A500">
        <v>9125</v>
      </c>
      <c r="B500" t="s">
        <v>1110</v>
      </c>
      <c r="C500">
        <v>128</v>
      </c>
    </row>
    <row r="501" spans="1:3" x14ac:dyDescent="0.35">
      <c r="A501">
        <v>9125</v>
      </c>
      <c r="B501" t="s">
        <v>1110</v>
      </c>
      <c r="C501">
        <v>128</v>
      </c>
    </row>
    <row r="502" spans="1:3" x14ac:dyDescent="0.35">
      <c r="A502">
        <v>9125</v>
      </c>
      <c r="B502" t="s">
        <v>1110</v>
      </c>
      <c r="C502">
        <v>128</v>
      </c>
    </row>
    <row r="503" spans="1:3" x14ac:dyDescent="0.35">
      <c r="A503">
        <v>9125</v>
      </c>
      <c r="B503" t="s">
        <v>1110</v>
      </c>
      <c r="C503">
        <v>128</v>
      </c>
    </row>
    <row r="504" spans="1:3" x14ac:dyDescent="0.35">
      <c r="A504">
        <v>9126</v>
      </c>
      <c r="B504" t="s">
        <v>1111</v>
      </c>
      <c r="C504">
        <v>129</v>
      </c>
    </row>
    <row r="505" spans="1:3" x14ac:dyDescent="0.35">
      <c r="A505">
        <v>9126</v>
      </c>
      <c r="B505" t="s">
        <v>1111</v>
      </c>
      <c r="C505">
        <v>129</v>
      </c>
    </row>
    <row r="506" spans="1:3" x14ac:dyDescent="0.35">
      <c r="A506">
        <v>9126</v>
      </c>
      <c r="B506" t="s">
        <v>1111</v>
      </c>
      <c r="C506">
        <v>129</v>
      </c>
    </row>
    <row r="507" spans="1:3" x14ac:dyDescent="0.35">
      <c r="A507">
        <v>9126</v>
      </c>
      <c r="B507" t="s">
        <v>1111</v>
      </c>
      <c r="C507">
        <v>129</v>
      </c>
    </row>
    <row r="508" spans="1:3" x14ac:dyDescent="0.35">
      <c r="A508">
        <v>9126</v>
      </c>
      <c r="B508" t="s">
        <v>1111</v>
      </c>
      <c r="C508">
        <v>129</v>
      </c>
    </row>
    <row r="509" spans="1:3" x14ac:dyDescent="0.35">
      <c r="A509">
        <v>9126</v>
      </c>
      <c r="B509" t="s">
        <v>1111</v>
      </c>
      <c r="C509">
        <v>129</v>
      </c>
    </row>
    <row r="510" spans="1:3" x14ac:dyDescent="0.35">
      <c r="A510">
        <v>9126</v>
      </c>
      <c r="B510" t="s">
        <v>1111</v>
      </c>
      <c r="C510">
        <v>129</v>
      </c>
    </row>
    <row r="511" spans="1:3" x14ac:dyDescent="0.35">
      <c r="A511">
        <v>9126</v>
      </c>
      <c r="B511" t="s">
        <v>1111</v>
      </c>
      <c r="C511">
        <v>129</v>
      </c>
    </row>
    <row r="512" spans="1:3" x14ac:dyDescent="0.35">
      <c r="A512">
        <v>9126</v>
      </c>
      <c r="B512" t="s">
        <v>1111</v>
      </c>
      <c r="C512">
        <v>129</v>
      </c>
    </row>
    <row r="513" spans="1:3" x14ac:dyDescent="0.35">
      <c r="A513">
        <v>9126</v>
      </c>
      <c r="B513" t="s">
        <v>1111</v>
      </c>
      <c r="C513">
        <v>129</v>
      </c>
    </row>
    <row r="514" spans="1:3" x14ac:dyDescent="0.35">
      <c r="A514">
        <v>9126</v>
      </c>
      <c r="B514" t="s">
        <v>1111</v>
      </c>
      <c r="C514">
        <v>129</v>
      </c>
    </row>
    <row r="515" spans="1:3" x14ac:dyDescent="0.35">
      <c r="A515">
        <v>9126</v>
      </c>
      <c r="B515" t="s">
        <v>1111</v>
      </c>
      <c r="C515">
        <v>129</v>
      </c>
    </row>
    <row r="516" spans="1:3" x14ac:dyDescent="0.35">
      <c r="A516">
        <v>9126</v>
      </c>
      <c r="B516" t="s">
        <v>1111</v>
      </c>
      <c r="C516">
        <v>129</v>
      </c>
    </row>
    <row r="517" spans="1:3" x14ac:dyDescent="0.35">
      <c r="A517">
        <v>9126</v>
      </c>
      <c r="B517" t="s">
        <v>1111</v>
      </c>
      <c r="C517">
        <v>129</v>
      </c>
    </row>
    <row r="518" spans="1:3" x14ac:dyDescent="0.35">
      <c r="A518">
        <v>9126</v>
      </c>
      <c r="B518" t="s">
        <v>1111</v>
      </c>
      <c r="C518">
        <v>129</v>
      </c>
    </row>
    <row r="519" spans="1:3" x14ac:dyDescent="0.35">
      <c r="A519">
        <v>9130</v>
      </c>
      <c r="B519" t="s">
        <v>1112</v>
      </c>
      <c r="C519">
        <v>360</v>
      </c>
    </row>
    <row r="520" spans="1:3" x14ac:dyDescent="0.35">
      <c r="A520">
        <v>9130</v>
      </c>
      <c r="B520" t="s">
        <v>1112</v>
      </c>
      <c r="C520">
        <v>360</v>
      </c>
    </row>
    <row r="521" spans="1:3" x14ac:dyDescent="0.35">
      <c r="A521">
        <v>9130</v>
      </c>
      <c r="B521" t="s">
        <v>1112</v>
      </c>
      <c r="C521">
        <v>360</v>
      </c>
    </row>
    <row r="522" spans="1:3" x14ac:dyDescent="0.35">
      <c r="A522">
        <v>9130</v>
      </c>
      <c r="B522" t="s">
        <v>1112</v>
      </c>
      <c r="C522">
        <v>360</v>
      </c>
    </row>
    <row r="523" spans="1:3" x14ac:dyDescent="0.35">
      <c r="A523">
        <v>9130</v>
      </c>
      <c r="B523" t="s">
        <v>1112</v>
      </c>
      <c r="C523">
        <v>360</v>
      </c>
    </row>
    <row r="524" spans="1:3" x14ac:dyDescent="0.35">
      <c r="A524">
        <v>9130</v>
      </c>
      <c r="B524" t="s">
        <v>1112</v>
      </c>
      <c r="C524">
        <v>360</v>
      </c>
    </row>
    <row r="525" spans="1:3" x14ac:dyDescent="0.35">
      <c r="A525">
        <v>9130</v>
      </c>
      <c r="B525" t="s">
        <v>1112</v>
      </c>
      <c r="C525">
        <v>360</v>
      </c>
    </row>
    <row r="526" spans="1:3" x14ac:dyDescent="0.35">
      <c r="A526">
        <v>9132</v>
      </c>
      <c r="B526" t="s">
        <v>1113</v>
      </c>
      <c r="C526">
        <v>136</v>
      </c>
    </row>
    <row r="527" spans="1:3" x14ac:dyDescent="0.35">
      <c r="A527">
        <v>9132</v>
      </c>
      <c r="B527" t="s">
        <v>1113</v>
      </c>
      <c r="C527">
        <v>136</v>
      </c>
    </row>
    <row r="528" spans="1:3" x14ac:dyDescent="0.35">
      <c r="A528">
        <v>9132</v>
      </c>
      <c r="B528" t="s">
        <v>1113</v>
      </c>
      <c r="C528">
        <v>136</v>
      </c>
    </row>
    <row r="529" spans="1:3" x14ac:dyDescent="0.35">
      <c r="A529">
        <v>9132</v>
      </c>
      <c r="B529" t="s">
        <v>1113</v>
      </c>
      <c r="C529">
        <v>136</v>
      </c>
    </row>
    <row r="530" spans="1:3" x14ac:dyDescent="0.35">
      <c r="A530">
        <v>9132</v>
      </c>
      <c r="B530" t="s">
        <v>1113</v>
      </c>
      <c r="C530">
        <v>136</v>
      </c>
    </row>
    <row r="531" spans="1:3" x14ac:dyDescent="0.35">
      <c r="A531">
        <v>9132</v>
      </c>
      <c r="B531" t="s">
        <v>1113</v>
      </c>
      <c r="C531">
        <v>136</v>
      </c>
    </row>
    <row r="532" spans="1:3" x14ac:dyDescent="0.35">
      <c r="A532">
        <v>9134</v>
      </c>
      <c r="B532" t="s">
        <v>1114</v>
      </c>
      <c r="C532">
        <v>167</v>
      </c>
    </row>
    <row r="533" spans="1:3" x14ac:dyDescent="0.35">
      <c r="A533">
        <v>9134</v>
      </c>
      <c r="B533" t="s">
        <v>1114</v>
      </c>
      <c r="C533">
        <v>167</v>
      </c>
    </row>
    <row r="534" spans="1:3" x14ac:dyDescent="0.35">
      <c r="A534">
        <v>9134</v>
      </c>
      <c r="B534" t="s">
        <v>1114</v>
      </c>
      <c r="C534">
        <v>167</v>
      </c>
    </row>
    <row r="535" spans="1:3" x14ac:dyDescent="0.35">
      <c r="A535">
        <v>9134</v>
      </c>
      <c r="B535" t="s">
        <v>1114</v>
      </c>
      <c r="C535">
        <v>167</v>
      </c>
    </row>
    <row r="536" spans="1:3" x14ac:dyDescent="0.35">
      <c r="A536">
        <v>9134</v>
      </c>
      <c r="B536" t="s">
        <v>1114</v>
      </c>
      <c r="C536">
        <v>167</v>
      </c>
    </row>
    <row r="537" spans="1:3" x14ac:dyDescent="0.35">
      <c r="A537">
        <v>9134</v>
      </c>
      <c r="B537" t="s">
        <v>1114</v>
      </c>
      <c r="C537">
        <v>167</v>
      </c>
    </row>
    <row r="538" spans="1:3" x14ac:dyDescent="0.35">
      <c r="A538">
        <v>9134</v>
      </c>
      <c r="B538" t="s">
        <v>1114</v>
      </c>
      <c r="C538">
        <v>167</v>
      </c>
    </row>
    <row r="539" spans="1:3" x14ac:dyDescent="0.35">
      <c r="A539">
        <v>9134</v>
      </c>
      <c r="B539" t="s">
        <v>1114</v>
      </c>
      <c r="C539">
        <v>167</v>
      </c>
    </row>
    <row r="540" spans="1:3" x14ac:dyDescent="0.35">
      <c r="A540">
        <v>9134</v>
      </c>
      <c r="B540" t="s">
        <v>1114</v>
      </c>
      <c r="C540">
        <v>167</v>
      </c>
    </row>
    <row r="541" spans="1:3" x14ac:dyDescent="0.35">
      <c r="A541">
        <v>9134</v>
      </c>
      <c r="B541" t="s">
        <v>1114</v>
      </c>
      <c r="C541">
        <v>167</v>
      </c>
    </row>
    <row r="542" spans="1:3" x14ac:dyDescent="0.35">
      <c r="A542">
        <v>9134</v>
      </c>
      <c r="B542" t="s">
        <v>1114</v>
      </c>
      <c r="C542">
        <v>167</v>
      </c>
    </row>
    <row r="543" spans="1:3" x14ac:dyDescent="0.35">
      <c r="A543">
        <v>9134</v>
      </c>
      <c r="B543" t="s">
        <v>1114</v>
      </c>
      <c r="C543">
        <v>168</v>
      </c>
    </row>
    <row r="544" spans="1:3" x14ac:dyDescent="0.35">
      <c r="A544">
        <v>9134</v>
      </c>
      <c r="B544" t="s">
        <v>1114</v>
      </c>
      <c r="C544">
        <v>168</v>
      </c>
    </row>
    <row r="545" spans="1:3" x14ac:dyDescent="0.35">
      <c r="A545">
        <v>9134</v>
      </c>
      <c r="B545" t="s">
        <v>1114</v>
      </c>
      <c r="C545">
        <v>168</v>
      </c>
    </row>
    <row r="546" spans="1:3" x14ac:dyDescent="0.35">
      <c r="A546">
        <v>9134</v>
      </c>
      <c r="B546" t="s">
        <v>1114</v>
      </c>
      <c r="C546">
        <v>168</v>
      </c>
    </row>
    <row r="547" spans="1:3" x14ac:dyDescent="0.35">
      <c r="A547">
        <v>9134</v>
      </c>
      <c r="B547" t="s">
        <v>1114</v>
      </c>
      <c r="C547">
        <v>168</v>
      </c>
    </row>
    <row r="548" spans="1:3" x14ac:dyDescent="0.35">
      <c r="A548">
        <v>9134</v>
      </c>
      <c r="B548" t="s">
        <v>1114</v>
      </c>
      <c r="C548">
        <v>168</v>
      </c>
    </row>
    <row r="549" spans="1:3" x14ac:dyDescent="0.35">
      <c r="A549">
        <v>9134</v>
      </c>
      <c r="B549" t="s">
        <v>1114</v>
      </c>
      <c r="C549">
        <v>168</v>
      </c>
    </row>
    <row r="550" spans="1:3" x14ac:dyDescent="0.35">
      <c r="A550">
        <v>9134</v>
      </c>
      <c r="B550" t="s">
        <v>1114</v>
      </c>
      <c r="C550">
        <v>168</v>
      </c>
    </row>
    <row r="551" spans="1:3" x14ac:dyDescent="0.35">
      <c r="A551">
        <v>9134</v>
      </c>
      <c r="B551" t="s">
        <v>1114</v>
      </c>
      <c r="C551">
        <v>168</v>
      </c>
    </row>
    <row r="552" spans="1:3" x14ac:dyDescent="0.35">
      <c r="A552">
        <v>9134</v>
      </c>
      <c r="B552" t="s">
        <v>1114</v>
      </c>
      <c r="C552">
        <v>168</v>
      </c>
    </row>
    <row r="553" spans="1:3" x14ac:dyDescent="0.35">
      <c r="A553">
        <v>9134</v>
      </c>
      <c r="B553" t="s">
        <v>1114</v>
      </c>
      <c r="C553">
        <v>169</v>
      </c>
    </row>
    <row r="554" spans="1:3" x14ac:dyDescent="0.35">
      <c r="A554">
        <v>9134</v>
      </c>
      <c r="B554" t="s">
        <v>1114</v>
      </c>
      <c r="C554">
        <v>169</v>
      </c>
    </row>
    <row r="555" spans="1:3" x14ac:dyDescent="0.35">
      <c r="A555">
        <v>9134</v>
      </c>
      <c r="B555" t="s">
        <v>1114</v>
      </c>
      <c r="C555">
        <v>169</v>
      </c>
    </row>
    <row r="556" spans="1:3" x14ac:dyDescent="0.35">
      <c r="A556">
        <v>9134</v>
      </c>
      <c r="B556" t="s">
        <v>1114</v>
      </c>
      <c r="C556">
        <v>169</v>
      </c>
    </row>
    <row r="557" spans="1:3" x14ac:dyDescent="0.35">
      <c r="A557">
        <v>9134</v>
      </c>
      <c r="B557" t="s">
        <v>1114</v>
      </c>
      <c r="C557">
        <v>169</v>
      </c>
    </row>
    <row r="558" spans="1:3" x14ac:dyDescent="0.35">
      <c r="A558">
        <v>9134</v>
      </c>
      <c r="B558" t="s">
        <v>1114</v>
      </c>
      <c r="C558">
        <v>169</v>
      </c>
    </row>
    <row r="559" spans="1:3" x14ac:dyDescent="0.35">
      <c r="A559">
        <v>9134</v>
      </c>
      <c r="B559" t="s">
        <v>1114</v>
      </c>
      <c r="C559">
        <v>169</v>
      </c>
    </row>
    <row r="560" spans="1:3" x14ac:dyDescent="0.35">
      <c r="A560">
        <v>9134</v>
      </c>
      <c r="B560" t="s">
        <v>1114</v>
      </c>
      <c r="C560">
        <v>169</v>
      </c>
    </row>
    <row r="561" spans="1:3" x14ac:dyDescent="0.35">
      <c r="A561">
        <v>9134</v>
      </c>
      <c r="B561" t="s">
        <v>1114</v>
      </c>
      <c r="C561">
        <v>169</v>
      </c>
    </row>
    <row r="562" spans="1:3" x14ac:dyDescent="0.35">
      <c r="A562">
        <v>9134</v>
      </c>
      <c r="B562" t="s">
        <v>1114</v>
      </c>
      <c r="C562">
        <v>169</v>
      </c>
    </row>
    <row r="563" spans="1:3" x14ac:dyDescent="0.35">
      <c r="A563">
        <v>9134</v>
      </c>
      <c r="B563" t="s">
        <v>1114</v>
      </c>
      <c r="C563">
        <v>169</v>
      </c>
    </row>
    <row r="564" spans="1:3" x14ac:dyDescent="0.35">
      <c r="A564">
        <v>9134</v>
      </c>
      <c r="B564" t="s">
        <v>1114</v>
      </c>
      <c r="C564">
        <v>169</v>
      </c>
    </row>
    <row r="565" spans="1:3" x14ac:dyDescent="0.35">
      <c r="A565">
        <v>9134</v>
      </c>
      <c r="B565" t="s">
        <v>1114</v>
      </c>
      <c r="C565">
        <v>169</v>
      </c>
    </row>
    <row r="566" spans="1:3" x14ac:dyDescent="0.35">
      <c r="A566">
        <v>9134</v>
      </c>
      <c r="B566" t="s">
        <v>1114</v>
      </c>
      <c r="C566">
        <v>169</v>
      </c>
    </row>
    <row r="567" spans="1:3" x14ac:dyDescent="0.35">
      <c r="A567">
        <v>9134</v>
      </c>
      <c r="B567" t="s">
        <v>1114</v>
      </c>
      <c r="C567">
        <v>169</v>
      </c>
    </row>
    <row r="568" spans="1:3" x14ac:dyDescent="0.35">
      <c r="A568">
        <v>9134</v>
      </c>
      <c r="B568" t="s">
        <v>1114</v>
      </c>
      <c r="C568">
        <v>169</v>
      </c>
    </row>
    <row r="569" spans="1:3" x14ac:dyDescent="0.35">
      <c r="A569">
        <v>9134</v>
      </c>
      <c r="B569" t="s">
        <v>1114</v>
      </c>
      <c r="C569">
        <v>169</v>
      </c>
    </row>
    <row r="570" spans="1:3" x14ac:dyDescent="0.35">
      <c r="A570">
        <v>9134</v>
      </c>
      <c r="B570" t="s">
        <v>1114</v>
      </c>
      <c r="C570">
        <v>187</v>
      </c>
    </row>
    <row r="571" spans="1:3" x14ac:dyDescent="0.35">
      <c r="A571">
        <v>9134</v>
      </c>
      <c r="B571" t="s">
        <v>1114</v>
      </c>
      <c r="C571">
        <v>187</v>
      </c>
    </row>
    <row r="572" spans="1:3" x14ac:dyDescent="0.35">
      <c r="A572">
        <v>9134</v>
      </c>
      <c r="B572" t="s">
        <v>1114</v>
      </c>
      <c r="C572">
        <v>187</v>
      </c>
    </row>
    <row r="573" spans="1:3" x14ac:dyDescent="0.35">
      <c r="A573">
        <v>9134</v>
      </c>
      <c r="B573" t="s">
        <v>1114</v>
      </c>
      <c r="C573">
        <v>187</v>
      </c>
    </row>
    <row r="574" spans="1:3" x14ac:dyDescent="0.35">
      <c r="A574">
        <v>9134</v>
      </c>
      <c r="B574" t="s">
        <v>1114</v>
      </c>
      <c r="C574">
        <v>187</v>
      </c>
    </row>
    <row r="575" spans="1:3" x14ac:dyDescent="0.35">
      <c r="A575">
        <v>9134</v>
      </c>
      <c r="B575" t="s">
        <v>1114</v>
      </c>
      <c r="C575">
        <v>187</v>
      </c>
    </row>
    <row r="576" spans="1:3" x14ac:dyDescent="0.35">
      <c r="A576">
        <v>9134</v>
      </c>
      <c r="B576" t="s">
        <v>1114</v>
      </c>
      <c r="C576">
        <v>187</v>
      </c>
    </row>
    <row r="577" spans="1:3" x14ac:dyDescent="0.35">
      <c r="A577">
        <v>9134</v>
      </c>
      <c r="B577" t="s">
        <v>1114</v>
      </c>
      <c r="C577">
        <v>188</v>
      </c>
    </row>
    <row r="578" spans="1:3" x14ac:dyDescent="0.35">
      <c r="A578">
        <v>9134</v>
      </c>
      <c r="B578" t="s">
        <v>1114</v>
      </c>
      <c r="C578">
        <v>188</v>
      </c>
    </row>
    <row r="579" spans="1:3" x14ac:dyDescent="0.35">
      <c r="A579">
        <v>9134</v>
      </c>
      <c r="B579" t="s">
        <v>1114</v>
      </c>
      <c r="C579">
        <v>188</v>
      </c>
    </row>
    <row r="580" spans="1:3" x14ac:dyDescent="0.35">
      <c r="A580">
        <v>9134</v>
      </c>
      <c r="B580" t="s">
        <v>1114</v>
      </c>
      <c r="C580">
        <v>188</v>
      </c>
    </row>
    <row r="581" spans="1:3" x14ac:dyDescent="0.35">
      <c r="A581">
        <v>9134</v>
      </c>
      <c r="B581" t="s">
        <v>1114</v>
      </c>
      <c r="C581">
        <v>188</v>
      </c>
    </row>
    <row r="582" spans="1:3" x14ac:dyDescent="0.35">
      <c r="A582">
        <v>9134</v>
      </c>
      <c r="B582" t="s">
        <v>1114</v>
      </c>
      <c r="C582">
        <v>188</v>
      </c>
    </row>
    <row r="583" spans="1:3" x14ac:dyDescent="0.35">
      <c r="A583">
        <v>9134</v>
      </c>
      <c r="B583" t="s">
        <v>1114</v>
      </c>
      <c r="C583">
        <v>188</v>
      </c>
    </row>
    <row r="584" spans="1:3" x14ac:dyDescent="0.35">
      <c r="A584">
        <v>9134</v>
      </c>
      <c r="B584" t="s">
        <v>1114</v>
      </c>
      <c r="C584">
        <v>188</v>
      </c>
    </row>
    <row r="585" spans="1:3" x14ac:dyDescent="0.35">
      <c r="A585">
        <v>9134</v>
      </c>
      <c r="B585" t="s">
        <v>1114</v>
      </c>
      <c r="C585">
        <v>188</v>
      </c>
    </row>
    <row r="586" spans="1:3" x14ac:dyDescent="0.35">
      <c r="A586">
        <v>9134</v>
      </c>
      <c r="B586" t="s">
        <v>1114</v>
      </c>
      <c r="C586">
        <v>188</v>
      </c>
    </row>
    <row r="587" spans="1:3" x14ac:dyDescent="0.35">
      <c r="A587">
        <v>9134</v>
      </c>
      <c r="B587" t="s">
        <v>1114</v>
      </c>
      <c r="C587">
        <v>188</v>
      </c>
    </row>
    <row r="588" spans="1:3" x14ac:dyDescent="0.35">
      <c r="A588">
        <v>9134</v>
      </c>
      <c r="B588" t="s">
        <v>1114</v>
      </c>
      <c r="C588">
        <v>188</v>
      </c>
    </row>
    <row r="589" spans="1:3" x14ac:dyDescent="0.35">
      <c r="A589">
        <v>9134</v>
      </c>
      <c r="B589" t="s">
        <v>1114</v>
      </c>
      <c r="C589">
        <v>188</v>
      </c>
    </row>
    <row r="590" spans="1:3" x14ac:dyDescent="0.35">
      <c r="A590">
        <v>9134</v>
      </c>
      <c r="B590" t="s">
        <v>1114</v>
      </c>
      <c r="C590">
        <v>188</v>
      </c>
    </row>
    <row r="591" spans="1:3" x14ac:dyDescent="0.35">
      <c r="A591">
        <v>9134</v>
      </c>
      <c r="B591" t="s">
        <v>1114</v>
      </c>
      <c r="C591">
        <v>188</v>
      </c>
    </row>
    <row r="592" spans="1:3" x14ac:dyDescent="0.35">
      <c r="A592">
        <v>9134</v>
      </c>
      <c r="B592" t="s">
        <v>1114</v>
      </c>
      <c r="C592">
        <v>188</v>
      </c>
    </row>
    <row r="593" spans="1:3" x14ac:dyDescent="0.35">
      <c r="A593">
        <v>9134</v>
      </c>
      <c r="B593" t="s">
        <v>1114</v>
      </c>
      <c r="C593">
        <v>188</v>
      </c>
    </row>
    <row r="594" spans="1:3" x14ac:dyDescent="0.35">
      <c r="A594">
        <v>9134</v>
      </c>
      <c r="B594" t="s">
        <v>1114</v>
      </c>
      <c r="C594">
        <v>188</v>
      </c>
    </row>
    <row r="595" spans="1:3" x14ac:dyDescent="0.35">
      <c r="A595">
        <v>9134</v>
      </c>
      <c r="B595" t="s">
        <v>1114</v>
      </c>
      <c r="C595">
        <v>188</v>
      </c>
    </row>
    <row r="596" spans="1:3" x14ac:dyDescent="0.35">
      <c r="A596">
        <v>9134</v>
      </c>
      <c r="B596" t="s">
        <v>1114</v>
      </c>
      <c r="C596">
        <v>200</v>
      </c>
    </row>
    <row r="597" spans="1:3" x14ac:dyDescent="0.35">
      <c r="A597">
        <v>9134</v>
      </c>
      <c r="B597" t="s">
        <v>1114</v>
      </c>
      <c r="C597">
        <v>200</v>
      </c>
    </row>
    <row r="598" spans="1:3" x14ac:dyDescent="0.35">
      <c r="A598">
        <v>9134</v>
      </c>
      <c r="B598" t="s">
        <v>1114</v>
      </c>
      <c r="C598">
        <v>200</v>
      </c>
    </row>
    <row r="599" spans="1:3" x14ac:dyDescent="0.35">
      <c r="A599">
        <v>9134</v>
      </c>
      <c r="B599" t="s">
        <v>1114</v>
      </c>
      <c r="C599">
        <v>200</v>
      </c>
    </row>
    <row r="600" spans="1:3" x14ac:dyDescent="0.35">
      <c r="A600">
        <v>9134</v>
      </c>
      <c r="B600" t="s">
        <v>1114</v>
      </c>
      <c r="C600">
        <v>200</v>
      </c>
    </row>
    <row r="601" spans="1:3" x14ac:dyDescent="0.35">
      <c r="A601">
        <v>9134</v>
      </c>
      <c r="B601" t="s">
        <v>1114</v>
      </c>
      <c r="C601">
        <v>200</v>
      </c>
    </row>
    <row r="602" spans="1:3" x14ac:dyDescent="0.35">
      <c r="A602">
        <v>9134</v>
      </c>
      <c r="B602" t="s">
        <v>1114</v>
      </c>
      <c r="C602">
        <v>200</v>
      </c>
    </row>
    <row r="603" spans="1:3" x14ac:dyDescent="0.35">
      <c r="A603">
        <v>9134</v>
      </c>
      <c r="B603" t="s">
        <v>1114</v>
      </c>
      <c r="C603">
        <v>200</v>
      </c>
    </row>
    <row r="604" spans="1:3" x14ac:dyDescent="0.35">
      <c r="A604">
        <v>9134</v>
      </c>
      <c r="B604" t="s">
        <v>1114</v>
      </c>
      <c r="C604">
        <v>200</v>
      </c>
    </row>
    <row r="605" spans="1:3" x14ac:dyDescent="0.35">
      <c r="A605">
        <v>9134</v>
      </c>
      <c r="B605" t="s">
        <v>1114</v>
      </c>
      <c r="C605">
        <v>200</v>
      </c>
    </row>
    <row r="606" spans="1:3" x14ac:dyDescent="0.35">
      <c r="A606">
        <v>9134</v>
      </c>
      <c r="B606" t="s">
        <v>1114</v>
      </c>
      <c r="C606">
        <v>200</v>
      </c>
    </row>
    <row r="607" spans="1:3" x14ac:dyDescent="0.35">
      <c r="A607">
        <v>9134</v>
      </c>
      <c r="B607" t="s">
        <v>1114</v>
      </c>
      <c r="C607">
        <v>200</v>
      </c>
    </row>
    <row r="608" spans="1:3" x14ac:dyDescent="0.35">
      <c r="A608">
        <v>9134</v>
      </c>
      <c r="B608" t="s">
        <v>1114</v>
      </c>
      <c r="C608">
        <v>200</v>
      </c>
    </row>
    <row r="609" spans="1:3" x14ac:dyDescent="0.35">
      <c r="A609">
        <v>9134</v>
      </c>
      <c r="B609" t="s">
        <v>1114</v>
      </c>
      <c r="C609">
        <v>200</v>
      </c>
    </row>
    <row r="610" spans="1:3" x14ac:dyDescent="0.35">
      <c r="A610">
        <v>9134</v>
      </c>
      <c r="B610" t="s">
        <v>1114</v>
      </c>
      <c r="C610">
        <v>200</v>
      </c>
    </row>
    <row r="611" spans="1:3" x14ac:dyDescent="0.35">
      <c r="A611">
        <v>9134</v>
      </c>
      <c r="B611" t="s">
        <v>1114</v>
      </c>
      <c r="C611">
        <v>200</v>
      </c>
    </row>
    <row r="612" spans="1:3" x14ac:dyDescent="0.35">
      <c r="A612">
        <v>9138</v>
      </c>
      <c r="B612" t="s">
        <v>537</v>
      </c>
      <c r="C612">
        <v>143</v>
      </c>
    </row>
    <row r="613" spans="1:3" x14ac:dyDescent="0.35">
      <c r="A613">
        <v>9138</v>
      </c>
      <c r="B613" t="s">
        <v>537</v>
      </c>
      <c r="C613">
        <v>143</v>
      </c>
    </row>
    <row r="614" spans="1:3" x14ac:dyDescent="0.35">
      <c r="A614">
        <v>9138</v>
      </c>
      <c r="B614" t="s">
        <v>537</v>
      </c>
      <c r="C614">
        <v>143</v>
      </c>
    </row>
    <row r="615" spans="1:3" x14ac:dyDescent="0.35">
      <c r="A615">
        <v>9138</v>
      </c>
      <c r="B615" t="s">
        <v>537</v>
      </c>
      <c r="C615">
        <v>143</v>
      </c>
    </row>
    <row r="616" spans="1:3" x14ac:dyDescent="0.35">
      <c r="A616">
        <v>9138</v>
      </c>
      <c r="B616" t="s">
        <v>537</v>
      </c>
      <c r="C616">
        <v>143</v>
      </c>
    </row>
    <row r="617" spans="1:3" x14ac:dyDescent="0.35">
      <c r="A617">
        <v>9138</v>
      </c>
      <c r="B617" t="s">
        <v>537</v>
      </c>
      <c r="C617">
        <v>143</v>
      </c>
    </row>
    <row r="618" spans="1:3" x14ac:dyDescent="0.35">
      <c r="A618">
        <v>9138</v>
      </c>
      <c r="B618" t="s">
        <v>537</v>
      </c>
      <c r="C618">
        <v>143</v>
      </c>
    </row>
    <row r="619" spans="1:3" x14ac:dyDescent="0.35">
      <c r="A619">
        <v>9138</v>
      </c>
      <c r="B619" t="s">
        <v>537</v>
      </c>
      <c r="C619">
        <v>143</v>
      </c>
    </row>
    <row r="620" spans="1:3" x14ac:dyDescent="0.35">
      <c r="A620">
        <v>9138</v>
      </c>
      <c r="B620" t="s">
        <v>537</v>
      </c>
      <c r="C620">
        <v>143</v>
      </c>
    </row>
    <row r="621" spans="1:3" x14ac:dyDescent="0.35">
      <c r="A621">
        <v>9138</v>
      </c>
      <c r="B621" t="s">
        <v>537</v>
      </c>
      <c r="C621">
        <v>143</v>
      </c>
    </row>
    <row r="622" spans="1:3" x14ac:dyDescent="0.35">
      <c r="A622">
        <v>9138</v>
      </c>
      <c r="B622" t="s">
        <v>537</v>
      </c>
      <c r="C622">
        <v>143</v>
      </c>
    </row>
    <row r="623" spans="1:3" x14ac:dyDescent="0.35">
      <c r="A623">
        <v>9138</v>
      </c>
      <c r="B623" t="s">
        <v>537</v>
      </c>
      <c r="C623">
        <v>143</v>
      </c>
    </row>
    <row r="624" spans="1:3" x14ac:dyDescent="0.35">
      <c r="A624">
        <v>9138</v>
      </c>
      <c r="B624" t="s">
        <v>537</v>
      </c>
      <c r="C624">
        <v>151</v>
      </c>
    </row>
    <row r="625" spans="1:3" x14ac:dyDescent="0.35">
      <c r="A625">
        <v>9138</v>
      </c>
      <c r="B625" t="s">
        <v>537</v>
      </c>
      <c r="C625">
        <v>151</v>
      </c>
    </row>
    <row r="626" spans="1:3" x14ac:dyDescent="0.35">
      <c r="A626">
        <v>9138</v>
      </c>
      <c r="B626" t="s">
        <v>537</v>
      </c>
      <c r="C626">
        <v>151</v>
      </c>
    </row>
    <row r="627" spans="1:3" x14ac:dyDescent="0.35">
      <c r="A627">
        <v>9138</v>
      </c>
      <c r="B627" t="s">
        <v>537</v>
      </c>
      <c r="C627">
        <v>151</v>
      </c>
    </row>
    <row r="628" spans="1:3" x14ac:dyDescent="0.35">
      <c r="A628">
        <v>9138</v>
      </c>
      <c r="B628" t="s">
        <v>537</v>
      </c>
      <c r="C628">
        <v>151</v>
      </c>
    </row>
    <row r="629" spans="1:3" x14ac:dyDescent="0.35">
      <c r="A629">
        <v>9138</v>
      </c>
      <c r="B629" t="s">
        <v>537</v>
      </c>
      <c r="C629">
        <v>151</v>
      </c>
    </row>
    <row r="630" spans="1:3" x14ac:dyDescent="0.35">
      <c r="A630">
        <v>9138</v>
      </c>
      <c r="B630" t="s">
        <v>537</v>
      </c>
      <c r="C630">
        <v>151</v>
      </c>
    </row>
    <row r="631" spans="1:3" x14ac:dyDescent="0.35">
      <c r="A631">
        <v>9138</v>
      </c>
      <c r="B631" t="s">
        <v>537</v>
      </c>
      <c r="C631">
        <v>151</v>
      </c>
    </row>
    <row r="632" spans="1:3" x14ac:dyDescent="0.35">
      <c r="A632">
        <v>9138</v>
      </c>
      <c r="B632" t="s">
        <v>537</v>
      </c>
      <c r="C632">
        <v>151</v>
      </c>
    </row>
    <row r="633" spans="1:3" x14ac:dyDescent="0.35">
      <c r="A633">
        <v>9138</v>
      </c>
      <c r="B633" t="s">
        <v>537</v>
      </c>
      <c r="C633">
        <v>151</v>
      </c>
    </row>
    <row r="634" spans="1:3" x14ac:dyDescent="0.35">
      <c r="A634">
        <v>9138</v>
      </c>
      <c r="B634" t="s">
        <v>537</v>
      </c>
      <c r="C634">
        <v>151</v>
      </c>
    </row>
    <row r="635" spans="1:3" x14ac:dyDescent="0.35">
      <c r="A635">
        <v>9138</v>
      </c>
      <c r="B635" t="s">
        <v>537</v>
      </c>
      <c r="C635">
        <v>151</v>
      </c>
    </row>
    <row r="636" spans="1:3" x14ac:dyDescent="0.35">
      <c r="A636">
        <v>9138</v>
      </c>
      <c r="B636" t="s">
        <v>537</v>
      </c>
      <c r="C636">
        <v>151</v>
      </c>
    </row>
    <row r="637" spans="1:3" x14ac:dyDescent="0.35">
      <c r="A637">
        <v>9138</v>
      </c>
      <c r="B637" t="s">
        <v>537</v>
      </c>
      <c r="C637">
        <v>151</v>
      </c>
    </row>
    <row r="638" spans="1:3" x14ac:dyDescent="0.35">
      <c r="A638">
        <v>9138</v>
      </c>
      <c r="B638" t="s">
        <v>537</v>
      </c>
      <c r="C638">
        <v>151</v>
      </c>
    </row>
    <row r="639" spans="1:3" x14ac:dyDescent="0.35">
      <c r="A639">
        <v>9138</v>
      </c>
      <c r="B639" t="s">
        <v>537</v>
      </c>
      <c r="C639">
        <v>151</v>
      </c>
    </row>
    <row r="640" spans="1:3" x14ac:dyDescent="0.35">
      <c r="A640">
        <v>9138</v>
      </c>
      <c r="B640" t="s">
        <v>537</v>
      </c>
      <c r="C640">
        <v>151</v>
      </c>
    </row>
    <row r="641" spans="1:3" x14ac:dyDescent="0.35">
      <c r="A641">
        <v>9138</v>
      </c>
      <c r="B641" t="s">
        <v>537</v>
      </c>
      <c r="C641">
        <v>151</v>
      </c>
    </row>
    <row r="642" spans="1:3" x14ac:dyDescent="0.35">
      <c r="A642">
        <v>9138</v>
      </c>
      <c r="B642" t="s">
        <v>537</v>
      </c>
      <c r="C642">
        <v>151</v>
      </c>
    </row>
    <row r="643" spans="1:3" x14ac:dyDescent="0.35">
      <c r="A643">
        <v>9138</v>
      </c>
      <c r="B643" t="s">
        <v>537</v>
      </c>
      <c r="C643">
        <v>152</v>
      </c>
    </row>
    <row r="644" spans="1:3" x14ac:dyDescent="0.35">
      <c r="A644">
        <v>9138</v>
      </c>
      <c r="B644" t="s">
        <v>537</v>
      </c>
      <c r="C644">
        <v>152</v>
      </c>
    </row>
    <row r="645" spans="1:3" x14ac:dyDescent="0.35">
      <c r="A645">
        <v>9138</v>
      </c>
      <c r="B645" t="s">
        <v>537</v>
      </c>
      <c r="C645">
        <v>152</v>
      </c>
    </row>
    <row r="646" spans="1:3" x14ac:dyDescent="0.35">
      <c r="A646">
        <v>9138</v>
      </c>
      <c r="B646" t="s">
        <v>537</v>
      </c>
      <c r="C646">
        <v>152</v>
      </c>
    </row>
    <row r="647" spans="1:3" x14ac:dyDescent="0.35">
      <c r="A647">
        <v>9138</v>
      </c>
      <c r="B647" t="s">
        <v>537</v>
      </c>
      <c r="C647">
        <v>152</v>
      </c>
    </row>
    <row r="648" spans="1:3" x14ac:dyDescent="0.35">
      <c r="A648">
        <v>9138</v>
      </c>
      <c r="B648" t="s">
        <v>537</v>
      </c>
      <c r="C648">
        <v>152</v>
      </c>
    </row>
    <row r="649" spans="1:3" x14ac:dyDescent="0.35">
      <c r="A649">
        <v>9138</v>
      </c>
      <c r="B649" t="s">
        <v>537</v>
      </c>
      <c r="C649">
        <v>152</v>
      </c>
    </row>
    <row r="650" spans="1:3" x14ac:dyDescent="0.35">
      <c r="A650">
        <v>9138</v>
      </c>
      <c r="B650" t="s">
        <v>537</v>
      </c>
      <c r="C650">
        <v>152</v>
      </c>
    </row>
    <row r="651" spans="1:3" x14ac:dyDescent="0.35">
      <c r="A651">
        <v>9138</v>
      </c>
      <c r="B651" t="s">
        <v>537</v>
      </c>
      <c r="C651">
        <v>152</v>
      </c>
    </row>
    <row r="652" spans="1:3" x14ac:dyDescent="0.35">
      <c r="A652">
        <v>9138</v>
      </c>
      <c r="B652" t="s">
        <v>537</v>
      </c>
      <c r="C652">
        <v>152</v>
      </c>
    </row>
    <row r="653" spans="1:3" x14ac:dyDescent="0.35">
      <c r="A653">
        <v>9138</v>
      </c>
      <c r="B653" t="s">
        <v>537</v>
      </c>
      <c r="C653">
        <v>152</v>
      </c>
    </row>
    <row r="654" spans="1:3" x14ac:dyDescent="0.35">
      <c r="A654">
        <v>9138</v>
      </c>
      <c r="B654" t="s">
        <v>537</v>
      </c>
      <c r="C654">
        <v>152</v>
      </c>
    </row>
    <row r="655" spans="1:3" x14ac:dyDescent="0.35">
      <c r="A655">
        <v>9138</v>
      </c>
      <c r="B655" t="s">
        <v>537</v>
      </c>
      <c r="C655">
        <v>152</v>
      </c>
    </row>
    <row r="656" spans="1:3" x14ac:dyDescent="0.35">
      <c r="A656">
        <v>9138</v>
      </c>
      <c r="B656" t="s">
        <v>537</v>
      </c>
      <c r="C656">
        <v>152</v>
      </c>
    </row>
    <row r="657" spans="1:3" x14ac:dyDescent="0.35">
      <c r="A657">
        <v>9138</v>
      </c>
      <c r="B657" t="s">
        <v>537</v>
      </c>
      <c r="C657">
        <v>152</v>
      </c>
    </row>
    <row r="658" spans="1:3" x14ac:dyDescent="0.35">
      <c r="A658">
        <v>9138</v>
      </c>
      <c r="B658" t="s">
        <v>537</v>
      </c>
      <c r="C658">
        <v>152</v>
      </c>
    </row>
    <row r="659" spans="1:3" x14ac:dyDescent="0.35">
      <c r="A659">
        <v>9138</v>
      </c>
      <c r="B659" t="s">
        <v>537</v>
      </c>
      <c r="C659">
        <v>153</v>
      </c>
    </row>
    <row r="660" spans="1:3" x14ac:dyDescent="0.35">
      <c r="A660">
        <v>9138</v>
      </c>
      <c r="B660" t="s">
        <v>537</v>
      </c>
      <c r="C660">
        <v>153</v>
      </c>
    </row>
    <row r="661" spans="1:3" x14ac:dyDescent="0.35">
      <c r="A661">
        <v>9138</v>
      </c>
      <c r="B661" t="s">
        <v>537</v>
      </c>
      <c r="C661">
        <v>153</v>
      </c>
    </row>
    <row r="662" spans="1:3" x14ac:dyDescent="0.35">
      <c r="A662">
        <v>9138</v>
      </c>
      <c r="B662" t="s">
        <v>537</v>
      </c>
      <c r="C662">
        <v>153</v>
      </c>
    </row>
    <row r="663" spans="1:3" x14ac:dyDescent="0.35">
      <c r="A663">
        <v>9138</v>
      </c>
      <c r="B663" t="s">
        <v>537</v>
      </c>
      <c r="C663">
        <v>153</v>
      </c>
    </row>
    <row r="664" spans="1:3" x14ac:dyDescent="0.35">
      <c r="A664">
        <v>9138</v>
      </c>
      <c r="B664" t="s">
        <v>537</v>
      </c>
      <c r="C664">
        <v>157</v>
      </c>
    </row>
    <row r="665" spans="1:3" x14ac:dyDescent="0.35">
      <c r="A665">
        <v>9138</v>
      </c>
      <c r="B665" t="s">
        <v>537</v>
      </c>
      <c r="C665">
        <v>157</v>
      </c>
    </row>
    <row r="666" spans="1:3" x14ac:dyDescent="0.35">
      <c r="A666">
        <v>9138</v>
      </c>
      <c r="B666" t="s">
        <v>537</v>
      </c>
      <c r="C666">
        <v>157</v>
      </c>
    </row>
    <row r="667" spans="1:3" x14ac:dyDescent="0.35">
      <c r="A667">
        <v>9138</v>
      </c>
      <c r="B667" t="s">
        <v>537</v>
      </c>
      <c r="C667">
        <v>157</v>
      </c>
    </row>
    <row r="668" spans="1:3" x14ac:dyDescent="0.35">
      <c r="A668">
        <v>9138</v>
      </c>
      <c r="B668" t="s">
        <v>537</v>
      </c>
      <c r="C668">
        <v>157</v>
      </c>
    </row>
    <row r="669" spans="1:3" x14ac:dyDescent="0.35">
      <c r="A669">
        <v>9138</v>
      </c>
      <c r="B669" t="s">
        <v>537</v>
      </c>
      <c r="C669">
        <v>157</v>
      </c>
    </row>
    <row r="670" spans="1:3" x14ac:dyDescent="0.35">
      <c r="A670">
        <v>9138</v>
      </c>
      <c r="B670" t="s">
        <v>537</v>
      </c>
      <c r="C670">
        <v>157</v>
      </c>
    </row>
    <row r="671" spans="1:3" x14ac:dyDescent="0.35">
      <c r="A671">
        <v>9138</v>
      </c>
      <c r="B671" t="s">
        <v>537</v>
      </c>
      <c r="C671">
        <v>157</v>
      </c>
    </row>
    <row r="672" spans="1:3" x14ac:dyDescent="0.35">
      <c r="A672">
        <v>9138</v>
      </c>
      <c r="B672" t="s">
        <v>537</v>
      </c>
      <c r="C672">
        <v>157</v>
      </c>
    </row>
    <row r="673" spans="1:3" x14ac:dyDescent="0.35">
      <c r="A673">
        <v>9138</v>
      </c>
      <c r="B673" t="s">
        <v>537</v>
      </c>
      <c r="C673">
        <v>157</v>
      </c>
    </row>
    <row r="674" spans="1:3" x14ac:dyDescent="0.35">
      <c r="A674">
        <v>9138</v>
      </c>
      <c r="B674" t="s">
        <v>537</v>
      </c>
      <c r="C674">
        <v>157</v>
      </c>
    </row>
    <row r="675" spans="1:3" x14ac:dyDescent="0.35">
      <c r="A675">
        <v>9138</v>
      </c>
      <c r="B675" t="s">
        <v>537</v>
      </c>
      <c r="C675">
        <v>157</v>
      </c>
    </row>
    <row r="676" spans="1:3" x14ac:dyDescent="0.35">
      <c r="A676">
        <v>9138</v>
      </c>
      <c r="B676" t="s">
        <v>537</v>
      </c>
      <c r="C676">
        <v>157</v>
      </c>
    </row>
    <row r="677" spans="1:3" x14ac:dyDescent="0.35">
      <c r="A677">
        <v>9138</v>
      </c>
      <c r="B677" t="s">
        <v>537</v>
      </c>
      <c r="C677">
        <v>157</v>
      </c>
    </row>
    <row r="678" spans="1:3" x14ac:dyDescent="0.35">
      <c r="A678">
        <v>9138</v>
      </c>
      <c r="B678" t="s">
        <v>537</v>
      </c>
      <c r="C678">
        <v>157</v>
      </c>
    </row>
    <row r="679" spans="1:3" x14ac:dyDescent="0.35">
      <c r="A679">
        <v>9138</v>
      </c>
      <c r="B679" t="s">
        <v>537</v>
      </c>
      <c r="C679">
        <v>157</v>
      </c>
    </row>
    <row r="680" spans="1:3" x14ac:dyDescent="0.35">
      <c r="A680">
        <v>9138</v>
      </c>
      <c r="B680" t="s">
        <v>537</v>
      </c>
      <c r="C680">
        <v>157</v>
      </c>
    </row>
    <row r="681" spans="1:3" x14ac:dyDescent="0.35">
      <c r="A681">
        <v>9138</v>
      </c>
      <c r="B681" t="s">
        <v>537</v>
      </c>
      <c r="C681">
        <v>157</v>
      </c>
    </row>
    <row r="682" spans="1:3" x14ac:dyDescent="0.35">
      <c r="A682">
        <v>9138</v>
      </c>
      <c r="B682" t="s">
        <v>537</v>
      </c>
      <c r="C682">
        <v>157</v>
      </c>
    </row>
    <row r="683" spans="1:3" x14ac:dyDescent="0.35">
      <c r="A683">
        <v>9138</v>
      </c>
      <c r="B683" t="s">
        <v>537</v>
      </c>
      <c r="C683">
        <v>157</v>
      </c>
    </row>
    <row r="684" spans="1:3" x14ac:dyDescent="0.35">
      <c r="A684">
        <v>9139</v>
      </c>
      <c r="B684" t="s">
        <v>1115</v>
      </c>
      <c r="C684">
        <v>144</v>
      </c>
    </row>
    <row r="685" spans="1:3" x14ac:dyDescent="0.35">
      <c r="A685">
        <v>9139</v>
      </c>
      <c r="B685" t="s">
        <v>1115</v>
      </c>
      <c r="C685">
        <v>144</v>
      </c>
    </row>
    <row r="686" spans="1:3" x14ac:dyDescent="0.35">
      <c r="A686">
        <v>9139</v>
      </c>
      <c r="B686" t="s">
        <v>1115</v>
      </c>
      <c r="C686">
        <v>144</v>
      </c>
    </row>
    <row r="687" spans="1:3" x14ac:dyDescent="0.35">
      <c r="A687">
        <v>9139</v>
      </c>
      <c r="B687" t="s">
        <v>1115</v>
      </c>
      <c r="C687">
        <v>144</v>
      </c>
    </row>
    <row r="688" spans="1:3" x14ac:dyDescent="0.35">
      <c r="A688">
        <v>9139</v>
      </c>
      <c r="B688" t="s">
        <v>1115</v>
      </c>
      <c r="C688">
        <v>144</v>
      </c>
    </row>
    <row r="689" spans="1:3" x14ac:dyDescent="0.35">
      <c r="A689">
        <v>9139</v>
      </c>
      <c r="B689" t="s">
        <v>1115</v>
      </c>
      <c r="C689">
        <v>144</v>
      </c>
    </row>
    <row r="690" spans="1:3" x14ac:dyDescent="0.35">
      <c r="A690">
        <v>9139</v>
      </c>
      <c r="B690" t="s">
        <v>1115</v>
      </c>
      <c r="C690">
        <v>144</v>
      </c>
    </row>
    <row r="691" spans="1:3" x14ac:dyDescent="0.35">
      <c r="A691">
        <v>9139</v>
      </c>
      <c r="B691" t="s">
        <v>1115</v>
      </c>
      <c r="C691">
        <v>144</v>
      </c>
    </row>
    <row r="692" spans="1:3" x14ac:dyDescent="0.35">
      <c r="A692">
        <v>9139</v>
      </c>
      <c r="B692" t="s">
        <v>1115</v>
      </c>
      <c r="C692">
        <v>144</v>
      </c>
    </row>
    <row r="693" spans="1:3" x14ac:dyDescent="0.35">
      <c r="A693">
        <v>9139</v>
      </c>
      <c r="B693" t="s">
        <v>1115</v>
      </c>
      <c r="C693">
        <v>144</v>
      </c>
    </row>
    <row r="694" spans="1:3" x14ac:dyDescent="0.35">
      <c r="A694">
        <v>9139</v>
      </c>
      <c r="B694" t="s">
        <v>1115</v>
      </c>
      <c r="C694">
        <v>144</v>
      </c>
    </row>
    <row r="695" spans="1:3" x14ac:dyDescent="0.35">
      <c r="A695">
        <v>9139</v>
      </c>
      <c r="B695" t="s">
        <v>1115</v>
      </c>
      <c r="C695">
        <v>144</v>
      </c>
    </row>
    <row r="696" spans="1:3" x14ac:dyDescent="0.35">
      <c r="A696">
        <v>9139</v>
      </c>
      <c r="B696" t="s">
        <v>1115</v>
      </c>
      <c r="C696">
        <v>144</v>
      </c>
    </row>
    <row r="697" spans="1:3" x14ac:dyDescent="0.35">
      <c r="A697">
        <v>9139</v>
      </c>
      <c r="B697" t="s">
        <v>1115</v>
      </c>
      <c r="C697">
        <v>144</v>
      </c>
    </row>
    <row r="698" spans="1:3" x14ac:dyDescent="0.35">
      <c r="A698">
        <v>9139</v>
      </c>
      <c r="B698" t="s">
        <v>1115</v>
      </c>
      <c r="C698">
        <v>144</v>
      </c>
    </row>
    <row r="699" spans="1:3" x14ac:dyDescent="0.35">
      <c r="A699">
        <v>9139</v>
      </c>
      <c r="B699" t="s">
        <v>1115</v>
      </c>
      <c r="C699">
        <v>144</v>
      </c>
    </row>
    <row r="700" spans="1:3" x14ac:dyDescent="0.35">
      <c r="A700">
        <v>9139</v>
      </c>
      <c r="B700" t="s">
        <v>1115</v>
      </c>
      <c r="C700">
        <v>144</v>
      </c>
    </row>
    <row r="701" spans="1:3" x14ac:dyDescent="0.35">
      <c r="A701">
        <v>9139</v>
      </c>
      <c r="B701" t="s">
        <v>1115</v>
      </c>
      <c r="C701">
        <v>144</v>
      </c>
    </row>
    <row r="702" spans="1:3" x14ac:dyDescent="0.35">
      <c r="A702">
        <v>9139</v>
      </c>
      <c r="B702" t="s">
        <v>1115</v>
      </c>
      <c r="C702">
        <v>145</v>
      </c>
    </row>
    <row r="703" spans="1:3" x14ac:dyDescent="0.35">
      <c r="A703">
        <v>9139</v>
      </c>
      <c r="B703" t="s">
        <v>1115</v>
      </c>
      <c r="C703">
        <v>145</v>
      </c>
    </row>
    <row r="704" spans="1:3" x14ac:dyDescent="0.35">
      <c r="A704">
        <v>9139</v>
      </c>
      <c r="B704" t="s">
        <v>1115</v>
      </c>
      <c r="C704">
        <v>145</v>
      </c>
    </row>
    <row r="705" spans="1:3" x14ac:dyDescent="0.35">
      <c r="A705">
        <v>9139</v>
      </c>
      <c r="B705" t="s">
        <v>1115</v>
      </c>
      <c r="C705">
        <v>383</v>
      </c>
    </row>
    <row r="706" spans="1:3" x14ac:dyDescent="0.35">
      <c r="A706">
        <v>9139</v>
      </c>
      <c r="B706" t="s">
        <v>1115</v>
      </c>
      <c r="C706">
        <v>383</v>
      </c>
    </row>
    <row r="707" spans="1:3" x14ac:dyDescent="0.35">
      <c r="A707">
        <v>9139</v>
      </c>
      <c r="B707" t="s">
        <v>1115</v>
      </c>
      <c r="C707">
        <v>383</v>
      </c>
    </row>
    <row r="708" spans="1:3" x14ac:dyDescent="0.35">
      <c r="A708">
        <v>9139</v>
      </c>
      <c r="B708" t="s">
        <v>1115</v>
      </c>
      <c r="C708">
        <v>383</v>
      </c>
    </row>
    <row r="709" spans="1:3" x14ac:dyDescent="0.35">
      <c r="A709">
        <v>9139</v>
      </c>
      <c r="B709" t="s">
        <v>1115</v>
      </c>
      <c r="C709">
        <v>383</v>
      </c>
    </row>
    <row r="710" spans="1:3" x14ac:dyDescent="0.35">
      <c r="A710">
        <v>9139</v>
      </c>
      <c r="B710" t="s">
        <v>1115</v>
      </c>
      <c r="C710">
        <v>383</v>
      </c>
    </row>
    <row r="711" spans="1:3" x14ac:dyDescent="0.35">
      <c r="A711">
        <v>9139</v>
      </c>
      <c r="B711" t="s">
        <v>1115</v>
      </c>
      <c r="C711">
        <v>383</v>
      </c>
    </row>
    <row r="712" spans="1:3" x14ac:dyDescent="0.35">
      <c r="A712">
        <v>9139</v>
      </c>
      <c r="B712" t="s">
        <v>1115</v>
      </c>
      <c r="C712">
        <v>383</v>
      </c>
    </row>
    <row r="713" spans="1:3" x14ac:dyDescent="0.35">
      <c r="A713">
        <v>9139</v>
      </c>
      <c r="B713" t="s">
        <v>1115</v>
      </c>
      <c r="C713">
        <v>383</v>
      </c>
    </row>
    <row r="714" spans="1:3" x14ac:dyDescent="0.35">
      <c r="A714">
        <v>9139</v>
      </c>
      <c r="B714" t="s">
        <v>1115</v>
      </c>
      <c r="C714">
        <v>383</v>
      </c>
    </row>
    <row r="715" spans="1:3" x14ac:dyDescent="0.35">
      <c r="A715">
        <v>9139</v>
      </c>
      <c r="B715" t="s">
        <v>1115</v>
      </c>
      <c r="C715">
        <v>383</v>
      </c>
    </row>
    <row r="716" spans="1:3" x14ac:dyDescent="0.35">
      <c r="A716">
        <v>9139</v>
      </c>
      <c r="B716" t="s">
        <v>1115</v>
      </c>
      <c r="C716">
        <v>383</v>
      </c>
    </row>
    <row r="717" spans="1:3" x14ac:dyDescent="0.35">
      <c r="A717">
        <v>9139</v>
      </c>
      <c r="B717" t="s">
        <v>1115</v>
      </c>
      <c r="C717">
        <v>383</v>
      </c>
    </row>
    <row r="718" spans="1:3" x14ac:dyDescent="0.35">
      <c r="A718">
        <v>9139</v>
      </c>
      <c r="B718" t="s">
        <v>1115</v>
      </c>
      <c r="C718">
        <v>383</v>
      </c>
    </row>
    <row r="719" spans="1:3" x14ac:dyDescent="0.35">
      <c r="A719">
        <v>9139</v>
      </c>
      <c r="B719" t="s">
        <v>1115</v>
      </c>
      <c r="C719">
        <v>383</v>
      </c>
    </row>
    <row r="720" spans="1:3" x14ac:dyDescent="0.35">
      <c r="A720">
        <v>9139</v>
      </c>
      <c r="B720" t="s">
        <v>1115</v>
      </c>
      <c r="C720">
        <v>383</v>
      </c>
    </row>
    <row r="721" spans="1:3" x14ac:dyDescent="0.35">
      <c r="A721">
        <v>9139</v>
      </c>
      <c r="B721" t="s">
        <v>1115</v>
      </c>
      <c r="C721">
        <v>383</v>
      </c>
    </row>
    <row r="722" spans="1:3" x14ac:dyDescent="0.35">
      <c r="A722">
        <v>9139</v>
      </c>
      <c r="B722" t="s">
        <v>1115</v>
      </c>
      <c r="C722">
        <v>383</v>
      </c>
    </row>
    <row r="723" spans="1:3" x14ac:dyDescent="0.35">
      <c r="A723">
        <v>9142</v>
      </c>
      <c r="B723" t="s">
        <v>1116</v>
      </c>
      <c r="C723">
        <v>148</v>
      </c>
    </row>
    <row r="724" spans="1:3" x14ac:dyDescent="0.35">
      <c r="A724">
        <v>9142</v>
      </c>
      <c r="B724" t="s">
        <v>1116</v>
      </c>
      <c r="C724">
        <v>148</v>
      </c>
    </row>
    <row r="725" spans="1:3" x14ac:dyDescent="0.35">
      <c r="A725">
        <v>9142</v>
      </c>
      <c r="B725" t="s">
        <v>1116</v>
      </c>
      <c r="C725">
        <v>148</v>
      </c>
    </row>
    <row r="726" spans="1:3" x14ac:dyDescent="0.35">
      <c r="A726">
        <v>9142</v>
      </c>
      <c r="B726" t="s">
        <v>1116</v>
      </c>
      <c r="C726">
        <v>148</v>
      </c>
    </row>
    <row r="727" spans="1:3" x14ac:dyDescent="0.35">
      <c r="A727">
        <v>9142</v>
      </c>
      <c r="B727" t="s">
        <v>1116</v>
      </c>
      <c r="C727">
        <v>148</v>
      </c>
    </row>
    <row r="728" spans="1:3" x14ac:dyDescent="0.35">
      <c r="A728">
        <v>9142</v>
      </c>
      <c r="B728" t="s">
        <v>1116</v>
      </c>
      <c r="C728">
        <v>148</v>
      </c>
    </row>
    <row r="729" spans="1:3" x14ac:dyDescent="0.35">
      <c r="A729">
        <v>9142</v>
      </c>
      <c r="B729" t="s">
        <v>1116</v>
      </c>
      <c r="C729">
        <v>148</v>
      </c>
    </row>
    <row r="730" spans="1:3" x14ac:dyDescent="0.35">
      <c r="A730">
        <v>9142</v>
      </c>
      <c r="B730" t="s">
        <v>1116</v>
      </c>
      <c r="C730">
        <v>148</v>
      </c>
    </row>
    <row r="731" spans="1:3" x14ac:dyDescent="0.35">
      <c r="A731">
        <v>9142</v>
      </c>
      <c r="B731" t="s">
        <v>1116</v>
      </c>
      <c r="C731">
        <v>148</v>
      </c>
    </row>
    <row r="732" spans="1:3" x14ac:dyDescent="0.35">
      <c r="A732">
        <v>9142</v>
      </c>
      <c r="B732" t="s">
        <v>1116</v>
      </c>
      <c r="C732">
        <v>148</v>
      </c>
    </row>
    <row r="733" spans="1:3" x14ac:dyDescent="0.35">
      <c r="A733">
        <v>9142</v>
      </c>
      <c r="B733" t="s">
        <v>1116</v>
      </c>
      <c r="C733">
        <v>148</v>
      </c>
    </row>
    <row r="734" spans="1:3" x14ac:dyDescent="0.35">
      <c r="A734">
        <v>9142</v>
      </c>
      <c r="B734" t="s">
        <v>1116</v>
      </c>
      <c r="C734">
        <v>148</v>
      </c>
    </row>
    <row r="735" spans="1:3" x14ac:dyDescent="0.35">
      <c r="A735">
        <v>9142</v>
      </c>
      <c r="B735" t="s">
        <v>1116</v>
      </c>
      <c r="C735">
        <v>148</v>
      </c>
    </row>
    <row r="736" spans="1:3" x14ac:dyDescent="0.35">
      <c r="A736">
        <v>9142</v>
      </c>
      <c r="B736" t="s">
        <v>1116</v>
      </c>
      <c r="C736">
        <v>148</v>
      </c>
    </row>
    <row r="737" spans="1:3" x14ac:dyDescent="0.35">
      <c r="A737">
        <v>9142</v>
      </c>
      <c r="B737" t="s">
        <v>1116</v>
      </c>
      <c r="C737">
        <v>148</v>
      </c>
    </row>
    <row r="738" spans="1:3" x14ac:dyDescent="0.35">
      <c r="A738">
        <v>9142</v>
      </c>
      <c r="B738" t="s">
        <v>1116</v>
      </c>
      <c r="C738">
        <v>148</v>
      </c>
    </row>
    <row r="739" spans="1:3" x14ac:dyDescent="0.35">
      <c r="A739">
        <v>9142</v>
      </c>
      <c r="B739" t="s">
        <v>1116</v>
      </c>
      <c r="C739">
        <v>148</v>
      </c>
    </row>
    <row r="740" spans="1:3" x14ac:dyDescent="0.35">
      <c r="A740">
        <v>9142</v>
      </c>
      <c r="B740" t="s">
        <v>1116</v>
      </c>
      <c r="C740">
        <v>148</v>
      </c>
    </row>
    <row r="741" spans="1:3" x14ac:dyDescent="0.35">
      <c r="A741">
        <v>9142</v>
      </c>
      <c r="B741" t="s">
        <v>1116</v>
      </c>
      <c r="C741">
        <v>148</v>
      </c>
    </row>
    <row r="742" spans="1:3" x14ac:dyDescent="0.35">
      <c r="A742">
        <v>9142</v>
      </c>
      <c r="B742" t="s">
        <v>1116</v>
      </c>
      <c r="C742">
        <v>148</v>
      </c>
    </row>
    <row r="743" spans="1:3" x14ac:dyDescent="0.35">
      <c r="A743">
        <v>9142</v>
      </c>
      <c r="B743" t="s">
        <v>1116</v>
      </c>
      <c r="C743">
        <v>148</v>
      </c>
    </row>
    <row r="744" spans="1:3" x14ac:dyDescent="0.35">
      <c r="A744">
        <v>9142</v>
      </c>
      <c r="B744" t="s">
        <v>1116</v>
      </c>
      <c r="C744">
        <v>148</v>
      </c>
    </row>
    <row r="745" spans="1:3" x14ac:dyDescent="0.35">
      <c r="A745">
        <v>9143</v>
      </c>
      <c r="B745" t="s">
        <v>555</v>
      </c>
      <c r="C745">
        <v>150</v>
      </c>
    </row>
    <row r="746" spans="1:3" x14ac:dyDescent="0.35">
      <c r="A746">
        <v>9143</v>
      </c>
      <c r="B746" t="s">
        <v>555</v>
      </c>
      <c r="C746">
        <v>150</v>
      </c>
    </row>
    <row r="747" spans="1:3" x14ac:dyDescent="0.35">
      <c r="A747">
        <v>9143</v>
      </c>
      <c r="B747" t="s">
        <v>555</v>
      </c>
      <c r="C747">
        <v>150</v>
      </c>
    </row>
    <row r="748" spans="1:3" x14ac:dyDescent="0.35">
      <c r="A748">
        <v>9143</v>
      </c>
      <c r="B748" t="s">
        <v>555</v>
      </c>
      <c r="C748">
        <v>150</v>
      </c>
    </row>
    <row r="749" spans="1:3" x14ac:dyDescent="0.35">
      <c r="A749">
        <v>9143</v>
      </c>
      <c r="B749" t="s">
        <v>555</v>
      </c>
      <c r="C749">
        <v>150</v>
      </c>
    </row>
    <row r="750" spans="1:3" x14ac:dyDescent="0.35">
      <c r="A750">
        <v>9143</v>
      </c>
      <c r="B750" t="s">
        <v>555</v>
      </c>
      <c r="C750">
        <v>150</v>
      </c>
    </row>
    <row r="751" spans="1:3" x14ac:dyDescent="0.35">
      <c r="A751">
        <v>9143</v>
      </c>
      <c r="B751" t="s">
        <v>555</v>
      </c>
      <c r="C751">
        <v>150</v>
      </c>
    </row>
    <row r="752" spans="1:3" x14ac:dyDescent="0.35">
      <c r="A752">
        <v>9143</v>
      </c>
      <c r="B752" t="s">
        <v>555</v>
      </c>
      <c r="C752">
        <v>150</v>
      </c>
    </row>
    <row r="753" spans="1:3" x14ac:dyDescent="0.35">
      <c r="A753">
        <v>9143</v>
      </c>
      <c r="B753" t="s">
        <v>555</v>
      </c>
      <c r="C753">
        <v>150</v>
      </c>
    </row>
    <row r="754" spans="1:3" x14ac:dyDescent="0.35">
      <c r="A754">
        <v>9143</v>
      </c>
      <c r="B754" t="s">
        <v>555</v>
      </c>
      <c r="C754">
        <v>150</v>
      </c>
    </row>
    <row r="755" spans="1:3" x14ac:dyDescent="0.35">
      <c r="A755">
        <v>9143</v>
      </c>
      <c r="B755" t="s">
        <v>555</v>
      </c>
      <c r="C755">
        <v>150</v>
      </c>
    </row>
    <row r="756" spans="1:3" x14ac:dyDescent="0.35">
      <c r="A756">
        <v>9143</v>
      </c>
      <c r="B756" t="s">
        <v>555</v>
      </c>
      <c r="C756">
        <v>150</v>
      </c>
    </row>
    <row r="757" spans="1:3" x14ac:dyDescent="0.35">
      <c r="A757">
        <v>9143</v>
      </c>
      <c r="B757" t="s">
        <v>555</v>
      </c>
      <c r="C757">
        <v>150</v>
      </c>
    </row>
    <row r="758" spans="1:3" x14ac:dyDescent="0.35">
      <c r="A758">
        <v>9143</v>
      </c>
      <c r="B758" t="s">
        <v>555</v>
      </c>
      <c r="C758">
        <v>150</v>
      </c>
    </row>
    <row r="759" spans="1:3" x14ac:dyDescent="0.35">
      <c r="A759">
        <v>9143</v>
      </c>
      <c r="B759" t="s">
        <v>555</v>
      </c>
      <c r="C759">
        <v>160</v>
      </c>
    </row>
    <row r="760" spans="1:3" x14ac:dyDescent="0.35">
      <c r="A760">
        <v>9143</v>
      </c>
      <c r="B760" t="s">
        <v>555</v>
      </c>
      <c r="C760">
        <v>160</v>
      </c>
    </row>
    <row r="761" spans="1:3" x14ac:dyDescent="0.35">
      <c r="A761">
        <v>9143</v>
      </c>
      <c r="B761" t="s">
        <v>555</v>
      </c>
      <c r="C761">
        <v>160</v>
      </c>
    </row>
    <row r="762" spans="1:3" x14ac:dyDescent="0.35">
      <c r="A762">
        <v>9143</v>
      </c>
      <c r="B762" t="s">
        <v>555</v>
      </c>
      <c r="C762">
        <v>160</v>
      </c>
    </row>
    <row r="763" spans="1:3" x14ac:dyDescent="0.35">
      <c r="A763">
        <v>9143</v>
      </c>
      <c r="B763" t="s">
        <v>555</v>
      </c>
      <c r="C763">
        <v>160</v>
      </c>
    </row>
    <row r="764" spans="1:3" x14ac:dyDescent="0.35">
      <c r="A764">
        <v>9143</v>
      </c>
      <c r="B764" t="s">
        <v>555</v>
      </c>
      <c r="C764">
        <v>160</v>
      </c>
    </row>
    <row r="765" spans="1:3" x14ac:dyDescent="0.35">
      <c r="A765">
        <v>9143</v>
      </c>
      <c r="B765" t="s">
        <v>555</v>
      </c>
      <c r="C765">
        <v>160</v>
      </c>
    </row>
    <row r="766" spans="1:3" x14ac:dyDescent="0.35">
      <c r="A766">
        <v>9143</v>
      </c>
      <c r="B766" t="s">
        <v>555</v>
      </c>
      <c r="C766">
        <v>160</v>
      </c>
    </row>
    <row r="767" spans="1:3" x14ac:dyDescent="0.35">
      <c r="A767">
        <v>9143</v>
      </c>
      <c r="B767" t="s">
        <v>555</v>
      </c>
      <c r="C767">
        <v>160</v>
      </c>
    </row>
    <row r="768" spans="1:3" x14ac:dyDescent="0.35">
      <c r="A768">
        <v>9143</v>
      </c>
      <c r="B768" t="s">
        <v>555</v>
      </c>
      <c r="C768">
        <v>160</v>
      </c>
    </row>
    <row r="769" spans="1:3" x14ac:dyDescent="0.35">
      <c r="A769">
        <v>9143</v>
      </c>
      <c r="B769" t="s">
        <v>555</v>
      </c>
      <c r="C769">
        <v>160</v>
      </c>
    </row>
    <row r="770" spans="1:3" x14ac:dyDescent="0.35">
      <c r="A770">
        <v>9143</v>
      </c>
      <c r="B770" t="s">
        <v>555</v>
      </c>
      <c r="C770">
        <v>160</v>
      </c>
    </row>
    <row r="771" spans="1:3" x14ac:dyDescent="0.35">
      <c r="A771">
        <v>9143</v>
      </c>
      <c r="B771" t="s">
        <v>555</v>
      </c>
      <c r="C771">
        <v>160</v>
      </c>
    </row>
    <row r="772" spans="1:3" x14ac:dyDescent="0.35">
      <c r="A772">
        <v>9143</v>
      </c>
      <c r="B772" t="s">
        <v>555</v>
      </c>
      <c r="C772">
        <v>160</v>
      </c>
    </row>
    <row r="773" spans="1:3" x14ac:dyDescent="0.35">
      <c r="A773">
        <v>9143</v>
      </c>
      <c r="B773" t="s">
        <v>555</v>
      </c>
      <c r="C773">
        <v>160</v>
      </c>
    </row>
    <row r="774" spans="1:3" x14ac:dyDescent="0.35">
      <c r="A774">
        <v>9143</v>
      </c>
      <c r="B774" t="s">
        <v>555</v>
      </c>
      <c r="C774">
        <v>160</v>
      </c>
    </row>
    <row r="775" spans="1:3" x14ac:dyDescent="0.35">
      <c r="A775">
        <v>9143</v>
      </c>
      <c r="B775" t="s">
        <v>555</v>
      </c>
      <c r="C775">
        <v>160</v>
      </c>
    </row>
    <row r="776" spans="1:3" x14ac:dyDescent="0.35">
      <c r="A776">
        <v>9143</v>
      </c>
      <c r="B776" t="s">
        <v>555</v>
      </c>
      <c r="C776">
        <v>160</v>
      </c>
    </row>
    <row r="777" spans="1:3" x14ac:dyDescent="0.35">
      <c r="A777">
        <v>9143</v>
      </c>
      <c r="B777" t="s">
        <v>555</v>
      </c>
      <c r="C777">
        <v>161</v>
      </c>
    </row>
    <row r="778" spans="1:3" x14ac:dyDescent="0.35">
      <c r="A778">
        <v>9143</v>
      </c>
      <c r="B778" t="s">
        <v>555</v>
      </c>
      <c r="C778">
        <v>161</v>
      </c>
    </row>
    <row r="779" spans="1:3" x14ac:dyDescent="0.35">
      <c r="A779">
        <v>9143</v>
      </c>
      <c r="B779" t="s">
        <v>555</v>
      </c>
      <c r="C779">
        <v>161</v>
      </c>
    </row>
    <row r="780" spans="1:3" x14ac:dyDescent="0.35">
      <c r="A780">
        <v>9143</v>
      </c>
      <c r="B780" t="s">
        <v>555</v>
      </c>
      <c r="C780">
        <v>161</v>
      </c>
    </row>
    <row r="781" spans="1:3" x14ac:dyDescent="0.35">
      <c r="A781">
        <v>9143</v>
      </c>
      <c r="B781" t="s">
        <v>555</v>
      </c>
      <c r="C781">
        <v>161</v>
      </c>
    </row>
    <row r="782" spans="1:3" x14ac:dyDescent="0.35">
      <c r="A782">
        <v>9143</v>
      </c>
      <c r="B782" t="s">
        <v>555</v>
      </c>
      <c r="C782">
        <v>161</v>
      </c>
    </row>
    <row r="783" spans="1:3" x14ac:dyDescent="0.35">
      <c r="A783">
        <v>9143</v>
      </c>
      <c r="B783" t="s">
        <v>555</v>
      </c>
      <c r="C783">
        <v>161</v>
      </c>
    </row>
    <row r="784" spans="1:3" x14ac:dyDescent="0.35">
      <c r="A784">
        <v>9143</v>
      </c>
      <c r="B784" t="s">
        <v>555</v>
      </c>
      <c r="C784">
        <v>161</v>
      </c>
    </row>
    <row r="785" spans="1:3" x14ac:dyDescent="0.35">
      <c r="A785">
        <v>9143</v>
      </c>
      <c r="B785" t="s">
        <v>555</v>
      </c>
      <c r="C785">
        <v>161</v>
      </c>
    </row>
    <row r="786" spans="1:3" x14ac:dyDescent="0.35">
      <c r="A786">
        <v>9143</v>
      </c>
      <c r="B786" t="s">
        <v>555</v>
      </c>
      <c r="C786">
        <v>161</v>
      </c>
    </row>
    <row r="787" spans="1:3" x14ac:dyDescent="0.35">
      <c r="A787">
        <v>9143</v>
      </c>
      <c r="B787" t="s">
        <v>555</v>
      </c>
      <c r="C787">
        <v>161</v>
      </c>
    </row>
    <row r="788" spans="1:3" x14ac:dyDescent="0.35">
      <c r="A788">
        <v>9143</v>
      </c>
      <c r="B788" t="s">
        <v>555</v>
      </c>
      <c r="C788">
        <v>161</v>
      </c>
    </row>
    <row r="789" spans="1:3" x14ac:dyDescent="0.35">
      <c r="A789">
        <v>9143</v>
      </c>
      <c r="B789" t="s">
        <v>555</v>
      </c>
      <c r="C789">
        <v>163</v>
      </c>
    </row>
    <row r="790" spans="1:3" x14ac:dyDescent="0.35">
      <c r="A790">
        <v>9143</v>
      </c>
      <c r="B790" t="s">
        <v>555</v>
      </c>
      <c r="C790">
        <v>163</v>
      </c>
    </row>
    <row r="791" spans="1:3" x14ac:dyDescent="0.35">
      <c r="A791">
        <v>9143</v>
      </c>
      <c r="B791" t="s">
        <v>555</v>
      </c>
      <c r="C791">
        <v>163</v>
      </c>
    </row>
    <row r="792" spans="1:3" x14ac:dyDescent="0.35">
      <c r="A792">
        <v>9143</v>
      </c>
      <c r="B792" t="s">
        <v>555</v>
      </c>
      <c r="C792">
        <v>163</v>
      </c>
    </row>
    <row r="793" spans="1:3" x14ac:dyDescent="0.35">
      <c r="A793">
        <v>9143</v>
      </c>
      <c r="B793" t="s">
        <v>555</v>
      </c>
      <c r="C793">
        <v>163</v>
      </c>
    </row>
    <row r="794" spans="1:3" x14ac:dyDescent="0.35">
      <c r="A794">
        <v>9143</v>
      </c>
      <c r="B794" t="s">
        <v>555</v>
      </c>
      <c r="C794">
        <v>163</v>
      </c>
    </row>
    <row r="795" spans="1:3" x14ac:dyDescent="0.35">
      <c r="A795">
        <v>9143</v>
      </c>
      <c r="B795" t="s">
        <v>555</v>
      </c>
      <c r="C795">
        <v>163</v>
      </c>
    </row>
    <row r="796" spans="1:3" x14ac:dyDescent="0.35">
      <c r="A796">
        <v>9143</v>
      </c>
      <c r="B796" t="s">
        <v>555</v>
      </c>
      <c r="C796">
        <v>163</v>
      </c>
    </row>
    <row r="797" spans="1:3" x14ac:dyDescent="0.35">
      <c r="A797">
        <v>9143</v>
      </c>
      <c r="B797" t="s">
        <v>555</v>
      </c>
      <c r="C797">
        <v>163</v>
      </c>
    </row>
    <row r="798" spans="1:3" x14ac:dyDescent="0.35">
      <c r="A798">
        <v>9143</v>
      </c>
      <c r="B798" t="s">
        <v>555</v>
      </c>
      <c r="C798">
        <v>163</v>
      </c>
    </row>
    <row r="799" spans="1:3" x14ac:dyDescent="0.35">
      <c r="A799">
        <v>9143</v>
      </c>
      <c r="B799" t="s">
        <v>555</v>
      </c>
      <c r="C799">
        <v>163</v>
      </c>
    </row>
    <row r="800" spans="1:3" x14ac:dyDescent="0.35">
      <c r="A800">
        <v>9143</v>
      </c>
      <c r="B800" t="s">
        <v>555</v>
      </c>
      <c r="C800">
        <v>163</v>
      </c>
    </row>
    <row r="801" spans="1:3" x14ac:dyDescent="0.35">
      <c r="A801">
        <v>9143</v>
      </c>
      <c r="B801" t="s">
        <v>555</v>
      </c>
      <c r="C801">
        <v>163</v>
      </c>
    </row>
    <row r="802" spans="1:3" x14ac:dyDescent="0.35">
      <c r="A802">
        <v>9143</v>
      </c>
      <c r="B802" t="s">
        <v>555</v>
      </c>
      <c r="C802">
        <v>164</v>
      </c>
    </row>
    <row r="803" spans="1:3" x14ac:dyDescent="0.35">
      <c r="A803">
        <v>9143</v>
      </c>
      <c r="B803" t="s">
        <v>555</v>
      </c>
      <c r="C803">
        <v>164</v>
      </c>
    </row>
    <row r="804" spans="1:3" x14ac:dyDescent="0.35">
      <c r="A804">
        <v>9143</v>
      </c>
      <c r="B804" t="s">
        <v>555</v>
      </c>
      <c r="C804">
        <v>164</v>
      </c>
    </row>
    <row r="805" spans="1:3" x14ac:dyDescent="0.35">
      <c r="A805">
        <v>9143</v>
      </c>
      <c r="B805" t="s">
        <v>555</v>
      </c>
      <c r="C805">
        <v>164</v>
      </c>
    </row>
    <row r="806" spans="1:3" x14ac:dyDescent="0.35">
      <c r="A806">
        <v>9143</v>
      </c>
      <c r="B806" t="s">
        <v>555</v>
      </c>
      <c r="C806">
        <v>164</v>
      </c>
    </row>
    <row r="807" spans="1:3" x14ac:dyDescent="0.35">
      <c r="A807">
        <v>9143</v>
      </c>
      <c r="B807" t="s">
        <v>555</v>
      </c>
      <c r="C807">
        <v>164</v>
      </c>
    </row>
    <row r="808" spans="1:3" x14ac:dyDescent="0.35">
      <c r="A808">
        <v>9143</v>
      </c>
      <c r="B808" t="s">
        <v>555</v>
      </c>
      <c r="C808">
        <v>164</v>
      </c>
    </row>
    <row r="809" spans="1:3" x14ac:dyDescent="0.35">
      <c r="A809">
        <v>9143</v>
      </c>
      <c r="B809" t="s">
        <v>555</v>
      </c>
      <c r="C809">
        <v>164</v>
      </c>
    </row>
    <row r="810" spans="1:3" x14ac:dyDescent="0.35">
      <c r="A810">
        <v>9143</v>
      </c>
      <c r="B810" t="s">
        <v>555</v>
      </c>
      <c r="C810">
        <v>164</v>
      </c>
    </row>
    <row r="811" spans="1:3" x14ac:dyDescent="0.35">
      <c r="A811">
        <v>9143</v>
      </c>
      <c r="B811" t="s">
        <v>555</v>
      </c>
      <c r="C811">
        <v>164</v>
      </c>
    </row>
    <row r="812" spans="1:3" x14ac:dyDescent="0.35">
      <c r="A812">
        <v>9143</v>
      </c>
      <c r="B812" t="s">
        <v>555</v>
      </c>
      <c r="C812">
        <v>164</v>
      </c>
    </row>
    <row r="813" spans="1:3" x14ac:dyDescent="0.35">
      <c r="A813">
        <v>9143</v>
      </c>
      <c r="B813" t="s">
        <v>555</v>
      </c>
      <c r="C813">
        <v>164</v>
      </c>
    </row>
    <row r="814" spans="1:3" x14ac:dyDescent="0.35">
      <c r="A814">
        <v>9143</v>
      </c>
      <c r="B814" t="s">
        <v>555</v>
      </c>
      <c r="C814">
        <v>164</v>
      </c>
    </row>
    <row r="815" spans="1:3" x14ac:dyDescent="0.35">
      <c r="A815">
        <v>9143</v>
      </c>
      <c r="B815" t="s">
        <v>555</v>
      </c>
      <c r="C815">
        <v>164</v>
      </c>
    </row>
    <row r="816" spans="1:3" x14ac:dyDescent="0.35">
      <c r="A816">
        <v>9143</v>
      </c>
      <c r="B816" t="s">
        <v>555</v>
      </c>
      <c r="C816">
        <v>164</v>
      </c>
    </row>
    <row r="817" spans="1:3" x14ac:dyDescent="0.35">
      <c r="A817">
        <v>9143</v>
      </c>
      <c r="B817" t="s">
        <v>555</v>
      </c>
      <c r="C817">
        <v>164</v>
      </c>
    </row>
    <row r="818" spans="1:3" x14ac:dyDescent="0.35">
      <c r="A818">
        <v>9143</v>
      </c>
      <c r="B818" t="s">
        <v>555</v>
      </c>
      <c r="C818">
        <v>165</v>
      </c>
    </row>
    <row r="819" spans="1:3" x14ac:dyDescent="0.35">
      <c r="A819">
        <v>9143</v>
      </c>
      <c r="B819" t="s">
        <v>555</v>
      </c>
      <c r="C819">
        <v>165</v>
      </c>
    </row>
    <row r="820" spans="1:3" x14ac:dyDescent="0.35">
      <c r="A820">
        <v>9143</v>
      </c>
      <c r="B820" t="s">
        <v>555</v>
      </c>
      <c r="C820">
        <v>165</v>
      </c>
    </row>
    <row r="821" spans="1:3" x14ac:dyDescent="0.35">
      <c r="A821">
        <v>9143</v>
      </c>
      <c r="B821" t="s">
        <v>555</v>
      </c>
      <c r="C821">
        <v>165</v>
      </c>
    </row>
    <row r="822" spans="1:3" x14ac:dyDescent="0.35">
      <c r="A822">
        <v>9143</v>
      </c>
      <c r="B822" t="s">
        <v>555</v>
      </c>
      <c r="C822">
        <v>165</v>
      </c>
    </row>
    <row r="823" spans="1:3" x14ac:dyDescent="0.35">
      <c r="A823">
        <v>9143</v>
      </c>
      <c r="B823" t="s">
        <v>555</v>
      </c>
      <c r="C823">
        <v>165</v>
      </c>
    </row>
    <row r="824" spans="1:3" x14ac:dyDescent="0.35">
      <c r="A824">
        <v>9143</v>
      </c>
      <c r="B824" t="s">
        <v>555</v>
      </c>
      <c r="C824">
        <v>165</v>
      </c>
    </row>
    <row r="825" spans="1:3" x14ac:dyDescent="0.35">
      <c r="A825">
        <v>9143</v>
      </c>
      <c r="B825" t="s">
        <v>555</v>
      </c>
      <c r="C825">
        <v>165</v>
      </c>
    </row>
    <row r="826" spans="1:3" x14ac:dyDescent="0.35">
      <c r="A826">
        <v>9143</v>
      </c>
      <c r="B826" t="s">
        <v>555</v>
      </c>
      <c r="C826">
        <v>166</v>
      </c>
    </row>
    <row r="827" spans="1:3" x14ac:dyDescent="0.35">
      <c r="A827">
        <v>9143</v>
      </c>
      <c r="B827" t="s">
        <v>555</v>
      </c>
      <c r="C827">
        <v>166</v>
      </c>
    </row>
    <row r="828" spans="1:3" x14ac:dyDescent="0.35">
      <c r="A828">
        <v>9143</v>
      </c>
      <c r="B828" t="s">
        <v>555</v>
      </c>
      <c r="C828">
        <v>166</v>
      </c>
    </row>
    <row r="829" spans="1:3" x14ac:dyDescent="0.35">
      <c r="A829">
        <v>9143</v>
      </c>
      <c r="B829" t="s">
        <v>555</v>
      </c>
      <c r="C829">
        <v>166</v>
      </c>
    </row>
    <row r="830" spans="1:3" x14ac:dyDescent="0.35">
      <c r="A830">
        <v>9143</v>
      </c>
      <c r="B830" t="s">
        <v>555</v>
      </c>
      <c r="C830">
        <v>166</v>
      </c>
    </row>
    <row r="831" spans="1:3" x14ac:dyDescent="0.35">
      <c r="A831">
        <v>9143</v>
      </c>
      <c r="B831" t="s">
        <v>555</v>
      </c>
      <c r="C831">
        <v>166</v>
      </c>
    </row>
    <row r="832" spans="1:3" x14ac:dyDescent="0.35">
      <c r="A832">
        <v>9143</v>
      </c>
      <c r="B832" t="s">
        <v>555</v>
      </c>
      <c r="C832">
        <v>166</v>
      </c>
    </row>
    <row r="833" spans="1:3" x14ac:dyDescent="0.35">
      <c r="A833">
        <v>9143</v>
      </c>
      <c r="B833" t="s">
        <v>555</v>
      </c>
      <c r="C833">
        <v>166</v>
      </c>
    </row>
    <row r="834" spans="1:3" x14ac:dyDescent="0.35">
      <c r="A834">
        <v>9143</v>
      </c>
      <c r="B834" t="s">
        <v>555</v>
      </c>
      <c r="C834">
        <v>166</v>
      </c>
    </row>
    <row r="835" spans="1:3" x14ac:dyDescent="0.35">
      <c r="A835">
        <v>9143</v>
      </c>
      <c r="B835" t="s">
        <v>555</v>
      </c>
      <c r="C835">
        <v>166</v>
      </c>
    </row>
    <row r="836" spans="1:3" x14ac:dyDescent="0.35">
      <c r="A836">
        <v>9143</v>
      </c>
      <c r="B836" t="s">
        <v>555</v>
      </c>
      <c r="C836">
        <v>166</v>
      </c>
    </row>
    <row r="837" spans="1:3" x14ac:dyDescent="0.35">
      <c r="A837">
        <v>9143</v>
      </c>
      <c r="B837" t="s">
        <v>555</v>
      </c>
      <c r="C837">
        <v>166</v>
      </c>
    </row>
    <row r="838" spans="1:3" x14ac:dyDescent="0.35">
      <c r="A838">
        <v>9143</v>
      </c>
      <c r="B838" t="s">
        <v>555</v>
      </c>
      <c r="C838">
        <v>166</v>
      </c>
    </row>
    <row r="839" spans="1:3" x14ac:dyDescent="0.35">
      <c r="A839">
        <v>9143</v>
      </c>
      <c r="B839" t="s">
        <v>555</v>
      </c>
      <c r="C839">
        <v>166</v>
      </c>
    </row>
    <row r="840" spans="1:3" x14ac:dyDescent="0.35">
      <c r="A840">
        <v>9143</v>
      </c>
      <c r="B840" t="s">
        <v>555</v>
      </c>
      <c r="C840">
        <v>166</v>
      </c>
    </row>
    <row r="841" spans="1:3" x14ac:dyDescent="0.35">
      <c r="A841">
        <v>9143</v>
      </c>
      <c r="B841" t="s">
        <v>555</v>
      </c>
      <c r="C841">
        <v>166</v>
      </c>
    </row>
    <row r="842" spans="1:3" x14ac:dyDescent="0.35">
      <c r="A842">
        <v>9143</v>
      </c>
      <c r="B842" t="s">
        <v>555</v>
      </c>
      <c r="C842">
        <v>166</v>
      </c>
    </row>
    <row r="843" spans="1:3" x14ac:dyDescent="0.35">
      <c r="A843">
        <v>9143</v>
      </c>
      <c r="B843" t="s">
        <v>555</v>
      </c>
      <c r="C843">
        <v>166</v>
      </c>
    </row>
    <row r="844" spans="1:3" x14ac:dyDescent="0.35">
      <c r="A844">
        <v>9146</v>
      </c>
      <c r="B844" t="s">
        <v>575</v>
      </c>
      <c r="C844">
        <v>158</v>
      </c>
    </row>
    <row r="845" spans="1:3" x14ac:dyDescent="0.35">
      <c r="A845">
        <v>9146</v>
      </c>
      <c r="B845" t="s">
        <v>575</v>
      </c>
      <c r="C845">
        <v>158</v>
      </c>
    </row>
    <row r="846" spans="1:3" x14ac:dyDescent="0.35">
      <c r="A846">
        <v>9146</v>
      </c>
      <c r="B846" t="s">
        <v>575</v>
      </c>
      <c r="C846">
        <v>158</v>
      </c>
    </row>
    <row r="847" spans="1:3" x14ac:dyDescent="0.35">
      <c r="A847">
        <v>9146</v>
      </c>
      <c r="B847" t="s">
        <v>575</v>
      </c>
      <c r="C847">
        <v>158</v>
      </c>
    </row>
    <row r="848" spans="1:3" x14ac:dyDescent="0.35">
      <c r="A848">
        <v>9146</v>
      </c>
      <c r="B848" t="s">
        <v>575</v>
      </c>
      <c r="C848">
        <v>158</v>
      </c>
    </row>
    <row r="849" spans="1:3" x14ac:dyDescent="0.35">
      <c r="A849">
        <v>9146</v>
      </c>
      <c r="B849" t="s">
        <v>575</v>
      </c>
      <c r="C849">
        <v>158</v>
      </c>
    </row>
    <row r="850" spans="1:3" x14ac:dyDescent="0.35">
      <c r="A850">
        <v>9146</v>
      </c>
      <c r="B850" t="s">
        <v>575</v>
      </c>
      <c r="C850">
        <v>158</v>
      </c>
    </row>
    <row r="851" spans="1:3" x14ac:dyDescent="0.35">
      <c r="A851">
        <v>9146</v>
      </c>
      <c r="B851" t="s">
        <v>575</v>
      </c>
      <c r="C851">
        <v>158</v>
      </c>
    </row>
    <row r="852" spans="1:3" x14ac:dyDescent="0.35">
      <c r="A852">
        <v>9146</v>
      </c>
      <c r="B852" t="s">
        <v>575</v>
      </c>
      <c r="C852">
        <v>158</v>
      </c>
    </row>
    <row r="853" spans="1:3" x14ac:dyDescent="0.35">
      <c r="A853">
        <v>9146</v>
      </c>
      <c r="B853" t="s">
        <v>575</v>
      </c>
      <c r="C853">
        <v>158</v>
      </c>
    </row>
    <row r="854" spans="1:3" x14ac:dyDescent="0.35">
      <c r="A854">
        <v>9146</v>
      </c>
      <c r="B854" t="s">
        <v>575</v>
      </c>
      <c r="C854">
        <v>158</v>
      </c>
    </row>
    <row r="855" spans="1:3" x14ac:dyDescent="0.35">
      <c r="A855">
        <v>9146</v>
      </c>
      <c r="B855" t="s">
        <v>575</v>
      </c>
      <c r="C855">
        <v>158</v>
      </c>
    </row>
    <row r="856" spans="1:3" x14ac:dyDescent="0.35">
      <c r="A856">
        <v>9146</v>
      </c>
      <c r="B856" t="s">
        <v>575</v>
      </c>
      <c r="C856">
        <v>158</v>
      </c>
    </row>
    <row r="857" spans="1:3" x14ac:dyDescent="0.35">
      <c r="A857">
        <v>9146</v>
      </c>
      <c r="B857" t="s">
        <v>575</v>
      </c>
      <c r="C857">
        <v>158</v>
      </c>
    </row>
    <row r="858" spans="1:3" x14ac:dyDescent="0.35">
      <c r="A858">
        <v>9146</v>
      </c>
      <c r="B858" t="s">
        <v>575</v>
      </c>
      <c r="C858">
        <v>158</v>
      </c>
    </row>
    <row r="859" spans="1:3" x14ac:dyDescent="0.35">
      <c r="A859">
        <v>9146</v>
      </c>
      <c r="B859" t="s">
        <v>575</v>
      </c>
      <c r="C859">
        <v>159</v>
      </c>
    </row>
    <row r="860" spans="1:3" x14ac:dyDescent="0.35">
      <c r="A860">
        <v>9146</v>
      </c>
      <c r="B860" t="s">
        <v>575</v>
      </c>
      <c r="C860">
        <v>159</v>
      </c>
    </row>
    <row r="861" spans="1:3" x14ac:dyDescent="0.35">
      <c r="A861">
        <v>9146</v>
      </c>
      <c r="B861" t="s">
        <v>575</v>
      </c>
      <c r="C861">
        <v>159</v>
      </c>
    </row>
    <row r="862" spans="1:3" x14ac:dyDescent="0.35">
      <c r="A862">
        <v>9146</v>
      </c>
      <c r="B862" t="s">
        <v>575</v>
      </c>
      <c r="C862">
        <v>159</v>
      </c>
    </row>
    <row r="863" spans="1:3" x14ac:dyDescent="0.35">
      <c r="A863">
        <v>9146</v>
      </c>
      <c r="B863" t="s">
        <v>575</v>
      </c>
      <c r="C863">
        <v>159</v>
      </c>
    </row>
    <row r="864" spans="1:3" x14ac:dyDescent="0.35">
      <c r="A864">
        <v>9146</v>
      </c>
      <c r="B864" t="s">
        <v>575</v>
      </c>
      <c r="C864">
        <v>159</v>
      </c>
    </row>
    <row r="865" spans="1:3" x14ac:dyDescent="0.35">
      <c r="A865">
        <v>9146</v>
      </c>
      <c r="B865" t="s">
        <v>575</v>
      </c>
      <c r="C865">
        <v>159</v>
      </c>
    </row>
    <row r="866" spans="1:3" x14ac:dyDescent="0.35">
      <c r="A866">
        <v>9146</v>
      </c>
      <c r="B866" t="s">
        <v>575</v>
      </c>
      <c r="C866">
        <v>159</v>
      </c>
    </row>
    <row r="867" spans="1:3" x14ac:dyDescent="0.35">
      <c r="A867">
        <v>9146</v>
      </c>
      <c r="B867" t="s">
        <v>575</v>
      </c>
      <c r="C867">
        <v>159</v>
      </c>
    </row>
    <row r="868" spans="1:3" x14ac:dyDescent="0.35">
      <c r="A868">
        <v>9146</v>
      </c>
      <c r="B868" t="s">
        <v>575</v>
      </c>
      <c r="C868">
        <v>159</v>
      </c>
    </row>
    <row r="869" spans="1:3" x14ac:dyDescent="0.35">
      <c r="A869">
        <v>9146</v>
      </c>
      <c r="B869" t="s">
        <v>575</v>
      </c>
      <c r="C869">
        <v>159</v>
      </c>
    </row>
    <row r="870" spans="1:3" x14ac:dyDescent="0.35">
      <c r="A870">
        <v>9146</v>
      </c>
      <c r="B870" t="s">
        <v>575</v>
      </c>
      <c r="C870">
        <v>159</v>
      </c>
    </row>
    <row r="871" spans="1:3" x14ac:dyDescent="0.35">
      <c r="A871">
        <v>9146</v>
      </c>
      <c r="B871" t="s">
        <v>575</v>
      </c>
      <c r="C871">
        <v>159</v>
      </c>
    </row>
    <row r="872" spans="1:3" x14ac:dyDescent="0.35">
      <c r="A872">
        <v>9146</v>
      </c>
      <c r="B872" t="s">
        <v>575</v>
      </c>
      <c r="C872">
        <v>159</v>
      </c>
    </row>
    <row r="873" spans="1:3" x14ac:dyDescent="0.35">
      <c r="A873">
        <v>9146</v>
      </c>
      <c r="B873" t="s">
        <v>575</v>
      </c>
      <c r="C873">
        <v>159</v>
      </c>
    </row>
    <row r="874" spans="1:3" x14ac:dyDescent="0.35">
      <c r="A874">
        <v>9146</v>
      </c>
      <c r="B874" t="s">
        <v>575</v>
      </c>
      <c r="C874">
        <v>159</v>
      </c>
    </row>
    <row r="875" spans="1:3" x14ac:dyDescent="0.35">
      <c r="A875">
        <v>9146</v>
      </c>
      <c r="B875" t="s">
        <v>575</v>
      </c>
      <c r="C875">
        <v>159</v>
      </c>
    </row>
    <row r="876" spans="1:3" x14ac:dyDescent="0.35">
      <c r="A876">
        <v>9146</v>
      </c>
      <c r="B876" t="s">
        <v>575</v>
      </c>
      <c r="C876">
        <v>159</v>
      </c>
    </row>
    <row r="877" spans="1:3" x14ac:dyDescent="0.35">
      <c r="A877">
        <v>9146</v>
      </c>
      <c r="B877" t="s">
        <v>575</v>
      </c>
      <c r="C877">
        <v>159</v>
      </c>
    </row>
    <row r="878" spans="1:3" x14ac:dyDescent="0.35">
      <c r="A878">
        <v>9146</v>
      </c>
      <c r="B878" t="s">
        <v>575</v>
      </c>
      <c r="C878">
        <v>159</v>
      </c>
    </row>
    <row r="879" spans="1:3" x14ac:dyDescent="0.35">
      <c r="A879">
        <v>9146</v>
      </c>
      <c r="B879" t="s">
        <v>575</v>
      </c>
      <c r="C879">
        <v>159</v>
      </c>
    </row>
    <row r="880" spans="1:3" x14ac:dyDescent="0.35">
      <c r="A880">
        <v>9155</v>
      </c>
      <c r="B880" t="s">
        <v>1117</v>
      </c>
      <c r="C880">
        <v>356</v>
      </c>
    </row>
    <row r="881" spans="1:3" x14ac:dyDescent="0.35">
      <c r="A881">
        <v>9155</v>
      </c>
      <c r="B881" t="s">
        <v>1117</v>
      </c>
      <c r="C881">
        <v>356</v>
      </c>
    </row>
    <row r="882" spans="1:3" x14ac:dyDescent="0.35">
      <c r="A882">
        <v>9155</v>
      </c>
      <c r="B882" t="s">
        <v>1117</v>
      </c>
      <c r="C882">
        <v>356</v>
      </c>
    </row>
    <row r="883" spans="1:3" x14ac:dyDescent="0.35">
      <c r="A883">
        <v>9156</v>
      </c>
      <c r="B883" t="s">
        <v>1118</v>
      </c>
      <c r="C883">
        <v>103</v>
      </c>
    </row>
    <row r="884" spans="1:3" x14ac:dyDescent="0.35">
      <c r="A884">
        <v>9156</v>
      </c>
      <c r="B884" t="s">
        <v>1118</v>
      </c>
      <c r="C884">
        <v>103</v>
      </c>
    </row>
    <row r="885" spans="1:3" x14ac:dyDescent="0.35">
      <c r="A885">
        <v>9157</v>
      </c>
      <c r="B885" t="s">
        <v>1119</v>
      </c>
      <c r="C885">
        <v>104</v>
      </c>
    </row>
    <row r="886" spans="1:3" x14ac:dyDescent="0.35">
      <c r="A886">
        <v>9157</v>
      </c>
      <c r="B886" t="s">
        <v>1119</v>
      </c>
      <c r="C886">
        <v>104</v>
      </c>
    </row>
    <row r="887" spans="1:3" x14ac:dyDescent="0.35">
      <c r="A887">
        <v>9157</v>
      </c>
      <c r="B887" t="s">
        <v>1119</v>
      </c>
      <c r="C887">
        <v>104</v>
      </c>
    </row>
    <row r="888" spans="1:3" x14ac:dyDescent="0.35">
      <c r="A888">
        <v>9157</v>
      </c>
      <c r="B888" t="s">
        <v>1119</v>
      </c>
      <c r="C888">
        <v>104</v>
      </c>
    </row>
    <row r="889" spans="1:3" x14ac:dyDescent="0.35">
      <c r="A889">
        <v>9158</v>
      </c>
      <c r="B889" t="s">
        <v>1120</v>
      </c>
      <c r="C889">
        <v>106</v>
      </c>
    </row>
    <row r="890" spans="1:3" x14ac:dyDescent="0.35">
      <c r="A890">
        <v>9158</v>
      </c>
      <c r="B890" t="s">
        <v>1120</v>
      </c>
      <c r="C890">
        <v>106</v>
      </c>
    </row>
    <row r="891" spans="1:3" x14ac:dyDescent="0.35">
      <c r="A891">
        <v>9158</v>
      </c>
      <c r="B891" t="s">
        <v>1120</v>
      </c>
      <c r="C891">
        <v>106</v>
      </c>
    </row>
    <row r="892" spans="1:3" x14ac:dyDescent="0.35">
      <c r="A892">
        <v>9158</v>
      </c>
      <c r="B892" t="s">
        <v>1120</v>
      </c>
      <c r="C892">
        <v>106</v>
      </c>
    </row>
    <row r="893" spans="1:3" x14ac:dyDescent="0.35">
      <c r="A893">
        <v>9159</v>
      </c>
      <c r="B893" t="s">
        <v>1121</v>
      </c>
      <c r="C893">
        <v>109</v>
      </c>
    </row>
    <row r="894" spans="1:3" x14ac:dyDescent="0.35">
      <c r="A894">
        <v>9159</v>
      </c>
      <c r="B894" t="s">
        <v>1121</v>
      </c>
      <c r="C894">
        <v>109</v>
      </c>
    </row>
    <row r="895" spans="1:3" x14ac:dyDescent="0.35">
      <c r="A895">
        <v>9159</v>
      </c>
      <c r="B895" t="s">
        <v>1121</v>
      </c>
      <c r="C895">
        <v>109</v>
      </c>
    </row>
    <row r="896" spans="1:3" x14ac:dyDescent="0.35">
      <c r="A896">
        <v>9159</v>
      </c>
      <c r="B896" t="s">
        <v>1121</v>
      </c>
      <c r="C896">
        <v>109</v>
      </c>
    </row>
    <row r="897" spans="1:3" x14ac:dyDescent="0.35">
      <c r="A897">
        <v>9159</v>
      </c>
      <c r="B897" t="s">
        <v>1121</v>
      </c>
      <c r="C897">
        <v>109</v>
      </c>
    </row>
    <row r="898" spans="1:3" x14ac:dyDescent="0.35">
      <c r="A898">
        <v>9161</v>
      </c>
      <c r="B898" t="s">
        <v>1122</v>
      </c>
      <c r="C898">
        <v>111</v>
      </c>
    </row>
    <row r="899" spans="1:3" x14ac:dyDescent="0.35">
      <c r="A899">
        <v>9161</v>
      </c>
      <c r="B899" t="s">
        <v>1122</v>
      </c>
      <c r="C899">
        <v>111</v>
      </c>
    </row>
    <row r="900" spans="1:3" x14ac:dyDescent="0.35">
      <c r="A900">
        <v>9161</v>
      </c>
      <c r="B900" t="s">
        <v>1122</v>
      </c>
      <c r="C900">
        <v>111</v>
      </c>
    </row>
    <row r="901" spans="1:3" x14ac:dyDescent="0.35">
      <c r="A901">
        <v>9161</v>
      </c>
      <c r="B901" t="s">
        <v>1122</v>
      </c>
      <c r="C901">
        <v>111</v>
      </c>
    </row>
    <row r="902" spans="1:3" x14ac:dyDescent="0.35">
      <c r="A902">
        <v>9161</v>
      </c>
      <c r="B902" t="s">
        <v>1122</v>
      </c>
      <c r="C902">
        <v>111</v>
      </c>
    </row>
    <row r="903" spans="1:3" x14ac:dyDescent="0.35">
      <c r="A903">
        <v>9161</v>
      </c>
      <c r="B903" t="s">
        <v>1122</v>
      </c>
      <c r="C903">
        <v>111</v>
      </c>
    </row>
    <row r="904" spans="1:3" x14ac:dyDescent="0.35">
      <c r="A904">
        <v>9161</v>
      </c>
      <c r="B904" t="s">
        <v>1122</v>
      </c>
      <c r="C904">
        <v>111</v>
      </c>
    </row>
    <row r="905" spans="1:3" x14ac:dyDescent="0.35">
      <c r="A905">
        <v>9162</v>
      </c>
      <c r="B905" t="s">
        <v>1123</v>
      </c>
      <c r="C905">
        <v>171</v>
      </c>
    </row>
    <row r="906" spans="1:3" x14ac:dyDescent="0.35">
      <c r="A906">
        <v>9162</v>
      </c>
      <c r="B906" t="s">
        <v>1123</v>
      </c>
      <c r="C906">
        <v>171</v>
      </c>
    </row>
    <row r="907" spans="1:3" x14ac:dyDescent="0.35">
      <c r="A907">
        <v>9162</v>
      </c>
      <c r="B907" t="s">
        <v>1123</v>
      </c>
      <c r="C907">
        <v>171</v>
      </c>
    </row>
    <row r="908" spans="1:3" x14ac:dyDescent="0.35">
      <c r="A908">
        <v>9162</v>
      </c>
      <c r="B908" t="s">
        <v>1123</v>
      </c>
      <c r="C908">
        <v>171</v>
      </c>
    </row>
    <row r="909" spans="1:3" x14ac:dyDescent="0.35">
      <c r="A909">
        <v>9162</v>
      </c>
      <c r="B909" t="s">
        <v>1123</v>
      </c>
      <c r="C909">
        <v>171</v>
      </c>
    </row>
    <row r="910" spans="1:3" x14ac:dyDescent="0.35">
      <c r="A910">
        <v>9162</v>
      </c>
      <c r="B910" t="s">
        <v>1123</v>
      </c>
      <c r="C910">
        <v>171</v>
      </c>
    </row>
    <row r="911" spans="1:3" x14ac:dyDescent="0.35">
      <c r="A911">
        <v>9164</v>
      </c>
      <c r="B911" t="s">
        <v>1124</v>
      </c>
      <c r="C911">
        <v>173</v>
      </c>
    </row>
    <row r="912" spans="1:3" x14ac:dyDescent="0.35">
      <c r="A912">
        <v>9164</v>
      </c>
      <c r="B912" t="s">
        <v>1124</v>
      </c>
      <c r="C912">
        <v>173</v>
      </c>
    </row>
    <row r="913" spans="1:3" x14ac:dyDescent="0.35">
      <c r="A913">
        <v>9164</v>
      </c>
      <c r="B913" t="s">
        <v>1124</v>
      </c>
      <c r="C913">
        <v>173</v>
      </c>
    </row>
    <row r="914" spans="1:3" x14ac:dyDescent="0.35">
      <c r="A914">
        <v>9164</v>
      </c>
      <c r="B914" t="s">
        <v>1124</v>
      </c>
      <c r="C914">
        <v>173</v>
      </c>
    </row>
    <row r="915" spans="1:3" x14ac:dyDescent="0.35">
      <c r="A915">
        <v>9166</v>
      </c>
      <c r="B915" t="s">
        <v>1125</v>
      </c>
      <c r="C915">
        <v>189</v>
      </c>
    </row>
    <row r="916" spans="1:3" x14ac:dyDescent="0.35">
      <c r="A916">
        <v>9166</v>
      </c>
      <c r="B916" t="s">
        <v>1125</v>
      </c>
      <c r="C916">
        <v>189</v>
      </c>
    </row>
    <row r="917" spans="1:3" x14ac:dyDescent="0.35">
      <c r="A917">
        <v>9166</v>
      </c>
      <c r="B917" t="s">
        <v>1125</v>
      </c>
      <c r="C917">
        <v>189</v>
      </c>
    </row>
    <row r="918" spans="1:3" x14ac:dyDescent="0.35">
      <c r="A918">
        <v>9166</v>
      </c>
      <c r="B918" t="s">
        <v>1125</v>
      </c>
      <c r="C918">
        <v>189</v>
      </c>
    </row>
    <row r="919" spans="1:3" x14ac:dyDescent="0.35">
      <c r="A919">
        <v>9167</v>
      </c>
      <c r="B919" t="s">
        <v>1126</v>
      </c>
      <c r="C919">
        <v>175</v>
      </c>
    </row>
    <row r="920" spans="1:3" x14ac:dyDescent="0.35">
      <c r="A920">
        <v>9167</v>
      </c>
      <c r="B920" t="s">
        <v>1126</v>
      </c>
      <c r="C920">
        <v>175</v>
      </c>
    </row>
    <row r="921" spans="1:3" x14ac:dyDescent="0.35">
      <c r="A921">
        <v>9167</v>
      </c>
      <c r="B921" t="s">
        <v>1126</v>
      </c>
      <c r="C921">
        <v>175</v>
      </c>
    </row>
    <row r="922" spans="1:3" x14ac:dyDescent="0.35">
      <c r="A922">
        <v>9167</v>
      </c>
      <c r="B922" t="s">
        <v>1126</v>
      </c>
      <c r="C922">
        <v>175</v>
      </c>
    </row>
    <row r="923" spans="1:3" x14ac:dyDescent="0.35">
      <c r="A923">
        <v>9167</v>
      </c>
      <c r="B923" t="s">
        <v>1126</v>
      </c>
      <c r="C923">
        <v>175</v>
      </c>
    </row>
    <row r="924" spans="1:3" x14ac:dyDescent="0.35">
      <c r="A924">
        <v>9167</v>
      </c>
      <c r="B924" t="s">
        <v>1126</v>
      </c>
      <c r="C924">
        <v>175</v>
      </c>
    </row>
    <row r="925" spans="1:3" x14ac:dyDescent="0.35">
      <c r="A925">
        <v>9167</v>
      </c>
      <c r="B925" t="s">
        <v>1126</v>
      </c>
      <c r="C925">
        <v>175</v>
      </c>
    </row>
    <row r="926" spans="1:3" x14ac:dyDescent="0.35">
      <c r="A926">
        <v>9167</v>
      </c>
      <c r="B926" t="s">
        <v>1126</v>
      </c>
      <c r="C926">
        <v>175</v>
      </c>
    </row>
    <row r="927" spans="1:3" x14ac:dyDescent="0.35">
      <c r="A927">
        <v>9167</v>
      </c>
      <c r="B927" t="s">
        <v>1126</v>
      </c>
      <c r="C927">
        <v>175</v>
      </c>
    </row>
    <row r="928" spans="1:3" x14ac:dyDescent="0.35">
      <c r="A928">
        <v>9167</v>
      </c>
      <c r="B928" t="s">
        <v>1126</v>
      </c>
      <c r="C928">
        <v>175</v>
      </c>
    </row>
    <row r="929" spans="1:3" x14ac:dyDescent="0.35">
      <c r="A929">
        <v>9167</v>
      </c>
      <c r="B929" t="s">
        <v>1126</v>
      </c>
      <c r="C929">
        <v>175</v>
      </c>
    </row>
    <row r="930" spans="1:3" x14ac:dyDescent="0.35">
      <c r="A930">
        <v>9167</v>
      </c>
      <c r="B930" t="s">
        <v>1126</v>
      </c>
      <c r="C930">
        <v>176</v>
      </c>
    </row>
    <row r="931" spans="1:3" x14ac:dyDescent="0.35">
      <c r="A931">
        <v>9167</v>
      </c>
      <c r="B931" t="s">
        <v>1126</v>
      </c>
      <c r="C931">
        <v>176</v>
      </c>
    </row>
    <row r="932" spans="1:3" x14ac:dyDescent="0.35">
      <c r="A932">
        <v>9167</v>
      </c>
      <c r="B932" t="s">
        <v>1126</v>
      </c>
      <c r="C932">
        <v>176</v>
      </c>
    </row>
    <row r="933" spans="1:3" x14ac:dyDescent="0.35">
      <c r="A933">
        <v>9167</v>
      </c>
      <c r="B933" t="s">
        <v>1126</v>
      </c>
      <c r="C933">
        <v>176</v>
      </c>
    </row>
    <row r="934" spans="1:3" x14ac:dyDescent="0.35">
      <c r="A934">
        <v>9167</v>
      </c>
      <c r="B934" t="s">
        <v>1126</v>
      </c>
      <c r="C934">
        <v>176</v>
      </c>
    </row>
    <row r="935" spans="1:3" x14ac:dyDescent="0.35">
      <c r="A935">
        <v>9167</v>
      </c>
      <c r="B935" t="s">
        <v>1126</v>
      </c>
      <c r="C935">
        <v>176</v>
      </c>
    </row>
    <row r="936" spans="1:3" x14ac:dyDescent="0.35">
      <c r="A936">
        <v>9167</v>
      </c>
      <c r="B936" t="s">
        <v>1126</v>
      </c>
      <c r="C936">
        <v>176</v>
      </c>
    </row>
    <row r="937" spans="1:3" x14ac:dyDescent="0.35">
      <c r="A937">
        <v>9167</v>
      </c>
      <c r="B937" t="s">
        <v>1126</v>
      </c>
      <c r="C937">
        <v>176</v>
      </c>
    </row>
    <row r="938" spans="1:3" x14ac:dyDescent="0.35">
      <c r="A938">
        <v>9167</v>
      </c>
      <c r="B938" t="s">
        <v>1126</v>
      </c>
      <c r="C938">
        <v>176</v>
      </c>
    </row>
    <row r="939" spans="1:3" x14ac:dyDescent="0.35">
      <c r="A939">
        <v>9167</v>
      </c>
      <c r="B939" t="s">
        <v>1126</v>
      </c>
      <c r="C939">
        <v>176</v>
      </c>
    </row>
    <row r="940" spans="1:3" x14ac:dyDescent="0.35">
      <c r="A940">
        <v>9167</v>
      </c>
      <c r="B940" t="s">
        <v>1126</v>
      </c>
      <c r="C940">
        <v>176</v>
      </c>
    </row>
    <row r="941" spans="1:3" x14ac:dyDescent="0.35">
      <c r="A941">
        <v>9167</v>
      </c>
      <c r="B941" t="s">
        <v>1126</v>
      </c>
      <c r="C941">
        <v>176</v>
      </c>
    </row>
    <row r="942" spans="1:3" x14ac:dyDescent="0.35">
      <c r="A942">
        <v>9167</v>
      </c>
      <c r="B942" t="s">
        <v>1126</v>
      </c>
      <c r="C942">
        <v>176</v>
      </c>
    </row>
    <row r="943" spans="1:3" x14ac:dyDescent="0.35">
      <c r="A943">
        <v>9167</v>
      </c>
      <c r="B943" t="s">
        <v>1126</v>
      </c>
      <c r="C943">
        <v>177</v>
      </c>
    </row>
    <row r="944" spans="1:3" x14ac:dyDescent="0.35">
      <c r="A944">
        <v>9167</v>
      </c>
      <c r="B944" t="s">
        <v>1126</v>
      </c>
      <c r="C944">
        <v>177</v>
      </c>
    </row>
    <row r="945" spans="1:3" x14ac:dyDescent="0.35">
      <c r="A945">
        <v>9167</v>
      </c>
      <c r="B945" t="s">
        <v>1126</v>
      </c>
      <c r="C945">
        <v>177</v>
      </c>
    </row>
    <row r="946" spans="1:3" x14ac:dyDescent="0.35">
      <c r="A946">
        <v>9167</v>
      </c>
      <c r="B946" t="s">
        <v>1126</v>
      </c>
      <c r="C946">
        <v>177</v>
      </c>
    </row>
    <row r="947" spans="1:3" x14ac:dyDescent="0.35">
      <c r="A947">
        <v>9167</v>
      </c>
      <c r="B947" t="s">
        <v>1126</v>
      </c>
      <c r="C947">
        <v>177</v>
      </c>
    </row>
    <row r="948" spans="1:3" x14ac:dyDescent="0.35">
      <c r="A948">
        <v>9167</v>
      </c>
      <c r="B948" t="s">
        <v>1126</v>
      </c>
      <c r="C948">
        <v>177</v>
      </c>
    </row>
    <row r="949" spans="1:3" x14ac:dyDescent="0.35">
      <c r="A949">
        <v>9167</v>
      </c>
      <c r="B949" t="s">
        <v>1126</v>
      </c>
      <c r="C949">
        <v>177</v>
      </c>
    </row>
    <row r="950" spans="1:3" x14ac:dyDescent="0.35">
      <c r="A950">
        <v>9167</v>
      </c>
      <c r="B950" t="s">
        <v>1126</v>
      </c>
      <c r="C950">
        <v>177</v>
      </c>
    </row>
    <row r="951" spans="1:3" x14ac:dyDescent="0.35">
      <c r="A951">
        <v>9167</v>
      </c>
      <c r="B951" t="s">
        <v>1126</v>
      </c>
      <c r="C951">
        <v>177</v>
      </c>
    </row>
    <row r="952" spans="1:3" x14ac:dyDescent="0.35">
      <c r="A952">
        <v>9167</v>
      </c>
      <c r="B952" t="s">
        <v>1126</v>
      </c>
      <c r="C952">
        <v>177</v>
      </c>
    </row>
    <row r="953" spans="1:3" x14ac:dyDescent="0.35">
      <c r="A953">
        <v>9168</v>
      </c>
      <c r="B953" t="s">
        <v>1127</v>
      </c>
      <c r="C953">
        <v>178</v>
      </c>
    </row>
    <row r="954" spans="1:3" x14ac:dyDescent="0.35">
      <c r="A954">
        <v>9168</v>
      </c>
      <c r="B954" t="s">
        <v>1127</v>
      </c>
      <c r="C954">
        <v>178</v>
      </c>
    </row>
    <row r="955" spans="1:3" x14ac:dyDescent="0.35">
      <c r="A955">
        <v>9168</v>
      </c>
      <c r="B955" t="s">
        <v>1127</v>
      </c>
      <c r="C955">
        <v>178</v>
      </c>
    </row>
    <row r="956" spans="1:3" x14ac:dyDescent="0.35">
      <c r="A956">
        <v>9168</v>
      </c>
      <c r="B956" t="s">
        <v>1127</v>
      </c>
      <c r="C956">
        <v>178</v>
      </c>
    </row>
    <row r="957" spans="1:3" x14ac:dyDescent="0.35">
      <c r="A957">
        <v>9168</v>
      </c>
      <c r="B957" t="s">
        <v>1127</v>
      </c>
      <c r="C957">
        <v>178</v>
      </c>
    </row>
    <row r="958" spans="1:3" x14ac:dyDescent="0.35">
      <c r="A958">
        <v>9168</v>
      </c>
      <c r="B958" t="s">
        <v>1127</v>
      </c>
      <c r="C958">
        <v>178</v>
      </c>
    </row>
    <row r="959" spans="1:3" x14ac:dyDescent="0.35">
      <c r="A959">
        <v>9168</v>
      </c>
      <c r="B959" t="s">
        <v>1127</v>
      </c>
      <c r="C959">
        <v>178</v>
      </c>
    </row>
    <row r="960" spans="1:3" x14ac:dyDescent="0.35">
      <c r="A960">
        <v>9168</v>
      </c>
      <c r="B960" t="s">
        <v>1127</v>
      </c>
      <c r="C960">
        <v>178</v>
      </c>
    </row>
    <row r="961" spans="1:3" x14ac:dyDescent="0.35">
      <c r="A961">
        <v>9168</v>
      </c>
      <c r="B961" t="s">
        <v>1127</v>
      </c>
      <c r="C961">
        <v>178</v>
      </c>
    </row>
    <row r="962" spans="1:3" x14ac:dyDescent="0.35">
      <c r="A962">
        <v>9168</v>
      </c>
      <c r="B962" t="s">
        <v>1127</v>
      </c>
      <c r="C962">
        <v>178</v>
      </c>
    </row>
    <row r="963" spans="1:3" x14ac:dyDescent="0.35">
      <c r="A963">
        <v>9168</v>
      </c>
      <c r="B963" t="s">
        <v>1127</v>
      </c>
      <c r="C963">
        <v>178</v>
      </c>
    </row>
    <row r="964" spans="1:3" x14ac:dyDescent="0.35">
      <c r="A964">
        <v>9168</v>
      </c>
      <c r="B964" t="s">
        <v>1127</v>
      </c>
      <c r="C964">
        <v>178</v>
      </c>
    </row>
    <row r="965" spans="1:3" x14ac:dyDescent="0.35">
      <c r="A965">
        <v>9169</v>
      </c>
      <c r="B965" t="s">
        <v>575</v>
      </c>
      <c r="C965">
        <v>329</v>
      </c>
    </row>
    <row r="966" spans="1:3" x14ac:dyDescent="0.35">
      <c r="A966">
        <v>9169</v>
      </c>
      <c r="B966" t="s">
        <v>575</v>
      </c>
      <c r="C966">
        <v>329</v>
      </c>
    </row>
    <row r="967" spans="1:3" x14ac:dyDescent="0.35">
      <c r="A967">
        <v>9169</v>
      </c>
      <c r="B967" t="s">
        <v>575</v>
      </c>
      <c r="C967">
        <v>329</v>
      </c>
    </row>
    <row r="968" spans="1:3" x14ac:dyDescent="0.35">
      <c r="A968">
        <v>9169</v>
      </c>
      <c r="B968" t="s">
        <v>575</v>
      </c>
      <c r="C968">
        <v>329</v>
      </c>
    </row>
    <row r="969" spans="1:3" x14ac:dyDescent="0.35">
      <c r="A969">
        <v>9169</v>
      </c>
      <c r="B969" t="s">
        <v>575</v>
      </c>
      <c r="C969">
        <v>329</v>
      </c>
    </row>
    <row r="970" spans="1:3" x14ac:dyDescent="0.35">
      <c r="A970">
        <v>9169</v>
      </c>
      <c r="B970" t="s">
        <v>575</v>
      </c>
      <c r="C970">
        <v>329</v>
      </c>
    </row>
    <row r="971" spans="1:3" x14ac:dyDescent="0.35">
      <c r="A971">
        <v>9170</v>
      </c>
      <c r="B971" t="s">
        <v>362</v>
      </c>
      <c r="C971">
        <v>180</v>
      </c>
    </row>
    <row r="972" spans="1:3" x14ac:dyDescent="0.35">
      <c r="A972">
        <v>9170</v>
      </c>
      <c r="B972" t="s">
        <v>362</v>
      </c>
      <c r="C972">
        <v>180</v>
      </c>
    </row>
    <row r="973" spans="1:3" x14ac:dyDescent="0.35">
      <c r="A973">
        <v>9170</v>
      </c>
      <c r="B973" t="s">
        <v>362</v>
      </c>
      <c r="C973">
        <v>180</v>
      </c>
    </row>
    <row r="974" spans="1:3" x14ac:dyDescent="0.35">
      <c r="A974">
        <v>9170</v>
      </c>
      <c r="B974" t="s">
        <v>362</v>
      </c>
      <c r="C974">
        <v>180</v>
      </c>
    </row>
    <row r="975" spans="1:3" x14ac:dyDescent="0.35">
      <c r="A975">
        <v>9170</v>
      </c>
      <c r="B975" t="s">
        <v>362</v>
      </c>
      <c r="C975">
        <v>180</v>
      </c>
    </row>
    <row r="976" spans="1:3" x14ac:dyDescent="0.35">
      <c r="A976">
        <v>9170</v>
      </c>
      <c r="B976" t="s">
        <v>362</v>
      </c>
      <c r="C976">
        <v>180</v>
      </c>
    </row>
    <row r="977" spans="1:3" x14ac:dyDescent="0.35">
      <c r="A977">
        <v>9170</v>
      </c>
      <c r="B977" t="s">
        <v>362</v>
      </c>
      <c r="C977">
        <v>180</v>
      </c>
    </row>
    <row r="978" spans="1:3" x14ac:dyDescent="0.35">
      <c r="A978">
        <v>9170</v>
      </c>
      <c r="B978" t="s">
        <v>362</v>
      </c>
      <c r="C978">
        <v>180</v>
      </c>
    </row>
    <row r="979" spans="1:3" x14ac:dyDescent="0.35">
      <c r="A979">
        <v>9170</v>
      </c>
      <c r="B979" t="s">
        <v>362</v>
      </c>
      <c r="C979">
        <v>180</v>
      </c>
    </row>
    <row r="980" spans="1:3" x14ac:dyDescent="0.35">
      <c r="A980">
        <v>9170</v>
      </c>
      <c r="B980" t="s">
        <v>362</v>
      </c>
      <c r="C980">
        <v>180</v>
      </c>
    </row>
    <row r="981" spans="1:3" x14ac:dyDescent="0.35">
      <c r="A981">
        <v>9170</v>
      </c>
      <c r="B981" t="s">
        <v>362</v>
      </c>
      <c r="C981">
        <v>180</v>
      </c>
    </row>
    <row r="982" spans="1:3" x14ac:dyDescent="0.35">
      <c r="A982">
        <v>9170</v>
      </c>
      <c r="B982" t="s">
        <v>362</v>
      </c>
      <c r="C982">
        <v>180</v>
      </c>
    </row>
    <row r="983" spans="1:3" x14ac:dyDescent="0.35">
      <c r="A983">
        <v>9170</v>
      </c>
      <c r="B983" t="s">
        <v>362</v>
      </c>
      <c r="C983">
        <v>180</v>
      </c>
    </row>
    <row r="984" spans="1:3" x14ac:dyDescent="0.35">
      <c r="A984">
        <v>9170</v>
      </c>
      <c r="B984" t="s">
        <v>362</v>
      </c>
      <c r="C984">
        <v>180</v>
      </c>
    </row>
    <row r="985" spans="1:3" x14ac:dyDescent="0.35">
      <c r="A985">
        <v>9170</v>
      </c>
      <c r="B985" t="s">
        <v>362</v>
      </c>
      <c r="C985">
        <v>180</v>
      </c>
    </row>
    <row r="986" spans="1:3" x14ac:dyDescent="0.35">
      <c r="A986">
        <v>9170</v>
      </c>
      <c r="B986" t="s">
        <v>362</v>
      </c>
      <c r="C986">
        <v>180</v>
      </c>
    </row>
    <row r="987" spans="1:3" x14ac:dyDescent="0.35">
      <c r="A987">
        <v>9170</v>
      </c>
      <c r="B987" t="s">
        <v>362</v>
      </c>
      <c r="C987">
        <v>180</v>
      </c>
    </row>
    <row r="988" spans="1:3" x14ac:dyDescent="0.35">
      <c r="A988">
        <v>9170</v>
      </c>
      <c r="B988" t="s">
        <v>362</v>
      </c>
      <c r="C988">
        <v>180</v>
      </c>
    </row>
    <row r="989" spans="1:3" x14ac:dyDescent="0.35">
      <c r="A989">
        <v>9170</v>
      </c>
      <c r="B989" t="s">
        <v>362</v>
      </c>
      <c r="C989">
        <v>181</v>
      </c>
    </row>
    <row r="990" spans="1:3" x14ac:dyDescent="0.35">
      <c r="A990">
        <v>9170</v>
      </c>
      <c r="B990" t="s">
        <v>362</v>
      </c>
      <c r="C990">
        <v>181</v>
      </c>
    </row>
    <row r="991" spans="1:3" x14ac:dyDescent="0.35">
      <c r="A991">
        <v>9170</v>
      </c>
      <c r="B991" t="s">
        <v>362</v>
      </c>
      <c r="C991">
        <v>181</v>
      </c>
    </row>
    <row r="992" spans="1:3" x14ac:dyDescent="0.35">
      <c r="A992">
        <v>9170</v>
      </c>
      <c r="B992" t="s">
        <v>362</v>
      </c>
      <c r="C992">
        <v>181</v>
      </c>
    </row>
    <row r="993" spans="1:3" x14ac:dyDescent="0.35">
      <c r="A993">
        <v>9170</v>
      </c>
      <c r="B993" t="s">
        <v>362</v>
      </c>
      <c r="C993">
        <v>181</v>
      </c>
    </row>
    <row r="994" spans="1:3" x14ac:dyDescent="0.35">
      <c r="A994">
        <v>9170</v>
      </c>
      <c r="B994" t="s">
        <v>362</v>
      </c>
      <c r="C994">
        <v>181</v>
      </c>
    </row>
    <row r="995" spans="1:3" x14ac:dyDescent="0.35">
      <c r="A995">
        <v>9171</v>
      </c>
      <c r="B995" t="s">
        <v>541</v>
      </c>
      <c r="C995">
        <v>182</v>
      </c>
    </row>
    <row r="996" spans="1:3" x14ac:dyDescent="0.35">
      <c r="A996">
        <v>9171</v>
      </c>
      <c r="B996" t="s">
        <v>541</v>
      </c>
      <c r="C996">
        <v>182</v>
      </c>
    </row>
    <row r="997" spans="1:3" x14ac:dyDescent="0.35">
      <c r="A997">
        <v>9171</v>
      </c>
      <c r="B997" t="s">
        <v>541</v>
      </c>
      <c r="C997">
        <v>182</v>
      </c>
    </row>
    <row r="998" spans="1:3" x14ac:dyDescent="0.35">
      <c r="A998">
        <v>9171</v>
      </c>
      <c r="B998" t="s">
        <v>541</v>
      </c>
      <c r="C998">
        <v>182</v>
      </c>
    </row>
    <row r="999" spans="1:3" x14ac:dyDescent="0.35">
      <c r="A999">
        <v>9171</v>
      </c>
      <c r="B999" t="s">
        <v>541</v>
      </c>
      <c r="C999">
        <v>182</v>
      </c>
    </row>
    <row r="1000" spans="1:3" x14ac:dyDescent="0.35">
      <c r="A1000">
        <v>9171</v>
      </c>
      <c r="B1000" t="s">
        <v>541</v>
      </c>
      <c r="C1000">
        <v>182</v>
      </c>
    </row>
    <row r="1001" spans="1:3" x14ac:dyDescent="0.35">
      <c r="A1001">
        <v>9171</v>
      </c>
      <c r="B1001" t="s">
        <v>541</v>
      </c>
      <c r="C1001">
        <v>182</v>
      </c>
    </row>
    <row r="1002" spans="1:3" x14ac:dyDescent="0.35">
      <c r="A1002">
        <v>9171</v>
      </c>
      <c r="B1002" t="s">
        <v>541</v>
      </c>
      <c r="C1002">
        <v>182</v>
      </c>
    </row>
    <row r="1003" spans="1:3" x14ac:dyDescent="0.35">
      <c r="A1003">
        <v>9171</v>
      </c>
      <c r="B1003" t="s">
        <v>541</v>
      </c>
      <c r="C1003">
        <v>182</v>
      </c>
    </row>
    <row r="1004" spans="1:3" x14ac:dyDescent="0.35">
      <c r="A1004">
        <v>9171</v>
      </c>
      <c r="B1004" t="s">
        <v>541</v>
      </c>
      <c r="C1004">
        <v>182</v>
      </c>
    </row>
    <row r="1005" spans="1:3" x14ac:dyDescent="0.35">
      <c r="A1005">
        <v>9171</v>
      </c>
      <c r="B1005" t="s">
        <v>541</v>
      </c>
      <c r="C1005">
        <v>182</v>
      </c>
    </row>
    <row r="1006" spans="1:3" x14ac:dyDescent="0.35">
      <c r="A1006">
        <v>9173</v>
      </c>
      <c r="B1006" t="s">
        <v>361</v>
      </c>
      <c r="C1006">
        <v>190</v>
      </c>
    </row>
    <row r="1007" spans="1:3" x14ac:dyDescent="0.35">
      <c r="A1007">
        <v>9173</v>
      </c>
      <c r="B1007" t="s">
        <v>361</v>
      </c>
      <c r="C1007">
        <v>190</v>
      </c>
    </row>
    <row r="1008" spans="1:3" x14ac:dyDescent="0.35">
      <c r="A1008">
        <v>9173</v>
      </c>
      <c r="B1008" t="s">
        <v>361</v>
      </c>
      <c r="C1008">
        <v>190</v>
      </c>
    </row>
    <row r="1009" spans="1:3" x14ac:dyDescent="0.35">
      <c r="A1009">
        <v>9173</v>
      </c>
      <c r="B1009" t="s">
        <v>361</v>
      </c>
      <c r="C1009">
        <v>190</v>
      </c>
    </row>
    <row r="1010" spans="1:3" x14ac:dyDescent="0.35">
      <c r="A1010">
        <v>9173</v>
      </c>
      <c r="B1010" t="s">
        <v>361</v>
      </c>
      <c r="C1010">
        <v>190</v>
      </c>
    </row>
    <row r="1011" spans="1:3" x14ac:dyDescent="0.35">
      <c r="A1011">
        <v>9174</v>
      </c>
      <c r="B1011" t="s">
        <v>1128</v>
      </c>
      <c r="C1011">
        <v>147</v>
      </c>
    </row>
    <row r="1012" spans="1:3" x14ac:dyDescent="0.35">
      <c r="A1012">
        <v>9174</v>
      </c>
      <c r="B1012" t="s">
        <v>1128</v>
      </c>
      <c r="C1012">
        <v>147</v>
      </c>
    </row>
    <row r="1013" spans="1:3" x14ac:dyDescent="0.35">
      <c r="A1013">
        <v>9174</v>
      </c>
      <c r="B1013" t="s">
        <v>1128</v>
      </c>
      <c r="C1013">
        <v>147</v>
      </c>
    </row>
    <row r="1014" spans="1:3" x14ac:dyDescent="0.35">
      <c r="A1014">
        <v>9174</v>
      </c>
      <c r="B1014" t="s">
        <v>1128</v>
      </c>
      <c r="C1014">
        <v>147</v>
      </c>
    </row>
    <row r="1015" spans="1:3" x14ac:dyDescent="0.35">
      <c r="A1015">
        <v>9174</v>
      </c>
      <c r="B1015" t="s">
        <v>1128</v>
      </c>
      <c r="C1015">
        <v>147</v>
      </c>
    </row>
    <row r="1016" spans="1:3" x14ac:dyDescent="0.35">
      <c r="A1016">
        <v>9174</v>
      </c>
      <c r="B1016" t="s">
        <v>1128</v>
      </c>
      <c r="C1016">
        <v>147</v>
      </c>
    </row>
    <row r="1017" spans="1:3" x14ac:dyDescent="0.35">
      <c r="A1017">
        <v>9174</v>
      </c>
      <c r="B1017" t="s">
        <v>1128</v>
      </c>
      <c r="C1017">
        <v>147</v>
      </c>
    </row>
    <row r="1018" spans="1:3" x14ac:dyDescent="0.35">
      <c r="A1018">
        <v>9174</v>
      </c>
      <c r="B1018" t="s">
        <v>1128</v>
      </c>
      <c r="C1018">
        <v>147</v>
      </c>
    </row>
    <row r="1019" spans="1:3" x14ac:dyDescent="0.35">
      <c r="A1019">
        <v>9174</v>
      </c>
      <c r="B1019" t="s">
        <v>1128</v>
      </c>
      <c r="C1019">
        <v>147</v>
      </c>
    </row>
    <row r="1020" spans="1:3" x14ac:dyDescent="0.35">
      <c r="A1020">
        <v>9174</v>
      </c>
      <c r="B1020" t="s">
        <v>1128</v>
      </c>
      <c r="C1020">
        <v>147</v>
      </c>
    </row>
    <row r="1021" spans="1:3" x14ac:dyDescent="0.35">
      <c r="A1021">
        <v>9174</v>
      </c>
      <c r="B1021" t="s">
        <v>1128</v>
      </c>
      <c r="C1021">
        <v>147</v>
      </c>
    </row>
    <row r="1022" spans="1:3" x14ac:dyDescent="0.35">
      <c r="A1022">
        <v>9174</v>
      </c>
      <c r="B1022" t="s">
        <v>1128</v>
      </c>
      <c r="C1022">
        <v>147</v>
      </c>
    </row>
    <row r="1023" spans="1:3" x14ac:dyDescent="0.35">
      <c r="A1023">
        <v>9175</v>
      </c>
      <c r="B1023" t="s">
        <v>560</v>
      </c>
      <c r="C1023">
        <v>191</v>
      </c>
    </row>
    <row r="1024" spans="1:3" x14ac:dyDescent="0.35">
      <c r="A1024">
        <v>9175</v>
      </c>
      <c r="B1024" t="s">
        <v>560</v>
      </c>
      <c r="C1024">
        <v>191</v>
      </c>
    </row>
    <row r="1025" spans="1:3" x14ac:dyDescent="0.35">
      <c r="A1025">
        <v>9175</v>
      </c>
      <c r="B1025" t="s">
        <v>560</v>
      </c>
      <c r="C1025">
        <v>191</v>
      </c>
    </row>
    <row r="1026" spans="1:3" x14ac:dyDescent="0.35">
      <c r="A1026">
        <v>9175</v>
      </c>
      <c r="B1026" t="s">
        <v>560</v>
      </c>
      <c r="C1026">
        <v>191</v>
      </c>
    </row>
    <row r="1027" spans="1:3" x14ac:dyDescent="0.35">
      <c r="A1027">
        <v>9175</v>
      </c>
      <c r="B1027" t="s">
        <v>560</v>
      </c>
      <c r="C1027">
        <v>191</v>
      </c>
    </row>
    <row r="1028" spans="1:3" x14ac:dyDescent="0.35">
      <c r="A1028">
        <v>9175</v>
      </c>
      <c r="B1028" t="s">
        <v>560</v>
      </c>
      <c r="C1028">
        <v>191</v>
      </c>
    </row>
    <row r="1029" spans="1:3" x14ac:dyDescent="0.35">
      <c r="A1029">
        <v>9175</v>
      </c>
      <c r="B1029" t="s">
        <v>560</v>
      </c>
      <c r="C1029">
        <v>191</v>
      </c>
    </row>
    <row r="1030" spans="1:3" x14ac:dyDescent="0.35">
      <c r="A1030">
        <v>9175</v>
      </c>
      <c r="B1030" t="s">
        <v>560</v>
      </c>
      <c r="C1030">
        <v>191</v>
      </c>
    </row>
    <row r="1031" spans="1:3" x14ac:dyDescent="0.35">
      <c r="A1031">
        <v>9175</v>
      </c>
      <c r="B1031" t="s">
        <v>560</v>
      </c>
      <c r="C1031">
        <v>191</v>
      </c>
    </row>
    <row r="1032" spans="1:3" x14ac:dyDescent="0.35">
      <c r="A1032">
        <v>9175</v>
      </c>
      <c r="B1032" t="s">
        <v>560</v>
      </c>
      <c r="C1032">
        <v>191</v>
      </c>
    </row>
    <row r="1033" spans="1:3" x14ac:dyDescent="0.35">
      <c r="A1033">
        <v>9175</v>
      </c>
      <c r="B1033" t="s">
        <v>560</v>
      </c>
      <c r="C1033">
        <v>191</v>
      </c>
    </row>
    <row r="1034" spans="1:3" x14ac:dyDescent="0.35">
      <c r="A1034">
        <v>9175</v>
      </c>
      <c r="B1034" t="s">
        <v>560</v>
      </c>
      <c r="C1034">
        <v>191</v>
      </c>
    </row>
    <row r="1035" spans="1:3" x14ac:dyDescent="0.35">
      <c r="A1035">
        <v>9175</v>
      </c>
      <c r="B1035" t="s">
        <v>560</v>
      </c>
      <c r="C1035">
        <v>191</v>
      </c>
    </row>
    <row r="1036" spans="1:3" x14ac:dyDescent="0.35">
      <c r="A1036">
        <v>9175</v>
      </c>
      <c r="B1036" t="s">
        <v>560</v>
      </c>
      <c r="C1036">
        <v>191</v>
      </c>
    </row>
    <row r="1037" spans="1:3" x14ac:dyDescent="0.35">
      <c r="A1037">
        <v>9175</v>
      </c>
      <c r="B1037" t="s">
        <v>560</v>
      </c>
      <c r="C1037">
        <v>191</v>
      </c>
    </row>
    <row r="1038" spans="1:3" x14ac:dyDescent="0.35">
      <c r="A1038">
        <v>9175</v>
      </c>
      <c r="B1038" t="s">
        <v>560</v>
      </c>
      <c r="C1038">
        <v>191</v>
      </c>
    </row>
    <row r="1039" spans="1:3" x14ac:dyDescent="0.35">
      <c r="A1039">
        <v>9175</v>
      </c>
      <c r="B1039" t="s">
        <v>560</v>
      </c>
      <c r="C1039">
        <v>191</v>
      </c>
    </row>
    <row r="1040" spans="1:3" x14ac:dyDescent="0.35">
      <c r="A1040">
        <v>9175</v>
      </c>
      <c r="B1040" t="s">
        <v>560</v>
      </c>
      <c r="C1040">
        <v>191</v>
      </c>
    </row>
    <row r="1041" spans="1:3" x14ac:dyDescent="0.35">
      <c r="A1041">
        <v>9175</v>
      </c>
      <c r="B1041" t="s">
        <v>560</v>
      </c>
      <c r="C1041">
        <v>191</v>
      </c>
    </row>
    <row r="1042" spans="1:3" x14ac:dyDescent="0.35">
      <c r="A1042">
        <v>9175</v>
      </c>
      <c r="B1042" t="s">
        <v>560</v>
      </c>
      <c r="C1042">
        <v>192</v>
      </c>
    </row>
    <row r="1043" spans="1:3" x14ac:dyDescent="0.35">
      <c r="A1043">
        <v>9175</v>
      </c>
      <c r="B1043" t="s">
        <v>560</v>
      </c>
      <c r="C1043">
        <v>192</v>
      </c>
    </row>
    <row r="1044" spans="1:3" x14ac:dyDescent="0.35">
      <c r="A1044">
        <v>9175</v>
      </c>
      <c r="B1044" t="s">
        <v>560</v>
      </c>
      <c r="C1044">
        <v>192</v>
      </c>
    </row>
    <row r="1045" spans="1:3" x14ac:dyDescent="0.35">
      <c r="A1045">
        <v>9175</v>
      </c>
      <c r="B1045" t="s">
        <v>560</v>
      </c>
      <c r="C1045">
        <v>192</v>
      </c>
    </row>
    <row r="1046" spans="1:3" x14ac:dyDescent="0.35">
      <c r="A1046">
        <v>9175</v>
      </c>
      <c r="B1046" t="s">
        <v>560</v>
      </c>
      <c r="C1046">
        <v>192</v>
      </c>
    </row>
    <row r="1047" spans="1:3" x14ac:dyDescent="0.35">
      <c r="A1047">
        <v>9175</v>
      </c>
      <c r="B1047" t="s">
        <v>560</v>
      </c>
      <c r="C1047">
        <v>192</v>
      </c>
    </row>
    <row r="1048" spans="1:3" x14ac:dyDescent="0.35">
      <c r="A1048">
        <v>9175</v>
      </c>
      <c r="B1048" t="s">
        <v>560</v>
      </c>
      <c r="C1048">
        <v>192</v>
      </c>
    </row>
    <row r="1049" spans="1:3" x14ac:dyDescent="0.35">
      <c r="A1049">
        <v>9175</v>
      </c>
      <c r="B1049" t="s">
        <v>560</v>
      </c>
      <c r="C1049">
        <v>192</v>
      </c>
    </row>
    <row r="1050" spans="1:3" x14ac:dyDescent="0.35">
      <c r="A1050">
        <v>9175</v>
      </c>
      <c r="B1050" t="s">
        <v>560</v>
      </c>
      <c r="C1050">
        <v>192</v>
      </c>
    </row>
    <row r="1051" spans="1:3" x14ac:dyDescent="0.35">
      <c r="A1051">
        <v>9175</v>
      </c>
      <c r="B1051" t="s">
        <v>560</v>
      </c>
      <c r="C1051">
        <v>192</v>
      </c>
    </row>
    <row r="1052" spans="1:3" x14ac:dyDescent="0.35">
      <c r="A1052">
        <v>9175</v>
      </c>
      <c r="B1052" t="s">
        <v>560</v>
      </c>
      <c r="C1052">
        <v>192</v>
      </c>
    </row>
    <row r="1053" spans="1:3" x14ac:dyDescent="0.35">
      <c r="A1053">
        <v>9175</v>
      </c>
      <c r="B1053" t="s">
        <v>560</v>
      </c>
      <c r="C1053">
        <v>192</v>
      </c>
    </row>
    <row r="1054" spans="1:3" x14ac:dyDescent="0.35">
      <c r="A1054">
        <v>9175</v>
      </c>
      <c r="B1054" t="s">
        <v>560</v>
      </c>
      <c r="C1054">
        <v>192</v>
      </c>
    </row>
    <row r="1055" spans="1:3" x14ac:dyDescent="0.35">
      <c r="A1055">
        <v>9175</v>
      </c>
      <c r="B1055" t="s">
        <v>560</v>
      </c>
      <c r="C1055">
        <v>192</v>
      </c>
    </row>
    <row r="1056" spans="1:3" x14ac:dyDescent="0.35">
      <c r="A1056">
        <v>9175</v>
      </c>
      <c r="B1056" t="s">
        <v>560</v>
      </c>
      <c r="C1056">
        <v>192</v>
      </c>
    </row>
    <row r="1057" spans="1:3" x14ac:dyDescent="0.35">
      <c r="A1057">
        <v>9175</v>
      </c>
      <c r="B1057" t="s">
        <v>560</v>
      </c>
      <c r="C1057">
        <v>192</v>
      </c>
    </row>
    <row r="1058" spans="1:3" x14ac:dyDescent="0.35">
      <c r="A1058">
        <v>9175</v>
      </c>
      <c r="B1058" t="s">
        <v>560</v>
      </c>
      <c r="C1058">
        <v>192</v>
      </c>
    </row>
    <row r="1059" spans="1:3" x14ac:dyDescent="0.35">
      <c r="A1059">
        <v>9175</v>
      </c>
      <c r="B1059" t="s">
        <v>560</v>
      </c>
      <c r="C1059">
        <v>252</v>
      </c>
    </row>
    <row r="1060" spans="1:3" x14ac:dyDescent="0.35">
      <c r="A1060">
        <v>9175</v>
      </c>
      <c r="B1060" t="s">
        <v>560</v>
      </c>
      <c r="C1060">
        <v>252</v>
      </c>
    </row>
    <row r="1061" spans="1:3" x14ac:dyDescent="0.35">
      <c r="A1061">
        <v>9177</v>
      </c>
      <c r="B1061" t="s">
        <v>550</v>
      </c>
      <c r="C1061">
        <v>196</v>
      </c>
    </row>
    <row r="1062" spans="1:3" x14ac:dyDescent="0.35">
      <c r="A1062">
        <v>9177</v>
      </c>
      <c r="B1062" t="s">
        <v>550</v>
      </c>
      <c r="C1062">
        <v>196</v>
      </c>
    </row>
    <row r="1063" spans="1:3" x14ac:dyDescent="0.35">
      <c r="A1063">
        <v>9177</v>
      </c>
      <c r="B1063" t="s">
        <v>550</v>
      </c>
      <c r="C1063">
        <v>196</v>
      </c>
    </row>
    <row r="1064" spans="1:3" x14ac:dyDescent="0.35">
      <c r="A1064">
        <v>9177</v>
      </c>
      <c r="B1064" t="s">
        <v>550</v>
      </c>
      <c r="C1064">
        <v>196</v>
      </c>
    </row>
    <row r="1065" spans="1:3" x14ac:dyDescent="0.35">
      <c r="A1065">
        <v>9177</v>
      </c>
      <c r="B1065" t="s">
        <v>550</v>
      </c>
      <c r="C1065">
        <v>196</v>
      </c>
    </row>
    <row r="1066" spans="1:3" x14ac:dyDescent="0.35">
      <c r="A1066">
        <v>9177</v>
      </c>
      <c r="B1066" t="s">
        <v>550</v>
      </c>
      <c r="C1066">
        <v>196</v>
      </c>
    </row>
    <row r="1067" spans="1:3" x14ac:dyDescent="0.35">
      <c r="A1067">
        <v>9177</v>
      </c>
      <c r="B1067" t="s">
        <v>550</v>
      </c>
      <c r="C1067">
        <v>196</v>
      </c>
    </row>
    <row r="1068" spans="1:3" x14ac:dyDescent="0.35">
      <c r="A1068">
        <v>9177</v>
      </c>
      <c r="B1068" t="s">
        <v>550</v>
      </c>
      <c r="C1068">
        <v>196</v>
      </c>
    </row>
    <row r="1069" spans="1:3" x14ac:dyDescent="0.35">
      <c r="A1069">
        <v>9177</v>
      </c>
      <c r="B1069" t="s">
        <v>550</v>
      </c>
      <c r="C1069">
        <v>196</v>
      </c>
    </row>
    <row r="1070" spans="1:3" x14ac:dyDescent="0.35">
      <c r="A1070">
        <v>9177</v>
      </c>
      <c r="B1070" t="s">
        <v>550</v>
      </c>
      <c r="C1070">
        <v>196</v>
      </c>
    </row>
    <row r="1071" spans="1:3" x14ac:dyDescent="0.35">
      <c r="A1071">
        <v>9177</v>
      </c>
      <c r="B1071" t="s">
        <v>550</v>
      </c>
      <c r="C1071">
        <v>196</v>
      </c>
    </row>
    <row r="1072" spans="1:3" x14ac:dyDescent="0.35">
      <c r="A1072">
        <v>9177</v>
      </c>
      <c r="B1072" t="s">
        <v>550</v>
      </c>
      <c r="C1072">
        <v>196</v>
      </c>
    </row>
    <row r="1073" spans="1:3" x14ac:dyDescent="0.35">
      <c r="A1073">
        <v>9177</v>
      </c>
      <c r="B1073" t="s">
        <v>550</v>
      </c>
      <c r="C1073">
        <v>196</v>
      </c>
    </row>
    <row r="1074" spans="1:3" x14ac:dyDescent="0.35">
      <c r="A1074">
        <v>9177</v>
      </c>
      <c r="B1074" t="s">
        <v>550</v>
      </c>
      <c r="C1074">
        <v>197</v>
      </c>
    </row>
    <row r="1075" spans="1:3" x14ac:dyDescent="0.35">
      <c r="A1075">
        <v>9177</v>
      </c>
      <c r="B1075" t="s">
        <v>550</v>
      </c>
      <c r="C1075">
        <v>197</v>
      </c>
    </row>
    <row r="1076" spans="1:3" x14ac:dyDescent="0.35">
      <c r="A1076">
        <v>9177</v>
      </c>
      <c r="B1076" t="s">
        <v>550</v>
      </c>
      <c r="C1076">
        <v>197</v>
      </c>
    </row>
    <row r="1077" spans="1:3" x14ac:dyDescent="0.35">
      <c r="A1077">
        <v>9177</v>
      </c>
      <c r="B1077" t="s">
        <v>550</v>
      </c>
      <c r="C1077">
        <v>197</v>
      </c>
    </row>
    <row r="1078" spans="1:3" x14ac:dyDescent="0.35">
      <c r="A1078">
        <v>9177</v>
      </c>
      <c r="B1078" t="s">
        <v>550</v>
      </c>
      <c r="C1078">
        <v>197</v>
      </c>
    </row>
    <row r="1079" spans="1:3" x14ac:dyDescent="0.35">
      <c r="A1079">
        <v>9177</v>
      </c>
      <c r="B1079" t="s">
        <v>550</v>
      </c>
      <c r="C1079">
        <v>197</v>
      </c>
    </row>
    <row r="1080" spans="1:3" x14ac:dyDescent="0.35">
      <c r="A1080">
        <v>9177</v>
      </c>
      <c r="B1080" t="s">
        <v>550</v>
      </c>
      <c r="C1080">
        <v>197</v>
      </c>
    </row>
    <row r="1081" spans="1:3" x14ac:dyDescent="0.35">
      <c r="A1081">
        <v>9177</v>
      </c>
      <c r="B1081" t="s">
        <v>550</v>
      </c>
      <c r="C1081">
        <v>197</v>
      </c>
    </row>
    <row r="1082" spans="1:3" x14ac:dyDescent="0.35">
      <c r="A1082">
        <v>9177</v>
      </c>
      <c r="B1082" t="s">
        <v>550</v>
      </c>
      <c r="C1082">
        <v>197</v>
      </c>
    </row>
    <row r="1083" spans="1:3" x14ac:dyDescent="0.35">
      <c r="A1083">
        <v>9177</v>
      </c>
      <c r="B1083" t="s">
        <v>550</v>
      </c>
      <c r="C1083">
        <v>197</v>
      </c>
    </row>
    <row r="1084" spans="1:3" x14ac:dyDescent="0.35">
      <c r="A1084">
        <v>9177</v>
      </c>
      <c r="B1084" t="s">
        <v>550</v>
      </c>
      <c r="C1084">
        <v>197</v>
      </c>
    </row>
    <row r="1085" spans="1:3" x14ac:dyDescent="0.35">
      <c r="A1085">
        <v>9177</v>
      </c>
      <c r="B1085" t="s">
        <v>550</v>
      </c>
      <c r="C1085">
        <v>198</v>
      </c>
    </row>
    <row r="1086" spans="1:3" x14ac:dyDescent="0.35">
      <c r="A1086">
        <v>9177</v>
      </c>
      <c r="B1086" t="s">
        <v>550</v>
      </c>
      <c r="C1086">
        <v>198</v>
      </c>
    </row>
    <row r="1087" spans="1:3" x14ac:dyDescent="0.35">
      <c r="A1087">
        <v>9177</v>
      </c>
      <c r="B1087" t="s">
        <v>550</v>
      </c>
      <c r="C1087">
        <v>198</v>
      </c>
    </row>
    <row r="1088" spans="1:3" x14ac:dyDescent="0.35">
      <c r="A1088">
        <v>9177</v>
      </c>
      <c r="B1088" t="s">
        <v>550</v>
      </c>
      <c r="C1088">
        <v>198</v>
      </c>
    </row>
    <row r="1089" spans="1:3" x14ac:dyDescent="0.35">
      <c r="A1089">
        <v>9177</v>
      </c>
      <c r="B1089" t="s">
        <v>550</v>
      </c>
      <c r="C1089">
        <v>198</v>
      </c>
    </row>
    <row r="1090" spans="1:3" x14ac:dyDescent="0.35">
      <c r="A1090">
        <v>9177</v>
      </c>
      <c r="B1090" t="s">
        <v>550</v>
      </c>
      <c r="C1090">
        <v>198</v>
      </c>
    </row>
    <row r="1091" spans="1:3" x14ac:dyDescent="0.35">
      <c r="A1091">
        <v>9177</v>
      </c>
      <c r="B1091" t="s">
        <v>550</v>
      </c>
      <c r="C1091">
        <v>198</v>
      </c>
    </row>
    <row r="1092" spans="1:3" x14ac:dyDescent="0.35">
      <c r="A1092">
        <v>9177</v>
      </c>
      <c r="B1092" t="s">
        <v>550</v>
      </c>
      <c r="C1092">
        <v>198</v>
      </c>
    </row>
    <row r="1093" spans="1:3" x14ac:dyDescent="0.35">
      <c r="A1093">
        <v>9177</v>
      </c>
      <c r="B1093" t="s">
        <v>550</v>
      </c>
      <c r="C1093">
        <v>198</v>
      </c>
    </row>
    <row r="1094" spans="1:3" x14ac:dyDescent="0.35">
      <c r="A1094">
        <v>9177</v>
      </c>
      <c r="B1094" t="s">
        <v>550</v>
      </c>
      <c r="C1094">
        <v>198</v>
      </c>
    </row>
    <row r="1095" spans="1:3" x14ac:dyDescent="0.35">
      <c r="A1095">
        <v>9177</v>
      </c>
      <c r="B1095" t="s">
        <v>550</v>
      </c>
      <c r="C1095">
        <v>198</v>
      </c>
    </row>
    <row r="1096" spans="1:3" x14ac:dyDescent="0.35">
      <c r="A1096">
        <v>9180</v>
      </c>
      <c r="B1096" t="s">
        <v>574</v>
      </c>
      <c r="C1096">
        <v>203</v>
      </c>
    </row>
    <row r="1097" spans="1:3" x14ac:dyDescent="0.35">
      <c r="A1097">
        <v>9180</v>
      </c>
      <c r="B1097" t="s">
        <v>574</v>
      </c>
      <c r="C1097">
        <v>203</v>
      </c>
    </row>
    <row r="1098" spans="1:3" x14ac:dyDescent="0.35">
      <c r="A1098">
        <v>9180</v>
      </c>
      <c r="B1098" t="s">
        <v>574</v>
      </c>
      <c r="C1098">
        <v>203</v>
      </c>
    </row>
    <row r="1099" spans="1:3" x14ac:dyDescent="0.35">
      <c r="A1099">
        <v>9180</v>
      </c>
      <c r="B1099" t="s">
        <v>574</v>
      </c>
      <c r="C1099">
        <v>203</v>
      </c>
    </row>
    <row r="1100" spans="1:3" x14ac:dyDescent="0.35">
      <c r="A1100">
        <v>9180</v>
      </c>
      <c r="B1100" t="s">
        <v>574</v>
      </c>
      <c r="C1100">
        <v>203</v>
      </c>
    </row>
    <row r="1101" spans="1:3" x14ac:dyDescent="0.35">
      <c r="A1101">
        <v>9180</v>
      </c>
      <c r="B1101" t="s">
        <v>574</v>
      </c>
      <c r="C1101">
        <v>203</v>
      </c>
    </row>
    <row r="1102" spans="1:3" x14ac:dyDescent="0.35">
      <c r="A1102">
        <v>9180</v>
      </c>
      <c r="B1102" t="s">
        <v>574</v>
      </c>
      <c r="C1102">
        <v>203</v>
      </c>
    </row>
    <row r="1103" spans="1:3" x14ac:dyDescent="0.35">
      <c r="A1103">
        <v>9180</v>
      </c>
      <c r="B1103" t="s">
        <v>574</v>
      </c>
      <c r="C1103">
        <v>203</v>
      </c>
    </row>
    <row r="1104" spans="1:3" x14ac:dyDescent="0.35">
      <c r="A1104">
        <v>9180</v>
      </c>
      <c r="B1104" t="s">
        <v>574</v>
      </c>
      <c r="C1104">
        <v>203</v>
      </c>
    </row>
    <row r="1105" spans="1:3" x14ac:dyDescent="0.35">
      <c r="A1105">
        <v>9180</v>
      </c>
      <c r="B1105" t="s">
        <v>574</v>
      </c>
      <c r="C1105">
        <v>203</v>
      </c>
    </row>
    <row r="1106" spans="1:3" x14ac:dyDescent="0.35">
      <c r="A1106">
        <v>9180</v>
      </c>
      <c r="B1106" t="s">
        <v>574</v>
      </c>
      <c r="C1106">
        <v>203</v>
      </c>
    </row>
    <row r="1107" spans="1:3" x14ac:dyDescent="0.35">
      <c r="A1107">
        <v>9180</v>
      </c>
      <c r="B1107" t="s">
        <v>574</v>
      </c>
      <c r="C1107">
        <v>203</v>
      </c>
    </row>
    <row r="1108" spans="1:3" x14ac:dyDescent="0.35">
      <c r="A1108">
        <v>9180</v>
      </c>
      <c r="B1108" t="s">
        <v>574</v>
      </c>
      <c r="C1108">
        <v>203</v>
      </c>
    </row>
    <row r="1109" spans="1:3" x14ac:dyDescent="0.35">
      <c r="A1109">
        <v>9180</v>
      </c>
      <c r="B1109" t="s">
        <v>574</v>
      </c>
      <c r="C1109">
        <v>203</v>
      </c>
    </row>
    <row r="1110" spans="1:3" x14ac:dyDescent="0.35">
      <c r="A1110">
        <v>9180</v>
      </c>
      <c r="B1110" t="s">
        <v>574</v>
      </c>
      <c r="C1110">
        <v>203</v>
      </c>
    </row>
    <row r="1111" spans="1:3" x14ac:dyDescent="0.35">
      <c r="A1111">
        <v>9180</v>
      </c>
      <c r="B1111" t="s">
        <v>574</v>
      </c>
      <c r="C1111">
        <v>203</v>
      </c>
    </row>
    <row r="1112" spans="1:3" x14ac:dyDescent="0.35">
      <c r="A1112">
        <v>9180</v>
      </c>
      <c r="B1112" t="s">
        <v>574</v>
      </c>
      <c r="C1112">
        <v>203</v>
      </c>
    </row>
    <row r="1113" spans="1:3" x14ac:dyDescent="0.35">
      <c r="A1113">
        <v>9180</v>
      </c>
      <c r="B1113" t="s">
        <v>574</v>
      </c>
      <c r="C1113">
        <v>203</v>
      </c>
    </row>
    <row r="1114" spans="1:3" x14ac:dyDescent="0.35">
      <c r="A1114">
        <v>9180</v>
      </c>
      <c r="B1114" t="s">
        <v>574</v>
      </c>
      <c r="C1114">
        <v>203</v>
      </c>
    </row>
    <row r="1115" spans="1:3" x14ac:dyDescent="0.35">
      <c r="A1115">
        <v>9180</v>
      </c>
      <c r="B1115" t="s">
        <v>574</v>
      </c>
      <c r="C1115">
        <v>203</v>
      </c>
    </row>
    <row r="1116" spans="1:3" x14ac:dyDescent="0.35">
      <c r="A1116">
        <v>9180</v>
      </c>
      <c r="B1116" t="s">
        <v>574</v>
      </c>
      <c r="C1116">
        <v>203</v>
      </c>
    </row>
    <row r="1117" spans="1:3" x14ac:dyDescent="0.35">
      <c r="A1117">
        <v>9180</v>
      </c>
      <c r="B1117" t="s">
        <v>574</v>
      </c>
      <c r="C1117">
        <v>203</v>
      </c>
    </row>
    <row r="1118" spans="1:3" x14ac:dyDescent="0.35">
      <c r="A1118">
        <v>9180</v>
      </c>
      <c r="B1118" t="s">
        <v>574</v>
      </c>
      <c r="C1118">
        <v>203</v>
      </c>
    </row>
    <row r="1119" spans="1:3" x14ac:dyDescent="0.35">
      <c r="A1119">
        <v>9180</v>
      </c>
      <c r="B1119" t="s">
        <v>574</v>
      </c>
      <c r="C1119">
        <v>203</v>
      </c>
    </row>
    <row r="1120" spans="1:3" x14ac:dyDescent="0.35">
      <c r="A1120">
        <v>9180</v>
      </c>
      <c r="B1120" t="s">
        <v>574</v>
      </c>
      <c r="C1120">
        <v>203</v>
      </c>
    </row>
    <row r="1121" spans="1:3" x14ac:dyDescent="0.35">
      <c r="A1121">
        <v>9180</v>
      </c>
      <c r="B1121" t="s">
        <v>574</v>
      </c>
      <c r="C1121">
        <v>203</v>
      </c>
    </row>
    <row r="1122" spans="1:3" x14ac:dyDescent="0.35">
      <c r="A1122">
        <v>9180</v>
      </c>
      <c r="B1122" t="s">
        <v>574</v>
      </c>
      <c r="C1122">
        <v>203</v>
      </c>
    </row>
    <row r="1123" spans="1:3" x14ac:dyDescent="0.35">
      <c r="A1123">
        <v>9180</v>
      </c>
      <c r="B1123" t="s">
        <v>574</v>
      </c>
      <c r="C1123">
        <v>203</v>
      </c>
    </row>
    <row r="1124" spans="1:3" x14ac:dyDescent="0.35">
      <c r="A1124">
        <v>9180</v>
      </c>
      <c r="B1124" t="s">
        <v>574</v>
      </c>
      <c r="C1124">
        <v>203</v>
      </c>
    </row>
    <row r="1125" spans="1:3" x14ac:dyDescent="0.35">
      <c r="A1125">
        <v>9180</v>
      </c>
      <c r="B1125" t="s">
        <v>574</v>
      </c>
      <c r="C1125">
        <v>203</v>
      </c>
    </row>
    <row r="1126" spans="1:3" x14ac:dyDescent="0.35">
      <c r="A1126">
        <v>9181</v>
      </c>
      <c r="B1126" t="s">
        <v>579</v>
      </c>
      <c r="C1126">
        <v>204</v>
      </c>
    </row>
    <row r="1127" spans="1:3" x14ac:dyDescent="0.35">
      <c r="A1127">
        <v>9181</v>
      </c>
      <c r="B1127" t="s">
        <v>579</v>
      </c>
      <c r="C1127">
        <v>204</v>
      </c>
    </row>
    <row r="1128" spans="1:3" x14ac:dyDescent="0.35">
      <c r="A1128">
        <v>9181</v>
      </c>
      <c r="B1128" t="s">
        <v>579</v>
      </c>
      <c r="C1128">
        <v>204</v>
      </c>
    </row>
    <row r="1129" spans="1:3" x14ac:dyDescent="0.35">
      <c r="A1129">
        <v>9181</v>
      </c>
      <c r="B1129" t="s">
        <v>579</v>
      </c>
      <c r="C1129">
        <v>204</v>
      </c>
    </row>
    <row r="1130" spans="1:3" x14ac:dyDescent="0.35">
      <c r="A1130">
        <v>9181</v>
      </c>
      <c r="B1130" t="s">
        <v>579</v>
      </c>
      <c r="C1130">
        <v>204</v>
      </c>
    </row>
    <row r="1131" spans="1:3" x14ac:dyDescent="0.35">
      <c r="A1131">
        <v>9181</v>
      </c>
      <c r="B1131" t="s">
        <v>579</v>
      </c>
      <c r="C1131">
        <v>204</v>
      </c>
    </row>
    <row r="1132" spans="1:3" x14ac:dyDescent="0.35">
      <c r="A1132">
        <v>9181</v>
      </c>
      <c r="B1132" t="s">
        <v>579</v>
      </c>
      <c r="C1132">
        <v>204</v>
      </c>
    </row>
    <row r="1133" spans="1:3" x14ac:dyDescent="0.35">
      <c r="A1133">
        <v>9181</v>
      </c>
      <c r="B1133" t="s">
        <v>579</v>
      </c>
      <c r="C1133">
        <v>204</v>
      </c>
    </row>
    <row r="1134" spans="1:3" x14ac:dyDescent="0.35">
      <c r="A1134">
        <v>9181</v>
      </c>
      <c r="B1134" t="s">
        <v>579</v>
      </c>
      <c r="C1134">
        <v>204</v>
      </c>
    </row>
    <row r="1135" spans="1:3" x14ac:dyDescent="0.35">
      <c r="A1135">
        <v>9181</v>
      </c>
      <c r="B1135" t="s">
        <v>579</v>
      </c>
      <c r="C1135">
        <v>204</v>
      </c>
    </row>
    <row r="1136" spans="1:3" x14ac:dyDescent="0.35">
      <c r="A1136">
        <v>9181</v>
      </c>
      <c r="B1136" t="s">
        <v>579</v>
      </c>
      <c r="C1136">
        <v>204</v>
      </c>
    </row>
    <row r="1137" spans="1:3" x14ac:dyDescent="0.35">
      <c r="A1137">
        <v>9182</v>
      </c>
      <c r="B1137" t="s">
        <v>1129</v>
      </c>
      <c r="C1137">
        <v>205</v>
      </c>
    </row>
    <row r="1138" spans="1:3" x14ac:dyDescent="0.35">
      <c r="A1138">
        <v>9182</v>
      </c>
      <c r="B1138" t="s">
        <v>1129</v>
      </c>
      <c r="C1138">
        <v>205</v>
      </c>
    </row>
    <row r="1139" spans="1:3" x14ac:dyDescent="0.35">
      <c r="A1139">
        <v>9182</v>
      </c>
      <c r="B1139" t="s">
        <v>1129</v>
      </c>
      <c r="C1139">
        <v>205</v>
      </c>
    </row>
    <row r="1140" spans="1:3" x14ac:dyDescent="0.35">
      <c r="A1140">
        <v>9182</v>
      </c>
      <c r="B1140" t="s">
        <v>1129</v>
      </c>
      <c r="C1140">
        <v>205</v>
      </c>
    </row>
    <row r="1141" spans="1:3" x14ac:dyDescent="0.35">
      <c r="A1141">
        <v>9182</v>
      </c>
      <c r="B1141" t="s">
        <v>1129</v>
      </c>
      <c r="C1141">
        <v>205</v>
      </c>
    </row>
    <row r="1142" spans="1:3" x14ac:dyDescent="0.35">
      <c r="A1142">
        <v>9182</v>
      </c>
      <c r="B1142" t="s">
        <v>1129</v>
      </c>
      <c r="C1142">
        <v>205</v>
      </c>
    </row>
    <row r="1143" spans="1:3" x14ac:dyDescent="0.35">
      <c r="A1143">
        <v>9182</v>
      </c>
      <c r="B1143" t="s">
        <v>1129</v>
      </c>
      <c r="C1143">
        <v>205</v>
      </c>
    </row>
    <row r="1144" spans="1:3" x14ac:dyDescent="0.35">
      <c r="A1144">
        <v>9182</v>
      </c>
      <c r="B1144" t="s">
        <v>1129</v>
      </c>
      <c r="C1144">
        <v>205</v>
      </c>
    </row>
    <row r="1145" spans="1:3" x14ac:dyDescent="0.35">
      <c r="A1145">
        <v>9182</v>
      </c>
      <c r="B1145" t="s">
        <v>1129</v>
      </c>
      <c r="C1145">
        <v>205</v>
      </c>
    </row>
    <row r="1146" spans="1:3" x14ac:dyDescent="0.35">
      <c r="A1146">
        <v>9182</v>
      </c>
      <c r="B1146" t="s">
        <v>1129</v>
      </c>
      <c r="C1146">
        <v>205</v>
      </c>
    </row>
    <row r="1147" spans="1:3" x14ac:dyDescent="0.35">
      <c r="A1147">
        <v>9182</v>
      </c>
      <c r="B1147" t="s">
        <v>1129</v>
      </c>
      <c r="C1147">
        <v>205</v>
      </c>
    </row>
    <row r="1148" spans="1:3" x14ac:dyDescent="0.35">
      <c r="A1148">
        <v>9182</v>
      </c>
      <c r="B1148" t="s">
        <v>1129</v>
      </c>
      <c r="C1148">
        <v>205</v>
      </c>
    </row>
    <row r="1149" spans="1:3" x14ac:dyDescent="0.35">
      <c r="A1149">
        <v>9182</v>
      </c>
      <c r="B1149" t="s">
        <v>1129</v>
      </c>
      <c r="C1149">
        <v>205</v>
      </c>
    </row>
    <row r="1150" spans="1:3" x14ac:dyDescent="0.35">
      <c r="A1150">
        <v>9182</v>
      </c>
      <c r="B1150" t="s">
        <v>1129</v>
      </c>
      <c r="C1150">
        <v>205</v>
      </c>
    </row>
    <row r="1151" spans="1:3" x14ac:dyDescent="0.35">
      <c r="A1151">
        <v>9182</v>
      </c>
      <c r="B1151" t="s">
        <v>1129</v>
      </c>
      <c r="C1151">
        <v>205</v>
      </c>
    </row>
    <row r="1152" spans="1:3" x14ac:dyDescent="0.35">
      <c r="A1152">
        <v>9182</v>
      </c>
      <c r="B1152" t="s">
        <v>1129</v>
      </c>
      <c r="C1152">
        <v>205</v>
      </c>
    </row>
    <row r="1153" spans="1:3" x14ac:dyDescent="0.35">
      <c r="A1153">
        <v>9182</v>
      </c>
      <c r="B1153" t="s">
        <v>1129</v>
      </c>
      <c r="C1153">
        <v>205</v>
      </c>
    </row>
    <row r="1154" spans="1:3" x14ac:dyDescent="0.35">
      <c r="A1154">
        <v>9182</v>
      </c>
      <c r="B1154" t="s">
        <v>1129</v>
      </c>
      <c r="C1154">
        <v>205</v>
      </c>
    </row>
    <row r="1155" spans="1:3" x14ac:dyDescent="0.35">
      <c r="A1155">
        <v>9182</v>
      </c>
      <c r="B1155" t="s">
        <v>1129</v>
      </c>
      <c r="C1155">
        <v>205</v>
      </c>
    </row>
    <row r="1156" spans="1:3" x14ac:dyDescent="0.35">
      <c r="A1156">
        <v>9182</v>
      </c>
      <c r="B1156" t="s">
        <v>1129</v>
      </c>
      <c r="C1156">
        <v>205</v>
      </c>
    </row>
    <row r="1157" spans="1:3" x14ac:dyDescent="0.35">
      <c r="A1157">
        <v>9182</v>
      </c>
      <c r="B1157" t="s">
        <v>1129</v>
      </c>
      <c r="C1157">
        <v>205</v>
      </c>
    </row>
    <row r="1158" spans="1:3" x14ac:dyDescent="0.35">
      <c r="A1158">
        <v>9182</v>
      </c>
      <c r="B1158" t="s">
        <v>1129</v>
      </c>
      <c r="C1158">
        <v>205</v>
      </c>
    </row>
    <row r="1159" spans="1:3" x14ac:dyDescent="0.35">
      <c r="A1159">
        <v>9182</v>
      </c>
      <c r="B1159" t="s">
        <v>1129</v>
      </c>
      <c r="C1159">
        <v>205</v>
      </c>
    </row>
    <row r="1160" spans="1:3" x14ac:dyDescent="0.35">
      <c r="A1160">
        <v>9182</v>
      </c>
      <c r="B1160" t="s">
        <v>1129</v>
      </c>
      <c r="C1160">
        <v>205</v>
      </c>
    </row>
    <row r="1161" spans="1:3" x14ac:dyDescent="0.35">
      <c r="A1161">
        <v>9182</v>
      </c>
      <c r="B1161" t="s">
        <v>1129</v>
      </c>
      <c r="C1161">
        <v>205</v>
      </c>
    </row>
    <row r="1162" spans="1:3" x14ac:dyDescent="0.35">
      <c r="A1162">
        <v>9182</v>
      </c>
      <c r="B1162" t="s">
        <v>1129</v>
      </c>
      <c r="C1162">
        <v>205</v>
      </c>
    </row>
    <row r="1163" spans="1:3" x14ac:dyDescent="0.35">
      <c r="A1163">
        <v>9182</v>
      </c>
      <c r="B1163" t="s">
        <v>1129</v>
      </c>
      <c r="C1163">
        <v>205</v>
      </c>
    </row>
    <row r="1164" spans="1:3" x14ac:dyDescent="0.35">
      <c r="A1164">
        <v>9182</v>
      </c>
      <c r="B1164" t="s">
        <v>1129</v>
      </c>
      <c r="C1164">
        <v>205</v>
      </c>
    </row>
    <row r="1165" spans="1:3" x14ac:dyDescent="0.35">
      <c r="A1165">
        <v>9184</v>
      </c>
      <c r="B1165" t="s">
        <v>1130</v>
      </c>
      <c r="C1165">
        <v>207</v>
      </c>
    </row>
    <row r="1166" spans="1:3" x14ac:dyDescent="0.35">
      <c r="A1166">
        <v>9184</v>
      </c>
      <c r="B1166" t="s">
        <v>1130</v>
      </c>
      <c r="C1166">
        <v>207</v>
      </c>
    </row>
    <row r="1167" spans="1:3" x14ac:dyDescent="0.35">
      <c r="A1167">
        <v>9184</v>
      </c>
      <c r="B1167" t="s">
        <v>1130</v>
      </c>
      <c r="C1167">
        <v>207</v>
      </c>
    </row>
    <row r="1168" spans="1:3" x14ac:dyDescent="0.35">
      <c r="A1168">
        <v>9184</v>
      </c>
      <c r="B1168" t="s">
        <v>1130</v>
      </c>
      <c r="C1168">
        <v>207</v>
      </c>
    </row>
    <row r="1169" spans="1:3" x14ac:dyDescent="0.35">
      <c r="A1169">
        <v>9184</v>
      </c>
      <c r="B1169" t="s">
        <v>1130</v>
      </c>
      <c r="C1169">
        <v>207</v>
      </c>
    </row>
    <row r="1170" spans="1:3" x14ac:dyDescent="0.35">
      <c r="A1170">
        <v>9184</v>
      </c>
      <c r="B1170" t="s">
        <v>1130</v>
      </c>
      <c r="C1170">
        <v>207</v>
      </c>
    </row>
    <row r="1171" spans="1:3" x14ac:dyDescent="0.35">
      <c r="A1171">
        <v>9184</v>
      </c>
      <c r="B1171" t="s">
        <v>1130</v>
      </c>
      <c r="C1171">
        <v>207</v>
      </c>
    </row>
    <row r="1172" spans="1:3" x14ac:dyDescent="0.35">
      <c r="A1172">
        <v>9184</v>
      </c>
      <c r="B1172" t="s">
        <v>1130</v>
      </c>
      <c r="C1172">
        <v>207</v>
      </c>
    </row>
    <row r="1173" spans="1:3" x14ac:dyDescent="0.35">
      <c r="A1173">
        <v>9187</v>
      </c>
      <c r="B1173" t="s">
        <v>1131</v>
      </c>
      <c r="C1173">
        <v>216</v>
      </c>
    </row>
    <row r="1174" spans="1:3" x14ac:dyDescent="0.35">
      <c r="A1174">
        <v>9187</v>
      </c>
      <c r="B1174" t="s">
        <v>1131</v>
      </c>
      <c r="C1174">
        <v>216</v>
      </c>
    </row>
    <row r="1175" spans="1:3" x14ac:dyDescent="0.35">
      <c r="A1175">
        <v>9187</v>
      </c>
      <c r="B1175" t="s">
        <v>1131</v>
      </c>
      <c r="C1175">
        <v>216</v>
      </c>
    </row>
    <row r="1176" spans="1:3" x14ac:dyDescent="0.35">
      <c r="A1176">
        <v>9187</v>
      </c>
      <c r="B1176" t="s">
        <v>1131</v>
      </c>
      <c r="C1176">
        <v>216</v>
      </c>
    </row>
    <row r="1177" spans="1:3" x14ac:dyDescent="0.35">
      <c r="A1177">
        <v>9187</v>
      </c>
      <c r="B1177" t="s">
        <v>1131</v>
      </c>
      <c r="C1177">
        <v>216</v>
      </c>
    </row>
    <row r="1178" spans="1:3" x14ac:dyDescent="0.35">
      <c r="A1178">
        <v>9188</v>
      </c>
      <c r="B1178" t="s">
        <v>1131</v>
      </c>
      <c r="C1178">
        <v>217</v>
      </c>
    </row>
    <row r="1179" spans="1:3" x14ac:dyDescent="0.35">
      <c r="A1179">
        <v>9188</v>
      </c>
      <c r="B1179" t="s">
        <v>1131</v>
      </c>
      <c r="C1179">
        <v>217</v>
      </c>
    </row>
    <row r="1180" spans="1:3" x14ac:dyDescent="0.35">
      <c r="A1180">
        <v>9188</v>
      </c>
      <c r="B1180" t="s">
        <v>1131</v>
      </c>
      <c r="C1180">
        <v>217</v>
      </c>
    </row>
    <row r="1181" spans="1:3" x14ac:dyDescent="0.35">
      <c r="A1181">
        <v>9188</v>
      </c>
      <c r="B1181" t="s">
        <v>1131</v>
      </c>
      <c r="C1181">
        <v>217</v>
      </c>
    </row>
    <row r="1182" spans="1:3" x14ac:dyDescent="0.35">
      <c r="A1182">
        <v>9188</v>
      </c>
      <c r="B1182" t="s">
        <v>1131</v>
      </c>
      <c r="C1182">
        <v>217</v>
      </c>
    </row>
    <row r="1183" spans="1:3" x14ac:dyDescent="0.35">
      <c r="A1183">
        <v>9188</v>
      </c>
      <c r="B1183" t="s">
        <v>1131</v>
      </c>
      <c r="C1183">
        <v>217</v>
      </c>
    </row>
    <row r="1184" spans="1:3" x14ac:dyDescent="0.35">
      <c r="A1184">
        <v>9188</v>
      </c>
      <c r="B1184" t="s">
        <v>1131</v>
      </c>
      <c r="C1184">
        <v>217</v>
      </c>
    </row>
    <row r="1185" spans="1:3" x14ac:dyDescent="0.35">
      <c r="A1185">
        <v>9188</v>
      </c>
      <c r="B1185" t="s">
        <v>1131</v>
      </c>
      <c r="C1185">
        <v>217</v>
      </c>
    </row>
    <row r="1186" spans="1:3" x14ac:dyDescent="0.35">
      <c r="A1186">
        <v>9188</v>
      </c>
      <c r="B1186" t="s">
        <v>1131</v>
      </c>
      <c r="C1186">
        <v>217</v>
      </c>
    </row>
    <row r="1187" spans="1:3" x14ac:dyDescent="0.35">
      <c r="A1187">
        <v>9188</v>
      </c>
      <c r="B1187" t="s">
        <v>1131</v>
      </c>
      <c r="C1187">
        <v>217</v>
      </c>
    </row>
    <row r="1188" spans="1:3" x14ac:dyDescent="0.35">
      <c r="A1188">
        <v>9188</v>
      </c>
      <c r="B1188" t="s">
        <v>1131</v>
      </c>
      <c r="C1188">
        <v>217</v>
      </c>
    </row>
    <row r="1189" spans="1:3" x14ac:dyDescent="0.35">
      <c r="A1189">
        <v>9188</v>
      </c>
      <c r="B1189" t="s">
        <v>1131</v>
      </c>
      <c r="C1189">
        <v>217</v>
      </c>
    </row>
    <row r="1190" spans="1:3" x14ac:dyDescent="0.35">
      <c r="A1190">
        <v>9188</v>
      </c>
      <c r="B1190" t="s">
        <v>1131</v>
      </c>
      <c r="C1190">
        <v>217</v>
      </c>
    </row>
    <row r="1191" spans="1:3" x14ac:dyDescent="0.35">
      <c r="A1191">
        <v>9188</v>
      </c>
      <c r="B1191" t="s">
        <v>1131</v>
      </c>
      <c r="C1191">
        <v>217</v>
      </c>
    </row>
    <row r="1192" spans="1:3" x14ac:dyDescent="0.35">
      <c r="A1192">
        <v>9188</v>
      </c>
      <c r="B1192" t="s">
        <v>1131</v>
      </c>
      <c r="C1192">
        <v>217</v>
      </c>
    </row>
    <row r="1193" spans="1:3" x14ac:dyDescent="0.35">
      <c r="A1193">
        <v>9188</v>
      </c>
      <c r="B1193" t="s">
        <v>1131</v>
      </c>
      <c r="C1193">
        <v>217</v>
      </c>
    </row>
    <row r="1194" spans="1:3" x14ac:dyDescent="0.35">
      <c r="A1194">
        <v>9188</v>
      </c>
      <c r="B1194" t="s">
        <v>1131</v>
      </c>
      <c r="C1194">
        <v>217</v>
      </c>
    </row>
    <row r="1195" spans="1:3" x14ac:dyDescent="0.35">
      <c r="A1195">
        <v>9188</v>
      </c>
      <c r="B1195" t="s">
        <v>1131</v>
      </c>
      <c r="C1195">
        <v>217</v>
      </c>
    </row>
    <row r="1196" spans="1:3" x14ac:dyDescent="0.35">
      <c r="A1196">
        <v>9188</v>
      </c>
      <c r="B1196" t="s">
        <v>1131</v>
      </c>
      <c r="C1196">
        <v>217</v>
      </c>
    </row>
    <row r="1197" spans="1:3" x14ac:dyDescent="0.35">
      <c r="A1197">
        <v>9188</v>
      </c>
      <c r="B1197" t="s">
        <v>1131</v>
      </c>
      <c r="C1197">
        <v>217</v>
      </c>
    </row>
    <row r="1198" spans="1:3" x14ac:dyDescent="0.35">
      <c r="A1198">
        <v>9188</v>
      </c>
      <c r="B1198" t="s">
        <v>1131</v>
      </c>
      <c r="C1198">
        <v>217</v>
      </c>
    </row>
    <row r="1199" spans="1:3" x14ac:dyDescent="0.35">
      <c r="A1199">
        <v>9188</v>
      </c>
      <c r="B1199" t="s">
        <v>1131</v>
      </c>
      <c r="C1199">
        <v>217</v>
      </c>
    </row>
    <row r="1200" spans="1:3" x14ac:dyDescent="0.35">
      <c r="A1200">
        <v>9188</v>
      </c>
      <c r="B1200" t="s">
        <v>1131</v>
      </c>
      <c r="C1200">
        <v>217</v>
      </c>
    </row>
    <row r="1201" spans="1:3" x14ac:dyDescent="0.35">
      <c r="A1201">
        <v>9188</v>
      </c>
      <c r="B1201" t="s">
        <v>1131</v>
      </c>
      <c r="C1201">
        <v>217</v>
      </c>
    </row>
    <row r="1202" spans="1:3" x14ac:dyDescent="0.35">
      <c r="A1202">
        <v>9189</v>
      </c>
      <c r="B1202" t="s">
        <v>1131</v>
      </c>
      <c r="C1202">
        <v>222</v>
      </c>
    </row>
    <row r="1203" spans="1:3" x14ac:dyDescent="0.35">
      <c r="A1203">
        <v>9189</v>
      </c>
      <c r="B1203" t="s">
        <v>1131</v>
      </c>
      <c r="C1203">
        <v>222</v>
      </c>
    </row>
    <row r="1204" spans="1:3" x14ac:dyDescent="0.35">
      <c r="A1204">
        <v>9189</v>
      </c>
      <c r="B1204" t="s">
        <v>1131</v>
      </c>
      <c r="C1204">
        <v>222</v>
      </c>
    </row>
    <row r="1205" spans="1:3" x14ac:dyDescent="0.35">
      <c r="A1205">
        <v>9189</v>
      </c>
      <c r="B1205" t="s">
        <v>1131</v>
      </c>
      <c r="C1205">
        <v>222</v>
      </c>
    </row>
    <row r="1206" spans="1:3" x14ac:dyDescent="0.35">
      <c r="A1206">
        <v>9189</v>
      </c>
      <c r="B1206" t="s">
        <v>1131</v>
      </c>
      <c r="C1206">
        <v>222</v>
      </c>
    </row>
    <row r="1207" spans="1:3" x14ac:dyDescent="0.35">
      <c r="A1207">
        <v>9189</v>
      </c>
      <c r="B1207" t="s">
        <v>1131</v>
      </c>
      <c r="C1207">
        <v>222</v>
      </c>
    </row>
    <row r="1208" spans="1:3" x14ac:dyDescent="0.35">
      <c r="A1208">
        <v>9189</v>
      </c>
      <c r="B1208" t="s">
        <v>1131</v>
      </c>
      <c r="C1208">
        <v>222</v>
      </c>
    </row>
    <row r="1209" spans="1:3" x14ac:dyDescent="0.35">
      <c r="A1209">
        <v>9189</v>
      </c>
      <c r="B1209" t="s">
        <v>1131</v>
      </c>
      <c r="C1209">
        <v>222</v>
      </c>
    </row>
    <row r="1210" spans="1:3" x14ac:dyDescent="0.35">
      <c r="A1210">
        <v>9189</v>
      </c>
      <c r="B1210" t="s">
        <v>1131</v>
      </c>
      <c r="C1210">
        <v>222</v>
      </c>
    </row>
    <row r="1211" spans="1:3" x14ac:dyDescent="0.35">
      <c r="A1211">
        <v>9189</v>
      </c>
      <c r="B1211" t="s">
        <v>1131</v>
      </c>
      <c r="C1211">
        <v>222</v>
      </c>
    </row>
    <row r="1212" spans="1:3" x14ac:dyDescent="0.35">
      <c r="A1212">
        <v>9189</v>
      </c>
      <c r="B1212" t="s">
        <v>1131</v>
      </c>
      <c r="C1212">
        <v>222</v>
      </c>
    </row>
    <row r="1213" spans="1:3" x14ac:dyDescent="0.35">
      <c r="A1213">
        <v>9189</v>
      </c>
      <c r="B1213" t="s">
        <v>1131</v>
      </c>
      <c r="C1213">
        <v>222</v>
      </c>
    </row>
    <row r="1214" spans="1:3" x14ac:dyDescent="0.35">
      <c r="A1214">
        <v>9189</v>
      </c>
      <c r="B1214" t="s">
        <v>1131</v>
      </c>
      <c r="C1214">
        <v>222</v>
      </c>
    </row>
    <row r="1215" spans="1:3" x14ac:dyDescent="0.35">
      <c r="A1215">
        <v>9189</v>
      </c>
      <c r="B1215" t="s">
        <v>1131</v>
      </c>
      <c r="C1215">
        <v>222</v>
      </c>
    </row>
    <row r="1216" spans="1:3" x14ac:dyDescent="0.35">
      <c r="A1216">
        <v>9189</v>
      </c>
      <c r="B1216" t="s">
        <v>1131</v>
      </c>
      <c r="C1216">
        <v>222</v>
      </c>
    </row>
    <row r="1217" spans="1:3" x14ac:dyDescent="0.35">
      <c r="A1217">
        <v>9189</v>
      </c>
      <c r="B1217" t="s">
        <v>1131</v>
      </c>
      <c r="C1217">
        <v>223</v>
      </c>
    </row>
    <row r="1218" spans="1:3" x14ac:dyDescent="0.35">
      <c r="A1218">
        <v>9189</v>
      </c>
      <c r="B1218" t="s">
        <v>1131</v>
      </c>
      <c r="C1218">
        <v>223</v>
      </c>
    </row>
    <row r="1219" spans="1:3" x14ac:dyDescent="0.35">
      <c r="A1219">
        <v>9189</v>
      </c>
      <c r="B1219" t="s">
        <v>1131</v>
      </c>
      <c r="C1219">
        <v>223</v>
      </c>
    </row>
    <row r="1220" spans="1:3" x14ac:dyDescent="0.35">
      <c r="A1220">
        <v>9189</v>
      </c>
      <c r="B1220" t="s">
        <v>1131</v>
      </c>
      <c r="C1220">
        <v>223</v>
      </c>
    </row>
    <row r="1221" spans="1:3" x14ac:dyDescent="0.35">
      <c r="A1221">
        <v>9189</v>
      </c>
      <c r="B1221" t="s">
        <v>1131</v>
      </c>
      <c r="C1221">
        <v>223</v>
      </c>
    </row>
    <row r="1222" spans="1:3" x14ac:dyDescent="0.35">
      <c r="A1222">
        <v>9189</v>
      </c>
      <c r="B1222" t="s">
        <v>1131</v>
      </c>
      <c r="C1222">
        <v>223</v>
      </c>
    </row>
    <row r="1223" spans="1:3" x14ac:dyDescent="0.35">
      <c r="A1223">
        <v>9189</v>
      </c>
      <c r="B1223" t="s">
        <v>1131</v>
      </c>
      <c r="C1223">
        <v>223</v>
      </c>
    </row>
    <row r="1224" spans="1:3" x14ac:dyDescent="0.35">
      <c r="A1224">
        <v>9189</v>
      </c>
      <c r="B1224" t="s">
        <v>1131</v>
      </c>
      <c r="C1224">
        <v>223</v>
      </c>
    </row>
    <row r="1225" spans="1:3" x14ac:dyDescent="0.35">
      <c r="A1225">
        <v>9189</v>
      </c>
      <c r="B1225" t="s">
        <v>1131</v>
      </c>
      <c r="C1225">
        <v>223</v>
      </c>
    </row>
    <row r="1226" spans="1:3" x14ac:dyDescent="0.35">
      <c r="A1226">
        <v>9191</v>
      </c>
      <c r="B1226" t="s">
        <v>1132</v>
      </c>
      <c r="C1226">
        <v>212</v>
      </c>
    </row>
    <row r="1227" spans="1:3" x14ac:dyDescent="0.35">
      <c r="A1227">
        <v>9191</v>
      </c>
      <c r="B1227" t="s">
        <v>1132</v>
      </c>
      <c r="C1227">
        <v>212</v>
      </c>
    </row>
    <row r="1228" spans="1:3" x14ac:dyDescent="0.35">
      <c r="A1228">
        <v>9191</v>
      </c>
      <c r="B1228" t="s">
        <v>1132</v>
      </c>
      <c r="C1228">
        <v>212</v>
      </c>
    </row>
    <row r="1229" spans="1:3" x14ac:dyDescent="0.35">
      <c r="A1229">
        <v>9191</v>
      </c>
      <c r="B1229" t="s">
        <v>1132</v>
      </c>
      <c r="C1229">
        <v>212</v>
      </c>
    </row>
    <row r="1230" spans="1:3" x14ac:dyDescent="0.35">
      <c r="A1230">
        <v>9191</v>
      </c>
      <c r="B1230" t="s">
        <v>1132</v>
      </c>
      <c r="C1230">
        <v>212</v>
      </c>
    </row>
    <row r="1231" spans="1:3" x14ac:dyDescent="0.35">
      <c r="A1231">
        <v>9191</v>
      </c>
      <c r="B1231" t="s">
        <v>1132</v>
      </c>
      <c r="C1231">
        <v>212</v>
      </c>
    </row>
    <row r="1232" spans="1:3" x14ac:dyDescent="0.35">
      <c r="A1232">
        <v>9191</v>
      </c>
      <c r="B1232" t="s">
        <v>1132</v>
      </c>
      <c r="C1232">
        <v>212</v>
      </c>
    </row>
    <row r="1233" spans="1:3" x14ac:dyDescent="0.35">
      <c r="A1233">
        <v>9191</v>
      </c>
      <c r="B1233" t="s">
        <v>1132</v>
      </c>
      <c r="C1233">
        <v>212</v>
      </c>
    </row>
    <row r="1234" spans="1:3" x14ac:dyDescent="0.35">
      <c r="A1234">
        <v>9191</v>
      </c>
      <c r="B1234" t="s">
        <v>1132</v>
      </c>
      <c r="C1234">
        <v>212</v>
      </c>
    </row>
    <row r="1235" spans="1:3" x14ac:dyDescent="0.35">
      <c r="A1235">
        <v>9192</v>
      </c>
      <c r="B1235" t="s">
        <v>1133</v>
      </c>
      <c r="C1235">
        <v>213</v>
      </c>
    </row>
    <row r="1236" spans="1:3" x14ac:dyDescent="0.35">
      <c r="A1236">
        <v>9192</v>
      </c>
      <c r="B1236" t="s">
        <v>1133</v>
      </c>
      <c r="C1236">
        <v>213</v>
      </c>
    </row>
    <row r="1237" spans="1:3" x14ac:dyDescent="0.35">
      <c r="A1237">
        <v>9192</v>
      </c>
      <c r="B1237" t="s">
        <v>1133</v>
      </c>
      <c r="C1237">
        <v>213</v>
      </c>
    </row>
    <row r="1238" spans="1:3" x14ac:dyDescent="0.35">
      <c r="A1238">
        <v>9192</v>
      </c>
      <c r="B1238" t="s">
        <v>1133</v>
      </c>
      <c r="C1238">
        <v>213</v>
      </c>
    </row>
    <row r="1239" spans="1:3" x14ac:dyDescent="0.35">
      <c r="A1239">
        <v>9192</v>
      </c>
      <c r="B1239" t="s">
        <v>1133</v>
      </c>
      <c r="C1239">
        <v>213</v>
      </c>
    </row>
    <row r="1240" spans="1:3" x14ac:dyDescent="0.35">
      <c r="A1240">
        <v>9197</v>
      </c>
      <c r="B1240" t="s">
        <v>544</v>
      </c>
      <c r="C1240">
        <v>219</v>
      </c>
    </row>
    <row r="1241" spans="1:3" x14ac:dyDescent="0.35">
      <c r="A1241">
        <v>9197</v>
      </c>
      <c r="B1241" t="s">
        <v>544</v>
      </c>
      <c r="C1241">
        <v>219</v>
      </c>
    </row>
    <row r="1242" spans="1:3" x14ac:dyDescent="0.35">
      <c r="A1242">
        <v>9197</v>
      </c>
      <c r="B1242" t="s">
        <v>544</v>
      </c>
      <c r="C1242">
        <v>219</v>
      </c>
    </row>
    <row r="1243" spans="1:3" x14ac:dyDescent="0.35">
      <c r="A1243">
        <v>9197</v>
      </c>
      <c r="B1243" t="s">
        <v>544</v>
      </c>
      <c r="C1243">
        <v>219</v>
      </c>
    </row>
    <row r="1244" spans="1:3" x14ac:dyDescent="0.35">
      <c r="A1244">
        <v>9197</v>
      </c>
      <c r="B1244" t="s">
        <v>544</v>
      </c>
      <c r="C1244">
        <v>219</v>
      </c>
    </row>
    <row r="1245" spans="1:3" x14ac:dyDescent="0.35">
      <c r="A1245">
        <v>9197</v>
      </c>
      <c r="B1245" t="s">
        <v>544</v>
      </c>
      <c r="C1245">
        <v>219</v>
      </c>
    </row>
    <row r="1246" spans="1:3" x14ac:dyDescent="0.35">
      <c r="A1246">
        <v>9385</v>
      </c>
      <c r="B1246" t="s">
        <v>1134</v>
      </c>
      <c r="C1246">
        <v>333</v>
      </c>
    </row>
    <row r="1247" spans="1:3" x14ac:dyDescent="0.35">
      <c r="A1247">
        <v>9385</v>
      </c>
      <c r="B1247" t="s">
        <v>1134</v>
      </c>
      <c r="C1247">
        <v>333</v>
      </c>
    </row>
    <row r="1248" spans="1:3" x14ac:dyDescent="0.35">
      <c r="A1248">
        <v>9385</v>
      </c>
      <c r="B1248" t="s">
        <v>1134</v>
      </c>
      <c r="C1248">
        <v>333</v>
      </c>
    </row>
    <row r="1249" spans="1:3" x14ac:dyDescent="0.35">
      <c r="A1249">
        <v>9385</v>
      </c>
      <c r="B1249" t="s">
        <v>1134</v>
      </c>
      <c r="C1249">
        <v>462</v>
      </c>
    </row>
    <row r="1250" spans="1:3" x14ac:dyDescent="0.35">
      <c r="A1250">
        <v>9385</v>
      </c>
      <c r="B1250" t="s">
        <v>1134</v>
      </c>
      <c r="C1250">
        <v>462</v>
      </c>
    </row>
    <row r="1251" spans="1:3" x14ac:dyDescent="0.35">
      <c r="A1251">
        <v>9385</v>
      </c>
      <c r="B1251" t="s">
        <v>1134</v>
      </c>
      <c r="C1251">
        <v>462</v>
      </c>
    </row>
    <row r="1252" spans="1:3" x14ac:dyDescent="0.35">
      <c r="A1252">
        <v>9385</v>
      </c>
      <c r="B1252" t="s">
        <v>1134</v>
      </c>
      <c r="C1252">
        <v>462</v>
      </c>
    </row>
    <row r="1253" spans="1:3" x14ac:dyDescent="0.35">
      <c r="A1253">
        <v>9385</v>
      </c>
      <c r="B1253" t="s">
        <v>1134</v>
      </c>
      <c r="C1253">
        <v>462</v>
      </c>
    </row>
    <row r="1254" spans="1:3" x14ac:dyDescent="0.35">
      <c r="A1254">
        <v>9385</v>
      </c>
      <c r="B1254" t="s">
        <v>1134</v>
      </c>
      <c r="C1254">
        <v>462</v>
      </c>
    </row>
    <row r="1255" spans="1:3" x14ac:dyDescent="0.35">
      <c r="A1255">
        <v>9385</v>
      </c>
      <c r="B1255" t="s">
        <v>1134</v>
      </c>
      <c r="C1255">
        <v>462</v>
      </c>
    </row>
    <row r="1256" spans="1:3" x14ac:dyDescent="0.35">
      <c r="A1256">
        <v>9385</v>
      </c>
      <c r="B1256" t="s">
        <v>1134</v>
      </c>
      <c r="C1256">
        <v>462</v>
      </c>
    </row>
    <row r="1257" spans="1:3" x14ac:dyDescent="0.35">
      <c r="A1257">
        <v>9385</v>
      </c>
      <c r="B1257" t="s">
        <v>1134</v>
      </c>
      <c r="C1257">
        <v>462</v>
      </c>
    </row>
    <row r="1258" spans="1:3" x14ac:dyDescent="0.35">
      <c r="A1258">
        <v>9385</v>
      </c>
      <c r="B1258" t="s">
        <v>1134</v>
      </c>
      <c r="C1258">
        <v>462</v>
      </c>
    </row>
    <row r="1259" spans="1:3" x14ac:dyDescent="0.35">
      <c r="A1259">
        <v>9385</v>
      </c>
      <c r="B1259" t="s">
        <v>1134</v>
      </c>
      <c r="C1259">
        <v>462</v>
      </c>
    </row>
    <row r="1260" spans="1:3" x14ac:dyDescent="0.35">
      <c r="A1260">
        <v>9441</v>
      </c>
      <c r="B1260" t="s">
        <v>1135</v>
      </c>
      <c r="C1260">
        <v>237</v>
      </c>
    </row>
    <row r="1261" spans="1:3" x14ac:dyDescent="0.35">
      <c r="A1261">
        <v>9441</v>
      </c>
      <c r="B1261" t="s">
        <v>1135</v>
      </c>
      <c r="C1261">
        <v>237</v>
      </c>
    </row>
    <row r="1262" spans="1:3" x14ac:dyDescent="0.35">
      <c r="A1262">
        <v>9443</v>
      </c>
      <c r="B1262" t="s">
        <v>1136</v>
      </c>
      <c r="C1262">
        <v>238</v>
      </c>
    </row>
    <row r="1263" spans="1:3" x14ac:dyDescent="0.35">
      <c r="A1263">
        <v>9443</v>
      </c>
      <c r="B1263" t="s">
        <v>1136</v>
      </c>
      <c r="C1263">
        <v>238</v>
      </c>
    </row>
    <row r="1264" spans="1:3" x14ac:dyDescent="0.35">
      <c r="A1264">
        <v>9443</v>
      </c>
      <c r="B1264" t="s">
        <v>1136</v>
      </c>
      <c r="C1264">
        <v>238</v>
      </c>
    </row>
    <row r="1265" spans="1:3" x14ac:dyDescent="0.35">
      <c r="A1265">
        <v>9443</v>
      </c>
      <c r="B1265" t="s">
        <v>1136</v>
      </c>
      <c r="C1265">
        <v>238</v>
      </c>
    </row>
    <row r="1266" spans="1:3" x14ac:dyDescent="0.35">
      <c r="A1266">
        <v>9462</v>
      </c>
      <c r="B1266" t="s">
        <v>1137</v>
      </c>
      <c r="C1266">
        <v>239</v>
      </c>
    </row>
    <row r="1267" spans="1:3" x14ac:dyDescent="0.35">
      <c r="A1267">
        <v>9462</v>
      </c>
      <c r="B1267" t="s">
        <v>1137</v>
      </c>
      <c r="C1267">
        <v>239</v>
      </c>
    </row>
    <row r="1268" spans="1:3" x14ac:dyDescent="0.35">
      <c r="A1268">
        <v>9462</v>
      </c>
      <c r="B1268" t="s">
        <v>1137</v>
      </c>
      <c r="C1268">
        <v>239</v>
      </c>
    </row>
    <row r="1269" spans="1:3" x14ac:dyDescent="0.35">
      <c r="A1269">
        <v>9462</v>
      </c>
      <c r="B1269" t="s">
        <v>1137</v>
      </c>
      <c r="C1269">
        <v>239</v>
      </c>
    </row>
    <row r="1270" spans="1:3" x14ac:dyDescent="0.35">
      <c r="A1270">
        <v>9468</v>
      </c>
      <c r="B1270" t="s">
        <v>1138</v>
      </c>
      <c r="C1270">
        <v>240</v>
      </c>
    </row>
    <row r="1271" spans="1:3" x14ac:dyDescent="0.35">
      <c r="A1271">
        <v>9468</v>
      </c>
      <c r="B1271" t="s">
        <v>1138</v>
      </c>
      <c r="C1271">
        <v>240</v>
      </c>
    </row>
    <row r="1272" spans="1:3" x14ac:dyDescent="0.35">
      <c r="A1272">
        <v>9468</v>
      </c>
      <c r="B1272" t="s">
        <v>1138</v>
      </c>
      <c r="C1272">
        <v>240</v>
      </c>
    </row>
    <row r="1273" spans="1:3" x14ac:dyDescent="0.35">
      <c r="A1273">
        <v>9484</v>
      </c>
      <c r="B1273" t="s">
        <v>545</v>
      </c>
      <c r="C1273">
        <v>243</v>
      </c>
    </row>
    <row r="1274" spans="1:3" x14ac:dyDescent="0.35">
      <c r="A1274">
        <v>9484</v>
      </c>
      <c r="B1274" t="s">
        <v>545</v>
      </c>
      <c r="C1274">
        <v>243</v>
      </c>
    </row>
    <row r="1275" spans="1:3" x14ac:dyDescent="0.35">
      <c r="A1275">
        <v>9484</v>
      </c>
      <c r="B1275" t="s">
        <v>545</v>
      </c>
      <c r="C1275">
        <v>243</v>
      </c>
    </row>
    <row r="1276" spans="1:3" x14ac:dyDescent="0.35">
      <c r="A1276">
        <v>9484</v>
      </c>
      <c r="B1276" t="s">
        <v>545</v>
      </c>
      <c r="C1276">
        <v>243</v>
      </c>
    </row>
    <row r="1277" spans="1:3" x14ac:dyDescent="0.35">
      <c r="A1277">
        <v>9484</v>
      </c>
      <c r="B1277" t="s">
        <v>545</v>
      </c>
      <c r="C1277">
        <v>243</v>
      </c>
    </row>
    <row r="1278" spans="1:3" x14ac:dyDescent="0.35">
      <c r="A1278">
        <v>9484</v>
      </c>
      <c r="B1278" t="s">
        <v>545</v>
      </c>
      <c r="C1278">
        <v>243</v>
      </c>
    </row>
    <row r="1279" spans="1:3" x14ac:dyDescent="0.35">
      <c r="A1279">
        <v>9484</v>
      </c>
      <c r="B1279" t="s">
        <v>545</v>
      </c>
      <c r="C1279">
        <v>243</v>
      </c>
    </row>
    <row r="1280" spans="1:3" x14ac:dyDescent="0.35">
      <c r="A1280">
        <v>9484</v>
      </c>
      <c r="B1280" t="s">
        <v>545</v>
      </c>
      <c r="C1280">
        <v>243</v>
      </c>
    </row>
    <row r="1281" spans="1:3" x14ac:dyDescent="0.35">
      <c r="A1281">
        <v>9484</v>
      </c>
      <c r="B1281" t="s">
        <v>545</v>
      </c>
      <c r="C1281">
        <v>243</v>
      </c>
    </row>
    <row r="1282" spans="1:3" x14ac:dyDescent="0.35">
      <c r="A1282">
        <v>9484</v>
      </c>
      <c r="B1282" t="s">
        <v>545</v>
      </c>
      <c r="C1282">
        <v>243</v>
      </c>
    </row>
    <row r="1283" spans="1:3" x14ac:dyDescent="0.35">
      <c r="A1283">
        <v>9484</v>
      </c>
      <c r="B1283" t="s">
        <v>545</v>
      </c>
      <c r="C1283">
        <v>243</v>
      </c>
    </row>
    <row r="1284" spans="1:3" x14ac:dyDescent="0.35">
      <c r="A1284">
        <v>9484</v>
      </c>
      <c r="B1284" t="s">
        <v>545</v>
      </c>
      <c r="C1284">
        <v>243</v>
      </c>
    </row>
    <row r="1285" spans="1:3" x14ac:dyDescent="0.35">
      <c r="A1285">
        <v>9484</v>
      </c>
      <c r="B1285" t="s">
        <v>545</v>
      </c>
      <c r="C1285">
        <v>243</v>
      </c>
    </row>
    <row r="1286" spans="1:3" x14ac:dyDescent="0.35">
      <c r="A1286">
        <v>9484</v>
      </c>
      <c r="B1286" t="s">
        <v>545</v>
      </c>
      <c r="C1286">
        <v>243</v>
      </c>
    </row>
    <row r="1287" spans="1:3" x14ac:dyDescent="0.35">
      <c r="A1287">
        <v>9484</v>
      </c>
      <c r="B1287" t="s">
        <v>545</v>
      </c>
      <c r="C1287">
        <v>243</v>
      </c>
    </row>
    <row r="1288" spans="1:3" x14ac:dyDescent="0.35">
      <c r="A1288">
        <v>9484</v>
      </c>
      <c r="B1288" t="s">
        <v>545</v>
      </c>
      <c r="C1288">
        <v>243</v>
      </c>
    </row>
    <row r="1289" spans="1:3" x14ac:dyDescent="0.35">
      <c r="A1289">
        <v>9484</v>
      </c>
      <c r="B1289" t="s">
        <v>545</v>
      </c>
      <c r="C1289">
        <v>243</v>
      </c>
    </row>
    <row r="1290" spans="1:3" x14ac:dyDescent="0.35">
      <c r="A1290">
        <v>9484</v>
      </c>
      <c r="B1290" t="s">
        <v>545</v>
      </c>
      <c r="C1290">
        <v>243</v>
      </c>
    </row>
    <row r="1291" spans="1:3" x14ac:dyDescent="0.35">
      <c r="A1291">
        <v>9484</v>
      </c>
      <c r="B1291" t="s">
        <v>545</v>
      </c>
      <c r="C1291">
        <v>243</v>
      </c>
    </row>
    <row r="1292" spans="1:3" x14ac:dyDescent="0.35">
      <c r="A1292">
        <v>9484</v>
      </c>
      <c r="B1292" t="s">
        <v>545</v>
      </c>
      <c r="C1292">
        <v>243</v>
      </c>
    </row>
    <row r="1293" spans="1:3" x14ac:dyDescent="0.35">
      <c r="A1293">
        <v>9484</v>
      </c>
      <c r="B1293" t="s">
        <v>545</v>
      </c>
      <c r="C1293">
        <v>243</v>
      </c>
    </row>
    <row r="1294" spans="1:3" x14ac:dyDescent="0.35">
      <c r="A1294">
        <v>9484</v>
      </c>
      <c r="B1294" t="s">
        <v>545</v>
      </c>
      <c r="C1294">
        <v>243</v>
      </c>
    </row>
    <row r="1295" spans="1:3" x14ac:dyDescent="0.35">
      <c r="A1295">
        <v>9484</v>
      </c>
      <c r="B1295" t="s">
        <v>545</v>
      </c>
      <c r="C1295">
        <v>243</v>
      </c>
    </row>
    <row r="1296" spans="1:3" x14ac:dyDescent="0.35">
      <c r="A1296">
        <v>9484</v>
      </c>
      <c r="B1296" t="s">
        <v>545</v>
      </c>
      <c r="C1296">
        <v>244</v>
      </c>
    </row>
    <row r="1297" spans="1:3" x14ac:dyDescent="0.35">
      <c r="A1297">
        <v>9484</v>
      </c>
      <c r="B1297" t="s">
        <v>545</v>
      </c>
      <c r="C1297">
        <v>244</v>
      </c>
    </row>
    <row r="1298" spans="1:3" x14ac:dyDescent="0.35">
      <c r="A1298">
        <v>9484</v>
      </c>
      <c r="B1298" t="s">
        <v>545</v>
      </c>
      <c r="C1298">
        <v>244</v>
      </c>
    </row>
    <row r="1299" spans="1:3" x14ac:dyDescent="0.35">
      <c r="A1299">
        <v>9484</v>
      </c>
      <c r="B1299" t="s">
        <v>545</v>
      </c>
      <c r="C1299">
        <v>244</v>
      </c>
    </row>
    <row r="1300" spans="1:3" x14ac:dyDescent="0.35">
      <c r="A1300">
        <v>9484</v>
      </c>
      <c r="B1300" t="s">
        <v>545</v>
      </c>
      <c r="C1300">
        <v>244</v>
      </c>
    </row>
    <row r="1301" spans="1:3" x14ac:dyDescent="0.35">
      <c r="A1301">
        <v>9484</v>
      </c>
      <c r="B1301" t="s">
        <v>545</v>
      </c>
      <c r="C1301">
        <v>244</v>
      </c>
    </row>
    <row r="1302" spans="1:3" x14ac:dyDescent="0.35">
      <c r="A1302">
        <v>9484</v>
      </c>
      <c r="B1302" t="s">
        <v>545</v>
      </c>
      <c r="C1302">
        <v>244</v>
      </c>
    </row>
    <row r="1303" spans="1:3" x14ac:dyDescent="0.35">
      <c r="A1303">
        <v>9484</v>
      </c>
      <c r="B1303" t="s">
        <v>545</v>
      </c>
      <c r="C1303">
        <v>244</v>
      </c>
    </row>
    <row r="1304" spans="1:3" x14ac:dyDescent="0.35">
      <c r="A1304">
        <v>9484</v>
      </c>
      <c r="B1304" t="s">
        <v>545</v>
      </c>
      <c r="C1304">
        <v>244</v>
      </c>
    </row>
    <row r="1305" spans="1:3" x14ac:dyDescent="0.35">
      <c r="A1305">
        <v>9484</v>
      </c>
      <c r="B1305" t="s">
        <v>545</v>
      </c>
      <c r="C1305">
        <v>244</v>
      </c>
    </row>
    <row r="1306" spans="1:3" x14ac:dyDescent="0.35">
      <c r="A1306">
        <v>9484</v>
      </c>
      <c r="B1306" t="s">
        <v>545</v>
      </c>
      <c r="C1306">
        <v>244</v>
      </c>
    </row>
    <row r="1307" spans="1:3" x14ac:dyDescent="0.35">
      <c r="A1307">
        <v>9484</v>
      </c>
      <c r="B1307" t="s">
        <v>545</v>
      </c>
      <c r="C1307">
        <v>244</v>
      </c>
    </row>
    <row r="1308" spans="1:3" x14ac:dyDescent="0.35">
      <c r="A1308">
        <v>9484</v>
      </c>
      <c r="B1308" t="s">
        <v>545</v>
      </c>
      <c r="C1308">
        <v>244</v>
      </c>
    </row>
    <row r="1309" spans="1:3" x14ac:dyDescent="0.35">
      <c r="A1309">
        <v>9484</v>
      </c>
      <c r="B1309" t="s">
        <v>545</v>
      </c>
      <c r="C1309">
        <v>244</v>
      </c>
    </row>
    <row r="1310" spans="1:3" x14ac:dyDescent="0.35">
      <c r="A1310">
        <v>9484</v>
      </c>
      <c r="B1310" t="s">
        <v>545</v>
      </c>
      <c r="C1310">
        <v>244</v>
      </c>
    </row>
    <row r="1311" spans="1:3" x14ac:dyDescent="0.35">
      <c r="A1311">
        <v>9484</v>
      </c>
      <c r="B1311" t="s">
        <v>545</v>
      </c>
      <c r="C1311">
        <v>244</v>
      </c>
    </row>
    <row r="1312" spans="1:3" x14ac:dyDescent="0.35">
      <c r="A1312">
        <v>9484</v>
      </c>
      <c r="B1312" t="s">
        <v>545</v>
      </c>
      <c r="C1312">
        <v>244</v>
      </c>
    </row>
    <row r="1313" spans="1:3" x14ac:dyDescent="0.35">
      <c r="A1313">
        <v>9484</v>
      </c>
      <c r="B1313" t="s">
        <v>545</v>
      </c>
      <c r="C1313">
        <v>244</v>
      </c>
    </row>
    <row r="1314" spans="1:3" x14ac:dyDescent="0.35">
      <c r="A1314">
        <v>9484</v>
      </c>
      <c r="B1314" t="s">
        <v>545</v>
      </c>
      <c r="C1314">
        <v>244</v>
      </c>
    </row>
    <row r="1315" spans="1:3" x14ac:dyDescent="0.35">
      <c r="A1315">
        <v>9484</v>
      </c>
      <c r="B1315" t="s">
        <v>545</v>
      </c>
      <c r="C1315">
        <v>244</v>
      </c>
    </row>
    <row r="1316" spans="1:3" x14ac:dyDescent="0.35">
      <c r="A1316">
        <v>9484</v>
      </c>
      <c r="B1316" t="s">
        <v>545</v>
      </c>
      <c r="C1316">
        <v>244</v>
      </c>
    </row>
    <row r="1317" spans="1:3" x14ac:dyDescent="0.35">
      <c r="A1317">
        <v>9484</v>
      </c>
      <c r="B1317" t="s">
        <v>545</v>
      </c>
      <c r="C1317">
        <v>244</v>
      </c>
    </row>
    <row r="1318" spans="1:3" x14ac:dyDescent="0.35">
      <c r="A1318">
        <v>9484</v>
      </c>
      <c r="B1318" t="s">
        <v>545</v>
      </c>
      <c r="C1318">
        <v>244</v>
      </c>
    </row>
    <row r="1319" spans="1:3" x14ac:dyDescent="0.35">
      <c r="A1319">
        <v>9484</v>
      </c>
      <c r="B1319" t="s">
        <v>545</v>
      </c>
      <c r="C1319">
        <v>244</v>
      </c>
    </row>
    <row r="1320" spans="1:3" x14ac:dyDescent="0.35">
      <c r="A1320">
        <v>9484</v>
      </c>
      <c r="B1320" t="s">
        <v>545</v>
      </c>
      <c r="C1320">
        <v>244</v>
      </c>
    </row>
    <row r="1321" spans="1:3" x14ac:dyDescent="0.35">
      <c r="A1321">
        <v>9484</v>
      </c>
      <c r="B1321" t="s">
        <v>545</v>
      </c>
      <c r="C1321">
        <v>244</v>
      </c>
    </row>
    <row r="1322" spans="1:3" x14ac:dyDescent="0.35">
      <c r="A1322">
        <v>9484</v>
      </c>
      <c r="B1322" t="s">
        <v>545</v>
      </c>
      <c r="C1322">
        <v>244</v>
      </c>
    </row>
    <row r="1323" spans="1:3" x14ac:dyDescent="0.35">
      <c r="A1323">
        <v>9484</v>
      </c>
      <c r="B1323" t="s">
        <v>545</v>
      </c>
      <c r="C1323">
        <v>244</v>
      </c>
    </row>
    <row r="1324" spans="1:3" x14ac:dyDescent="0.35">
      <c r="A1324">
        <v>9484</v>
      </c>
      <c r="B1324" t="s">
        <v>545</v>
      </c>
      <c r="C1324">
        <v>244</v>
      </c>
    </row>
    <row r="1325" spans="1:3" x14ac:dyDescent="0.35">
      <c r="A1325">
        <v>9532</v>
      </c>
      <c r="B1325" t="s">
        <v>1139</v>
      </c>
      <c r="C1325">
        <v>247</v>
      </c>
    </row>
    <row r="1326" spans="1:3" x14ac:dyDescent="0.35">
      <c r="A1326">
        <v>9532</v>
      </c>
      <c r="B1326" t="s">
        <v>1139</v>
      </c>
      <c r="C1326">
        <v>247</v>
      </c>
    </row>
    <row r="1327" spans="1:3" x14ac:dyDescent="0.35">
      <c r="A1327">
        <v>9532</v>
      </c>
      <c r="B1327" t="s">
        <v>1139</v>
      </c>
      <c r="C1327">
        <v>247</v>
      </c>
    </row>
    <row r="1328" spans="1:3" x14ac:dyDescent="0.35">
      <c r="A1328">
        <v>9532</v>
      </c>
      <c r="B1328" t="s">
        <v>1139</v>
      </c>
      <c r="C1328">
        <v>247</v>
      </c>
    </row>
    <row r="1329" spans="1:3" x14ac:dyDescent="0.35">
      <c r="A1329">
        <v>9532</v>
      </c>
      <c r="B1329" t="s">
        <v>1139</v>
      </c>
      <c r="C1329">
        <v>247</v>
      </c>
    </row>
    <row r="1330" spans="1:3" x14ac:dyDescent="0.35">
      <c r="A1330">
        <v>9532</v>
      </c>
      <c r="B1330" t="s">
        <v>1139</v>
      </c>
      <c r="C1330">
        <v>247</v>
      </c>
    </row>
    <row r="1331" spans="1:3" x14ac:dyDescent="0.35">
      <c r="A1331">
        <v>9532</v>
      </c>
      <c r="B1331" t="s">
        <v>1139</v>
      </c>
      <c r="C1331">
        <v>247</v>
      </c>
    </row>
    <row r="1332" spans="1:3" x14ac:dyDescent="0.35">
      <c r="A1332">
        <v>9532</v>
      </c>
      <c r="B1332" t="s">
        <v>1139</v>
      </c>
      <c r="C1332">
        <v>247</v>
      </c>
    </row>
    <row r="1333" spans="1:3" x14ac:dyDescent="0.35">
      <c r="A1333">
        <v>9532</v>
      </c>
      <c r="B1333" t="s">
        <v>1139</v>
      </c>
      <c r="C1333">
        <v>247</v>
      </c>
    </row>
    <row r="1334" spans="1:3" x14ac:dyDescent="0.35">
      <c r="A1334">
        <v>9532</v>
      </c>
      <c r="B1334" t="s">
        <v>1139</v>
      </c>
      <c r="C1334">
        <v>247</v>
      </c>
    </row>
    <row r="1335" spans="1:3" x14ac:dyDescent="0.35">
      <c r="A1335">
        <v>9532</v>
      </c>
      <c r="B1335" t="s">
        <v>1139</v>
      </c>
      <c r="C1335">
        <v>247</v>
      </c>
    </row>
    <row r="1336" spans="1:3" x14ac:dyDescent="0.35">
      <c r="A1336">
        <v>9532</v>
      </c>
      <c r="B1336" t="s">
        <v>1139</v>
      </c>
      <c r="C1336">
        <v>247</v>
      </c>
    </row>
    <row r="1337" spans="1:3" x14ac:dyDescent="0.35">
      <c r="A1337">
        <v>9532</v>
      </c>
      <c r="B1337" t="s">
        <v>1139</v>
      </c>
      <c r="C1337">
        <v>247</v>
      </c>
    </row>
    <row r="1338" spans="1:3" x14ac:dyDescent="0.35">
      <c r="A1338">
        <v>9532</v>
      </c>
      <c r="B1338" t="s">
        <v>1139</v>
      </c>
      <c r="C1338">
        <v>247</v>
      </c>
    </row>
    <row r="1339" spans="1:3" x14ac:dyDescent="0.35">
      <c r="A1339">
        <v>9532</v>
      </c>
      <c r="B1339" t="s">
        <v>1139</v>
      </c>
      <c r="C1339">
        <v>247</v>
      </c>
    </row>
    <row r="1340" spans="1:3" x14ac:dyDescent="0.35">
      <c r="A1340">
        <v>9532</v>
      </c>
      <c r="B1340" t="s">
        <v>1139</v>
      </c>
      <c r="C1340">
        <v>247</v>
      </c>
    </row>
    <row r="1341" spans="1:3" x14ac:dyDescent="0.35">
      <c r="A1341">
        <v>9532</v>
      </c>
      <c r="B1341" t="s">
        <v>1139</v>
      </c>
      <c r="C1341">
        <v>247</v>
      </c>
    </row>
    <row r="1342" spans="1:3" x14ac:dyDescent="0.35">
      <c r="A1342">
        <v>9532</v>
      </c>
      <c r="B1342" t="s">
        <v>1139</v>
      </c>
      <c r="C1342">
        <v>247</v>
      </c>
    </row>
    <row r="1343" spans="1:3" x14ac:dyDescent="0.35">
      <c r="A1343">
        <v>9532</v>
      </c>
      <c r="B1343" t="s">
        <v>1139</v>
      </c>
      <c r="C1343">
        <v>247</v>
      </c>
    </row>
    <row r="1344" spans="1:3" x14ac:dyDescent="0.35">
      <c r="A1344">
        <v>9532</v>
      </c>
      <c r="B1344" t="s">
        <v>1139</v>
      </c>
      <c r="C1344">
        <v>247</v>
      </c>
    </row>
    <row r="1345" spans="1:3" x14ac:dyDescent="0.35">
      <c r="A1345">
        <v>9532</v>
      </c>
      <c r="B1345" t="s">
        <v>1139</v>
      </c>
      <c r="C1345">
        <v>247</v>
      </c>
    </row>
    <row r="1346" spans="1:3" x14ac:dyDescent="0.35">
      <c r="A1346">
        <v>9532</v>
      </c>
      <c r="B1346" t="s">
        <v>1139</v>
      </c>
      <c r="C1346">
        <v>247</v>
      </c>
    </row>
    <row r="1347" spans="1:3" x14ac:dyDescent="0.35">
      <c r="A1347">
        <v>9532</v>
      </c>
      <c r="B1347" t="s">
        <v>1139</v>
      </c>
      <c r="C1347">
        <v>247</v>
      </c>
    </row>
    <row r="1348" spans="1:3" x14ac:dyDescent="0.35">
      <c r="A1348">
        <v>9532</v>
      </c>
      <c r="B1348" t="s">
        <v>1139</v>
      </c>
      <c r="C1348">
        <v>247</v>
      </c>
    </row>
    <row r="1349" spans="1:3" x14ac:dyDescent="0.35">
      <c r="A1349">
        <v>9532</v>
      </c>
      <c r="B1349" t="s">
        <v>1139</v>
      </c>
      <c r="C1349">
        <v>247</v>
      </c>
    </row>
    <row r="1350" spans="1:3" x14ac:dyDescent="0.35">
      <c r="A1350">
        <v>9532</v>
      </c>
      <c r="B1350" t="s">
        <v>1139</v>
      </c>
      <c r="C1350">
        <v>247</v>
      </c>
    </row>
    <row r="1351" spans="1:3" x14ac:dyDescent="0.35">
      <c r="A1351">
        <v>9532</v>
      </c>
      <c r="B1351" t="s">
        <v>1139</v>
      </c>
      <c r="C1351">
        <v>247</v>
      </c>
    </row>
    <row r="1352" spans="1:3" x14ac:dyDescent="0.35">
      <c r="A1352">
        <v>9532</v>
      </c>
      <c r="B1352" t="s">
        <v>1139</v>
      </c>
      <c r="C1352">
        <v>247</v>
      </c>
    </row>
    <row r="1353" spans="1:3" x14ac:dyDescent="0.35">
      <c r="A1353">
        <v>9532</v>
      </c>
      <c r="B1353" t="s">
        <v>1139</v>
      </c>
      <c r="C1353">
        <v>247</v>
      </c>
    </row>
    <row r="1354" spans="1:3" x14ac:dyDescent="0.35">
      <c r="A1354">
        <v>9532</v>
      </c>
      <c r="B1354" t="s">
        <v>1139</v>
      </c>
      <c r="C1354">
        <v>248</v>
      </c>
    </row>
    <row r="1355" spans="1:3" x14ac:dyDescent="0.35">
      <c r="A1355">
        <v>9532</v>
      </c>
      <c r="B1355" t="s">
        <v>1139</v>
      </c>
      <c r="C1355">
        <v>248</v>
      </c>
    </row>
    <row r="1356" spans="1:3" x14ac:dyDescent="0.35">
      <c r="A1356">
        <v>9532</v>
      </c>
      <c r="B1356" t="s">
        <v>1139</v>
      </c>
      <c r="C1356">
        <v>248</v>
      </c>
    </row>
    <row r="1357" spans="1:3" x14ac:dyDescent="0.35">
      <c r="A1357">
        <v>9532</v>
      </c>
      <c r="B1357" t="s">
        <v>1139</v>
      </c>
      <c r="C1357">
        <v>248</v>
      </c>
    </row>
    <row r="1358" spans="1:3" x14ac:dyDescent="0.35">
      <c r="A1358">
        <v>9532</v>
      </c>
      <c r="B1358" t="s">
        <v>1139</v>
      </c>
      <c r="C1358">
        <v>248</v>
      </c>
    </row>
    <row r="1359" spans="1:3" x14ac:dyDescent="0.35">
      <c r="A1359">
        <v>9532</v>
      </c>
      <c r="B1359" t="s">
        <v>1139</v>
      </c>
      <c r="C1359">
        <v>248</v>
      </c>
    </row>
    <row r="1360" spans="1:3" x14ac:dyDescent="0.35">
      <c r="A1360">
        <v>9532</v>
      </c>
      <c r="B1360" t="s">
        <v>1139</v>
      </c>
      <c r="C1360">
        <v>248</v>
      </c>
    </row>
    <row r="1361" spans="1:3" x14ac:dyDescent="0.35">
      <c r="A1361">
        <v>9532</v>
      </c>
      <c r="B1361" t="s">
        <v>1139</v>
      </c>
      <c r="C1361">
        <v>248</v>
      </c>
    </row>
    <row r="1362" spans="1:3" x14ac:dyDescent="0.35">
      <c r="A1362">
        <v>9532</v>
      </c>
      <c r="B1362" t="s">
        <v>1139</v>
      </c>
      <c r="C1362">
        <v>248</v>
      </c>
    </row>
    <row r="1363" spans="1:3" x14ac:dyDescent="0.35">
      <c r="A1363">
        <v>9532</v>
      </c>
      <c r="B1363" t="s">
        <v>1139</v>
      </c>
      <c r="C1363">
        <v>248</v>
      </c>
    </row>
    <row r="1364" spans="1:3" x14ac:dyDescent="0.35">
      <c r="A1364">
        <v>9532</v>
      </c>
      <c r="B1364" t="s">
        <v>1139</v>
      </c>
      <c r="C1364">
        <v>248</v>
      </c>
    </row>
    <row r="1365" spans="1:3" x14ac:dyDescent="0.35">
      <c r="A1365">
        <v>9532</v>
      </c>
      <c r="B1365" t="s">
        <v>1139</v>
      </c>
      <c r="C1365">
        <v>249</v>
      </c>
    </row>
    <row r="1366" spans="1:3" x14ac:dyDescent="0.35">
      <c r="A1366">
        <v>9532</v>
      </c>
      <c r="B1366" t="s">
        <v>1139</v>
      </c>
      <c r="C1366">
        <v>249</v>
      </c>
    </row>
    <row r="1367" spans="1:3" x14ac:dyDescent="0.35">
      <c r="A1367">
        <v>9532</v>
      </c>
      <c r="B1367" t="s">
        <v>1139</v>
      </c>
      <c r="C1367">
        <v>249</v>
      </c>
    </row>
    <row r="1368" spans="1:3" x14ac:dyDescent="0.35">
      <c r="A1368">
        <v>9532</v>
      </c>
      <c r="B1368" t="s">
        <v>1139</v>
      </c>
      <c r="C1368">
        <v>249</v>
      </c>
    </row>
    <row r="1369" spans="1:3" x14ac:dyDescent="0.35">
      <c r="A1369">
        <v>9532</v>
      </c>
      <c r="B1369" t="s">
        <v>1139</v>
      </c>
      <c r="C1369">
        <v>249</v>
      </c>
    </row>
    <row r="1370" spans="1:3" x14ac:dyDescent="0.35">
      <c r="A1370">
        <v>9532</v>
      </c>
      <c r="B1370" t="s">
        <v>1139</v>
      </c>
      <c r="C1370">
        <v>249</v>
      </c>
    </row>
    <row r="1371" spans="1:3" x14ac:dyDescent="0.35">
      <c r="A1371">
        <v>9532</v>
      </c>
      <c r="B1371" t="s">
        <v>1139</v>
      </c>
      <c r="C1371">
        <v>249</v>
      </c>
    </row>
    <row r="1372" spans="1:3" x14ac:dyDescent="0.35">
      <c r="A1372">
        <v>9532</v>
      </c>
      <c r="B1372" t="s">
        <v>1139</v>
      </c>
      <c r="C1372">
        <v>249</v>
      </c>
    </row>
    <row r="1373" spans="1:3" x14ac:dyDescent="0.35">
      <c r="A1373">
        <v>9532</v>
      </c>
      <c r="B1373" t="s">
        <v>1139</v>
      </c>
      <c r="C1373">
        <v>249</v>
      </c>
    </row>
    <row r="1374" spans="1:3" x14ac:dyDescent="0.35">
      <c r="A1374">
        <v>9532</v>
      </c>
      <c r="B1374" t="s">
        <v>1139</v>
      </c>
      <c r="C1374">
        <v>249</v>
      </c>
    </row>
    <row r="1375" spans="1:3" x14ac:dyDescent="0.35">
      <c r="A1375">
        <v>9532</v>
      </c>
      <c r="B1375" t="s">
        <v>1139</v>
      </c>
      <c r="C1375">
        <v>249</v>
      </c>
    </row>
    <row r="1376" spans="1:3" x14ac:dyDescent="0.35">
      <c r="A1376">
        <v>9532</v>
      </c>
      <c r="B1376" t="s">
        <v>1139</v>
      </c>
      <c r="C1376">
        <v>249</v>
      </c>
    </row>
    <row r="1377" spans="1:3" x14ac:dyDescent="0.35">
      <c r="A1377">
        <v>9532</v>
      </c>
      <c r="B1377" t="s">
        <v>1139</v>
      </c>
      <c r="C1377">
        <v>249</v>
      </c>
    </row>
    <row r="1378" spans="1:3" x14ac:dyDescent="0.35">
      <c r="A1378">
        <v>9532</v>
      </c>
      <c r="B1378" t="s">
        <v>1139</v>
      </c>
      <c r="C1378">
        <v>249</v>
      </c>
    </row>
    <row r="1379" spans="1:3" x14ac:dyDescent="0.35">
      <c r="A1379">
        <v>9532</v>
      </c>
      <c r="B1379" t="s">
        <v>1139</v>
      </c>
      <c r="C1379">
        <v>250</v>
      </c>
    </row>
    <row r="1380" spans="1:3" x14ac:dyDescent="0.35">
      <c r="A1380">
        <v>9532</v>
      </c>
      <c r="B1380" t="s">
        <v>1139</v>
      </c>
      <c r="C1380">
        <v>250</v>
      </c>
    </row>
    <row r="1381" spans="1:3" x14ac:dyDescent="0.35">
      <c r="A1381">
        <v>9532</v>
      </c>
      <c r="B1381" t="s">
        <v>1139</v>
      </c>
      <c r="C1381">
        <v>250</v>
      </c>
    </row>
    <row r="1382" spans="1:3" x14ac:dyDescent="0.35">
      <c r="A1382">
        <v>9532</v>
      </c>
      <c r="B1382" t="s">
        <v>1139</v>
      </c>
      <c r="C1382">
        <v>250</v>
      </c>
    </row>
    <row r="1383" spans="1:3" x14ac:dyDescent="0.35">
      <c r="A1383">
        <v>9532</v>
      </c>
      <c r="B1383" t="s">
        <v>1139</v>
      </c>
      <c r="C1383">
        <v>250</v>
      </c>
    </row>
    <row r="1384" spans="1:3" x14ac:dyDescent="0.35">
      <c r="A1384">
        <v>9532</v>
      </c>
      <c r="B1384" t="s">
        <v>1139</v>
      </c>
      <c r="C1384">
        <v>250</v>
      </c>
    </row>
    <row r="1385" spans="1:3" x14ac:dyDescent="0.35">
      <c r="A1385">
        <v>9532</v>
      </c>
      <c r="B1385" t="s">
        <v>1139</v>
      </c>
      <c r="C1385">
        <v>250</v>
      </c>
    </row>
    <row r="1386" spans="1:3" x14ac:dyDescent="0.35">
      <c r="A1386">
        <v>9532</v>
      </c>
      <c r="B1386" t="s">
        <v>1139</v>
      </c>
      <c r="C1386">
        <v>250</v>
      </c>
    </row>
    <row r="1387" spans="1:3" x14ac:dyDescent="0.35">
      <c r="A1387">
        <v>9532</v>
      </c>
      <c r="B1387" t="s">
        <v>1139</v>
      </c>
      <c r="C1387">
        <v>250</v>
      </c>
    </row>
    <row r="1388" spans="1:3" x14ac:dyDescent="0.35">
      <c r="A1388">
        <v>9532</v>
      </c>
      <c r="B1388" t="s">
        <v>1139</v>
      </c>
      <c r="C1388">
        <v>250</v>
      </c>
    </row>
    <row r="1389" spans="1:3" x14ac:dyDescent="0.35">
      <c r="A1389">
        <v>9532</v>
      </c>
      <c r="B1389" t="s">
        <v>1139</v>
      </c>
      <c r="C1389">
        <v>250</v>
      </c>
    </row>
    <row r="1390" spans="1:3" x14ac:dyDescent="0.35">
      <c r="A1390">
        <v>9532</v>
      </c>
      <c r="B1390" t="s">
        <v>1139</v>
      </c>
      <c r="C1390">
        <v>250</v>
      </c>
    </row>
    <row r="1391" spans="1:3" x14ac:dyDescent="0.35">
      <c r="A1391">
        <v>9532</v>
      </c>
      <c r="B1391" t="s">
        <v>1139</v>
      </c>
      <c r="C1391">
        <v>250</v>
      </c>
    </row>
    <row r="1392" spans="1:3" x14ac:dyDescent="0.35">
      <c r="A1392">
        <v>9532</v>
      </c>
      <c r="B1392" t="s">
        <v>1139</v>
      </c>
      <c r="C1392">
        <v>250</v>
      </c>
    </row>
    <row r="1393" spans="1:3" x14ac:dyDescent="0.35">
      <c r="A1393">
        <v>9532</v>
      </c>
      <c r="B1393" t="s">
        <v>1139</v>
      </c>
      <c r="C1393">
        <v>250</v>
      </c>
    </row>
    <row r="1394" spans="1:3" x14ac:dyDescent="0.35">
      <c r="A1394">
        <v>9532</v>
      </c>
      <c r="B1394" t="s">
        <v>1139</v>
      </c>
      <c r="C1394">
        <v>250</v>
      </c>
    </row>
    <row r="1395" spans="1:3" x14ac:dyDescent="0.35">
      <c r="A1395">
        <v>9532</v>
      </c>
      <c r="B1395" t="s">
        <v>1139</v>
      </c>
      <c r="C1395">
        <v>250</v>
      </c>
    </row>
    <row r="1396" spans="1:3" x14ac:dyDescent="0.35">
      <c r="A1396">
        <v>9532</v>
      </c>
      <c r="B1396" t="s">
        <v>1139</v>
      </c>
      <c r="C1396">
        <v>250</v>
      </c>
    </row>
    <row r="1397" spans="1:3" x14ac:dyDescent="0.35">
      <c r="A1397">
        <v>9532</v>
      </c>
      <c r="B1397" t="s">
        <v>1139</v>
      </c>
      <c r="C1397">
        <v>250</v>
      </c>
    </row>
    <row r="1398" spans="1:3" x14ac:dyDescent="0.35">
      <c r="A1398">
        <v>9532</v>
      </c>
      <c r="B1398" t="s">
        <v>1139</v>
      </c>
      <c r="C1398">
        <v>250</v>
      </c>
    </row>
    <row r="1399" spans="1:3" x14ac:dyDescent="0.35">
      <c r="A1399">
        <v>9532</v>
      </c>
      <c r="B1399" t="s">
        <v>1139</v>
      </c>
      <c r="C1399">
        <v>250</v>
      </c>
    </row>
    <row r="1400" spans="1:3" x14ac:dyDescent="0.35">
      <c r="A1400">
        <v>9532</v>
      </c>
      <c r="B1400" t="s">
        <v>1139</v>
      </c>
      <c r="C1400">
        <v>250</v>
      </c>
    </row>
    <row r="1401" spans="1:3" x14ac:dyDescent="0.35">
      <c r="A1401">
        <v>9532</v>
      </c>
      <c r="B1401" t="s">
        <v>1139</v>
      </c>
      <c r="C1401">
        <v>250</v>
      </c>
    </row>
    <row r="1402" spans="1:3" x14ac:dyDescent="0.35">
      <c r="A1402">
        <v>9532</v>
      </c>
      <c r="B1402" t="s">
        <v>1139</v>
      </c>
      <c r="C1402">
        <v>250</v>
      </c>
    </row>
    <row r="1403" spans="1:3" x14ac:dyDescent="0.35">
      <c r="A1403">
        <v>9532</v>
      </c>
      <c r="B1403" t="s">
        <v>1139</v>
      </c>
      <c r="C1403">
        <v>250</v>
      </c>
    </row>
    <row r="1404" spans="1:3" x14ac:dyDescent="0.35">
      <c r="A1404">
        <v>9532</v>
      </c>
      <c r="B1404" t="s">
        <v>1139</v>
      </c>
      <c r="C1404">
        <v>250</v>
      </c>
    </row>
    <row r="1405" spans="1:3" x14ac:dyDescent="0.35">
      <c r="A1405">
        <v>9532</v>
      </c>
      <c r="B1405" t="s">
        <v>1139</v>
      </c>
      <c r="C1405">
        <v>250</v>
      </c>
    </row>
    <row r="1406" spans="1:3" x14ac:dyDescent="0.35">
      <c r="A1406">
        <v>9532</v>
      </c>
      <c r="B1406" t="s">
        <v>1139</v>
      </c>
      <c r="C1406">
        <v>250</v>
      </c>
    </row>
    <row r="1407" spans="1:3" x14ac:dyDescent="0.35">
      <c r="A1407">
        <v>9532</v>
      </c>
      <c r="B1407" t="s">
        <v>1139</v>
      </c>
      <c r="C1407">
        <v>250</v>
      </c>
    </row>
    <row r="1408" spans="1:3" x14ac:dyDescent="0.35">
      <c r="A1408">
        <v>9532</v>
      </c>
      <c r="B1408" t="s">
        <v>1139</v>
      </c>
      <c r="C1408">
        <v>250</v>
      </c>
    </row>
    <row r="1409" spans="1:3" x14ac:dyDescent="0.35">
      <c r="A1409">
        <v>9532</v>
      </c>
      <c r="B1409" t="s">
        <v>1139</v>
      </c>
      <c r="C1409">
        <v>250</v>
      </c>
    </row>
    <row r="1410" spans="1:3" x14ac:dyDescent="0.35">
      <c r="A1410">
        <v>9532</v>
      </c>
      <c r="B1410" t="s">
        <v>1139</v>
      </c>
      <c r="C1410">
        <v>250</v>
      </c>
    </row>
    <row r="1411" spans="1:3" x14ac:dyDescent="0.35">
      <c r="A1411">
        <v>9532</v>
      </c>
      <c r="B1411" t="s">
        <v>1139</v>
      </c>
      <c r="C1411">
        <v>250</v>
      </c>
    </row>
    <row r="1412" spans="1:3" x14ac:dyDescent="0.35">
      <c r="A1412">
        <v>9532</v>
      </c>
      <c r="B1412" t="s">
        <v>1139</v>
      </c>
      <c r="C1412">
        <v>250</v>
      </c>
    </row>
    <row r="1413" spans="1:3" x14ac:dyDescent="0.35">
      <c r="A1413">
        <v>9532</v>
      </c>
      <c r="B1413" t="s">
        <v>1139</v>
      </c>
      <c r="C1413">
        <v>250</v>
      </c>
    </row>
    <row r="1414" spans="1:3" x14ac:dyDescent="0.35">
      <c r="A1414">
        <v>9532</v>
      </c>
      <c r="B1414" t="s">
        <v>1139</v>
      </c>
      <c r="C1414">
        <v>250</v>
      </c>
    </row>
    <row r="1415" spans="1:3" x14ac:dyDescent="0.35">
      <c r="A1415">
        <v>9532</v>
      </c>
      <c r="B1415" t="s">
        <v>1139</v>
      </c>
      <c r="C1415">
        <v>250</v>
      </c>
    </row>
    <row r="1416" spans="1:3" x14ac:dyDescent="0.35">
      <c r="A1416">
        <v>9532</v>
      </c>
      <c r="B1416" t="s">
        <v>1139</v>
      </c>
      <c r="C1416">
        <v>250</v>
      </c>
    </row>
    <row r="1417" spans="1:3" x14ac:dyDescent="0.35">
      <c r="A1417">
        <v>9532</v>
      </c>
      <c r="B1417" t="s">
        <v>1139</v>
      </c>
      <c r="C1417">
        <v>250</v>
      </c>
    </row>
    <row r="1418" spans="1:3" x14ac:dyDescent="0.35">
      <c r="A1418">
        <v>9532</v>
      </c>
      <c r="B1418" t="s">
        <v>1139</v>
      </c>
      <c r="C1418">
        <v>251</v>
      </c>
    </row>
    <row r="1419" spans="1:3" x14ac:dyDescent="0.35">
      <c r="A1419">
        <v>9532</v>
      </c>
      <c r="B1419" t="s">
        <v>1139</v>
      </c>
      <c r="C1419">
        <v>251</v>
      </c>
    </row>
    <row r="1420" spans="1:3" x14ac:dyDescent="0.35">
      <c r="A1420">
        <v>9532</v>
      </c>
      <c r="B1420" t="s">
        <v>1139</v>
      </c>
      <c r="C1420">
        <v>251</v>
      </c>
    </row>
    <row r="1421" spans="1:3" x14ac:dyDescent="0.35">
      <c r="A1421">
        <v>9532</v>
      </c>
      <c r="B1421" t="s">
        <v>1139</v>
      </c>
      <c r="C1421">
        <v>251</v>
      </c>
    </row>
    <row r="1422" spans="1:3" x14ac:dyDescent="0.35">
      <c r="A1422">
        <v>9532</v>
      </c>
      <c r="B1422" t="s">
        <v>1139</v>
      </c>
      <c r="C1422">
        <v>251</v>
      </c>
    </row>
    <row r="1423" spans="1:3" x14ac:dyDescent="0.35">
      <c r="A1423">
        <v>9532</v>
      </c>
      <c r="B1423" t="s">
        <v>1139</v>
      </c>
      <c r="C1423">
        <v>251</v>
      </c>
    </row>
    <row r="1424" spans="1:3" x14ac:dyDescent="0.35">
      <c r="A1424">
        <v>9532</v>
      </c>
      <c r="B1424" t="s">
        <v>1139</v>
      </c>
      <c r="C1424">
        <v>251</v>
      </c>
    </row>
    <row r="1425" spans="1:3" x14ac:dyDescent="0.35">
      <c r="A1425">
        <v>9532</v>
      </c>
      <c r="B1425" t="s">
        <v>1139</v>
      </c>
      <c r="C1425">
        <v>251</v>
      </c>
    </row>
    <row r="1426" spans="1:3" x14ac:dyDescent="0.35">
      <c r="A1426">
        <v>9532</v>
      </c>
      <c r="B1426" t="s">
        <v>1139</v>
      </c>
      <c r="C1426">
        <v>251</v>
      </c>
    </row>
    <row r="1427" spans="1:3" x14ac:dyDescent="0.35">
      <c r="A1427">
        <v>9532</v>
      </c>
      <c r="B1427" t="s">
        <v>1139</v>
      </c>
      <c r="C1427">
        <v>251</v>
      </c>
    </row>
    <row r="1428" spans="1:3" x14ac:dyDescent="0.35">
      <c r="A1428">
        <v>9532</v>
      </c>
      <c r="B1428" t="s">
        <v>1139</v>
      </c>
      <c r="C1428">
        <v>251</v>
      </c>
    </row>
    <row r="1429" spans="1:3" x14ac:dyDescent="0.35">
      <c r="A1429">
        <v>9532</v>
      </c>
      <c r="B1429" t="s">
        <v>1139</v>
      </c>
      <c r="C1429">
        <v>251</v>
      </c>
    </row>
    <row r="1430" spans="1:3" x14ac:dyDescent="0.35">
      <c r="A1430">
        <v>9532</v>
      </c>
      <c r="B1430" t="s">
        <v>1139</v>
      </c>
      <c r="C1430">
        <v>251</v>
      </c>
    </row>
    <row r="1431" spans="1:3" x14ac:dyDescent="0.35">
      <c r="A1431">
        <v>9532</v>
      </c>
      <c r="B1431" t="s">
        <v>1139</v>
      </c>
      <c r="C1431">
        <v>251</v>
      </c>
    </row>
    <row r="1432" spans="1:3" x14ac:dyDescent="0.35">
      <c r="A1432">
        <v>9532</v>
      </c>
      <c r="B1432" t="s">
        <v>1139</v>
      </c>
      <c r="C1432">
        <v>251</v>
      </c>
    </row>
    <row r="1433" spans="1:3" x14ac:dyDescent="0.35">
      <c r="A1433">
        <v>9532</v>
      </c>
      <c r="B1433" t="s">
        <v>1139</v>
      </c>
      <c r="C1433">
        <v>251</v>
      </c>
    </row>
    <row r="1434" spans="1:3" x14ac:dyDescent="0.35">
      <c r="A1434">
        <v>9532</v>
      </c>
      <c r="B1434" t="s">
        <v>1139</v>
      </c>
      <c r="C1434">
        <v>251</v>
      </c>
    </row>
    <row r="1435" spans="1:3" x14ac:dyDescent="0.35">
      <c r="A1435">
        <v>9532</v>
      </c>
      <c r="B1435" t="s">
        <v>1139</v>
      </c>
      <c r="C1435">
        <v>251</v>
      </c>
    </row>
    <row r="1436" spans="1:3" x14ac:dyDescent="0.35">
      <c r="A1436">
        <v>9532</v>
      </c>
      <c r="B1436" t="s">
        <v>1139</v>
      </c>
      <c r="C1436">
        <v>251</v>
      </c>
    </row>
    <row r="1437" spans="1:3" x14ac:dyDescent="0.35">
      <c r="A1437">
        <v>9532</v>
      </c>
      <c r="B1437" t="s">
        <v>1139</v>
      </c>
      <c r="C1437">
        <v>251</v>
      </c>
    </row>
    <row r="1438" spans="1:3" x14ac:dyDescent="0.35">
      <c r="A1438">
        <v>9532</v>
      </c>
      <c r="B1438" t="s">
        <v>1139</v>
      </c>
      <c r="C1438">
        <v>251</v>
      </c>
    </row>
    <row r="1439" spans="1:3" x14ac:dyDescent="0.35">
      <c r="A1439">
        <v>9532</v>
      </c>
      <c r="B1439" t="s">
        <v>1139</v>
      </c>
      <c r="C1439">
        <v>251</v>
      </c>
    </row>
    <row r="1440" spans="1:3" x14ac:dyDescent="0.35">
      <c r="A1440">
        <v>9532</v>
      </c>
      <c r="B1440" t="s">
        <v>1139</v>
      </c>
      <c r="C1440">
        <v>251</v>
      </c>
    </row>
    <row r="1441" spans="1:3" x14ac:dyDescent="0.35">
      <c r="A1441">
        <v>9532</v>
      </c>
      <c r="B1441" t="s">
        <v>1139</v>
      </c>
      <c r="C1441">
        <v>251</v>
      </c>
    </row>
    <row r="1442" spans="1:3" x14ac:dyDescent="0.35">
      <c r="A1442">
        <v>9532</v>
      </c>
      <c r="B1442" t="s">
        <v>1139</v>
      </c>
      <c r="C1442">
        <v>251</v>
      </c>
    </row>
    <row r="1443" spans="1:3" x14ac:dyDescent="0.35">
      <c r="A1443">
        <v>9532</v>
      </c>
      <c r="B1443" t="s">
        <v>1139</v>
      </c>
      <c r="C1443">
        <v>251</v>
      </c>
    </row>
    <row r="1444" spans="1:3" x14ac:dyDescent="0.35">
      <c r="A1444">
        <v>9532</v>
      </c>
      <c r="B1444" t="s">
        <v>1139</v>
      </c>
      <c r="C1444">
        <v>251</v>
      </c>
    </row>
    <row r="1445" spans="1:3" x14ac:dyDescent="0.35">
      <c r="A1445">
        <v>9532</v>
      </c>
      <c r="B1445" t="s">
        <v>1139</v>
      </c>
      <c r="C1445">
        <v>251</v>
      </c>
    </row>
    <row r="1446" spans="1:3" x14ac:dyDescent="0.35">
      <c r="A1446">
        <v>9532</v>
      </c>
      <c r="B1446" t="s">
        <v>1139</v>
      </c>
      <c r="C1446">
        <v>251</v>
      </c>
    </row>
    <row r="1447" spans="1:3" x14ac:dyDescent="0.35">
      <c r="A1447">
        <v>9532</v>
      </c>
      <c r="B1447" t="s">
        <v>1139</v>
      </c>
      <c r="C1447">
        <v>251</v>
      </c>
    </row>
    <row r="1448" spans="1:3" x14ac:dyDescent="0.35">
      <c r="A1448">
        <v>9532</v>
      </c>
      <c r="B1448" t="s">
        <v>1139</v>
      </c>
      <c r="C1448">
        <v>251</v>
      </c>
    </row>
    <row r="1449" spans="1:3" x14ac:dyDescent="0.35">
      <c r="A1449">
        <v>9532</v>
      </c>
      <c r="B1449" t="s">
        <v>1139</v>
      </c>
      <c r="C1449">
        <v>251</v>
      </c>
    </row>
    <row r="1450" spans="1:3" x14ac:dyDescent="0.35">
      <c r="A1450">
        <v>9532</v>
      </c>
      <c r="B1450" t="s">
        <v>1139</v>
      </c>
      <c r="C1450">
        <v>251</v>
      </c>
    </row>
    <row r="1451" spans="1:3" x14ac:dyDescent="0.35">
      <c r="A1451">
        <v>9532</v>
      </c>
      <c r="B1451" t="s">
        <v>1139</v>
      </c>
      <c r="C1451">
        <v>251</v>
      </c>
    </row>
    <row r="1452" spans="1:3" x14ac:dyDescent="0.35">
      <c r="A1452">
        <v>9532</v>
      </c>
      <c r="B1452" t="s">
        <v>1139</v>
      </c>
      <c r="C1452">
        <v>251</v>
      </c>
    </row>
    <row r="1453" spans="1:3" x14ac:dyDescent="0.35">
      <c r="A1453">
        <v>9532</v>
      </c>
      <c r="B1453" t="s">
        <v>1139</v>
      </c>
      <c r="C1453">
        <v>252</v>
      </c>
    </row>
    <row r="1454" spans="1:3" x14ac:dyDescent="0.35">
      <c r="A1454">
        <v>9532</v>
      </c>
      <c r="B1454" t="s">
        <v>1139</v>
      </c>
      <c r="C1454">
        <v>252</v>
      </c>
    </row>
    <row r="1455" spans="1:3" x14ac:dyDescent="0.35">
      <c r="A1455">
        <v>9532</v>
      </c>
      <c r="B1455" t="s">
        <v>1139</v>
      </c>
      <c r="C1455">
        <v>252</v>
      </c>
    </row>
    <row r="1456" spans="1:3" x14ac:dyDescent="0.35">
      <c r="A1456">
        <v>9532</v>
      </c>
      <c r="B1456" t="s">
        <v>1139</v>
      </c>
      <c r="C1456">
        <v>252</v>
      </c>
    </row>
    <row r="1457" spans="1:3" x14ac:dyDescent="0.35">
      <c r="A1457">
        <v>9532</v>
      </c>
      <c r="B1457" t="s">
        <v>1139</v>
      </c>
      <c r="C1457">
        <v>252</v>
      </c>
    </row>
    <row r="1458" spans="1:3" x14ac:dyDescent="0.35">
      <c r="A1458">
        <v>9532</v>
      </c>
      <c r="B1458" t="s">
        <v>1139</v>
      </c>
      <c r="C1458">
        <v>252</v>
      </c>
    </row>
    <row r="1459" spans="1:3" x14ac:dyDescent="0.35">
      <c r="A1459">
        <v>9532</v>
      </c>
      <c r="B1459" t="s">
        <v>1139</v>
      </c>
      <c r="C1459">
        <v>252</v>
      </c>
    </row>
    <row r="1460" spans="1:3" x14ac:dyDescent="0.35">
      <c r="A1460">
        <v>9532</v>
      </c>
      <c r="B1460" t="s">
        <v>1139</v>
      </c>
      <c r="C1460">
        <v>252</v>
      </c>
    </row>
    <row r="1461" spans="1:3" x14ac:dyDescent="0.35">
      <c r="A1461">
        <v>9532</v>
      </c>
      <c r="B1461" t="s">
        <v>1139</v>
      </c>
      <c r="C1461">
        <v>252</v>
      </c>
    </row>
    <row r="1462" spans="1:3" x14ac:dyDescent="0.35">
      <c r="A1462">
        <v>9532</v>
      </c>
      <c r="B1462" t="s">
        <v>1139</v>
      </c>
      <c r="C1462">
        <v>252</v>
      </c>
    </row>
    <row r="1463" spans="1:3" x14ac:dyDescent="0.35">
      <c r="A1463">
        <v>9532</v>
      </c>
      <c r="B1463" t="s">
        <v>1139</v>
      </c>
      <c r="C1463">
        <v>252</v>
      </c>
    </row>
    <row r="1464" spans="1:3" x14ac:dyDescent="0.35">
      <c r="A1464">
        <v>9532</v>
      </c>
      <c r="B1464" t="s">
        <v>1139</v>
      </c>
      <c r="C1464">
        <v>252</v>
      </c>
    </row>
    <row r="1465" spans="1:3" x14ac:dyDescent="0.35">
      <c r="A1465">
        <v>9532</v>
      </c>
      <c r="B1465" t="s">
        <v>1139</v>
      </c>
      <c r="C1465">
        <v>252</v>
      </c>
    </row>
    <row r="1466" spans="1:3" x14ac:dyDescent="0.35">
      <c r="A1466">
        <v>9532</v>
      </c>
      <c r="B1466" t="s">
        <v>1139</v>
      </c>
      <c r="C1466">
        <v>252</v>
      </c>
    </row>
    <row r="1467" spans="1:3" x14ac:dyDescent="0.35">
      <c r="A1467">
        <v>9532</v>
      </c>
      <c r="B1467" t="s">
        <v>1139</v>
      </c>
      <c r="C1467">
        <v>252</v>
      </c>
    </row>
    <row r="1468" spans="1:3" x14ac:dyDescent="0.35">
      <c r="A1468">
        <v>9532</v>
      </c>
      <c r="B1468" t="s">
        <v>1139</v>
      </c>
      <c r="C1468">
        <v>252</v>
      </c>
    </row>
    <row r="1469" spans="1:3" x14ac:dyDescent="0.35">
      <c r="A1469">
        <v>9532</v>
      </c>
      <c r="B1469" t="s">
        <v>1139</v>
      </c>
      <c r="C1469">
        <v>253</v>
      </c>
    </row>
    <row r="1470" spans="1:3" x14ac:dyDescent="0.35">
      <c r="A1470">
        <v>9532</v>
      </c>
      <c r="B1470" t="s">
        <v>1139</v>
      </c>
      <c r="C1470">
        <v>253</v>
      </c>
    </row>
    <row r="1471" spans="1:3" x14ac:dyDescent="0.35">
      <c r="A1471">
        <v>9532</v>
      </c>
      <c r="B1471" t="s">
        <v>1139</v>
      </c>
      <c r="C1471">
        <v>253</v>
      </c>
    </row>
    <row r="1472" spans="1:3" x14ac:dyDescent="0.35">
      <c r="A1472">
        <v>9532</v>
      </c>
      <c r="B1472" t="s">
        <v>1139</v>
      </c>
      <c r="C1472">
        <v>253</v>
      </c>
    </row>
    <row r="1473" spans="1:3" x14ac:dyDescent="0.35">
      <c r="A1473">
        <v>9532</v>
      </c>
      <c r="B1473" t="s">
        <v>1139</v>
      </c>
      <c r="C1473">
        <v>253</v>
      </c>
    </row>
    <row r="1474" spans="1:3" x14ac:dyDescent="0.35">
      <c r="A1474">
        <v>9532</v>
      </c>
      <c r="B1474" t="s">
        <v>1139</v>
      </c>
      <c r="C1474">
        <v>253</v>
      </c>
    </row>
    <row r="1475" spans="1:3" x14ac:dyDescent="0.35">
      <c r="A1475">
        <v>9532</v>
      </c>
      <c r="B1475" t="s">
        <v>1139</v>
      </c>
      <c r="C1475">
        <v>253</v>
      </c>
    </row>
    <row r="1476" spans="1:3" x14ac:dyDescent="0.35">
      <c r="A1476">
        <v>9543</v>
      </c>
      <c r="B1476" t="s">
        <v>1140</v>
      </c>
      <c r="C1476">
        <v>1</v>
      </c>
    </row>
    <row r="1477" spans="1:3" x14ac:dyDescent="0.35">
      <c r="A1477">
        <v>9543</v>
      </c>
      <c r="B1477" t="s">
        <v>1140</v>
      </c>
      <c r="C1477">
        <v>1</v>
      </c>
    </row>
    <row r="1478" spans="1:3" x14ac:dyDescent="0.35">
      <c r="A1478">
        <v>9543</v>
      </c>
      <c r="B1478" t="s">
        <v>1140</v>
      </c>
      <c r="C1478">
        <v>1</v>
      </c>
    </row>
    <row r="1479" spans="1:3" x14ac:dyDescent="0.35">
      <c r="A1479">
        <v>9543</v>
      </c>
      <c r="B1479" t="s">
        <v>1140</v>
      </c>
      <c r="C1479">
        <v>1</v>
      </c>
    </row>
    <row r="1480" spans="1:3" x14ac:dyDescent="0.35">
      <c r="A1480">
        <v>9543</v>
      </c>
      <c r="B1480" t="s">
        <v>1140</v>
      </c>
      <c r="C1480">
        <v>1</v>
      </c>
    </row>
    <row r="1481" spans="1:3" x14ac:dyDescent="0.35">
      <c r="A1481">
        <v>9543</v>
      </c>
      <c r="B1481" t="s">
        <v>1140</v>
      </c>
      <c r="C1481">
        <v>1</v>
      </c>
    </row>
    <row r="1482" spans="1:3" x14ac:dyDescent="0.35">
      <c r="A1482">
        <v>9543</v>
      </c>
      <c r="B1482" t="s">
        <v>1140</v>
      </c>
      <c r="C1482">
        <v>1</v>
      </c>
    </row>
    <row r="1483" spans="1:3" x14ac:dyDescent="0.35">
      <c r="A1483">
        <v>9543</v>
      </c>
      <c r="B1483" t="s">
        <v>1140</v>
      </c>
      <c r="C1483">
        <v>1</v>
      </c>
    </row>
    <row r="1484" spans="1:3" x14ac:dyDescent="0.35">
      <c r="A1484">
        <v>9543</v>
      </c>
      <c r="B1484" t="s">
        <v>1140</v>
      </c>
      <c r="C1484">
        <v>1</v>
      </c>
    </row>
    <row r="1485" spans="1:3" x14ac:dyDescent="0.35">
      <c r="A1485">
        <v>9543</v>
      </c>
      <c r="B1485" t="s">
        <v>1140</v>
      </c>
      <c r="C1485">
        <v>1</v>
      </c>
    </row>
    <row r="1486" spans="1:3" x14ac:dyDescent="0.35">
      <c r="A1486">
        <v>9543</v>
      </c>
      <c r="B1486" t="s">
        <v>1140</v>
      </c>
      <c r="C1486">
        <v>1</v>
      </c>
    </row>
    <row r="1487" spans="1:3" x14ac:dyDescent="0.35">
      <c r="A1487">
        <v>9543</v>
      </c>
      <c r="B1487" t="s">
        <v>1140</v>
      </c>
      <c r="C1487">
        <v>1</v>
      </c>
    </row>
    <row r="1488" spans="1:3" x14ac:dyDescent="0.35">
      <c r="A1488">
        <v>9543</v>
      </c>
      <c r="B1488" t="s">
        <v>1140</v>
      </c>
      <c r="C1488">
        <v>1</v>
      </c>
    </row>
    <row r="1489" spans="1:3" x14ac:dyDescent="0.35">
      <c r="A1489">
        <v>9543</v>
      </c>
      <c r="B1489" t="s">
        <v>1140</v>
      </c>
      <c r="C1489">
        <v>1</v>
      </c>
    </row>
    <row r="1490" spans="1:3" x14ac:dyDescent="0.35">
      <c r="A1490">
        <v>9550</v>
      </c>
      <c r="B1490" t="s">
        <v>1141</v>
      </c>
      <c r="C1490">
        <v>253</v>
      </c>
    </row>
    <row r="1491" spans="1:3" x14ac:dyDescent="0.35">
      <c r="A1491">
        <v>9550</v>
      </c>
      <c r="B1491" t="s">
        <v>1141</v>
      </c>
      <c r="C1491">
        <v>253</v>
      </c>
    </row>
    <row r="1492" spans="1:3" x14ac:dyDescent="0.35">
      <c r="A1492">
        <v>9550</v>
      </c>
      <c r="B1492" t="s">
        <v>1141</v>
      </c>
      <c r="C1492">
        <v>253</v>
      </c>
    </row>
    <row r="1493" spans="1:3" x14ac:dyDescent="0.35">
      <c r="A1493">
        <v>9550</v>
      </c>
      <c r="B1493" t="s">
        <v>1141</v>
      </c>
      <c r="C1493">
        <v>253</v>
      </c>
    </row>
    <row r="1494" spans="1:3" x14ac:dyDescent="0.35">
      <c r="A1494">
        <v>9550</v>
      </c>
      <c r="B1494" t="s">
        <v>1141</v>
      </c>
      <c r="C1494">
        <v>253</v>
      </c>
    </row>
    <row r="1495" spans="1:3" x14ac:dyDescent="0.35">
      <c r="A1495">
        <v>9550</v>
      </c>
      <c r="B1495" t="s">
        <v>1141</v>
      </c>
      <c r="C1495">
        <v>253</v>
      </c>
    </row>
    <row r="1496" spans="1:3" x14ac:dyDescent="0.35">
      <c r="A1496">
        <v>9550</v>
      </c>
      <c r="B1496" t="s">
        <v>1141</v>
      </c>
      <c r="C1496">
        <v>253</v>
      </c>
    </row>
    <row r="1497" spans="1:3" x14ac:dyDescent="0.35">
      <c r="A1497">
        <v>9550</v>
      </c>
      <c r="B1497" t="s">
        <v>1141</v>
      </c>
      <c r="C1497">
        <v>253</v>
      </c>
    </row>
    <row r="1498" spans="1:3" x14ac:dyDescent="0.35">
      <c r="A1498">
        <v>9550</v>
      </c>
      <c r="B1498" t="s">
        <v>1141</v>
      </c>
      <c r="C1498">
        <v>253</v>
      </c>
    </row>
    <row r="1499" spans="1:3" x14ac:dyDescent="0.35">
      <c r="A1499">
        <v>9550</v>
      </c>
      <c r="B1499" t="s">
        <v>1141</v>
      </c>
      <c r="C1499">
        <v>253</v>
      </c>
    </row>
    <row r="1500" spans="1:3" x14ac:dyDescent="0.35">
      <c r="A1500">
        <v>9550</v>
      </c>
      <c r="B1500" t="s">
        <v>1141</v>
      </c>
      <c r="C1500">
        <v>253</v>
      </c>
    </row>
    <row r="1501" spans="1:3" x14ac:dyDescent="0.35">
      <c r="A1501">
        <v>9550</v>
      </c>
      <c r="B1501" t="s">
        <v>1141</v>
      </c>
      <c r="C1501">
        <v>253</v>
      </c>
    </row>
    <row r="1502" spans="1:3" x14ac:dyDescent="0.35">
      <c r="A1502">
        <v>9550</v>
      </c>
      <c r="B1502" t="s">
        <v>1141</v>
      </c>
      <c r="C1502">
        <v>253</v>
      </c>
    </row>
    <row r="1503" spans="1:3" x14ac:dyDescent="0.35">
      <c r="A1503">
        <v>9550</v>
      </c>
      <c r="B1503" t="s">
        <v>1141</v>
      </c>
      <c r="C1503">
        <v>253</v>
      </c>
    </row>
    <row r="1504" spans="1:3" x14ac:dyDescent="0.35">
      <c r="A1504">
        <v>9550</v>
      </c>
      <c r="B1504" t="s">
        <v>1141</v>
      </c>
      <c r="C1504">
        <v>253</v>
      </c>
    </row>
    <row r="1505" spans="1:3" x14ac:dyDescent="0.35">
      <c r="A1505">
        <v>9550</v>
      </c>
      <c r="B1505" t="s">
        <v>1141</v>
      </c>
      <c r="C1505">
        <v>253</v>
      </c>
    </row>
    <row r="1506" spans="1:3" x14ac:dyDescent="0.35">
      <c r="A1506">
        <v>9550</v>
      </c>
      <c r="B1506" t="s">
        <v>1141</v>
      </c>
      <c r="C1506">
        <v>253</v>
      </c>
    </row>
    <row r="1507" spans="1:3" x14ac:dyDescent="0.35">
      <c r="A1507">
        <v>9550</v>
      </c>
      <c r="B1507" t="s">
        <v>1141</v>
      </c>
      <c r="C1507">
        <v>253</v>
      </c>
    </row>
    <row r="1508" spans="1:3" x14ac:dyDescent="0.35">
      <c r="A1508">
        <v>9550</v>
      </c>
      <c r="B1508" t="s">
        <v>1141</v>
      </c>
      <c r="C1508">
        <v>253</v>
      </c>
    </row>
    <row r="1509" spans="1:3" x14ac:dyDescent="0.35">
      <c r="A1509">
        <v>9550</v>
      </c>
      <c r="B1509" t="s">
        <v>1141</v>
      </c>
      <c r="C1509">
        <v>253</v>
      </c>
    </row>
    <row r="1510" spans="1:3" x14ac:dyDescent="0.35">
      <c r="A1510">
        <v>9552</v>
      </c>
      <c r="B1510" t="s">
        <v>1142</v>
      </c>
      <c r="C1510">
        <v>254</v>
      </c>
    </row>
    <row r="1511" spans="1:3" x14ac:dyDescent="0.35">
      <c r="A1511">
        <v>9552</v>
      </c>
      <c r="B1511" t="s">
        <v>1142</v>
      </c>
      <c r="C1511">
        <v>254</v>
      </c>
    </row>
    <row r="1512" spans="1:3" x14ac:dyDescent="0.35">
      <c r="A1512">
        <v>9552</v>
      </c>
      <c r="B1512" t="s">
        <v>1142</v>
      </c>
      <c r="C1512">
        <v>254</v>
      </c>
    </row>
    <row r="1513" spans="1:3" x14ac:dyDescent="0.35">
      <c r="A1513">
        <v>9552</v>
      </c>
      <c r="B1513" t="s">
        <v>1142</v>
      </c>
      <c r="C1513">
        <v>254</v>
      </c>
    </row>
    <row r="1514" spans="1:3" x14ac:dyDescent="0.35">
      <c r="A1514">
        <v>9552</v>
      </c>
      <c r="B1514" t="s">
        <v>1142</v>
      </c>
      <c r="C1514">
        <v>254</v>
      </c>
    </row>
    <row r="1515" spans="1:3" x14ac:dyDescent="0.35">
      <c r="A1515">
        <v>9552</v>
      </c>
      <c r="B1515" t="s">
        <v>1142</v>
      </c>
      <c r="C1515">
        <v>254</v>
      </c>
    </row>
    <row r="1516" spans="1:3" x14ac:dyDescent="0.35">
      <c r="A1516">
        <v>9552</v>
      </c>
      <c r="B1516" t="s">
        <v>1142</v>
      </c>
      <c r="C1516">
        <v>254</v>
      </c>
    </row>
    <row r="1517" spans="1:3" x14ac:dyDescent="0.35">
      <c r="A1517">
        <v>9552</v>
      </c>
      <c r="B1517" t="s">
        <v>1142</v>
      </c>
      <c r="C1517">
        <v>254</v>
      </c>
    </row>
    <row r="1518" spans="1:3" x14ac:dyDescent="0.35">
      <c r="A1518">
        <v>9552</v>
      </c>
      <c r="B1518" t="s">
        <v>1142</v>
      </c>
      <c r="C1518">
        <v>254</v>
      </c>
    </row>
    <row r="1519" spans="1:3" x14ac:dyDescent="0.35">
      <c r="A1519">
        <v>9552</v>
      </c>
      <c r="B1519" t="s">
        <v>1142</v>
      </c>
      <c r="C1519">
        <v>254</v>
      </c>
    </row>
    <row r="1520" spans="1:3" x14ac:dyDescent="0.35">
      <c r="A1520">
        <v>9552</v>
      </c>
      <c r="B1520" t="s">
        <v>1142</v>
      </c>
      <c r="C1520">
        <v>254</v>
      </c>
    </row>
    <row r="1521" spans="1:3" x14ac:dyDescent="0.35">
      <c r="A1521">
        <v>9552</v>
      </c>
      <c r="B1521" t="s">
        <v>1142</v>
      </c>
      <c r="C1521">
        <v>254</v>
      </c>
    </row>
    <row r="1522" spans="1:3" x14ac:dyDescent="0.35">
      <c r="A1522">
        <v>9552</v>
      </c>
      <c r="B1522" t="s">
        <v>1142</v>
      </c>
      <c r="C1522">
        <v>254</v>
      </c>
    </row>
    <row r="1523" spans="1:3" x14ac:dyDescent="0.35">
      <c r="A1523">
        <v>9552</v>
      </c>
      <c r="B1523" t="s">
        <v>1142</v>
      </c>
      <c r="C1523">
        <v>254</v>
      </c>
    </row>
    <row r="1524" spans="1:3" x14ac:dyDescent="0.35">
      <c r="A1524">
        <v>9583</v>
      </c>
      <c r="B1524" t="s">
        <v>1143</v>
      </c>
      <c r="C1524">
        <v>546</v>
      </c>
    </row>
    <row r="1525" spans="1:3" x14ac:dyDescent="0.35">
      <c r="A1525">
        <v>9583</v>
      </c>
      <c r="B1525" t="s">
        <v>1143</v>
      </c>
      <c r="C1525">
        <v>546</v>
      </c>
    </row>
    <row r="1526" spans="1:3" x14ac:dyDescent="0.35">
      <c r="A1526">
        <v>9583</v>
      </c>
      <c r="B1526" t="s">
        <v>1143</v>
      </c>
      <c r="C1526">
        <v>546</v>
      </c>
    </row>
    <row r="1527" spans="1:3" x14ac:dyDescent="0.35">
      <c r="A1527">
        <v>9583</v>
      </c>
      <c r="B1527" t="s">
        <v>1143</v>
      </c>
      <c r="C1527">
        <v>546</v>
      </c>
    </row>
    <row r="1528" spans="1:3" x14ac:dyDescent="0.35">
      <c r="A1528">
        <v>9583</v>
      </c>
      <c r="B1528" t="s">
        <v>1143</v>
      </c>
      <c r="C1528">
        <v>546</v>
      </c>
    </row>
    <row r="1529" spans="1:3" x14ac:dyDescent="0.35">
      <c r="A1529">
        <v>9583</v>
      </c>
      <c r="B1529" t="s">
        <v>1143</v>
      </c>
      <c r="C1529">
        <v>546</v>
      </c>
    </row>
    <row r="1530" spans="1:3" x14ac:dyDescent="0.35">
      <c r="A1530">
        <v>9583</v>
      </c>
      <c r="B1530" t="s">
        <v>1143</v>
      </c>
      <c r="C1530">
        <v>546</v>
      </c>
    </row>
    <row r="1531" spans="1:3" x14ac:dyDescent="0.35">
      <c r="A1531">
        <v>9583</v>
      </c>
      <c r="B1531" t="s">
        <v>1143</v>
      </c>
      <c r="C1531">
        <v>546</v>
      </c>
    </row>
    <row r="1532" spans="1:3" x14ac:dyDescent="0.35">
      <c r="A1532">
        <v>9691</v>
      </c>
      <c r="B1532" t="s">
        <v>1144</v>
      </c>
      <c r="C1532">
        <v>521</v>
      </c>
    </row>
    <row r="1533" spans="1:3" x14ac:dyDescent="0.35">
      <c r="A1533">
        <v>9691</v>
      </c>
      <c r="B1533" t="s">
        <v>1144</v>
      </c>
      <c r="C1533">
        <v>521</v>
      </c>
    </row>
    <row r="1534" spans="1:3" x14ac:dyDescent="0.35">
      <c r="A1534">
        <v>9830</v>
      </c>
      <c r="B1534" t="s">
        <v>1145</v>
      </c>
      <c r="C1534">
        <v>585</v>
      </c>
    </row>
    <row r="1535" spans="1:3" x14ac:dyDescent="0.35">
      <c r="A1535">
        <v>9830</v>
      </c>
      <c r="B1535" t="s">
        <v>1145</v>
      </c>
      <c r="C1535">
        <v>585</v>
      </c>
    </row>
    <row r="1536" spans="1:3" x14ac:dyDescent="0.35">
      <c r="A1536">
        <v>9830</v>
      </c>
      <c r="B1536" t="s">
        <v>1145</v>
      </c>
      <c r="C1536">
        <v>585</v>
      </c>
    </row>
    <row r="1537" spans="1:3" x14ac:dyDescent="0.35">
      <c r="A1537">
        <v>12219</v>
      </c>
      <c r="B1537" t="s">
        <v>1146</v>
      </c>
      <c r="C1537">
        <v>1</v>
      </c>
    </row>
    <row r="1538" spans="1:3" x14ac:dyDescent="0.35">
      <c r="A1538">
        <v>12219</v>
      </c>
      <c r="B1538" t="s">
        <v>1146</v>
      </c>
      <c r="C1538">
        <v>1</v>
      </c>
    </row>
    <row r="1539" spans="1:3" x14ac:dyDescent="0.35">
      <c r="A1539">
        <v>12219</v>
      </c>
      <c r="B1539" t="s">
        <v>1146</v>
      </c>
      <c r="C1539">
        <v>1</v>
      </c>
    </row>
    <row r="1540" spans="1:3" x14ac:dyDescent="0.35">
      <c r="A1540">
        <v>12219</v>
      </c>
      <c r="B1540" t="s">
        <v>1146</v>
      </c>
      <c r="C1540">
        <v>1</v>
      </c>
    </row>
    <row r="1541" spans="1:3" x14ac:dyDescent="0.35">
      <c r="A1541">
        <v>12219</v>
      </c>
      <c r="B1541" t="s">
        <v>1146</v>
      </c>
      <c r="C1541">
        <v>1</v>
      </c>
    </row>
    <row r="1542" spans="1:3" x14ac:dyDescent="0.35">
      <c r="A1542">
        <v>12219</v>
      </c>
      <c r="B1542" t="s">
        <v>1146</v>
      </c>
      <c r="C1542">
        <v>1</v>
      </c>
    </row>
    <row r="1543" spans="1:3" x14ac:dyDescent="0.35">
      <c r="A1543">
        <v>12219</v>
      </c>
      <c r="B1543" t="s">
        <v>1146</v>
      </c>
      <c r="C1543">
        <v>1</v>
      </c>
    </row>
    <row r="1544" spans="1:3" x14ac:dyDescent="0.35">
      <c r="A1544">
        <v>12219</v>
      </c>
      <c r="B1544" t="s">
        <v>1146</v>
      </c>
      <c r="C1544">
        <v>1</v>
      </c>
    </row>
    <row r="1545" spans="1:3" x14ac:dyDescent="0.35">
      <c r="A1545">
        <v>12219</v>
      </c>
      <c r="B1545" t="s">
        <v>1146</v>
      </c>
      <c r="C1545">
        <v>1</v>
      </c>
    </row>
    <row r="1546" spans="1:3" x14ac:dyDescent="0.35">
      <c r="A1546">
        <v>12219</v>
      </c>
      <c r="B1546" t="s">
        <v>1146</v>
      </c>
      <c r="C1546">
        <v>1</v>
      </c>
    </row>
    <row r="1547" spans="1:3" x14ac:dyDescent="0.35">
      <c r="A1547">
        <v>12219</v>
      </c>
      <c r="B1547" t="s">
        <v>1146</v>
      </c>
      <c r="C1547">
        <v>1</v>
      </c>
    </row>
    <row r="1548" spans="1:3" x14ac:dyDescent="0.35">
      <c r="A1548">
        <v>12219</v>
      </c>
      <c r="B1548" t="s">
        <v>1146</v>
      </c>
      <c r="C1548">
        <v>1</v>
      </c>
    </row>
    <row r="1549" spans="1:3" x14ac:dyDescent="0.35">
      <c r="A1549">
        <v>12219</v>
      </c>
      <c r="B1549" t="s">
        <v>1146</v>
      </c>
      <c r="C1549">
        <v>1</v>
      </c>
    </row>
    <row r="1550" spans="1:3" x14ac:dyDescent="0.35">
      <c r="A1550">
        <v>12219</v>
      </c>
      <c r="B1550" t="s">
        <v>1146</v>
      </c>
      <c r="C1550">
        <v>1</v>
      </c>
    </row>
    <row r="1551" spans="1:3" x14ac:dyDescent="0.35">
      <c r="A1551">
        <v>12474</v>
      </c>
      <c r="B1551" t="s">
        <v>575</v>
      </c>
      <c r="C1551">
        <v>1</v>
      </c>
    </row>
    <row r="1552" spans="1:3" x14ac:dyDescent="0.35">
      <c r="A1552">
        <v>12474</v>
      </c>
      <c r="B1552" t="s">
        <v>575</v>
      </c>
      <c r="C1552">
        <v>1</v>
      </c>
    </row>
    <row r="1553" spans="1:3" x14ac:dyDescent="0.35">
      <c r="A1553">
        <v>12474</v>
      </c>
      <c r="B1553" t="s">
        <v>575</v>
      </c>
      <c r="C1553">
        <v>1</v>
      </c>
    </row>
    <row r="1554" spans="1:3" x14ac:dyDescent="0.35">
      <c r="A1554">
        <v>12474</v>
      </c>
      <c r="B1554" t="s">
        <v>575</v>
      </c>
      <c r="C1554">
        <v>1</v>
      </c>
    </row>
    <row r="1555" spans="1:3" x14ac:dyDescent="0.35">
      <c r="A1555">
        <v>12476</v>
      </c>
      <c r="B1555" t="s">
        <v>1147</v>
      </c>
      <c r="C1555">
        <v>1</v>
      </c>
    </row>
    <row r="1556" spans="1:3" x14ac:dyDescent="0.35">
      <c r="A1556">
        <v>12476</v>
      </c>
      <c r="B1556" t="s">
        <v>1147</v>
      </c>
      <c r="C1556">
        <v>1</v>
      </c>
    </row>
    <row r="1557" spans="1:3" x14ac:dyDescent="0.35">
      <c r="A1557">
        <v>12476</v>
      </c>
      <c r="B1557" t="s">
        <v>1147</v>
      </c>
      <c r="C1557">
        <v>1</v>
      </c>
    </row>
    <row r="1558" spans="1:3" x14ac:dyDescent="0.35">
      <c r="A1558">
        <v>12477</v>
      </c>
      <c r="B1558" t="s">
        <v>1148</v>
      </c>
      <c r="C1558">
        <v>1</v>
      </c>
    </row>
    <row r="1559" spans="1:3" x14ac:dyDescent="0.35">
      <c r="A1559">
        <v>12477</v>
      </c>
      <c r="B1559" t="s">
        <v>1148</v>
      </c>
      <c r="C1559">
        <v>1</v>
      </c>
    </row>
    <row r="1560" spans="1:3" x14ac:dyDescent="0.35">
      <c r="A1560">
        <v>12477</v>
      </c>
      <c r="B1560" t="s">
        <v>1148</v>
      </c>
      <c r="C1560">
        <v>1</v>
      </c>
    </row>
    <row r="1561" spans="1:3" x14ac:dyDescent="0.35">
      <c r="A1561">
        <v>12477</v>
      </c>
      <c r="B1561" t="s">
        <v>1148</v>
      </c>
      <c r="C1561">
        <v>1</v>
      </c>
    </row>
    <row r="1562" spans="1:3" x14ac:dyDescent="0.35">
      <c r="A1562">
        <v>12496</v>
      </c>
      <c r="B1562" t="s">
        <v>1149</v>
      </c>
      <c r="C1562">
        <v>1</v>
      </c>
    </row>
    <row r="1563" spans="1:3" x14ac:dyDescent="0.35">
      <c r="A1563">
        <v>12496</v>
      </c>
      <c r="B1563" t="s">
        <v>1149</v>
      </c>
      <c r="C1563">
        <v>1</v>
      </c>
    </row>
    <row r="1564" spans="1:3" x14ac:dyDescent="0.35">
      <c r="A1564">
        <v>12496</v>
      </c>
      <c r="B1564" t="s">
        <v>1149</v>
      </c>
      <c r="C1564">
        <v>1</v>
      </c>
    </row>
    <row r="1565" spans="1:3" x14ac:dyDescent="0.35">
      <c r="A1565">
        <v>12496</v>
      </c>
      <c r="B1565" t="s">
        <v>1149</v>
      </c>
      <c r="C1565">
        <v>1</v>
      </c>
    </row>
    <row r="1566" spans="1:3" x14ac:dyDescent="0.35">
      <c r="A1566">
        <v>12698</v>
      </c>
      <c r="B1566" t="s">
        <v>1150</v>
      </c>
      <c r="C1566">
        <v>1</v>
      </c>
    </row>
    <row r="1567" spans="1:3" x14ac:dyDescent="0.35">
      <c r="A1567">
        <v>12698</v>
      </c>
      <c r="B1567" t="s">
        <v>1150</v>
      </c>
      <c r="C1567">
        <v>1</v>
      </c>
    </row>
    <row r="1568" spans="1:3" x14ac:dyDescent="0.35">
      <c r="A1568">
        <v>12698</v>
      </c>
      <c r="B1568" t="s">
        <v>1150</v>
      </c>
      <c r="C1568">
        <v>1</v>
      </c>
    </row>
    <row r="1569" spans="1:3" x14ac:dyDescent="0.35">
      <c r="A1569">
        <v>12698</v>
      </c>
      <c r="B1569" t="s">
        <v>1150</v>
      </c>
      <c r="C1569">
        <v>1</v>
      </c>
    </row>
    <row r="1570" spans="1:3" x14ac:dyDescent="0.35">
      <c r="A1570">
        <v>12698</v>
      </c>
      <c r="B1570" t="s">
        <v>1150</v>
      </c>
      <c r="C1570">
        <v>1</v>
      </c>
    </row>
    <row r="1571" spans="1:3" x14ac:dyDescent="0.35">
      <c r="A1571">
        <v>12698</v>
      </c>
      <c r="B1571" t="s">
        <v>1150</v>
      </c>
      <c r="C1571">
        <v>1</v>
      </c>
    </row>
    <row r="1572" spans="1:3" x14ac:dyDescent="0.35">
      <c r="A1572">
        <v>12698</v>
      </c>
      <c r="B1572" t="s">
        <v>1150</v>
      </c>
      <c r="C1572">
        <v>1</v>
      </c>
    </row>
    <row r="1573" spans="1:3" x14ac:dyDescent="0.35">
      <c r="A1573">
        <v>12698</v>
      </c>
      <c r="B1573" t="s">
        <v>1150</v>
      </c>
      <c r="C1573">
        <v>1</v>
      </c>
    </row>
    <row r="1574" spans="1:3" x14ac:dyDescent="0.35">
      <c r="A1574">
        <v>18474</v>
      </c>
      <c r="B1574" t="s">
        <v>1151</v>
      </c>
      <c r="C1574">
        <v>1</v>
      </c>
    </row>
    <row r="1575" spans="1:3" x14ac:dyDescent="0.35">
      <c r="A1575">
        <v>18474</v>
      </c>
      <c r="B1575" t="s">
        <v>1151</v>
      </c>
      <c r="C1575">
        <v>1</v>
      </c>
    </row>
    <row r="1576" spans="1:3" x14ac:dyDescent="0.35">
      <c r="A1576">
        <v>18474</v>
      </c>
      <c r="B1576" t="s">
        <v>1151</v>
      </c>
      <c r="C1576">
        <v>1</v>
      </c>
    </row>
    <row r="1577" spans="1:3" x14ac:dyDescent="0.35">
      <c r="A1577">
        <v>18474</v>
      </c>
      <c r="B1577" t="s">
        <v>1151</v>
      </c>
      <c r="C1577">
        <v>1</v>
      </c>
    </row>
    <row r="1578" spans="1:3" x14ac:dyDescent="0.35">
      <c r="A1578">
        <v>18474</v>
      </c>
      <c r="B1578" t="s">
        <v>1151</v>
      </c>
      <c r="C1578">
        <v>1</v>
      </c>
    </row>
    <row r="1579" spans="1:3" x14ac:dyDescent="0.35">
      <c r="A1579">
        <v>18474</v>
      </c>
      <c r="B1579" t="s">
        <v>1151</v>
      </c>
      <c r="C1579">
        <v>1</v>
      </c>
    </row>
    <row r="1580" spans="1:3" x14ac:dyDescent="0.35">
      <c r="A1580">
        <v>18474</v>
      </c>
      <c r="B1580" t="s">
        <v>1151</v>
      </c>
      <c r="C1580">
        <v>1</v>
      </c>
    </row>
    <row r="1581" spans="1:3" x14ac:dyDescent="0.35">
      <c r="A1581">
        <v>18474</v>
      </c>
      <c r="B1581" t="s">
        <v>1151</v>
      </c>
      <c r="C1581">
        <v>1</v>
      </c>
    </row>
    <row r="1582" spans="1:3" x14ac:dyDescent="0.35">
      <c r="A1582">
        <v>18474</v>
      </c>
      <c r="B1582" t="s">
        <v>1151</v>
      </c>
      <c r="C1582">
        <v>1</v>
      </c>
    </row>
    <row r="1583" spans="1:3" x14ac:dyDescent="0.35">
      <c r="A1583">
        <v>18474</v>
      </c>
      <c r="B1583" t="s">
        <v>1151</v>
      </c>
      <c r="C1583">
        <v>1</v>
      </c>
    </row>
    <row r="1584" spans="1:3" x14ac:dyDescent="0.35">
      <c r="A1584">
        <v>18477</v>
      </c>
      <c r="B1584" t="s">
        <v>1152</v>
      </c>
      <c r="C1584">
        <v>1</v>
      </c>
    </row>
    <row r="1585" spans="1:3" x14ac:dyDescent="0.35">
      <c r="A1585">
        <v>18477</v>
      </c>
      <c r="B1585" t="s">
        <v>1152</v>
      </c>
      <c r="C1585">
        <v>1</v>
      </c>
    </row>
    <row r="1586" spans="1:3" x14ac:dyDescent="0.35">
      <c r="A1586">
        <v>18496</v>
      </c>
      <c r="B1586" t="s">
        <v>1153</v>
      </c>
      <c r="C1586">
        <v>2</v>
      </c>
    </row>
    <row r="1587" spans="1:3" x14ac:dyDescent="0.35">
      <c r="A1587">
        <v>18496</v>
      </c>
      <c r="B1587" t="s">
        <v>1153</v>
      </c>
      <c r="C1587">
        <v>2</v>
      </c>
    </row>
    <row r="1588" spans="1:3" x14ac:dyDescent="0.35">
      <c r="A1588">
        <v>18496</v>
      </c>
      <c r="B1588" t="s">
        <v>1153</v>
      </c>
      <c r="C1588">
        <v>2</v>
      </c>
    </row>
    <row r="1589" spans="1:3" x14ac:dyDescent="0.35">
      <c r="A1589">
        <v>18496</v>
      </c>
      <c r="B1589" t="s">
        <v>1153</v>
      </c>
      <c r="C1589">
        <v>2</v>
      </c>
    </row>
    <row r="1590" spans="1:3" x14ac:dyDescent="0.35">
      <c r="A1590">
        <v>18698</v>
      </c>
      <c r="B1590" t="s">
        <v>1154</v>
      </c>
      <c r="C1590">
        <v>1</v>
      </c>
    </row>
    <row r="1591" spans="1:3" x14ac:dyDescent="0.35">
      <c r="A1591">
        <v>18698</v>
      </c>
      <c r="B1591" t="s">
        <v>1154</v>
      </c>
      <c r="C1591">
        <v>1</v>
      </c>
    </row>
    <row r="1592" spans="1:3" x14ac:dyDescent="0.35">
      <c r="A1592">
        <v>18698</v>
      </c>
      <c r="B1592" t="s">
        <v>1154</v>
      </c>
      <c r="C1592">
        <v>1</v>
      </c>
    </row>
    <row r="1593" spans="1:3" x14ac:dyDescent="0.35">
      <c r="A1593">
        <v>18698</v>
      </c>
      <c r="B1593" t="s">
        <v>1154</v>
      </c>
      <c r="C1593">
        <v>1</v>
      </c>
    </row>
    <row r="1594" spans="1:3" x14ac:dyDescent="0.35">
      <c r="A1594">
        <v>18698</v>
      </c>
      <c r="B1594" t="s">
        <v>1154</v>
      </c>
      <c r="C1594">
        <v>1</v>
      </c>
    </row>
    <row r="1595" spans="1:3" x14ac:dyDescent="0.35">
      <c r="A1595">
        <v>18698</v>
      </c>
      <c r="B1595" t="s">
        <v>1154</v>
      </c>
      <c r="C1595">
        <v>1</v>
      </c>
    </row>
    <row r="1596" spans="1:3" x14ac:dyDescent="0.35">
      <c r="A1596">
        <v>18698</v>
      </c>
      <c r="B1596" t="s">
        <v>1154</v>
      </c>
      <c r="C1596">
        <v>1</v>
      </c>
    </row>
    <row r="1597" spans="1:3" x14ac:dyDescent="0.35">
      <c r="A1597">
        <v>18698</v>
      </c>
      <c r="B1597" t="s">
        <v>1154</v>
      </c>
      <c r="C1597">
        <v>1</v>
      </c>
    </row>
    <row r="1598" spans="1:3" x14ac:dyDescent="0.35">
      <c r="A1598">
        <v>18698</v>
      </c>
      <c r="B1598" t="s">
        <v>1154</v>
      </c>
      <c r="C1598">
        <v>1</v>
      </c>
    </row>
    <row r="1599" spans="1:3" x14ac:dyDescent="0.35">
      <c r="A1599">
        <v>18698</v>
      </c>
      <c r="B1599" t="s">
        <v>1154</v>
      </c>
      <c r="C1599">
        <v>1</v>
      </c>
    </row>
    <row r="1600" spans="1:3" x14ac:dyDescent="0.35">
      <c r="A1600">
        <v>18698</v>
      </c>
      <c r="B1600" t="s">
        <v>1154</v>
      </c>
      <c r="C1600">
        <v>1</v>
      </c>
    </row>
    <row r="1601" spans="1:3" x14ac:dyDescent="0.35">
      <c r="A1601">
        <v>19020</v>
      </c>
      <c r="B1601" t="s">
        <v>543</v>
      </c>
      <c r="C1601">
        <v>263</v>
      </c>
    </row>
    <row r="1602" spans="1:3" x14ac:dyDescent="0.35">
      <c r="A1602">
        <v>19020</v>
      </c>
      <c r="B1602" t="s">
        <v>543</v>
      </c>
      <c r="C1602">
        <v>263</v>
      </c>
    </row>
    <row r="1603" spans="1:3" x14ac:dyDescent="0.35">
      <c r="A1603">
        <v>19020</v>
      </c>
      <c r="B1603" t="s">
        <v>543</v>
      </c>
      <c r="C1603">
        <v>263</v>
      </c>
    </row>
    <row r="1604" spans="1:3" x14ac:dyDescent="0.35">
      <c r="A1604">
        <v>19020</v>
      </c>
      <c r="B1604" t="s">
        <v>543</v>
      </c>
      <c r="C1604">
        <v>263</v>
      </c>
    </row>
    <row r="1605" spans="1:3" x14ac:dyDescent="0.35">
      <c r="A1605">
        <v>19020</v>
      </c>
      <c r="B1605" t="s">
        <v>543</v>
      </c>
      <c r="C1605">
        <v>263</v>
      </c>
    </row>
    <row r="1606" spans="1:3" x14ac:dyDescent="0.35">
      <c r="A1606">
        <v>19020</v>
      </c>
      <c r="B1606" t="s">
        <v>543</v>
      </c>
      <c r="C1606">
        <v>263</v>
      </c>
    </row>
    <row r="1607" spans="1:3" x14ac:dyDescent="0.35">
      <c r="A1607">
        <v>19020</v>
      </c>
      <c r="B1607" t="s">
        <v>543</v>
      </c>
      <c r="C1607">
        <v>263</v>
      </c>
    </row>
    <row r="1608" spans="1:3" x14ac:dyDescent="0.35">
      <c r="A1608">
        <v>19020</v>
      </c>
      <c r="B1608" t="s">
        <v>543</v>
      </c>
      <c r="C1608">
        <v>263</v>
      </c>
    </row>
    <row r="1609" spans="1:3" x14ac:dyDescent="0.35">
      <c r="A1609">
        <v>19020</v>
      </c>
      <c r="B1609" t="s">
        <v>543</v>
      </c>
      <c r="C1609">
        <v>263</v>
      </c>
    </row>
    <row r="1610" spans="1:3" x14ac:dyDescent="0.35">
      <c r="A1610">
        <v>19020</v>
      </c>
      <c r="B1610" t="s">
        <v>543</v>
      </c>
      <c r="C1610">
        <v>263</v>
      </c>
    </row>
    <row r="1611" spans="1:3" x14ac:dyDescent="0.35">
      <c r="A1611">
        <v>19020</v>
      </c>
      <c r="B1611" t="s">
        <v>543</v>
      </c>
      <c r="C1611">
        <v>263</v>
      </c>
    </row>
    <row r="1612" spans="1:3" x14ac:dyDescent="0.35">
      <c r="A1612">
        <v>19020</v>
      </c>
      <c r="B1612" t="s">
        <v>543</v>
      </c>
      <c r="C1612">
        <v>263</v>
      </c>
    </row>
    <row r="1613" spans="1:3" x14ac:dyDescent="0.35">
      <c r="A1613">
        <v>19020</v>
      </c>
      <c r="B1613" t="s">
        <v>543</v>
      </c>
      <c r="C1613">
        <v>263</v>
      </c>
    </row>
    <row r="1614" spans="1:3" x14ac:dyDescent="0.35">
      <c r="A1614">
        <v>19089</v>
      </c>
      <c r="B1614" t="s">
        <v>560</v>
      </c>
      <c r="C1614">
        <v>733</v>
      </c>
    </row>
    <row r="1615" spans="1:3" x14ac:dyDescent="0.35">
      <c r="A1615">
        <v>19089</v>
      </c>
      <c r="B1615" t="s">
        <v>560</v>
      </c>
      <c r="C1615">
        <v>733</v>
      </c>
    </row>
    <row r="1616" spans="1:3" x14ac:dyDescent="0.35">
      <c r="A1616">
        <v>19089</v>
      </c>
      <c r="B1616" t="s">
        <v>560</v>
      </c>
      <c r="C1616">
        <v>733</v>
      </c>
    </row>
    <row r="1617" spans="1:3" x14ac:dyDescent="0.35">
      <c r="A1617">
        <v>19089</v>
      </c>
      <c r="B1617" t="s">
        <v>560</v>
      </c>
      <c r="C1617">
        <v>733</v>
      </c>
    </row>
    <row r="1618" spans="1:3" x14ac:dyDescent="0.35">
      <c r="A1618">
        <v>19089</v>
      </c>
      <c r="B1618" t="s">
        <v>560</v>
      </c>
      <c r="C1618">
        <v>733</v>
      </c>
    </row>
    <row r="1619" spans="1:3" x14ac:dyDescent="0.35">
      <c r="A1619">
        <v>19089</v>
      </c>
      <c r="B1619" t="s">
        <v>560</v>
      </c>
      <c r="C1619">
        <v>733</v>
      </c>
    </row>
    <row r="1620" spans="1:3" x14ac:dyDescent="0.35">
      <c r="A1620">
        <v>19089</v>
      </c>
      <c r="B1620" t="s">
        <v>560</v>
      </c>
      <c r="C1620">
        <v>733</v>
      </c>
    </row>
    <row r="1621" spans="1:3" x14ac:dyDescent="0.35">
      <c r="A1621">
        <v>19089</v>
      </c>
      <c r="B1621" t="s">
        <v>560</v>
      </c>
      <c r="C1621">
        <v>733</v>
      </c>
    </row>
    <row r="1622" spans="1:3" x14ac:dyDescent="0.35">
      <c r="A1622">
        <v>19089</v>
      </c>
      <c r="B1622" t="s">
        <v>560</v>
      </c>
      <c r="C1622">
        <v>733</v>
      </c>
    </row>
    <row r="1623" spans="1:3" x14ac:dyDescent="0.35">
      <c r="A1623">
        <v>19089</v>
      </c>
      <c r="B1623" t="s">
        <v>560</v>
      </c>
      <c r="C1623">
        <v>733</v>
      </c>
    </row>
    <row r="1624" spans="1:3" x14ac:dyDescent="0.35">
      <c r="A1624">
        <v>19089</v>
      </c>
      <c r="B1624" t="s">
        <v>560</v>
      </c>
      <c r="C1624">
        <v>733</v>
      </c>
    </row>
    <row r="1625" spans="1:3" x14ac:dyDescent="0.35">
      <c r="A1625">
        <v>19089</v>
      </c>
      <c r="B1625" t="s">
        <v>560</v>
      </c>
      <c r="C1625">
        <v>733</v>
      </c>
    </row>
    <row r="1626" spans="1:3" x14ac:dyDescent="0.35">
      <c r="A1626">
        <v>19089</v>
      </c>
      <c r="B1626" t="s">
        <v>560</v>
      </c>
      <c r="C1626">
        <v>733</v>
      </c>
    </row>
    <row r="1627" spans="1:3" x14ac:dyDescent="0.35">
      <c r="A1627">
        <v>19091</v>
      </c>
      <c r="B1627" t="s">
        <v>575</v>
      </c>
      <c r="C1627">
        <v>743</v>
      </c>
    </row>
    <row r="1628" spans="1:3" x14ac:dyDescent="0.35">
      <c r="A1628">
        <v>19091</v>
      </c>
      <c r="B1628" t="s">
        <v>575</v>
      </c>
      <c r="C1628">
        <v>743</v>
      </c>
    </row>
    <row r="1629" spans="1:3" x14ac:dyDescent="0.35">
      <c r="A1629">
        <v>19091</v>
      </c>
      <c r="B1629" t="s">
        <v>575</v>
      </c>
      <c r="C1629">
        <v>743</v>
      </c>
    </row>
    <row r="1630" spans="1:3" x14ac:dyDescent="0.35">
      <c r="A1630">
        <v>19091</v>
      </c>
      <c r="B1630" t="s">
        <v>575</v>
      </c>
      <c r="C1630">
        <v>743</v>
      </c>
    </row>
    <row r="1631" spans="1:3" x14ac:dyDescent="0.35">
      <c r="A1631">
        <v>19091</v>
      </c>
      <c r="B1631" t="s">
        <v>575</v>
      </c>
      <c r="C1631">
        <v>744</v>
      </c>
    </row>
    <row r="1632" spans="1:3" x14ac:dyDescent="0.35">
      <c r="A1632">
        <v>19091</v>
      </c>
      <c r="B1632" t="s">
        <v>575</v>
      </c>
      <c r="C1632">
        <v>744</v>
      </c>
    </row>
    <row r="1633" spans="1:3" x14ac:dyDescent="0.35">
      <c r="A1633">
        <v>19091</v>
      </c>
      <c r="B1633" t="s">
        <v>575</v>
      </c>
      <c r="C1633">
        <v>744</v>
      </c>
    </row>
    <row r="1634" spans="1:3" x14ac:dyDescent="0.35">
      <c r="A1634">
        <v>19091</v>
      </c>
      <c r="B1634" t="s">
        <v>575</v>
      </c>
      <c r="C1634">
        <v>744</v>
      </c>
    </row>
    <row r="1635" spans="1:3" x14ac:dyDescent="0.35">
      <c r="A1635">
        <v>19115</v>
      </c>
      <c r="B1635" t="s">
        <v>1155</v>
      </c>
      <c r="C1635">
        <v>747</v>
      </c>
    </row>
    <row r="1636" spans="1:3" x14ac:dyDescent="0.35">
      <c r="A1636">
        <v>19115</v>
      </c>
      <c r="B1636" t="s">
        <v>1155</v>
      </c>
      <c r="C1636">
        <v>747</v>
      </c>
    </row>
    <row r="1637" spans="1:3" x14ac:dyDescent="0.35">
      <c r="A1637">
        <v>19115</v>
      </c>
      <c r="B1637" t="s">
        <v>1155</v>
      </c>
      <c r="C1637">
        <v>747</v>
      </c>
    </row>
    <row r="1638" spans="1:3" x14ac:dyDescent="0.35">
      <c r="A1638">
        <v>19115</v>
      </c>
      <c r="B1638" t="s">
        <v>1155</v>
      </c>
      <c r="C1638">
        <v>747</v>
      </c>
    </row>
    <row r="1639" spans="1:3" x14ac:dyDescent="0.35">
      <c r="A1639">
        <v>19115</v>
      </c>
      <c r="B1639" t="s">
        <v>1155</v>
      </c>
      <c r="C1639">
        <v>747</v>
      </c>
    </row>
    <row r="1640" spans="1:3" x14ac:dyDescent="0.35">
      <c r="A1640">
        <v>19115</v>
      </c>
      <c r="B1640" t="s">
        <v>1155</v>
      </c>
      <c r="C1640">
        <v>747</v>
      </c>
    </row>
    <row r="1641" spans="1:3" x14ac:dyDescent="0.35">
      <c r="A1641">
        <v>19115</v>
      </c>
      <c r="B1641" t="s">
        <v>1155</v>
      </c>
      <c r="C1641">
        <v>747</v>
      </c>
    </row>
    <row r="1642" spans="1:3" x14ac:dyDescent="0.35">
      <c r="A1642">
        <v>19115</v>
      </c>
      <c r="B1642" t="s">
        <v>1155</v>
      </c>
      <c r="C1642">
        <v>747</v>
      </c>
    </row>
    <row r="1643" spans="1:3" x14ac:dyDescent="0.35">
      <c r="A1643">
        <v>19119</v>
      </c>
      <c r="B1643" t="s">
        <v>1156</v>
      </c>
      <c r="C1643">
        <v>265</v>
      </c>
    </row>
    <row r="1644" spans="1:3" x14ac:dyDescent="0.35">
      <c r="A1644">
        <v>19119</v>
      </c>
      <c r="B1644" t="s">
        <v>1156</v>
      </c>
      <c r="C1644">
        <v>265</v>
      </c>
    </row>
    <row r="1645" spans="1:3" x14ac:dyDescent="0.35">
      <c r="A1645">
        <v>19119</v>
      </c>
      <c r="B1645" t="s">
        <v>1156</v>
      </c>
      <c r="C1645">
        <v>265</v>
      </c>
    </row>
    <row r="1646" spans="1:3" x14ac:dyDescent="0.35">
      <c r="A1646">
        <v>19119</v>
      </c>
      <c r="B1646" t="s">
        <v>1156</v>
      </c>
      <c r="C1646">
        <v>265</v>
      </c>
    </row>
    <row r="1647" spans="1:3" x14ac:dyDescent="0.35">
      <c r="A1647">
        <v>19119</v>
      </c>
      <c r="B1647" t="s">
        <v>1156</v>
      </c>
      <c r="C1647">
        <v>265</v>
      </c>
    </row>
    <row r="1648" spans="1:3" x14ac:dyDescent="0.35">
      <c r="A1648">
        <v>19119</v>
      </c>
      <c r="B1648" t="s">
        <v>1156</v>
      </c>
      <c r="C1648">
        <v>265</v>
      </c>
    </row>
    <row r="1649" spans="1:3" x14ac:dyDescent="0.35">
      <c r="A1649">
        <v>19119</v>
      </c>
      <c r="B1649" t="s">
        <v>1156</v>
      </c>
      <c r="C1649">
        <v>265</v>
      </c>
    </row>
    <row r="1650" spans="1:3" x14ac:dyDescent="0.35">
      <c r="A1650">
        <v>19119</v>
      </c>
      <c r="B1650" t="s">
        <v>1156</v>
      </c>
      <c r="C1650">
        <v>265</v>
      </c>
    </row>
    <row r="1651" spans="1:3" x14ac:dyDescent="0.35">
      <c r="A1651">
        <v>19119</v>
      </c>
      <c r="B1651" t="s">
        <v>1156</v>
      </c>
      <c r="C1651">
        <v>265</v>
      </c>
    </row>
    <row r="1652" spans="1:3" x14ac:dyDescent="0.35">
      <c r="A1652">
        <v>19119</v>
      </c>
      <c r="B1652" t="s">
        <v>1156</v>
      </c>
      <c r="C1652">
        <v>265</v>
      </c>
    </row>
    <row r="1653" spans="1:3" x14ac:dyDescent="0.35">
      <c r="A1653">
        <v>19121</v>
      </c>
      <c r="B1653" t="s">
        <v>1157</v>
      </c>
      <c r="C1653">
        <v>266</v>
      </c>
    </row>
    <row r="1654" spans="1:3" x14ac:dyDescent="0.35">
      <c r="A1654">
        <v>19121</v>
      </c>
      <c r="B1654" t="s">
        <v>1157</v>
      </c>
      <c r="C1654">
        <v>266</v>
      </c>
    </row>
    <row r="1655" spans="1:3" x14ac:dyDescent="0.35">
      <c r="A1655">
        <v>19121</v>
      </c>
      <c r="B1655" t="s">
        <v>1157</v>
      </c>
      <c r="C1655">
        <v>266</v>
      </c>
    </row>
    <row r="1656" spans="1:3" x14ac:dyDescent="0.35">
      <c r="A1656">
        <v>19121</v>
      </c>
      <c r="B1656" t="s">
        <v>1157</v>
      </c>
      <c r="C1656">
        <v>266</v>
      </c>
    </row>
    <row r="1657" spans="1:3" x14ac:dyDescent="0.35">
      <c r="A1657">
        <v>19121</v>
      </c>
      <c r="B1657" t="s">
        <v>1157</v>
      </c>
      <c r="C1657">
        <v>266</v>
      </c>
    </row>
    <row r="1658" spans="1:3" x14ac:dyDescent="0.35">
      <c r="A1658">
        <v>19121</v>
      </c>
      <c r="B1658" t="s">
        <v>1157</v>
      </c>
      <c r="C1658">
        <v>266</v>
      </c>
    </row>
    <row r="1659" spans="1:3" x14ac:dyDescent="0.35">
      <c r="A1659">
        <v>19121</v>
      </c>
      <c r="B1659" t="s">
        <v>1157</v>
      </c>
      <c r="C1659">
        <v>266</v>
      </c>
    </row>
    <row r="1660" spans="1:3" x14ac:dyDescent="0.35">
      <c r="A1660">
        <v>19121</v>
      </c>
      <c r="B1660" t="s">
        <v>1157</v>
      </c>
      <c r="C1660">
        <v>266</v>
      </c>
    </row>
    <row r="1661" spans="1:3" x14ac:dyDescent="0.35">
      <c r="A1661">
        <v>19121</v>
      </c>
      <c r="B1661" t="s">
        <v>1157</v>
      </c>
      <c r="C1661">
        <v>266</v>
      </c>
    </row>
    <row r="1662" spans="1:3" x14ac:dyDescent="0.35">
      <c r="A1662">
        <v>19121</v>
      </c>
      <c r="B1662" t="s">
        <v>1157</v>
      </c>
      <c r="C1662">
        <v>266</v>
      </c>
    </row>
    <row r="1663" spans="1:3" x14ac:dyDescent="0.35">
      <c r="A1663">
        <v>19121</v>
      </c>
      <c r="B1663" t="s">
        <v>1157</v>
      </c>
      <c r="C1663">
        <v>266</v>
      </c>
    </row>
    <row r="1664" spans="1:3" x14ac:dyDescent="0.35">
      <c r="A1664">
        <v>19121</v>
      </c>
      <c r="B1664" t="s">
        <v>1157</v>
      </c>
      <c r="C1664">
        <v>266</v>
      </c>
    </row>
    <row r="1665" spans="1:3" x14ac:dyDescent="0.35">
      <c r="A1665">
        <v>19121</v>
      </c>
      <c r="B1665" t="s">
        <v>1157</v>
      </c>
      <c r="C1665">
        <v>266</v>
      </c>
    </row>
    <row r="1666" spans="1:3" x14ac:dyDescent="0.35">
      <c r="A1666">
        <v>19121</v>
      </c>
      <c r="B1666" t="s">
        <v>1157</v>
      </c>
      <c r="C1666">
        <v>266</v>
      </c>
    </row>
    <row r="1667" spans="1:3" x14ac:dyDescent="0.35">
      <c r="A1667">
        <v>19121</v>
      </c>
      <c r="B1667" t="s">
        <v>1157</v>
      </c>
      <c r="C1667">
        <v>266</v>
      </c>
    </row>
    <row r="1668" spans="1:3" x14ac:dyDescent="0.35">
      <c r="A1668">
        <v>19121</v>
      </c>
      <c r="B1668" t="s">
        <v>1157</v>
      </c>
      <c r="C1668">
        <v>266</v>
      </c>
    </row>
    <row r="1669" spans="1:3" x14ac:dyDescent="0.35">
      <c r="A1669">
        <v>19121</v>
      </c>
      <c r="B1669" t="s">
        <v>1157</v>
      </c>
      <c r="C1669">
        <v>266</v>
      </c>
    </row>
    <row r="1670" spans="1:3" x14ac:dyDescent="0.35">
      <c r="A1670">
        <v>19121</v>
      </c>
      <c r="B1670" t="s">
        <v>1157</v>
      </c>
      <c r="C1670">
        <v>266</v>
      </c>
    </row>
    <row r="1671" spans="1:3" x14ac:dyDescent="0.35">
      <c r="A1671">
        <v>19155</v>
      </c>
      <c r="B1671" t="s">
        <v>1158</v>
      </c>
      <c r="C1671">
        <v>1</v>
      </c>
    </row>
    <row r="1672" spans="1:3" x14ac:dyDescent="0.35">
      <c r="A1672">
        <v>19155</v>
      </c>
      <c r="B1672" t="s">
        <v>1158</v>
      </c>
      <c r="C1672">
        <v>1</v>
      </c>
    </row>
    <row r="1673" spans="1:3" x14ac:dyDescent="0.35">
      <c r="A1673">
        <v>19155</v>
      </c>
      <c r="B1673" t="s">
        <v>1158</v>
      </c>
      <c r="C1673">
        <v>1</v>
      </c>
    </row>
    <row r="1674" spans="1:3" x14ac:dyDescent="0.35">
      <c r="A1674">
        <v>19166</v>
      </c>
      <c r="B1674" t="s">
        <v>1159</v>
      </c>
      <c r="C1674">
        <v>819</v>
      </c>
    </row>
    <row r="1675" spans="1:3" x14ac:dyDescent="0.35">
      <c r="A1675">
        <v>19166</v>
      </c>
      <c r="B1675" t="s">
        <v>1159</v>
      </c>
      <c r="C1675">
        <v>819</v>
      </c>
    </row>
    <row r="1676" spans="1:3" x14ac:dyDescent="0.35">
      <c r="A1676">
        <v>19166</v>
      </c>
      <c r="B1676" t="s">
        <v>1159</v>
      </c>
      <c r="C1676">
        <v>819</v>
      </c>
    </row>
    <row r="1677" spans="1:3" x14ac:dyDescent="0.35">
      <c r="A1677">
        <v>19166</v>
      </c>
      <c r="B1677" t="s">
        <v>1159</v>
      </c>
      <c r="C1677">
        <v>819</v>
      </c>
    </row>
    <row r="1678" spans="1:3" x14ac:dyDescent="0.35">
      <c r="A1678">
        <v>19223</v>
      </c>
      <c r="B1678" t="s">
        <v>562</v>
      </c>
      <c r="C1678">
        <v>269</v>
      </c>
    </row>
    <row r="1679" spans="1:3" x14ac:dyDescent="0.35">
      <c r="A1679">
        <v>19223</v>
      </c>
      <c r="B1679" t="s">
        <v>562</v>
      </c>
      <c r="C1679">
        <v>269</v>
      </c>
    </row>
    <row r="1680" spans="1:3" x14ac:dyDescent="0.35">
      <c r="A1680">
        <v>19223</v>
      </c>
      <c r="B1680" t="s">
        <v>562</v>
      </c>
      <c r="C1680">
        <v>269</v>
      </c>
    </row>
    <row r="1681" spans="1:3" x14ac:dyDescent="0.35">
      <c r="A1681">
        <v>19223</v>
      </c>
      <c r="B1681" t="s">
        <v>562</v>
      </c>
      <c r="C1681">
        <v>269</v>
      </c>
    </row>
    <row r="1682" spans="1:3" x14ac:dyDescent="0.35">
      <c r="A1682">
        <v>19223</v>
      </c>
      <c r="B1682" t="s">
        <v>562</v>
      </c>
      <c r="C1682">
        <v>269</v>
      </c>
    </row>
    <row r="1683" spans="1:3" x14ac:dyDescent="0.35">
      <c r="A1683">
        <v>19223</v>
      </c>
      <c r="B1683" t="s">
        <v>562</v>
      </c>
      <c r="C1683">
        <v>269</v>
      </c>
    </row>
    <row r="1684" spans="1:3" x14ac:dyDescent="0.35">
      <c r="A1684">
        <v>19223</v>
      </c>
      <c r="B1684" t="s">
        <v>562</v>
      </c>
      <c r="C1684">
        <v>269</v>
      </c>
    </row>
    <row r="1685" spans="1:3" x14ac:dyDescent="0.35">
      <c r="A1685">
        <v>19223</v>
      </c>
      <c r="B1685" t="s">
        <v>562</v>
      </c>
      <c r="C1685">
        <v>269</v>
      </c>
    </row>
    <row r="1686" spans="1:3" x14ac:dyDescent="0.35">
      <c r="A1686">
        <v>19223</v>
      </c>
      <c r="B1686" t="s">
        <v>562</v>
      </c>
      <c r="C1686">
        <v>269</v>
      </c>
    </row>
    <row r="1687" spans="1:3" x14ac:dyDescent="0.35">
      <c r="A1687">
        <v>19223</v>
      </c>
      <c r="B1687" t="s">
        <v>562</v>
      </c>
      <c r="C1687">
        <v>269</v>
      </c>
    </row>
    <row r="1688" spans="1:3" x14ac:dyDescent="0.35">
      <c r="A1688">
        <v>19223</v>
      </c>
      <c r="B1688" t="s">
        <v>562</v>
      </c>
      <c r="C1688">
        <v>269</v>
      </c>
    </row>
    <row r="1689" spans="1:3" x14ac:dyDescent="0.35">
      <c r="A1689">
        <v>19223</v>
      </c>
      <c r="B1689" t="s">
        <v>562</v>
      </c>
      <c r="C1689">
        <v>269</v>
      </c>
    </row>
    <row r="1690" spans="1:3" x14ac:dyDescent="0.35">
      <c r="A1690">
        <v>19223</v>
      </c>
      <c r="B1690" t="s">
        <v>562</v>
      </c>
      <c r="C1690">
        <v>269</v>
      </c>
    </row>
    <row r="1691" spans="1:3" x14ac:dyDescent="0.35">
      <c r="A1691">
        <v>19223</v>
      </c>
      <c r="B1691" t="s">
        <v>562</v>
      </c>
      <c r="C1691">
        <v>269</v>
      </c>
    </row>
    <row r="1692" spans="1:3" x14ac:dyDescent="0.35">
      <c r="A1692">
        <v>19223</v>
      </c>
      <c r="B1692" t="s">
        <v>562</v>
      </c>
      <c r="C1692">
        <v>269</v>
      </c>
    </row>
    <row r="1693" spans="1:3" x14ac:dyDescent="0.35">
      <c r="A1693">
        <v>19223</v>
      </c>
      <c r="B1693" t="s">
        <v>562</v>
      </c>
      <c r="C1693">
        <v>269</v>
      </c>
    </row>
    <row r="1694" spans="1:3" x14ac:dyDescent="0.35">
      <c r="A1694">
        <v>19223</v>
      </c>
      <c r="B1694" t="s">
        <v>562</v>
      </c>
      <c r="C1694">
        <v>269</v>
      </c>
    </row>
    <row r="1695" spans="1:3" x14ac:dyDescent="0.35">
      <c r="A1695">
        <v>19223</v>
      </c>
      <c r="B1695" t="s">
        <v>562</v>
      </c>
      <c r="C1695">
        <v>269</v>
      </c>
    </row>
    <row r="1696" spans="1:3" x14ac:dyDescent="0.35">
      <c r="A1696">
        <v>19223</v>
      </c>
      <c r="B1696" t="s">
        <v>562</v>
      </c>
      <c r="C1696">
        <v>269</v>
      </c>
    </row>
    <row r="1697" spans="1:3" x14ac:dyDescent="0.35">
      <c r="A1697">
        <v>19223</v>
      </c>
      <c r="B1697" t="s">
        <v>562</v>
      </c>
      <c r="C1697">
        <v>269</v>
      </c>
    </row>
    <row r="1698" spans="1:3" x14ac:dyDescent="0.35">
      <c r="A1698">
        <v>19223</v>
      </c>
      <c r="B1698" t="s">
        <v>562</v>
      </c>
      <c r="C1698">
        <v>269</v>
      </c>
    </row>
    <row r="1699" spans="1:3" x14ac:dyDescent="0.35">
      <c r="A1699">
        <v>19223</v>
      </c>
      <c r="B1699" t="s">
        <v>562</v>
      </c>
      <c r="C1699">
        <v>269</v>
      </c>
    </row>
    <row r="1700" spans="1:3" x14ac:dyDescent="0.35">
      <c r="A1700">
        <v>19265</v>
      </c>
      <c r="B1700" t="s">
        <v>546</v>
      </c>
      <c r="C1700">
        <v>274</v>
      </c>
    </row>
    <row r="1701" spans="1:3" x14ac:dyDescent="0.35">
      <c r="A1701">
        <v>19265</v>
      </c>
      <c r="B1701" t="s">
        <v>546</v>
      </c>
      <c r="C1701">
        <v>274</v>
      </c>
    </row>
    <row r="1702" spans="1:3" x14ac:dyDescent="0.35">
      <c r="A1702">
        <v>19265</v>
      </c>
      <c r="B1702" t="s">
        <v>546</v>
      </c>
      <c r="C1702">
        <v>274</v>
      </c>
    </row>
    <row r="1703" spans="1:3" x14ac:dyDescent="0.35">
      <c r="A1703">
        <v>19265</v>
      </c>
      <c r="B1703" t="s">
        <v>546</v>
      </c>
      <c r="C1703">
        <v>274</v>
      </c>
    </row>
    <row r="1704" spans="1:3" x14ac:dyDescent="0.35">
      <c r="A1704">
        <v>19265</v>
      </c>
      <c r="B1704" t="s">
        <v>546</v>
      </c>
      <c r="C1704">
        <v>274</v>
      </c>
    </row>
    <row r="1705" spans="1:3" x14ac:dyDescent="0.35">
      <c r="A1705">
        <v>19265</v>
      </c>
      <c r="B1705" t="s">
        <v>546</v>
      </c>
      <c r="C1705">
        <v>274</v>
      </c>
    </row>
    <row r="1706" spans="1:3" x14ac:dyDescent="0.35">
      <c r="A1706">
        <v>19265</v>
      </c>
      <c r="B1706" t="s">
        <v>546</v>
      </c>
      <c r="C1706">
        <v>274</v>
      </c>
    </row>
    <row r="1707" spans="1:3" x14ac:dyDescent="0.35">
      <c r="A1707">
        <v>19265</v>
      </c>
      <c r="B1707" t="s">
        <v>546</v>
      </c>
      <c r="C1707">
        <v>274</v>
      </c>
    </row>
    <row r="1708" spans="1:3" x14ac:dyDescent="0.35">
      <c r="A1708">
        <v>19265</v>
      </c>
      <c r="B1708" t="s">
        <v>546</v>
      </c>
      <c r="C1708">
        <v>274</v>
      </c>
    </row>
    <row r="1709" spans="1:3" x14ac:dyDescent="0.35">
      <c r="A1709">
        <v>19265</v>
      </c>
      <c r="B1709" t="s">
        <v>546</v>
      </c>
      <c r="C1709">
        <v>274</v>
      </c>
    </row>
    <row r="1710" spans="1:3" x14ac:dyDescent="0.35">
      <c r="A1710">
        <v>19265</v>
      </c>
      <c r="B1710" t="s">
        <v>546</v>
      </c>
      <c r="C1710">
        <v>274</v>
      </c>
    </row>
    <row r="1711" spans="1:3" x14ac:dyDescent="0.35">
      <c r="A1711">
        <v>19265</v>
      </c>
      <c r="B1711" t="s">
        <v>546</v>
      </c>
      <c r="C1711">
        <v>274</v>
      </c>
    </row>
    <row r="1712" spans="1:3" x14ac:dyDescent="0.35">
      <c r="A1712">
        <v>19265</v>
      </c>
      <c r="B1712" t="s">
        <v>546</v>
      </c>
      <c r="C1712">
        <v>274</v>
      </c>
    </row>
    <row r="1713" spans="1:3" x14ac:dyDescent="0.35">
      <c r="A1713">
        <v>19265</v>
      </c>
      <c r="B1713" t="s">
        <v>546</v>
      </c>
      <c r="C1713">
        <v>274</v>
      </c>
    </row>
    <row r="1714" spans="1:3" x14ac:dyDescent="0.35">
      <c r="A1714">
        <v>19265</v>
      </c>
      <c r="B1714" t="s">
        <v>546</v>
      </c>
      <c r="C1714">
        <v>274</v>
      </c>
    </row>
    <row r="1715" spans="1:3" x14ac:dyDescent="0.35">
      <c r="A1715">
        <v>19265</v>
      </c>
      <c r="B1715" t="s">
        <v>546</v>
      </c>
      <c r="C1715">
        <v>274</v>
      </c>
    </row>
    <row r="1716" spans="1:3" x14ac:dyDescent="0.35">
      <c r="A1716">
        <v>19265</v>
      </c>
      <c r="B1716" t="s">
        <v>546</v>
      </c>
      <c r="C1716">
        <v>274</v>
      </c>
    </row>
    <row r="1717" spans="1:3" x14ac:dyDescent="0.35">
      <c r="A1717">
        <v>19265</v>
      </c>
      <c r="B1717" t="s">
        <v>546</v>
      </c>
      <c r="C1717">
        <v>274</v>
      </c>
    </row>
    <row r="1718" spans="1:3" x14ac:dyDescent="0.35">
      <c r="A1718">
        <v>19265</v>
      </c>
      <c r="B1718" t="s">
        <v>546</v>
      </c>
      <c r="C1718">
        <v>274</v>
      </c>
    </row>
    <row r="1719" spans="1:3" x14ac:dyDescent="0.35">
      <c r="A1719">
        <v>19265</v>
      </c>
      <c r="B1719" t="s">
        <v>546</v>
      </c>
      <c r="C1719">
        <v>274</v>
      </c>
    </row>
    <row r="1720" spans="1:3" x14ac:dyDescent="0.35">
      <c r="A1720">
        <v>19265</v>
      </c>
      <c r="B1720" t="s">
        <v>546</v>
      </c>
      <c r="C1720">
        <v>274</v>
      </c>
    </row>
    <row r="1721" spans="1:3" x14ac:dyDescent="0.35">
      <c r="A1721">
        <v>19265</v>
      </c>
      <c r="B1721" t="s">
        <v>546</v>
      </c>
      <c r="C1721">
        <v>274</v>
      </c>
    </row>
    <row r="1722" spans="1:3" x14ac:dyDescent="0.35">
      <c r="A1722">
        <v>19265</v>
      </c>
      <c r="B1722" t="s">
        <v>546</v>
      </c>
      <c r="C1722">
        <v>274</v>
      </c>
    </row>
    <row r="1723" spans="1:3" x14ac:dyDescent="0.35">
      <c r="A1723">
        <v>19265</v>
      </c>
      <c r="B1723" t="s">
        <v>546</v>
      </c>
      <c r="C1723">
        <v>274</v>
      </c>
    </row>
    <row r="1724" spans="1:3" x14ac:dyDescent="0.35">
      <c r="A1724">
        <v>19265</v>
      </c>
      <c r="B1724" t="s">
        <v>546</v>
      </c>
      <c r="C1724">
        <v>274</v>
      </c>
    </row>
    <row r="1725" spans="1:3" x14ac:dyDescent="0.35">
      <c r="A1725">
        <v>19271</v>
      </c>
      <c r="B1725" t="s">
        <v>563</v>
      </c>
      <c r="C1725">
        <v>275</v>
      </c>
    </row>
    <row r="1726" spans="1:3" x14ac:dyDescent="0.35">
      <c r="A1726">
        <v>19271</v>
      </c>
      <c r="B1726" t="s">
        <v>563</v>
      </c>
      <c r="C1726">
        <v>275</v>
      </c>
    </row>
    <row r="1727" spans="1:3" x14ac:dyDescent="0.35">
      <c r="A1727">
        <v>19271</v>
      </c>
      <c r="B1727" t="s">
        <v>563</v>
      </c>
      <c r="C1727">
        <v>275</v>
      </c>
    </row>
    <row r="1728" spans="1:3" x14ac:dyDescent="0.35">
      <c r="A1728">
        <v>19271</v>
      </c>
      <c r="B1728" t="s">
        <v>563</v>
      </c>
      <c r="C1728">
        <v>275</v>
      </c>
    </row>
    <row r="1729" spans="1:3" x14ac:dyDescent="0.35">
      <c r="A1729">
        <v>19289</v>
      </c>
      <c r="B1729" t="s">
        <v>578</v>
      </c>
      <c r="C1729">
        <v>276</v>
      </c>
    </row>
    <row r="1730" spans="1:3" x14ac:dyDescent="0.35">
      <c r="A1730">
        <v>19289</v>
      </c>
      <c r="B1730" t="s">
        <v>578</v>
      </c>
      <c r="C1730">
        <v>276</v>
      </c>
    </row>
    <row r="1731" spans="1:3" x14ac:dyDescent="0.35">
      <c r="A1731">
        <v>19289</v>
      </c>
      <c r="B1731" t="s">
        <v>578</v>
      </c>
      <c r="C1731">
        <v>276</v>
      </c>
    </row>
    <row r="1732" spans="1:3" x14ac:dyDescent="0.35">
      <c r="A1732">
        <v>19291</v>
      </c>
      <c r="B1732" t="s">
        <v>1160</v>
      </c>
      <c r="C1732">
        <v>277</v>
      </c>
    </row>
    <row r="1733" spans="1:3" x14ac:dyDescent="0.35">
      <c r="A1733">
        <v>19291</v>
      </c>
      <c r="B1733" t="s">
        <v>1160</v>
      </c>
      <c r="C1733">
        <v>277</v>
      </c>
    </row>
    <row r="1734" spans="1:3" x14ac:dyDescent="0.35">
      <c r="A1734">
        <v>19291</v>
      </c>
      <c r="B1734" t="s">
        <v>1160</v>
      </c>
      <c r="C1734">
        <v>277</v>
      </c>
    </row>
    <row r="1735" spans="1:3" x14ac:dyDescent="0.35">
      <c r="A1735">
        <v>19301</v>
      </c>
      <c r="B1735" t="s">
        <v>577</v>
      </c>
      <c r="C1735">
        <v>281</v>
      </c>
    </row>
    <row r="1736" spans="1:3" x14ac:dyDescent="0.35">
      <c r="A1736">
        <v>19301</v>
      </c>
      <c r="B1736" t="s">
        <v>577</v>
      </c>
      <c r="C1736">
        <v>281</v>
      </c>
    </row>
    <row r="1737" spans="1:3" x14ac:dyDescent="0.35">
      <c r="A1737">
        <v>19301</v>
      </c>
      <c r="B1737" t="s">
        <v>577</v>
      </c>
      <c r="C1737">
        <v>281</v>
      </c>
    </row>
    <row r="1738" spans="1:3" x14ac:dyDescent="0.35">
      <c r="A1738">
        <v>19301</v>
      </c>
      <c r="B1738" t="s">
        <v>577</v>
      </c>
      <c r="C1738">
        <v>281</v>
      </c>
    </row>
    <row r="1739" spans="1:3" x14ac:dyDescent="0.35">
      <c r="A1739">
        <v>19301</v>
      </c>
      <c r="B1739" t="s">
        <v>577</v>
      </c>
      <c r="C1739">
        <v>281</v>
      </c>
    </row>
    <row r="1740" spans="1:3" x14ac:dyDescent="0.35">
      <c r="A1740">
        <v>19301</v>
      </c>
      <c r="B1740" t="s">
        <v>577</v>
      </c>
      <c r="C1740">
        <v>281</v>
      </c>
    </row>
    <row r="1741" spans="1:3" x14ac:dyDescent="0.35">
      <c r="A1741">
        <v>19301</v>
      </c>
      <c r="B1741" t="s">
        <v>577</v>
      </c>
      <c r="C1741">
        <v>282</v>
      </c>
    </row>
    <row r="1742" spans="1:3" x14ac:dyDescent="0.35">
      <c r="A1742">
        <v>19301</v>
      </c>
      <c r="B1742" t="s">
        <v>577</v>
      </c>
      <c r="C1742">
        <v>282</v>
      </c>
    </row>
    <row r="1743" spans="1:3" x14ac:dyDescent="0.35">
      <c r="A1743">
        <v>19301</v>
      </c>
      <c r="B1743" t="s">
        <v>577</v>
      </c>
      <c r="C1743">
        <v>282</v>
      </c>
    </row>
    <row r="1744" spans="1:3" x14ac:dyDescent="0.35">
      <c r="A1744">
        <v>19301</v>
      </c>
      <c r="B1744" t="s">
        <v>577</v>
      </c>
      <c r="C1744">
        <v>282</v>
      </c>
    </row>
    <row r="1745" spans="1:3" x14ac:dyDescent="0.35">
      <c r="A1745">
        <v>19301</v>
      </c>
      <c r="B1745" t="s">
        <v>577</v>
      </c>
      <c r="C1745">
        <v>282</v>
      </c>
    </row>
    <row r="1746" spans="1:3" x14ac:dyDescent="0.35">
      <c r="A1746">
        <v>19301</v>
      </c>
      <c r="B1746" t="s">
        <v>577</v>
      </c>
      <c r="C1746">
        <v>282</v>
      </c>
    </row>
    <row r="1747" spans="1:3" x14ac:dyDescent="0.35">
      <c r="A1747">
        <v>19301</v>
      </c>
      <c r="B1747" t="s">
        <v>577</v>
      </c>
      <c r="C1747">
        <v>282</v>
      </c>
    </row>
    <row r="1748" spans="1:3" x14ac:dyDescent="0.35">
      <c r="A1748">
        <v>19301</v>
      </c>
      <c r="B1748" t="s">
        <v>577</v>
      </c>
      <c r="C1748">
        <v>282</v>
      </c>
    </row>
    <row r="1749" spans="1:3" x14ac:dyDescent="0.35">
      <c r="A1749">
        <v>19301</v>
      </c>
      <c r="B1749" t="s">
        <v>577</v>
      </c>
      <c r="C1749">
        <v>282</v>
      </c>
    </row>
    <row r="1750" spans="1:3" x14ac:dyDescent="0.35">
      <c r="A1750">
        <v>19301</v>
      </c>
      <c r="B1750" t="s">
        <v>577</v>
      </c>
      <c r="C1750">
        <v>282</v>
      </c>
    </row>
    <row r="1751" spans="1:3" x14ac:dyDescent="0.35">
      <c r="A1751">
        <v>19301</v>
      </c>
      <c r="B1751" t="s">
        <v>577</v>
      </c>
      <c r="C1751">
        <v>282</v>
      </c>
    </row>
    <row r="1752" spans="1:3" x14ac:dyDescent="0.35">
      <c r="A1752">
        <v>19301</v>
      </c>
      <c r="B1752" t="s">
        <v>577</v>
      </c>
      <c r="C1752">
        <v>282</v>
      </c>
    </row>
    <row r="1753" spans="1:3" x14ac:dyDescent="0.35">
      <c r="A1753">
        <v>19301</v>
      </c>
      <c r="B1753" t="s">
        <v>577</v>
      </c>
      <c r="C1753">
        <v>282</v>
      </c>
    </row>
    <row r="1754" spans="1:3" x14ac:dyDescent="0.35">
      <c r="A1754">
        <v>19301</v>
      </c>
      <c r="B1754" t="s">
        <v>577</v>
      </c>
      <c r="C1754">
        <v>282</v>
      </c>
    </row>
    <row r="1755" spans="1:3" x14ac:dyDescent="0.35">
      <c r="A1755">
        <v>19301</v>
      </c>
      <c r="B1755" t="s">
        <v>577</v>
      </c>
      <c r="C1755">
        <v>282</v>
      </c>
    </row>
    <row r="1756" spans="1:3" x14ac:dyDescent="0.35">
      <c r="A1756">
        <v>19301</v>
      </c>
      <c r="B1756" t="s">
        <v>577</v>
      </c>
      <c r="C1756">
        <v>282</v>
      </c>
    </row>
    <row r="1757" spans="1:3" x14ac:dyDescent="0.35">
      <c r="A1757">
        <v>19301</v>
      </c>
      <c r="B1757" t="s">
        <v>577</v>
      </c>
      <c r="C1757">
        <v>282</v>
      </c>
    </row>
    <row r="1758" spans="1:3" x14ac:dyDescent="0.35">
      <c r="A1758">
        <v>19301</v>
      </c>
      <c r="B1758" t="s">
        <v>577</v>
      </c>
      <c r="C1758">
        <v>283</v>
      </c>
    </row>
    <row r="1759" spans="1:3" x14ac:dyDescent="0.35">
      <c r="A1759">
        <v>19301</v>
      </c>
      <c r="B1759" t="s">
        <v>577</v>
      </c>
      <c r="C1759">
        <v>283</v>
      </c>
    </row>
    <row r="1760" spans="1:3" x14ac:dyDescent="0.35">
      <c r="A1760">
        <v>19301</v>
      </c>
      <c r="B1760" t="s">
        <v>577</v>
      </c>
      <c r="C1760">
        <v>283</v>
      </c>
    </row>
    <row r="1761" spans="1:3" x14ac:dyDescent="0.35">
      <c r="A1761">
        <v>19301</v>
      </c>
      <c r="B1761" t="s">
        <v>577</v>
      </c>
      <c r="C1761">
        <v>283</v>
      </c>
    </row>
    <row r="1762" spans="1:3" x14ac:dyDescent="0.35">
      <c r="A1762">
        <v>19301</v>
      </c>
      <c r="B1762" t="s">
        <v>577</v>
      </c>
      <c r="C1762">
        <v>283</v>
      </c>
    </row>
    <row r="1763" spans="1:3" x14ac:dyDescent="0.35">
      <c r="A1763">
        <v>19301</v>
      </c>
      <c r="B1763" t="s">
        <v>577</v>
      </c>
      <c r="C1763">
        <v>283</v>
      </c>
    </row>
    <row r="1764" spans="1:3" x14ac:dyDescent="0.35">
      <c r="A1764">
        <v>19301</v>
      </c>
      <c r="B1764" t="s">
        <v>577</v>
      </c>
      <c r="C1764">
        <v>283</v>
      </c>
    </row>
    <row r="1765" spans="1:3" x14ac:dyDescent="0.35">
      <c r="A1765">
        <v>19301</v>
      </c>
      <c r="B1765" t="s">
        <v>577</v>
      </c>
      <c r="C1765">
        <v>283</v>
      </c>
    </row>
    <row r="1766" spans="1:3" x14ac:dyDescent="0.35">
      <c r="A1766">
        <v>19301</v>
      </c>
      <c r="B1766" t="s">
        <v>577</v>
      </c>
      <c r="C1766">
        <v>283</v>
      </c>
    </row>
    <row r="1767" spans="1:3" x14ac:dyDescent="0.35">
      <c r="A1767">
        <v>19301</v>
      </c>
      <c r="B1767" t="s">
        <v>577</v>
      </c>
      <c r="C1767">
        <v>283</v>
      </c>
    </row>
    <row r="1768" spans="1:3" x14ac:dyDescent="0.35">
      <c r="A1768">
        <v>19301</v>
      </c>
      <c r="B1768" t="s">
        <v>577</v>
      </c>
      <c r="C1768">
        <v>283</v>
      </c>
    </row>
    <row r="1769" spans="1:3" x14ac:dyDescent="0.35">
      <c r="A1769">
        <v>19301</v>
      </c>
      <c r="B1769" t="s">
        <v>577</v>
      </c>
      <c r="C1769">
        <v>425</v>
      </c>
    </row>
    <row r="1770" spans="1:3" x14ac:dyDescent="0.35">
      <c r="A1770">
        <v>19301</v>
      </c>
      <c r="B1770" t="s">
        <v>577</v>
      </c>
      <c r="C1770">
        <v>425</v>
      </c>
    </row>
    <row r="1771" spans="1:3" x14ac:dyDescent="0.35">
      <c r="A1771">
        <v>19301</v>
      </c>
      <c r="B1771" t="s">
        <v>577</v>
      </c>
      <c r="C1771">
        <v>425</v>
      </c>
    </row>
    <row r="1772" spans="1:3" x14ac:dyDescent="0.35">
      <c r="A1772">
        <v>19301</v>
      </c>
      <c r="B1772" t="s">
        <v>577</v>
      </c>
      <c r="C1772">
        <v>425</v>
      </c>
    </row>
    <row r="1773" spans="1:3" x14ac:dyDescent="0.35">
      <c r="A1773">
        <v>19301</v>
      </c>
      <c r="B1773" t="s">
        <v>577</v>
      </c>
      <c r="C1773">
        <v>425</v>
      </c>
    </row>
    <row r="1774" spans="1:3" x14ac:dyDescent="0.35">
      <c r="A1774">
        <v>19301</v>
      </c>
      <c r="B1774" t="s">
        <v>577</v>
      </c>
      <c r="C1774">
        <v>425</v>
      </c>
    </row>
    <row r="1775" spans="1:3" x14ac:dyDescent="0.35">
      <c r="A1775">
        <v>19301</v>
      </c>
      <c r="B1775" t="s">
        <v>577</v>
      </c>
      <c r="C1775">
        <v>425</v>
      </c>
    </row>
    <row r="1776" spans="1:3" x14ac:dyDescent="0.35">
      <c r="A1776">
        <v>19309</v>
      </c>
      <c r="B1776" t="s">
        <v>578</v>
      </c>
      <c r="C1776">
        <v>278</v>
      </c>
    </row>
    <row r="1777" spans="1:3" x14ac:dyDescent="0.35">
      <c r="A1777">
        <v>19309</v>
      </c>
      <c r="B1777" t="s">
        <v>578</v>
      </c>
      <c r="C1777">
        <v>278</v>
      </c>
    </row>
    <row r="1778" spans="1:3" x14ac:dyDescent="0.35">
      <c r="A1778">
        <v>19309</v>
      </c>
      <c r="B1778" t="s">
        <v>578</v>
      </c>
      <c r="C1778">
        <v>278</v>
      </c>
    </row>
    <row r="1779" spans="1:3" x14ac:dyDescent="0.35">
      <c r="A1779">
        <v>19309</v>
      </c>
      <c r="B1779" t="s">
        <v>578</v>
      </c>
      <c r="C1779">
        <v>278</v>
      </c>
    </row>
    <row r="1780" spans="1:3" x14ac:dyDescent="0.35">
      <c r="A1780">
        <v>19309</v>
      </c>
      <c r="B1780" t="s">
        <v>578</v>
      </c>
      <c r="C1780">
        <v>278</v>
      </c>
    </row>
    <row r="1781" spans="1:3" x14ac:dyDescent="0.35">
      <c r="A1781">
        <v>19309</v>
      </c>
      <c r="B1781" t="s">
        <v>578</v>
      </c>
      <c r="C1781">
        <v>278</v>
      </c>
    </row>
    <row r="1782" spans="1:3" x14ac:dyDescent="0.35">
      <c r="A1782">
        <v>19309</v>
      </c>
      <c r="B1782" t="s">
        <v>578</v>
      </c>
      <c r="C1782">
        <v>278</v>
      </c>
    </row>
    <row r="1783" spans="1:3" x14ac:dyDescent="0.35">
      <c r="A1783">
        <v>19309</v>
      </c>
      <c r="B1783" t="s">
        <v>578</v>
      </c>
      <c r="C1783">
        <v>278</v>
      </c>
    </row>
    <row r="1784" spans="1:3" x14ac:dyDescent="0.35">
      <c r="A1784">
        <v>19309</v>
      </c>
      <c r="B1784" t="s">
        <v>578</v>
      </c>
      <c r="C1784">
        <v>278</v>
      </c>
    </row>
    <row r="1785" spans="1:3" x14ac:dyDescent="0.35">
      <c r="A1785">
        <v>19309</v>
      </c>
      <c r="B1785" t="s">
        <v>578</v>
      </c>
      <c r="C1785">
        <v>278</v>
      </c>
    </row>
    <row r="1786" spans="1:3" x14ac:dyDescent="0.35">
      <c r="A1786">
        <v>19309</v>
      </c>
      <c r="B1786" t="s">
        <v>578</v>
      </c>
      <c r="C1786">
        <v>278</v>
      </c>
    </row>
    <row r="1787" spans="1:3" x14ac:dyDescent="0.35">
      <c r="A1787">
        <v>19309</v>
      </c>
      <c r="B1787" t="s">
        <v>578</v>
      </c>
      <c r="C1787">
        <v>278</v>
      </c>
    </row>
    <row r="1788" spans="1:3" x14ac:dyDescent="0.35">
      <c r="A1788">
        <v>19309</v>
      </c>
      <c r="B1788" t="s">
        <v>578</v>
      </c>
      <c r="C1788">
        <v>278</v>
      </c>
    </row>
    <row r="1789" spans="1:3" x14ac:dyDescent="0.35">
      <c r="A1789">
        <v>19309</v>
      </c>
      <c r="B1789" t="s">
        <v>578</v>
      </c>
      <c r="C1789">
        <v>278</v>
      </c>
    </row>
    <row r="1790" spans="1:3" x14ac:dyDescent="0.35">
      <c r="A1790">
        <v>19309</v>
      </c>
      <c r="B1790" t="s">
        <v>578</v>
      </c>
      <c r="C1790">
        <v>278</v>
      </c>
    </row>
    <row r="1791" spans="1:3" x14ac:dyDescent="0.35">
      <c r="A1791">
        <v>19309</v>
      </c>
      <c r="B1791" t="s">
        <v>578</v>
      </c>
      <c r="C1791">
        <v>278</v>
      </c>
    </row>
    <row r="1792" spans="1:3" x14ac:dyDescent="0.35">
      <c r="A1792">
        <v>19309</v>
      </c>
      <c r="B1792" t="s">
        <v>578</v>
      </c>
      <c r="C1792">
        <v>278</v>
      </c>
    </row>
    <row r="1793" spans="1:3" x14ac:dyDescent="0.35">
      <c r="A1793">
        <v>19309</v>
      </c>
      <c r="B1793" t="s">
        <v>578</v>
      </c>
      <c r="C1793">
        <v>278</v>
      </c>
    </row>
    <row r="1794" spans="1:3" x14ac:dyDescent="0.35">
      <c r="A1794">
        <v>19309</v>
      </c>
      <c r="B1794" t="s">
        <v>578</v>
      </c>
      <c r="C1794">
        <v>278</v>
      </c>
    </row>
    <row r="1795" spans="1:3" x14ac:dyDescent="0.35">
      <c r="A1795">
        <v>19309</v>
      </c>
      <c r="B1795" t="s">
        <v>578</v>
      </c>
      <c r="C1795">
        <v>278</v>
      </c>
    </row>
    <row r="1796" spans="1:3" x14ac:dyDescent="0.35">
      <c r="A1796">
        <v>19309</v>
      </c>
      <c r="B1796" t="s">
        <v>578</v>
      </c>
      <c r="C1796">
        <v>278</v>
      </c>
    </row>
    <row r="1797" spans="1:3" x14ac:dyDescent="0.35">
      <c r="A1797">
        <v>19309</v>
      </c>
      <c r="B1797" t="s">
        <v>578</v>
      </c>
      <c r="C1797">
        <v>278</v>
      </c>
    </row>
    <row r="1798" spans="1:3" x14ac:dyDescent="0.35">
      <c r="A1798">
        <v>19310</v>
      </c>
      <c r="B1798" t="s">
        <v>1156</v>
      </c>
      <c r="C1798">
        <v>959</v>
      </c>
    </row>
    <row r="1799" spans="1:3" x14ac:dyDescent="0.35">
      <c r="A1799">
        <v>19310</v>
      </c>
      <c r="B1799" t="s">
        <v>1156</v>
      </c>
      <c r="C1799">
        <v>959</v>
      </c>
    </row>
    <row r="1800" spans="1:3" x14ac:dyDescent="0.35">
      <c r="A1800">
        <v>19310</v>
      </c>
      <c r="B1800" t="s">
        <v>1156</v>
      </c>
      <c r="C1800">
        <v>959</v>
      </c>
    </row>
    <row r="1801" spans="1:3" x14ac:dyDescent="0.35">
      <c r="A1801">
        <v>19310</v>
      </c>
      <c r="B1801" t="s">
        <v>1156</v>
      </c>
      <c r="C1801">
        <v>959</v>
      </c>
    </row>
    <row r="1802" spans="1:3" x14ac:dyDescent="0.35">
      <c r="A1802">
        <v>19315</v>
      </c>
      <c r="B1802" t="s">
        <v>551</v>
      </c>
      <c r="C1802">
        <v>279</v>
      </c>
    </row>
    <row r="1803" spans="1:3" x14ac:dyDescent="0.35">
      <c r="A1803">
        <v>19315</v>
      </c>
      <c r="B1803" t="s">
        <v>551</v>
      </c>
      <c r="C1803">
        <v>279</v>
      </c>
    </row>
    <row r="1804" spans="1:3" x14ac:dyDescent="0.35">
      <c r="A1804">
        <v>19315</v>
      </c>
      <c r="B1804" t="s">
        <v>551</v>
      </c>
      <c r="C1804">
        <v>279</v>
      </c>
    </row>
    <row r="1805" spans="1:3" x14ac:dyDescent="0.35">
      <c r="A1805">
        <v>19315</v>
      </c>
      <c r="B1805" t="s">
        <v>551</v>
      </c>
      <c r="C1805">
        <v>279</v>
      </c>
    </row>
    <row r="1806" spans="1:3" x14ac:dyDescent="0.35">
      <c r="A1806">
        <v>19315</v>
      </c>
      <c r="B1806" t="s">
        <v>551</v>
      </c>
      <c r="C1806">
        <v>279</v>
      </c>
    </row>
    <row r="1807" spans="1:3" x14ac:dyDescent="0.35">
      <c r="A1807">
        <v>19315</v>
      </c>
      <c r="B1807" t="s">
        <v>551</v>
      </c>
      <c r="C1807">
        <v>279</v>
      </c>
    </row>
    <row r="1808" spans="1:3" x14ac:dyDescent="0.35">
      <c r="A1808">
        <v>19315</v>
      </c>
      <c r="B1808" t="s">
        <v>551</v>
      </c>
      <c r="C1808">
        <v>279</v>
      </c>
    </row>
    <row r="1809" spans="1:3" x14ac:dyDescent="0.35">
      <c r="A1809">
        <v>19315</v>
      </c>
      <c r="B1809" t="s">
        <v>551</v>
      </c>
      <c r="C1809">
        <v>279</v>
      </c>
    </row>
    <row r="1810" spans="1:3" x14ac:dyDescent="0.35">
      <c r="A1810">
        <v>19315</v>
      </c>
      <c r="B1810" t="s">
        <v>551</v>
      </c>
      <c r="C1810">
        <v>279</v>
      </c>
    </row>
    <row r="1811" spans="1:3" x14ac:dyDescent="0.35">
      <c r="A1811">
        <v>19315</v>
      </c>
      <c r="B1811" t="s">
        <v>551</v>
      </c>
      <c r="C1811">
        <v>279</v>
      </c>
    </row>
    <row r="1812" spans="1:3" x14ac:dyDescent="0.35">
      <c r="A1812">
        <v>19315</v>
      </c>
      <c r="B1812" t="s">
        <v>551</v>
      </c>
      <c r="C1812">
        <v>279</v>
      </c>
    </row>
    <row r="1813" spans="1:3" x14ac:dyDescent="0.35">
      <c r="A1813">
        <v>19315</v>
      </c>
      <c r="B1813" t="s">
        <v>551</v>
      </c>
      <c r="C1813">
        <v>279</v>
      </c>
    </row>
    <row r="1814" spans="1:3" x14ac:dyDescent="0.35">
      <c r="A1814">
        <v>19315</v>
      </c>
      <c r="B1814" t="s">
        <v>551</v>
      </c>
      <c r="C1814">
        <v>279</v>
      </c>
    </row>
    <row r="1815" spans="1:3" x14ac:dyDescent="0.35">
      <c r="A1815">
        <v>19315</v>
      </c>
      <c r="B1815" t="s">
        <v>551</v>
      </c>
      <c r="C1815">
        <v>279</v>
      </c>
    </row>
    <row r="1816" spans="1:3" x14ac:dyDescent="0.35">
      <c r="A1816">
        <v>19315</v>
      </c>
      <c r="B1816" t="s">
        <v>551</v>
      </c>
      <c r="C1816">
        <v>279</v>
      </c>
    </row>
    <row r="1817" spans="1:3" x14ac:dyDescent="0.35">
      <c r="A1817">
        <v>19334</v>
      </c>
      <c r="B1817" t="s">
        <v>575</v>
      </c>
      <c r="C1817">
        <v>585</v>
      </c>
    </row>
    <row r="1818" spans="1:3" x14ac:dyDescent="0.35">
      <c r="A1818">
        <v>19334</v>
      </c>
      <c r="B1818" t="s">
        <v>575</v>
      </c>
      <c r="C1818">
        <v>585</v>
      </c>
    </row>
    <row r="1819" spans="1:3" x14ac:dyDescent="0.35">
      <c r="A1819">
        <v>19334</v>
      </c>
      <c r="B1819" t="s">
        <v>575</v>
      </c>
      <c r="C1819">
        <v>585</v>
      </c>
    </row>
    <row r="1820" spans="1:3" x14ac:dyDescent="0.35">
      <c r="A1820">
        <v>19334</v>
      </c>
      <c r="B1820" t="s">
        <v>575</v>
      </c>
      <c r="C1820">
        <v>585</v>
      </c>
    </row>
    <row r="1821" spans="1:3" x14ac:dyDescent="0.35">
      <c r="A1821">
        <v>19334</v>
      </c>
      <c r="B1821" t="s">
        <v>575</v>
      </c>
      <c r="C1821">
        <v>585</v>
      </c>
    </row>
    <row r="1822" spans="1:3" x14ac:dyDescent="0.35">
      <c r="A1822">
        <v>19334</v>
      </c>
      <c r="B1822" t="s">
        <v>575</v>
      </c>
      <c r="C1822">
        <v>585</v>
      </c>
    </row>
    <row r="1823" spans="1:3" x14ac:dyDescent="0.35">
      <c r="A1823">
        <v>19343</v>
      </c>
      <c r="B1823" t="s">
        <v>567</v>
      </c>
      <c r="C1823">
        <v>284</v>
      </c>
    </row>
    <row r="1824" spans="1:3" x14ac:dyDescent="0.35">
      <c r="A1824">
        <v>19343</v>
      </c>
      <c r="B1824" t="s">
        <v>567</v>
      </c>
      <c r="C1824">
        <v>284</v>
      </c>
    </row>
    <row r="1825" spans="1:3" x14ac:dyDescent="0.35">
      <c r="A1825">
        <v>19369</v>
      </c>
      <c r="B1825" t="s">
        <v>1161</v>
      </c>
      <c r="C1825">
        <v>285</v>
      </c>
    </row>
    <row r="1826" spans="1:3" x14ac:dyDescent="0.35">
      <c r="A1826">
        <v>19369</v>
      </c>
      <c r="B1826" t="s">
        <v>1161</v>
      </c>
      <c r="C1826">
        <v>285</v>
      </c>
    </row>
    <row r="1827" spans="1:3" x14ac:dyDescent="0.35">
      <c r="A1827">
        <v>19369</v>
      </c>
      <c r="B1827" t="s">
        <v>1161</v>
      </c>
      <c r="C1827">
        <v>285</v>
      </c>
    </row>
    <row r="1828" spans="1:3" x14ac:dyDescent="0.35">
      <c r="A1828">
        <v>19369</v>
      </c>
      <c r="B1828" t="s">
        <v>1161</v>
      </c>
      <c r="C1828">
        <v>285</v>
      </c>
    </row>
    <row r="1829" spans="1:3" x14ac:dyDescent="0.35">
      <c r="A1829">
        <v>19369</v>
      </c>
      <c r="B1829" t="s">
        <v>1161</v>
      </c>
      <c r="C1829">
        <v>285</v>
      </c>
    </row>
    <row r="1830" spans="1:3" x14ac:dyDescent="0.35">
      <c r="A1830">
        <v>19369</v>
      </c>
      <c r="B1830" t="s">
        <v>1161</v>
      </c>
      <c r="C1830">
        <v>285</v>
      </c>
    </row>
    <row r="1831" spans="1:3" x14ac:dyDescent="0.35">
      <c r="A1831">
        <v>19369</v>
      </c>
      <c r="B1831" t="s">
        <v>1161</v>
      </c>
      <c r="C1831">
        <v>285</v>
      </c>
    </row>
    <row r="1832" spans="1:3" x14ac:dyDescent="0.35">
      <c r="A1832">
        <v>19369</v>
      </c>
      <c r="B1832" t="s">
        <v>1161</v>
      </c>
      <c r="C1832">
        <v>285</v>
      </c>
    </row>
    <row r="1833" spans="1:3" x14ac:dyDescent="0.35">
      <c r="A1833">
        <v>19369</v>
      </c>
      <c r="B1833" t="s">
        <v>1161</v>
      </c>
      <c r="C1833">
        <v>285</v>
      </c>
    </row>
    <row r="1834" spans="1:3" x14ac:dyDescent="0.35">
      <c r="A1834">
        <v>19369</v>
      </c>
      <c r="B1834" t="s">
        <v>1161</v>
      </c>
      <c r="C1834">
        <v>285</v>
      </c>
    </row>
    <row r="1835" spans="1:3" x14ac:dyDescent="0.35">
      <c r="A1835">
        <v>19369</v>
      </c>
      <c r="B1835" t="s">
        <v>1161</v>
      </c>
      <c r="C1835">
        <v>285</v>
      </c>
    </row>
    <row r="1836" spans="1:3" x14ac:dyDescent="0.35">
      <c r="A1836">
        <v>19369</v>
      </c>
      <c r="B1836" t="s">
        <v>1161</v>
      </c>
      <c r="C1836">
        <v>285</v>
      </c>
    </row>
    <row r="1837" spans="1:3" x14ac:dyDescent="0.35">
      <c r="A1837">
        <v>19369</v>
      </c>
      <c r="B1837" t="s">
        <v>1161</v>
      </c>
      <c r="C1837">
        <v>285</v>
      </c>
    </row>
    <row r="1838" spans="1:3" x14ac:dyDescent="0.35">
      <c r="A1838">
        <v>19369</v>
      </c>
      <c r="B1838" t="s">
        <v>1161</v>
      </c>
      <c r="C1838">
        <v>285</v>
      </c>
    </row>
    <row r="1839" spans="1:3" x14ac:dyDescent="0.35">
      <c r="A1839">
        <v>19431</v>
      </c>
      <c r="B1839" t="s">
        <v>568</v>
      </c>
      <c r="C1839">
        <v>286</v>
      </c>
    </row>
    <row r="1840" spans="1:3" x14ac:dyDescent="0.35">
      <c r="A1840">
        <v>19431</v>
      </c>
      <c r="B1840" t="s">
        <v>568</v>
      </c>
      <c r="C1840">
        <v>286</v>
      </c>
    </row>
    <row r="1841" spans="1:3" x14ac:dyDescent="0.35">
      <c r="A1841">
        <v>19431</v>
      </c>
      <c r="B1841" t="s">
        <v>568</v>
      </c>
      <c r="C1841">
        <v>286</v>
      </c>
    </row>
    <row r="1842" spans="1:3" x14ac:dyDescent="0.35">
      <c r="A1842">
        <v>19431</v>
      </c>
      <c r="B1842" t="s">
        <v>568</v>
      </c>
      <c r="C1842">
        <v>286</v>
      </c>
    </row>
    <row r="1843" spans="1:3" x14ac:dyDescent="0.35">
      <c r="A1843">
        <v>19431</v>
      </c>
      <c r="B1843" t="s">
        <v>568</v>
      </c>
      <c r="C1843">
        <v>286</v>
      </c>
    </row>
    <row r="1844" spans="1:3" x14ac:dyDescent="0.35">
      <c r="A1844">
        <v>19431</v>
      </c>
      <c r="B1844" t="s">
        <v>568</v>
      </c>
      <c r="C1844">
        <v>286</v>
      </c>
    </row>
    <row r="1845" spans="1:3" x14ac:dyDescent="0.35">
      <c r="A1845">
        <v>19431</v>
      </c>
      <c r="B1845" t="s">
        <v>568</v>
      </c>
      <c r="C1845">
        <v>286</v>
      </c>
    </row>
    <row r="1846" spans="1:3" x14ac:dyDescent="0.35">
      <c r="A1846">
        <v>19431</v>
      </c>
      <c r="B1846" t="s">
        <v>568</v>
      </c>
      <c r="C1846">
        <v>286</v>
      </c>
    </row>
    <row r="1847" spans="1:3" x14ac:dyDescent="0.35">
      <c r="A1847">
        <v>19431</v>
      </c>
      <c r="B1847" t="s">
        <v>568</v>
      </c>
      <c r="C1847">
        <v>286</v>
      </c>
    </row>
    <row r="1848" spans="1:3" x14ac:dyDescent="0.35">
      <c r="A1848">
        <v>19431</v>
      </c>
      <c r="B1848" t="s">
        <v>568</v>
      </c>
      <c r="C1848">
        <v>286</v>
      </c>
    </row>
    <row r="1849" spans="1:3" x14ac:dyDescent="0.35">
      <c r="A1849">
        <v>19431</v>
      </c>
      <c r="B1849" t="s">
        <v>568</v>
      </c>
      <c r="C1849">
        <v>286</v>
      </c>
    </row>
    <row r="1850" spans="1:3" x14ac:dyDescent="0.35">
      <c r="A1850">
        <v>19431</v>
      </c>
      <c r="B1850" t="s">
        <v>568</v>
      </c>
      <c r="C1850">
        <v>286</v>
      </c>
    </row>
    <row r="1851" spans="1:3" x14ac:dyDescent="0.35">
      <c r="A1851">
        <v>19431</v>
      </c>
      <c r="B1851" t="s">
        <v>568</v>
      </c>
      <c r="C1851">
        <v>286</v>
      </c>
    </row>
    <row r="1852" spans="1:3" x14ac:dyDescent="0.35">
      <c r="A1852">
        <v>19431</v>
      </c>
      <c r="B1852" t="s">
        <v>568</v>
      </c>
      <c r="C1852">
        <v>286</v>
      </c>
    </row>
    <row r="1853" spans="1:3" x14ac:dyDescent="0.35">
      <c r="A1853">
        <v>19445</v>
      </c>
      <c r="B1853" t="s">
        <v>561</v>
      </c>
      <c r="C1853">
        <v>294</v>
      </c>
    </row>
    <row r="1854" spans="1:3" x14ac:dyDescent="0.35">
      <c r="A1854">
        <v>19445</v>
      </c>
      <c r="B1854" t="s">
        <v>561</v>
      </c>
      <c r="C1854">
        <v>294</v>
      </c>
    </row>
    <row r="1855" spans="1:3" x14ac:dyDescent="0.35">
      <c r="A1855">
        <v>19445</v>
      </c>
      <c r="B1855" t="s">
        <v>561</v>
      </c>
      <c r="C1855">
        <v>294</v>
      </c>
    </row>
    <row r="1856" spans="1:3" x14ac:dyDescent="0.35">
      <c r="A1856">
        <v>19445</v>
      </c>
      <c r="B1856" t="s">
        <v>561</v>
      </c>
      <c r="C1856">
        <v>294</v>
      </c>
    </row>
    <row r="1857" spans="1:3" x14ac:dyDescent="0.35">
      <c r="A1857">
        <v>19445</v>
      </c>
      <c r="B1857" t="s">
        <v>561</v>
      </c>
      <c r="C1857">
        <v>294</v>
      </c>
    </row>
    <row r="1858" spans="1:3" x14ac:dyDescent="0.35">
      <c r="A1858">
        <v>19445</v>
      </c>
      <c r="B1858" t="s">
        <v>561</v>
      </c>
      <c r="C1858">
        <v>294</v>
      </c>
    </row>
    <row r="1859" spans="1:3" x14ac:dyDescent="0.35">
      <c r="A1859">
        <v>19445</v>
      </c>
      <c r="B1859" t="s">
        <v>561</v>
      </c>
      <c r="C1859">
        <v>294</v>
      </c>
    </row>
    <row r="1860" spans="1:3" x14ac:dyDescent="0.35">
      <c r="A1860">
        <v>19445</v>
      </c>
      <c r="B1860" t="s">
        <v>561</v>
      </c>
      <c r="C1860">
        <v>294</v>
      </c>
    </row>
    <row r="1861" spans="1:3" x14ac:dyDescent="0.35">
      <c r="A1861">
        <v>19445</v>
      </c>
      <c r="B1861" t="s">
        <v>561</v>
      </c>
      <c r="C1861">
        <v>294</v>
      </c>
    </row>
    <row r="1862" spans="1:3" x14ac:dyDescent="0.35">
      <c r="A1862">
        <v>19445</v>
      </c>
      <c r="B1862" t="s">
        <v>561</v>
      </c>
      <c r="C1862">
        <v>294</v>
      </c>
    </row>
    <row r="1863" spans="1:3" x14ac:dyDescent="0.35">
      <c r="A1863">
        <v>19447</v>
      </c>
      <c r="B1863" t="s">
        <v>561</v>
      </c>
      <c r="C1863">
        <v>287</v>
      </c>
    </row>
    <row r="1864" spans="1:3" x14ac:dyDescent="0.35">
      <c r="A1864">
        <v>19447</v>
      </c>
      <c r="B1864" t="s">
        <v>561</v>
      </c>
      <c r="C1864">
        <v>287</v>
      </c>
    </row>
    <row r="1865" spans="1:3" x14ac:dyDescent="0.35">
      <c r="A1865">
        <v>19447</v>
      </c>
      <c r="B1865" t="s">
        <v>561</v>
      </c>
      <c r="C1865">
        <v>287</v>
      </c>
    </row>
    <row r="1866" spans="1:3" x14ac:dyDescent="0.35">
      <c r="A1866">
        <v>19447</v>
      </c>
      <c r="B1866" t="s">
        <v>561</v>
      </c>
      <c r="C1866">
        <v>287</v>
      </c>
    </row>
    <row r="1867" spans="1:3" x14ac:dyDescent="0.35">
      <c r="A1867">
        <v>19447</v>
      </c>
      <c r="B1867" t="s">
        <v>561</v>
      </c>
      <c r="C1867">
        <v>287</v>
      </c>
    </row>
    <row r="1868" spans="1:3" x14ac:dyDescent="0.35">
      <c r="A1868">
        <v>19447</v>
      </c>
      <c r="B1868" t="s">
        <v>561</v>
      </c>
      <c r="C1868">
        <v>287</v>
      </c>
    </row>
    <row r="1869" spans="1:3" x14ac:dyDescent="0.35">
      <c r="A1869">
        <v>19447</v>
      </c>
      <c r="B1869" t="s">
        <v>561</v>
      </c>
      <c r="C1869">
        <v>287</v>
      </c>
    </row>
    <row r="1870" spans="1:3" x14ac:dyDescent="0.35">
      <c r="A1870">
        <v>19447</v>
      </c>
      <c r="B1870" t="s">
        <v>561</v>
      </c>
      <c r="C1870">
        <v>287</v>
      </c>
    </row>
    <row r="1871" spans="1:3" x14ac:dyDescent="0.35">
      <c r="A1871">
        <v>19447</v>
      </c>
      <c r="B1871" t="s">
        <v>561</v>
      </c>
      <c r="C1871">
        <v>287</v>
      </c>
    </row>
    <row r="1872" spans="1:3" x14ac:dyDescent="0.35">
      <c r="A1872">
        <v>19447</v>
      </c>
      <c r="B1872" t="s">
        <v>561</v>
      </c>
      <c r="C1872">
        <v>287</v>
      </c>
    </row>
    <row r="1873" spans="1:3" x14ac:dyDescent="0.35">
      <c r="A1873">
        <v>19447</v>
      </c>
      <c r="B1873" t="s">
        <v>561</v>
      </c>
      <c r="C1873">
        <v>287</v>
      </c>
    </row>
    <row r="1874" spans="1:3" x14ac:dyDescent="0.35">
      <c r="A1874">
        <v>19447</v>
      </c>
      <c r="B1874" t="s">
        <v>561</v>
      </c>
      <c r="C1874">
        <v>287</v>
      </c>
    </row>
    <row r="1875" spans="1:3" x14ac:dyDescent="0.35">
      <c r="A1875">
        <v>19447</v>
      </c>
      <c r="B1875" t="s">
        <v>561</v>
      </c>
      <c r="C1875">
        <v>287</v>
      </c>
    </row>
    <row r="1876" spans="1:3" x14ac:dyDescent="0.35">
      <c r="A1876">
        <v>19447</v>
      </c>
      <c r="B1876" t="s">
        <v>561</v>
      </c>
      <c r="C1876">
        <v>287</v>
      </c>
    </row>
    <row r="1877" spans="1:3" x14ac:dyDescent="0.35">
      <c r="A1877">
        <v>19447</v>
      </c>
      <c r="B1877" t="s">
        <v>561</v>
      </c>
      <c r="C1877">
        <v>287</v>
      </c>
    </row>
    <row r="1878" spans="1:3" x14ac:dyDescent="0.35">
      <c r="A1878">
        <v>19447</v>
      </c>
      <c r="B1878" t="s">
        <v>561</v>
      </c>
      <c r="C1878">
        <v>287</v>
      </c>
    </row>
    <row r="1879" spans="1:3" x14ac:dyDescent="0.35">
      <c r="A1879">
        <v>19447</v>
      </c>
      <c r="B1879" t="s">
        <v>561</v>
      </c>
      <c r="C1879">
        <v>287</v>
      </c>
    </row>
    <row r="1880" spans="1:3" x14ac:dyDescent="0.35">
      <c r="A1880">
        <v>19447</v>
      </c>
      <c r="B1880" t="s">
        <v>561</v>
      </c>
      <c r="C1880">
        <v>287</v>
      </c>
    </row>
    <row r="1881" spans="1:3" x14ac:dyDescent="0.35">
      <c r="A1881">
        <v>19447</v>
      </c>
      <c r="B1881" t="s">
        <v>561</v>
      </c>
      <c r="C1881">
        <v>287</v>
      </c>
    </row>
    <row r="1882" spans="1:3" x14ac:dyDescent="0.35">
      <c r="A1882">
        <v>19447</v>
      </c>
      <c r="B1882" t="s">
        <v>561</v>
      </c>
      <c r="C1882">
        <v>287</v>
      </c>
    </row>
    <row r="1883" spans="1:3" x14ac:dyDescent="0.35">
      <c r="A1883">
        <v>19447</v>
      </c>
      <c r="B1883" t="s">
        <v>561</v>
      </c>
      <c r="C1883">
        <v>287</v>
      </c>
    </row>
    <row r="1884" spans="1:3" x14ac:dyDescent="0.35">
      <c r="A1884">
        <v>19461</v>
      </c>
      <c r="B1884" t="s">
        <v>1162</v>
      </c>
      <c r="C1884">
        <v>289</v>
      </c>
    </row>
    <row r="1885" spans="1:3" x14ac:dyDescent="0.35">
      <c r="A1885">
        <v>19461</v>
      </c>
      <c r="B1885" t="s">
        <v>1162</v>
      </c>
      <c r="C1885">
        <v>289</v>
      </c>
    </row>
    <row r="1886" spans="1:3" x14ac:dyDescent="0.35">
      <c r="A1886">
        <v>19461</v>
      </c>
      <c r="B1886" t="s">
        <v>1162</v>
      </c>
      <c r="C1886">
        <v>289</v>
      </c>
    </row>
    <row r="1887" spans="1:3" x14ac:dyDescent="0.35">
      <c r="A1887">
        <v>19461</v>
      </c>
      <c r="B1887" t="s">
        <v>1162</v>
      </c>
      <c r="C1887">
        <v>289</v>
      </c>
    </row>
    <row r="1888" spans="1:3" x14ac:dyDescent="0.35">
      <c r="A1888">
        <v>19461</v>
      </c>
      <c r="B1888" t="s">
        <v>1162</v>
      </c>
      <c r="C1888">
        <v>289</v>
      </c>
    </row>
    <row r="1889" spans="1:3" x14ac:dyDescent="0.35">
      <c r="A1889">
        <v>19461</v>
      </c>
      <c r="B1889" t="s">
        <v>1162</v>
      </c>
      <c r="C1889">
        <v>289</v>
      </c>
    </row>
    <row r="1890" spans="1:3" x14ac:dyDescent="0.35">
      <c r="A1890">
        <v>19461</v>
      </c>
      <c r="B1890" t="s">
        <v>1162</v>
      </c>
      <c r="C1890">
        <v>289</v>
      </c>
    </row>
    <row r="1891" spans="1:3" x14ac:dyDescent="0.35">
      <c r="A1891">
        <v>19461</v>
      </c>
      <c r="B1891" t="s">
        <v>1162</v>
      </c>
      <c r="C1891">
        <v>289</v>
      </c>
    </row>
    <row r="1892" spans="1:3" x14ac:dyDescent="0.35">
      <c r="A1892">
        <v>19461</v>
      </c>
      <c r="B1892" t="s">
        <v>1162</v>
      </c>
      <c r="C1892">
        <v>289</v>
      </c>
    </row>
    <row r="1893" spans="1:3" x14ac:dyDescent="0.35">
      <c r="A1893">
        <v>19461</v>
      </c>
      <c r="B1893" t="s">
        <v>1162</v>
      </c>
      <c r="C1893">
        <v>289</v>
      </c>
    </row>
    <row r="1894" spans="1:3" x14ac:dyDescent="0.35">
      <c r="A1894">
        <v>19461</v>
      </c>
      <c r="B1894" t="s">
        <v>1162</v>
      </c>
      <c r="C1894">
        <v>289</v>
      </c>
    </row>
    <row r="1895" spans="1:3" x14ac:dyDescent="0.35">
      <c r="A1895">
        <v>19461</v>
      </c>
      <c r="B1895" t="s">
        <v>1162</v>
      </c>
      <c r="C1895">
        <v>289</v>
      </c>
    </row>
    <row r="1896" spans="1:3" x14ac:dyDescent="0.35">
      <c r="A1896">
        <v>19461</v>
      </c>
      <c r="B1896" t="s">
        <v>1162</v>
      </c>
      <c r="C1896">
        <v>289</v>
      </c>
    </row>
    <row r="1897" spans="1:3" x14ac:dyDescent="0.35">
      <c r="A1897">
        <v>19461</v>
      </c>
      <c r="B1897" t="s">
        <v>1162</v>
      </c>
      <c r="C1897">
        <v>290</v>
      </c>
    </row>
    <row r="1898" spans="1:3" x14ac:dyDescent="0.35">
      <c r="A1898">
        <v>19461</v>
      </c>
      <c r="B1898" t="s">
        <v>1162</v>
      </c>
      <c r="C1898">
        <v>290</v>
      </c>
    </row>
    <row r="1899" spans="1:3" x14ac:dyDescent="0.35">
      <c r="A1899">
        <v>19461</v>
      </c>
      <c r="B1899" t="s">
        <v>1162</v>
      </c>
      <c r="C1899">
        <v>290</v>
      </c>
    </row>
    <row r="1900" spans="1:3" x14ac:dyDescent="0.35">
      <c r="A1900">
        <v>19461</v>
      </c>
      <c r="B1900" t="s">
        <v>1162</v>
      </c>
      <c r="C1900">
        <v>290</v>
      </c>
    </row>
    <row r="1901" spans="1:3" x14ac:dyDescent="0.35">
      <c r="A1901">
        <v>19461</v>
      </c>
      <c r="B1901" t="s">
        <v>1162</v>
      </c>
      <c r="C1901">
        <v>290</v>
      </c>
    </row>
    <row r="1902" spans="1:3" x14ac:dyDescent="0.35">
      <c r="A1902">
        <v>19461</v>
      </c>
      <c r="B1902" t="s">
        <v>1162</v>
      </c>
      <c r="C1902">
        <v>290</v>
      </c>
    </row>
    <row r="1903" spans="1:3" x14ac:dyDescent="0.35">
      <c r="A1903">
        <v>19461</v>
      </c>
      <c r="B1903" t="s">
        <v>1162</v>
      </c>
      <c r="C1903">
        <v>290</v>
      </c>
    </row>
    <row r="1904" spans="1:3" x14ac:dyDescent="0.35">
      <c r="A1904">
        <v>19461</v>
      </c>
      <c r="B1904" t="s">
        <v>1162</v>
      </c>
      <c r="C1904">
        <v>290</v>
      </c>
    </row>
    <row r="1905" spans="1:3" x14ac:dyDescent="0.35">
      <c r="A1905">
        <v>19461</v>
      </c>
      <c r="B1905" t="s">
        <v>1162</v>
      </c>
      <c r="C1905">
        <v>290</v>
      </c>
    </row>
    <row r="1906" spans="1:3" x14ac:dyDescent="0.35">
      <c r="A1906">
        <v>19461</v>
      </c>
      <c r="B1906" t="s">
        <v>1162</v>
      </c>
      <c r="C1906">
        <v>290</v>
      </c>
    </row>
    <row r="1907" spans="1:3" x14ac:dyDescent="0.35">
      <c r="A1907">
        <v>19461</v>
      </c>
      <c r="B1907" t="s">
        <v>1162</v>
      </c>
      <c r="C1907">
        <v>290</v>
      </c>
    </row>
    <row r="1908" spans="1:3" x14ac:dyDescent="0.35">
      <c r="A1908">
        <v>19461</v>
      </c>
      <c r="B1908" t="s">
        <v>1162</v>
      </c>
      <c r="C1908">
        <v>290</v>
      </c>
    </row>
    <row r="1909" spans="1:3" x14ac:dyDescent="0.35">
      <c r="A1909">
        <v>19461</v>
      </c>
      <c r="B1909" t="s">
        <v>1162</v>
      </c>
      <c r="C1909">
        <v>290</v>
      </c>
    </row>
    <row r="1910" spans="1:3" x14ac:dyDescent="0.35">
      <c r="A1910">
        <v>19461</v>
      </c>
      <c r="B1910" t="s">
        <v>1162</v>
      </c>
      <c r="C1910">
        <v>290</v>
      </c>
    </row>
    <row r="1911" spans="1:3" x14ac:dyDescent="0.35">
      <c r="A1911">
        <v>19461</v>
      </c>
      <c r="B1911" t="s">
        <v>1162</v>
      </c>
      <c r="C1911">
        <v>291</v>
      </c>
    </row>
    <row r="1912" spans="1:3" x14ac:dyDescent="0.35">
      <c r="A1912">
        <v>19461</v>
      </c>
      <c r="B1912" t="s">
        <v>1162</v>
      </c>
      <c r="C1912">
        <v>291</v>
      </c>
    </row>
    <row r="1913" spans="1:3" x14ac:dyDescent="0.35">
      <c r="A1913">
        <v>19461</v>
      </c>
      <c r="B1913" t="s">
        <v>1162</v>
      </c>
      <c r="C1913">
        <v>291</v>
      </c>
    </row>
    <row r="1914" spans="1:3" x14ac:dyDescent="0.35">
      <c r="A1914">
        <v>19461</v>
      </c>
      <c r="B1914" t="s">
        <v>1162</v>
      </c>
      <c r="C1914">
        <v>291</v>
      </c>
    </row>
    <row r="1915" spans="1:3" x14ac:dyDescent="0.35">
      <c r="A1915">
        <v>19461</v>
      </c>
      <c r="B1915" t="s">
        <v>1162</v>
      </c>
      <c r="C1915">
        <v>291</v>
      </c>
    </row>
    <row r="1916" spans="1:3" x14ac:dyDescent="0.35">
      <c r="A1916">
        <v>19461</v>
      </c>
      <c r="B1916" t="s">
        <v>1162</v>
      </c>
      <c r="C1916">
        <v>291</v>
      </c>
    </row>
    <row r="1917" spans="1:3" x14ac:dyDescent="0.35">
      <c r="A1917">
        <v>19461</v>
      </c>
      <c r="B1917" t="s">
        <v>1162</v>
      </c>
      <c r="C1917">
        <v>291</v>
      </c>
    </row>
    <row r="1918" spans="1:3" x14ac:dyDescent="0.35">
      <c r="A1918">
        <v>19461</v>
      </c>
      <c r="B1918" t="s">
        <v>1162</v>
      </c>
      <c r="C1918">
        <v>291</v>
      </c>
    </row>
    <row r="1919" spans="1:3" x14ac:dyDescent="0.35">
      <c r="A1919">
        <v>19461</v>
      </c>
      <c r="B1919" t="s">
        <v>1162</v>
      </c>
      <c r="C1919">
        <v>291</v>
      </c>
    </row>
    <row r="1920" spans="1:3" x14ac:dyDescent="0.35">
      <c r="A1920">
        <v>19461</v>
      </c>
      <c r="B1920" t="s">
        <v>1162</v>
      </c>
      <c r="C1920">
        <v>291</v>
      </c>
    </row>
    <row r="1921" spans="1:3" x14ac:dyDescent="0.35">
      <c r="A1921">
        <v>19461</v>
      </c>
      <c r="B1921" t="s">
        <v>1162</v>
      </c>
      <c r="C1921">
        <v>291</v>
      </c>
    </row>
    <row r="1922" spans="1:3" x14ac:dyDescent="0.35">
      <c r="A1922">
        <v>19461</v>
      </c>
      <c r="B1922" t="s">
        <v>1162</v>
      </c>
      <c r="C1922">
        <v>291</v>
      </c>
    </row>
    <row r="1923" spans="1:3" x14ac:dyDescent="0.35">
      <c r="A1923">
        <v>19461</v>
      </c>
      <c r="B1923" t="s">
        <v>1162</v>
      </c>
      <c r="C1923">
        <v>291</v>
      </c>
    </row>
    <row r="1924" spans="1:3" x14ac:dyDescent="0.35">
      <c r="A1924">
        <v>19461</v>
      </c>
      <c r="B1924" t="s">
        <v>1162</v>
      </c>
      <c r="C1924">
        <v>291</v>
      </c>
    </row>
    <row r="1925" spans="1:3" x14ac:dyDescent="0.35">
      <c r="A1925">
        <v>19461</v>
      </c>
      <c r="B1925" t="s">
        <v>1162</v>
      </c>
      <c r="C1925">
        <v>291</v>
      </c>
    </row>
    <row r="1926" spans="1:3" x14ac:dyDescent="0.35">
      <c r="A1926">
        <v>19461</v>
      </c>
      <c r="B1926" t="s">
        <v>1162</v>
      </c>
      <c r="C1926">
        <v>291</v>
      </c>
    </row>
    <row r="1927" spans="1:3" x14ac:dyDescent="0.35">
      <c r="A1927">
        <v>19461</v>
      </c>
      <c r="B1927" t="s">
        <v>1162</v>
      </c>
      <c r="C1927">
        <v>291</v>
      </c>
    </row>
    <row r="1928" spans="1:3" x14ac:dyDescent="0.35">
      <c r="A1928">
        <v>19461</v>
      </c>
      <c r="B1928" t="s">
        <v>1162</v>
      </c>
      <c r="C1928">
        <v>291</v>
      </c>
    </row>
    <row r="1929" spans="1:3" x14ac:dyDescent="0.35">
      <c r="A1929">
        <v>19461</v>
      </c>
      <c r="B1929" t="s">
        <v>1162</v>
      </c>
      <c r="C1929">
        <v>291</v>
      </c>
    </row>
    <row r="1930" spans="1:3" x14ac:dyDescent="0.35">
      <c r="A1930">
        <v>19461</v>
      </c>
      <c r="B1930" t="s">
        <v>1162</v>
      </c>
      <c r="C1930">
        <v>292</v>
      </c>
    </row>
    <row r="1931" spans="1:3" x14ac:dyDescent="0.35">
      <c r="A1931">
        <v>19461</v>
      </c>
      <c r="B1931" t="s">
        <v>1162</v>
      </c>
      <c r="C1931">
        <v>292</v>
      </c>
    </row>
    <row r="1932" spans="1:3" x14ac:dyDescent="0.35">
      <c r="A1932">
        <v>19461</v>
      </c>
      <c r="B1932" t="s">
        <v>1162</v>
      </c>
      <c r="C1932">
        <v>292</v>
      </c>
    </row>
    <row r="1933" spans="1:3" x14ac:dyDescent="0.35">
      <c r="A1933">
        <v>19461</v>
      </c>
      <c r="B1933" t="s">
        <v>1162</v>
      </c>
      <c r="C1933">
        <v>292</v>
      </c>
    </row>
    <row r="1934" spans="1:3" x14ac:dyDescent="0.35">
      <c r="A1934">
        <v>19461</v>
      </c>
      <c r="B1934" t="s">
        <v>1162</v>
      </c>
      <c r="C1934">
        <v>292</v>
      </c>
    </row>
    <row r="1935" spans="1:3" x14ac:dyDescent="0.35">
      <c r="A1935">
        <v>19461</v>
      </c>
      <c r="B1935" t="s">
        <v>1162</v>
      </c>
      <c r="C1935">
        <v>292</v>
      </c>
    </row>
    <row r="1936" spans="1:3" x14ac:dyDescent="0.35">
      <c r="A1936">
        <v>19461</v>
      </c>
      <c r="B1936" t="s">
        <v>1162</v>
      </c>
      <c r="C1936">
        <v>292</v>
      </c>
    </row>
    <row r="1937" spans="1:3" x14ac:dyDescent="0.35">
      <c r="A1937">
        <v>19461</v>
      </c>
      <c r="B1937" t="s">
        <v>1162</v>
      </c>
      <c r="C1937">
        <v>292</v>
      </c>
    </row>
    <row r="1938" spans="1:3" x14ac:dyDescent="0.35">
      <c r="A1938">
        <v>19461</v>
      </c>
      <c r="B1938" t="s">
        <v>1162</v>
      </c>
      <c r="C1938">
        <v>292</v>
      </c>
    </row>
    <row r="1939" spans="1:3" x14ac:dyDescent="0.35">
      <c r="A1939">
        <v>19461</v>
      </c>
      <c r="B1939" t="s">
        <v>1162</v>
      </c>
      <c r="C1939">
        <v>292</v>
      </c>
    </row>
    <row r="1940" spans="1:3" x14ac:dyDescent="0.35">
      <c r="A1940">
        <v>19461</v>
      </c>
      <c r="B1940" t="s">
        <v>1162</v>
      </c>
      <c r="C1940">
        <v>292</v>
      </c>
    </row>
    <row r="1941" spans="1:3" x14ac:dyDescent="0.35">
      <c r="A1941">
        <v>19461</v>
      </c>
      <c r="B1941" t="s">
        <v>1162</v>
      </c>
      <c r="C1941">
        <v>293</v>
      </c>
    </row>
    <row r="1942" spans="1:3" x14ac:dyDescent="0.35">
      <c r="A1942">
        <v>19461</v>
      </c>
      <c r="B1942" t="s">
        <v>1162</v>
      </c>
      <c r="C1942">
        <v>293</v>
      </c>
    </row>
    <row r="1943" spans="1:3" x14ac:dyDescent="0.35">
      <c r="A1943">
        <v>19461</v>
      </c>
      <c r="B1943" t="s">
        <v>1162</v>
      </c>
      <c r="C1943">
        <v>293</v>
      </c>
    </row>
    <row r="1944" spans="1:3" x14ac:dyDescent="0.35">
      <c r="A1944">
        <v>19461</v>
      </c>
      <c r="B1944" t="s">
        <v>1162</v>
      </c>
      <c r="C1944">
        <v>293</v>
      </c>
    </row>
    <row r="1945" spans="1:3" x14ac:dyDescent="0.35">
      <c r="A1945">
        <v>19461</v>
      </c>
      <c r="B1945" t="s">
        <v>1162</v>
      </c>
      <c r="C1945">
        <v>293</v>
      </c>
    </row>
    <row r="1946" spans="1:3" x14ac:dyDescent="0.35">
      <c r="A1946">
        <v>19461</v>
      </c>
      <c r="B1946" t="s">
        <v>1162</v>
      </c>
      <c r="C1946">
        <v>317</v>
      </c>
    </row>
    <row r="1947" spans="1:3" x14ac:dyDescent="0.35">
      <c r="A1947">
        <v>19461</v>
      </c>
      <c r="B1947" t="s">
        <v>1162</v>
      </c>
      <c r="C1947">
        <v>317</v>
      </c>
    </row>
    <row r="1948" spans="1:3" x14ac:dyDescent="0.35">
      <c r="A1948">
        <v>19461</v>
      </c>
      <c r="B1948" t="s">
        <v>1162</v>
      </c>
      <c r="C1948">
        <v>317</v>
      </c>
    </row>
    <row r="1949" spans="1:3" x14ac:dyDescent="0.35">
      <c r="A1949">
        <v>19461</v>
      </c>
      <c r="B1949" t="s">
        <v>1162</v>
      </c>
      <c r="C1949">
        <v>317</v>
      </c>
    </row>
    <row r="1950" spans="1:3" x14ac:dyDescent="0.35">
      <c r="A1950">
        <v>19461</v>
      </c>
      <c r="B1950" t="s">
        <v>1162</v>
      </c>
      <c r="C1950">
        <v>317</v>
      </c>
    </row>
    <row r="1951" spans="1:3" x14ac:dyDescent="0.35">
      <c r="A1951">
        <v>19461</v>
      </c>
      <c r="B1951" t="s">
        <v>1162</v>
      </c>
      <c r="C1951">
        <v>317</v>
      </c>
    </row>
    <row r="1952" spans="1:3" x14ac:dyDescent="0.35">
      <c r="A1952">
        <v>19461</v>
      </c>
      <c r="B1952" t="s">
        <v>1162</v>
      </c>
      <c r="C1952">
        <v>317</v>
      </c>
    </row>
    <row r="1953" spans="1:3" x14ac:dyDescent="0.35">
      <c r="A1953">
        <v>19461</v>
      </c>
      <c r="B1953" t="s">
        <v>1162</v>
      </c>
      <c r="C1953">
        <v>317</v>
      </c>
    </row>
    <row r="1954" spans="1:3" x14ac:dyDescent="0.35">
      <c r="A1954">
        <v>19461</v>
      </c>
      <c r="B1954" t="s">
        <v>1162</v>
      </c>
      <c r="C1954">
        <v>317</v>
      </c>
    </row>
    <row r="1955" spans="1:3" x14ac:dyDescent="0.35">
      <c r="A1955">
        <v>19461</v>
      </c>
      <c r="B1955" t="s">
        <v>1162</v>
      </c>
      <c r="C1955">
        <v>317</v>
      </c>
    </row>
    <row r="1956" spans="1:3" x14ac:dyDescent="0.35">
      <c r="A1956">
        <v>19461</v>
      </c>
      <c r="B1956" t="s">
        <v>1162</v>
      </c>
      <c r="C1956">
        <v>317</v>
      </c>
    </row>
    <row r="1957" spans="1:3" x14ac:dyDescent="0.35">
      <c r="A1957">
        <v>19461</v>
      </c>
      <c r="B1957" t="s">
        <v>1162</v>
      </c>
      <c r="C1957">
        <v>318</v>
      </c>
    </row>
    <row r="1958" spans="1:3" x14ac:dyDescent="0.35">
      <c r="A1958">
        <v>19461</v>
      </c>
      <c r="B1958" t="s">
        <v>1162</v>
      </c>
      <c r="C1958">
        <v>318</v>
      </c>
    </row>
    <row r="1959" spans="1:3" x14ac:dyDescent="0.35">
      <c r="A1959">
        <v>19461</v>
      </c>
      <c r="B1959" t="s">
        <v>1162</v>
      </c>
      <c r="C1959">
        <v>318</v>
      </c>
    </row>
    <row r="1960" spans="1:3" x14ac:dyDescent="0.35">
      <c r="A1960">
        <v>19461</v>
      </c>
      <c r="B1960" t="s">
        <v>1162</v>
      </c>
      <c r="C1960">
        <v>318</v>
      </c>
    </row>
    <row r="1961" spans="1:3" x14ac:dyDescent="0.35">
      <c r="A1961">
        <v>19461</v>
      </c>
      <c r="B1961" t="s">
        <v>1162</v>
      </c>
      <c r="C1961">
        <v>318</v>
      </c>
    </row>
    <row r="1962" spans="1:3" x14ac:dyDescent="0.35">
      <c r="A1962">
        <v>19461</v>
      </c>
      <c r="B1962" t="s">
        <v>1162</v>
      </c>
      <c r="C1962">
        <v>318</v>
      </c>
    </row>
    <row r="1963" spans="1:3" x14ac:dyDescent="0.35">
      <c r="A1963">
        <v>19461</v>
      </c>
      <c r="B1963" t="s">
        <v>1162</v>
      </c>
      <c r="C1963">
        <v>318</v>
      </c>
    </row>
    <row r="1964" spans="1:3" x14ac:dyDescent="0.35">
      <c r="A1964">
        <v>19489</v>
      </c>
      <c r="B1964" t="s">
        <v>1163</v>
      </c>
      <c r="C1964">
        <v>299</v>
      </c>
    </row>
    <row r="1965" spans="1:3" x14ac:dyDescent="0.35">
      <c r="A1965">
        <v>19489</v>
      </c>
      <c r="B1965" t="s">
        <v>1163</v>
      </c>
      <c r="C1965">
        <v>299</v>
      </c>
    </row>
    <row r="1966" spans="1:3" x14ac:dyDescent="0.35">
      <c r="A1966">
        <v>19489</v>
      </c>
      <c r="B1966" t="s">
        <v>1163</v>
      </c>
      <c r="C1966">
        <v>299</v>
      </c>
    </row>
    <row r="1967" spans="1:3" x14ac:dyDescent="0.35">
      <c r="A1967">
        <v>19489</v>
      </c>
      <c r="B1967" t="s">
        <v>1163</v>
      </c>
      <c r="C1967">
        <v>299</v>
      </c>
    </row>
    <row r="1968" spans="1:3" x14ac:dyDescent="0.35">
      <c r="A1968">
        <v>19489</v>
      </c>
      <c r="B1968" t="s">
        <v>1163</v>
      </c>
      <c r="C1968">
        <v>299</v>
      </c>
    </row>
    <row r="1969" spans="1:3" x14ac:dyDescent="0.35">
      <c r="A1969">
        <v>19489</v>
      </c>
      <c r="B1969" t="s">
        <v>1163</v>
      </c>
      <c r="C1969">
        <v>299</v>
      </c>
    </row>
    <row r="1970" spans="1:3" x14ac:dyDescent="0.35">
      <c r="A1970">
        <v>19489</v>
      </c>
      <c r="B1970" t="s">
        <v>1163</v>
      </c>
      <c r="C1970">
        <v>299</v>
      </c>
    </row>
    <row r="1971" spans="1:3" x14ac:dyDescent="0.35">
      <c r="A1971">
        <v>19489</v>
      </c>
      <c r="B1971" t="s">
        <v>1163</v>
      </c>
      <c r="C1971">
        <v>299</v>
      </c>
    </row>
    <row r="1972" spans="1:3" x14ac:dyDescent="0.35">
      <c r="A1972">
        <v>19489</v>
      </c>
      <c r="B1972" t="s">
        <v>1163</v>
      </c>
      <c r="C1972">
        <v>299</v>
      </c>
    </row>
    <row r="1973" spans="1:3" x14ac:dyDescent="0.35">
      <c r="A1973">
        <v>19489</v>
      </c>
      <c r="B1973" t="s">
        <v>1163</v>
      </c>
      <c r="C1973">
        <v>299</v>
      </c>
    </row>
    <row r="1974" spans="1:3" x14ac:dyDescent="0.35">
      <c r="A1974">
        <v>19489</v>
      </c>
      <c r="B1974" t="s">
        <v>1163</v>
      </c>
      <c r="C1974">
        <v>299</v>
      </c>
    </row>
    <row r="1975" spans="1:3" x14ac:dyDescent="0.35">
      <c r="A1975">
        <v>19489</v>
      </c>
      <c r="B1975" t="s">
        <v>1163</v>
      </c>
      <c r="C1975">
        <v>299</v>
      </c>
    </row>
    <row r="1976" spans="1:3" x14ac:dyDescent="0.35">
      <c r="A1976">
        <v>19489</v>
      </c>
      <c r="B1976" t="s">
        <v>1163</v>
      </c>
      <c r="C1976">
        <v>299</v>
      </c>
    </row>
    <row r="1977" spans="1:3" x14ac:dyDescent="0.35">
      <c r="A1977">
        <v>19489</v>
      </c>
      <c r="B1977" t="s">
        <v>1163</v>
      </c>
      <c r="C1977">
        <v>321</v>
      </c>
    </row>
    <row r="1978" spans="1:3" x14ac:dyDescent="0.35">
      <c r="A1978">
        <v>19489</v>
      </c>
      <c r="B1978" t="s">
        <v>1163</v>
      </c>
      <c r="C1978">
        <v>321</v>
      </c>
    </row>
    <row r="1979" spans="1:3" x14ac:dyDescent="0.35">
      <c r="A1979">
        <v>19489</v>
      </c>
      <c r="B1979" t="s">
        <v>1163</v>
      </c>
      <c r="C1979">
        <v>321</v>
      </c>
    </row>
    <row r="1980" spans="1:3" x14ac:dyDescent="0.35">
      <c r="A1980">
        <v>19489</v>
      </c>
      <c r="B1980" t="s">
        <v>1163</v>
      </c>
      <c r="C1980">
        <v>321</v>
      </c>
    </row>
    <row r="1981" spans="1:3" x14ac:dyDescent="0.35">
      <c r="A1981">
        <v>19489</v>
      </c>
      <c r="B1981" t="s">
        <v>1163</v>
      </c>
      <c r="C1981">
        <v>321</v>
      </c>
    </row>
    <row r="1982" spans="1:3" x14ac:dyDescent="0.35">
      <c r="A1982">
        <v>19489</v>
      </c>
      <c r="B1982" t="s">
        <v>1163</v>
      </c>
      <c r="C1982">
        <v>321</v>
      </c>
    </row>
    <row r="1983" spans="1:3" x14ac:dyDescent="0.35">
      <c r="A1983">
        <v>19489</v>
      </c>
      <c r="B1983" t="s">
        <v>1163</v>
      </c>
      <c r="C1983">
        <v>321</v>
      </c>
    </row>
    <row r="1984" spans="1:3" x14ac:dyDescent="0.35">
      <c r="A1984">
        <v>19489</v>
      </c>
      <c r="B1984" t="s">
        <v>1163</v>
      </c>
      <c r="C1984">
        <v>321</v>
      </c>
    </row>
    <row r="1985" spans="1:3" x14ac:dyDescent="0.35">
      <c r="A1985">
        <v>19501</v>
      </c>
      <c r="B1985" t="s">
        <v>1164</v>
      </c>
      <c r="C1985">
        <v>301</v>
      </c>
    </row>
    <row r="1986" spans="1:3" x14ac:dyDescent="0.35">
      <c r="A1986">
        <v>19501</v>
      </c>
      <c r="B1986" t="s">
        <v>1164</v>
      </c>
      <c r="C1986">
        <v>301</v>
      </c>
    </row>
    <row r="1987" spans="1:3" x14ac:dyDescent="0.35">
      <c r="A1987">
        <v>19501</v>
      </c>
      <c r="B1987" t="s">
        <v>1164</v>
      </c>
      <c r="C1987">
        <v>301</v>
      </c>
    </row>
    <row r="1988" spans="1:3" x14ac:dyDescent="0.35">
      <c r="A1988">
        <v>19501</v>
      </c>
      <c r="B1988" t="s">
        <v>1164</v>
      </c>
      <c r="C1988">
        <v>301</v>
      </c>
    </row>
    <row r="1989" spans="1:3" x14ac:dyDescent="0.35">
      <c r="A1989">
        <v>19501</v>
      </c>
      <c r="B1989" t="s">
        <v>1164</v>
      </c>
      <c r="C1989">
        <v>301</v>
      </c>
    </row>
    <row r="1990" spans="1:3" x14ac:dyDescent="0.35">
      <c r="A1990">
        <v>19501</v>
      </c>
      <c r="B1990" t="s">
        <v>1164</v>
      </c>
      <c r="C1990">
        <v>301</v>
      </c>
    </row>
    <row r="1991" spans="1:3" x14ac:dyDescent="0.35">
      <c r="A1991">
        <v>19501</v>
      </c>
      <c r="B1991" t="s">
        <v>1164</v>
      </c>
      <c r="C1991">
        <v>301</v>
      </c>
    </row>
    <row r="1992" spans="1:3" x14ac:dyDescent="0.35">
      <c r="A1992">
        <v>19501</v>
      </c>
      <c r="B1992" t="s">
        <v>1164</v>
      </c>
      <c r="C1992">
        <v>301</v>
      </c>
    </row>
    <row r="1993" spans="1:3" x14ac:dyDescent="0.35">
      <c r="A1993">
        <v>19501</v>
      </c>
      <c r="B1993" t="s">
        <v>1164</v>
      </c>
      <c r="C1993">
        <v>301</v>
      </c>
    </row>
    <row r="1994" spans="1:3" x14ac:dyDescent="0.35">
      <c r="A1994">
        <v>19501</v>
      </c>
      <c r="B1994" t="s">
        <v>1164</v>
      </c>
      <c r="C1994">
        <v>301</v>
      </c>
    </row>
    <row r="1995" spans="1:3" x14ac:dyDescent="0.35">
      <c r="A1995">
        <v>19501</v>
      </c>
      <c r="B1995" t="s">
        <v>1164</v>
      </c>
      <c r="C1995">
        <v>301</v>
      </c>
    </row>
    <row r="1996" spans="1:3" x14ac:dyDescent="0.35">
      <c r="A1996">
        <v>19501</v>
      </c>
      <c r="B1996" t="s">
        <v>1164</v>
      </c>
      <c r="C1996">
        <v>301</v>
      </c>
    </row>
    <row r="1997" spans="1:3" x14ac:dyDescent="0.35">
      <c r="A1997">
        <v>19501</v>
      </c>
      <c r="B1997" t="s">
        <v>1164</v>
      </c>
      <c r="C1997">
        <v>301</v>
      </c>
    </row>
    <row r="1998" spans="1:3" x14ac:dyDescent="0.35">
      <c r="A1998">
        <v>19501</v>
      </c>
      <c r="B1998" t="s">
        <v>1164</v>
      </c>
      <c r="C1998">
        <v>301</v>
      </c>
    </row>
    <row r="1999" spans="1:3" x14ac:dyDescent="0.35">
      <c r="A1999">
        <v>19522</v>
      </c>
      <c r="B1999" t="s">
        <v>563</v>
      </c>
      <c r="C1999">
        <v>1</v>
      </c>
    </row>
    <row r="2000" spans="1:3" x14ac:dyDescent="0.35">
      <c r="A2000">
        <v>19522</v>
      </c>
      <c r="B2000" t="s">
        <v>563</v>
      </c>
      <c r="C2000">
        <v>1</v>
      </c>
    </row>
    <row r="2001" spans="1:3" x14ac:dyDescent="0.35">
      <c r="A2001">
        <v>19541</v>
      </c>
      <c r="B2001" t="s">
        <v>548</v>
      </c>
      <c r="C2001">
        <v>310</v>
      </c>
    </row>
    <row r="2002" spans="1:3" x14ac:dyDescent="0.35">
      <c r="A2002">
        <v>19541</v>
      </c>
      <c r="B2002" t="s">
        <v>548</v>
      </c>
      <c r="C2002">
        <v>310</v>
      </c>
    </row>
    <row r="2003" spans="1:3" x14ac:dyDescent="0.35">
      <c r="A2003">
        <v>19541</v>
      </c>
      <c r="B2003" t="s">
        <v>548</v>
      </c>
      <c r="C2003">
        <v>310</v>
      </c>
    </row>
    <row r="2004" spans="1:3" x14ac:dyDescent="0.35">
      <c r="A2004">
        <v>19541</v>
      </c>
      <c r="B2004" t="s">
        <v>548</v>
      </c>
      <c r="C2004">
        <v>310</v>
      </c>
    </row>
    <row r="2005" spans="1:3" x14ac:dyDescent="0.35">
      <c r="A2005">
        <v>19541</v>
      </c>
      <c r="B2005" t="s">
        <v>548</v>
      </c>
      <c r="C2005">
        <v>310</v>
      </c>
    </row>
    <row r="2006" spans="1:3" x14ac:dyDescent="0.35">
      <c r="A2006">
        <v>19555</v>
      </c>
      <c r="B2006" t="s">
        <v>574</v>
      </c>
      <c r="C2006">
        <v>309</v>
      </c>
    </row>
    <row r="2007" spans="1:3" x14ac:dyDescent="0.35">
      <c r="A2007">
        <v>19555</v>
      </c>
      <c r="B2007" t="s">
        <v>574</v>
      </c>
      <c r="C2007">
        <v>309</v>
      </c>
    </row>
    <row r="2008" spans="1:3" x14ac:dyDescent="0.35">
      <c r="A2008">
        <v>19555</v>
      </c>
      <c r="B2008" t="s">
        <v>574</v>
      </c>
      <c r="C2008">
        <v>309</v>
      </c>
    </row>
    <row r="2009" spans="1:3" x14ac:dyDescent="0.35">
      <c r="A2009">
        <v>19557</v>
      </c>
      <c r="B2009" t="s">
        <v>1165</v>
      </c>
      <c r="C2009">
        <v>314</v>
      </c>
    </row>
    <row r="2010" spans="1:3" x14ac:dyDescent="0.35">
      <c r="A2010">
        <v>19557</v>
      </c>
      <c r="B2010" t="s">
        <v>1165</v>
      </c>
      <c r="C2010">
        <v>314</v>
      </c>
    </row>
    <row r="2011" spans="1:3" x14ac:dyDescent="0.35">
      <c r="A2011">
        <v>19557</v>
      </c>
      <c r="B2011" t="s">
        <v>1165</v>
      </c>
      <c r="C2011">
        <v>314</v>
      </c>
    </row>
    <row r="2012" spans="1:3" x14ac:dyDescent="0.35">
      <c r="A2012">
        <v>19559</v>
      </c>
      <c r="B2012" t="s">
        <v>571</v>
      </c>
      <c r="C2012">
        <v>316</v>
      </c>
    </row>
    <row r="2013" spans="1:3" x14ac:dyDescent="0.35">
      <c r="A2013">
        <v>19559</v>
      </c>
      <c r="B2013" t="s">
        <v>571</v>
      </c>
      <c r="C2013">
        <v>316</v>
      </c>
    </row>
    <row r="2014" spans="1:3" x14ac:dyDescent="0.35">
      <c r="A2014">
        <v>19559</v>
      </c>
      <c r="B2014" t="s">
        <v>571</v>
      </c>
      <c r="C2014">
        <v>316</v>
      </c>
    </row>
    <row r="2015" spans="1:3" x14ac:dyDescent="0.35">
      <c r="A2015">
        <v>19559</v>
      </c>
      <c r="B2015" t="s">
        <v>571</v>
      </c>
      <c r="C2015">
        <v>316</v>
      </c>
    </row>
    <row r="2016" spans="1:3" x14ac:dyDescent="0.35">
      <c r="A2016">
        <v>19559</v>
      </c>
      <c r="B2016" t="s">
        <v>571</v>
      </c>
      <c r="C2016">
        <v>316</v>
      </c>
    </row>
    <row r="2017" spans="1:3" x14ac:dyDescent="0.35">
      <c r="A2017">
        <v>19559</v>
      </c>
      <c r="B2017" t="s">
        <v>571</v>
      </c>
      <c r="C2017">
        <v>316</v>
      </c>
    </row>
    <row r="2018" spans="1:3" x14ac:dyDescent="0.35">
      <c r="A2018">
        <v>19559</v>
      </c>
      <c r="B2018" t="s">
        <v>571</v>
      </c>
      <c r="C2018">
        <v>316</v>
      </c>
    </row>
    <row r="2019" spans="1:3" x14ac:dyDescent="0.35">
      <c r="A2019">
        <v>19559</v>
      </c>
      <c r="B2019" t="s">
        <v>571</v>
      </c>
      <c r="C2019">
        <v>316</v>
      </c>
    </row>
    <row r="2020" spans="1:3" x14ac:dyDescent="0.35">
      <c r="A2020">
        <v>19559</v>
      </c>
      <c r="B2020" t="s">
        <v>571</v>
      </c>
      <c r="C2020">
        <v>316</v>
      </c>
    </row>
    <row r="2021" spans="1:3" x14ac:dyDescent="0.35">
      <c r="A2021">
        <v>19569</v>
      </c>
      <c r="B2021" t="s">
        <v>1166</v>
      </c>
      <c r="C2021">
        <v>339</v>
      </c>
    </row>
    <row r="2022" spans="1:3" x14ac:dyDescent="0.35">
      <c r="A2022">
        <v>19569</v>
      </c>
      <c r="B2022" t="s">
        <v>1166</v>
      </c>
      <c r="C2022">
        <v>339</v>
      </c>
    </row>
    <row r="2023" spans="1:3" x14ac:dyDescent="0.35">
      <c r="A2023">
        <v>19569</v>
      </c>
      <c r="B2023" t="s">
        <v>1166</v>
      </c>
      <c r="C2023">
        <v>339</v>
      </c>
    </row>
    <row r="2024" spans="1:3" x14ac:dyDescent="0.35">
      <c r="A2024">
        <v>19569</v>
      </c>
      <c r="B2024" t="s">
        <v>1166</v>
      </c>
      <c r="C2024">
        <v>384</v>
      </c>
    </row>
    <row r="2025" spans="1:3" x14ac:dyDescent="0.35">
      <c r="A2025">
        <v>19569</v>
      </c>
      <c r="B2025" t="s">
        <v>1166</v>
      </c>
      <c r="C2025">
        <v>384</v>
      </c>
    </row>
    <row r="2026" spans="1:3" x14ac:dyDescent="0.35">
      <c r="A2026">
        <v>19569</v>
      </c>
      <c r="B2026" t="s">
        <v>1166</v>
      </c>
      <c r="C2026">
        <v>384</v>
      </c>
    </row>
    <row r="2027" spans="1:3" x14ac:dyDescent="0.35">
      <c r="A2027">
        <v>19569</v>
      </c>
      <c r="B2027" t="s">
        <v>1166</v>
      </c>
      <c r="C2027">
        <v>384</v>
      </c>
    </row>
    <row r="2028" spans="1:3" x14ac:dyDescent="0.35">
      <c r="A2028">
        <v>19569</v>
      </c>
      <c r="B2028" t="s">
        <v>1166</v>
      </c>
      <c r="C2028">
        <v>384</v>
      </c>
    </row>
    <row r="2029" spans="1:3" x14ac:dyDescent="0.35">
      <c r="A2029">
        <v>19569</v>
      </c>
      <c r="B2029" t="s">
        <v>1166</v>
      </c>
      <c r="C2029">
        <v>384</v>
      </c>
    </row>
    <row r="2030" spans="1:3" x14ac:dyDescent="0.35">
      <c r="A2030">
        <v>19569</v>
      </c>
      <c r="B2030" t="s">
        <v>1166</v>
      </c>
      <c r="C2030">
        <v>384</v>
      </c>
    </row>
    <row r="2031" spans="1:3" x14ac:dyDescent="0.35">
      <c r="A2031">
        <v>19569</v>
      </c>
      <c r="B2031" t="s">
        <v>1166</v>
      </c>
      <c r="C2031">
        <v>384</v>
      </c>
    </row>
    <row r="2032" spans="1:3" x14ac:dyDescent="0.35">
      <c r="A2032">
        <v>19569</v>
      </c>
      <c r="B2032" t="s">
        <v>1166</v>
      </c>
      <c r="C2032">
        <v>384</v>
      </c>
    </row>
    <row r="2033" spans="1:3" x14ac:dyDescent="0.35">
      <c r="A2033">
        <v>19569</v>
      </c>
      <c r="B2033" t="s">
        <v>1166</v>
      </c>
      <c r="C2033">
        <v>384</v>
      </c>
    </row>
    <row r="2034" spans="1:3" x14ac:dyDescent="0.35">
      <c r="A2034">
        <v>19596</v>
      </c>
      <c r="B2034" t="s">
        <v>1167</v>
      </c>
      <c r="C2034">
        <v>1</v>
      </c>
    </row>
    <row r="2035" spans="1:3" x14ac:dyDescent="0.35">
      <c r="A2035">
        <v>19596</v>
      </c>
      <c r="B2035" t="s">
        <v>1167</v>
      </c>
      <c r="C2035">
        <v>1</v>
      </c>
    </row>
    <row r="2036" spans="1:3" x14ac:dyDescent="0.35">
      <c r="A2036">
        <v>19596</v>
      </c>
      <c r="B2036" t="s">
        <v>1167</v>
      </c>
      <c r="C2036">
        <v>1</v>
      </c>
    </row>
    <row r="2037" spans="1:3" x14ac:dyDescent="0.35">
      <c r="A2037">
        <v>19596</v>
      </c>
      <c r="B2037" t="s">
        <v>1167</v>
      </c>
      <c r="C2037">
        <v>1</v>
      </c>
    </row>
    <row r="2038" spans="1:3" x14ac:dyDescent="0.35">
      <c r="A2038">
        <v>19596</v>
      </c>
      <c r="B2038" t="s">
        <v>1167</v>
      </c>
      <c r="C2038">
        <v>1</v>
      </c>
    </row>
    <row r="2039" spans="1:3" x14ac:dyDescent="0.35">
      <c r="A2039">
        <v>19597</v>
      </c>
      <c r="B2039" t="s">
        <v>1168</v>
      </c>
      <c r="C2039">
        <v>1</v>
      </c>
    </row>
    <row r="2040" spans="1:3" x14ac:dyDescent="0.35">
      <c r="A2040">
        <v>19597</v>
      </c>
      <c r="B2040" t="s">
        <v>1168</v>
      </c>
      <c r="C2040">
        <v>1</v>
      </c>
    </row>
    <row r="2041" spans="1:3" x14ac:dyDescent="0.35">
      <c r="A2041">
        <v>19597</v>
      </c>
      <c r="B2041" t="s">
        <v>1168</v>
      </c>
      <c r="C2041">
        <v>1</v>
      </c>
    </row>
    <row r="2042" spans="1:3" x14ac:dyDescent="0.35">
      <c r="A2042">
        <v>19597</v>
      </c>
      <c r="B2042" t="s">
        <v>1168</v>
      </c>
      <c r="C2042">
        <v>1</v>
      </c>
    </row>
    <row r="2043" spans="1:3" x14ac:dyDescent="0.35">
      <c r="A2043">
        <v>19597</v>
      </c>
      <c r="B2043" t="s">
        <v>1168</v>
      </c>
      <c r="C2043">
        <v>1</v>
      </c>
    </row>
    <row r="2044" spans="1:3" x14ac:dyDescent="0.35">
      <c r="A2044">
        <v>19597</v>
      </c>
      <c r="B2044" t="s">
        <v>1168</v>
      </c>
      <c r="C2044">
        <v>1</v>
      </c>
    </row>
    <row r="2045" spans="1:3" x14ac:dyDescent="0.35">
      <c r="A2045">
        <v>19597</v>
      </c>
      <c r="B2045" t="s">
        <v>1168</v>
      </c>
      <c r="C2045">
        <v>1</v>
      </c>
    </row>
    <row r="2046" spans="1:3" x14ac:dyDescent="0.35">
      <c r="A2046">
        <v>19619</v>
      </c>
      <c r="B2046" t="s">
        <v>558</v>
      </c>
      <c r="C2046">
        <v>336</v>
      </c>
    </row>
    <row r="2047" spans="1:3" x14ac:dyDescent="0.35">
      <c r="A2047">
        <v>19619</v>
      </c>
      <c r="B2047" t="s">
        <v>558</v>
      </c>
      <c r="C2047">
        <v>336</v>
      </c>
    </row>
    <row r="2048" spans="1:3" x14ac:dyDescent="0.35">
      <c r="A2048">
        <v>19619</v>
      </c>
      <c r="B2048" t="s">
        <v>558</v>
      </c>
      <c r="C2048">
        <v>336</v>
      </c>
    </row>
    <row r="2049" spans="1:3" x14ac:dyDescent="0.35">
      <c r="A2049">
        <v>19619</v>
      </c>
      <c r="B2049" t="s">
        <v>558</v>
      </c>
      <c r="C2049">
        <v>336</v>
      </c>
    </row>
    <row r="2050" spans="1:3" x14ac:dyDescent="0.35">
      <c r="A2050">
        <v>19619</v>
      </c>
      <c r="B2050" t="s">
        <v>558</v>
      </c>
      <c r="C2050">
        <v>336</v>
      </c>
    </row>
    <row r="2051" spans="1:3" x14ac:dyDescent="0.35">
      <c r="A2051">
        <v>19619</v>
      </c>
      <c r="B2051" t="s">
        <v>558</v>
      </c>
      <c r="C2051">
        <v>336</v>
      </c>
    </row>
    <row r="2052" spans="1:3" x14ac:dyDescent="0.35">
      <c r="A2052">
        <v>19619</v>
      </c>
      <c r="B2052" t="s">
        <v>558</v>
      </c>
      <c r="C2052">
        <v>336</v>
      </c>
    </row>
    <row r="2053" spans="1:3" x14ac:dyDescent="0.35">
      <c r="A2053">
        <v>19625</v>
      </c>
      <c r="B2053" t="s">
        <v>1169</v>
      </c>
      <c r="C2053">
        <v>330</v>
      </c>
    </row>
    <row r="2054" spans="1:3" x14ac:dyDescent="0.35">
      <c r="A2054">
        <v>19625</v>
      </c>
      <c r="B2054" t="s">
        <v>1169</v>
      </c>
      <c r="C2054">
        <v>330</v>
      </c>
    </row>
    <row r="2055" spans="1:3" x14ac:dyDescent="0.35">
      <c r="A2055">
        <v>19625</v>
      </c>
      <c r="B2055" t="s">
        <v>1169</v>
      </c>
      <c r="C2055">
        <v>330</v>
      </c>
    </row>
    <row r="2056" spans="1:3" x14ac:dyDescent="0.35">
      <c r="A2056">
        <v>19625</v>
      </c>
      <c r="B2056" t="s">
        <v>1169</v>
      </c>
      <c r="C2056">
        <v>330</v>
      </c>
    </row>
    <row r="2057" spans="1:3" x14ac:dyDescent="0.35">
      <c r="A2057">
        <v>19625</v>
      </c>
      <c r="B2057" t="s">
        <v>1169</v>
      </c>
      <c r="C2057">
        <v>330</v>
      </c>
    </row>
    <row r="2058" spans="1:3" x14ac:dyDescent="0.35">
      <c r="A2058">
        <v>19625</v>
      </c>
      <c r="B2058" t="s">
        <v>1169</v>
      </c>
      <c r="C2058">
        <v>330</v>
      </c>
    </row>
    <row r="2059" spans="1:3" x14ac:dyDescent="0.35">
      <c r="A2059">
        <v>19625</v>
      </c>
      <c r="B2059" t="s">
        <v>1169</v>
      </c>
      <c r="C2059">
        <v>330</v>
      </c>
    </row>
    <row r="2060" spans="1:3" x14ac:dyDescent="0.35">
      <c r="A2060">
        <v>19625</v>
      </c>
      <c r="B2060" t="s">
        <v>1169</v>
      </c>
      <c r="C2060">
        <v>330</v>
      </c>
    </row>
    <row r="2061" spans="1:3" x14ac:dyDescent="0.35">
      <c r="A2061">
        <v>19627</v>
      </c>
      <c r="B2061" t="s">
        <v>553</v>
      </c>
      <c r="C2061">
        <v>331</v>
      </c>
    </row>
    <row r="2062" spans="1:3" x14ac:dyDescent="0.35">
      <c r="A2062">
        <v>19627</v>
      </c>
      <c r="B2062" t="s">
        <v>553</v>
      </c>
      <c r="C2062">
        <v>331</v>
      </c>
    </row>
    <row r="2063" spans="1:3" x14ac:dyDescent="0.35">
      <c r="A2063">
        <v>19627</v>
      </c>
      <c r="B2063" t="s">
        <v>553</v>
      </c>
      <c r="C2063">
        <v>331</v>
      </c>
    </row>
    <row r="2064" spans="1:3" x14ac:dyDescent="0.35">
      <c r="A2064">
        <v>19627</v>
      </c>
      <c r="B2064" t="s">
        <v>553</v>
      </c>
      <c r="C2064">
        <v>331</v>
      </c>
    </row>
    <row r="2065" spans="1:3" x14ac:dyDescent="0.35">
      <c r="A2065">
        <v>19627</v>
      </c>
      <c r="B2065" t="s">
        <v>553</v>
      </c>
      <c r="C2065">
        <v>331</v>
      </c>
    </row>
    <row r="2066" spans="1:3" x14ac:dyDescent="0.35">
      <c r="A2066">
        <v>19627</v>
      </c>
      <c r="B2066" t="s">
        <v>553</v>
      </c>
      <c r="C2066">
        <v>331</v>
      </c>
    </row>
    <row r="2067" spans="1:3" x14ac:dyDescent="0.35">
      <c r="A2067">
        <v>19627</v>
      </c>
      <c r="B2067" t="s">
        <v>553</v>
      </c>
      <c r="C2067">
        <v>331</v>
      </c>
    </row>
    <row r="2068" spans="1:3" x14ac:dyDescent="0.35">
      <c r="A2068">
        <v>19627</v>
      </c>
      <c r="B2068" t="s">
        <v>553</v>
      </c>
      <c r="C2068">
        <v>332</v>
      </c>
    </row>
    <row r="2069" spans="1:3" x14ac:dyDescent="0.35">
      <c r="A2069">
        <v>19627</v>
      </c>
      <c r="B2069" t="s">
        <v>553</v>
      </c>
      <c r="C2069">
        <v>332</v>
      </c>
    </row>
    <row r="2070" spans="1:3" x14ac:dyDescent="0.35">
      <c r="A2070">
        <v>19627</v>
      </c>
      <c r="B2070" t="s">
        <v>553</v>
      </c>
      <c r="C2070">
        <v>332</v>
      </c>
    </row>
    <row r="2071" spans="1:3" x14ac:dyDescent="0.35">
      <c r="A2071">
        <v>19627</v>
      </c>
      <c r="B2071" t="s">
        <v>553</v>
      </c>
      <c r="C2071">
        <v>332</v>
      </c>
    </row>
    <row r="2072" spans="1:3" x14ac:dyDescent="0.35">
      <c r="A2072">
        <v>19627</v>
      </c>
      <c r="B2072" t="s">
        <v>553</v>
      </c>
      <c r="C2072">
        <v>332</v>
      </c>
    </row>
    <row r="2073" spans="1:3" x14ac:dyDescent="0.35">
      <c r="A2073">
        <v>19627</v>
      </c>
      <c r="B2073" t="s">
        <v>553</v>
      </c>
      <c r="C2073">
        <v>332</v>
      </c>
    </row>
    <row r="2074" spans="1:3" x14ac:dyDescent="0.35">
      <c r="A2074">
        <v>19627</v>
      </c>
      <c r="B2074" t="s">
        <v>553</v>
      </c>
      <c r="C2074">
        <v>332</v>
      </c>
    </row>
    <row r="2075" spans="1:3" x14ac:dyDescent="0.35">
      <c r="A2075">
        <v>19627</v>
      </c>
      <c r="B2075" t="s">
        <v>553</v>
      </c>
      <c r="C2075">
        <v>332</v>
      </c>
    </row>
    <row r="2076" spans="1:3" x14ac:dyDescent="0.35">
      <c r="A2076">
        <v>19629</v>
      </c>
      <c r="B2076" t="s">
        <v>1170</v>
      </c>
      <c r="C2076">
        <v>327</v>
      </c>
    </row>
    <row r="2077" spans="1:3" x14ac:dyDescent="0.35">
      <c r="A2077">
        <v>19629</v>
      </c>
      <c r="B2077" t="s">
        <v>1170</v>
      </c>
      <c r="C2077">
        <v>327</v>
      </c>
    </row>
    <row r="2078" spans="1:3" x14ac:dyDescent="0.35">
      <c r="A2078">
        <v>19629</v>
      </c>
      <c r="B2078" t="s">
        <v>1170</v>
      </c>
      <c r="C2078">
        <v>327</v>
      </c>
    </row>
    <row r="2079" spans="1:3" x14ac:dyDescent="0.35">
      <c r="A2079">
        <v>19629</v>
      </c>
      <c r="B2079" t="s">
        <v>1170</v>
      </c>
      <c r="C2079">
        <v>327</v>
      </c>
    </row>
    <row r="2080" spans="1:3" x14ac:dyDescent="0.35">
      <c r="A2080">
        <v>19629</v>
      </c>
      <c r="B2080" t="s">
        <v>1170</v>
      </c>
      <c r="C2080">
        <v>327</v>
      </c>
    </row>
    <row r="2081" spans="1:3" x14ac:dyDescent="0.35">
      <c r="A2081">
        <v>19629</v>
      </c>
      <c r="B2081" t="s">
        <v>1170</v>
      </c>
      <c r="C2081">
        <v>327</v>
      </c>
    </row>
    <row r="2082" spans="1:3" x14ac:dyDescent="0.35">
      <c r="A2082">
        <v>19629</v>
      </c>
      <c r="B2082" t="s">
        <v>1170</v>
      </c>
      <c r="C2082">
        <v>327</v>
      </c>
    </row>
    <row r="2083" spans="1:3" x14ac:dyDescent="0.35">
      <c r="A2083">
        <v>19629</v>
      </c>
      <c r="B2083" t="s">
        <v>1170</v>
      </c>
      <c r="C2083">
        <v>327</v>
      </c>
    </row>
    <row r="2084" spans="1:3" x14ac:dyDescent="0.35">
      <c r="A2084">
        <v>19629</v>
      </c>
      <c r="B2084" t="s">
        <v>1170</v>
      </c>
      <c r="C2084">
        <v>327</v>
      </c>
    </row>
    <row r="2085" spans="1:3" x14ac:dyDescent="0.35">
      <c r="A2085">
        <v>19629</v>
      </c>
      <c r="B2085" t="s">
        <v>1170</v>
      </c>
      <c r="C2085">
        <v>327</v>
      </c>
    </row>
    <row r="2086" spans="1:3" x14ac:dyDescent="0.35">
      <c r="A2086">
        <v>19629</v>
      </c>
      <c r="B2086" t="s">
        <v>1170</v>
      </c>
      <c r="C2086">
        <v>327</v>
      </c>
    </row>
    <row r="2087" spans="1:3" x14ac:dyDescent="0.35">
      <c r="A2087">
        <v>19629</v>
      </c>
      <c r="B2087" t="s">
        <v>1170</v>
      </c>
      <c r="C2087">
        <v>327</v>
      </c>
    </row>
    <row r="2088" spans="1:3" x14ac:dyDescent="0.35">
      <c r="A2088">
        <v>19629</v>
      </c>
      <c r="B2088" t="s">
        <v>1170</v>
      </c>
      <c r="C2088">
        <v>327</v>
      </c>
    </row>
    <row r="2089" spans="1:3" x14ac:dyDescent="0.35">
      <c r="A2089">
        <v>19629</v>
      </c>
      <c r="B2089" t="s">
        <v>1170</v>
      </c>
      <c r="C2089">
        <v>328</v>
      </c>
    </row>
    <row r="2090" spans="1:3" x14ac:dyDescent="0.35">
      <c r="A2090">
        <v>19629</v>
      </c>
      <c r="B2090" t="s">
        <v>1170</v>
      </c>
      <c r="C2090">
        <v>328</v>
      </c>
    </row>
    <row r="2091" spans="1:3" x14ac:dyDescent="0.35">
      <c r="A2091">
        <v>19629</v>
      </c>
      <c r="B2091" t="s">
        <v>1170</v>
      </c>
      <c r="C2091">
        <v>328</v>
      </c>
    </row>
    <row r="2092" spans="1:3" x14ac:dyDescent="0.35">
      <c r="A2092">
        <v>19629</v>
      </c>
      <c r="B2092" t="s">
        <v>1170</v>
      </c>
      <c r="C2092">
        <v>328</v>
      </c>
    </row>
    <row r="2093" spans="1:3" x14ac:dyDescent="0.35">
      <c r="A2093">
        <v>19629</v>
      </c>
      <c r="B2093" t="s">
        <v>1170</v>
      </c>
      <c r="C2093">
        <v>328</v>
      </c>
    </row>
    <row r="2094" spans="1:3" x14ac:dyDescent="0.35">
      <c r="A2094">
        <v>19629</v>
      </c>
      <c r="B2094" t="s">
        <v>1170</v>
      </c>
      <c r="C2094">
        <v>328</v>
      </c>
    </row>
    <row r="2095" spans="1:3" x14ac:dyDescent="0.35">
      <c r="A2095">
        <v>19629</v>
      </c>
      <c r="B2095" t="s">
        <v>1170</v>
      </c>
      <c r="C2095">
        <v>328</v>
      </c>
    </row>
    <row r="2096" spans="1:3" x14ac:dyDescent="0.35">
      <c r="A2096">
        <v>19629</v>
      </c>
      <c r="B2096" t="s">
        <v>1170</v>
      </c>
      <c r="C2096">
        <v>328</v>
      </c>
    </row>
    <row r="2097" spans="1:3" x14ac:dyDescent="0.35">
      <c r="A2097">
        <v>19629</v>
      </c>
      <c r="B2097" t="s">
        <v>1170</v>
      </c>
      <c r="C2097">
        <v>328</v>
      </c>
    </row>
    <row r="2098" spans="1:3" x14ac:dyDescent="0.35">
      <c r="A2098">
        <v>19629</v>
      </c>
      <c r="B2098" t="s">
        <v>1170</v>
      </c>
      <c r="C2098">
        <v>328</v>
      </c>
    </row>
    <row r="2099" spans="1:3" x14ac:dyDescent="0.35">
      <c r="A2099">
        <v>19629</v>
      </c>
      <c r="B2099" t="s">
        <v>1170</v>
      </c>
      <c r="C2099">
        <v>328</v>
      </c>
    </row>
    <row r="2100" spans="1:3" x14ac:dyDescent="0.35">
      <c r="A2100">
        <v>19629</v>
      </c>
      <c r="B2100" t="s">
        <v>1170</v>
      </c>
      <c r="C2100">
        <v>328</v>
      </c>
    </row>
    <row r="2101" spans="1:3" x14ac:dyDescent="0.35">
      <c r="A2101">
        <v>19629</v>
      </c>
      <c r="B2101" t="s">
        <v>1170</v>
      </c>
      <c r="C2101">
        <v>328</v>
      </c>
    </row>
    <row r="2102" spans="1:3" x14ac:dyDescent="0.35">
      <c r="A2102">
        <v>19629</v>
      </c>
      <c r="B2102" t="s">
        <v>1170</v>
      </c>
      <c r="C2102">
        <v>328</v>
      </c>
    </row>
    <row r="2103" spans="1:3" x14ac:dyDescent="0.35">
      <c r="A2103">
        <v>19633</v>
      </c>
      <c r="B2103" t="s">
        <v>1171</v>
      </c>
      <c r="C2103">
        <v>334</v>
      </c>
    </row>
    <row r="2104" spans="1:3" x14ac:dyDescent="0.35">
      <c r="A2104">
        <v>19633</v>
      </c>
      <c r="B2104" t="s">
        <v>1171</v>
      </c>
      <c r="C2104">
        <v>334</v>
      </c>
    </row>
    <row r="2105" spans="1:3" x14ac:dyDescent="0.35">
      <c r="A2105">
        <v>19635</v>
      </c>
      <c r="B2105" t="s">
        <v>1172</v>
      </c>
      <c r="C2105">
        <v>335</v>
      </c>
    </row>
    <row r="2106" spans="1:3" x14ac:dyDescent="0.35">
      <c r="A2106">
        <v>19635</v>
      </c>
      <c r="B2106" t="s">
        <v>1172</v>
      </c>
      <c r="C2106">
        <v>335</v>
      </c>
    </row>
    <row r="2107" spans="1:3" x14ac:dyDescent="0.35">
      <c r="A2107">
        <v>19635</v>
      </c>
      <c r="B2107" t="s">
        <v>1172</v>
      </c>
      <c r="C2107">
        <v>335</v>
      </c>
    </row>
    <row r="2108" spans="1:3" x14ac:dyDescent="0.35">
      <c r="A2108">
        <v>19635</v>
      </c>
      <c r="B2108" t="s">
        <v>1172</v>
      </c>
      <c r="C2108">
        <v>335</v>
      </c>
    </row>
    <row r="2109" spans="1:3" x14ac:dyDescent="0.35">
      <c r="A2109">
        <v>19645</v>
      </c>
      <c r="B2109" t="s">
        <v>1173</v>
      </c>
      <c r="C2109">
        <v>342</v>
      </c>
    </row>
    <row r="2110" spans="1:3" x14ac:dyDescent="0.35">
      <c r="A2110">
        <v>19645</v>
      </c>
      <c r="B2110" t="s">
        <v>1173</v>
      </c>
      <c r="C2110">
        <v>342</v>
      </c>
    </row>
    <row r="2111" spans="1:3" x14ac:dyDescent="0.35">
      <c r="A2111">
        <v>19645</v>
      </c>
      <c r="B2111" t="s">
        <v>1173</v>
      </c>
      <c r="C2111">
        <v>342</v>
      </c>
    </row>
    <row r="2112" spans="1:3" x14ac:dyDescent="0.35">
      <c r="A2112">
        <v>19645</v>
      </c>
      <c r="B2112" t="s">
        <v>1173</v>
      </c>
      <c r="C2112">
        <v>342</v>
      </c>
    </row>
    <row r="2113" spans="1:3" x14ac:dyDescent="0.35">
      <c r="A2113">
        <v>19645</v>
      </c>
      <c r="B2113" t="s">
        <v>1173</v>
      </c>
      <c r="C2113">
        <v>342</v>
      </c>
    </row>
    <row r="2114" spans="1:3" x14ac:dyDescent="0.35">
      <c r="A2114">
        <v>19645</v>
      </c>
      <c r="B2114" t="s">
        <v>1173</v>
      </c>
      <c r="C2114">
        <v>343</v>
      </c>
    </row>
    <row r="2115" spans="1:3" x14ac:dyDescent="0.35">
      <c r="A2115">
        <v>19645</v>
      </c>
      <c r="B2115" t="s">
        <v>1173</v>
      </c>
      <c r="C2115">
        <v>343</v>
      </c>
    </row>
    <row r="2116" spans="1:3" x14ac:dyDescent="0.35">
      <c r="A2116">
        <v>19645</v>
      </c>
      <c r="B2116" t="s">
        <v>1173</v>
      </c>
      <c r="C2116">
        <v>343</v>
      </c>
    </row>
    <row r="2117" spans="1:3" x14ac:dyDescent="0.35">
      <c r="A2117">
        <v>19645</v>
      </c>
      <c r="B2117" t="s">
        <v>1173</v>
      </c>
      <c r="C2117">
        <v>343</v>
      </c>
    </row>
    <row r="2118" spans="1:3" x14ac:dyDescent="0.35">
      <c r="A2118">
        <v>19645</v>
      </c>
      <c r="B2118" t="s">
        <v>1173</v>
      </c>
      <c r="C2118">
        <v>344</v>
      </c>
    </row>
    <row r="2119" spans="1:3" x14ac:dyDescent="0.35">
      <c r="A2119">
        <v>19645</v>
      </c>
      <c r="B2119" t="s">
        <v>1173</v>
      </c>
      <c r="C2119">
        <v>344</v>
      </c>
    </row>
    <row r="2120" spans="1:3" x14ac:dyDescent="0.35">
      <c r="A2120">
        <v>19645</v>
      </c>
      <c r="B2120" t="s">
        <v>1173</v>
      </c>
      <c r="C2120">
        <v>344</v>
      </c>
    </row>
    <row r="2121" spans="1:3" x14ac:dyDescent="0.35">
      <c r="A2121">
        <v>19645</v>
      </c>
      <c r="B2121" t="s">
        <v>1173</v>
      </c>
      <c r="C2121">
        <v>344</v>
      </c>
    </row>
    <row r="2122" spans="1:3" x14ac:dyDescent="0.35">
      <c r="A2122">
        <v>19645</v>
      </c>
      <c r="B2122" t="s">
        <v>1173</v>
      </c>
      <c r="C2122">
        <v>344</v>
      </c>
    </row>
    <row r="2123" spans="1:3" x14ac:dyDescent="0.35">
      <c r="A2123">
        <v>19645</v>
      </c>
      <c r="B2123" t="s">
        <v>1173</v>
      </c>
      <c r="C2123">
        <v>344</v>
      </c>
    </row>
    <row r="2124" spans="1:3" x14ac:dyDescent="0.35">
      <c r="A2124">
        <v>19645</v>
      </c>
      <c r="B2124" t="s">
        <v>1173</v>
      </c>
      <c r="C2124">
        <v>344</v>
      </c>
    </row>
    <row r="2125" spans="1:3" x14ac:dyDescent="0.35">
      <c r="A2125">
        <v>19645</v>
      </c>
      <c r="B2125" t="s">
        <v>1173</v>
      </c>
      <c r="C2125">
        <v>346</v>
      </c>
    </row>
    <row r="2126" spans="1:3" x14ac:dyDescent="0.35">
      <c r="A2126">
        <v>19645</v>
      </c>
      <c r="B2126" t="s">
        <v>1173</v>
      </c>
      <c r="C2126">
        <v>346</v>
      </c>
    </row>
    <row r="2127" spans="1:3" x14ac:dyDescent="0.35">
      <c r="A2127">
        <v>19649</v>
      </c>
      <c r="B2127" t="s">
        <v>1174</v>
      </c>
      <c r="C2127">
        <v>349</v>
      </c>
    </row>
    <row r="2128" spans="1:3" x14ac:dyDescent="0.35">
      <c r="A2128">
        <v>19649</v>
      </c>
      <c r="B2128" t="s">
        <v>1174</v>
      </c>
      <c r="C2128">
        <v>349</v>
      </c>
    </row>
    <row r="2129" spans="1:3" x14ac:dyDescent="0.35">
      <c r="A2129">
        <v>19667</v>
      </c>
      <c r="B2129" t="s">
        <v>538</v>
      </c>
      <c r="C2129">
        <v>355</v>
      </c>
    </row>
    <row r="2130" spans="1:3" x14ac:dyDescent="0.35">
      <c r="A2130">
        <v>19667</v>
      </c>
      <c r="B2130" t="s">
        <v>538</v>
      </c>
      <c r="C2130">
        <v>355</v>
      </c>
    </row>
    <row r="2131" spans="1:3" x14ac:dyDescent="0.35">
      <c r="A2131">
        <v>19667</v>
      </c>
      <c r="B2131" t="s">
        <v>538</v>
      </c>
      <c r="C2131">
        <v>355</v>
      </c>
    </row>
    <row r="2132" spans="1:3" x14ac:dyDescent="0.35">
      <c r="A2132">
        <v>19667</v>
      </c>
      <c r="B2132" t="s">
        <v>538</v>
      </c>
      <c r="C2132">
        <v>355</v>
      </c>
    </row>
    <row r="2133" spans="1:3" x14ac:dyDescent="0.35">
      <c r="A2133">
        <v>19667</v>
      </c>
      <c r="B2133" t="s">
        <v>538</v>
      </c>
      <c r="C2133">
        <v>355</v>
      </c>
    </row>
    <row r="2134" spans="1:3" x14ac:dyDescent="0.35">
      <c r="A2134">
        <v>19667</v>
      </c>
      <c r="B2134" t="s">
        <v>538</v>
      </c>
      <c r="C2134">
        <v>355</v>
      </c>
    </row>
    <row r="2135" spans="1:3" x14ac:dyDescent="0.35">
      <c r="A2135">
        <v>19667</v>
      </c>
      <c r="B2135" t="s">
        <v>538</v>
      </c>
      <c r="C2135">
        <v>355</v>
      </c>
    </row>
    <row r="2136" spans="1:3" x14ac:dyDescent="0.35">
      <c r="A2136">
        <v>19667</v>
      </c>
      <c r="B2136" t="s">
        <v>538</v>
      </c>
      <c r="C2136">
        <v>355</v>
      </c>
    </row>
    <row r="2137" spans="1:3" x14ac:dyDescent="0.35">
      <c r="A2137">
        <v>19667</v>
      </c>
      <c r="B2137" t="s">
        <v>538</v>
      </c>
      <c r="C2137">
        <v>355</v>
      </c>
    </row>
    <row r="2138" spans="1:3" x14ac:dyDescent="0.35">
      <c r="A2138">
        <v>19667</v>
      </c>
      <c r="B2138" t="s">
        <v>538</v>
      </c>
      <c r="C2138">
        <v>355</v>
      </c>
    </row>
    <row r="2139" spans="1:3" x14ac:dyDescent="0.35">
      <c r="A2139">
        <v>19667</v>
      </c>
      <c r="B2139" t="s">
        <v>538</v>
      </c>
      <c r="C2139">
        <v>355</v>
      </c>
    </row>
    <row r="2140" spans="1:3" x14ac:dyDescent="0.35">
      <c r="A2140">
        <v>19667</v>
      </c>
      <c r="B2140" t="s">
        <v>538</v>
      </c>
      <c r="C2140">
        <v>355</v>
      </c>
    </row>
    <row r="2141" spans="1:3" x14ac:dyDescent="0.35">
      <c r="A2141">
        <v>19667</v>
      </c>
      <c r="B2141" t="s">
        <v>538</v>
      </c>
      <c r="C2141">
        <v>355</v>
      </c>
    </row>
    <row r="2142" spans="1:3" x14ac:dyDescent="0.35">
      <c r="A2142">
        <v>19667</v>
      </c>
      <c r="B2142" t="s">
        <v>538</v>
      </c>
      <c r="C2142">
        <v>355</v>
      </c>
    </row>
    <row r="2143" spans="1:3" x14ac:dyDescent="0.35">
      <c r="A2143">
        <v>19667</v>
      </c>
      <c r="B2143" t="s">
        <v>538</v>
      </c>
      <c r="C2143">
        <v>355</v>
      </c>
    </row>
    <row r="2144" spans="1:3" x14ac:dyDescent="0.35">
      <c r="A2144">
        <v>19667</v>
      </c>
      <c r="B2144" t="s">
        <v>538</v>
      </c>
      <c r="C2144">
        <v>355</v>
      </c>
    </row>
    <row r="2145" spans="1:3" x14ac:dyDescent="0.35">
      <c r="A2145">
        <v>19667</v>
      </c>
      <c r="B2145" t="s">
        <v>538</v>
      </c>
      <c r="C2145">
        <v>355</v>
      </c>
    </row>
    <row r="2146" spans="1:3" x14ac:dyDescent="0.35">
      <c r="A2146">
        <v>19667</v>
      </c>
      <c r="B2146" t="s">
        <v>538</v>
      </c>
      <c r="C2146">
        <v>355</v>
      </c>
    </row>
    <row r="2147" spans="1:3" x14ac:dyDescent="0.35">
      <c r="A2147">
        <v>19672</v>
      </c>
      <c r="B2147" t="s">
        <v>1175</v>
      </c>
      <c r="C2147">
        <v>357</v>
      </c>
    </row>
    <row r="2148" spans="1:3" x14ac:dyDescent="0.35">
      <c r="A2148">
        <v>19672</v>
      </c>
      <c r="B2148" t="s">
        <v>1175</v>
      </c>
      <c r="C2148">
        <v>357</v>
      </c>
    </row>
    <row r="2149" spans="1:3" x14ac:dyDescent="0.35">
      <c r="A2149">
        <v>19672</v>
      </c>
      <c r="B2149" t="s">
        <v>1175</v>
      </c>
      <c r="C2149">
        <v>357</v>
      </c>
    </row>
    <row r="2150" spans="1:3" x14ac:dyDescent="0.35">
      <c r="A2150">
        <v>19672</v>
      </c>
      <c r="B2150" t="s">
        <v>1175</v>
      </c>
      <c r="C2150">
        <v>357</v>
      </c>
    </row>
    <row r="2151" spans="1:3" x14ac:dyDescent="0.35">
      <c r="A2151">
        <v>19672</v>
      </c>
      <c r="B2151" t="s">
        <v>1175</v>
      </c>
      <c r="C2151">
        <v>357</v>
      </c>
    </row>
    <row r="2152" spans="1:3" x14ac:dyDescent="0.35">
      <c r="A2152">
        <v>19672</v>
      </c>
      <c r="B2152" t="s">
        <v>1175</v>
      </c>
      <c r="C2152">
        <v>357</v>
      </c>
    </row>
    <row r="2153" spans="1:3" x14ac:dyDescent="0.35">
      <c r="A2153">
        <v>19672</v>
      </c>
      <c r="B2153" t="s">
        <v>1175</v>
      </c>
      <c r="C2153">
        <v>357</v>
      </c>
    </row>
    <row r="2154" spans="1:3" x14ac:dyDescent="0.35">
      <c r="A2154">
        <v>19672</v>
      </c>
      <c r="B2154" t="s">
        <v>1175</v>
      </c>
      <c r="C2154">
        <v>357</v>
      </c>
    </row>
    <row r="2155" spans="1:3" x14ac:dyDescent="0.35">
      <c r="A2155">
        <v>19672</v>
      </c>
      <c r="B2155" t="s">
        <v>1175</v>
      </c>
      <c r="C2155">
        <v>357</v>
      </c>
    </row>
    <row r="2156" spans="1:3" x14ac:dyDescent="0.35">
      <c r="A2156">
        <v>19673</v>
      </c>
      <c r="B2156" t="s">
        <v>1175</v>
      </c>
      <c r="C2156">
        <v>358</v>
      </c>
    </row>
    <row r="2157" spans="1:3" x14ac:dyDescent="0.35">
      <c r="A2157">
        <v>19673</v>
      </c>
      <c r="B2157" t="s">
        <v>1175</v>
      </c>
      <c r="C2157">
        <v>358</v>
      </c>
    </row>
    <row r="2158" spans="1:3" x14ac:dyDescent="0.35">
      <c r="A2158">
        <v>19673</v>
      </c>
      <c r="B2158" t="s">
        <v>1175</v>
      </c>
      <c r="C2158">
        <v>358</v>
      </c>
    </row>
    <row r="2159" spans="1:3" x14ac:dyDescent="0.35">
      <c r="A2159">
        <v>19673</v>
      </c>
      <c r="B2159" t="s">
        <v>1175</v>
      </c>
      <c r="C2159">
        <v>358</v>
      </c>
    </row>
    <row r="2160" spans="1:3" x14ac:dyDescent="0.35">
      <c r="A2160">
        <v>19677</v>
      </c>
      <c r="B2160" t="s">
        <v>575</v>
      </c>
      <c r="C2160">
        <v>359</v>
      </c>
    </row>
    <row r="2161" spans="1:3" x14ac:dyDescent="0.35">
      <c r="A2161">
        <v>19677</v>
      </c>
      <c r="B2161" t="s">
        <v>575</v>
      </c>
      <c r="C2161">
        <v>359</v>
      </c>
    </row>
    <row r="2162" spans="1:3" x14ac:dyDescent="0.35">
      <c r="A2162">
        <v>19679</v>
      </c>
      <c r="B2162" t="s">
        <v>1176</v>
      </c>
      <c r="C2162">
        <v>350</v>
      </c>
    </row>
    <row r="2163" spans="1:3" x14ac:dyDescent="0.35">
      <c r="A2163">
        <v>19679</v>
      </c>
      <c r="B2163" t="s">
        <v>1176</v>
      </c>
      <c r="C2163">
        <v>350</v>
      </c>
    </row>
    <row r="2164" spans="1:3" x14ac:dyDescent="0.35">
      <c r="A2164">
        <v>19679</v>
      </c>
      <c r="B2164" t="s">
        <v>1176</v>
      </c>
      <c r="C2164">
        <v>350</v>
      </c>
    </row>
    <row r="2165" spans="1:3" x14ac:dyDescent="0.35">
      <c r="A2165">
        <v>19679</v>
      </c>
      <c r="B2165" t="s">
        <v>1176</v>
      </c>
      <c r="C2165">
        <v>350</v>
      </c>
    </row>
    <row r="2166" spans="1:3" x14ac:dyDescent="0.35">
      <c r="A2166">
        <v>19679</v>
      </c>
      <c r="B2166" t="s">
        <v>1176</v>
      </c>
      <c r="C2166">
        <v>350</v>
      </c>
    </row>
    <row r="2167" spans="1:3" x14ac:dyDescent="0.35">
      <c r="A2167">
        <v>19679</v>
      </c>
      <c r="B2167" t="s">
        <v>1176</v>
      </c>
      <c r="C2167">
        <v>350</v>
      </c>
    </row>
    <row r="2168" spans="1:3" x14ac:dyDescent="0.35">
      <c r="A2168">
        <v>19679</v>
      </c>
      <c r="B2168" t="s">
        <v>1176</v>
      </c>
      <c r="C2168">
        <v>350</v>
      </c>
    </row>
    <row r="2169" spans="1:3" x14ac:dyDescent="0.35">
      <c r="A2169">
        <v>19679</v>
      </c>
      <c r="B2169" t="s">
        <v>1176</v>
      </c>
      <c r="C2169">
        <v>350</v>
      </c>
    </row>
    <row r="2170" spans="1:3" x14ac:dyDescent="0.35">
      <c r="A2170">
        <v>19679</v>
      </c>
      <c r="B2170" t="s">
        <v>1176</v>
      </c>
      <c r="C2170">
        <v>350</v>
      </c>
    </row>
    <row r="2171" spans="1:3" x14ac:dyDescent="0.35">
      <c r="A2171">
        <v>19679</v>
      </c>
      <c r="B2171" t="s">
        <v>1176</v>
      </c>
      <c r="C2171">
        <v>350</v>
      </c>
    </row>
    <row r="2172" spans="1:3" x14ac:dyDescent="0.35">
      <c r="A2172">
        <v>19679</v>
      </c>
      <c r="B2172" t="s">
        <v>1176</v>
      </c>
      <c r="C2172">
        <v>350</v>
      </c>
    </row>
    <row r="2173" spans="1:3" x14ac:dyDescent="0.35">
      <c r="A2173">
        <v>19679</v>
      </c>
      <c r="B2173" t="s">
        <v>1176</v>
      </c>
      <c r="C2173">
        <v>350</v>
      </c>
    </row>
    <row r="2174" spans="1:3" x14ac:dyDescent="0.35">
      <c r="A2174">
        <v>19679</v>
      </c>
      <c r="B2174" t="s">
        <v>1176</v>
      </c>
      <c r="C2174">
        <v>350</v>
      </c>
    </row>
    <row r="2175" spans="1:3" x14ac:dyDescent="0.35">
      <c r="A2175">
        <v>19679</v>
      </c>
      <c r="B2175" t="s">
        <v>1176</v>
      </c>
      <c r="C2175">
        <v>351</v>
      </c>
    </row>
    <row r="2176" spans="1:3" x14ac:dyDescent="0.35">
      <c r="A2176">
        <v>19679</v>
      </c>
      <c r="B2176" t="s">
        <v>1176</v>
      </c>
      <c r="C2176">
        <v>351</v>
      </c>
    </row>
    <row r="2177" spans="1:3" x14ac:dyDescent="0.35">
      <c r="A2177">
        <v>19679</v>
      </c>
      <c r="B2177" t="s">
        <v>1176</v>
      </c>
      <c r="C2177">
        <v>351</v>
      </c>
    </row>
    <row r="2178" spans="1:3" x14ac:dyDescent="0.35">
      <c r="A2178">
        <v>19679</v>
      </c>
      <c r="B2178" t="s">
        <v>1176</v>
      </c>
      <c r="C2178">
        <v>351</v>
      </c>
    </row>
    <row r="2179" spans="1:3" x14ac:dyDescent="0.35">
      <c r="A2179">
        <v>19679</v>
      </c>
      <c r="B2179" t="s">
        <v>1176</v>
      </c>
      <c r="C2179">
        <v>351</v>
      </c>
    </row>
    <row r="2180" spans="1:3" x14ac:dyDescent="0.35">
      <c r="A2180">
        <v>19679</v>
      </c>
      <c r="B2180" t="s">
        <v>1176</v>
      </c>
      <c r="C2180">
        <v>351</v>
      </c>
    </row>
    <row r="2181" spans="1:3" x14ac:dyDescent="0.35">
      <c r="A2181">
        <v>19679</v>
      </c>
      <c r="B2181" t="s">
        <v>1176</v>
      </c>
      <c r="C2181">
        <v>351</v>
      </c>
    </row>
    <row r="2182" spans="1:3" x14ac:dyDescent="0.35">
      <c r="A2182">
        <v>19679</v>
      </c>
      <c r="B2182" t="s">
        <v>1176</v>
      </c>
      <c r="C2182">
        <v>351</v>
      </c>
    </row>
    <row r="2183" spans="1:3" x14ac:dyDescent="0.35">
      <c r="A2183">
        <v>19679</v>
      </c>
      <c r="B2183" t="s">
        <v>1176</v>
      </c>
      <c r="C2183">
        <v>351</v>
      </c>
    </row>
    <row r="2184" spans="1:3" x14ac:dyDescent="0.35">
      <c r="A2184">
        <v>19679</v>
      </c>
      <c r="B2184" t="s">
        <v>1176</v>
      </c>
      <c r="C2184">
        <v>351</v>
      </c>
    </row>
    <row r="2185" spans="1:3" x14ac:dyDescent="0.35">
      <c r="A2185">
        <v>19679</v>
      </c>
      <c r="B2185" t="s">
        <v>1176</v>
      </c>
      <c r="C2185">
        <v>351</v>
      </c>
    </row>
    <row r="2186" spans="1:3" x14ac:dyDescent="0.35">
      <c r="A2186">
        <v>19699</v>
      </c>
      <c r="B2186" t="s">
        <v>1177</v>
      </c>
      <c r="C2186">
        <v>1</v>
      </c>
    </row>
    <row r="2187" spans="1:3" x14ac:dyDescent="0.35">
      <c r="A2187">
        <v>19699</v>
      </c>
      <c r="B2187" t="s">
        <v>1177</v>
      </c>
      <c r="C2187">
        <v>1</v>
      </c>
    </row>
    <row r="2188" spans="1:3" x14ac:dyDescent="0.35">
      <c r="A2188">
        <v>19729</v>
      </c>
      <c r="B2188" t="s">
        <v>1178</v>
      </c>
      <c r="C2188">
        <v>369</v>
      </c>
    </row>
    <row r="2189" spans="1:3" x14ac:dyDescent="0.35">
      <c r="A2189">
        <v>19729</v>
      </c>
      <c r="B2189" t="s">
        <v>1178</v>
      </c>
      <c r="C2189">
        <v>369</v>
      </c>
    </row>
    <row r="2190" spans="1:3" x14ac:dyDescent="0.35">
      <c r="A2190">
        <v>19729</v>
      </c>
      <c r="B2190" t="s">
        <v>1178</v>
      </c>
      <c r="C2190">
        <v>369</v>
      </c>
    </row>
    <row r="2191" spans="1:3" x14ac:dyDescent="0.35">
      <c r="A2191">
        <v>19729</v>
      </c>
      <c r="B2191" t="s">
        <v>1178</v>
      </c>
      <c r="C2191">
        <v>369</v>
      </c>
    </row>
    <row r="2192" spans="1:3" x14ac:dyDescent="0.35">
      <c r="A2192">
        <v>19729</v>
      </c>
      <c r="B2192" t="s">
        <v>1178</v>
      </c>
      <c r="C2192">
        <v>369</v>
      </c>
    </row>
    <row r="2193" spans="1:3" x14ac:dyDescent="0.35">
      <c r="A2193">
        <v>19729</v>
      </c>
      <c r="B2193" t="s">
        <v>1178</v>
      </c>
      <c r="C2193">
        <v>369</v>
      </c>
    </row>
    <row r="2194" spans="1:3" x14ac:dyDescent="0.35">
      <c r="A2194">
        <v>19729</v>
      </c>
      <c r="B2194" t="s">
        <v>1178</v>
      </c>
      <c r="C2194">
        <v>369</v>
      </c>
    </row>
    <row r="2195" spans="1:3" x14ac:dyDescent="0.35">
      <c r="A2195">
        <v>19729</v>
      </c>
      <c r="B2195" t="s">
        <v>1178</v>
      </c>
      <c r="C2195">
        <v>369</v>
      </c>
    </row>
    <row r="2196" spans="1:3" x14ac:dyDescent="0.35">
      <c r="A2196">
        <v>19729</v>
      </c>
      <c r="B2196" t="s">
        <v>1178</v>
      </c>
      <c r="C2196">
        <v>369</v>
      </c>
    </row>
    <row r="2197" spans="1:3" x14ac:dyDescent="0.35">
      <c r="A2197">
        <v>19729</v>
      </c>
      <c r="B2197" t="s">
        <v>1178</v>
      </c>
      <c r="C2197">
        <v>369</v>
      </c>
    </row>
    <row r="2198" spans="1:3" x14ac:dyDescent="0.35">
      <c r="A2198">
        <v>19729</v>
      </c>
      <c r="B2198" t="s">
        <v>1178</v>
      </c>
      <c r="C2198">
        <v>369</v>
      </c>
    </row>
    <row r="2199" spans="1:3" x14ac:dyDescent="0.35">
      <c r="A2199">
        <v>19729</v>
      </c>
      <c r="B2199" t="s">
        <v>1178</v>
      </c>
      <c r="C2199">
        <v>369</v>
      </c>
    </row>
    <row r="2200" spans="1:3" x14ac:dyDescent="0.35">
      <c r="A2200">
        <v>19729</v>
      </c>
      <c r="B2200" t="s">
        <v>1178</v>
      </c>
      <c r="C2200">
        <v>369</v>
      </c>
    </row>
    <row r="2201" spans="1:3" x14ac:dyDescent="0.35">
      <c r="A2201">
        <v>19729</v>
      </c>
      <c r="B2201" t="s">
        <v>1178</v>
      </c>
      <c r="C2201">
        <v>369</v>
      </c>
    </row>
    <row r="2202" spans="1:3" x14ac:dyDescent="0.35">
      <c r="A2202">
        <v>19729</v>
      </c>
      <c r="B2202" t="s">
        <v>1178</v>
      </c>
      <c r="C2202">
        <v>370</v>
      </c>
    </row>
    <row r="2203" spans="1:3" x14ac:dyDescent="0.35">
      <c r="A2203">
        <v>19729</v>
      </c>
      <c r="B2203" t="s">
        <v>1178</v>
      </c>
      <c r="C2203">
        <v>370</v>
      </c>
    </row>
    <row r="2204" spans="1:3" x14ac:dyDescent="0.35">
      <c r="A2204">
        <v>19729</v>
      </c>
      <c r="B2204" t="s">
        <v>1178</v>
      </c>
      <c r="C2204">
        <v>370</v>
      </c>
    </row>
    <row r="2205" spans="1:3" x14ac:dyDescent="0.35">
      <c r="A2205">
        <v>19729</v>
      </c>
      <c r="B2205" t="s">
        <v>1178</v>
      </c>
      <c r="C2205">
        <v>370</v>
      </c>
    </row>
    <row r="2206" spans="1:3" x14ac:dyDescent="0.35">
      <c r="A2206">
        <v>19729</v>
      </c>
      <c r="B2206" t="s">
        <v>1178</v>
      </c>
      <c r="C2206">
        <v>370</v>
      </c>
    </row>
    <row r="2207" spans="1:3" x14ac:dyDescent="0.35">
      <c r="A2207">
        <v>19729</v>
      </c>
      <c r="B2207" t="s">
        <v>1178</v>
      </c>
      <c r="C2207">
        <v>370</v>
      </c>
    </row>
    <row r="2208" spans="1:3" x14ac:dyDescent="0.35">
      <c r="A2208">
        <v>19729</v>
      </c>
      <c r="B2208" t="s">
        <v>1178</v>
      </c>
      <c r="C2208">
        <v>370</v>
      </c>
    </row>
    <row r="2209" spans="1:3" x14ac:dyDescent="0.35">
      <c r="A2209">
        <v>19729</v>
      </c>
      <c r="B2209" t="s">
        <v>1178</v>
      </c>
      <c r="C2209">
        <v>370</v>
      </c>
    </row>
    <row r="2210" spans="1:3" x14ac:dyDescent="0.35">
      <c r="A2210">
        <v>19729</v>
      </c>
      <c r="B2210" t="s">
        <v>1178</v>
      </c>
      <c r="C2210">
        <v>370</v>
      </c>
    </row>
    <row r="2211" spans="1:3" x14ac:dyDescent="0.35">
      <c r="A2211">
        <v>19729</v>
      </c>
      <c r="B2211" t="s">
        <v>1178</v>
      </c>
      <c r="C2211">
        <v>370</v>
      </c>
    </row>
    <row r="2212" spans="1:3" x14ac:dyDescent="0.35">
      <c r="A2212">
        <v>19729</v>
      </c>
      <c r="B2212" t="s">
        <v>1178</v>
      </c>
      <c r="C2212">
        <v>370</v>
      </c>
    </row>
    <row r="2213" spans="1:3" x14ac:dyDescent="0.35">
      <c r="A2213">
        <v>19729</v>
      </c>
      <c r="B2213" t="s">
        <v>1178</v>
      </c>
      <c r="C2213">
        <v>370</v>
      </c>
    </row>
    <row r="2214" spans="1:3" x14ac:dyDescent="0.35">
      <c r="A2214">
        <v>19729</v>
      </c>
      <c r="B2214" t="s">
        <v>1178</v>
      </c>
      <c r="C2214">
        <v>370</v>
      </c>
    </row>
    <row r="2215" spans="1:3" x14ac:dyDescent="0.35">
      <c r="A2215">
        <v>19729</v>
      </c>
      <c r="B2215" t="s">
        <v>1178</v>
      </c>
      <c r="C2215">
        <v>370</v>
      </c>
    </row>
    <row r="2216" spans="1:3" x14ac:dyDescent="0.35">
      <c r="A2216">
        <v>19729</v>
      </c>
      <c r="B2216" t="s">
        <v>1178</v>
      </c>
      <c r="C2216">
        <v>370</v>
      </c>
    </row>
    <row r="2217" spans="1:3" x14ac:dyDescent="0.35">
      <c r="A2217">
        <v>19729</v>
      </c>
      <c r="B2217" t="s">
        <v>1178</v>
      </c>
      <c r="C2217">
        <v>370</v>
      </c>
    </row>
    <row r="2218" spans="1:3" x14ac:dyDescent="0.35">
      <c r="A2218">
        <v>19729</v>
      </c>
      <c r="B2218" t="s">
        <v>1178</v>
      </c>
      <c r="C2218">
        <v>370</v>
      </c>
    </row>
    <row r="2219" spans="1:3" x14ac:dyDescent="0.35">
      <c r="A2219">
        <v>19729</v>
      </c>
      <c r="B2219" t="s">
        <v>1178</v>
      </c>
      <c r="C2219">
        <v>370</v>
      </c>
    </row>
    <row r="2220" spans="1:3" x14ac:dyDescent="0.35">
      <c r="A2220">
        <v>19729</v>
      </c>
      <c r="B2220" t="s">
        <v>1178</v>
      </c>
      <c r="C2220">
        <v>370</v>
      </c>
    </row>
    <row r="2221" spans="1:3" x14ac:dyDescent="0.35">
      <c r="A2221">
        <v>19729</v>
      </c>
      <c r="B2221" t="s">
        <v>1178</v>
      </c>
      <c r="C2221">
        <v>370</v>
      </c>
    </row>
    <row r="2222" spans="1:3" x14ac:dyDescent="0.35">
      <c r="A2222">
        <v>19729</v>
      </c>
      <c r="B2222" t="s">
        <v>1178</v>
      </c>
      <c r="C2222">
        <v>370</v>
      </c>
    </row>
    <row r="2223" spans="1:3" x14ac:dyDescent="0.35">
      <c r="A2223">
        <v>19729</v>
      </c>
      <c r="B2223" t="s">
        <v>1178</v>
      </c>
      <c r="C2223">
        <v>370</v>
      </c>
    </row>
    <row r="2224" spans="1:3" x14ac:dyDescent="0.35">
      <c r="A2224">
        <v>19729</v>
      </c>
      <c r="B2224" t="s">
        <v>1178</v>
      </c>
      <c r="C2224">
        <v>370</v>
      </c>
    </row>
    <row r="2225" spans="1:3" x14ac:dyDescent="0.35">
      <c r="A2225">
        <v>19729</v>
      </c>
      <c r="B2225" t="s">
        <v>1178</v>
      </c>
      <c r="C2225">
        <v>370</v>
      </c>
    </row>
    <row r="2226" spans="1:3" x14ac:dyDescent="0.35">
      <c r="A2226">
        <v>19729</v>
      </c>
      <c r="B2226" t="s">
        <v>1178</v>
      </c>
      <c r="C2226">
        <v>370</v>
      </c>
    </row>
    <row r="2227" spans="1:3" x14ac:dyDescent="0.35">
      <c r="A2227">
        <v>19729</v>
      </c>
      <c r="B2227" t="s">
        <v>1178</v>
      </c>
      <c r="C2227">
        <v>370</v>
      </c>
    </row>
    <row r="2228" spans="1:3" x14ac:dyDescent="0.35">
      <c r="A2228">
        <v>19731</v>
      </c>
      <c r="B2228" t="s">
        <v>1179</v>
      </c>
      <c r="C2228">
        <v>373</v>
      </c>
    </row>
    <row r="2229" spans="1:3" x14ac:dyDescent="0.35">
      <c r="A2229">
        <v>19731</v>
      </c>
      <c r="B2229" t="s">
        <v>1179</v>
      </c>
      <c r="C2229">
        <v>373</v>
      </c>
    </row>
    <row r="2230" spans="1:3" x14ac:dyDescent="0.35">
      <c r="A2230">
        <v>19731</v>
      </c>
      <c r="B2230" t="s">
        <v>1179</v>
      </c>
      <c r="C2230">
        <v>373</v>
      </c>
    </row>
    <row r="2231" spans="1:3" x14ac:dyDescent="0.35">
      <c r="A2231">
        <v>19731</v>
      </c>
      <c r="B2231" t="s">
        <v>1179</v>
      </c>
      <c r="C2231">
        <v>373</v>
      </c>
    </row>
    <row r="2232" spans="1:3" x14ac:dyDescent="0.35">
      <c r="A2232">
        <v>19733</v>
      </c>
      <c r="B2232" t="s">
        <v>1180</v>
      </c>
      <c r="C2232">
        <v>374</v>
      </c>
    </row>
    <row r="2233" spans="1:3" x14ac:dyDescent="0.35">
      <c r="A2233">
        <v>19733</v>
      </c>
      <c r="B2233" t="s">
        <v>1180</v>
      </c>
      <c r="C2233">
        <v>374</v>
      </c>
    </row>
    <row r="2234" spans="1:3" x14ac:dyDescent="0.35">
      <c r="A2234">
        <v>19733</v>
      </c>
      <c r="B2234" t="s">
        <v>1180</v>
      </c>
      <c r="C2234">
        <v>374</v>
      </c>
    </row>
    <row r="2235" spans="1:3" x14ac:dyDescent="0.35">
      <c r="A2235">
        <v>19733</v>
      </c>
      <c r="B2235" t="s">
        <v>1180</v>
      </c>
      <c r="C2235">
        <v>374</v>
      </c>
    </row>
    <row r="2236" spans="1:3" x14ac:dyDescent="0.35">
      <c r="A2236">
        <v>19733</v>
      </c>
      <c r="B2236" t="s">
        <v>1180</v>
      </c>
      <c r="C2236">
        <v>374</v>
      </c>
    </row>
    <row r="2237" spans="1:3" x14ac:dyDescent="0.35">
      <c r="A2237">
        <v>19735</v>
      </c>
      <c r="B2237" t="s">
        <v>1181</v>
      </c>
      <c r="C2237">
        <v>375</v>
      </c>
    </row>
    <row r="2238" spans="1:3" x14ac:dyDescent="0.35">
      <c r="A2238">
        <v>19735</v>
      </c>
      <c r="B2238" t="s">
        <v>1181</v>
      </c>
      <c r="C2238">
        <v>375</v>
      </c>
    </row>
    <row r="2239" spans="1:3" x14ac:dyDescent="0.35">
      <c r="A2239">
        <v>19735</v>
      </c>
      <c r="B2239" t="s">
        <v>1181</v>
      </c>
      <c r="C2239">
        <v>375</v>
      </c>
    </row>
    <row r="2240" spans="1:3" x14ac:dyDescent="0.35">
      <c r="A2240">
        <v>19735</v>
      </c>
      <c r="B2240" t="s">
        <v>1181</v>
      </c>
      <c r="C2240">
        <v>375</v>
      </c>
    </row>
    <row r="2241" spans="1:3" x14ac:dyDescent="0.35">
      <c r="A2241">
        <v>19737</v>
      </c>
      <c r="B2241" t="s">
        <v>1182</v>
      </c>
      <c r="C2241">
        <v>376</v>
      </c>
    </row>
    <row r="2242" spans="1:3" x14ac:dyDescent="0.35">
      <c r="A2242">
        <v>19737</v>
      </c>
      <c r="B2242" t="s">
        <v>1182</v>
      </c>
      <c r="C2242">
        <v>376</v>
      </c>
    </row>
    <row r="2243" spans="1:3" x14ac:dyDescent="0.35">
      <c r="A2243">
        <v>19737</v>
      </c>
      <c r="B2243" t="s">
        <v>1182</v>
      </c>
      <c r="C2243">
        <v>376</v>
      </c>
    </row>
    <row r="2244" spans="1:3" x14ac:dyDescent="0.35">
      <c r="A2244">
        <v>19737</v>
      </c>
      <c r="B2244" t="s">
        <v>1182</v>
      </c>
      <c r="C2244">
        <v>376</v>
      </c>
    </row>
    <row r="2245" spans="1:3" x14ac:dyDescent="0.35">
      <c r="A2245">
        <v>19753</v>
      </c>
      <c r="B2245" t="s">
        <v>1183</v>
      </c>
      <c r="C2245">
        <v>377</v>
      </c>
    </row>
    <row r="2246" spans="1:3" x14ac:dyDescent="0.35">
      <c r="A2246">
        <v>19753</v>
      </c>
      <c r="B2246" t="s">
        <v>1183</v>
      </c>
      <c r="C2246">
        <v>377</v>
      </c>
    </row>
    <row r="2247" spans="1:3" x14ac:dyDescent="0.35">
      <c r="A2247">
        <v>19753</v>
      </c>
      <c r="B2247" t="s">
        <v>1183</v>
      </c>
      <c r="C2247">
        <v>377</v>
      </c>
    </row>
    <row r="2248" spans="1:3" x14ac:dyDescent="0.35">
      <c r="A2248">
        <v>19753</v>
      </c>
      <c r="B2248" t="s">
        <v>1183</v>
      </c>
      <c r="C2248">
        <v>377</v>
      </c>
    </row>
    <row r="2249" spans="1:3" x14ac:dyDescent="0.35">
      <c r="A2249">
        <v>19755</v>
      </c>
      <c r="B2249" t="s">
        <v>1184</v>
      </c>
      <c r="C2249">
        <v>378</v>
      </c>
    </row>
    <row r="2250" spans="1:3" x14ac:dyDescent="0.35">
      <c r="A2250">
        <v>19755</v>
      </c>
      <c r="B2250" t="s">
        <v>1184</v>
      </c>
      <c r="C2250">
        <v>378</v>
      </c>
    </row>
    <row r="2251" spans="1:3" x14ac:dyDescent="0.35">
      <c r="A2251">
        <v>19755</v>
      </c>
      <c r="B2251" t="s">
        <v>1184</v>
      </c>
      <c r="C2251">
        <v>378</v>
      </c>
    </row>
    <row r="2252" spans="1:3" x14ac:dyDescent="0.35">
      <c r="A2252">
        <v>19755</v>
      </c>
      <c r="B2252" t="s">
        <v>1184</v>
      </c>
      <c r="C2252">
        <v>378</v>
      </c>
    </row>
    <row r="2253" spans="1:3" x14ac:dyDescent="0.35">
      <c r="A2253">
        <v>19755</v>
      </c>
      <c r="B2253" t="s">
        <v>1184</v>
      </c>
      <c r="C2253">
        <v>378</v>
      </c>
    </row>
    <row r="2254" spans="1:3" x14ac:dyDescent="0.35">
      <c r="A2254">
        <v>19755</v>
      </c>
      <c r="B2254" t="s">
        <v>1184</v>
      </c>
      <c r="C2254">
        <v>378</v>
      </c>
    </row>
    <row r="2255" spans="1:3" x14ac:dyDescent="0.35">
      <c r="A2255">
        <v>19755</v>
      </c>
      <c r="B2255" t="s">
        <v>1184</v>
      </c>
      <c r="C2255">
        <v>378</v>
      </c>
    </row>
    <row r="2256" spans="1:3" x14ac:dyDescent="0.35">
      <c r="A2256">
        <v>19755</v>
      </c>
      <c r="B2256" t="s">
        <v>1184</v>
      </c>
      <c r="C2256">
        <v>378</v>
      </c>
    </row>
    <row r="2257" spans="1:3" x14ac:dyDescent="0.35">
      <c r="A2257">
        <v>19755</v>
      </c>
      <c r="B2257" t="s">
        <v>1184</v>
      </c>
      <c r="C2257">
        <v>378</v>
      </c>
    </row>
    <row r="2258" spans="1:3" x14ac:dyDescent="0.35">
      <c r="A2258">
        <v>19755</v>
      </c>
      <c r="B2258" t="s">
        <v>1184</v>
      </c>
      <c r="C2258">
        <v>378</v>
      </c>
    </row>
    <row r="2259" spans="1:3" x14ac:dyDescent="0.35">
      <c r="A2259">
        <v>19763</v>
      </c>
      <c r="B2259" t="s">
        <v>539</v>
      </c>
      <c r="C2259">
        <v>397</v>
      </c>
    </row>
    <row r="2260" spans="1:3" x14ac:dyDescent="0.35">
      <c r="A2260">
        <v>19763</v>
      </c>
      <c r="B2260" t="s">
        <v>539</v>
      </c>
      <c r="C2260">
        <v>397</v>
      </c>
    </row>
    <row r="2261" spans="1:3" x14ac:dyDescent="0.35">
      <c r="A2261">
        <v>19763</v>
      </c>
      <c r="B2261" t="s">
        <v>539</v>
      </c>
      <c r="C2261">
        <v>397</v>
      </c>
    </row>
    <row r="2262" spans="1:3" x14ac:dyDescent="0.35">
      <c r="A2262">
        <v>19763</v>
      </c>
      <c r="B2262" t="s">
        <v>539</v>
      </c>
      <c r="C2262">
        <v>397</v>
      </c>
    </row>
    <row r="2263" spans="1:3" x14ac:dyDescent="0.35">
      <c r="A2263">
        <v>19763</v>
      </c>
      <c r="B2263" t="s">
        <v>539</v>
      </c>
      <c r="C2263">
        <v>397</v>
      </c>
    </row>
    <row r="2264" spans="1:3" x14ac:dyDescent="0.35">
      <c r="A2264">
        <v>19763</v>
      </c>
      <c r="B2264" t="s">
        <v>539</v>
      </c>
      <c r="C2264">
        <v>397</v>
      </c>
    </row>
    <row r="2265" spans="1:3" x14ac:dyDescent="0.35">
      <c r="A2265">
        <v>19763</v>
      </c>
      <c r="B2265" t="s">
        <v>539</v>
      </c>
      <c r="C2265">
        <v>397</v>
      </c>
    </row>
    <row r="2266" spans="1:3" x14ac:dyDescent="0.35">
      <c r="A2266">
        <v>19763</v>
      </c>
      <c r="B2266" t="s">
        <v>539</v>
      </c>
      <c r="C2266">
        <v>397</v>
      </c>
    </row>
    <row r="2267" spans="1:3" x14ac:dyDescent="0.35">
      <c r="A2267">
        <v>19763</v>
      </c>
      <c r="B2267" t="s">
        <v>539</v>
      </c>
      <c r="C2267">
        <v>397</v>
      </c>
    </row>
    <row r="2268" spans="1:3" x14ac:dyDescent="0.35">
      <c r="A2268">
        <v>19763</v>
      </c>
      <c r="B2268" t="s">
        <v>539</v>
      </c>
      <c r="C2268">
        <v>397</v>
      </c>
    </row>
    <row r="2269" spans="1:3" x14ac:dyDescent="0.35">
      <c r="A2269">
        <v>19763</v>
      </c>
      <c r="B2269" t="s">
        <v>539</v>
      </c>
      <c r="C2269">
        <v>397</v>
      </c>
    </row>
    <row r="2270" spans="1:3" x14ac:dyDescent="0.35">
      <c r="A2270">
        <v>19763</v>
      </c>
      <c r="B2270" t="s">
        <v>539</v>
      </c>
      <c r="C2270">
        <v>397</v>
      </c>
    </row>
    <row r="2271" spans="1:3" x14ac:dyDescent="0.35">
      <c r="A2271">
        <v>19763</v>
      </c>
      <c r="B2271" t="s">
        <v>539</v>
      </c>
      <c r="C2271">
        <v>397</v>
      </c>
    </row>
    <row r="2272" spans="1:3" x14ac:dyDescent="0.35">
      <c r="A2272">
        <v>19763</v>
      </c>
      <c r="B2272" t="s">
        <v>539</v>
      </c>
      <c r="C2272">
        <v>397</v>
      </c>
    </row>
    <row r="2273" spans="1:3" x14ac:dyDescent="0.35">
      <c r="A2273">
        <v>19803</v>
      </c>
      <c r="B2273" t="s">
        <v>1185</v>
      </c>
      <c r="C2273">
        <v>391</v>
      </c>
    </row>
    <row r="2274" spans="1:3" x14ac:dyDescent="0.35">
      <c r="A2274">
        <v>19803</v>
      </c>
      <c r="B2274" t="s">
        <v>1185</v>
      </c>
      <c r="C2274">
        <v>391</v>
      </c>
    </row>
    <row r="2275" spans="1:3" x14ac:dyDescent="0.35">
      <c r="A2275">
        <v>19803</v>
      </c>
      <c r="B2275" t="s">
        <v>1185</v>
      </c>
      <c r="C2275">
        <v>391</v>
      </c>
    </row>
    <row r="2276" spans="1:3" x14ac:dyDescent="0.35">
      <c r="A2276">
        <v>19803</v>
      </c>
      <c r="B2276" t="s">
        <v>1185</v>
      </c>
      <c r="C2276">
        <v>391</v>
      </c>
    </row>
    <row r="2277" spans="1:3" x14ac:dyDescent="0.35">
      <c r="A2277">
        <v>19803</v>
      </c>
      <c r="B2277" t="s">
        <v>1185</v>
      </c>
      <c r="C2277">
        <v>391</v>
      </c>
    </row>
    <row r="2278" spans="1:3" x14ac:dyDescent="0.35">
      <c r="A2278">
        <v>19803</v>
      </c>
      <c r="B2278" t="s">
        <v>1185</v>
      </c>
      <c r="C2278">
        <v>391</v>
      </c>
    </row>
    <row r="2279" spans="1:3" x14ac:dyDescent="0.35">
      <c r="A2279">
        <v>19805</v>
      </c>
      <c r="B2279" t="s">
        <v>574</v>
      </c>
      <c r="C2279">
        <v>403</v>
      </c>
    </row>
    <row r="2280" spans="1:3" x14ac:dyDescent="0.35">
      <c r="A2280">
        <v>19805</v>
      </c>
      <c r="B2280" t="s">
        <v>574</v>
      </c>
      <c r="C2280">
        <v>403</v>
      </c>
    </row>
    <row r="2281" spans="1:3" x14ac:dyDescent="0.35">
      <c r="A2281">
        <v>19805</v>
      </c>
      <c r="B2281" t="s">
        <v>574</v>
      </c>
      <c r="C2281">
        <v>403</v>
      </c>
    </row>
    <row r="2282" spans="1:3" x14ac:dyDescent="0.35">
      <c r="A2282">
        <v>19805</v>
      </c>
      <c r="B2282" t="s">
        <v>574</v>
      </c>
      <c r="C2282">
        <v>403</v>
      </c>
    </row>
    <row r="2283" spans="1:3" x14ac:dyDescent="0.35">
      <c r="A2283">
        <v>19805</v>
      </c>
      <c r="B2283" t="s">
        <v>574</v>
      </c>
      <c r="C2283">
        <v>403</v>
      </c>
    </row>
    <row r="2284" spans="1:3" x14ac:dyDescent="0.35">
      <c r="A2284">
        <v>19805</v>
      </c>
      <c r="B2284" t="s">
        <v>574</v>
      </c>
      <c r="C2284">
        <v>403</v>
      </c>
    </row>
    <row r="2285" spans="1:3" x14ac:dyDescent="0.35">
      <c r="A2285">
        <v>19805</v>
      </c>
      <c r="B2285" t="s">
        <v>574</v>
      </c>
      <c r="C2285">
        <v>403</v>
      </c>
    </row>
    <row r="2286" spans="1:3" x14ac:dyDescent="0.35">
      <c r="A2286">
        <v>19805</v>
      </c>
      <c r="B2286" t="s">
        <v>574</v>
      </c>
      <c r="C2286">
        <v>403</v>
      </c>
    </row>
    <row r="2287" spans="1:3" x14ac:dyDescent="0.35">
      <c r="A2287">
        <v>19805</v>
      </c>
      <c r="B2287" t="s">
        <v>574</v>
      </c>
      <c r="C2287">
        <v>403</v>
      </c>
    </row>
    <row r="2288" spans="1:3" x14ac:dyDescent="0.35">
      <c r="A2288">
        <v>19805</v>
      </c>
      <c r="B2288" t="s">
        <v>574</v>
      </c>
      <c r="C2288">
        <v>403</v>
      </c>
    </row>
    <row r="2289" spans="1:3" x14ac:dyDescent="0.35">
      <c r="A2289">
        <v>19815</v>
      </c>
      <c r="B2289" t="s">
        <v>575</v>
      </c>
      <c r="C2289">
        <v>415</v>
      </c>
    </row>
    <row r="2290" spans="1:3" x14ac:dyDescent="0.35">
      <c r="A2290">
        <v>19815</v>
      </c>
      <c r="B2290" t="s">
        <v>575</v>
      </c>
      <c r="C2290">
        <v>415</v>
      </c>
    </row>
    <row r="2291" spans="1:3" x14ac:dyDescent="0.35">
      <c r="A2291">
        <v>19815</v>
      </c>
      <c r="B2291" t="s">
        <v>575</v>
      </c>
      <c r="C2291">
        <v>415</v>
      </c>
    </row>
    <row r="2292" spans="1:3" x14ac:dyDescent="0.35">
      <c r="A2292">
        <v>19815</v>
      </c>
      <c r="B2292" t="s">
        <v>575</v>
      </c>
      <c r="C2292">
        <v>415</v>
      </c>
    </row>
    <row r="2293" spans="1:3" x14ac:dyDescent="0.35">
      <c r="A2293">
        <v>19817</v>
      </c>
      <c r="B2293" t="s">
        <v>557</v>
      </c>
      <c r="C2293">
        <v>408</v>
      </c>
    </row>
    <row r="2294" spans="1:3" x14ac:dyDescent="0.35">
      <c r="A2294">
        <v>19817</v>
      </c>
      <c r="B2294" t="s">
        <v>557</v>
      </c>
      <c r="C2294">
        <v>408</v>
      </c>
    </row>
    <row r="2295" spans="1:3" x14ac:dyDescent="0.35">
      <c r="A2295">
        <v>19817</v>
      </c>
      <c r="B2295" t="s">
        <v>557</v>
      </c>
      <c r="C2295">
        <v>408</v>
      </c>
    </row>
    <row r="2296" spans="1:3" x14ac:dyDescent="0.35">
      <c r="A2296">
        <v>19817</v>
      </c>
      <c r="B2296" t="s">
        <v>557</v>
      </c>
      <c r="C2296">
        <v>408</v>
      </c>
    </row>
    <row r="2297" spans="1:3" x14ac:dyDescent="0.35">
      <c r="A2297">
        <v>19817</v>
      </c>
      <c r="B2297" t="s">
        <v>557</v>
      </c>
      <c r="C2297">
        <v>408</v>
      </c>
    </row>
    <row r="2298" spans="1:3" x14ac:dyDescent="0.35">
      <c r="A2298">
        <v>19817</v>
      </c>
      <c r="B2298" t="s">
        <v>557</v>
      </c>
      <c r="C2298">
        <v>408</v>
      </c>
    </row>
    <row r="2299" spans="1:3" x14ac:dyDescent="0.35">
      <c r="A2299">
        <v>19817</v>
      </c>
      <c r="B2299" t="s">
        <v>557</v>
      </c>
      <c r="C2299">
        <v>408</v>
      </c>
    </row>
    <row r="2300" spans="1:3" x14ac:dyDescent="0.35">
      <c r="A2300">
        <v>19817</v>
      </c>
      <c r="B2300" t="s">
        <v>557</v>
      </c>
      <c r="C2300">
        <v>408</v>
      </c>
    </row>
    <row r="2301" spans="1:3" x14ac:dyDescent="0.35">
      <c r="A2301">
        <v>19817</v>
      </c>
      <c r="B2301" t="s">
        <v>557</v>
      </c>
      <c r="C2301">
        <v>408</v>
      </c>
    </row>
    <row r="2302" spans="1:3" x14ac:dyDescent="0.35">
      <c r="A2302">
        <v>19817</v>
      </c>
      <c r="B2302" t="s">
        <v>557</v>
      </c>
      <c r="C2302">
        <v>408</v>
      </c>
    </row>
    <row r="2303" spans="1:3" x14ac:dyDescent="0.35">
      <c r="A2303">
        <v>19817</v>
      </c>
      <c r="B2303" t="s">
        <v>557</v>
      </c>
      <c r="C2303">
        <v>408</v>
      </c>
    </row>
    <row r="2304" spans="1:3" x14ac:dyDescent="0.35">
      <c r="A2304">
        <v>19817</v>
      </c>
      <c r="B2304" t="s">
        <v>557</v>
      </c>
      <c r="C2304">
        <v>408</v>
      </c>
    </row>
    <row r="2305" spans="1:3" x14ac:dyDescent="0.35">
      <c r="A2305">
        <v>19817</v>
      </c>
      <c r="B2305" t="s">
        <v>557</v>
      </c>
      <c r="C2305">
        <v>408</v>
      </c>
    </row>
    <row r="2306" spans="1:3" x14ac:dyDescent="0.35">
      <c r="A2306">
        <v>19817</v>
      </c>
      <c r="B2306" t="s">
        <v>557</v>
      </c>
      <c r="C2306">
        <v>408</v>
      </c>
    </row>
    <row r="2307" spans="1:3" x14ac:dyDescent="0.35">
      <c r="A2307">
        <v>19817</v>
      </c>
      <c r="B2307" t="s">
        <v>557</v>
      </c>
      <c r="C2307">
        <v>408</v>
      </c>
    </row>
    <row r="2308" spans="1:3" x14ac:dyDescent="0.35">
      <c r="A2308">
        <v>19817</v>
      </c>
      <c r="B2308" t="s">
        <v>557</v>
      </c>
      <c r="C2308">
        <v>408</v>
      </c>
    </row>
    <row r="2309" spans="1:3" x14ac:dyDescent="0.35">
      <c r="A2309">
        <v>19817</v>
      </c>
      <c r="B2309" t="s">
        <v>557</v>
      </c>
      <c r="C2309">
        <v>409</v>
      </c>
    </row>
    <row r="2310" spans="1:3" x14ac:dyDescent="0.35">
      <c r="A2310">
        <v>19817</v>
      </c>
      <c r="B2310" t="s">
        <v>557</v>
      </c>
      <c r="C2310">
        <v>409</v>
      </c>
    </row>
    <row r="2311" spans="1:3" x14ac:dyDescent="0.35">
      <c r="A2311">
        <v>19817</v>
      </c>
      <c r="B2311" t="s">
        <v>557</v>
      </c>
      <c r="C2311">
        <v>409</v>
      </c>
    </row>
    <row r="2312" spans="1:3" x14ac:dyDescent="0.35">
      <c r="A2312">
        <v>19817</v>
      </c>
      <c r="B2312" t="s">
        <v>557</v>
      </c>
      <c r="C2312">
        <v>409</v>
      </c>
    </row>
    <row r="2313" spans="1:3" x14ac:dyDescent="0.35">
      <c r="A2313">
        <v>19817</v>
      </c>
      <c r="B2313" t="s">
        <v>557</v>
      </c>
      <c r="C2313">
        <v>409</v>
      </c>
    </row>
    <row r="2314" spans="1:3" x14ac:dyDescent="0.35">
      <c r="A2314">
        <v>19817</v>
      </c>
      <c r="B2314" t="s">
        <v>557</v>
      </c>
      <c r="C2314">
        <v>409</v>
      </c>
    </row>
    <row r="2315" spans="1:3" x14ac:dyDescent="0.35">
      <c r="A2315">
        <v>19817</v>
      </c>
      <c r="B2315" t="s">
        <v>557</v>
      </c>
      <c r="C2315">
        <v>409</v>
      </c>
    </row>
    <row r="2316" spans="1:3" x14ac:dyDescent="0.35">
      <c r="A2316">
        <v>19817</v>
      </c>
      <c r="B2316" t="s">
        <v>557</v>
      </c>
      <c r="C2316">
        <v>409</v>
      </c>
    </row>
    <row r="2317" spans="1:3" x14ac:dyDescent="0.35">
      <c r="A2317">
        <v>19817</v>
      </c>
      <c r="B2317" t="s">
        <v>557</v>
      </c>
      <c r="C2317">
        <v>409</v>
      </c>
    </row>
    <row r="2318" spans="1:3" x14ac:dyDescent="0.35">
      <c r="A2318">
        <v>19817</v>
      </c>
      <c r="B2318" t="s">
        <v>557</v>
      </c>
      <c r="C2318">
        <v>409</v>
      </c>
    </row>
    <row r="2319" spans="1:3" x14ac:dyDescent="0.35">
      <c r="A2319">
        <v>19817</v>
      </c>
      <c r="B2319" t="s">
        <v>557</v>
      </c>
      <c r="C2319">
        <v>409</v>
      </c>
    </row>
    <row r="2320" spans="1:3" x14ac:dyDescent="0.35">
      <c r="A2320">
        <v>19817</v>
      </c>
      <c r="B2320" t="s">
        <v>557</v>
      </c>
      <c r="C2320">
        <v>409</v>
      </c>
    </row>
    <row r="2321" spans="1:3" x14ac:dyDescent="0.35">
      <c r="A2321">
        <v>19817</v>
      </c>
      <c r="B2321" t="s">
        <v>557</v>
      </c>
      <c r="C2321">
        <v>409</v>
      </c>
    </row>
    <row r="2322" spans="1:3" x14ac:dyDescent="0.35">
      <c r="A2322">
        <v>19817</v>
      </c>
      <c r="B2322" t="s">
        <v>557</v>
      </c>
      <c r="C2322">
        <v>409</v>
      </c>
    </row>
    <row r="2323" spans="1:3" x14ac:dyDescent="0.35">
      <c r="A2323">
        <v>19817</v>
      </c>
      <c r="B2323" t="s">
        <v>557</v>
      </c>
      <c r="C2323">
        <v>409</v>
      </c>
    </row>
    <row r="2324" spans="1:3" x14ac:dyDescent="0.35">
      <c r="A2324">
        <v>19817</v>
      </c>
      <c r="B2324" t="s">
        <v>557</v>
      </c>
      <c r="C2324">
        <v>409</v>
      </c>
    </row>
    <row r="2325" spans="1:3" x14ac:dyDescent="0.35">
      <c r="A2325">
        <v>19817</v>
      </c>
      <c r="B2325" t="s">
        <v>557</v>
      </c>
      <c r="C2325">
        <v>409</v>
      </c>
    </row>
    <row r="2326" spans="1:3" x14ac:dyDescent="0.35">
      <c r="A2326">
        <v>19817</v>
      </c>
      <c r="B2326" t="s">
        <v>557</v>
      </c>
      <c r="C2326">
        <v>410</v>
      </c>
    </row>
    <row r="2327" spans="1:3" x14ac:dyDescent="0.35">
      <c r="A2327">
        <v>19817</v>
      </c>
      <c r="B2327" t="s">
        <v>557</v>
      </c>
      <c r="C2327">
        <v>410</v>
      </c>
    </row>
    <row r="2328" spans="1:3" x14ac:dyDescent="0.35">
      <c r="A2328">
        <v>19817</v>
      </c>
      <c r="B2328" t="s">
        <v>557</v>
      </c>
      <c r="C2328">
        <v>410</v>
      </c>
    </row>
    <row r="2329" spans="1:3" x14ac:dyDescent="0.35">
      <c r="A2329">
        <v>19817</v>
      </c>
      <c r="B2329" t="s">
        <v>557</v>
      </c>
      <c r="C2329">
        <v>410</v>
      </c>
    </row>
    <row r="2330" spans="1:3" x14ac:dyDescent="0.35">
      <c r="A2330">
        <v>19817</v>
      </c>
      <c r="B2330" t="s">
        <v>557</v>
      </c>
      <c r="C2330">
        <v>410</v>
      </c>
    </row>
    <row r="2331" spans="1:3" x14ac:dyDescent="0.35">
      <c r="A2331">
        <v>19817</v>
      </c>
      <c r="B2331" t="s">
        <v>557</v>
      </c>
      <c r="C2331">
        <v>410</v>
      </c>
    </row>
    <row r="2332" spans="1:3" x14ac:dyDescent="0.35">
      <c r="A2332">
        <v>19817</v>
      </c>
      <c r="B2332" t="s">
        <v>557</v>
      </c>
      <c r="C2332">
        <v>410</v>
      </c>
    </row>
    <row r="2333" spans="1:3" x14ac:dyDescent="0.35">
      <c r="A2333">
        <v>19817</v>
      </c>
      <c r="B2333" t="s">
        <v>557</v>
      </c>
      <c r="C2333">
        <v>410</v>
      </c>
    </row>
    <row r="2334" spans="1:3" x14ac:dyDescent="0.35">
      <c r="A2334">
        <v>19817</v>
      </c>
      <c r="B2334" t="s">
        <v>557</v>
      </c>
      <c r="C2334">
        <v>410</v>
      </c>
    </row>
    <row r="2335" spans="1:3" x14ac:dyDescent="0.35">
      <c r="A2335">
        <v>19817</v>
      </c>
      <c r="B2335" t="s">
        <v>557</v>
      </c>
      <c r="C2335">
        <v>410</v>
      </c>
    </row>
    <row r="2336" spans="1:3" x14ac:dyDescent="0.35">
      <c r="A2336">
        <v>19817</v>
      </c>
      <c r="B2336" t="s">
        <v>557</v>
      </c>
      <c r="C2336">
        <v>410</v>
      </c>
    </row>
    <row r="2337" spans="1:3" x14ac:dyDescent="0.35">
      <c r="A2337">
        <v>19817</v>
      </c>
      <c r="B2337" t="s">
        <v>557</v>
      </c>
      <c r="C2337">
        <v>410</v>
      </c>
    </row>
    <row r="2338" spans="1:3" x14ac:dyDescent="0.35">
      <c r="A2338">
        <v>19817</v>
      </c>
      <c r="B2338" t="s">
        <v>557</v>
      </c>
      <c r="C2338">
        <v>410</v>
      </c>
    </row>
    <row r="2339" spans="1:3" x14ac:dyDescent="0.35">
      <c r="A2339">
        <v>19817</v>
      </c>
      <c r="B2339" t="s">
        <v>557</v>
      </c>
      <c r="C2339">
        <v>410</v>
      </c>
    </row>
    <row r="2340" spans="1:3" x14ac:dyDescent="0.35">
      <c r="A2340">
        <v>19817</v>
      </c>
      <c r="B2340" t="s">
        <v>557</v>
      </c>
      <c r="C2340">
        <v>410</v>
      </c>
    </row>
    <row r="2341" spans="1:3" x14ac:dyDescent="0.35">
      <c r="A2341">
        <v>19817</v>
      </c>
      <c r="B2341" t="s">
        <v>557</v>
      </c>
      <c r="C2341">
        <v>410</v>
      </c>
    </row>
    <row r="2342" spans="1:3" x14ac:dyDescent="0.35">
      <c r="A2342">
        <v>19817</v>
      </c>
      <c r="B2342" t="s">
        <v>557</v>
      </c>
      <c r="C2342">
        <v>410</v>
      </c>
    </row>
    <row r="2343" spans="1:3" x14ac:dyDescent="0.35">
      <c r="A2343">
        <v>19817</v>
      </c>
      <c r="B2343" t="s">
        <v>557</v>
      </c>
      <c r="C2343">
        <v>410</v>
      </c>
    </row>
    <row r="2344" spans="1:3" x14ac:dyDescent="0.35">
      <c r="A2344">
        <v>19817</v>
      </c>
      <c r="B2344" t="s">
        <v>557</v>
      </c>
      <c r="C2344">
        <v>411</v>
      </c>
    </row>
    <row r="2345" spans="1:3" x14ac:dyDescent="0.35">
      <c r="A2345">
        <v>19817</v>
      </c>
      <c r="B2345" t="s">
        <v>557</v>
      </c>
      <c r="C2345">
        <v>411</v>
      </c>
    </row>
    <row r="2346" spans="1:3" x14ac:dyDescent="0.35">
      <c r="A2346">
        <v>19817</v>
      </c>
      <c r="B2346" t="s">
        <v>557</v>
      </c>
      <c r="C2346">
        <v>411</v>
      </c>
    </row>
    <row r="2347" spans="1:3" x14ac:dyDescent="0.35">
      <c r="A2347">
        <v>19817</v>
      </c>
      <c r="B2347" t="s">
        <v>557</v>
      </c>
      <c r="C2347">
        <v>411</v>
      </c>
    </row>
    <row r="2348" spans="1:3" x14ac:dyDescent="0.35">
      <c r="A2348">
        <v>19817</v>
      </c>
      <c r="B2348" t="s">
        <v>557</v>
      </c>
      <c r="C2348">
        <v>411</v>
      </c>
    </row>
    <row r="2349" spans="1:3" x14ac:dyDescent="0.35">
      <c r="A2349">
        <v>19817</v>
      </c>
      <c r="B2349" t="s">
        <v>557</v>
      </c>
      <c r="C2349">
        <v>411</v>
      </c>
    </row>
    <row r="2350" spans="1:3" x14ac:dyDescent="0.35">
      <c r="A2350">
        <v>19817</v>
      </c>
      <c r="B2350" t="s">
        <v>557</v>
      </c>
      <c r="C2350">
        <v>411</v>
      </c>
    </row>
    <row r="2351" spans="1:3" x14ac:dyDescent="0.35">
      <c r="A2351">
        <v>19817</v>
      </c>
      <c r="B2351" t="s">
        <v>557</v>
      </c>
      <c r="C2351">
        <v>411</v>
      </c>
    </row>
    <row r="2352" spans="1:3" x14ac:dyDescent="0.35">
      <c r="A2352">
        <v>19817</v>
      </c>
      <c r="B2352" t="s">
        <v>557</v>
      </c>
      <c r="C2352">
        <v>411</v>
      </c>
    </row>
    <row r="2353" spans="1:3" x14ac:dyDescent="0.35">
      <c r="A2353">
        <v>19817</v>
      </c>
      <c r="B2353" t="s">
        <v>557</v>
      </c>
      <c r="C2353">
        <v>411</v>
      </c>
    </row>
    <row r="2354" spans="1:3" x14ac:dyDescent="0.35">
      <c r="A2354">
        <v>19817</v>
      </c>
      <c r="B2354" t="s">
        <v>557</v>
      </c>
      <c r="C2354">
        <v>411</v>
      </c>
    </row>
    <row r="2355" spans="1:3" x14ac:dyDescent="0.35">
      <c r="A2355">
        <v>19817</v>
      </c>
      <c r="B2355" t="s">
        <v>557</v>
      </c>
      <c r="C2355">
        <v>411</v>
      </c>
    </row>
    <row r="2356" spans="1:3" x14ac:dyDescent="0.35">
      <c r="A2356">
        <v>19817</v>
      </c>
      <c r="B2356" t="s">
        <v>557</v>
      </c>
      <c r="C2356">
        <v>411</v>
      </c>
    </row>
    <row r="2357" spans="1:3" x14ac:dyDescent="0.35">
      <c r="A2357">
        <v>19817</v>
      </c>
      <c r="B2357" t="s">
        <v>557</v>
      </c>
      <c r="C2357">
        <v>411</v>
      </c>
    </row>
    <row r="2358" spans="1:3" x14ac:dyDescent="0.35">
      <c r="A2358">
        <v>19817</v>
      </c>
      <c r="B2358" t="s">
        <v>557</v>
      </c>
      <c r="C2358">
        <v>411</v>
      </c>
    </row>
    <row r="2359" spans="1:3" x14ac:dyDescent="0.35">
      <c r="A2359">
        <v>19817</v>
      </c>
      <c r="B2359" t="s">
        <v>557</v>
      </c>
      <c r="C2359">
        <v>411</v>
      </c>
    </row>
    <row r="2360" spans="1:3" x14ac:dyDescent="0.35">
      <c r="A2360">
        <v>19817</v>
      </c>
      <c r="B2360" t="s">
        <v>557</v>
      </c>
      <c r="C2360">
        <v>411</v>
      </c>
    </row>
    <row r="2361" spans="1:3" x14ac:dyDescent="0.35">
      <c r="A2361">
        <v>19817</v>
      </c>
      <c r="B2361" t="s">
        <v>557</v>
      </c>
      <c r="C2361">
        <v>411</v>
      </c>
    </row>
    <row r="2362" spans="1:3" x14ac:dyDescent="0.35">
      <c r="A2362">
        <v>19817</v>
      </c>
      <c r="B2362" t="s">
        <v>557</v>
      </c>
      <c r="C2362">
        <v>411</v>
      </c>
    </row>
    <row r="2363" spans="1:3" x14ac:dyDescent="0.35">
      <c r="A2363">
        <v>19817</v>
      </c>
      <c r="B2363" t="s">
        <v>557</v>
      </c>
      <c r="C2363">
        <v>411</v>
      </c>
    </row>
    <row r="2364" spans="1:3" x14ac:dyDescent="0.35">
      <c r="A2364">
        <v>19817</v>
      </c>
      <c r="B2364" t="s">
        <v>557</v>
      </c>
      <c r="C2364">
        <v>411</v>
      </c>
    </row>
    <row r="2365" spans="1:3" x14ac:dyDescent="0.35">
      <c r="A2365">
        <v>19817</v>
      </c>
      <c r="B2365" t="s">
        <v>557</v>
      </c>
      <c r="C2365">
        <v>412</v>
      </c>
    </row>
    <row r="2366" spans="1:3" x14ac:dyDescent="0.35">
      <c r="A2366">
        <v>19817</v>
      </c>
      <c r="B2366" t="s">
        <v>557</v>
      </c>
      <c r="C2366">
        <v>412</v>
      </c>
    </row>
    <row r="2367" spans="1:3" x14ac:dyDescent="0.35">
      <c r="A2367">
        <v>19817</v>
      </c>
      <c r="B2367" t="s">
        <v>557</v>
      </c>
      <c r="C2367">
        <v>412</v>
      </c>
    </row>
    <row r="2368" spans="1:3" x14ac:dyDescent="0.35">
      <c r="A2368">
        <v>19817</v>
      </c>
      <c r="B2368" t="s">
        <v>557</v>
      </c>
      <c r="C2368">
        <v>412</v>
      </c>
    </row>
    <row r="2369" spans="1:3" x14ac:dyDescent="0.35">
      <c r="A2369">
        <v>19817</v>
      </c>
      <c r="B2369" t="s">
        <v>557</v>
      </c>
      <c r="C2369">
        <v>412</v>
      </c>
    </row>
    <row r="2370" spans="1:3" x14ac:dyDescent="0.35">
      <c r="A2370">
        <v>19817</v>
      </c>
      <c r="B2370" t="s">
        <v>557</v>
      </c>
      <c r="C2370">
        <v>412</v>
      </c>
    </row>
    <row r="2371" spans="1:3" x14ac:dyDescent="0.35">
      <c r="A2371">
        <v>19817</v>
      </c>
      <c r="B2371" t="s">
        <v>557</v>
      </c>
      <c r="C2371">
        <v>412</v>
      </c>
    </row>
    <row r="2372" spans="1:3" x14ac:dyDescent="0.35">
      <c r="A2372">
        <v>19817</v>
      </c>
      <c r="B2372" t="s">
        <v>557</v>
      </c>
      <c r="C2372">
        <v>412</v>
      </c>
    </row>
    <row r="2373" spans="1:3" x14ac:dyDescent="0.35">
      <c r="A2373">
        <v>19817</v>
      </c>
      <c r="B2373" t="s">
        <v>557</v>
      </c>
      <c r="C2373">
        <v>412</v>
      </c>
    </row>
    <row r="2374" spans="1:3" x14ac:dyDescent="0.35">
      <c r="A2374">
        <v>19817</v>
      </c>
      <c r="B2374" t="s">
        <v>557</v>
      </c>
      <c r="C2374">
        <v>412</v>
      </c>
    </row>
    <row r="2375" spans="1:3" x14ac:dyDescent="0.35">
      <c r="A2375">
        <v>19817</v>
      </c>
      <c r="B2375" t="s">
        <v>557</v>
      </c>
      <c r="C2375">
        <v>412</v>
      </c>
    </row>
    <row r="2376" spans="1:3" x14ac:dyDescent="0.35">
      <c r="A2376">
        <v>19817</v>
      </c>
      <c r="B2376" t="s">
        <v>557</v>
      </c>
      <c r="C2376">
        <v>412</v>
      </c>
    </row>
    <row r="2377" spans="1:3" x14ac:dyDescent="0.35">
      <c r="A2377">
        <v>19817</v>
      </c>
      <c r="B2377" t="s">
        <v>557</v>
      </c>
      <c r="C2377">
        <v>412</v>
      </c>
    </row>
    <row r="2378" spans="1:3" x14ac:dyDescent="0.35">
      <c r="A2378">
        <v>19817</v>
      </c>
      <c r="B2378" t="s">
        <v>557</v>
      </c>
      <c r="C2378">
        <v>412</v>
      </c>
    </row>
    <row r="2379" spans="1:3" x14ac:dyDescent="0.35">
      <c r="A2379">
        <v>19817</v>
      </c>
      <c r="B2379" t="s">
        <v>557</v>
      </c>
      <c r="C2379">
        <v>412</v>
      </c>
    </row>
    <row r="2380" spans="1:3" x14ac:dyDescent="0.35">
      <c r="A2380">
        <v>19817</v>
      </c>
      <c r="B2380" t="s">
        <v>557</v>
      </c>
      <c r="C2380">
        <v>412</v>
      </c>
    </row>
    <row r="2381" spans="1:3" x14ac:dyDescent="0.35">
      <c r="A2381">
        <v>19817</v>
      </c>
      <c r="B2381" t="s">
        <v>557</v>
      </c>
      <c r="C2381">
        <v>412</v>
      </c>
    </row>
    <row r="2382" spans="1:3" x14ac:dyDescent="0.35">
      <c r="A2382">
        <v>19817</v>
      </c>
      <c r="B2382" t="s">
        <v>557</v>
      </c>
      <c r="C2382">
        <v>412</v>
      </c>
    </row>
    <row r="2383" spans="1:3" x14ac:dyDescent="0.35">
      <c r="A2383">
        <v>19817</v>
      </c>
      <c r="B2383" t="s">
        <v>557</v>
      </c>
      <c r="C2383">
        <v>412</v>
      </c>
    </row>
    <row r="2384" spans="1:3" x14ac:dyDescent="0.35">
      <c r="A2384">
        <v>19817</v>
      </c>
      <c r="B2384" t="s">
        <v>557</v>
      </c>
      <c r="C2384">
        <v>412</v>
      </c>
    </row>
    <row r="2385" spans="1:3" x14ac:dyDescent="0.35">
      <c r="A2385">
        <v>19817</v>
      </c>
      <c r="B2385" t="s">
        <v>557</v>
      </c>
      <c r="C2385">
        <v>412</v>
      </c>
    </row>
    <row r="2386" spans="1:3" x14ac:dyDescent="0.35">
      <c r="A2386">
        <v>19817</v>
      </c>
      <c r="B2386" t="s">
        <v>557</v>
      </c>
      <c r="C2386">
        <v>412</v>
      </c>
    </row>
    <row r="2387" spans="1:3" x14ac:dyDescent="0.35">
      <c r="A2387">
        <v>19817</v>
      </c>
      <c r="B2387" t="s">
        <v>557</v>
      </c>
      <c r="C2387">
        <v>412</v>
      </c>
    </row>
    <row r="2388" spans="1:3" x14ac:dyDescent="0.35">
      <c r="A2388">
        <v>19817</v>
      </c>
      <c r="B2388" t="s">
        <v>557</v>
      </c>
      <c r="C2388">
        <v>412</v>
      </c>
    </row>
    <row r="2389" spans="1:3" x14ac:dyDescent="0.35">
      <c r="A2389">
        <v>19817</v>
      </c>
      <c r="B2389" t="s">
        <v>557</v>
      </c>
      <c r="C2389">
        <v>412</v>
      </c>
    </row>
    <row r="2390" spans="1:3" x14ac:dyDescent="0.35">
      <c r="A2390">
        <v>19817</v>
      </c>
      <c r="B2390" t="s">
        <v>557</v>
      </c>
      <c r="C2390">
        <v>412</v>
      </c>
    </row>
    <row r="2391" spans="1:3" x14ac:dyDescent="0.35">
      <c r="A2391">
        <v>19817</v>
      </c>
      <c r="B2391" t="s">
        <v>557</v>
      </c>
      <c r="C2391">
        <v>412</v>
      </c>
    </row>
    <row r="2392" spans="1:3" x14ac:dyDescent="0.35">
      <c r="A2392">
        <v>19817</v>
      </c>
      <c r="B2392" t="s">
        <v>557</v>
      </c>
      <c r="C2392">
        <v>412</v>
      </c>
    </row>
    <row r="2393" spans="1:3" x14ac:dyDescent="0.35">
      <c r="A2393">
        <v>19817</v>
      </c>
      <c r="B2393" t="s">
        <v>557</v>
      </c>
      <c r="C2393">
        <v>413</v>
      </c>
    </row>
    <row r="2394" spans="1:3" x14ac:dyDescent="0.35">
      <c r="A2394">
        <v>19817</v>
      </c>
      <c r="B2394" t="s">
        <v>557</v>
      </c>
      <c r="C2394">
        <v>413</v>
      </c>
    </row>
    <row r="2395" spans="1:3" x14ac:dyDescent="0.35">
      <c r="A2395">
        <v>19817</v>
      </c>
      <c r="B2395" t="s">
        <v>557</v>
      </c>
      <c r="C2395">
        <v>413</v>
      </c>
    </row>
    <row r="2396" spans="1:3" x14ac:dyDescent="0.35">
      <c r="A2396">
        <v>19817</v>
      </c>
      <c r="B2396" t="s">
        <v>557</v>
      </c>
      <c r="C2396">
        <v>413</v>
      </c>
    </row>
    <row r="2397" spans="1:3" x14ac:dyDescent="0.35">
      <c r="A2397">
        <v>19817</v>
      </c>
      <c r="B2397" t="s">
        <v>557</v>
      </c>
      <c r="C2397">
        <v>414</v>
      </c>
    </row>
    <row r="2398" spans="1:3" x14ac:dyDescent="0.35">
      <c r="A2398">
        <v>19817</v>
      </c>
      <c r="B2398" t="s">
        <v>557</v>
      </c>
      <c r="C2398">
        <v>414</v>
      </c>
    </row>
    <row r="2399" spans="1:3" x14ac:dyDescent="0.35">
      <c r="A2399">
        <v>19817</v>
      </c>
      <c r="B2399" t="s">
        <v>557</v>
      </c>
      <c r="C2399">
        <v>414</v>
      </c>
    </row>
    <row r="2400" spans="1:3" x14ac:dyDescent="0.35">
      <c r="A2400">
        <v>19817</v>
      </c>
      <c r="B2400" t="s">
        <v>557</v>
      </c>
      <c r="C2400">
        <v>414</v>
      </c>
    </row>
    <row r="2401" spans="1:3" x14ac:dyDescent="0.35">
      <c r="A2401">
        <v>19817</v>
      </c>
      <c r="B2401" t="s">
        <v>557</v>
      </c>
      <c r="C2401">
        <v>414</v>
      </c>
    </row>
    <row r="2402" spans="1:3" x14ac:dyDescent="0.35">
      <c r="A2402">
        <v>19817</v>
      </c>
      <c r="B2402" t="s">
        <v>557</v>
      </c>
      <c r="C2402">
        <v>414</v>
      </c>
    </row>
    <row r="2403" spans="1:3" x14ac:dyDescent="0.35">
      <c r="A2403">
        <v>19817</v>
      </c>
      <c r="B2403" t="s">
        <v>557</v>
      </c>
      <c r="C2403">
        <v>414</v>
      </c>
    </row>
    <row r="2404" spans="1:3" x14ac:dyDescent="0.35">
      <c r="A2404">
        <v>19817</v>
      </c>
      <c r="B2404" t="s">
        <v>557</v>
      </c>
      <c r="C2404">
        <v>414</v>
      </c>
    </row>
    <row r="2405" spans="1:3" x14ac:dyDescent="0.35">
      <c r="A2405">
        <v>19817</v>
      </c>
      <c r="B2405" t="s">
        <v>557</v>
      </c>
      <c r="C2405">
        <v>414</v>
      </c>
    </row>
    <row r="2406" spans="1:3" x14ac:dyDescent="0.35">
      <c r="A2406">
        <v>19817</v>
      </c>
      <c r="B2406" t="s">
        <v>557</v>
      </c>
      <c r="C2406">
        <v>414</v>
      </c>
    </row>
    <row r="2407" spans="1:3" x14ac:dyDescent="0.35">
      <c r="A2407">
        <v>19817</v>
      </c>
      <c r="B2407" t="s">
        <v>557</v>
      </c>
      <c r="C2407">
        <v>414</v>
      </c>
    </row>
    <row r="2408" spans="1:3" x14ac:dyDescent="0.35">
      <c r="A2408">
        <v>19817</v>
      </c>
      <c r="B2408" t="s">
        <v>557</v>
      </c>
      <c r="C2408">
        <v>414</v>
      </c>
    </row>
    <row r="2409" spans="1:3" x14ac:dyDescent="0.35">
      <c r="A2409">
        <v>19817</v>
      </c>
      <c r="B2409" t="s">
        <v>557</v>
      </c>
      <c r="C2409">
        <v>414</v>
      </c>
    </row>
    <row r="2410" spans="1:3" x14ac:dyDescent="0.35">
      <c r="A2410">
        <v>19817</v>
      </c>
      <c r="B2410" t="s">
        <v>557</v>
      </c>
      <c r="C2410">
        <v>440</v>
      </c>
    </row>
    <row r="2411" spans="1:3" x14ac:dyDescent="0.35">
      <c r="A2411">
        <v>19817</v>
      </c>
      <c r="B2411" t="s">
        <v>557</v>
      </c>
      <c r="C2411">
        <v>440</v>
      </c>
    </row>
    <row r="2412" spans="1:3" x14ac:dyDescent="0.35">
      <c r="A2412">
        <v>19817</v>
      </c>
      <c r="B2412" t="s">
        <v>557</v>
      </c>
      <c r="C2412">
        <v>440</v>
      </c>
    </row>
    <row r="2413" spans="1:3" x14ac:dyDescent="0.35">
      <c r="A2413">
        <v>19817</v>
      </c>
      <c r="B2413" t="s">
        <v>557</v>
      </c>
      <c r="C2413">
        <v>440</v>
      </c>
    </row>
    <row r="2414" spans="1:3" x14ac:dyDescent="0.35">
      <c r="A2414">
        <v>19817</v>
      </c>
      <c r="B2414" t="s">
        <v>557</v>
      </c>
      <c r="C2414">
        <v>440</v>
      </c>
    </row>
    <row r="2415" spans="1:3" x14ac:dyDescent="0.35">
      <c r="A2415">
        <v>19817</v>
      </c>
      <c r="B2415" t="s">
        <v>557</v>
      </c>
      <c r="C2415">
        <v>440</v>
      </c>
    </row>
    <row r="2416" spans="1:3" x14ac:dyDescent="0.35">
      <c r="A2416">
        <v>19817</v>
      </c>
      <c r="B2416" t="s">
        <v>557</v>
      </c>
      <c r="C2416">
        <v>440</v>
      </c>
    </row>
    <row r="2417" spans="1:3" x14ac:dyDescent="0.35">
      <c r="A2417">
        <v>19817</v>
      </c>
      <c r="B2417" t="s">
        <v>557</v>
      </c>
      <c r="C2417">
        <v>440</v>
      </c>
    </row>
    <row r="2418" spans="1:3" x14ac:dyDescent="0.35">
      <c r="A2418">
        <v>19817</v>
      </c>
      <c r="B2418" t="s">
        <v>557</v>
      </c>
      <c r="C2418">
        <v>440</v>
      </c>
    </row>
    <row r="2419" spans="1:3" x14ac:dyDescent="0.35">
      <c r="A2419">
        <v>19817</v>
      </c>
      <c r="B2419" t="s">
        <v>557</v>
      </c>
      <c r="C2419">
        <v>440</v>
      </c>
    </row>
    <row r="2420" spans="1:3" x14ac:dyDescent="0.35">
      <c r="A2420">
        <v>19817</v>
      </c>
      <c r="B2420" t="s">
        <v>557</v>
      </c>
      <c r="C2420">
        <v>440</v>
      </c>
    </row>
    <row r="2421" spans="1:3" x14ac:dyDescent="0.35">
      <c r="A2421">
        <v>19817</v>
      </c>
      <c r="B2421" t="s">
        <v>557</v>
      </c>
      <c r="C2421">
        <v>440</v>
      </c>
    </row>
    <row r="2422" spans="1:3" x14ac:dyDescent="0.35">
      <c r="A2422">
        <v>19817</v>
      </c>
      <c r="B2422" t="s">
        <v>557</v>
      </c>
      <c r="C2422">
        <v>440</v>
      </c>
    </row>
    <row r="2423" spans="1:3" x14ac:dyDescent="0.35">
      <c r="A2423">
        <v>19817</v>
      </c>
      <c r="B2423" t="s">
        <v>557</v>
      </c>
      <c r="C2423">
        <v>440</v>
      </c>
    </row>
    <row r="2424" spans="1:3" x14ac:dyDescent="0.35">
      <c r="A2424">
        <v>19817</v>
      </c>
      <c r="B2424" t="s">
        <v>557</v>
      </c>
      <c r="C2424">
        <v>440</v>
      </c>
    </row>
    <row r="2425" spans="1:3" x14ac:dyDescent="0.35">
      <c r="A2425">
        <v>19817</v>
      </c>
      <c r="B2425" t="s">
        <v>557</v>
      </c>
      <c r="C2425">
        <v>440</v>
      </c>
    </row>
    <row r="2426" spans="1:3" x14ac:dyDescent="0.35">
      <c r="A2426">
        <v>19817</v>
      </c>
      <c r="B2426" t="s">
        <v>557</v>
      </c>
      <c r="C2426">
        <v>440</v>
      </c>
    </row>
    <row r="2427" spans="1:3" x14ac:dyDescent="0.35">
      <c r="A2427">
        <v>19817</v>
      </c>
      <c r="B2427" t="s">
        <v>557</v>
      </c>
      <c r="C2427">
        <v>440</v>
      </c>
    </row>
    <row r="2428" spans="1:3" x14ac:dyDescent="0.35">
      <c r="A2428">
        <v>19817</v>
      </c>
      <c r="B2428" t="s">
        <v>557</v>
      </c>
      <c r="C2428">
        <v>440</v>
      </c>
    </row>
    <row r="2429" spans="1:3" x14ac:dyDescent="0.35">
      <c r="A2429">
        <v>19817</v>
      </c>
      <c r="B2429" t="s">
        <v>557</v>
      </c>
      <c r="C2429">
        <v>440</v>
      </c>
    </row>
    <row r="2430" spans="1:3" x14ac:dyDescent="0.35">
      <c r="A2430">
        <v>19817</v>
      </c>
      <c r="B2430" t="s">
        <v>557</v>
      </c>
      <c r="C2430">
        <v>440</v>
      </c>
    </row>
    <row r="2431" spans="1:3" x14ac:dyDescent="0.35">
      <c r="A2431">
        <v>19817</v>
      </c>
      <c r="B2431" t="s">
        <v>557</v>
      </c>
      <c r="C2431">
        <v>440</v>
      </c>
    </row>
    <row r="2432" spans="1:3" x14ac:dyDescent="0.35">
      <c r="A2432">
        <v>19817</v>
      </c>
      <c r="B2432" t="s">
        <v>557</v>
      </c>
      <c r="C2432">
        <v>440</v>
      </c>
    </row>
    <row r="2433" spans="1:3" x14ac:dyDescent="0.35">
      <c r="A2433">
        <v>19817</v>
      </c>
      <c r="B2433" t="s">
        <v>557</v>
      </c>
      <c r="C2433">
        <v>440</v>
      </c>
    </row>
    <row r="2434" spans="1:3" x14ac:dyDescent="0.35">
      <c r="A2434">
        <v>19817</v>
      </c>
      <c r="B2434" t="s">
        <v>557</v>
      </c>
      <c r="C2434">
        <v>440</v>
      </c>
    </row>
    <row r="2435" spans="1:3" x14ac:dyDescent="0.35">
      <c r="A2435">
        <v>19817</v>
      </c>
      <c r="B2435" t="s">
        <v>557</v>
      </c>
      <c r="C2435">
        <v>440</v>
      </c>
    </row>
    <row r="2436" spans="1:3" x14ac:dyDescent="0.35">
      <c r="A2436">
        <v>19817</v>
      </c>
      <c r="B2436" t="s">
        <v>557</v>
      </c>
      <c r="C2436">
        <v>440</v>
      </c>
    </row>
    <row r="2437" spans="1:3" x14ac:dyDescent="0.35">
      <c r="A2437">
        <v>19817</v>
      </c>
      <c r="B2437" t="s">
        <v>557</v>
      </c>
      <c r="C2437">
        <v>440</v>
      </c>
    </row>
    <row r="2438" spans="1:3" x14ac:dyDescent="0.35">
      <c r="A2438">
        <v>19817</v>
      </c>
      <c r="B2438" t="s">
        <v>557</v>
      </c>
      <c r="C2438">
        <v>440</v>
      </c>
    </row>
    <row r="2439" spans="1:3" x14ac:dyDescent="0.35">
      <c r="A2439">
        <v>19817</v>
      </c>
      <c r="B2439" t="s">
        <v>557</v>
      </c>
      <c r="C2439">
        <v>440</v>
      </c>
    </row>
    <row r="2440" spans="1:3" x14ac:dyDescent="0.35">
      <c r="A2440">
        <v>19817</v>
      </c>
      <c r="B2440" t="s">
        <v>557</v>
      </c>
      <c r="C2440">
        <v>440</v>
      </c>
    </row>
    <row r="2441" spans="1:3" x14ac:dyDescent="0.35">
      <c r="A2441">
        <v>19817</v>
      </c>
      <c r="B2441" t="s">
        <v>557</v>
      </c>
      <c r="C2441">
        <v>440</v>
      </c>
    </row>
    <row r="2442" spans="1:3" x14ac:dyDescent="0.35">
      <c r="A2442">
        <v>19817</v>
      </c>
      <c r="B2442" t="s">
        <v>557</v>
      </c>
      <c r="C2442">
        <v>440</v>
      </c>
    </row>
    <row r="2443" spans="1:3" x14ac:dyDescent="0.35">
      <c r="A2443">
        <v>19817</v>
      </c>
      <c r="B2443" t="s">
        <v>557</v>
      </c>
      <c r="C2443">
        <v>440</v>
      </c>
    </row>
    <row r="2444" spans="1:3" x14ac:dyDescent="0.35">
      <c r="A2444">
        <v>19817</v>
      </c>
      <c r="B2444" t="s">
        <v>557</v>
      </c>
      <c r="C2444">
        <v>441</v>
      </c>
    </row>
    <row r="2445" spans="1:3" x14ac:dyDescent="0.35">
      <c r="A2445">
        <v>19817</v>
      </c>
      <c r="B2445" t="s">
        <v>557</v>
      </c>
      <c r="C2445">
        <v>441</v>
      </c>
    </row>
    <row r="2446" spans="1:3" x14ac:dyDescent="0.35">
      <c r="A2446">
        <v>19817</v>
      </c>
      <c r="B2446" t="s">
        <v>557</v>
      </c>
      <c r="C2446">
        <v>441</v>
      </c>
    </row>
    <row r="2447" spans="1:3" x14ac:dyDescent="0.35">
      <c r="A2447">
        <v>19817</v>
      </c>
      <c r="B2447" t="s">
        <v>557</v>
      </c>
      <c r="C2447">
        <v>441</v>
      </c>
    </row>
    <row r="2448" spans="1:3" x14ac:dyDescent="0.35">
      <c r="A2448">
        <v>19817</v>
      </c>
      <c r="B2448" t="s">
        <v>557</v>
      </c>
      <c r="C2448">
        <v>441</v>
      </c>
    </row>
    <row r="2449" spans="1:3" x14ac:dyDescent="0.35">
      <c r="A2449">
        <v>19817</v>
      </c>
      <c r="B2449" t="s">
        <v>557</v>
      </c>
      <c r="C2449">
        <v>441</v>
      </c>
    </row>
    <row r="2450" spans="1:3" x14ac:dyDescent="0.35">
      <c r="A2450">
        <v>19817</v>
      </c>
      <c r="B2450" t="s">
        <v>557</v>
      </c>
      <c r="C2450">
        <v>441</v>
      </c>
    </row>
    <row r="2451" spans="1:3" x14ac:dyDescent="0.35">
      <c r="A2451">
        <v>19817</v>
      </c>
      <c r="B2451" t="s">
        <v>557</v>
      </c>
      <c r="C2451">
        <v>441</v>
      </c>
    </row>
    <row r="2452" spans="1:3" x14ac:dyDescent="0.35">
      <c r="A2452">
        <v>19817</v>
      </c>
      <c r="B2452" t="s">
        <v>557</v>
      </c>
      <c r="C2452">
        <v>441</v>
      </c>
    </row>
    <row r="2453" spans="1:3" x14ac:dyDescent="0.35">
      <c r="A2453">
        <v>19817</v>
      </c>
      <c r="B2453" t="s">
        <v>557</v>
      </c>
      <c r="C2453">
        <v>441</v>
      </c>
    </row>
    <row r="2454" spans="1:3" x14ac:dyDescent="0.35">
      <c r="A2454">
        <v>19817</v>
      </c>
      <c r="B2454" t="s">
        <v>557</v>
      </c>
      <c r="C2454">
        <v>441</v>
      </c>
    </row>
    <row r="2455" spans="1:3" x14ac:dyDescent="0.35">
      <c r="A2455">
        <v>19817</v>
      </c>
      <c r="B2455" t="s">
        <v>557</v>
      </c>
      <c r="C2455">
        <v>441</v>
      </c>
    </row>
    <row r="2456" spans="1:3" x14ac:dyDescent="0.35">
      <c r="A2456">
        <v>19817</v>
      </c>
      <c r="B2456" t="s">
        <v>557</v>
      </c>
      <c r="C2456">
        <v>441</v>
      </c>
    </row>
    <row r="2457" spans="1:3" x14ac:dyDescent="0.35">
      <c r="A2457">
        <v>19817</v>
      </c>
      <c r="B2457" t="s">
        <v>557</v>
      </c>
      <c r="C2457">
        <v>441</v>
      </c>
    </row>
    <row r="2458" spans="1:3" x14ac:dyDescent="0.35">
      <c r="A2458">
        <v>19817</v>
      </c>
      <c r="B2458" t="s">
        <v>557</v>
      </c>
      <c r="C2458">
        <v>441</v>
      </c>
    </row>
    <row r="2459" spans="1:3" x14ac:dyDescent="0.35">
      <c r="A2459">
        <v>19817</v>
      </c>
      <c r="B2459" t="s">
        <v>557</v>
      </c>
      <c r="C2459">
        <v>441</v>
      </c>
    </row>
    <row r="2460" spans="1:3" x14ac:dyDescent="0.35">
      <c r="A2460">
        <v>19817</v>
      </c>
      <c r="B2460" t="s">
        <v>557</v>
      </c>
      <c r="C2460">
        <v>441</v>
      </c>
    </row>
    <row r="2461" spans="1:3" x14ac:dyDescent="0.35">
      <c r="A2461">
        <v>19817</v>
      </c>
      <c r="B2461" t="s">
        <v>557</v>
      </c>
      <c r="C2461">
        <v>441</v>
      </c>
    </row>
    <row r="2462" spans="1:3" x14ac:dyDescent="0.35">
      <c r="A2462">
        <v>19817</v>
      </c>
      <c r="B2462" t="s">
        <v>557</v>
      </c>
      <c r="C2462">
        <v>441</v>
      </c>
    </row>
    <row r="2463" spans="1:3" x14ac:dyDescent="0.35">
      <c r="A2463">
        <v>19817</v>
      </c>
      <c r="B2463" t="s">
        <v>557</v>
      </c>
      <c r="C2463">
        <v>441</v>
      </c>
    </row>
    <row r="2464" spans="1:3" x14ac:dyDescent="0.35">
      <c r="A2464">
        <v>19817</v>
      </c>
      <c r="B2464" t="s">
        <v>557</v>
      </c>
      <c r="C2464">
        <v>441</v>
      </c>
    </row>
    <row r="2465" spans="1:3" x14ac:dyDescent="0.35">
      <c r="A2465">
        <v>19817</v>
      </c>
      <c r="B2465" t="s">
        <v>557</v>
      </c>
      <c r="C2465">
        <v>441</v>
      </c>
    </row>
    <row r="2466" spans="1:3" x14ac:dyDescent="0.35">
      <c r="A2466">
        <v>19817</v>
      </c>
      <c r="B2466" t="s">
        <v>557</v>
      </c>
      <c r="C2466">
        <v>441</v>
      </c>
    </row>
    <row r="2467" spans="1:3" x14ac:dyDescent="0.35">
      <c r="A2467">
        <v>19817</v>
      </c>
      <c r="B2467" t="s">
        <v>557</v>
      </c>
      <c r="C2467">
        <v>441</v>
      </c>
    </row>
    <row r="2468" spans="1:3" x14ac:dyDescent="0.35">
      <c r="A2468">
        <v>19817</v>
      </c>
      <c r="B2468" t="s">
        <v>557</v>
      </c>
      <c r="C2468">
        <v>441</v>
      </c>
    </row>
    <row r="2469" spans="1:3" x14ac:dyDescent="0.35">
      <c r="A2469">
        <v>19817</v>
      </c>
      <c r="B2469" t="s">
        <v>557</v>
      </c>
      <c r="C2469">
        <v>441</v>
      </c>
    </row>
    <row r="2470" spans="1:3" x14ac:dyDescent="0.35">
      <c r="A2470">
        <v>19817</v>
      </c>
      <c r="B2470" t="s">
        <v>557</v>
      </c>
      <c r="C2470">
        <v>441</v>
      </c>
    </row>
    <row r="2471" spans="1:3" x14ac:dyDescent="0.35">
      <c r="A2471">
        <v>19817</v>
      </c>
      <c r="B2471" t="s">
        <v>557</v>
      </c>
      <c r="C2471">
        <v>441</v>
      </c>
    </row>
    <row r="2472" spans="1:3" x14ac:dyDescent="0.35">
      <c r="A2472">
        <v>19817</v>
      </c>
      <c r="B2472" t="s">
        <v>557</v>
      </c>
      <c r="C2472">
        <v>441</v>
      </c>
    </row>
    <row r="2473" spans="1:3" x14ac:dyDescent="0.35">
      <c r="A2473">
        <v>19817</v>
      </c>
      <c r="B2473" t="s">
        <v>557</v>
      </c>
      <c r="C2473">
        <v>441</v>
      </c>
    </row>
    <row r="2474" spans="1:3" x14ac:dyDescent="0.35">
      <c r="A2474">
        <v>19817</v>
      </c>
      <c r="B2474" t="s">
        <v>557</v>
      </c>
      <c r="C2474">
        <v>441</v>
      </c>
    </row>
    <row r="2475" spans="1:3" x14ac:dyDescent="0.35">
      <c r="A2475">
        <v>19817</v>
      </c>
      <c r="B2475" t="s">
        <v>557</v>
      </c>
      <c r="C2475">
        <v>441</v>
      </c>
    </row>
    <row r="2476" spans="1:3" x14ac:dyDescent="0.35">
      <c r="A2476">
        <v>19817</v>
      </c>
      <c r="B2476" t="s">
        <v>557</v>
      </c>
      <c r="C2476">
        <v>441</v>
      </c>
    </row>
    <row r="2477" spans="1:3" x14ac:dyDescent="0.35">
      <c r="A2477">
        <v>19817</v>
      </c>
      <c r="B2477" t="s">
        <v>557</v>
      </c>
      <c r="C2477">
        <v>441</v>
      </c>
    </row>
    <row r="2478" spans="1:3" x14ac:dyDescent="0.35">
      <c r="A2478">
        <v>19817</v>
      </c>
      <c r="B2478" t="s">
        <v>557</v>
      </c>
      <c r="C2478">
        <v>441</v>
      </c>
    </row>
    <row r="2479" spans="1:3" x14ac:dyDescent="0.35">
      <c r="A2479">
        <v>19817</v>
      </c>
      <c r="B2479" t="s">
        <v>557</v>
      </c>
      <c r="C2479">
        <v>441</v>
      </c>
    </row>
    <row r="2480" spans="1:3" x14ac:dyDescent="0.35">
      <c r="A2480">
        <v>19817</v>
      </c>
      <c r="B2480" t="s">
        <v>557</v>
      </c>
      <c r="C2480">
        <v>442</v>
      </c>
    </row>
    <row r="2481" spans="1:3" x14ac:dyDescent="0.35">
      <c r="A2481">
        <v>19817</v>
      </c>
      <c r="B2481" t="s">
        <v>557</v>
      </c>
      <c r="C2481">
        <v>442</v>
      </c>
    </row>
    <row r="2482" spans="1:3" x14ac:dyDescent="0.35">
      <c r="A2482">
        <v>19817</v>
      </c>
      <c r="B2482" t="s">
        <v>557</v>
      </c>
      <c r="C2482">
        <v>442</v>
      </c>
    </row>
    <row r="2483" spans="1:3" x14ac:dyDescent="0.35">
      <c r="A2483">
        <v>19817</v>
      </c>
      <c r="B2483" t="s">
        <v>557</v>
      </c>
      <c r="C2483">
        <v>442</v>
      </c>
    </row>
    <row r="2484" spans="1:3" x14ac:dyDescent="0.35">
      <c r="A2484">
        <v>19817</v>
      </c>
      <c r="B2484" t="s">
        <v>557</v>
      </c>
      <c r="C2484">
        <v>442</v>
      </c>
    </row>
    <row r="2485" spans="1:3" x14ac:dyDescent="0.35">
      <c r="A2485">
        <v>19817</v>
      </c>
      <c r="B2485" t="s">
        <v>557</v>
      </c>
      <c r="C2485">
        <v>442</v>
      </c>
    </row>
    <row r="2486" spans="1:3" x14ac:dyDescent="0.35">
      <c r="A2486">
        <v>19817</v>
      </c>
      <c r="B2486" t="s">
        <v>557</v>
      </c>
      <c r="C2486">
        <v>442</v>
      </c>
    </row>
    <row r="2487" spans="1:3" x14ac:dyDescent="0.35">
      <c r="A2487">
        <v>19817</v>
      </c>
      <c r="B2487" t="s">
        <v>557</v>
      </c>
      <c r="C2487">
        <v>442</v>
      </c>
    </row>
    <row r="2488" spans="1:3" x14ac:dyDescent="0.35">
      <c r="A2488">
        <v>19817</v>
      </c>
      <c r="B2488" t="s">
        <v>557</v>
      </c>
      <c r="C2488">
        <v>442</v>
      </c>
    </row>
    <row r="2489" spans="1:3" x14ac:dyDescent="0.35">
      <c r="A2489">
        <v>19817</v>
      </c>
      <c r="B2489" t="s">
        <v>557</v>
      </c>
      <c r="C2489">
        <v>442</v>
      </c>
    </row>
    <row r="2490" spans="1:3" x14ac:dyDescent="0.35">
      <c r="A2490">
        <v>19817</v>
      </c>
      <c r="B2490" t="s">
        <v>557</v>
      </c>
      <c r="C2490">
        <v>442</v>
      </c>
    </row>
    <row r="2491" spans="1:3" x14ac:dyDescent="0.35">
      <c r="A2491">
        <v>19817</v>
      </c>
      <c r="B2491" t="s">
        <v>557</v>
      </c>
      <c r="C2491">
        <v>442</v>
      </c>
    </row>
    <row r="2492" spans="1:3" x14ac:dyDescent="0.35">
      <c r="A2492">
        <v>19817</v>
      </c>
      <c r="B2492" t="s">
        <v>557</v>
      </c>
      <c r="C2492">
        <v>442</v>
      </c>
    </row>
    <row r="2493" spans="1:3" x14ac:dyDescent="0.35">
      <c r="A2493">
        <v>19817</v>
      </c>
      <c r="B2493" t="s">
        <v>557</v>
      </c>
      <c r="C2493">
        <v>442</v>
      </c>
    </row>
    <row r="2494" spans="1:3" x14ac:dyDescent="0.35">
      <c r="A2494">
        <v>19817</v>
      </c>
      <c r="B2494" t="s">
        <v>557</v>
      </c>
      <c r="C2494">
        <v>442</v>
      </c>
    </row>
    <row r="2495" spans="1:3" x14ac:dyDescent="0.35">
      <c r="A2495">
        <v>19817</v>
      </c>
      <c r="B2495" t="s">
        <v>557</v>
      </c>
      <c r="C2495">
        <v>442</v>
      </c>
    </row>
    <row r="2496" spans="1:3" x14ac:dyDescent="0.35">
      <c r="A2496">
        <v>19817</v>
      </c>
      <c r="B2496" t="s">
        <v>557</v>
      </c>
      <c r="C2496">
        <v>442</v>
      </c>
    </row>
    <row r="2497" spans="1:3" x14ac:dyDescent="0.35">
      <c r="A2497">
        <v>19817</v>
      </c>
      <c r="B2497" t="s">
        <v>557</v>
      </c>
      <c r="C2497">
        <v>442</v>
      </c>
    </row>
    <row r="2498" spans="1:3" x14ac:dyDescent="0.35">
      <c r="A2498">
        <v>19817</v>
      </c>
      <c r="B2498" t="s">
        <v>557</v>
      </c>
      <c r="C2498">
        <v>442</v>
      </c>
    </row>
    <row r="2499" spans="1:3" x14ac:dyDescent="0.35">
      <c r="A2499">
        <v>19817</v>
      </c>
      <c r="B2499" t="s">
        <v>557</v>
      </c>
      <c r="C2499">
        <v>442</v>
      </c>
    </row>
    <row r="2500" spans="1:3" x14ac:dyDescent="0.35">
      <c r="A2500">
        <v>19817</v>
      </c>
      <c r="B2500" t="s">
        <v>557</v>
      </c>
      <c r="C2500">
        <v>442</v>
      </c>
    </row>
    <row r="2501" spans="1:3" x14ac:dyDescent="0.35">
      <c r="A2501">
        <v>19817</v>
      </c>
      <c r="B2501" t="s">
        <v>557</v>
      </c>
      <c r="C2501">
        <v>442</v>
      </c>
    </row>
    <row r="2502" spans="1:3" x14ac:dyDescent="0.35">
      <c r="A2502">
        <v>19817</v>
      </c>
      <c r="B2502" t="s">
        <v>557</v>
      </c>
      <c r="C2502">
        <v>442</v>
      </c>
    </row>
    <row r="2503" spans="1:3" x14ac:dyDescent="0.35">
      <c r="A2503">
        <v>19823</v>
      </c>
      <c r="B2503" t="s">
        <v>570</v>
      </c>
      <c r="C2503">
        <v>416</v>
      </c>
    </row>
    <row r="2504" spans="1:3" x14ac:dyDescent="0.35">
      <c r="A2504">
        <v>19823</v>
      </c>
      <c r="B2504" t="s">
        <v>570</v>
      </c>
      <c r="C2504">
        <v>416</v>
      </c>
    </row>
    <row r="2505" spans="1:3" x14ac:dyDescent="0.35">
      <c r="A2505">
        <v>19823</v>
      </c>
      <c r="B2505" t="s">
        <v>570</v>
      </c>
      <c r="C2505">
        <v>416</v>
      </c>
    </row>
    <row r="2506" spans="1:3" x14ac:dyDescent="0.35">
      <c r="A2506">
        <v>19823</v>
      </c>
      <c r="B2506" t="s">
        <v>570</v>
      </c>
      <c r="C2506">
        <v>416</v>
      </c>
    </row>
    <row r="2507" spans="1:3" x14ac:dyDescent="0.35">
      <c r="A2507">
        <v>19823</v>
      </c>
      <c r="B2507" t="s">
        <v>570</v>
      </c>
      <c r="C2507">
        <v>416</v>
      </c>
    </row>
    <row r="2508" spans="1:3" x14ac:dyDescent="0.35">
      <c r="A2508">
        <v>19823</v>
      </c>
      <c r="B2508" t="s">
        <v>570</v>
      </c>
      <c r="C2508">
        <v>416</v>
      </c>
    </row>
    <row r="2509" spans="1:3" x14ac:dyDescent="0.35">
      <c r="A2509">
        <v>19823</v>
      </c>
      <c r="B2509" t="s">
        <v>570</v>
      </c>
      <c r="C2509">
        <v>416</v>
      </c>
    </row>
    <row r="2510" spans="1:3" x14ac:dyDescent="0.35">
      <c r="A2510">
        <v>19825</v>
      </c>
      <c r="B2510" t="s">
        <v>1186</v>
      </c>
      <c r="C2510">
        <v>417</v>
      </c>
    </row>
    <row r="2511" spans="1:3" x14ac:dyDescent="0.35">
      <c r="A2511">
        <v>19825</v>
      </c>
      <c r="B2511" t="s">
        <v>1186</v>
      </c>
      <c r="C2511">
        <v>417</v>
      </c>
    </row>
    <row r="2512" spans="1:3" x14ac:dyDescent="0.35">
      <c r="A2512">
        <v>19825</v>
      </c>
      <c r="B2512" t="s">
        <v>1186</v>
      </c>
      <c r="C2512">
        <v>417</v>
      </c>
    </row>
    <row r="2513" spans="1:3" x14ac:dyDescent="0.35">
      <c r="A2513">
        <v>19825</v>
      </c>
      <c r="B2513" t="s">
        <v>1186</v>
      </c>
      <c r="C2513">
        <v>417</v>
      </c>
    </row>
    <row r="2514" spans="1:3" x14ac:dyDescent="0.35">
      <c r="A2514">
        <v>19847</v>
      </c>
      <c r="B2514" t="s">
        <v>552</v>
      </c>
      <c r="C2514">
        <v>420</v>
      </c>
    </row>
    <row r="2515" spans="1:3" x14ac:dyDescent="0.35">
      <c r="A2515">
        <v>19847</v>
      </c>
      <c r="B2515" t="s">
        <v>552</v>
      </c>
      <c r="C2515">
        <v>420</v>
      </c>
    </row>
    <row r="2516" spans="1:3" x14ac:dyDescent="0.35">
      <c r="A2516">
        <v>19847</v>
      </c>
      <c r="B2516" t="s">
        <v>552</v>
      </c>
      <c r="C2516">
        <v>420</v>
      </c>
    </row>
    <row r="2517" spans="1:3" x14ac:dyDescent="0.35">
      <c r="A2517">
        <v>19847</v>
      </c>
      <c r="B2517" t="s">
        <v>552</v>
      </c>
      <c r="C2517">
        <v>420</v>
      </c>
    </row>
    <row r="2518" spans="1:3" x14ac:dyDescent="0.35">
      <c r="A2518">
        <v>19847</v>
      </c>
      <c r="B2518" t="s">
        <v>552</v>
      </c>
      <c r="C2518">
        <v>420</v>
      </c>
    </row>
    <row r="2519" spans="1:3" x14ac:dyDescent="0.35">
      <c r="A2519">
        <v>19847</v>
      </c>
      <c r="B2519" t="s">
        <v>552</v>
      </c>
      <c r="C2519">
        <v>420</v>
      </c>
    </row>
    <row r="2520" spans="1:3" x14ac:dyDescent="0.35">
      <c r="A2520">
        <v>19847</v>
      </c>
      <c r="B2520" t="s">
        <v>552</v>
      </c>
      <c r="C2520">
        <v>420</v>
      </c>
    </row>
    <row r="2521" spans="1:3" x14ac:dyDescent="0.35">
      <c r="A2521">
        <v>19847</v>
      </c>
      <c r="B2521" t="s">
        <v>552</v>
      </c>
      <c r="C2521">
        <v>420</v>
      </c>
    </row>
    <row r="2522" spans="1:3" x14ac:dyDescent="0.35">
      <c r="A2522">
        <v>19847</v>
      </c>
      <c r="B2522" t="s">
        <v>552</v>
      </c>
      <c r="C2522">
        <v>420</v>
      </c>
    </row>
    <row r="2523" spans="1:3" x14ac:dyDescent="0.35">
      <c r="A2523">
        <v>19847</v>
      </c>
      <c r="B2523" t="s">
        <v>552</v>
      </c>
      <c r="C2523">
        <v>420</v>
      </c>
    </row>
    <row r="2524" spans="1:3" x14ac:dyDescent="0.35">
      <c r="A2524">
        <v>19847</v>
      </c>
      <c r="B2524" t="s">
        <v>552</v>
      </c>
      <c r="C2524">
        <v>420</v>
      </c>
    </row>
    <row r="2525" spans="1:3" x14ac:dyDescent="0.35">
      <c r="A2525">
        <v>19847</v>
      </c>
      <c r="B2525" t="s">
        <v>552</v>
      </c>
      <c r="C2525">
        <v>421</v>
      </c>
    </row>
    <row r="2526" spans="1:3" x14ac:dyDescent="0.35">
      <c r="A2526">
        <v>19847</v>
      </c>
      <c r="B2526" t="s">
        <v>552</v>
      </c>
      <c r="C2526">
        <v>421</v>
      </c>
    </row>
    <row r="2527" spans="1:3" x14ac:dyDescent="0.35">
      <c r="A2527">
        <v>19847</v>
      </c>
      <c r="B2527" t="s">
        <v>552</v>
      </c>
      <c r="C2527">
        <v>421</v>
      </c>
    </row>
    <row r="2528" spans="1:3" x14ac:dyDescent="0.35">
      <c r="A2528">
        <v>19847</v>
      </c>
      <c r="B2528" t="s">
        <v>552</v>
      </c>
      <c r="C2528">
        <v>421</v>
      </c>
    </row>
    <row r="2529" spans="1:3" x14ac:dyDescent="0.35">
      <c r="A2529">
        <v>19847</v>
      </c>
      <c r="B2529" t="s">
        <v>552</v>
      </c>
      <c r="C2529">
        <v>421</v>
      </c>
    </row>
    <row r="2530" spans="1:3" x14ac:dyDescent="0.35">
      <c r="A2530">
        <v>19847</v>
      </c>
      <c r="B2530" t="s">
        <v>552</v>
      </c>
      <c r="C2530">
        <v>421</v>
      </c>
    </row>
    <row r="2531" spans="1:3" x14ac:dyDescent="0.35">
      <c r="A2531">
        <v>19847</v>
      </c>
      <c r="B2531" t="s">
        <v>552</v>
      </c>
      <c r="C2531">
        <v>421</v>
      </c>
    </row>
    <row r="2532" spans="1:3" x14ac:dyDescent="0.35">
      <c r="A2532">
        <v>19847</v>
      </c>
      <c r="B2532" t="s">
        <v>552</v>
      </c>
      <c r="C2532">
        <v>421</v>
      </c>
    </row>
    <row r="2533" spans="1:3" x14ac:dyDescent="0.35">
      <c r="A2533">
        <v>19849</v>
      </c>
      <c r="B2533" t="s">
        <v>573</v>
      </c>
      <c r="C2533">
        <v>422</v>
      </c>
    </row>
    <row r="2534" spans="1:3" x14ac:dyDescent="0.35">
      <c r="A2534">
        <v>19849</v>
      </c>
      <c r="B2534" t="s">
        <v>573</v>
      </c>
      <c r="C2534">
        <v>422</v>
      </c>
    </row>
    <row r="2535" spans="1:3" x14ac:dyDescent="0.35">
      <c r="A2535">
        <v>19849</v>
      </c>
      <c r="B2535" t="s">
        <v>573</v>
      </c>
      <c r="C2535">
        <v>422</v>
      </c>
    </row>
    <row r="2536" spans="1:3" x14ac:dyDescent="0.35">
      <c r="A2536">
        <v>19849</v>
      </c>
      <c r="B2536" t="s">
        <v>573</v>
      </c>
      <c r="C2536">
        <v>422</v>
      </c>
    </row>
    <row r="2537" spans="1:3" x14ac:dyDescent="0.35">
      <c r="A2537">
        <v>19865</v>
      </c>
      <c r="B2537" t="s">
        <v>1187</v>
      </c>
      <c r="C2537">
        <v>1</v>
      </c>
    </row>
    <row r="2538" spans="1:3" x14ac:dyDescent="0.35">
      <c r="A2538">
        <v>19865</v>
      </c>
      <c r="B2538" t="s">
        <v>1187</v>
      </c>
      <c r="C2538">
        <v>1</v>
      </c>
    </row>
    <row r="2539" spans="1:3" x14ac:dyDescent="0.35">
      <c r="A2539">
        <v>19865</v>
      </c>
      <c r="B2539" t="s">
        <v>1187</v>
      </c>
      <c r="C2539">
        <v>1</v>
      </c>
    </row>
    <row r="2540" spans="1:3" x14ac:dyDescent="0.35">
      <c r="A2540">
        <v>19865</v>
      </c>
      <c r="B2540" t="s">
        <v>1187</v>
      </c>
      <c r="C2540">
        <v>1</v>
      </c>
    </row>
    <row r="2541" spans="1:3" x14ac:dyDescent="0.35">
      <c r="A2541">
        <v>19865</v>
      </c>
      <c r="B2541" t="s">
        <v>1187</v>
      </c>
      <c r="C2541">
        <v>1</v>
      </c>
    </row>
    <row r="2542" spans="1:3" x14ac:dyDescent="0.35">
      <c r="A2542">
        <v>19865</v>
      </c>
      <c r="B2542" t="s">
        <v>1187</v>
      </c>
      <c r="C2542">
        <v>1</v>
      </c>
    </row>
    <row r="2543" spans="1:3" x14ac:dyDescent="0.35">
      <c r="A2543">
        <v>19865</v>
      </c>
      <c r="B2543" t="s">
        <v>1187</v>
      </c>
      <c r="C2543">
        <v>1</v>
      </c>
    </row>
    <row r="2544" spans="1:3" x14ac:dyDescent="0.35">
      <c r="A2544">
        <v>19865</v>
      </c>
      <c r="B2544" t="s">
        <v>1187</v>
      </c>
      <c r="C2544">
        <v>1</v>
      </c>
    </row>
    <row r="2545" spans="1:3" x14ac:dyDescent="0.35">
      <c r="A2545">
        <v>19865</v>
      </c>
      <c r="B2545" t="s">
        <v>1187</v>
      </c>
      <c r="C2545">
        <v>1</v>
      </c>
    </row>
    <row r="2546" spans="1:3" x14ac:dyDescent="0.35">
      <c r="A2546">
        <v>19865</v>
      </c>
      <c r="B2546" t="s">
        <v>1187</v>
      </c>
      <c r="C2546">
        <v>1</v>
      </c>
    </row>
    <row r="2547" spans="1:3" x14ac:dyDescent="0.35">
      <c r="A2547">
        <v>19935</v>
      </c>
      <c r="B2547" t="s">
        <v>1188</v>
      </c>
      <c r="C2547">
        <v>183</v>
      </c>
    </row>
    <row r="2548" spans="1:3" x14ac:dyDescent="0.35">
      <c r="A2548">
        <v>19935</v>
      </c>
      <c r="B2548" t="s">
        <v>1188</v>
      </c>
      <c r="C2548">
        <v>183</v>
      </c>
    </row>
    <row r="2549" spans="1:3" x14ac:dyDescent="0.35">
      <c r="A2549">
        <v>19935</v>
      </c>
      <c r="B2549" t="s">
        <v>1188</v>
      </c>
      <c r="C2549">
        <v>183</v>
      </c>
    </row>
    <row r="2550" spans="1:3" x14ac:dyDescent="0.35">
      <c r="A2550">
        <v>19935</v>
      </c>
      <c r="B2550" t="s">
        <v>1188</v>
      </c>
      <c r="C2550">
        <v>183</v>
      </c>
    </row>
    <row r="2551" spans="1:3" x14ac:dyDescent="0.35">
      <c r="A2551">
        <v>19935</v>
      </c>
      <c r="B2551" t="s">
        <v>1188</v>
      </c>
      <c r="C2551">
        <v>183</v>
      </c>
    </row>
    <row r="2552" spans="1:3" x14ac:dyDescent="0.35">
      <c r="A2552">
        <v>19935</v>
      </c>
      <c r="B2552" t="s">
        <v>1188</v>
      </c>
      <c r="C2552">
        <v>183</v>
      </c>
    </row>
    <row r="2553" spans="1:3" x14ac:dyDescent="0.35">
      <c r="A2553">
        <v>19935</v>
      </c>
      <c r="B2553" t="s">
        <v>1188</v>
      </c>
      <c r="C2553">
        <v>183</v>
      </c>
    </row>
    <row r="2554" spans="1:3" x14ac:dyDescent="0.35">
      <c r="A2554">
        <v>19935</v>
      </c>
      <c r="B2554" t="s">
        <v>1188</v>
      </c>
      <c r="C2554">
        <v>183</v>
      </c>
    </row>
    <row r="2555" spans="1:3" x14ac:dyDescent="0.35">
      <c r="A2555">
        <v>19935</v>
      </c>
      <c r="B2555" t="s">
        <v>1188</v>
      </c>
      <c r="C2555">
        <v>183</v>
      </c>
    </row>
    <row r="2556" spans="1:3" x14ac:dyDescent="0.35">
      <c r="A2556">
        <v>19935</v>
      </c>
      <c r="B2556" t="s">
        <v>1188</v>
      </c>
      <c r="C2556">
        <v>183</v>
      </c>
    </row>
    <row r="2557" spans="1:3" x14ac:dyDescent="0.35">
      <c r="A2557">
        <v>19935</v>
      </c>
      <c r="B2557" t="s">
        <v>1188</v>
      </c>
      <c r="C2557">
        <v>184</v>
      </c>
    </row>
    <row r="2558" spans="1:3" x14ac:dyDescent="0.35">
      <c r="A2558">
        <v>19935</v>
      </c>
      <c r="B2558" t="s">
        <v>1188</v>
      </c>
      <c r="C2558">
        <v>184</v>
      </c>
    </row>
    <row r="2559" spans="1:3" x14ac:dyDescent="0.35">
      <c r="A2559">
        <v>19935</v>
      </c>
      <c r="B2559" t="s">
        <v>1188</v>
      </c>
      <c r="C2559">
        <v>184</v>
      </c>
    </row>
    <row r="2560" spans="1:3" x14ac:dyDescent="0.35">
      <c r="A2560">
        <v>19935</v>
      </c>
      <c r="B2560" t="s">
        <v>1188</v>
      </c>
      <c r="C2560">
        <v>184</v>
      </c>
    </row>
    <row r="2561" spans="1:3" x14ac:dyDescent="0.35">
      <c r="A2561">
        <v>19935</v>
      </c>
      <c r="B2561" t="s">
        <v>1188</v>
      </c>
      <c r="C2561">
        <v>185</v>
      </c>
    </row>
    <row r="2562" spans="1:3" x14ac:dyDescent="0.35">
      <c r="A2562">
        <v>19935</v>
      </c>
      <c r="B2562" t="s">
        <v>1188</v>
      </c>
      <c r="C2562">
        <v>185</v>
      </c>
    </row>
    <row r="2563" spans="1:3" x14ac:dyDescent="0.35">
      <c r="A2563">
        <v>19935</v>
      </c>
      <c r="B2563" t="s">
        <v>1188</v>
      </c>
      <c r="C2563">
        <v>185</v>
      </c>
    </row>
    <row r="2564" spans="1:3" x14ac:dyDescent="0.35">
      <c r="A2564">
        <v>19935</v>
      </c>
      <c r="B2564" t="s">
        <v>1188</v>
      </c>
      <c r="C2564">
        <v>185</v>
      </c>
    </row>
    <row r="2565" spans="1:3" x14ac:dyDescent="0.35">
      <c r="A2565">
        <v>19935</v>
      </c>
      <c r="B2565" t="s">
        <v>1188</v>
      </c>
      <c r="C2565">
        <v>185</v>
      </c>
    </row>
    <row r="2566" spans="1:3" x14ac:dyDescent="0.35">
      <c r="A2566">
        <v>19935</v>
      </c>
      <c r="B2566" t="s">
        <v>1188</v>
      </c>
      <c r="C2566">
        <v>185</v>
      </c>
    </row>
    <row r="2567" spans="1:3" x14ac:dyDescent="0.35">
      <c r="A2567">
        <v>19935</v>
      </c>
      <c r="B2567" t="s">
        <v>1188</v>
      </c>
      <c r="C2567">
        <v>185</v>
      </c>
    </row>
    <row r="2568" spans="1:3" x14ac:dyDescent="0.35">
      <c r="A2568">
        <v>21364</v>
      </c>
      <c r="B2568" t="s">
        <v>1189</v>
      </c>
      <c r="C2568">
        <v>1</v>
      </c>
    </row>
    <row r="2569" spans="1:3" x14ac:dyDescent="0.35">
      <c r="A2569">
        <v>21364</v>
      </c>
      <c r="B2569" t="s">
        <v>1189</v>
      </c>
      <c r="C2569">
        <v>1</v>
      </c>
    </row>
    <row r="2570" spans="1:3" x14ac:dyDescent="0.35">
      <c r="A2570">
        <v>21364</v>
      </c>
      <c r="B2570" t="s">
        <v>1189</v>
      </c>
      <c r="C2570">
        <v>1</v>
      </c>
    </row>
    <row r="2571" spans="1:3" x14ac:dyDescent="0.35">
      <c r="A2571">
        <v>21364</v>
      </c>
      <c r="B2571" t="s">
        <v>1189</v>
      </c>
      <c r="C2571">
        <v>1</v>
      </c>
    </row>
    <row r="2572" spans="1:3" x14ac:dyDescent="0.35">
      <c r="A2572">
        <v>21364</v>
      </c>
      <c r="B2572" t="s">
        <v>1189</v>
      </c>
      <c r="C2572">
        <v>1</v>
      </c>
    </row>
    <row r="2573" spans="1:3" x14ac:dyDescent="0.35">
      <c r="A2573">
        <v>21364</v>
      </c>
      <c r="B2573" t="s">
        <v>1189</v>
      </c>
      <c r="C2573">
        <v>1</v>
      </c>
    </row>
    <row r="2574" spans="1:3" x14ac:dyDescent="0.35">
      <c r="A2574">
        <v>21364</v>
      </c>
      <c r="B2574" t="s">
        <v>1189</v>
      </c>
      <c r="C2574">
        <v>1</v>
      </c>
    </row>
    <row r="2575" spans="1:3" x14ac:dyDescent="0.35">
      <c r="A2575">
        <v>21364</v>
      </c>
      <c r="B2575" t="s">
        <v>1189</v>
      </c>
      <c r="C2575">
        <v>1</v>
      </c>
    </row>
    <row r="2576" spans="1:3" x14ac:dyDescent="0.35">
      <c r="A2576">
        <v>21364</v>
      </c>
      <c r="B2576" t="s">
        <v>1189</v>
      </c>
      <c r="C2576">
        <v>1</v>
      </c>
    </row>
    <row r="2577" spans="1:3" x14ac:dyDescent="0.35">
      <c r="A2577">
        <v>21364</v>
      </c>
      <c r="B2577" t="s">
        <v>1189</v>
      </c>
      <c r="C2577">
        <v>1</v>
      </c>
    </row>
    <row r="2578" spans="1:3" x14ac:dyDescent="0.35">
      <c r="A2578">
        <v>21364</v>
      </c>
      <c r="B2578" t="s">
        <v>1189</v>
      </c>
      <c r="C2578">
        <v>1</v>
      </c>
    </row>
    <row r="2579" spans="1:3" x14ac:dyDescent="0.35">
      <c r="A2579">
        <v>21364</v>
      </c>
      <c r="B2579" t="s">
        <v>1189</v>
      </c>
      <c r="C2579">
        <v>1</v>
      </c>
    </row>
    <row r="2580" spans="1:3" x14ac:dyDescent="0.35">
      <c r="A2580">
        <v>21364</v>
      </c>
      <c r="B2580" t="s">
        <v>1189</v>
      </c>
      <c r="C2580">
        <v>1</v>
      </c>
    </row>
    <row r="2581" spans="1:3" x14ac:dyDescent="0.35">
      <c r="A2581">
        <v>21364</v>
      </c>
      <c r="B2581" t="s">
        <v>1189</v>
      </c>
      <c r="C2581">
        <v>1</v>
      </c>
    </row>
    <row r="2582" spans="1:3" x14ac:dyDescent="0.35">
      <c r="A2582">
        <v>21364</v>
      </c>
      <c r="B2582" t="s">
        <v>1189</v>
      </c>
      <c r="C2582">
        <v>1</v>
      </c>
    </row>
    <row r="2583" spans="1:3" x14ac:dyDescent="0.35">
      <c r="A2583">
        <v>21364</v>
      </c>
      <c r="B2583" t="s">
        <v>1189</v>
      </c>
      <c r="C2583">
        <v>1</v>
      </c>
    </row>
    <row r="2584" spans="1:3" x14ac:dyDescent="0.35">
      <c r="A2584">
        <v>21364</v>
      </c>
      <c r="B2584" t="s">
        <v>1189</v>
      </c>
      <c r="C2584">
        <v>1</v>
      </c>
    </row>
    <row r="2585" spans="1:3" x14ac:dyDescent="0.35">
      <c r="A2585">
        <v>21364</v>
      </c>
      <c r="B2585" t="s">
        <v>1189</v>
      </c>
      <c r="C2585">
        <v>1</v>
      </c>
    </row>
    <row r="2586" spans="1:3" x14ac:dyDescent="0.35">
      <c r="A2586">
        <v>21364</v>
      </c>
      <c r="B2586" t="s">
        <v>1189</v>
      </c>
      <c r="C2586">
        <v>1</v>
      </c>
    </row>
    <row r="2587" spans="1:3" x14ac:dyDescent="0.35">
      <c r="A2587">
        <v>21364</v>
      </c>
      <c r="B2587" t="s">
        <v>1189</v>
      </c>
      <c r="C2587">
        <v>1</v>
      </c>
    </row>
    <row r="2588" spans="1:3" x14ac:dyDescent="0.35">
      <c r="A2588">
        <v>21364</v>
      </c>
      <c r="B2588" t="s">
        <v>1189</v>
      </c>
      <c r="C2588">
        <v>1</v>
      </c>
    </row>
    <row r="2589" spans="1:3" x14ac:dyDescent="0.35">
      <c r="A2589">
        <v>21364</v>
      </c>
      <c r="B2589" t="s">
        <v>1189</v>
      </c>
      <c r="C2589">
        <v>1</v>
      </c>
    </row>
    <row r="2590" spans="1:3" x14ac:dyDescent="0.35">
      <c r="A2590">
        <v>21364</v>
      </c>
      <c r="B2590" t="s">
        <v>1189</v>
      </c>
      <c r="C2590">
        <v>1</v>
      </c>
    </row>
    <row r="2591" spans="1:3" x14ac:dyDescent="0.35">
      <c r="A2591">
        <v>21364</v>
      </c>
      <c r="B2591" t="s">
        <v>1189</v>
      </c>
      <c r="C2591">
        <v>1</v>
      </c>
    </row>
    <row r="2592" spans="1:3" x14ac:dyDescent="0.35">
      <c r="A2592">
        <v>21364</v>
      </c>
      <c r="B2592" t="s">
        <v>1189</v>
      </c>
      <c r="C2592">
        <v>1</v>
      </c>
    </row>
    <row r="2593" spans="1:3" x14ac:dyDescent="0.35">
      <c r="A2593">
        <v>21364</v>
      </c>
      <c r="B2593" t="s">
        <v>1189</v>
      </c>
      <c r="C2593">
        <v>1</v>
      </c>
    </row>
    <row r="2594" spans="1:3" x14ac:dyDescent="0.35">
      <c r="A2594">
        <v>21364</v>
      </c>
      <c r="B2594" t="s">
        <v>1189</v>
      </c>
      <c r="C2594">
        <v>1</v>
      </c>
    </row>
    <row r="2595" spans="1:3" x14ac:dyDescent="0.35">
      <c r="A2595">
        <v>21364</v>
      </c>
      <c r="B2595" t="s">
        <v>1189</v>
      </c>
      <c r="C2595">
        <v>1</v>
      </c>
    </row>
    <row r="2596" spans="1:3" x14ac:dyDescent="0.35">
      <c r="A2596">
        <v>21395</v>
      </c>
      <c r="B2596" t="s">
        <v>569</v>
      </c>
      <c r="C2596">
        <v>1</v>
      </c>
    </row>
    <row r="2597" spans="1:3" x14ac:dyDescent="0.35">
      <c r="A2597">
        <v>21395</v>
      </c>
      <c r="B2597" t="s">
        <v>569</v>
      </c>
      <c r="C2597">
        <v>1</v>
      </c>
    </row>
    <row r="2598" spans="1:3" x14ac:dyDescent="0.35">
      <c r="A2598">
        <v>21395</v>
      </c>
      <c r="B2598" t="s">
        <v>569</v>
      </c>
      <c r="C2598">
        <v>1</v>
      </c>
    </row>
    <row r="2599" spans="1:3" x14ac:dyDescent="0.35">
      <c r="A2599">
        <v>21395</v>
      </c>
      <c r="B2599" t="s">
        <v>569</v>
      </c>
      <c r="C2599">
        <v>1</v>
      </c>
    </row>
    <row r="2600" spans="1:3" x14ac:dyDescent="0.35">
      <c r="A2600">
        <v>21395</v>
      </c>
      <c r="B2600" t="s">
        <v>569</v>
      </c>
      <c r="C2600">
        <v>1</v>
      </c>
    </row>
    <row r="2601" spans="1:3" x14ac:dyDescent="0.35">
      <c r="A2601">
        <v>21395</v>
      </c>
      <c r="B2601" t="s">
        <v>569</v>
      </c>
      <c r="C2601">
        <v>1</v>
      </c>
    </row>
    <row r="2602" spans="1:3" x14ac:dyDescent="0.35">
      <c r="A2602">
        <v>21395</v>
      </c>
      <c r="B2602" t="s">
        <v>569</v>
      </c>
      <c r="C2602">
        <v>1</v>
      </c>
    </row>
    <row r="2603" spans="1:3" x14ac:dyDescent="0.35">
      <c r="A2603">
        <v>21395</v>
      </c>
      <c r="B2603" t="s">
        <v>569</v>
      </c>
      <c r="C2603">
        <v>1</v>
      </c>
    </row>
    <row r="2604" spans="1:3" x14ac:dyDescent="0.35">
      <c r="A2604">
        <v>21395</v>
      </c>
      <c r="B2604" t="s">
        <v>569</v>
      </c>
      <c r="C2604">
        <v>1</v>
      </c>
    </row>
    <row r="2605" spans="1:3" x14ac:dyDescent="0.35">
      <c r="A2605">
        <v>21404</v>
      </c>
      <c r="B2605" t="s">
        <v>574</v>
      </c>
      <c r="C2605">
        <v>1</v>
      </c>
    </row>
    <row r="2606" spans="1:3" x14ac:dyDescent="0.35">
      <c r="A2606">
        <v>21404</v>
      </c>
      <c r="B2606" t="s">
        <v>574</v>
      </c>
      <c r="C2606">
        <v>1</v>
      </c>
    </row>
    <row r="2607" spans="1:3" x14ac:dyDescent="0.35">
      <c r="A2607">
        <v>21404</v>
      </c>
      <c r="B2607" t="s">
        <v>574</v>
      </c>
      <c r="C2607">
        <v>1</v>
      </c>
    </row>
    <row r="2608" spans="1:3" x14ac:dyDescent="0.35">
      <c r="A2608">
        <v>21427</v>
      </c>
      <c r="B2608" t="s">
        <v>1190</v>
      </c>
      <c r="C2608">
        <v>1</v>
      </c>
    </row>
    <row r="2609" spans="1:3" x14ac:dyDescent="0.35">
      <c r="A2609">
        <v>21427</v>
      </c>
      <c r="B2609" t="s">
        <v>1190</v>
      </c>
      <c r="C2609">
        <v>1</v>
      </c>
    </row>
    <row r="2610" spans="1:3" x14ac:dyDescent="0.35">
      <c r="A2610">
        <v>21427</v>
      </c>
      <c r="B2610" t="s">
        <v>1190</v>
      </c>
      <c r="C2610">
        <v>1</v>
      </c>
    </row>
    <row r="2611" spans="1:3" x14ac:dyDescent="0.35">
      <c r="A2611">
        <v>21427</v>
      </c>
      <c r="B2611" t="s">
        <v>1190</v>
      </c>
      <c r="C2611">
        <v>1</v>
      </c>
    </row>
    <row r="2612" spans="1:3" x14ac:dyDescent="0.35">
      <c r="A2612">
        <v>21427</v>
      </c>
      <c r="B2612" t="s">
        <v>1190</v>
      </c>
      <c r="C2612">
        <v>1</v>
      </c>
    </row>
    <row r="2613" spans="1:3" x14ac:dyDescent="0.35">
      <c r="A2613">
        <v>21427</v>
      </c>
      <c r="B2613" t="s">
        <v>1190</v>
      </c>
      <c r="C2613">
        <v>1</v>
      </c>
    </row>
    <row r="2614" spans="1:3" x14ac:dyDescent="0.35">
      <c r="A2614">
        <v>21427</v>
      </c>
      <c r="B2614" t="s">
        <v>1190</v>
      </c>
      <c r="C2614">
        <v>1</v>
      </c>
    </row>
    <row r="2615" spans="1:3" x14ac:dyDescent="0.35">
      <c r="A2615">
        <v>21477</v>
      </c>
      <c r="B2615" t="s">
        <v>1191</v>
      </c>
      <c r="C2615">
        <v>1</v>
      </c>
    </row>
    <row r="2616" spans="1:3" x14ac:dyDescent="0.35">
      <c r="A2616">
        <v>21477</v>
      </c>
      <c r="B2616" t="s">
        <v>1191</v>
      </c>
      <c r="C2616">
        <v>1</v>
      </c>
    </row>
    <row r="2617" spans="1:3" x14ac:dyDescent="0.35">
      <c r="A2617">
        <v>21477</v>
      </c>
      <c r="B2617" t="s">
        <v>1191</v>
      </c>
      <c r="C2617">
        <v>1</v>
      </c>
    </row>
    <row r="2618" spans="1:3" x14ac:dyDescent="0.35">
      <c r="A2618">
        <v>21477</v>
      </c>
      <c r="B2618" t="s">
        <v>1191</v>
      </c>
      <c r="C2618">
        <v>1</v>
      </c>
    </row>
    <row r="2619" spans="1:3" x14ac:dyDescent="0.35">
      <c r="A2619">
        <v>21477</v>
      </c>
      <c r="B2619" t="s">
        <v>1191</v>
      </c>
      <c r="C2619">
        <v>1</v>
      </c>
    </row>
    <row r="2620" spans="1:3" x14ac:dyDescent="0.35">
      <c r="A2620">
        <v>21477</v>
      </c>
      <c r="B2620" t="s">
        <v>1191</v>
      </c>
      <c r="C2620">
        <v>1</v>
      </c>
    </row>
    <row r="2621" spans="1:3" x14ac:dyDescent="0.35">
      <c r="A2621">
        <v>21477</v>
      </c>
      <c r="B2621" t="s">
        <v>1191</v>
      </c>
      <c r="C2621">
        <v>1</v>
      </c>
    </row>
    <row r="2622" spans="1:3" x14ac:dyDescent="0.35">
      <c r="A2622">
        <v>21477</v>
      </c>
      <c r="B2622" t="s">
        <v>1191</v>
      </c>
      <c r="C2622">
        <v>1</v>
      </c>
    </row>
    <row r="2623" spans="1:3" x14ac:dyDescent="0.35">
      <c r="A2623">
        <v>21477</v>
      </c>
      <c r="B2623" t="s">
        <v>1191</v>
      </c>
      <c r="C2623">
        <v>1</v>
      </c>
    </row>
    <row r="2624" spans="1:3" x14ac:dyDescent="0.35">
      <c r="A2624">
        <v>21477</v>
      </c>
      <c r="B2624" t="s">
        <v>1191</v>
      </c>
      <c r="C2624">
        <v>1</v>
      </c>
    </row>
    <row r="2625" spans="1:3" x14ac:dyDescent="0.35">
      <c r="A2625">
        <v>21478</v>
      </c>
      <c r="B2625" t="s">
        <v>1192</v>
      </c>
      <c r="C2625">
        <v>1</v>
      </c>
    </row>
    <row r="2626" spans="1:3" x14ac:dyDescent="0.35">
      <c r="A2626">
        <v>21478</v>
      </c>
      <c r="B2626" t="s">
        <v>1192</v>
      </c>
      <c r="C2626">
        <v>1</v>
      </c>
    </row>
    <row r="2627" spans="1:3" x14ac:dyDescent="0.35">
      <c r="A2627">
        <v>21478</v>
      </c>
      <c r="B2627" t="s">
        <v>1192</v>
      </c>
      <c r="C2627">
        <v>1</v>
      </c>
    </row>
    <row r="2628" spans="1:3" x14ac:dyDescent="0.35">
      <c r="A2628">
        <v>21497</v>
      </c>
      <c r="B2628" t="s">
        <v>1193</v>
      </c>
      <c r="C2628">
        <v>3</v>
      </c>
    </row>
    <row r="2629" spans="1:3" x14ac:dyDescent="0.35">
      <c r="A2629">
        <v>21497</v>
      </c>
      <c r="B2629" t="s">
        <v>1193</v>
      </c>
      <c r="C2629">
        <v>3</v>
      </c>
    </row>
    <row r="2630" spans="1:3" x14ac:dyDescent="0.35">
      <c r="A2630">
        <v>21497</v>
      </c>
      <c r="B2630" t="s">
        <v>1193</v>
      </c>
      <c r="C2630">
        <v>3</v>
      </c>
    </row>
    <row r="2631" spans="1:3" x14ac:dyDescent="0.35">
      <c r="A2631">
        <v>21497</v>
      </c>
      <c r="B2631" t="s">
        <v>1193</v>
      </c>
      <c r="C2631">
        <v>3</v>
      </c>
    </row>
    <row r="2632" spans="1:3" x14ac:dyDescent="0.35">
      <c r="A2632">
        <v>21699</v>
      </c>
      <c r="B2632" t="s">
        <v>1194</v>
      </c>
      <c r="C2632">
        <v>1</v>
      </c>
    </row>
    <row r="2633" spans="1:3" x14ac:dyDescent="0.35">
      <c r="A2633">
        <v>21699</v>
      </c>
      <c r="B2633" t="s">
        <v>1194</v>
      </c>
      <c r="C2633">
        <v>1</v>
      </c>
    </row>
    <row r="2634" spans="1:3" x14ac:dyDescent="0.35">
      <c r="A2634">
        <v>21699</v>
      </c>
      <c r="B2634" t="s">
        <v>1194</v>
      </c>
      <c r="C2634">
        <v>1</v>
      </c>
    </row>
    <row r="2635" spans="1:3" x14ac:dyDescent="0.35">
      <c r="A2635">
        <v>21699</v>
      </c>
      <c r="B2635" t="s">
        <v>1194</v>
      </c>
      <c r="C2635">
        <v>1</v>
      </c>
    </row>
    <row r="2636" spans="1:3" x14ac:dyDescent="0.35">
      <c r="A2636">
        <v>21699</v>
      </c>
      <c r="B2636" t="s">
        <v>1194</v>
      </c>
      <c r="C2636">
        <v>1</v>
      </c>
    </row>
    <row r="2637" spans="1:3" x14ac:dyDescent="0.35">
      <c r="A2637">
        <v>23612</v>
      </c>
      <c r="B2637" t="s">
        <v>1195</v>
      </c>
      <c r="C2637">
        <v>1</v>
      </c>
    </row>
    <row r="2638" spans="1:3" x14ac:dyDescent="0.35">
      <c r="A2638">
        <v>23612</v>
      </c>
      <c r="B2638" t="s">
        <v>1195</v>
      </c>
      <c r="C2638">
        <v>1</v>
      </c>
    </row>
    <row r="2639" spans="1:3" x14ac:dyDescent="0.35">
      <c r="A2639">
        <v>23612</v>
      </c>
      <c r="B2639" t="s">
        <v>1195</v>
      </c>
      <c r="C2639">
        <v>1</v>
      </c>
    </row>
    <row r="2640" spans="1:3" x14ac:dyDescent="0.35">
      <c r="A2640">
        <v>23612</v>
      </c>
      <c r="B2640" t="s">
        <v>1195</v>
      </c>
      <c r="C2640">
        <v>1</v>
      </c>
    </row>
    <row r="2641" spans="1:3" x14ac:dyDescent="0.35">
      <c r="A2641">
        <v>23612</v>
      </c>
      <c r="B2641" t="s">
        <v>1195</v>
      </c>
      <c r="C2641">
        <v>1</v>
      </c>
    </row>
    <row r="2642" spans="1:3" x14ac:dyDescent="0.35">
      <c r="A2642">
        <v>23612</v>
      </c>
      <c r="B2642" t="s">
        <v>1195</v>
      </c>
      <c r="C2642">
        <v>1</v>
      </c>
    </row>
    <row r="2643" spans="1:3" x14ac:dyDescent="0.35">
      <c r="A2643">
        <v>23612</v>
      </c>
      <c r="B2643" t="s">
        <v>1195</v>
      </c>
      <c r="C2643">
        <v>1</v>
      </c>
    </row>
    <row r="2644" spans="1:3" x14ac:dyDescent="0.35">
      <c r="A2644">
        <v>23612</v>
      </c>
      <c r="B2644" t="s">
        <v>1195</v>
      </c>
      <c r="C2644">
        <v>1</v>
      </c>
    </row>
    <row r="2645" spans="1:3" x14ac:dyDescent="0.35">
      <c r="A2645">
        <v>23612</v>
      </c>
      <c r="B2645" t="s">
        <v>1195</v>
      </c>
      <c r="C2645">
        <v>1</v>
      </c>
    </row>
    <row r="2646" spans="1:3" x14ac:dyDescent="0.35">
      <c r="A2646">
        <v>23612</v>
      </c>
      <c r="B2646" t="s">
        <v>1195</v>
      </c>
      <c r="C2646">
        <v>1</v>
      </c>
    </row>
    <row r="2647" spans="1:3" x14ac:dyDescent="0.35">
      <c r="A2647">
        <v>23612</v>
      </c>
      <c r="B2647" t="s">
        <v>1195</v>
      </c>
      <c r="C2647">
        <v>1</v>
      </c>
    </row>
    <row r="2648" spans="1:3" x14ac:dyDescent="0.35">
      <c r="A2648">
        <v>23698</v>
      </c>
      <c r="B2648" t="s">
        <v>1196</v>
      </c>
      <c r="C2648">
        <v>1</v>
      </c>
    </row>
    <row r="2649" spans="1:3" x14ac:dyDescent="0.35">
      <c r="A2649">
        <v>23698</v>
      </c>
      <c r="B2649" t="s">
        <v>1196</v>
      </c>
      <c r="C2649">
        <v>1</v>
      </c>
    </row>
    <row r="2650" spans="1:3" x14ac:dyDescent="0.35">
      <c r="A2650">
        <v>23698</v>
      </c>
      <c r="B2650" t="s">
        <v>1196</v>
      </c>
      <c r="C2650">
        <v>1</v>
      </c>
    </row>
    <row r="2651" spans="1:3" x14ac:dyDescent="0.35">
      <c r="A2651">
        <v>23698</v>
      </c>
      <c r="B2651" t="s">
        <v>1196</v>
      </c>
      <c r="C2651">
        <v>1</v>
      </c>
    </row>
    <row r="2652" spans="1:3" x14ac:dyDescent="0.35">
      <c r="A2652">
        <v>23698</v>
      </c>
      <c r="B2652" t="s">
        <v>1196</v>
      </c>
      <c r="C2652">
        <v>1</v>
      </c>
    </row>
    <row r="2653" spans="1:3" x14ac:dyDescent="0.35">
      <c r="A2653">
        <v>25596</v>
      </c>
      <c r="B2653" t="s">
        <v>1197</v>
      </c>
      <c r="C2653">
        <v>1</v>
      </c>
    </row>
    <row r="2654" spans="1:3" x14ac:dyDescent="0.35">
      <c r="A2654">
        <v>25596</v>
      </c>
      <c r="B2654" t="s">
        <v>1197</v>
      </c>
      <c r="C2654">
        <v>1</v>
      </c>
    </row>
    <row r="2655" spans="1:3" x14ac:dyDescent="0.35">
      <c r="A2655">
        <v>25596</v>
      </c>
      <c r="B2655" t="s">
        <v>1197</v>
      </c>
      <c r="C2655">
        <v>1</v>
      </c>
    </row>
    <row r="2656" spans="1:3" x14ac:dyDescent="0.35">
      <c r="A2656">
        <v>25596</v>
      </c>
      <c r="B2656" t="s">
        <v>1197</v>
      </c>
      <c r="C2656">
        <v>1</v>
      </c>
    </row>
    <row r="2657" spans="1:3" x14ac:dyDescent="0.35">
      <c r="A2657">
        <v>25596</v>
      </c>
      <c r="B2657" t="s">
        <v>1197</v>
      </c>
      <c r="C2657">
        <v>1</v>
      </c>
    </row>
    <row r="2658" spans="1:3" x14ac:dyDescent="0.35">
      <c r="A2658">
        <v>25596</v>
      </c>
      <c r="B2658" t="s">
        <v>1197</v>
      </c>
      <c r="C2658">
        <v>1</v>
      </c>
    </row>
    <row r="2659" spans="1:3" x14ac:dyDescent="0.35">
      <c r="A2659">
        <v>25596</v>
      </c>
      <c r="B2659" t="s">
        <v>1197</v>
      </c>
      <c r="C2659">
        <v>1</v>
      </c>
    </row>
    <row r="2660" spans="1:3" x14ac:dyDescent="0.35">
      <c r="A2660">
        <v>25596</v>
      </c>
      <c r="B2660" t="s">
        <v>1197</v>
      </c>
      <c r="C2660">
        <v>1</v>
      </c>
    </row>
    <row r="2661" spans="1:3" x14ac:dyDescent="0.35">
      <c r="A2661">
        <v>25596</v>
      </c>
      <c r="B2661" t="s">
        <v>1197</v>
      </c>
      <c r="C2661">
        <v>1</v>
      </c>
    </row>
    <row r="2662" spans="1:3" x14ac:dyDescent="0.35">
      <c r="A2662">
        <v>25596</v>
      </c>
      <c r="B2662" t="s">
        <v>1197</v>
      </c>
      <c r="C2662">
        <v>1</v>
      </c>
    </row>
    <row r="2663" spans="1:3" x14ac:dyDescent="0.35">
      <c r="A2663">
        <v>25596</v>
      </c>
      <c r="B2663" t="s">
        <v>1197</v>
      </c>
      <c r="C2663">
        <v>1</v>
      </c>
    </row>
    <row r="2664" spans="1:3" x14ac:dyDescent="0.35">
      <c r="A2664">
        <v>25596</v>
      </c>
      <c r="B2664" t="s">
        <v>1197</v>
      </c>
      <c r="C2664">
        <v>1</v>
      </c>
    </row>
    <row r="2665" spans="1:3" x14ac:dyDescent="0.35">
      <c r="A2665">
        <v>28013</v>
      </c>
      <c r="B2665" t="s">
        <v>1198</v>
      </c>
      <c r="C2665">
        <v>578</v>
      </c>
    </row>
    <row r="2666" spans="1:3" x14ac:dyDescent="0.35">
      <c r="A2666">
        <v>28013</v>
      </c>
      <c r="B2666" t="s">
        <v>1198</v>
      </c>
      <c r="C2666">
        <v>578</v>
      </c>
    </row>
    <row r="2667" spans="1:3" x14ac:dyDescent="0.35">
      <c r="A2667">
        <v>28013</v>
      </c>
      <c r="B2667" t="s">
        <v>1198</v>
      </c>
      <c r="C2667">
        <v>578</v>
      </c>
    </row>
    <row r="2668" spans="1:3" x14ac:dyDescent="0.35">
      <c r="A2668">
        <v>28394</v>
      </c>
      <c r="B2668" t="s">
        <v>1199</v>
      </c>
      <c r="C2668">
        <v>1</v>
      </c>
    </row>
    <row r="2669" spans="1:3" x14ac:dyDescent="0.35">
      <c r="A2669">
        <v>28394</v>
      </c>
      <c r="B2669" t="s">
        <v>1199</v>
      </c>
      <c r="C2669">
        <v>1</v>
      </c>
    </row>
    <row r="2670" spans="1:3" x14ac:dyDescent="0.35">
      <c r="A2670">
        <v>28394</v>
      </c>
      <c r="B2670" t="s">
        <v>1199</v>
      </c>
      <c r="C2670">
        <v>1</v>
      </c>
    </row>
    <row r="2671" spans="1:3" x14ac:dyDescent="0.35">
      <c r="A2671">
        <v>28394</v>
      </c>
      <c r="B2671" t="s">
        <v>1199</v>
      </c>
      <c r="C2671">
        <v>1</v>
      </c>
    </row>
    <row r="2672" spans="1:3" x14ac:dyDescent="0.35">
      <c r="A2672">
        <v>28394</v>
      </c>
      <c r="B2672" t="s">
        <v>1199</v>
      </c>
      <c r="C2672">
        <v>1</v>
      </c>
    </row>
    <row r="2673" spans="1:3" x14ac:dyDescent="0.35">
      <c r="A2673">
        <v>28394</v>
      </c>
      <c r="B2673" t="s">
        <v>1199</v>
      </c>
      <c r="C2673">
        <v>1</v>
      </c>
    </row>
    <row r="2674" spans="1:3" x14ac:dyDescent="0.35">
      <c r="A2674">
        <v>28394</v>
      </c>
      <c r="B2674" t="s">
        <v>1199</v>
      </c>
      <c r="C2674">
        <v>1</v>
      </c>
    </row>
    <row r="2675" spans="1:3" x14ac:dyDescent="0.35">
      <c r="A2675">
        <v>28394</v>
      </c>
      <c r="B2675" t="s">
        <v>1199</v>
      </c>
      <c r="C2675">
        <v>1</v>
      </c>
    </row>
    <row r="2676" spans="1:3" x14ac:dyDescent="0.35">
      <c r="A2676">
        <v>28394</v>
      </c>
      <c r="B2676" t="s">
        <v>1199</v>
      </c>
      <c r="C2676">
        <v>1</v>
      </c>
    </row>
    <row r="2677" spans="1:3" x14ac:dyDescent="0.35">
      <c r="A2677">
        <v>28394</v>
      </c>
      <c r="B2677" t="s">
        <v>1199</v>
      </c>
      <c r="C2677">
        <v>1</v>
      </c>
    </row>
    <row r="2678" spans="1:3" x14ac:dyDescent="0.35">
      <c r="A2678">
        <v>28394</v>
      </c>
      <c r="B2678" t="s">
        <v>1199</v>
      </c>
      <c r="C2678">
        <v>1</v>
      </c>
    </row>
    <row r="2679" spans="1:3" x14ac:dyDescent="0.35">
      <c r="A2679">
        <v>28410</v>
      </c>
      <c r="B2679" t="s">
        <v>1200</v>
      </c>
      <c r="C2679">
        <v>1</v>
      </c>
    </row>
    <row r="2680" spans="1:3" x14ac:dyDescent="0.35">
      <c r="A2680">
        <v>28410</v>
      </c>
      <c r="B2680" t="s">
        <v>1200</v>
      </c>
      <c r="C2680">
        <v>1</v>
      </c>
    </row>
    <row r="2681" spans="1:3" x14ac:dyDescent="0.35">
      <c r="A2681">
        <v>28410</v>
      </c>
      <c r="B2681" t="s">
        <v>1200</v>
      </c>
      <c r="C2681">
        <v>1</v>
      </c>
    </row>
    <row r="2682" spans="1:3" x14ac:dyDescent="0.35">
      <c r="A2682">
        <v>28410</v>
      </c>
      <c r="B2682" t="s">
        <v>1200</v>
      </c>
      <c r="C2682">
        <v>1</v>
      </c>
    </row>
    <row r="2683" spans="1:3" x14ac:dyDescent="0.35">
      <c r="A2683">
        <v>28410</v>
      </c>
      <c r="B2683" t="s">
        <v>1200</v>
      </c>
      <c r="C2683">
        <v>1</v>
      </c>
    </row>
    <row r="2684" spans="1:3" x14ac:dyDescent="0.35">
      <c r="A2684">
        <v>28410</v>
      </c>
      <c r="B2684" t="s">
        <v>1200</v>
      </c>
      <c r="C2684">
        <v>1</v>
      </c>
    </row>
    <row r="2685" spans="1:3" x14ac:dyDescent="0.35">
      <c r="A2685">
        <v>28410</v>
      </c>
      <c r="B2685" t="s">
        <v>1200</v>
      </c>
      <c r="C2685">
        <v>1</v>
      </c>
    </row>
    <row r="2686" spans="1:3" x14ac:dyDescent="0.35">
      <c r="A2686">
        <v>28430</v>
      </c>
      <c r="B2686" t="s">
        <v>562</v>
      </c>
      <c r="C2686">
        <v>1</v>
      </c>
    </row>
    <row r="2687" spans="1:3" x14ac:dyDescent="0.35">
      <c r="A2687">
        <v>28430</v>
      </c>
      <c r="B2687" t="s">
        <v>562</v>
      </c>
      <c r="C2687">
        <v>1</v>
      </c>
    </row>
    <row r="2688" spans="1:3" x14ac:dyDescent="0.35">
      <c r="A2688">
        <v>28430</v>
      </c>
      <c r="B2688" t="s">
        <v>562</v>
      </c>
      <c r="C2688">
        <v>1</v>
      </c>
    </row>
    <row r="2689" spans="1:3" x14ac:dyDescent="0.35">
      <c r="A2689">
        <v>28430</v>
      </c>
      <c r="B2689" t="s">
        <v>562</v>
      </c>
      <c r="C2689">
        <v>1</v>
      </c>
    </row>
    <row r="2690" spans="1:3" x14ac:dyDescent="0.35">
      <c r="A2690">
        <v>28430</v>
      </c>
      <c r="B2690" t="s">
        <v>562</v>
      </c>
      <c r="C2690">
        <v>1</v>
      </c>
    </row>
    <row r="2691" spans="1:3" x14ac:dyDescent="0.35">
      <c r="A2691">
        <v>28430</v>
      </c>
      <c r="B2691" t="s">
        <v>562</v>
      </c>
      <c r="C2691">
        <v>1</v>
      </c>
    </row>
    <row r="2692" spans="1:3" x14ac:dyDescent="0.35">
      <c r="A2692">
        <v>28430</v>
      </c>
      <c r="B2692" t="s">
        <v>562</v>
      </c>
      <c r="C2692">
        <v>1</v>
      </c>
    </row>
    <row r="2693" spans="1:3" x14ac:dyDescent="0.35">
      <c r="A2693">
        <v>28430</v>
      </c>
      <c r="B2693" t="s">
        <v>562</v>
      </c>
      <c r="C2693">
        <v>2</v>
      </c>
    </row>
    <row r="2694" spans="1:3" x14ac:dyDescent="0.35">
      <c r="A2694">
        <v>28430</v>
      </c>
      <c r="B2694" t="s">
        <v>562</v>
      </c>
      <c r="C2694">
        <v>2</v>
      </c>
    </row>
    <row r="2695" spans="1:3" x14ac:dyDescent="0.35">
      <c r="A2695">
        <v>28430</v>
      </c>
      <c r="B2695" t="s">
        <v>562</v>
      </c>
      <c r="C2695">
        <v>2</v>
      </c>
    </row>
    <row r="2696" spans="1:3" x14ac:dyDescent="0.35">
      <c r="A2696">
        <v>28430</v>
      </c>
      <c r="B2696" t="s">
        <v>562</v>
      </c>
      <c r="C2696">
        <v>2</v>
      </c>
    </row>
    <row r="2697" spans="1:3" x14ac:dyDescent="0.35">
      <c r="A2697">
        <v>28430</v>
      </c>
      <c r="B2697" t="s">
        <v>562</v>
      </c>
      <c r="C2697">
        <v>2</v>
      </c>
    </row>
    <row r="2698" spans="1:3" x14ac:dyDescent="0.35">
      <c r="A2698">
        <v>28430</v>
      </c>
      <c r="B2698" t="s">
        <v>562</v>
      </c>
      <c r="C2698">
        <v>2</v>
      </c>
    </row>
    <row r="2699" spans="1:3" x14ac:dyDescent="0.35">
      <c r="A2699">
        <v>28430</v>
      </c>
      <c r="B2699" t="s">
        <v>562</v>
      </c>
      <c r="C2699">
        <v>2</v>
      </c>
    </row>
    <row r="2700" spans="1:3" x14ac:dyDescent="0.35">
      <c r="A2700">
        <v>28430</v>
      </c>
      <c r="B2700" t="s">
        <v>562</v>
      </c>
      <c r="C2700">
        <v>2</v>
      </c>
    </row>
    <row r="2701" spans="1:3" x14ac:dyDescent="0.35">
      <c r="A2701">
        <v>28430</v>
      </c>
      <c r="B2701" t="s">
        <v>562</v>
      </c>
      <c r="C2701">
        <v>2</v>
      </c>
    </row>
    <row r="2702" spans="1:3" x14ac:dyDescent="0.35">
      <c r="A2702">
        <v>28430</v>
      </c>
      <c r="B2702" t="s">
        <v>562</v>
      </c>
      <c r="C2702">
        <v>2</v>
      </c>
    </row>
    <row r="2703" spans="1:3" x14ac:dyDescent="0.35">
      <c r="A2703">
        <v>28430</v>
      </c>
      <c r="B2703" t="s">
        <v>562</v>
      </c>
      <c r="C2703">
        <v>2</v>
      </c>
    </row>
    <row r="2704" spans="1:3" x14ac:dyDescent="0.35">
      <c r="A2704">
        <v>28430</v>
      </c>
      <c r="B2704" t="s">
        <v>562</v>
      </c>
      <c r="C2704">
        <v>2</v>
      </c>
    </row>
    <row r="2705" spans="1:3" x14ac:dyDescent="0.35">
      <c r="A2705">
        <v>28430</v>
      </c>
      <c r="B2705" t="s">
        <v>562</v>
      </c>
      <c r="C2705">
        <v>2</v>
      </c>
    </row>
    <row r="2706" spans="1:3" x14ac:dyDescent="0.35">
      <c r="A2706">
        <v>28430</v>
      </c>
      <c r="B2706" t="s">
        <v>562</v>
      </c>
      <c r="C2706">
        <v>2</v>
      </c>
    </row>
    <row r="2707" spans="1:3" x14ac:dyDescent="0.35">
      <c r="A2707">
        <v>28430</v>
      </c>
      <c r="B2707" t="s">
        <v>562</v>
      </c>
      <c r="C2707">
        <v>2</v>
      </c>
    </row>
    <row r="2708" spans="1:3" x14ac:dyDescent="0.35">
      <c r="A2708">
        <v>28430</v>
      </c>
      <c r="B2708" t="s">
        <v>562</v>
      </c>
      <c r="C2708">
        <v>2</v>
      </c>
    </row>
    <row r="2709" spans="1:3" x14ac:dyDescent="0.35">
      <c r="A2709">
        <v>28430</v>
      </c>
      <c r="B2709" t="s">
        <v>562</v>
      </c>
      <c r="C2709">
        <v>2</v>
      </c>
    </row>
    <row r="2710" spans="1:3" x14ac:dyDescent="0.35">
      <c r="A2710">
        <v>28430</v>
      </c>
      <c r="B2710" t="s">
        <v>562</v>
      </c>
      <c r="C2710">
        <v>2</v>
      </c>
    </row>
    <row r="2711" spans="1:3" x14ac:dyDescent="0.35">
      <c r="A2711">
        <v>28430</v>
      </c>
      <c r="B2711" t="s">
        <v>562</v>
      </c>
      <c r="C2711">
        <v>2</v>
      </c>
    </row>
    <row r="2712" spans="1:3" x14ac:dyDescent="0.35">
      <c r="A2712">
        <v>28430</v>
      </c>
      <c r="B2712" t="s">
        <v>562</v>
      </c>
      <c r="C2712">
        <v>2</v>
      </c>
    </row>
    <row r="2713" spans="1:3" x14ac:dyDescent="0.35">
      <c r="A2713">
        <v>28430</v>
      </c>
      <c r="B2713" t="s">
        <v>562</v>
      </c>
      <c r="C2713">
        <v>3</v>
      </c>
    </row>
    <row r="2714" spans="1:3" x14ac:dyDescent="0.35">
      <c r="A2714">
        <v>28430</v>
      </c>
      <c r="B2714" t="s">
        <v>562</v>
      </c>
      <c r="C2714">
        <v>3</v>
      </c>
    </row>
    <row r="2715" spans="1:3" x14ac:dyDescent="0.35">
      <c r="A2715">
        <v>28430</v>
      </c>
      <c r="B2715" t="s">
        <v>562</v>
      </c>
      <c r="C2715">
        <v>3</v>
      </c>
    </row>
    <row r="2716" spans="1:3" x14ac:dyDescent="0.35">
      <c r="A2716">
        <v>28430</v>
      </c>
      <c r="B2716" t="s">
        <v>562</v>
      </c>
      <c r="C2716">
        <v>3</v>
      </c>
    </row>
    <row r="2717" spans="1:3" x14ac:dyDescent="0.35">
      <c r="A2717">
        <v>28430</v>
      </c>
      <c r="B2717" t="s">
        <v>562</v>
      </c>
      <c r="C2717">
        <v>3</v>
      </c>
    </row>
    <row r="2718" spans="1:3" x14ac:dyDescent="0.35">
      <c r="A2718">
        <v>28430</v>
      </c>
      <c r="B2718" t="s">
        <v>562</v>
      </c>
      <c r="C2718">
        <v>3</v>
      </c>
    </row>
    <row r="2719" spans="1:3" x14ac:dyDescent="0.35">
      <c r="A2719">
        <v>28430</v>
      </c>
      <c r="B2719" t="s">
        <v>562</v>
      </c>
      <c r="C2719">
        <v>3</v>
      </c>
    </row>
    <row r="2720" spans="1:3" x14ac:dyDescent="0.35">
      <c r="A2720">
        <v>28430</v>
      </c>
      <c r="B2720" t="s">
        <v>562</v>
      </c>
      <c r="C2720">
        <v>3</v>
      </c>
    </row>
    <row r="2721" spans="1:3" x14ac:dyDescent="0.35">
      <c r="A2721">
        <v>28430</v>
      </c>
      <c r="B2721" t="s">
        <v>562</v>
      </c>
      <c r="C2721">
        <v>3</v>
      </c>
    </row>
    <row r="2722" spans="1:3" x14ac:dyDescent="0.35">
      <c r="A2722">
        <v>28430</v>
      </c>
      <c r="B2722" t="s">
        <v>562</v>
      </c>
      <c r="C2722">
        <v>3</v>
      </c>
    </row>
    <row r="2723" spans="1:3" x14ac:dyDescent="0.35">
      <c r="A2723">
        <v>28430</v>
      </c>
      <c r="B2723" t="s">
        <v>562</v>
      </c>
      <c r="C2723">
        <v>3</v>
      </c>
    </row>
    <row r="2724" spans="1:3" x14ac:dyDescent="0.35">
      <c r="A2724">
        <v>28430</v>
      </c>
      <c r="B2724" t="s">
        <v>562</v>
      </c>
      <c r="C2724">
        <v>3</v>
      </c>
    </row>
    <row r="2725" spans="1:3" x14ac:dyDescent="0.35">
      <c r="A2725">
        <v>28430</v>
      </c>
      <c r="B2725" t="s">
        <v>562</v>
      </c>
      <c r="C2725">
        <v>3</v>
      </c>
    </row>
    <row r="2726" spans="1:3" x14ac:dyDescent="0.35">
      <c r="A2726">
        <v>28430</v>
      </c>
      <c r="B2726" t="s">
        <v>562</v>
      </c>
      <c r="C2726">
        <v>3</v>
      </c>
    </row>
    <row r="2727" spans="1:3" x14ac:dyDescent="0.35">
      <c r="A2727">
        <v>28430</v>
      </c>
      <c r="B2727" t="s">
        <v>562</v>
      </c>
      <c r="C2727">
        <v>3</v>
      </c>
    </row>
    <row r="2728" spans="1:3" x14ac:dyDescent="0.35">
      <c r="A2728">
        <v>28430</v>
      </c>
      <c r="B2728" t="s">
        <v>562</v>
      </c>
      <c r="C2728">
        <v>3</v>
      </c>
    </row>
    <row r="2729" spans="1:3" x14ac:dyDescent="0.35">
      <c r="A2729">
        <v>28430</v>
      </c>
      <c r="B2729" t="s">
        <v>562</v>
      </c>
      <c r="C2729">
        <v>3</v>
      </c>
    </row>
    <row r="2730" spans="1:3" x14ac:dyDescent="0.35">
      <c r="A2730">
        <v>28430</v>
      </c>
      <c r="B2730" t="s">
        <v>562</v>
      </c>
      <c r="C2730">
        <v>3</v>
      </c>
    </row>
    <row r="2731" spans="1:3" x14ac:dyDescent="0.35">
      <c r="A2731">
        <v>28430</v>
      </c>
      <c r="B2731" t="s">
        <v>562</v>
      </c>
      <c r="C2731">
        <v>3</v>
      </c>
    </row>
    <row r="2732" spans="1:3" x14ac:dyDescent="0.35">
      <c r="A2732">
        <v>28430</v>
      </c>
      <c r="B2732" t="s">
        <v>562</v>
      </c>
      <c r="C2732">
        <v>3</v>
      </c>
    </row>
    <row r="2733" spans="1:3" x14ac:dyDescent="0.35">
      <c r="A2733">
        <v>28430</v>
      </c>
      <c r="B2733" t="s">
        <v>562</v>
      </c>
      <c r="C2733">
        <v>3</v>
      </c>
    </row>
    <row r="2734" spans="1:3" x14ac:dyDescent="0.35">
      <c r="A2734">
        <v>28430</v>
      </c>
      <c r="B2734" t="s">
        <v>562</v>
      </c>
      <c r="C2734">
        <v>3</v>
      </c>
    </row>
    <row r="2735" spans="1:3" x14ac:dyDescent="0.35">
      <c r="A2735">
        <v>28430</v>
      </c>
      <c r="B2735" t="s">
        <v>562</v>
      </c>
      <c r="C2735">
        <v>3</v>
      </c>
    </row>
    <row r="2736" spans="1:3" x14ac:dyDescent="0.35">
      <c r="A2736">
        <v>28430</v>
      </c>
      <c r="B2736" t="s">
        <v>562</v>
      </c>
      <c r="C2736">
        <v>3</v>
      </c>
    </row>
    <row r="2737" spans="1:3" x14ac:dyDescent="0.35">
      <c r="A2737">
        <v>28430</v>
      </c>
      <c r="B2737" t="s">
        <v>562</v>
      </c>
      <c r="C2737">
        <v>3</v>
      </c>
    </row>
    <row r="2738" spans="1:3" x14ac:dyDescent="0.35">
      <c r="A2738">
        <v>28430</v>
      </c>
      <c r="B2738" t="s">
        <v>562</v>
      </c>
      <c r="C2738">
        <v>3</v>
      </c>
    </row>
    <row r="2739" spans="1:3" x14ac:dyDescent="0.35">
      <c r="A2739">
        <v>28430</v>
      </c>
      <c r="B2739" t="s">
        <v>562</v>
      </c>
      <c r="C2739">
        <v>3</v>
      </c>
    </row>
    <row r="2740" spans="1:3" x14ac:dyDescent="0.35">
      <c r="A2740">
        <v>28476</v>
      </c>
      <c r="B2740" t="s">
        <v>1201</v>
      </c>
      <c r="C2740">
        <v>1</v>
      </c>
    </row>
    <row r="2741" spans="1:3" x14ac:dyDescent="0.35">
      <c r="A2741">
        <v>28476</v>
      </c>
      <c r="B2741" t="s">
        <v>1201</v>
      </c>
      <c r="C2741">
        <v>1</v>
      </c>
    </row>
    <row r="2742" spans="1:3" x14ac:dyDescent="0.35">
      <c r="A2742">
        <v>28476</v>
      </c>
      <c r="B2742" t="s">
        <v>1201</v>
      </c>
      <c r="C2742">
        <v>1</v>
      </c>
    </row>
    <row r="2743" spans="1:3" x14ac:dyDescent="0.35">
      <c r="A2743">
        <v>28476</v>
      </c>
      <c r="B2743" t="s">
        <v>1201</v>
      </c>
      <c r="C2743">
        <v>1</v>
      </c>
    </row>
    <row r="2744" spans="1:3" x14ac:dyDescent="0.35">
      <c r="A2744">
        <v>28476</v>
      </c>
      <c r="B2744" t="s">
        <v>1201</v>
      </c>
      <c r="C2744">
        <v>1</v>
      </c>
    </row>
    <row r="2745" spans="1:3" x14ac:dyDescent="0.35">
      <c r="A2745">
        <v>28476</v>
      </c>
      <c r="B2745" t="s">
        <v>1201</v>
      </c>
      <c r="C2745">
        <v>1</v>
      </c>
    </row>
    <row r="2746" spans="1:3" x14ac:dyDescent="0.35">
      <c r="A2746">
        <v>28477</v>
      </c>
      <c r="B2746" t="s">
        <v>1202</v>
      </c>
      <c r="C2746">
        <v>1</v>
      </c>
    </row>
    <row r="2747" spans="1:3" x14ac:dyDescent="0.35">
      <c r="A2747">
        <v>28477</v>
      </c>
      <c r="B2747" t="s">
        <v>1202</v>
      </c>
      <c r="C2747">
        <v>1</v>
      </c>
    </row>
    <row r="2748" spans="1:3" x14ac:dyDescent="0.35">
      <c r="A2748">
        <v>28477</v>
      </c>
      <c r="B2748" t="s">
        <v>1202</v>
      </c>
      <c r="C2748">
        <v>1</v>
      </c>
    </row>
    <row r="2749" spans="1:3" x14ac:dyDescent="0.35">
      <c r="A2749">
        <v>28477</v>
      </c>
      <c r="B2749" t="s">
        <v>1202</v>
      </c>
      <c r="C2749">
        <v>1</v>
      </c>
    </row>
    <row r="2750" spans="1:3" x14ac:dyDescent="0.35">
      <c r="A2750">
        <v>28477</v>
      </c>
      <c r="B2750" t="s">
        <v>1202</v>
      </c>
      <c r="C2750">
        <v>1</v>
      </c>
    </row>
    <row r="2751" spans="1:3" x14ac:dyDescent="0.35">
      <c r="A2751">
        <v>28477</v>
      </c>
      <c r="B2751" t="s">
        <v>1202</v>
      </c>
      <c r="C2751">
        <v>1</v>
      </c>
    </row>
    <row r="2752" spans="1:3" x14ac:dyDescent="0.35">
      <c r="A2752">
        <v>28496</v>
      </c>
      <c r="B2752" t="s">
        <v>1203</v>
      </c>
      <c r="C2752">
        <v>4</v>
      </c>
    </row>
    <row r="2753" spans="1:3" x14ac:dyDescent="0.35">
      <c r="A2753">
        <v>28496</v>
      </c>
      <c r="B2753" t="s">
        <v>1203</v>
      </c>
      <c r="C2753">
        <v>4</v>
      </c>
    </row>
    <row r="2754" spans="1:3" x14ac:dyDescent="0.35">
      <c r="A2754">
        <v>28496</v>
      </c>
      <c r="B2754" t="s">
        <v>1203</v>
      </c>
      <c r="C2754">
        <v>4</v>
      </c>
    </row>
    <row r="2755" spans="1:3" x14ac:dyDescent="0.35">
      <c r="A2755">
        <v>28496</v>
      </c>
      <c r="B2755" t="s">
        <v>1203</v>
      </c>
      <c r="C2755">
        <v>4</v>
      </c>
    </row>
    <row r="2756" spans="1:3" x14ac:dyDescent="0.35">
      <c r="A2756">
        <v>28496</v>
      </c>
      <c r="B2756" t="s">
        <v>1203</v>
      </c>
      <c r="C2756">
        <v>4</v>
      </c>
    </row>
    <row r="2757" spans="1:3" x14ac:dyDescent="0.35">
      <c r="A2757">
        <v>28698</v>
      </c>
      <c r="B2757" t="s">
        <v>1204</v>
      </c>
      <c r="C2757">
        <v>1</v>
      </c>
    </row>
    <row r="2758" spans="1:3" x14ac:dyDescent="0.35">
      <c r="A2758">
        <v>28698</v>
      </c>
      <c r="B2758" t="s">
        <v>1204</v>
      </c>
      <c r="C2758">
        <v>1</v>
      </c>
    </row>
    <row r="2759" spans="1:3" x14ac:dyDescent="0.35">
      <c r="A2759">
        <v>28698</v>
      </c>
      <c r="B2759" t="s">
        <v>1204</v>
      </c>
      <c r="C2759">
        <v>1</v>
      </c>
    </row>
    <row r="2760" spans="1:3" x14ac:dyDescent="0.35">
      <c r="A2760">
        <v>28698</v>
      </c>
      <c r="B2760" t="s">
        <v>1204</v>
      </c>
      <c r="C2760">
        <v>1</v>
      </c>
    </row>
    <row r="2761" spans="1:3" x14ac:dyDescent="0.35">
      <c r="A2761">
        <v>28698</v>
      </c>
      <c r="B2761" t="s">
        <v>1204</v>
      </c>
      <c r="C2761">
        <v>1</v>
      </c>
    </row>
    <row r="2762" spans="1:3" x14ac:dyDescent="0.35">
      <c r="A2762">
        <v>28698</v>
      </c>
      <c r="B2762" t="s">
        <v>1204</v>
      </c>
      <c r="C2762">
        <v>1</v>
      </c>
    </row>
    <row r="2763" spans="1:3" x14ac:dyDescent="0.35">
      <c r="A2763">
        <v>28698</v>
      </c>
      <c r="B2763" t="s">
        <v>1204</v>
      </c>
      <c r="C2763">
        <v>1</v>
      </c>
    </row>
    <row r="2764" spans="1:3" x14ac:dyDescent="0.35">
      <c r="A2764">
        <v>28698</v>
      </c>
      <c r="B2764" t="s">
        <v>1204</v>
      </c>
      <c r="C2764">
        <v>1</v>
      </c>
    </row>
    <row r="2765" spans="1:3" x14ac:dyDescent="0.35">
      <c r="A2765">
        <v>29005</v>
      </c>
      <c r="B2765" t="s">
        <v>1205</v>
      </c>
      <c r="C2765">
        <v>429</v>
      </c>
    </row>
    <row r="2766" spans="1:3" x14ac:dyDescent="0.35">
      <c r="A2766">
        <v>29005</v>
      </c>
      <c r="B2766" t="s">
        <v>1205</v>
      </c>
      <c r="C2766">
        <v>429</v>
      </c>
    </row>
    <row r="2767" spans="1:3" x14ac:dyDescent="0.35">
      <c r="A2767">
        <v>29005</v>
      </c>
      <c r="B2767" t="s">
        <v>1205</v>
      </c>
      <c r="C2767">
        <v>429</v>
      </c>
    </row>
    <row r="2768" spans="1:3" x14ac:dyDescent="0.35">
      <c r="A2768">
        <v>29005</v>
      </c>
      <c r="B2768" t="s">
        <v>1205</v>
      </c>
      <c r="C2768">
        <v>429</v>
      </c>
    </row>
    <row r="2769" spans="1:3" x14ac:dyDescent="0.35">
      <c r="A2769">
        <v>29005</v>
      </c>
      <c r="B2769" t="s">
        <v>1205</v>
      </c>
      <c r="C2769">
        <v>429</v>
      </c>
    </row>
    <row r="2770" spans="1:3" x14ac:dyDescent="0.35">
      <c r="A2770">
        <v>29005</v>
      </c>
      <c r="B2770" t="s">
        <v>1205</v>
      </c>
      <c r="C2770">
        <v>429</v>
      </c>
    </row>
    <row r="2771" spans="1:3" x14ac:dyDescent="0.35">
      <c r="A2771">
        <v>29005</v>
      </c>
      <c r="B2771" t="s">
        <v>1205</v>
      </c>
      <c r="C2771">
        <v>429</v>
      </c>
    </row>
    <row r="2772" spans="1:3" x14ac:dyDescent="0.35">
      <c r="A2772">
        <v>29006</v>
      </c>
      <c r="B2772" t="s">
        <v>565</v>
      </c>
      <c r="C2772">
        <v>431</v>
      </c>
    </row>
    <row r="2773" spans="1:3" x14ac:dyDescent="0.35">
      <c r="A2773">
        <v>29006</v>
      </c>
      <c r="B2773" t="s">
        <v>565</v>
      </c>
      <c r="C2773">
        <v>431</v>
      </c>
    </row>
    <row r="2774" spans="1:3" x14ac:dyDescent="0.35">
      <c r="A2774">
        <v>29006</v>
      </c>
      <c r="B2774" t="s">
        <v>565</v>
      </c>
      <c r="C2774">
        <v>431</v>
      </c>
    </row>
    <row r="2775" spans="1:3" x14ac:dyDescent="0.35">
      <c r="A2775">
        <v>29006</v>
      </c>
      <c r="B2775" t="s">
        <v>565</v>
      </c>
      <c r="C2775">
        <v>431</v>
      </c>
    </row>
    <row r="2776" spans="1:3" x14ac:dyDescent="0.35">
      <c r="A2776">
        <v>29006</v>
      </c>
      <c r="B2776" t="s">
        <v>565</v>
      </c>
      <c r="C2776">
        <v>431</v>
      </c>
    </row>
    <row r="2777" spans="1:3" x14ac:dyDescent="0.35">
      <c r="A2777">
        <v>29006</v>
      </c>
      <c r="B2777" t="s">
        <v>565</v>
      </c>
      <c r="C2777">
        <v>431</v>
      </c>
    </row>
    <row r="2778" spans="1:3" x14ac:dyDescent="0.35">
      <c r="A2778">
        <v>29007</v>
      </c>
      <c r="B2778" t="s">
        <v>1206</v>
      </c>
      <c r="C2778">
        <v>431</v>
      </c>
    </row>
    <row r="2779" spans="1:3" x14ac:dyDescent="0.35">
      <c r="A2779">
        <v>29007</v>
      </c>
      <c r="B2779" t="s">
        <v>1206</v>
      </c>
      <c r="C2779">
        <v>431</v>
      </c>
    </row>
    <row r="2780" spans="1:3" x14ac:dyDescent="0.35">
      <c r="A2780">
        <v>29007</v>
      </c>
      <c r="B2780" t="s">
        <v>1206</v>
      </c>
      <c r="C2780">
        <v>431</v>
      </c>
    </row>
    <row r="2781" spans="1:3" x14ac:dyDescent="0.35">
      <c r="A2781">
        <v>29007</v>
      </c>
      <c r="B2781" t="s">
        <v>1206</v>
      </c>
      <c r="C2781">
        <v>431</v>
      </c>
    </row>
    <row r="2782" spans="1:3" x14ac:dyDescent="0.35">
      <c r="A2782">
        <v>29007</v>
      </c>
      <c r="B2782" t="s">
        <v>1206</v>
      </c>
      <c r="C2782">
        <v>431</v>
      </c>
    </row>
    <row r="2783" spans="1:3" x14ac:dyDescent="0.35">
      <c r="A2783">
        <v>29007</v>
      </c>
      <c r="B2783" t="s">
        <v>1206</v>
      </c>
      <c r="C2783">
        <v>431</v>
      </c>
    </row>
    <row r="2784" spans="1:3" x14ac:dyDescent="0.35">
      <c r="A2784">
        <v>29007</v>
      </c>
      <c r="B2784" t="s">
        <v>1206</v>
      </c>
      <c r="C2784">
        <v>431</v>
      </c>
    </row>
    <row r="2785" spans="1:3" x14ac:dyDescent="0.35">
      <c r="A2785">
        <v>29007</v>
      </c>
      <c r="B2785" t="s">
        <v>1206</v>
      </c>
      <c r="C2785">
        <v>431</v>
      </c>
    </row>
    <row r="2786" spans="1:3" x14ac:dyDescent="0.35">
      <c r="A2786">
        <v>29111</v>
      </c>
      <c r="B2786" t="s">
        <v>1207</v>
      </c>
      <c r="C2786">
        <v>430</v>
      </c>
    </row>
    <row r="2787" spans="1:3" x14ac:dyDescent="0.35">
      <c r="A2787">
        <v>29111</v>
      </c>
      <c r="B2787" t="s">
        <v>1207</v>
      </c>
      <c r="C2787">
        <v>430</v>
      </c>
    </row>
    <row r="2788" spans="1:3" x14ac:dyDescent="0.35">
      <c r="A2788">
        <v>29111</v>
      </c>
      <c r="B2788" t="s">
        <v>1207</v>
      </c>
      <c r="C2788">
        <v>430</v>
      </c>
    </row>
    <row r="2789" spans="1:3" x14ac:dyDescent="0.35">
      <c r="A2789">
        <v>29111</v>
      </c>
      <c r="B2789" t="s">
        <v>1207</v>
      </c>
      <c r="C2789">
        <v>430</v>
      </c>
    </row>
    <row r="2790" spans="1:3" x14ac:dyDescent="0.35">
      <c r="A2790">
        <v>29111</v>
      </c>
      <c r="B2790" t="s">
        <v>1207</v>
      </c>
      <c r="C2790">
        <v>430</v>
      </c>
    </row>
    <row r="2791" spans="1:3" x14ac:dyDescent="0.35">
      <c r="A2791">
        <v>29111</v>
      </c>
      <c r="B2791" t="s">
        <v>1207</v>
      </c>
      <c r="C2791">
        <v>430</v>
      </c>
    </row>
    <row r="2792" spans="1:3" x14ac:dyDescent="0.35">
      <c r="A2792">
        <v>29111</v>
      </c>
      <c r="B2792" t="s">
        <v>1207</v>
      </c>
      <c r="C2792">
        <v>430</v>
      </c>
    </row>
    <row r="2793" spans="1:3" x14ac:dyDescent="0.35">
      <c r="A2793">
        <v>29111</v>
      </c>
      <c r="B2793" t="s">
        <v>1207</v>
      </c>
      <c r="C2793">
        <v>430</v>
      </c>
    </row>
    <row r="2794" spans="1:3" x14ac:dyDescent="0.35">
      <c r="A2794">
        <v>29111</v>
      </c>
      <c r="B2794" t="s">
        <v>1207</v>
      </c>
      <c r="C2794">
        <v>430</v>
      </c>
    </row>
    <row r="2795" spans="1:3" x14ac:dyDescent="0.35">
      <c r="A2795">
        <v>29111</v>
      </c>
      <c r="B2795" t="s">
        <v>1207</v>
      </c>
      <c r="C2795">
        <v>430</v>
      </c>
    </row>
    <row r="2796" spans="1:3" x14ac:dyDescent="0.35">
      <c r="A2796">
        <v>29111</v>
      </c>
      <c r="B2796" t="s">
        <v>1207</v>
      </c>
      <c r="C2796">
        <v>430</v>
      </c>
    </row>
    <row r="2797" spans="1:3" x14ac:dyDescent="0.35">
      <c r="A2797">
        <v>29111</v>
      </c>
      <c r="B2797" t="s">
        <v>1207</v>
      </c>
      <c r="C2797">
        <v>430</v>
      </c>
    </row>
    <row r="2798" spans="1:3" x14ac:dyDescent="0.35">
      <c r="A2798">
        <v>29111</v>
      </c>
      <c r="B2798" t="s">
        <v>1207</v>
      </c>
      <c r="C2798">
        <v>430</v>
      </c>
    </row>
    <row r="2799" spans="1:3" x14ac:dyDescent="0.35">
      <c r="A2799">
        <v>29383</v>
      </c>
      <c r="B2799" t="s">
        <v>1208</v>
      </c>
      <c r="C2799">
        <v>1</v>
      </c>
    </row>
    <row r="2800" spans="1:3" x14ac:dyDescent="0.35">
      <c r="A2800">
        <v>29383</v>
      </c>
      <c r="B2800" t="s">
        <v>1208</v>
      </c>
      <c r="C2800">
        <v>1</v>
      </c>
    </row>
    <row r="2801" spans="1:3" x14ac:dyDescent="0.35">
      <c r="A2801">
        <v>29383</v>
      </c>
      <c r="B2801" t="s">
        <v>1208</v>
      </c>
      <c r="C2801">
        <v>1</v>
      </c>
    </row>
    <row r="2802" spans="1:3" x14ac:dyDescent="0.35">
      <c r="A2802">
        <v>29383</v>
      </c>
      <c r="B2802" t="s">
        <v>1208</v>
      </c>
      <c r="C2802">
        <v>1</v>
      </c>
    </row>
    <row r="2803" spans="1:3" x14ac:dyDescent="0.35">
      <c r="A2803">
        <v>29389</v>
      </c>
      <c r="B2803" t="s">
        <v>1209</v>
      </c>
      <c r="C2803">
        <v>1</v>
      </c>
    </row>
    <row r="2804" spans="1:3" x14ac:dyDescent="0.35">
      <c r="A2804">
        <v>29389</v>
      </c>
      <c r="B2804" t="s">
        <v>1209</v>
      </c>
      <c r="C2804">
        <v>1</v>
      </c>
    </row>
    <row r="2805" spans="1:3" x14ac:dyDescent="0.35">
      <c r="A2805">
        <v>29389</v>
      </c>
      <c r="B2805" t="s">
        <v>1209</v>
      </c>
      <c r="C2805">
        <v>1</v>
      </c>
    </row>
    <row r="2806" spans="1:3" x14ac:dyDescent="0.35">
      <c r="A2806">
        <v>29389</v>
      </c>
      <c r="B2806" t="s">
        <v>1209</v>
      </c>
      <c r="C2806">
        <v>1</v>
      </c>
    </row>
    <row r="2807" spans="1:3" x14ac:dyDescent="0.35">
      <c r="A2807">
        <v>29389</v>
      </c>
      <c r="B2807" t="s">
        <v>1209</v>
      </c>
      <c r="C2807">
        <v>1</v>
      </c>
    </row>
    <row r="2808" spans="1:3" x14ac:dyDescent="0.35">
      <c r="A2808">
        <v>29389</v>
      </c>
      <c r="B2808" t="s">
        <v>1209</v>
      </c>
      <c r="C2808">
        <v>1</v>
      </c>
    </row>
    <row r="2809" spans="1:3" x14ac:dyDescent="0.35">
      <c r="A2809">
        <v>29389</v>
      </c>
      <c r="B2809" t="s">
        <v>1209</v>
      </c>
      <c r="C2809">
        <v>1</v>
      </c>
    </row>
    <row r="2810" spans="1:3" x14ac:dyDescent="0.35">
      <c r="A2810">
        <v>29389</v>
      </c>
      <c r="B2810" t="s">
        <v>1209</v>
      </c>
      <c r="C2810">
        <v>2</v>
      </c>
    </row>
    <row r="2811" spans="1:3" x14ac:dyDescent="0.35">
      <c r="A2811">
        <v>29389</v>
      </c>
      <c r="B2811" t="s">
        <v>1209</v>
      </c>
      <c r="C2811">
        <v>2</v>
      </c>
    </row>
    <row r="2812" spans="1:3" x14ac:dyDescent="0.35">
      <c r="A2812">
        <v>29389</v>
      </c>
      <c r="B2812" t="s">
        <v>1209</v>
      </c>
      <c r="C2812">
        <v>2</v>
      </c>
    </row>
    <row r="2813" spans="1:3" x14ac:dyDescent="0.35">
      <c r="A2813">
        <v>29389</v>
      </c>
      <c r="B2813" t="s">
        <v>1209</v>
      </c>
      <c r="C2813">
        <v>2</v>
      </c>
    </row>
    <row r="2814" spans="1:3" x14ac:dyDescent="0.35">
      <c r="A2814">
        <v>29389</v>
      </c>
      <c r="B2814" t="s">
        <v>1209</v>
      </c>
      <c r="C2814">
        <v>2</v>
      </c>
    </row>
    <row r="2815" spans="1:3" x14ac:dyDescent="0.35">
      <c r="A2815">
        <v>29389</v>
      </c>
      <c r="B2815" t="s">
        <v>1209</v>
      </c>
      <c r="C2815">
        <v>2</v>
      </c>
    </row>
    <row r="2816" spans="1:3" x14ac:dyDescent="0.35">
      <c r="A2816">
        <v>29389</v>
      </c>
      <c r="B2816" t="s">
        <v>1209</v>
      </c>
      <c r="C2816">
        <v>2</v>
      </c>
    </row>
    <row r="2817" spans="1:3" x14ac:dyDescent="0.35">
      <c r="A2817">
        <v>32376</v>
      </c>
      <c r="B2817" t="s">
        <v>1210</v>
      </c>
      <c r="C2817">
        <v>428</v>
      </c>
    </row>
    <row r="2818" spans="1:3" x14ac:dyDescent="0.35">
      <c r="A2818">
        <v>32376</v>
      </c>
      <c r="B2818" t="s">
        <v>1210</v>
      </c>
      <c r="C2818">
        <v>428</v>
      </c>
    </row>
    <row r="2819" spans="1:3" x14ac:dyDescent="0.35">
      <c r="A2819">
        <v>32376</v>
      </c>
      <c r="B2819" t="s">
        <v>1210</v>
      </c>
      <c r="C2819">
        <v>428</v>
      </c>
    </row>
    <row r="2820" spans="1:3" x14ac:dyDescent="0.35">
      <c r="A2820">
        <v>32376</v>
      </c>
      <c r="B2820" t="s">
        <v>1210</v>
      </c>
      <c r="C2820">
        <v>428</v>
      </c>
    </row>
    <row r="2821" spans="1:3" x14ac:dyDescent="0.35">
      <c r="A2821">
        <v>32376</v>
      </c>
      <c r="B2821" t="s">
        <v>1210</v>
      </c>
      <c r="C2821">
        <v>428</v>
      </c>
    </row>
    <row r="2822" spans="1:3" x14ac:dyDescent="0.35">
      <c r="A2822">
        <v>32376</v>
      </c>
      <c r="B2822" t="s">
        <v>1210</v>
      </c>
      <c r="C2822">
        <v>428</v>
      </c>
    </row>
    <row r="2823" spans="1:3" x14ac:dyDescent="0.35">
      <c r="A2823">
        <v>32376</v>
      </c>
      <c r="B2823" t="s">
        <v>1210</v>
      </c>
      <c r="C2823">
        <v>428</v>
      </c>
    </row>
    <row r="2824" spans="1:3" x14ac:dyDescent="0.35">
      <c r="A2824">
        <v>32376</v>
      </c>
      <c r="B2824" t="s">
        <v>1210</v>
      </c>
      <c r="C2824">
        <v>428</v>
      </c>
    </row>
    <row r="2825" spans="1:3" x14ac:dyDescent="0.35">
      <c r="A2825">
        <v>32376</v>
      </c>
      <c r="B2825" t="s">
        <v>1210</v>
      </c>
      <c r="C2825">
        <v>428</v>
      </c>
    </row>
    <row r="2826" spans="1:3" x14ac:dyDescent="0.35">
      <c r="A2826">
        <v>32376</v>
      </c>
      <c r="B2826" t="s">
        <v>1210</v>
      </c>
      <c r="C2826">
        <v>429</v>
      </c>
    </row>
    <row r="2827" spans="1:3" x14ac:dyDescent="0.35">
      <c r="A2827">
        <v>32376</v>
      </c>
      <c r="B2827" t="s">
        <v>1210</v>
      </c>
      <c r="C2827">
        <v>429</v>
      </c>
    </row>
    <row r="2828" spans="1:3" x14ac:dyDescent="0.35">
      <c r="A2828">
        <v>32376</v>
      </c>
      <c r="B2828" t="s">
        <v>1210</v>
      </c>
      <c r="C2828">
        <v>429</v>
      </c>
    </row>
    <row r="2829" spans="1:3" x14ac:dyDescent="0.35">
      <c r="A2829">
        <v>32376</v>
      </c>
      <c r="B2829" t="s">
        <v>1210</v>
      </c>
      <c r="C2829">
        <v>429</v>
      </c>
    </row>
    <row r="2830" spans="1:3" x14ac:dyDescent="0.35">
      <c r="A2830">
        <v>32377</v>
      </c>
      <c r="B2830" t="s">
        <v>1211</v>
      </c>
      <c r="C2830">
        <v>1</v>
      </c>
    </row>
    <row r="2831" spans="1:3" x14ac:dyDescent="0.35">
      <c r="A2831">
        <v>32377</v>
      </c>
      <c r="B2831" t="s">
        <v>1211</v>
      </c>
      <c r="C2831">
        <v>1</v>
      </c>
    </row>
    <row r="2832" spans="1:3" x14ac:dyDescent="0.35">
      <c r="A2832">
        <v>32377</v>
      </c>
      <c r="B2832" t="s">
        <v>1211</v>
      </c>
      <c r="C2832">
        <v>1</v>
      </c>
    </row>
    <row r="2833" spans="1:3" x14ac:dyDescent="0.35">
      <c r="A2833">
        <v>32377</v>
      </c>
      <c r="B2833" t="s">
        <v>1211</v>
      </c>
      <c r="C2833">
        <v>1</v>
      </c>
    </row>
    <row r="2834" spans="1:3" x14ac:dyDescent="0.35">
      <c r="A2834">
        <v>32377</v>
      </c>
      <c r="B2834" t="s">
        <v>1211</v>
      </c>
      <c r="C2834">
        <v>1</v>
      </c>
    </row>
    <row r="2835" spans="1:3" x14ac:dyDescent="0.35">
      <c r="A2835">
        <v>32377</v>
      </c>
      <c r="B2835" t="s">
        <v>1211</v>
      </c>
      <c r="C2835">
        <v>1</v>
      </c>
    </row>
    <row r="2836" spans="1:3" x14ac:dyDescent="0.35">
      <c r="A2836">
        <v>32377</v>
      </c>
      <c r="B2836" t="s">
        <v>1211</v>
      </c>
      <c r="C2836">
        <v>1</v>
      </c>
    </row>
    <row r="2837" spans="1:3" x14ac:dyDescent="0.35">
      <c r="A2837">
        <v>32598</v>
      </c>
      <c r="B2837" t="s">
        <v>1212</v>
      </c>
      <c r="C2837">
        <v>1</v>
      </c>
    </row>
    <row r="2838" spans="1:3" x14ac:dyDescent="0.35">
      <c r="A2838">
        <v>32598</v>
      </c>
      <c r="B2838" t="s">
        <v>1212</v>
      </c>
      <c r="C2838">
        <v>1</v>
      </c>
    </row>
    <row r="2839" spans="1:3" x14ac:dyDescent="0.35">
      <c r="A2839">
        <v>32598</v>
      </c>
      <c r="B2839" t="s">
        <v>1212</v>
      </c>
      <c r="C2839">
        <v>1</v>
      </c>
    </row>
    <row r="2840" spans="1:3" x14ac:dyDescent="0.35">
      <c r="A2840">
        <v>32598</v>
      </c>
      <c r="B2840" t="s">
        <v>1212</v>
      </c>
      <c r="C2840">
        <v>1</v>
      </c>
    </row>
    <row r="2841" spans="1:3" x14ac:dyDescent="0.35">
      <c r="A2841">
        <v>32598</v>
      </c>
      <c r="B2841" t="s">
        <v>1212</v>
      </c>
      <c r="C2841">
        <v>1</v>
      </c>
    </row>
    <row r="2842" spans="1:3" x14ac:dyDescent="0.35">
      <c r="A2842">
        <v>32598</v>
      </c>
      <c r="B2842" t="s">
        <v>1212</v>
      </c>
      <c r="C2842">
        <v>1</v>
      </c>
    </row>
    <row r="2843" spans="1:3" x14ac:dyDescent="0.35">
      <c r="A2843">
        <v>32598</v>
      </c>
      <c r="B2843" t="s">
        <v>1212</v>
      </c>
      <c r="C2843">
        <v>1</v>
      </c>
    </row>
    <row r="2844" spans="1:3" x14ac:dyDescent="0.35">
      <c r="A2844">
        <v>32598</v>
      </c>
      <c r="B2844" t="s">
        <v>1212</v>
      </c>
      <c r="C2844">
        <v>1</v>
      </c>
    </row>
    <row r="2845" spans="1:3" x14ac:dyDescent="0.35">
      <c r="A2845">
        <v>32598</v>
      </c>
      <c r="B2845" t="s">
        <v>1212</v>
      </c>
      <c r="C2845">
        <v>1</v>
      </c>
    </row>
    <row r="2846" spans="1:3" x14ac:dyDescent="0.35">
      <c r="A2846">
        <v>32598</v>
      </c>
      <c r="B2846" t="s">
        <v>1212</v>
      </c>
      <c r="C2846">
        <v>1</v>
      </c>
    </row>
    <row r="2847" spans="1:3" x14ac:dyDescent="0.35">
      <c r="A2847">
        <v>32598</v>
      </c>
      <c r="B2847" t="s">
        <v>1212</v>
      </c>
      <c r="C2847">
        <v>1</v>
      </c>
    </row>
    <row r="2848" spans="1:3" x14ac:dyDescent="0.35">
      <c r="A2848">
        <v>32598</v>
      </c>
      <c r="B2848" t="s">
        <v>1212</v>
      </c>
      <c r="C2848">
        <v>1</v>
      </c>
    </row>
    <row r="2849" spans="1:3" x14ac:dyDescent="0.35">
      <c r="A2849">
        <v>32598</v>
      </c>
      <c r="B2849" t="s">
        <v>1212</v>
      </c>
      <c r="C2849">
        <v>1</v>
      </c>
    </row>
    <row r="2850" spans="1:3" x14ac:dyDescent="0.35">
      <c r="A2850">
        <v>40847</v>
      </c>
      <c r="B2850" t="s">
        <v>1213</v>
      </c>
      <c r="C2850">
        <v>210</v>
      </c>
    </row>
    <row r="2851" spans="1:3" x14ac:dyDescent="0.35">
      <c r="A2851">
        <v>40847</v>
      </c>
      <c r="B2851" t="s">
        <v>1213</v>
      </c>
      <c r="C2851">
        <v>210</v>
      </c>
    </row>
    <row r="2852" spans="1:3" x14ac:dyDescent="0.35">
      <c r="A2852">
        <v>40847</v>
      </c>
      <c r="B2852" t="s">
        <v>1213</v>
      </c>
      <c r="C2852">
        <v>210</v>
      </c>
    </row>
    <row r="2853" spans="1:3" x14ac:dyDescent="0.35">
      <c r="A2853">
        <v>40847</v>
      </c>
      <c r="B2853" t="s">
        <v>1213</v>
      </c>
      <c r="C2853">
        <v>210</v>
      </c>
    </row>
    <row r="2854" spans="1:3" x14ac:dyDescent="0.35">
      <c r="A2854">
        <v>40847</v>
      </c>
      <c r="B2854" t="s">
        <v>1213</v>
      </c>
      <c r="C2854">
        <v>210</v>
      </c>
    </row>
    <row r="2855" spans="1:3" x14ac:dyDescent="0.35">
      <c r="A2855">
        <v>40847</v>
      </c>
      <c r="B2855" t="s">
        <v>1213</v>
      </c>
      <c r="C2855">
        <v>210</v>
      </c>
    </row>
    <row r="2856" spans="1:3" x14ac:dyDescent="0.35">
      <c r="A2856">
        <v>40847</v>
      </c>
      <c r="B2856" t="s">
        <v>1213</v>
      </c>
      <c r="C2856">
        <v>210</v>
      </c>
    </row>
    <row r="2857" spans="1:3" x14ac:dyDescent="0.35">
      <c r="A2857">
        <v>40847</v>
      </c>
      <c r="B2857" t="s">
        <v>1213</v>
      </c>
      <c r="C2857">
        <v>210</v>
      </c>
    </row>
    <row r="2858" spans="1:3" x14ac:dyDescent="0.35">
      <c r="A2858">
        <v>40847</v>
      </c>
      <c r="B2858" t="s">
        <v>1213</v>
      </c>
      <c r="C2858">
        <v>210</v>
      </c>
    </row>
    <row r="2859" spans="1:3" x14ac:dyDescent="0.35">
      <c r="A2859">
        <v>40847</v>
      </c>
      <c r="B2859" t="s">
        <v>1213</v>
      </c>
      <c r="C2859">
        <v>210</v>
      </c>
    </row>
    <row r="2860" spans="1:3" x14ac:dyDescent="0.35">
      <c r="A2860">
        <v>40847</v>
      </c>
      <c r="B2860" t="s">
        <v>1213</v>
      </c>
      <c r="C2860">
        <v>210</v>
      </c>
    </row>
    <row r="2861" spans="1:3" x14ac:dyDescent="0.35">
      <c r="A2861">
        <v>40847</v>
      </c>
      <c r="B2861" t="s">
        <v>1213</v>
      </c>
      <c r="C2861">
        <v>210</v>
      </c>
    </row>
    <row r="2862" spans="1:3" x14ac:dyDescent="0.35">
      <c r="A2862">
        <v>40847</v>
      </c>
      <c r="B2862" t="s">
        <v>1213</v>
      </c>
      <c r="C2862">
        <v>211</v>
      </c>
    </row>
    <row r="2863" spans="1:3" x14ac:dyDescent="0.35">
      <c r="A2863">
        <v>40847</v>
      </c>
      <c r="B2863" t="s">
        <v>1213</v>
      </c>
      <c r="C2863">
        <v>211</v>
      </c>
    </row>
    <row r="2864" spans="1:3" x14ac:dyDescent="0.35">
      <c r="A2864">
        <v>40847</v>
      </c>
      <c r="B2864" t="s">
        <v>1213</v>
      </c>
      <c r="C2864">
        <v>211</v>
      </c>
    </row>
    <row r="2865" spans="1:3" x14ac:dyDescent="0.35">
      <c r="A2865">
        <v>40847</v>
      </c>
      <c r="B2865" t="s">
        <v>1213</v>
      </c>
      <c r="C2865">
        <v>211</v>
      </c>
    </row>
    <row r="2866" spans="1:3" x14ac:dyDescent="0.35">
      <c r="A2866">
        <v>40847</v>
      </c>
      <c r="B2866" t="s">
        <v>1213</v>
      </c>
      <c r="C2866">
        <v>211</v>
      </c>
    </row>
    <row r="2867" spans="1:3" x14ac:dyDescent="0.35">
      <c r="A2867">
        <v>40847</v>
      </c>
      <c r="B2867" t="s">
        <v>1213</v>
      </c>
      <c r="C2867">
        <v>211</v>
      </c>
    </row>
    <row r="2868" spans="1:3" x14ac:dyDescent="0.35">
      <c r="A2868">
        <v>40847</v>
      </c>
      <c r="B2868" t="s">
        <v>1213</v>
      </c>
      <c r="C2868">
        <v>211</v>
      </c>
    </row>
    <row r="2869" spans="1:3" x14ac:dyDescent="0.35">
      <c r="A2869">
        <v>40847</v>
      </c>
      <c r="B2869" t="s">
        <v>1213</v>
      </c>
      <c r="C2869">
        <v>211</v>
      </c>
    </row>
    <row r="2870" spans="1:3" x14ac:dyDescent="0.35">
      <c r="A2870">
        <v>41000</v>
      </c>
      <c r="B2870" t="s">
        <v>1214</v>
      </c>
      <c r="C2870">
        <v>1</v>
      </c>
    </row>
    <row r="2871" spans="1:3" x14ac:dyDescent="0.35">
      <c r="A2871">
        <v>41000</v>
      </c>
      <c r="B2871" t="s">
        <v>1214</v>
      </c>
      <c r="C2871">
        <v>1</v>
      </c>
    </row>
    <row r="2872" spans="1:3" x14ac:dyDescent="0.35">
      <c r="A2872">
        <v>41000</v>
      </c>
      <c r="B2872" t="s">
        <v>1214</v>
      </c>
      <c r="C2872">
        <v>1</v>
      </c>
    </row>
    <row r="2873" spans="1:3" x14ac:dyDescent="0.35">
      <c r="A2873">
        <v>41000</v>
      </c>
      <c r="B2873" t="s">
        <v>1214</v>
      </c>
      <c r="C2873">
        <v>1</v>
      </c>
    </row>
    <row r="2874" spans="1:3" x14ac:dyDescent="0.35">
      <c r="A2874">
        <v>41000</v>
      </c>
      <c r="B2874" t="s">
        <v>1214</v>
      </c>
      <c r="C2874">
        <v>1</v>
      </c>
    </row>
    <row r="2875" spans="1:3" x14ac:dyDescent="0.35">
      <c r="A2875">
        <v>41012</v>
      </c>
      <c r="B2875" t="s">
        <v>1215</v>
      </c>
      <c r="C2875">
        <v>519</v>
      </c>
    </row>
    <row r="2876" spans="1:3" x14ac:dyDescent="0.35">
      <c r="A2876">
        <v>41012</v>
      </c>
      <c r="B2876" t="s">
        <v>1215</v>
      </c>
      <c r="C2876">
        <v>519</v>
      </c>
    </row>
    <row r="2877" spans="1:3" x14ac:dyDescent="0.35">
      <c r="A2877">
        <v>41012</v>
      </c>
      <c r="B2877" t="s">
        <v>1215</v>
      </c>
      <c r="C2877">
        <v>519</v>
      </c>
    </row>
    <row r="2878" spans="1:3" x14ac:dyDescent="0.35">
      <c r="A2878">
        <v>41012</v>
      </c>
      <c r="B2878" t="s">
        <v>1215</v>
      </c>
      <c r="C2878">
        <v>519</v>
      </c>
    </row>
    <row r="2879" spans="1:3" x14ac:dyDescent="0.35">
      <c r="A2879">
        <v>41012</v>
      </c>
      <c r="B2879" t="s">
        <v>1215</v>
      </c>
      <c r="C2879">
        <v>519</v>
      </c>
    </row>
    <row r="2880" spans="1:3" x14ac:dyDescent="0.35">
      <c r="A2880">
        <v>41012</v>
      </c>
      <c r="B2880" t="s">
        <v>1215</v>
      </c>
      <c r="C2880">
        <v>519</v>
      </c>
    </row>
    <row r="2881" spans="1:3" x14ac:dyDescent="0.35">
      <c r="A2881">
        <v>41013</v>
      </c>
      <c r="B2881" t="s">
        <v>1216</v>
      </c>
      <c r="C2881">
        <v>578</v>
      </c>
    </row>
    <row r="2882" spans="1:3" x14ac:dyDescent="0.35">
      <c r="A2882">
        <v>41013</v>
      </c>
      <c r="B2882" t="s">
        <v>1216</v>
      </c>
      <c r="C2882">
        <v>578</v>
      </c>
    </row>
    <row r="2883" spans="1:3" x14ac:dyDescent="0.35">
      <c r="A2883">
        <v>41013</v>
      </c>
      <c r="B2883" t="s">
        <v>1216</v>
      </c>
      <c r="C2883">
        <v>578</v>
      </c>
    </row>
    <row r="2884" spans="1:3" x14ac:dyDescent="0.35">
      <c r="A2884">
        <v>41013</v>
      </c>
      <c r="B2884" t="s">
        <v>1216</v>
      </c>
      <c r="C2884">
        <v>578</v>
      </c>
    </row>
    <row r="2885" spans="1:3" x14ac:dyDescent="0.35">
      <c r="A2885">
        <v>41015</v>
      </c>
      <c r="B2885" t="s">
        <v>1217</v>
      </c>
      <c r="C2885">
        <v>325</v>
      </c>
    </row>
    <row r="2886" spans="1:3" x14ac:dyDescent="0.35">
      <c r="A2886">
        <v>41015</v>
      </c>
      <c r="B2886" t="s">
        <v>1217</v>
      </c>
      <c r="C2886">
        <v>325</v>
      </c>
    </row>
    <row r="2887" spans="1:3" x14ac:dyDescent="0.35">
      <c r="A2887">
        <v>41015</v>
      </c>
      <c r="B2887" t="s">
        <v>1217</v>
      </c>
      <c r="C2887">
        <v>325</v>
      </c>
    </row>
    <row r="2888" spans="1:3" x14ac:dyDescent="0.35">
      <c r="A2888">
        <v>41015</v>
      </c>
      <c r="B2888" t="s">
        <v>1217</v>
      </c>
      <c r="C2888">
        <v>325</v>
      </c>
    </row>
    <row r="2889" spans="1:3" x14ac:dyDescent="0.35">
      <c r="A2889">
        <v>41015</v>
      </c>
      <c r="B2889" t="s">
        <v>1217</v>
      </c>
      <c r="C2889">
        <v>325</v>
      </c>
    </row>
    <row r="2890" spans="1:3" x14ac:dyDescent="0.35">
      <c r="A2890">
        <v>41015</v>
      </c>
      <c r="B2890" t="s">
        <v>1217</v>
      </c>
      <c r="C2890">
        <v>325</v>
      </c>
    </row>
    <row r="2891" spans="1:3" x14ac:dyDescent="0.35">
      <c r="A2891">
        <v>41015</v>
      </c>
      <c r="B2891" t="s">
        <v>1217</v>
      </c>
      <c r="C2891">
        <v>325</v>
      </c>
    </row>
    <row r="2892" spans="1:3" x14ac:dyDescent="0.35">
      <c r="A2892">
        <v>41015</v>
      </c>
      <c r="B2892" t="s">
        <v>1217</v>
      </c>
      <c r="C2892">
        <v>325</v>
      </c>
    </row>
    <row r="2893" spans="1:3" x14ac:dyDescent="0.35">
      <c r="A2893">
        <v>41015</v>
      </c>
      <c r="B2893" t="s">
        <v>1217</v>
      </c>
      <c r="C2893">
        <v>325</v>
      </c>
    </row>
    <row r="2894" spans="1:3" x14ac:dyDescent="0.35">
      <c r="A2894">
        <v>41015</v>
      </c>
      <c r="B2894" t="s">
        <v>1217</v>
      </c>
      <c r="C2894">
        <v>325</v>
      </c>
    </row>
    <row r="2895" spans="1:3" x14ac:dyDescent="0.35">
      <c r="A2895">
        <v>41015</v>
      </c>
      <c r="B2895" t="s">
        <v>1217</v>
      </c>
      <c r="C2895">
        <v>325</v>
      </c>
    </row>
    <row r="2896" spans="1:3" x14ac:dyDescent="0.35">
      <c r="A2896">
        <v>41015</v>
      </c>
      <c r="B2896" t="s">
        <v>1217</v>
      </c>
      <c r="C2896">
        <v>325</v>
      </c>
    </row>
    <row r="2897" spans="1:3" x14ac:dyDescent="0.35">
      <c r="A2897">
        <v>41015</v>
      </c>
      <c r="B2897" t="s">
        <v>1217</v>
      </c>
      <c r="C2897">
        <v>325</v>
      </c>
    </row>
    <row r="2898" spans="1:3" x14ac:dyDescent="0.35">
      <c r="A2898">
        <v>41015</v>
      </c>
      <c r="B2898" t="s">
        <v>1217</v>
      </c>
      <c r="C2898">
        <v>325</v>
      </c>
    </row>
    <row r="2899" spans="1:3" x14ac:dyDescent="0.35">
      <c r="A2899">
        <v>41015</v>
      </c>
      <c r="B2899" t="s">
        <v>1217</v>
      </c>
      <c r="C2899">
        <v>325</v>
      </c>
    </row>
    <row r="2900" spans="1:3" x14ac:dyDescent="0.35">
      <c r="A2900">
        <v>41015</v>
      </c>
      <c r="B2900" t="s">
        <v>1217</v>
      </c>
      <c r="C2900">
        <v>325</v>
      </c>
    </row>
    <row r="2901" spans="1:3" x14ac:dyDescent="0.35">
      <c r="A2901">
        <v>41015</v>
      </c>
      <c r="B2901" t="s">
        <v>1217</v>
      </c>
      <c r="C2901">
        <v>325</v>
      </c>
    </row>
    <row r="2902" spans="1:3" x14ac:dyDescent="0.35">
      <c r="A2902">
        <v>41015</v>
      </c>
      <c r="B2902" t="s">
        <v>1217</v>
      </c>
      <c r="C2902">
        <v>325</v>
      </c>
    </row>
    <row r="2903" spans="1:3" x14ac:dyDescent="0.35">
      <c r="A2903">
        <v>41015</v>
      </c>
      <c r="B2903" t="s">
        <v>1217</v>
      </c>
      <c r="C2903">
        <v>325</v>
      </c>
    </row>
    <row r="2904" spans="1:3" x14ac:dyDescent="0.35">
      <c r="A2904">
        <v>41015</v>
      </c>
      <c r="B2904" t="s">
        <v>1217</v>
      </c>
      <c r="C2904">
        <v>325</v>
      </c>
    </row>
    <row r="2905" spans="1:3" x14ac:dyDescent="0.35">
      <c r="A2905">
        <v>41015</v>
      </c>
      <c r="B2905" t="s">
        <v>1217</v>
      </c>
      <c r="C2905">
        <v>325</v>
      </c>
    </row>
    <row r="2906" spans="1:3" x14ac:dyDescent="0.35">
      <c r="A2906">
        <v>41015</v>
      </c>
      <c r="B2906" t="s">
        <v>1217</v>
      </c>
      <c r="C2906">
        <v>326</v>
      </c>
    </row>
    <row r="2907" spans="1:3" x14ac:dyDescent="0.35">
      <c r="A2907">
        <v>41015</v>
      </c>
      <c r="B2907" t="s">
        <v>1217</v>
      </c>
      <c r="C2907">
        <v>326</v>
      </c>
    </row>
    <row r="2908" spans="1:3" x14ac:dyDescent="0.35">
      <c r="A2908">
        <v>41015</v>
      </c>
      <c r="B2908" t="s">
        <v>1217</v>
      </c>
      <c r="C2908">
        <v>326</v>
      </c>
    </row>
    <row r="2909" spans="1:3" x14ac:dyDescent="0.35">
      <c r="A2909">
        <v>41015</v>
      </c>
      <c r="B2909" t="s">
        <v>1217</v>
      </c>
      <c r="C2909">
        <v>326</v>
      </c>
    </row>
    <row r="2910" spans="1:3" x14ac:dyDescent="0.35">
      <c r="A2910">
        <v>41015</v>
      </c>
      <c r="B2910" t="s">
        <v>1217</v>
      </c>
      <c r="C2910">
        <v>326</v>
      </c>
    </row>
    <row r="2911" spans="1:3" x14ac:dyDescent="0.35">
      <c r="A2911">
        <v>41015</v>
      </c>
      <c r="B2911" t="s">
        <v>1217</v>
      </c>
      <c r="C2911">
        <v>326</v>
      </c>
    </row>
    <row r="2912" spans="1:3" x14ac:dyDescent="0.35">
      <c r="A2912">
        <v>41015</v>
      </c>
      <c r="B2912" t="s">
        <v>1217</v>
      </c>
      <c r="C2912">
        <v>326</v>
      </c>
    </row>
    <row r="2913" spans="1:3" x14ac:dyDescent="0.35">
      <c r="A2913">
        <v>41015</v>
      </c>
      <c r="B2913" t="s">
        <v>1217</v>
      </c>
      <c r="C2913">
        <v>326</v>
      </c>
    </row>
    <row r="2914" spans="1:3" x14ac:dyDescent="0.35">
      <c r="A2914">
        <v>41015</v>
      </c>
      <c r="B2914" t="s">
        <v>1217</v>
      </c>
      <c r="C2914">
        <v>326</v>
      </c>
    </row>
    <row r="2915" spans="1:3" x14ac:dyDescent="0.35">
      <c r="A2915">
        <v>41015</v>
      </c>
      <c r="B2915" t="s">
        <v>1217</v>
      </c>
      <c r="C2915">
        <v>326</v>
      </c>
    </row>
    <row r="2916" spans="1:3" x14ac:dyDescent="0.35">
      <c r="A2916">
        <v>41015</v>
      </c>
      <c r="B2916" t="s">
        <v>1217</v>
      </c>
      <c r="C2916">
        <v>326</v>
      </c>
    </row>
    <row r="2917" spans="1:3" x14ac:dyDescent="0.35">
      <c r="A2917">
        <v>41015</v>
      </c>
      <c r="B2917" t="s">
        <v>1217</v>
      </c>
      <c r="C2917">
        <v>326</v>
      </c>
    </row>
    <row r="2918" spans="1:3" x14ac:dyDescent="0.35">
      <c r="A2918">
        <v>41015</v>
      </c>
      <c r="B2918" t="s">
        <v>1217</v>
      </c>
      <c r="C2918">
        <v>326</v>
      </c>
    </row>
    <row r="2919" spans="1:3" x14ac:dyDescent="0.35">
      <c r="A2919">
        <v>41015</v>
      </c>
      <c r="B2919" t="s">
        <v>1217</v>
      </c>
      <c r="C2919">
        <v>326</v>
      </c>
    </row>
    <row r="2920" spans="1:3" x14ac:dyDescent="0.35">
      <c r="A2920">
        <v>41015</v>
      </c>
      <c r="B2920" t="s">
        <v>1217</v>
      </c>
      <c r="C2920">
        <v>326</v>
      </c>
    </row>
    <row r="2921" spans="1:3" x14ac:dyDescent="0.35">
      <c r="A2921">
        <v>41015</v>
      </c>
      <c r="B2921" t="s">
        <v>1217</v>
      </c>
      <c r="C2921">
        <v>326</v>
      </c>
    </row>
    <row r="2922" spans="1:3" x14ac:dyDescent="0.35">
      <c r="A2922">
        <v>41015</v>
      </c>
      <c r="B2922" t="s">
        <v>1217</v>
      </c>
      <c r="C2922">
        <v>326</v>
      </c>
    </row>
    <row r="2923" spans="1:3" x14ac:dyDescent="0.35">
      <c r="A2923">
        <v>41015</v>
      </c>
      <c r="B2923" t="s">
        <v>1217</v>
      </c>
      <c r="C2923">
        <v>326</v>
      </c>
    </row>
    <row r="2924" spans="1:3" x14ac:dyDescent="0.35">
      <c r="A2924">
        <v>41476</v>
      </c>
      <c r="B2924" t="s">
        <v>1218</v>
      </c>
      <c r="C2924">
        <v>1</v>
      </c>
    </row>
    <row r="2925" spans="1:3" x14ac:dyDescent="0.35">
      <c r="A2925">
        <v>41476</v>
      </c>
      <c r="B2925" t="s">
        <v>1218</v>
      </c>
      <c r="C2925">
        <v>1</v>
      </c>
    </row>
    <row r="2926" spans="1:3" x14ac:dyDescent="0.35">
      <c r="A2926">
        <v>41477</v>
      </c>
      <c r="B2926" t="s">
        <v>578</v>
      </c>
      <c r="C2926">
        <v>1</v>
      </c>
    </row>
    <row r="2927" spans="1:3" x14ac:dyDescent="0.35">
      <c r="A2927">
        <v>41477</v>
      </c>
      <c r="B2927" t="s">
        <v>578</v>
      </c>
      <c r="C2927">
        <v>1</v>
      </c>
    </row>
    <row r="2928" spans="1:3" x14ac:dyDescent="0.35">
      <c r="A2928">
        <v>41477</v>
      </c>
      <c r="B2928" t="s">
        <v>578</v>
      </c>
      <c r="C2928">
        <v>1</v>
      </c>
    </row>
    <row r="2929" spans="1:3" x14ac:dyDescent="0.35">
      <c r="A2929">
        <v>41698</v>
      </c>
      <c r="B2929" t="s">
        <v>1219</v>
      </c>
      <c r="C2929">
        <v>1</v>
      </c>
    </row>
    <row r="2930" spans="1:3" x14ac:dyDescent="0.35">
      <c r="A2930">
        <v>41698</v>
      </c>
      <c r="B2930" t="s">
        <v>1219</v>
      </c>
      <c r="C2930">
        <v>1</v>
      </c>
    </row>
    <row r="2931" spans="1:3" x14ac:dyDescent="0.35">
      <c r="A2931">
        <v>41698</v>
      </c>
      <c r="B2931" t="s">
        <v>1219</v>
      </c>
      <c r="C2931">
        <v>1</v>
      </c>
    </row>
    <row r="2932" spans="1:3" x14ac:dyDescent="0.35">
      <c r="A2932">
        <v>41698</v>
      </c>
      <c r="B2932" t="s">
        <v>1219</v>
      </c>
      <c r="C2932">
        <v>1</v>
      </c>
    </row>
    <row r="2933" spans="1:3" x14ac:dyDescent="0.35">
      <c r="A2933">
        <v>41698</v>
      </c>
      <c r="B2933" t="s">
        <v>1219</v>
      </c>
      <c r="C2933">
        <v>1</v>
      </c>
    </row>
    <row r="2934" spans="1:3" x14ac:dyDescent="0.35">
      <c r="A2934">
        <v>41698</v>
      </c>
      <c r="B2934" t="s">
        <v>1219</v>
      </c>
      <c r="C2934">
        <v>1</v>
      </c>
    </row>
    <row r="2935" spans="1:3" x14ac:dyDescent="0.35">
      <c r="A2935">
        <v>41698</v>
      </c>
      <c r="B2935" t="s">
        <v>1219</v>
      </c>
      <c r="C2935">
        <v>1</v>
      </c>
    </row>
    <row r="2936" spans="1:3" x14ac:dyDescent="0.35">
      <c r="A2936">
        <v>41698</v>
      </c>
      <c r="B2936" t="s">
        <v>1219</v>
      </c>
      <c r="C2936">
        <v>1</v>
      </c>
    </row>
    <row r="2937" spans="1:3" x14ac:dyDescent="0.35">
      <c r="A2937">
        <v>41698</v>
      </c>
      <c r="B2937" t="s">
        <v>1219</v>
      </c>
      <c r="C2937">
        <v>1</v>
      </c>
    </row>
    <row r="2938" spans="1:3" x14ac:dyDescent="0.35">
      <c r="A2938">
        <v>41698</v>
      </c>
      <c r="B2938" t="s">
        <v>1219</v>
      </c>
      <c r="C2938">
        <v>1</v>
      </c>
    </row>
    <row r="2939" spans="1:3" x14ac:dyDescent="0.35">
      <c r="A2939">
        <v>41698</v>
      </c>
      <c r="B2939" t="s">
        <v>1219</v>
      </c>
      <c r="C2939">
        <v>1</v>
      </c>
    </row>
    <row r="2940" spans="1:3" x14ac:dyDescent="0.35">
      <c r="A2940">
        <v>41698</v>
      </c>
      <c r="B2940" t="s">
        <v>1219</v>
      </c>
      <c r="C2940">
        <v>1</v>
      </c>
    </row>
    <row r="2941" spans="1:3" x14ac:dyDescent="0.35">
      <c r="A2941">
        <v>41698</v>
      </c>
      <c r="B2941" t="s">
        <v>1219</v>
      </c>
      <c r="C2941">
        <v>1</v>
      </c>
    </row>
    <row r="2942" spans="1:3" x14ac:dyDescent="0.35">
      <c r="A2942">
        <v>41698</v>
      </c>
      <c r="B2942" t="s">
        <v>1219</v>
      </c>
      <c r="C2942">
        <v>1</v>
      </c>
    </row>
    <row r="2943" spans="1:3" x14ac:dyDescent="0.35">
      <c r="A2943">
        <v>41698</v>
      </c>
      <c r="B2943" t="s">
        <v>1219</v>
      </c>
      <c r="C2943">
        <v>1</v>
      </c>
    </row>
    <row r="2944" spans="1:3" x14ac:dyDescent="0.35">
      <c r="A2944">
        <v>41698</v>
      </c>
      <c r="B2944" t="s">
        <v>1219</v>
      </c>
      <c r="C2944">
        <v>1</v>
      </c>
    </row>
    <row r="2945" spans="1:3" x14ac:dyDescent="0.35">
      <c r="A2945">
        <v>41698</v>
      </c>
      <c r="B2945" t="s">
        <v>1219</v>
      </c>
      <c r="C2945">
        <v>1</v>
      </c>
    </row>
    <row r="2946" spans="1:3" x14ac:dyDescent="0.35">
      <c r="A2946">
        <v>42261</v>
      </c>
      <c r="B2946" t="s">
        <v>1220</v>
      </c>
      <c r="C2946">
        <v>1</v>
      </c>
    </row>
    <row r="2947" spans="1:3" x14ac:dyDescent="0.35">
      <c r="A2947">
        <v>42261</v>
      </c>
      <c r="B2947" t="s">
        <v>1220</v>
      </c>
      <c r="C2947">
        <v>1</v>
      </c>
    </row>
    <row r="2948" spans="1:3" x14ac:dyDescent="0.35">
      <c r="A2948">
        <v>42261</v>
      </c>
      <c r="B2948" t="s">
        <v>1220</v>
      </c>
      <c r="C2948">
        <v>1</v>
      </c>
    </row>
    <row r="2949" spans="1:3" x14ac:dyDescent="0.35">
      <c r="A2949">
        <v>42261</v>
      </c>
      <c r="B2949" t="s">
        <v>1220</v>
      </c>
      <c r="C2949">
        <v>1</v>
      </c>
    </row>
    <row r="2950" spans="1:3" x14ac:dyDescent="0.35">
      <c r="A2950">
        <v>42261</v>
      </c>
      <c r="B2950" t="s">
        <v>1220</v>
      </c>
      <c r="C2950">
        <v>1</v>
      </c>
    </row>
    <row r="2951" spans="1:3" x14ac:dyDescent="0.35">
      <c r="A2951">
        <v>42261</v>
      </c>
      <c r="B2951" t="s">
        <v>1220</v>
      </c>
      <c r="C2951">
        <v>1</v>
      </c>
    </row>
    <row r="2952" spans="1:3" x14ac:dyDescent="0.35">
      <c r="A2952">
        <v>42261</v>
      </c>
      <c r="B2952" t="s">
        <v>1220</v>
      </c>
      <c r="C2952">
        <v>1</v>
      </c>
    </row>
    <row r="2953" spans="1:3" x14ac:dyDescent="0.35">
      <c r="A2953">
        <v>42261</v>
      </c>
      <c r="B2953" t="s">
        <v>1220</v>
      </c>
      <c r="C2953">
        <v>1</v>
      </c>
    </row>
    <row r="2954" spans="1:3" x14ac:dyDescent="0.35">
      <c r="A2954">
        <v>42261</v>
      </c>
      <c r="B2954" t="s">
        <v>1220</v>
      </c>
      <c r="C2954">
        <v>1</v>
      </c>
    </row>
    <row r="2955" spans="1:3" x14ac:dyDescent="0.35">
      <c r="A2955">
        <v>42261</v>
      </c>
      <c r="B2955" t="s">
        <v>1220</v>
      </c>
      <c r="C2955">
        <v>1</v>
      </c>
    </row>
    <row r="2956" spans="1:3" x14ac:dyDescent="0.35">
      <c r="A2956">
        <v>42261</v>
      </c>
      <c r="B2956" t="s">
        <v>1220</v>
      </c>
      <c r="C2956">
        <v>1</v>
      </c>
    </row>
    <row r="2957" spans="1:3" x14ac:dyDescent="0.35">
      <c r="A2957">
        <v>42261</v>
      </c>
      <c r="B2957" t="s">
        <v>1220</v>
      </c>
      <c r="C2957">
        <v>1</v>
      </c>
    </row>
    <row r="2958" spans="1:3" x14ac:dyDescent="0.35">
      <c r="A2958">
        <v>42261</v>
      </c>
      <c r="B2958" t="s">
        <v>1220</v>
      </c>
      <c r="C2958">
        <v>1</v>
      </c>
    </row>
    <row r="2959" spans="1:3" x14ac:dyDescent="0.35">
      <c r="A2959">
        <v>42261</v>
      </c>
      <c r="B2959" t="s">
        <v>1220</v>
      </c>
      <c r="C2959">
        <v>1</v>
      </c>
    </row>
    <row r="2960" spans="1:3" x14ac:dyDescent="0.35">
      <c r="A2960">
        <v>42261</v>
      </c>
      <c r="B2960" t="s">
        <v>1220</v>
      </c>
      <c r="C2960">
        <v>1</v>
      </c>
    </row>
    <row r="2961" spans="1:3" x14ac:dyDescent="0.35">
      <c r="A2961">
        <v>42261</v>
      </c>
      <c r="B2961" t="s">
        <v>1220</v>
      </c>
      <c r="C2961">
        <v>1</v>
      </c>
    </row>
    <row r="2962" spans="1:3" x14ac:dyDescent="0.35">
      <c r="A2962">
        <v>42261</v>
      </c>
      <c r="B2962" t="s">
        <v>1220</v>
      </c>
      <c r="C2962">
        <v>1</v>
      </c>
    </row>
    <row r="2963" spans="1:3" x14ac:dyDescent="0.35">
      <c r="A2963">
        <v>42261</v>
      </c>
      <c r="B2963" t="s">
        <v>1220</v>
      </c>
      <c r="C2963">
        <v>1</v>
      </c>
    </row>
    <row r="2964" spans="1:3" x14ac:dyDescent="0.35">
      <c r="A2964">
        <v>42261</v>
      </c>
      <c r="B2964" t="s">
        <v>1220</v>
      </c>
      <c r="C2964">
        <v>1</v>
      </c>
    </row>
    <row r="2965" spans="1:3" x14ac:dyDescent="0.35">
      <c r="A2965">
        <v>42261</v>
      </c>
      <c r="B2965" t="s">
        <v>1220</v>
      </c>
      <c r="C2965">
        <v>1</v>
      </c>
    </row>
    <row r="2966" spans="1:3" x14ac:dyDescent="0.35">
      <c r="A2966">
        <v>42261</v>
      </c>
      <c r="B2966" t="s">
        <v>1220</v>
      </c>
      <c r="C2966">
        <v>1</v>
      </c>
    </row>
    <row r="2967" spans="1:3" x14ac:dyDescent="0.35">
      <c r="A2967">
        <v>42261</v>
      </c>
      <c r="B2967" t="s">
        <v>1220</v>
      </c>
      <c r="C2967">
        <v>1</v>
      </c>
    </row>
    <row r="2968" spans="1:3" x14ac:dyDescent="0.35">
      <c r="A2968">
        <v>42261</v>
      </c>
      <c r="B2968" t="s">
        <v>1220</v>
      </c>
      <c r="C2968">
        <v>1</v>
      </c>
    </row>
    <row r="2969" spans="1:3" x14ac:dyDescent="0.35">
      <c r="A2969">
        <v>42261</v>
      </c>
      <c r="B2969" t="s">
        <v>1220</v>
      </c>
      <c r="C2969">
        <v>1</v>
      </c>
    </row>
    <row r="2970" spans="1:3" x14ac:dyDescent="0.35">
      <c r="A2970">
        <v>42261</v>
      </c>
      <c r="B2970" t="s">
        <v>1220</v>
      </c>
      <c r="C2970">
        <v>1</v>
      </c>
    </row>
    <row r="2971" spans="1:3" x14ac:dyDescent="0.35">
      <c r="A2971">
        <v>42261</v>
      </c>
      <c r="B2971" t="s">
        <v>1220</v>
      </c>
      <c r="C2971">
        <v>1</v>
      </c>
    </row>
    <row r="2972" spans="1:3" x14ac:dyDescent="0.35">
      <c r="A2972">
        <v>42261</v>
      </c>
      <c r="B2972" t="s">
        <v>1220</v>
      </c>
      <c r="C2972">
        <v>1</v>
      </c>
    </row>
    <row r="2973" spans="1:3" x14ac:dyDescent="0.35">
      <c r="A2973">
        <v>42261</v>
      </c>
      <c r="B2973" t="s">
        <v>1220</v>
      </c>
      <c r="C2973">
        <v>1</v>
      </c>
    </row>
    <row r="2974" spans="1:3" x14ac:dyDescent="0.35">
      <c r="A2974">
        <v>42261</v>
      </c>
      <c r="B2974" t="s">
        <v>1220</v>
      </c>
      <c r="C2974">
        <v>1</v>
      </c>
    </row>
    <row r="2975" spans="1:3" x14ac:dyDescent="0.35">
      <c r="A2975">
        <v>42261</v>
      </c>
      <c r="B2975" t="s">
        <v>1220</v>
      </c>
      <c r="C2975">
        <v>1</v>
      </c>
    </row>
    <row r="2976" spans="1:3" x14ac:dyDescent="0.35">
      <c r="A2976">
        <v>42261</v>
      </c>
      <c r="B2976" t="s">
        <v>1220</v>
      </c>
      <c r="C2976">
        <v>1</v>
      </c>
    </row>
    <row r="2977" spans="1:3" x14ac:dyDescent="0.35">
      <c r="A2977">
        <v>42261</v>
      </c>
      <c r="B2977" t="s">
        <v>1220</v>
      </c>
      <c r="C2977">
        <v>1</v>
      </c>
    </row>
    <row r="2978" spans="1:3" x14ac:dyDescent="0.35">
      <c r="A2978">
        <v>42261</v>
      </c>
      <c r="B2978" t="s">
        <v>1220</v>
      </c>
      <c r="C2978">
        <v>1</v>
      </c>
    </row>
    <row r="2979" spans="1:3" x14ac:dyDescent="0.35">
      <c r="A2979">
        <v>42501</v>
      </c>
      <c r="B2979" t="s">
        <v>1167</v>
      </c>
      <c r="C2979">
        <v>708</v>
      </c>
    </row>
    <row r="2980" spans="1:3" x14ac:dyDescent="0.35">
      <c r="A2980">
        <v>42501</v>
      </c>
      <c r="B2980" t="s">
        <v>1167</v>
      </c>
      <c r="C2980">
        <v>708</v>
      </c>
    </row>
    <row r="2981" spans="1:3" x14ac:dyDescent="0.35">
      <c r="A2981">
        <v>42928</v>
      </c>
      <c r="B2981" t="s">
        <v>1221</v>
      </c>
      <c r="C2981">
        <v>1</v>
      </c>
    </row>
    <row r="2982" spans="1:3" x14ac:dyDescent="0.35">
      <c r="A2982">
        <v>42928</v>
      </c>
      <c r="B2982" t="s">
        <v>1221</v>
      </c>
      <c r="C2982">
        <v>1</v>
      </c>
    </row>
    <row r="2983" spans="1:3" x14ac:dyDescent="0.35">
      <c r="A2983">
        <v>42928</v>
      </c>
      <c r="B2983" t="s">
        <v>1221</v>
      </c>
      <c r="C2983">
        <v>1</v>
      </c>
    </row>
    <row r="2984" spans="1:3" x14ac:dyDescent="0.35">
      <c r="A2984">
        <v>42928</v>
      </c>
      <c r="B2984" t="s">
        <v>1221</v>
      </c>
      <c r="C2984">
        <v>1</v>
      </c>
    </row>
    <row r="2985" spans="1:3" x14ac:dyDescent="0.35">
      <c r="A2985">
        <v>42928</v>
      </c>
      <c r="B2985" t="s">
        <v>1221</v>
      </c>
      <c r="C2985">
        <v>1</v>
      </c>
    </row>
    <row r="2986" spans="1:3" x14ac:dyDescent="0.35">
      <c r="A2986">
        <v>42977</v>
      </c>
      <c r="B2986" t="s">
        <v>1222</v>
      </c>
      <c r="C2986">
        <v>1</v>
      </c>
    </row>
    <row r="2987" spans="1:3" x14ac:dyDescent="0.35">
      <c r="A2987">
        <v>42977</v>
      </c>
      <c r="B2987" t="s">
        <v>1222</v>
      </c>
      <c r="C2987">
        <v>1</v>
      </c>
    </row>
    <row r="2988" spans="1:3" x14ac:dyDescent="0.35">
      <c r="A2988">
        <v>42977</v>
      </c>
      <c r="B2988" t="s">
        <v>1222</v>
      </c>
      <c r="C2988">
        <v>2</v>
      </c>
    </row>
    <row r="2989" spans="1:3" x14ac:dyDescent="0.35">
      <c r="A2989">
        <v>42977</v>
      </c>
      <c r="B2989" t="s">
        <v>1222</v>
      </c>
      <c r="C2989">
        <v>2</v>
      </c>
    </row>
    <row r="2990" spans="1:3" x14ac:dyDescent="0.35">
      <c r="A2990">
        <v>42977</v>
      </c>
      <c r="B2990" t="s">
        <v>1222</v>
      </c>
      <c r="C2990">
        <v>2</v>
      </c>
    </row>
    <row r="2991" spans="1:3" x14ac:dyDescent="0.35">
      <c r="A2991">
        <v>42977</v>
      </c>
      <c r="B2991" t="s">
        <v>1222</v>
      </c>
      <c r="C2991">
        <v>2</v>
      </c>
    </row>
    <row r="2992" spans="1:3" x14ac:dyDescent="0.35">
      <c r="A2992">
        <v>42977</v>
      </c>
      <c r="B2992" t="s">
        <v>1222</v>
      </c>
      <c r="C2992">
        <v>2</v>
      </c>
    </row>
    <row r="2993" spans="1:3" x14ac:dyDescent="0.35">
      <c r="A2993">
        <v>42977</v>
      </c>
      <c r="B2993" t="s">
        <v>1222</v>
      </c>
      <c r="C2993">
        <v>3</v>
      </c>
    </row>
    <row r="2994" spans="1:3" x14ac:dyDescent="0.35">
      <c r="A2994">
        <v>42977</v>
      </c>
      <c r="B2994" t="s">
        <v>1222</v>
      </c>
      <c r="C2994">
        <v>3</v>
      </c>
    </row>
    <row r="2995" spans="1:3" x14ac:dyDescent="0.35">
      <c r="A2995">
        <v>42977</v>
      </c>
      <c r="B2995" t="s">
        <v>1222</v>
      </c>
      <c r="C2995">
        <v>3</v>
      </c>
    </row>
    <row r="2996" spans="1:3" x14ac:dyDescent="0.35">
      <c r="A2996">
        <v>42977</v>
      </c>
      <c r="B2996" t="s">
        <v>1222</v>
      </c>
      <c r="C2996">
        <v>3</v>
      </c>
    </row>
    <row r="2997" spans="1:3" x14ac:dyDescent="0.35">
      <c r="A2997">
        <v>42977</v>
      </c>
      <c r="B2997" t="s">
        <v>1222</v>
      </c>
      <c r="C2997">
        <v>3</v>
      </c>
    </row>
    <row r="2998" spans="1:3" x14ac:dyDescent="0.35">
      <c r="A2998">
        <v>42977</v>
      </c>
      <c r="B2998" t="s">
        <v>1222</v>
      </c>
      <c r="C2998">
        <v>3</v>
      </c>
    </row>
    <row r="2999" spans="1:3" x14ac:dyDescent="0.35">
      <c r="A2999">
        <v>42977</v>
      </c>
      <c r="B2999" t="s">
        <v>1222</v>
      </c>
      <c r="C2999">
        <v>4</v>
      </c>
    </row>
    <row r="3000" spans="1:3" x14ac:dyDescent="0.35">
      <c r="A3000">
        <v>42977</v>
      </c>
      <c r="B3000" t="s">
        <v>1222</v>
      </c>
      <c r="C3000">
        <v>4</v>
      </c>
    </row>
    <row r="3001" spans="1:3" x14ac:dyDescent="0.35">
      <c r="A3001">
        <v>42977</v>
      </c>
      <c r="B3001" t="s">
        <v>1222</v>
      </c>
      <c r="C3001">
        <v>4</v>
      </c>
    </row>
    <row r="3002" spans="1:3" x14ac:dyDescent="0.35">
      <c r="A3002">
        <v>42977</v>
      </c>
      <c r="B3002" t="s">
        <v>1222</v>
      </c>
      <c r="C3002">
        <v>4</v>
      </c>
    </row>
    <row r="3003" spans="1:3" x14ac:dyDescent="0.35">
      <c r="A3003">
        <v>42977</v>
      </c>
      <c r="B3003" t="s">
        <v>1222</v>
      </c>
      <c r="C3003">
        <v>5</v>
      </c>
    </row>
    <row r="3004" spans="1:3" x14ac:dyDescent="0.35">
      <c r="A3004">
        <v>42977</v>
      </c>
      <c r="B3004" t="s">
        <v>1222</v>
      </c>
      <c r="C3004">
        <v>5</v>
      </c>
    </row>
    <row r="3005" spans="1:3" x14ac:dyDescent="0.35">
      <c r="A3005">
        <v>42977</v>
      </c>
      <c r="B3005" t="s">
        <v>1222</v>
      </c>
      <c r="C3005">
        <v>5</v>
      </c>
    </row>
    <row r="3006" spans="1:3" x14ac:dyDescent="0.35">
      <c r="A3006">
        <v>42977</v>
      </c>
      <c r="B3006" t="s">
        <v>1222</v>
      </c>
      <c r="C3006">
        <v>5</v>
      </c>
    </row>
    <row r="3007" spans="1:3" x14ac:dyDescent="0.35">
      <c r="A3007">
        <v>42977</v>
      </c>
      <c r="B3007" t="s">
        <v>1222</v>
      </c>
      <c r="C3007">
        <v>5</v>
      </c>
    </row>
    <row r="3008" spans="1:3" x14ac:dyDescent="0.35">
      <c r="A3008">
        <v>42977</v>
      </c>
      <c r="B3008" t="s">
        <v>1222</v>
      </c>
      <c r="C3008">
        <v>5</v>
      </c>
    </row>
    <row r="3009" spans="1:3" x14ac:dyDescent="0.35">
      <c r="A3009">
        <v>42977</v>
      </c>
      <c r="B3009" t="s">
        <v>1222</v>
      </c>
      <c r="C3009">
        <v>5</v>
      </c>
    </row>
    <row r="3010" spans="1:3" x14ac:dyDescent="0.35">
      <c r="A3010">
        <v>42977</v>
      </c>
      <c r="B3010" t="s">
        <v>1222</v>
      </c>
      <c r="C3010">
        <v>5</v>
      </c>
    </row>
    <row r="3011" spans="1:3" x14ac:dyDescent="0.35">
      <c r="A3011">
        <v>42977</v>
      </c>
      <c r="B3011" t="s">
        <v>1222</v>
      </c>
      <c r="C3011">
        <v>5</v>
      </c>
    </row>
    <row r="3012" spans="1:3" x14ac:dyDescent="0.35">
      <c r="A3012">
        <v>42977</v>
      </c>
      <c r="B3012" t="s">
        <v>1222</v>
      </c>
      <c r="C3012">
        <v>5</v>
      </c>
    </row>
    <row r="3013" spans="1:3" x14ac:dyDescent="0.35">
      <c r="A3013">
        <v>42977</v>
      </c>
      <c r="B3013" t="s">
        <v>1222</v>
      </c>
      <c r="C3013">
        <v>5</v>
      </c>
    </row>
    <row r="3014" spans="1:3" x14ac:dyDescent="0.35">
      <c r="A3014">
        <v>42977</v>
      </c>
      <c r="B3014" t="s">
        <v>1222</v>
      </c>
      <c r="C3014">
        <v>5</v>
      </c>
    </row>
    <row r="3015" spans="1:3" x14ac:dyDescent="0.35">
      <c r="A3015">
        <v>42978</v>
      </c>
      <c r="B3015" t="s">
        <v>1223</v>
      </c>
      <c r="C3015">
        <v>385</v>
      </c>
    </row>
    <row r="3016" spans="1:3" x14ac:dyDescent="0.35">
      <c r="A3016">
        <v>42978</v>
      </c>
      <c r="B3016" t="s">
        <v>1223</v>
      </c>
      <c r="C3016">
        <v>385</v>
      </c>
    </row>
    <row r="3017" spans="1:3" x14ac:dyDescent="0.35">
      <c r="A3017">
        <v>42978</v>
      </c>
      <c r="B3017" t="s">
        <v>1223</v>
      </c>
      <c r="C3017">
        <v>385</v>
      </c>
    </row>
    <row r="3018" spans="1:3" x14ac:dyDescent="0.35">
      <c r="A3018">
        <v>42978</v>
      </c>
      <c r="B3018" t="s">
        <v>1223</v>
      </c>
      <c r="C3018">
        <v>385</v>
      </c>
    </row>
    <row r="3019" spans="1:3" x14ac:dyDescent="0.35">
      <c r="A3019">
        <v>42978</v>
      </c>
      <c r="B3019" t="s">
        <v>1223</v>
      </c>
      <c r="C3019">
        <v>385</v>
      </c>
    </row>
    <row r="3020" spans="1:3" x14ac:dyDescent="0.35">
      <c r="A3020">
        <v>42978</v>
      </c>
      <c r="B3020" t="s">
        <v>1223</v>
      </c>
      <c r="C3020">
        <v>385</v>
      </c>
    </row>
    <row r="3021" spans="1:3" x14ac:dyDescent="0.35">
      <c r="A3021">
        <v>42978</v>
      </c>
      <c r="B3021" t="s">
        <v>1223</v>
      </c>
      <c r="C3021">
        <v>385</v>
      </c>
    </row>
    <row r="3022" spans="1:3" x14ac:dyDescent="0.35">
      <c r="A3022">
        <v>42978</v>
      </c>
      <c r="B3022" t="s">
        <v>1223</v>
      </c>
      <c r="C3022">
        <v>385</v>
      </c>
    </row>
    <row r="3023" spans="1:3" x14ac:dyDescent="0.35">
      <c r="A3023">
        <v>42978</v>
      </c>
      <c r="B3023" t="s">
        <v>1223</v>
      </c>
      <c r="C3023">
        <v>385</v>
      </c>
    </row>
    <row r="3024" spans="1:3" x14ac:dyDescent="0.35">
      <c r="A3024">
        <v>42978</v>
      </c>
      <c r="B3024" t="s">
        <v>1223</v>
      </c>
      <c r="C3024">
        <v>385</v>
      </c>
    </row>
    <row r="3025" spans="1:3" x14ac:dyDescent="0.35">
      <c r="A3025">
        <v>42978</v>
      </c>
      <c r="B3025" t="s">
        <v>1223</v>
      </c>
      <c r="C3025">
        <v>385</v>
      </c>
    </row>
    <row r="3026" spans="1:3" x14ac:dyDescent="0.35">
      <c r="A3026">
        <v>42989</v>
      </c>
      <c r="B3026" t="s">
        <v>1191</v>
      </c>
      <c r="C3026">
        <v>1</v>
      </c>
    </row>
    <row r="3027" spans="1:3" x14ac:dyDescent="0.35">
      <c r="A3027">
        <v>42989</v>
      </c>
      <c r="B3027" t="s">
        <v>1191</v>
      </c>
      <c r="C3027">
        <v>1</v>
      </c>
    </row>
    <row r="3028" spans="1:3" x14ac:dyDescent="0.35">
      <c r="A3028">
        <v>42989</v>
      </c>
      <c r="B3028" t="s">
        <v>1191</v>
      </c>
      <c r="C3028">
        <v>1</v>
      </c>
    </row>
    <row r="3029" spans="1:3" x14ac:dyDescent="0.35">
      <c r="A3029">
        <v>42989</v>
      </c>
      <c r="B3029" t="s">
        <v>1191</v>
      </c>
      <c r="C3029">
        <v>1</v>
      </c>
    </row>
    <row r="3030" spans="1:3" x14ac:dyDescent="0.35">
      <c r="A3030">
        <v>42989</v>
      </c>
      <c r="B3030" t="s">
        <v>1191</v>
      </c>
      <c r="C3030">
        <v>1</v>
      </c>
    </row>
    <row r="3031" spans="1:3" x14ac:dyDescent="0.35">
      <c r="A3031">
        <v>42989</v>
      </c>
      <c r="B3031" t="s">
        <v>1191</v>
      </c>
      <c r="C3031">
        <v>1</v>
      </c>
    </row>
    <row r="3032" spans="1:3" x14ac:dyDescent="0.35">
      <c r="A3032">
        <v>43072</v>
      </c>
      <c r="B3032" t="s">
        <v>1224</v>
      </c>
      <c r="C3032">
        <v>1</v>
      </c>
    </row>
    <row r="3033" spans="1:3" x14ac:dyDescent="0.35">
      <c r="A3033">
        <v>43072</v>
      </c>
      <c r="B3033" t="s">
        <v>1224</v>
      </c>
      <c r="C3033">
        <v>1</v>
      </c>
    </row>
    <row r="3034" spans="1:3" x14ac:dyDescent="0.35">
      <c r="A3034">
        <v>43072</v>
      </c>
      <c r="B3034" t="s">
        <v>1224</v>
      </c>
      <c r="C3034">
        <v>1</v>
      </c>
    </row>
    <row r="3035" spans="1:3" x14ac:dyDescent="0.35">
      <c r="A3035">
        <v>43072</v>
      </c>
      <c r="B3035" t="s">
        <v>1224</v>
      </c>
      <c r="C3035">
        <v>1</v>
      </c>
    </row>
    <row r="3036" spans="1:3" x14ac:dyDescent="0.35">
      <c r="A3036">
        <v>43072</v>
      </c>
      <c r="B3036" t="s">
        <v>1224</v>
      </c>
      <c r="C3036">
        <v>1</v>
      </c>
    </row>
    <row r="3037" spans="1:3" x14ac:dyDescent="0.35">
      <c r="A3037">
        <v>43072</v>
      </c>
      <c r="B3037" t="s">
        <v>1224</v>
      </c>
      <c r="C3037">
        <v>1</v>
      </c>
    </row>
    <row r="3038" spans="1:3" x14ac:dyDescent="0.35">
      <c r="A3038">
        <v>43072</v>
      </c>
      <c r="B3038" t="s">
        <v>1224</v>
      </c>
      <c r="C3038">
        <v>1</v>
      </c>
    </row>
    <row r="3039" spans="1:3" x14ac:dyDescent="0.35">
      <c r="A3039">
        <v>43072</v>
      </c>
      <c r="B3039" t="s">
        <v>1224</v>
      </c>
      <c r="C3039">
        <v>1</v>
      </c>
    </row>
    <row r="3040" spans="1:3" x14ac:dyDescent="0.35">
      <c r="A3040">
        <v>43072</v>
      </c>
      <c r="B3040" t="s">
        <v>1224</v>
      </c>
      <c r="C3040">
        <v>1</v>
      </c>
    </row>
    <row r="3041" spans="1:3" x14ac:dyDescent="0.35">
      <c r="A3041">
        <v>43072</v>
      </c>
      <c r="B3041" t="s">
        <v>1224</v>
      </c>
      <c r="C3041">
        <v>1</v>
      </c>
    </row>
    <row r="3042" spans="1:3" x14ac:dyDescent="0.35">
      <c r="A3042">
        <v>43072</v>
      </c>
      <c r="B3042" t="s">
        <v>1224</v>
      </c>
      <c r="C3042">
        <v>1</v>
      </c>
    </row>
    <row r="3043" spans="1:3" x14ac:dyDescent="0.35">
      <c r="A3043">
        <v>43072</v>
      </c>
      <c r="B3043" t="s">
        <v>1224</v>
      </c>
      <c r="C3043">
        <v>1</v>
      </c>
    </row>
    <row r="3044" spans="1:3" x14ac:dyDescent="0.35">
      <c r="A3044">
        <v>43072</v>
      </c>
      <c r="B3044" t="s">
        <v>1224</v>
      </c>
      <c r="C3044">
        <v>1</v>
      </c>
    </row>
    <row r="3045" spans="1:3" x14ac:dyDescent="0.35">
      <c r="A3045">
        <v>43072</v>
      </c>
      <c r="B3045" t="s">
        <v>1224</v>
      </c>
      <c r="C3045">
        <v>1</v>
      </c>
    </row>
    <row r="3046" spans="1:3" x14ac:dyDescent="0.35">
      <c r="A3046">
        <v>43659</v>
      </c>
      <c r="B3046" t="s">
        <v>1225</v>
      </c>
      <c r="C3046">
        <v>575</v>
      </c>
    </row>
    <row r="3047" spans="1:3" x14ac:dyDescent="0.35">
      <c r="A3047">
        <v>43659</v>
      </c>
      <c r="B3047" t="s">
        <v>1225</v>
      </c>
      <c r="C3047">
        <v>575</v>
      </c>
    </row>
    <row r="3048" spans="1:3" x14ac:dyDescent="0.35">
      <c r="A3048">
        <v>43659</v>
      </c>
      <c r="B3048" t="s">
        <v>1225</v>
      </c>
      <c r="C3048">
        <v>575</v>
      </c>
    </row>
    <row r="3049" spans="1:3" x14ac:dyDescent="0.35">
      <c r="A3049">
        <v>43723</v>
      </c>
      <c r="B3049" t="s">
        <v>1226</v>
      </c>
      <c r="C3049">
        <v>261</v>
      </c>
    </row>
    <row r="3050" spans="1:3" x14ac:dyDescent="0.35">
      <c r="A3050">
        <v>43723</v>
      </c>
      <c r="B3050" t="s">
        <v>1226</v>
      </c>
      <c r="C3050">
        <v>261</v>
      </c>
    </row>
    <row r="3051" spans="1:3" x14ac:dyDescent="0.35">
      <c r="A3051">
        <v>43723</v>
      </c>
      <c r="B3051" t="s">
        <v>1226</v>
      </c>
      <c r="C3051">
        <v>261</v>
      </c>
    </row>
    <row r="3052" spans="1:3" x14ac:dyDescent="0.35">
      <c r="A3052">
        <v>43723</v>
      </c>
      <c r="B3052" t="s">
        <v>1226</v>
      </c>
      <c r="C3052">
        <v>261</v>
      </c>
    </row>
    <row r="3053" spans="1:3" x14ac:dyDescent="0.35">
      <c r="A3053">
        <v>43723</v>
      </c>
      <c r="B3053" t="s">
        <v>1226</v>
      </c>
      <c r="C3053">
        <v>261</v>
      </c>
    </row>
    <row r="3054" spans="1:3" x14ac:dyDescent="0.35">
      <c r="A3054">
        <v>43723</v>
      </c>
      <c r="B3054" t="s">
        <v>1226</v>
      </c>
      <c r="C3054">
        <v>261</v>
      </c>
    </row>
    <row r="3055" spans="1:3" x14ac:dyDescent="0.35">
      <c r="A3055">
        <v>43723</v>
      </c>
      <c r="B3055" t="s">
        <v>1226</v>
      </c>
      <c r="C3055">
        <v>261</v>
      </c>
    </row>
    <row r="3056" spans="1:3" x14ac:dyDescent="0.35">
      <c r="A3056">
        <v>43723</v>
      </c>
      <c r="B3056" t="s">
        <v>1226</v>
      </c>
      <c r="C3056">
        <v>261</v>
      </c>
    </row>
    <row r="3057" spans="1:3" x14ac:dyDescent="0.35">
      <c r="A3057">
        <v>43723</v>
      </c>
      <c r="B3057" t="s">
        <v>1226</v>
      </c>
      <c r="C3057">
        <v>261</v>
      </c>
    </row>
    <row r="3058" spans="1:3" x14ac:dyDescent="0.35">
      <c r="A3058">
        <v>43723</v>
      </c>
      <c r="B3058" t="s">
        <v>1226</v>
      </c>
      <c r="C3058">
        <v>261</v>
      </c>
    </row>
    <row r="3059" spans="1:3" x14ac:dyDescent="0.35">
      <c r="A3059">
        <v>43723</v>
      </c>
      <c r="B3059" t="s">
        <v>1226</v>
      </c>
      <c r="C3059">
        <v>261</v>
      </c>
    </row>
    <row r="3060" spans="1:3" x14ac:dyDescent="0.35">
      <c r="A3060">
        <v>43723</v>
      </c>
      <c r="B3060" t="s">
        <v>1226</v>
      </c>
      <c r="C3060">
        <v>261</v>
      </c>
    </row>
    <row r="3061" spans="1:3" x14ac:dyDescent="0.35">
      <c r="A3061">
        <v>43723</v>
      </c>
      <c r="B3061" t="s">
        <v>1226</v>
      </c>
      <c r="C3061">
        <v>261</v>
      </c>
    </row>
    <row r="3062" spans="1:3" x14ac:dyDescent="0.35">
      <c r="A3062">
        <v>43863</v>
      </c>
      <c r="B3062" t="s">
        <v>1227</v>
      </c>
      <c r="C3062">
        <v>1</v>
      </c>
    </row>
    <row r="3063" spans="1:3" x14ac:dyDescent="0.35">
      <c r="A3063">
        <v>43863</v>
      </c>
      <c r="B3063" t="s">
        <v>1227</v>
      </c>
      <c r="C3063">
        <v>1</v>
      </c>
    </row>
    <row r="3064" spans="1:3" x14ac:dyDescent="0.35">
      <c r="A3064">
        <v>43863</v>
      </c>
      <c r="B3064" t="s">
        <v>1227</v>
      </c>
      <c r="C3064">
        <v>1</v>
      </c>
    </row>
    <row r="3065" spans="1:3" x14ac:dyDescent="0.35">
      <c r="A3065">
        <v>43863</v>
      </c>
      <c r="B3065" t="s">
        <v>1227</v>
      </c>
      <c r="C3065">
        <v>1</v>
      </c>
    </row>
    <row r="3066" spans="1:3" x14ac:dyDescent="0.35">
      <c r="A3066">
        <v>44191</v>
      </c>
      <c r="B3066" t="s">
        <v>1228</v>
      </c>
      <c r="C3066">
        <v>347</v>
      </c>
    </row>
    <row r="3067" spans="1:3" x14ac:dyDescent="0.35">
      <c r="A3067">
        <v>44191</v>
      </c>
      <c r="B3067" t="s">
        <v>1228</v>
      </c>
      <c r="C3067">
        <v>347</v>
      </c>
    </row>
    <row r="3068" spans="1:3" x14ac:dyDescent="0.35">
      <c r="A3068">
        <v>44191</v>
      </c>
      <c r="B3068" t="s">
        <v>1228</v>
      </c>
      <c r="C3068">
        <v>347</v>
      </c>
    </row>
    <row r="3069" spans="1:3" x14ac:dyDescent="0.35">
      <c r="A3069">
        <v>44191</v>
      </c>
      <c r="B3069" t="s">
        <v>1228</v>
      </c>
      <c r="C3069">
        <v>347</v>
      </c>
    </row>
    <row r="3070" spans="1:3" x14ac:dyDescent="0.35">
      <c r="A3070">
        <v>44191</v>
      </c>
      <c r="B3070" t="s">
        <v>1228</v>
      </c>
      <c r="C3070">
        <v>347</v>
      </c>
    </row>
    <row r="3071" spans="1:3" x14ac:dyDescent="0.35">
      <c r="A3071">
        <v>44191</v>
      </c>
      <c r="B3071" t="s">
        <v>1228</v>
      </c>
      <c r="C3071">
        <v>347</v>
      </c>
    </row>
    <row r="3072" spans="1:3" x14ac:dyDescent="0.35">
      <c r="A3072">
        <v>44191</v>
      </c>
      <c r="B3072" t="s">
        <v>1228</v>
      </c>
      <c r="C3072">
        <v>347</v>
      </c>
    </row>
    <row r="3073" spans="1:3" x14ac:dyDescent="0.35">
      <c r="A3073">
        <v>44191</v>
      </c>
      <c r="B3073" t="s">
        <v>1228</v>
      </c>
      <c r="C3073">
        <v>347</v>
      </c>
    </row>
    <row r="3074" spans="1:3" x14ac:dyDescent="0.35">
      <c r="A3074">
        <v>44191</v>
      </c>
      <c r="B3074" t="s">
        <v>1228</v>
      </c>
      <c r="C3074">
        <v>347</v>
      </c>
    </row>
    <row r="3075" spans="1:3" x14ac:dyDescent="0.35">
      <c r="A3075">
        <v>44191</v>
      </c>
      <c r="B3075" t="s">
        <v>1228</v>
      </c>
      <c r="C3075">
        <v>347</v>
      </c>
    </row>
    <row r="3076" spans="1:3" x14ac:dyDescent="0.35">
      <c r="A3076">
        <v>44192</v>
      </c>
      <c r="B3076" t="s">
        <v>1208</v>
      </c>
      <c r="C3076">
        <v>988</v>
      </c>
    </row>
    <row r="3077" spans="1:3" x14ac:dyDescent="0.35">
      <c r="A3077">
        <v>44192</v>
      </c>
      <c r="B3077" t="s">
        <v>1208</v>
      </c>
      <c r="C3077">
        <v>988</v>
      </c>
    </row>
    <row r="3078" spans="1:3" x14ac:dyDescent="0.35">
      <c r="A3078">
        <v>44192</v>
      </c>
      <c r="B3078" t="s">
        <v>1208</v>
      </c>
      <c r="C3078">
        <v>988</v>
      </c>
    </row>
    <row r="3079" spans="1:3" x14ac:dyDescent="0.35">
      <c r="A3079">
        <v>44192</v>
      </c>
      <c r="B3079" t="s">
        <v>1208</v>
      </c>
      <c r="C3079">
        <v>988</v>
      </c>
    </row>
    <row r="3080" spans="1:3" x14ac:dyDescent="0.35">
      <c r="A3080">
        <v>44192</v>
      </c>
      <c r="B3080" t="s">
        <v>1208</v>
      </c>
      <c r="C3080">
        <v>988</v>
      </c>
    </row>
    <row r="3081" spans="1:3" x14ac:dyDescent="0.35">
      <c r="A3081">
        <v>44203</v>
      </c>
      <c r="B3081" t="s">
        <v>1229</v>
      </c>
      <c r="C3081">
        <v>1</v>
      </c>
    </row>
    <row r="3082" spans="1:3" x14ac:dyDescent="0.35">
      <c r="A3082">
        <v>44203</v>
      </c>
      <c r="B3082" t="s">
        <v>1229</v>
      </c>
      <c r="C3082">
        <v>1</v>
      </c>
    </row>
    <row r="3083" spans="1:3" x14ac:dyDescent="0.35">
      <c r="A3083">
        <v>44203</v>
      </c>
      <c r="B3083" t="s">
        <v>1229</v>
      </c>
      <c r="C3083">
        <v>1</v>
      </c>
    </row>
    <row r="3084" spans="1:3" x14ac:dyDescent="0.35">
      <c r="A3084">
        <v>44203</v>
      </c>
      <c r="B3084" t="s">
        <v>1229</v>
      </c>
      <c r="C3084">
        <v>1</v>
      </c>
    </row>
    <row r="3085" spans="1:3" x14ac:dyDescent="0.35">
      <c r="A3085">
        <v>44203</v>
      </c>
      <c r="B3085" t="s">
        <v>1229</v>
      </c>
      <c r="C3085">
        <v>1</v>
      </c>
    </row>
    <row r="3086" spans="1:3" x14ac:dyDescent="0.35">
      <c r="A3086">
        <v>44203</v>
      </c>
      <c r="B3086" t="s">
        <v>1229</v>
      </c>
      <c r="C3086">
        <v>1</v>
      </c>
    </row>
    <row r="3087" spans="1:3" x14ac:dyDescent="0.35">
      <c r="A3087">
        <v>44203</v>
      </c>
      <c r="B3087" t="s">
        <v>1229</v>
      </c>
      <c r="C3087">
        <v>1</v>
      </c>
    </row>
    <row r="3088" spans="1:3" x14ac:dyDescent="0.35">
      <c r="A3088">
        <v>44203</v>
      </c>
      <c r="B3088" t="s">
        <v>1229</v>
      </c>
      <c r="C3088">
        <v>1</v>
      </c>
    </row>
    <row r="3089" spans="1:3" x14ac:dyDescent="0.35">
      <c r="A3089">
        <v>44203</v>
      </c>
      <c r="B3089" t="s">
        <v>1229</v>
      </c>
      <c r="C3089">
        <v>1</v>
      </c>
    </row>
    <row r="3090" spans="1:3" x14ac:dyDescent="0.35">
      <c r="A3090">
        <v>44203</v>
      </c>
      <c r="B3090" t="s">
        <v>1229</v>
      </c>
      <c r="C3090">
        <v>1</v>
      </c>
    </row>
    <row r="3091" spans="1:3" x14ac:dyDescent="0.35">
      <c r="A3091">
        <v>44203</v>
      </c>
      <c r="B3091" t="s">
        <v>1229</v>
      </c>
      <c r="C3091">
        <v>1</v>
      </c>
    </row>
    <row r="3092" spans="1:3" x14ac:dyDescent="0.35">
      <c r="A3092">
        <v>44203</v>
      </c>
      <c r="B3092" t="s">
        <v>1229</v>
      </c>
      <c r="C3092">
        <v>1</v>
      </c>
    </row>
    <row r="3093" spans="1:3" x14ac:dyDescent="0.35">
      <c r="A3093">
        <v>44203</v>
      </c>
      <c r="B3093" t="s">
        <v>1229</v>
      </c>
      <c r="C3093">
        <v>1</v>
      </c>
    </row>
    <row r="3094" spans="1:3" x14ac:dyDescent="0.35">
      <c r="A3094">
        <v>44203</v>
      </c>
      <c r="B3094" t="s">
        <v>1229</v>
      </c>
      <c r="C3094">
        <v>1</v>
      </c>
    </row>
    <row r="3095" spans="1:3" x14ac:dyDescent="0.35">
      <c r="A3095">
        <v>44203</v>
      </c>
      <c r="B3095" t="s">
        <v>1229</v>
      </c>
      <c r="C3095">
        <v>1</v>
      </c>
    </row>
    <row r="3096" spans="1:3" x14ac:dyDescent="0.35">
      <c r="A3096">
        <v>44203</v>
      </c>
      <c r="B3096" t="s">
        <v>1229</v>
      </c>
      <c r="C3096">
        <v>1</v>
      </c>
    </row>
    <row r="3097" spans="1:3" x14ac:dyDescent="0.35">
      <c r="A3097">
        <v>44203</v>
      </c>
      <c r="B3097" t="s">
        <v>1229</v>
      </c>
      <c r="C3097">
        <v>1</v>
      </c>
    </row>
    <row r="3098" spans="1:3" x14ac:dyDescent="0.35">
      <c r="A3098">
        <v>44203</v>
      </c>
      <c r="B3098" t="s">
        <v>1229</v>
      </c>
      <c r="C3098">
        <v>1</v>
      </c>
    </row>
    <row r="3099" spans="1:3" x14ac:dyDescent="0.35">
      <c r="A3099">
        <v>44203</v>
      </c>
      <c r="B3099" t="s">
        <v>1229</v>
      </c>
      <c r="C3099">
        <v>1</v>
      </c>
    </row>
    <row r="3100" spans="1:3" x14ac:dyDescent="0.35">
      <c r="A3100">
        <v>44203</v>
      </c>
      <c r="B3100" t="s">
        <v>1229</v>
      </c>
      <c r="C3100">
        <v>1</v>
      </c>
    </row>
    <row r="3101" spans="1:3" x14ac:dyDescent="0.35">
      <c r="A3101">
        <v>44203</v>
      </c>
      <c r="B3101" t="s">
        <v>1229</v>
      </c>
      <c r="C3101">
        <v>1</v>
      </c>
    </row>
    <row r="3102" spans="1:3" x14ac:dyDescent="0.35">
      <c r="A3102">
        <v>44203</v>
      </c>
      <c r="B3102" t="s">
        <v>1229</v>
      </c>
      <c r="C3102">
        <v>1</v>
      </c>
    </row>
    <row r="3103" spans="1:3" x14ac:dyDescent="0.35">
      <c r="A3103">
        <v>44203</v>
      </c>
      <c r="B3103" t="s">
        <v>1229</v>
      </c>
      <c r="C3103">
        <v>1</v>
      </c>
    </row>
    <row r="3104" spans="1:3" x14ac:dyDescent="0.35">
      <c r="A3104">
        <v>44203</v>
      </c>
      <c r="B3104" t="s">
        <v>1229</v>
      </c>
      <c r="C3104">
        <v>1</v>
      </c>
    </row>
    <row r="3105" spans="1:3" x14ac:dyDescent="0.35">
      <c r="A3105">
        <v>44286</v>
      </c>
      <c r="B3105" t="s">
        <v>1230</v>
      </c>
      <c r="C3105">
        <v>1</v>
      </c>
    </row>
    <row r="3106" spans="1:3" x14ac:dyDescent="0.35">
      <c r="A3106">
        <v>44286</v>
      </c>
      <c r="B3106" t="s">
        <v>1230</v>
      </c>
      <c r="C3106">
        <v>1</v>
      </c>
    </row>
    <row r="3107" spans="1:3" x14ac:dyDescent="0.35">
      <c r="A3107">
        <v>44286</v>
      </c>
      <c r="B3107" t="s">
        <v>1230</v>
      </c>
      <c r="C3107">
        <v>1</v>
      </c>
    </row>
    <row r="3108" spans="1:3" x14ac:dyDescent="0.35">
      <c r="A3108">
        <v>44286</v>
      </c>
      <c r="B3108" t="s">
        <v>1230</v>
      </c>
      <c r="C3108">
        <v>1</v>
      </c>
    </row>
    <row r="3109" spans="1:3" x14ac:dyDescent="0.35">
      <c r="A3109">
        <v>44286</v>
      </c>
      <c r="B3109" t="s">
        <v>1230</v>
      </c>
      <c r="C3109">
        <v>1</v>
      </c>
    </row>
    <row r="3110" spans="1:3" x14ac:dyDescent="0.35">
      <c r="A3110">
        <v>44286</v>
      </c>
      <c r="B3110" t="s">
        <v>1230</v>
      </c>
      <c r="C3110">
        <v>1</v>
      </c>
    </row>
    <row r="3111" spans="1:3" x14ac:dyDescent="0.35">
      <c r="A3111">
        <v>44286</v>
      </c>
      <c r="B3111" t="s">
        <v>1230</v>
      </c>
      <c r="C3111">
        <v>1</v>
      </c>
    </row>
    <row r="3112" spans="1:3" x14ac:dyDescent="0.35">
      <c r="A3112">
        <v>44286</v>
      </c>
      <c r="B3112" t="s">
        <v>1230</v>
      </c>
      <c r="C3112">
        <v>1</v>
      </c>
    </row>
    <row r="3113" spans="1:3" x14ac:dyDescent="0.35">
      <c r="A3113">
        <v>44286</v>
      </c>
      <c r="B3113" t="s">
        <v>1230</v>
      </c>
      <c r="C3113">
        <v>1</v>
      </c>
    </row>
    <row r="3114" spans="1:3" x14ac:dyDescent="0.35">
      <c r="A3114">
        <v>44286</v>
      </c>
      <c r="B3114" t="s">
        <v>1230</v>
      </c>
      <c r="C3114">
        <v>1</v>
      </c>
    </row>
    <row r="3115" spans="1:3" x14ac:dyDescent="0.35">
      <c r="A3115">
        <v>44286</v>
      </c>
      <c r="B3115" t="s">
        <v>1230</v>
      </c>
      <c r="C3115">
        <v>1</v>
      </c>
    </row>
    <row r="3116" spans="1:3" x14ac:dyDescent="0.35">
      <c r="A3116">
        <v>44286</v>
      </c>
      <c r="B3116" t="s">
        <v>1230</v>
      </c>
      <c r="C3116">
        <v>1</v>
      </c>
    </row>
    <row r="3117" spans="1:3" x14ac:dyDescent="0.35">
      <c r="A3117">
        <v>44286</v>
      </c>
      <c r="B3117" t="s">
        <v>1230</v>
      </c>
      <c r="C3117">
        <v>1</v>
      </c>
    </row>
    <row r="3118" spans="1:3" x14ac:dyDescent="0.35">
      <c r="A3118">
        <v>44286</v>
      </c>
      <c r="B3118" t="s">
        <v>1230</v>
      </c>
      <c r="C3118">
        <v>1</v>
      </c>
    </row>
    <row r="3119" spans="1:3" x14ac:dyDescent="0.35">
      <c r="A3119">
        <v>44286</v>
      </c>
      <c r="B3119" t="s">
        <v>1230</v>
      </c>
      <c r="C3119">
        <v>1</v>
      </c>
    </row>
    <row r="3120" spans="1:3" x14ac:dyDescent="0.35">
      <c r="A3120">
        <v>44286</v>
      </c>
      <c r="B3120" t="s">
        <v>1230</v>
      </c>
      <c r="C3120">
        <v>1</v>
      </c>
    </row>
    <row r="3121" spans="1:3" x14ac:dyDescent="0.35">
      <c r="A3121">
        <v>44286</v>
      </c>
      <c r="B3121" t="s">
        <v>1230</v>
      </c>
      <c r="C3121">
        <v>1</v>
      </c>
    </row>
    <row r="3122" spans="1:3" x14ac:dyDescent="0.35">
      <c r="A3122">
        <v>44286</v>
      </c>
      <c r="B3122" t="s">
        <v>1230</v>
      </c>
      <c r="C3122">
        <v>1</v>
      </c>
    </row>
    <row r="3123" spans="1:3" x14ac:dyDescent="0.35">
      <c r="A3123">
        <v>44286</v>
      </c>
      <c r="B3123" t="s">
        <v>1230</v>
      </c>
      <c r="C3123">
        <v>1</v>
      </c>
    </row>
    <row r="3124" spans="1:3" x14ac:dyDescent="0.35">
      <c r="A3124">
        <v>44286</v>
      </c>
      <c r="B3124" t="s">
        <v>1230</v>
      </c>
      <c r="C3124">
        <v>1</v>
      </c>
    </row>
    <row r="3125" spans="1:3" x14ac:dyDescent="0.35">
      <c r="A3125">
        <v>44286</v>
      </c>
      <c r="B3125" t="s">
        <v>1230</v>
      </c>
      <c r="C3125">
        <v>1</v>
      </c>
    </row>
    <row r="3126" spans="1:3" x14ac:dyDescent="0.35">
      <c r="A3126">
        <v>44286</v>
      </c>
      <c r="B3126" t="s">
        <v>1230</v>
      </c>
      <c r="C3126">
        <v>1</v>
      </c>
    </row>
    <row r="3127" spans="1:3" x14ac:dyDescent="0.35">
      <c r="A3127">
        <v>44320</v>
      </c>
      <c r="B3127" t="s">
        <v>1231</v>
      </c>
      <c r="C3127">
        <v>1</v>
      </c>
    </row>
    <row r="3128" spans="1:3" x14ac:dyDescent="0.35">
      <c r="A3128">
        <v>44320</v>
      </c>
      <c r="B3128" t="s">
        <v>1231</v>
      </c>
      <c r="C3128">
        <v>1</v>
      </c>
    </row>
    <row r="3129" spans="1:3" x14ac:dyDescent="0.35">
      <c r="A3129">
        <v>44320</v>
      </c>
      <c r="B3129" t="s">
        <v>1231</v>
      </c>
      <c r="C3129">
        <v>1</v>
      </c>
    </row>
    <row r="3130" spans="1:3" x14ac:dyDescent="0.35">
      <c r="A3130">
        <v>44320</v>
      </c>
      <c r="B3130" t="s">
        <v>1231</v>
      </c>
      <c r="C3130">
        <v>1</v>
      </c>
    </row>
    <row r="3131" spans="1:3" x14ac:dyDescent="0.35">
      <c r="A3131">
        <v>44320</v>
      </c>
      <c r="B3131" t="s">
        <v>1231</v>
      </c>
      <c r="C3131">
        <v>1</v>
      </c>
    </row>
    <row r="3132" spans="1:3" x14ac:dyDescent="0.35">
      <c r="A3132">
        <v>44320</v>
      </c>
      <c r="B3132" t="s">
        <v>1231</v>
      </c>
      <c r="C3132">
        <v>1</v>
      </c>
    </row>
    <row r="3133" spans="1:3" x14ac:dyDescent="0.35">
      <c r="A3133">
        <v>44320</v>
      </c>
      <c r="B3133" t="s">
        <v>1231</v>
      </c>
      <c r="C3133">
        <v>1</v>
      </c>
    </row>
    <row r="3134" spans="1:3" x14ac:dyDescent="0.35">
      <c r="A3134">
        <v>44320</v>
      </c>
      <c r="B3134" t="s">
        <v>1231</v>
      </c>
      <c r="C3134">
        <v>1</v>
      </c>
    </row>
    <row r="3135" spans="1:3" x14ac:dyDescent="0.35">
      <c r="A3135">
        <v>44320</v>
      </c>
      <c r="B3135" t="s">
        <v>1231</v>
      </c>
      <c r="C3135">
        <v>1</v>
      </c>
    </row>
    <row r="3136" spans="1:3" x14ac:dyDescent="0.35">
      <c r="A3136">
        <v>44320</v>
      </c>
      <c r="B3136" t="s">
        <v>1231</v>
      </c>
      <c r="C3136">
        <v>1</v>
      </c>
    </row>
    <row r="3137" spans="1:3" x14ac:dyDescent="0.35">
      <c r="A3137">
        <v>44320</v>
      </c>
      <c r="B3137" t="s">
        <v>1231</v>
      </c>
      <c r="C3137">
        <v>1</v>
      </c>
    </row>
    <row r="3138" spans="1:3" x14ac:dyDescent="0.35">
      <c r="A3138">
        <v>44320</v>
      </c>
      <c r="B3138" t="s">
        <v>1231</v>
      </c>
      <c r="C3138">
        <v>1</v>
      </c>
    </row>
    <row r="3139" spans="1:3" x14ac:dyDescent="0.35">
      <c r="A3139">
        <v>44320</v>
      </c>
      <c r="B3139" t="s">
        <v>1231</v>
      </c>
      <c r="C3139">
        <v>1</v>
      </c>
    </row>
    <row r="3140" spans="1:3" x14ac:dyDescent="0.35">
      <c r="A3140">
        <v>44320</v>
      </c>
      <c r="B3140" t="s">
        <v>1231</v>
      </c>
      <c r="C3140">
        <v>1</v>
      </c>
    </row>
    <row r="3141" spans="1:3" x14ac:dyDescent="0.35">
      <c r="A3141">
        <v>44320</v>
      </c>
      <c r="B3141" t="s">
        <v>1231</v>
      </c>
      <c r="C3141">
        <v>1</v>
      </c>
    </row>
    <row r="3142" spans="1:3" x14ac:dyDescent="0.35">
      <c r="A3142">
        <v>44320</v>
      </c>
      <c r="B3142" t="s">
        <v>1231</v>
      </c>
      <c r="C3142">
        <v>1</v>
      </c>
    </row>
    <row r="3143" spans="1:3" x14ac:dyDescent="0.35">
      <c r="A3143">
        <v>44320</v>
      </c>
      <c r="B3143" t="s">
        <v>1231</v>
      </c>
      <c r="C3143">
        <v>1</v>
      </c>
    </row>
    <row r="3144" spans="1:3" x14ac:dyDescent="0.35">
      <c r="A3144">
        <v>44320</v>
      </c>
      <c r="B3144" t="s">
        <v>1231</v>
      </c>
      <c r="C3144">
        <v>1</v>
      </c>
    </row>
    <row r="3145" spans="1:3" x14ac:dyDescent="0.35">
      <c r="A3145">
        <v>44320</v>
      </c>
      <c r="B3145" t="s">
        <v>1231</v>
      </c>
      <c r="C3145">
        <v>1</v>
      </c>
    </row>
    <row r="3146" spans="1:3" x14ac:dyDescent="0.35">
      <c r="A3146">
        <v>44320</v>
      </c>
      <c r="B3146" t="s">
        <v>1231</v>
      </c>
      <c r="C3146">
        <v>1</v>
      </c>
    </row>
    <row r="3147" spans="1:3" x14ac:dyDescent="0.35">
      <c r="A3147">
        <v>44320</v>
      </c>
      <c r="B3147" t="s">
        <v>1231</v>
      </c>
      <c r="C3147">
        <v>1</v>
      </c>
    </row>
    <row r="3148" spans="1:3" x14ac:dyDescent="0.35">
      <c r="A3148">
        <v>44320</v>
      </c>
      <c r="B3148" t="s">
        <v>1231</v>
      </c>
      <c r="C3148">
        <v>1</v>
      </c>
    </row>
    <row r="3149" spans="1:3" x14ac:dyDescent="0.35">
      <c r="A3149">
        <v>44320</v>
      </c>
      <c r="B3149" t="s">
        <v>1231</v>
      </c>
      <c r="C3149">
        <v>1</v>
      </c>
    </row>
    <row r="3150" spans="1:3" x14ac:dyDescent="0.35">
      <c r="A3150">
        <v>44320</v>
      </c>
      <c r="B3150" t="s">
        <v>1231</v>
      </c>
      <c r="C3150">
        <v>1</v>
      </c>
    </row>
    <row r="3151" spans="1:3" x14ac:dyDescent="0.35">
      <c r="A3151">
        <v>44320</v>
      </c>
      <c r="B3151" t="s">
        <v>1231</v>
      </c>
      <c r="C3151">
        <v>1</v>
      </c>
    </row>
    <row r="3152" spans="1:3" x14ac:dyDescent="0.35">
      <c r="A3152">
        <v>44320</v>
      </c>
      <c r="B3152" t="s">
        <v>1231</v>
      </c>
      <c r="C3152">
        <v>1</v>
      </c>
    </row>
    <row r="3153" spans="1:3" x14ac:dyDescent="0.35">
      <c r="A3153">
        <v>44320</v>
      </c>
      <c r="B3153" t="s">
        <v>1231</v>
      </c>
      <c r="C3153">
        <v>1</v>
      </c>
    </row>
    <row r="3154" spans="1:3" x14ac:dyDescent="0.35">
      <c r="A3154">
        <v>44320</v>
      </c>
      <c r="B3154" t="s">
        <v>1231</v>
      </c>
      <c r="C3154">
        <v>1</v>
      </c>
    </row>
    <row r="3155" spans="1:3" x14ac:dyDescent="0.35">
      <c r="A3155">
        <v>44320</v>
      </c>
      <c r="B3155" t="s">
        <v>1231</v>
      </c>
      <c r="C3155">
        <v>1</v>
      </c>
    </row>
    <row r="3156" spans="1:3" x14ac:dyDescent="0.35">
      <c r="A3156">
        <v>44320</v>
      </c>
      <c r="B3156" t="s">
        <v>1231</v>
      </c>
      <c r="C3156">
        <v>1</v>
      </c>
    </row>
    <row r="3157" spans="1:3" x14ac:dyDescent="0.35">
      <c r="A3157">
        <v>44320</v>
      </c>
      <c r="B3157" t="s">
        <v>1231</v>
      </c>
      <c r="C3157">
        <v>1</v>
      </c>
    </row>
    <row r="3158" spans="1:3" x14ac:dyDescent="0.35">
      <c r="A3158">
        <v>44320</v>
      </c>
      <c r="B3158" t="s">
        <v>1231</v>
      </c>
      <c r="C3158">
        <v>1</v>
      </c>
    </row>
    <row r="3159" spans="1:3" x14ac:dyDescent="0.35">
      <c r="A3159">
        <v>44320</v>
      </c>
      <c r="B3159" t="s">
        <v>1231</v>
      </c>
      <c r="C3159">
        <v>1</v>
      </c>
    </row>
    <row r="3160" spans="1:3" x14ac:dyDescent="0.35">
      <c r="A3160">
        <v>44320</v>
      </c>
      <c r="B3160" t="s">
        <v>1231</v>
      </c>
      <c r="C3160">
        <v>1</v>
      </c>
    </row>
    <row r="3161" spans="1:3" x14ac:dyDescent="0.35">
      <c r="A3161">
        <v>44320</v>
      </c>
      <c r="B3161" t="s">
        <v>1231</v>
      </c>
      <c r="C3161">
        <v>1</v>
      </c>
    </row>
    <row r="3162" spans="1:3" x14ac:dyDescent="0.35">
      <c r="A3162">
        <v>44320</v>
      </c>
      <c r="B3162" t="s">
        <v>1231</v>
      </c>
      <c r="C3162">
        <v>1</v>
      </c>
    </row>
    <row r="3163" spans="1:3" x14ac:dyDescent="0.35">
      <c r="A3163">
        <v>44320</v>
      </c>
      <c r="B3163" t="s">
        <v>1231</v>
      </c>
      <c r="C3163">
        <v>1</v>
      </c>
    </row>
    <row r="3164" spans="1:3" x14ac:dyDescent="0.35">
      <c r="A3164">
        <v>44320</v>
      </c>
      <c r="B3164" t="s">
        <v>1231</v>
      </c>
      <c r="C3164">
        <v>1</v>
      </c>
    </row>
    <row r="3165" spans="1:3" x14ac:dyDescent="0.35">
      <c r="A3165">
        <v>44413</v>
      </c>
      <c r="B3165" t="s">
        <v>537</v>
      </c>
      <c r="C3165">
        <v>1</v>
      </c>
    </row>
    <row r="3166" spans="1:3" x14ac:dyDescent="0.35">
      <c r="A3166">
        <v>44413</v>
      </c>
      <c r="B3166" t="s">
        <v>537</v>
      </c>
      <c r="C3166">
        <v>1</v>
      </c>
    </row>
    <row r="3167" spans="1:3" x14ac:dyDescent="0.35">
      <c r="A3167">
        <v>44413</v>
      </c>
      <c r="B3167" t="s">
        <v>537</v>
      </c>
      <c r="C3167">
        <v>1</v>
      </c>
    </row>
    <row r="3168" spans="1:3" x14ac:dyDescent="0.35">
      <c r="A3168">
        <v>48477</v>
      </c>
      <c r="B3168" t="s">
        <v>1232</v>
      </c>
      <c r="C3168">
        <v>402</v>
      </c>
    </row>
    <row r="3169" spans="1:3" x14ac:dyDescent="0.35">
      <c r="A3169">
        <v>48477</v>
      </c>
      <c r="B3169" t="s">
        <v>1232</v>
      </c>
      <c r="C3169">
        <v>402</v>
      </c>
    </row>
    <row r="3170" spans="1:3" x14ac:dyDescent="0.35">
      <c r="A3170">
        <v>48478</v>
      </c>
      <c r="B3170" t="s">
        <v>222</v>
      </c>
      <c r="C3170">
        <v>1</v>
      </c>
    </row>
    <row r="3171" spans="1:3" x14ac:dyDescent="0.35">
      <c r="A3171">
        <v>48478</v>
      </c>
      <c r="B3171" t="s">
        <v>222</v>
      </c>
      <c r="C3171">
        <v>1</v>
      </c>
    </row>
    <row r="3172" spans="1:3" x14ac:dyDescent="0.35">
      <c r="A3172">
        <v>48478</v>
      </c>
      <c r="B3172" t="s">
        <v>222</v>
      </c>
      <c r="C3172">
        <v>1</v>
      </c>
    </row>
    <row r="3173" spans="1:3" x14ac:dyDescent="0.35">
      <c r="A3173">
        <v>48478</v>
      </c>
      <c r="B3173" t="s">
        <v>222</v>
      </c>
      <c r="C3173">
        <v>1</v>
      </c>
    </row>
    <row r="3174" spans="1:3" x14ac:dyDescent="0.35">
      <c r="A3174">
        <v>48478</v>
      </c>
      <c r="B3174" t="s">
        <v>222</v>
      </c>
      <c r="C3174">
        <v>1</v>
      </c>
    </row>
    <row r="3175" spans="1:3" x14ac:dyDescent="0.35">
      <c r="A3175">
        <v>48478</v>
      </c>
      <c r="B3175" t="s">
        <v>222</v>
      </c>
      <c r="C3175">
        <v>1</v>
      </c>
    </row>
    <row r="3176" spans="1:3" x14ac:dyDescent="0.35">
      <c r="A3176">
        <v>48500</v>
      </c>
      <c r="B3176" t="s">
        <v>1233</v>
      </c>
      <c r="C3176">
        <v>1</v>
      </c>
    </row>
    <row r="3177" spans="1:3" x14ac:dyDescent="0.35">
      <c r="A3177">
        <v>48500</v>
      </c>
      <c r="B3177" t="s">
        <v>1233</v>
      </c>
      <c r="C3177">
        <v>1</v>
      </c>
    </row>
    <row r="3178" spans="1:3" x14ac:dyDescent="0.35">
      <c r="A3178">
        <v>48605</v>
      </c>
      <c r="B3178" t="s">
        <v>1234</v>
      </c>
      <c r="C3178">
        <v>258</v>
      </c>
    </row>
    <row r="3179" spans="1:3" x14ac:dyDescent="0.35">
      <c r="A3179">
        <v>48605</v>
      </c>
      <c r="B3179" t="s">
        <v>1234</v>
      </c>
      <c r="C3179">
        <v>258</v>
      </c>
    </row>
    <row r="3180" spans="1:3" x14ac:dyDescent="0.35">
      <c r="A3180">
        <v>48605</v>
      </c>
      <c r="B3180" t="s">
        <v>1234</v>
      </c>
      <c r="C3180">
        <v>258</v>
      </c>
    </row>
    <row r="3181" spans="1:3" x14ac:dyDescent="0.35">
      <c r="A3181">
        <v>48605</v>
      </c>
      <c r="B3181" t="s">
        <v>1234</v>
      </c>
      <c r="C3181">
        <v>258</v>
      </c>
    </row>
    <row r="3182" spans="1:3" x14ac:dyDescent="0.35">
      <c r="A3182">
        <v>48605</v>
      </c>
      <c r="B3182" t="s">
        <v>1234</v>
      </c>
      <c r="C3182">
        <v>258</v>
      </c>
    </row>
    <row r="3183" spans="1:3" x14ac:dyDescent="0.35">
      <c r="A3183">
        <v>48605</v>
      </c>
      <c r="B3183" t="s">
        <v>1234</v>
      </c>
      <c r="C3183">
        <v>258</v>
      </c>
    </row>
    <row r="3184" spans="1:3" x14ac:dyDescent="0.35">
      <c r="A3184">
        <v>48605</v>
      </c>
      <c r="B3184" t="s">
        <v>1234</v>
      </c>
      <c r="C3184">
        <v>258</v>
      </c>
    </row>
    <row r="3185" spans="1:3" x14ac:dyDescent="0.35">
      <c r="A3185">
        <v>48605</v>
      </c>
      <c r="B3185" t="s">
        <v>1234</v>
      </c>
      <c r="C3185">
        <v>259</v>
      </c>
    </row>
    <row r="3186" spans="1:3" x14ac:dyDescent="0.35">
      <c r="A3186">
        <v>48605</v>
      </c>
      <c r="B3186" t="s">
        <v>1234</v>
      </c>
      <c r="C3186">
        <v>259</v>
      </c>
    </row>
    <row r="3187" spans="1:3" x14ac:dyDescent="0.35">
      <c r="A3187">
        <v>48605</v>
      </c>
      <c r="B3187" t="s">
        <v>1234</v>
      </c>
      <c r="C3187">
        <v>259</v>
      </c>
    </row>
    <row r="3188" spans="1:3" x14ac:dyDescent="0.35">
      <c r="A3188">
        <v>48605</v>
      </c>
      <c r="B3188" t="s">
        <v>1234</v>
      </c>
      <c r="C3188">
        <v>259</v>
      </c>
    </row>
    <row r="3189" spans="1:3" x14ac:dyDescent="0.35">
      <c r="A3189">
        <v>48605</v>
      </c>
      <c r="B3189" t="s">
        <v>1234</v>
      </c>
      <c r="C3189">
        <v>259</v>
      </c>
    </row>
    <row r="3190" spans="1:3" x14ac:dyDescent="0.35">
      <c r="A3190">
        <v>48605</v>
      </c>
      <c r="B3190" t="s">
        <v>1234</v>
      </c>
      <c r="C3190">
        <v>259</v>
      </c>
    </row>
    <row r="3191" spans="1:3" x14ac:dyDescent="0.35">
      <c r="A3191">
        <v>48605</v>
      </c>
      <c r="B3191" t="s">
        <v>1234</v>
      </c>
      <c r="C3191">
        <v>259</v>
      </c>
    </row>
    <row r="3192" spans="1:3" x14ac:dyDescent="0.35">
      <c r="A3192">
        <v>48605</v>
      </c>
      <c r="B3192" t="s">
        <v>1234</v>
      </c>
      <c r="C3192">
        <v>259</v>
      </c>
    </row>
    <row r="3193" spans="1:3" x14ac:dyDescent="0.35">
      <c r="A3193">
        <v>48605</v>
      </c>
      <c r="B3193" t="s">
        <v>1234</v>
      </c>
      <c r="C3193">
        <v>259</v>
      </c>
    </row>
    <row r="3194" spans="1:3" x14ac:dyDescent="0.35">
      <c r="A3194">
        <v>48605</v>
      </c>
      <c r="B3194" t="s">
        <v>1234</v>
      </c>
      <c r="C3194">
        <v>259</v>
      </c>
    </row>
    <row r="3195" spans="1:3" x14ac:dyDescent="0.35">
      <c r="A3195">
        <v>48699</v>
      </c>
      <c r="B3195" t="s">
        <v>1235</v>
      </c>
      <c r="C3195">
        <v>1</v>
      </c>
    </row>
    <row r="3196" spans="1:3" x14ac:dyDescent="0.35">
      <c r="A3196">
        <v>48699</v>
      </c>
      <c r="B3196" t="s">
        <v>1235</v>
      </c>
      <c r="C3196">
        <v>1</v>
      </c>
    </row>
    <row r="3197" spans="1:3" x14ac:dyDescent="0.35">
      <c r="A3197">
        <v>48699</v>
      </c>
      <c r="B3197" t="s">
        <v>1235</v>
      </c>
      <c r="C3197">
        <v>1</v>
      </c>
    </row>
    <row r="3198" spans="1:3" x14ac:dyDescent="0.35">
      <c r="A3198">
        <v>48699</v>
      </c>
      <c r="B3198" t="s">
        <v>1235</v>
      </c>
      <c r="C3198">
        <v>1</v>
      </c>
    </row>
    <row r="3199" spans="1:3" x14ac:dyDescent="0.35">
      <c r="A3199">
        <v>48699</v>
      </c>
      <c r="B3199" t="s">
        <v>1235</v>
      </c>
      <c r="C3199">
        <v>1</v>
      </c>
    </row>
    <row r="3200" spans="1:3" x14ac:dyDescent="0.35">
      <c r="A3200">
        <v>48699</v>
      </c>
      <c r="B3200" t="s">
        <v>1235</v>
      </c>
      <c r="C3200">
        <v>1</v>
      </c>
    </row>
    <row r="3201" spans="1:3" x14ac:dyDescent="0.35">
      <c r="A3201">
        <v>48699</v>
      </c>
      <c r="B3201" t="s">
        <v>1235</v>
      </c>
      <c r="C3201">
        <v>1</v>
      </c>
    </row>
    <row r="3202" spans="1:3" x14ac:dyDescent="0.35">
      <c r="A3202">
        <v>48699</v>
      </c>
      <c r="B3202" t="s">
        <v>1235</v>
      </c>
      <c r="C3202">
        <v>1</v>
      </c>
    </row>
    <row r="3203" spans="1:3" x14ac:dyDescent="0.35">
      <c r="A3203">
        <v>49402</v>
      </c>
      <c r="B3203" t="s">
        <v>574</v>
      </c>
      <c r="C3203">
        <v>1</v>
      </c>
    </row>
    <row r="3204" spans="1:3" x14ac:dyDescent="0.35">
      <c r="A3204">
        <v>49402</v>
      </c>
      <c r="B3204" t="s">
        <v>574</v>
      </c>
      <c r="C3204">
        <v>1</v>
      </c>
    </row>
    <row r="3205" spans="1:3" x14ac:dyDescent="0.35">
      <c r="A3205">
        <v>49402</v>
      </c>
      <c r="B3205" t="s">
        <v>574</v>
      </c>
      <c r="C3205">
        <v>1</v>
      </c>
    </row>
    <row r="3206" spans="1:3" x14ac:dyDescent="0.35">
      <c r="A3206">
        <v>49402</v>
      </c>
      <c r="B3206" t="s">
        <v>574</v>
      </c>
      <c r="C3206">
        <v>1</v>
      </c>
    </row>
    <row r="3207" spans="1:3" x14ac:dyDescent="0.35">
      <c r="A3207">
        <v>49477</v>
      </c>
      <c r="B3207" t="s">
        <v>1114</v>
      </c>
      <c r="C3207">
        <v>1</v>
      </c>
    </row>
    <row r="3208" spans="1:3" x14ac:dyDescent="0.35">
      <c r="A3208">
        <v>49477</v>
      </c>
      <c r="B3208" t="s">
        <v>1114</v>
      </c>
      <c r="C3208">
        <v>1</v>
      </c>
    </row>
    <row r="3209" spans="1:3" x14ac:dyDescent="0.35">
      <c r="A3209">
        <v>49477</v>
      </c>
      <c r="B3209" t="s">
        <v>1114</v>
      </c>
      <c r="C3209">
        <v>1</v>
      </c>
    </row>
    <row r="3210" spans="1:3" x14ac:dyDescent="0.35">
      <c r="A3210">
        <v>49477</v>
      </c>
      <c r="B3210" t="s">
        <v>1114</v>
      </c>
      <c r="C3210">
        <v>1</v>
      </c>
    </row>
    <row r="3211" spans="1:3" x14ac:dyDescent="0.35">
      <c r="A3211">
        <v>49477</v>
      </c>
      <c r="B3211" t="s">
        <v>1114</v>
      </c>
      <c r="C3211">
        <v>1</v>
      </c>
    </row>
    <row r="3212" spans="1:3" x14ac:dyDescent="0.35">
      <c r="A3212">
        <v>49477</v>
      </c>
      <c r="B3212" t="s">
        <v>1114</v>
      </c>
      <c r="C3212">
        <v>1</v>
      </c>
    </row>
    <row r="3213" spans="1:3" x14ac:dyDescent="0.35">
      <c r="A3213">
        <v>49477</v>
      </c>
      <c r="B3213" t="s">
        <v>1114</v>
      </c>
      <c r="C3213">
        <v>1</v>
      </c>
    </row>
    <row r="3214" spans="1:3" x14ac:dyDescent="0.35">
      <c r="A3214">
        <v>49477</v>
      </c>
      <c r="B3214" t="s">
        <v>1114</v>
      </c>
      <c r="C3214">
        <v>1</v>
      </c>
    </row>
    <row r="3215" spans="1:3" x14ac:dyDescent="0.35">
      <c r="A3215">
        <v>49477</v>
      </c>
      <c r="B3215" t="s">
        <v>1114</v>
      </c>
      <c r="C3215">
        <v>1</v>
      </c>
    </row>
    <row r="3216" spans="1:3" x14ac:dyDescent="0.35">
      <c r="A3216">
        <v>49477</v>
      </c>
      <c r="B3216" t="s">
        <v>1114</v>
      </c>
      <c r="C3216">
        <v>1</v>
      </c>
    </row>
    <row r="3217" spans="1:3" x14ac:dyDescent="0.35">
      <c r="A3217">
        <v>49477</v>
      </c>
      <c r="B3217" t="s">
        <v>1114</v>
      </c>
      <c r="C3217">
        <v>1</v>
      </c>
    </row>
    <row r="3218" spans="1:3" x14ac:dyDescent="0.35">
      <c r="A3218">
        <v>49477</v>
      </c>
      <c r="B3218" t="s">
        <v>1114</v>
      </c>
      <c r="C3218">
        <v>1</v>
      </c>
    </row>
    <row r="3219" spans="1:3" x14ac:dyDescent="0.35">
      <c r="A3219">
        <v>49477</v>
      </c>
      <c r="B3219" t="s">
        <v>1114</v>
      </c>
      <c r="C3219">
        <v>2</v>
      </c>
    </row>
    <row r="3220" spans="1:3" x14ac:dyDescent="0.35">
      <c r="A3220">
        <v>49477</v>
      </c>
      <c r="B3220" t="s">
        <v>1114</v>
      </c>
      <c r="C3220">
        <v>2</v>
      </c>
    </row>
    <row r="3221" spans="1:3" x14ac:dyDescent="0.35">
      <c r="A3221">
        <v>49477</v>
      </c>
      <c r="B3221" t="s">
        <v>1114</v>
      </c>
      <c r="C3221">
        <v>2</v>
      </c>
    </row>
    <row r="3222" spans="1:3" x14ac:dyDescent="0.35">
      <c r="A3222">
        <v>49477</v>
      </c>
      <c r="B3222" t="s">
        <v>1114</v>
      </c>
      <c r="C3222">
        <v>2</v>
      </c>
    </row>
    <row r="3223" spans="1:3" x14ac:dyDescent="0.35">
      <c r="A3223">
        <v>49477</v>
      </c>
      <c r="B3223" t="s">
        <v>1114</v>
      </c>
      <c r="C3223">
        <v>2</v>
      </c>
    </row>
    <row r="3224" spans="1:3" x14ac:dyDescent="0.35">
      <c r="A3224">
        <v>49477</v>
      </c>
      <c r="B3224" t="s">
        <v>1114</v>
      </c>
      <c r="C3224">
        <v>2</v>
      </c>
    </row>
    <row r="3225" spans="1:3" x14ac:dyDescent="0.35">
      <c r="A3225">
        <v>49477</v>
      </c>
      <c r="B3225" t="s">
        <v>1114</v>
      </c>
      <c r="C3225">
        <v>2</v>
      </c>
    </row>
    <row r="3226" spans="1:3" x14ac:dyDescent="0.35">
      <c r="A3226">
        <v>49477</v>
      </c>
      <c r="B3226" t="s">
        <v>1114</v>
      </c>
      <c r="C3226">
        <v>2</v>
      </c>
    </row>
    <row r="3227" spans="1:3" x14ac:dyDescent="0.35">
      <c r="A3227">
        <v>49477</v>
      </c>
      <c r="B3227" t="s">
        <v>1114</v>
      </c>
      <c r="C3227">
        <v>2</v>
      </c>
    </row>
    <row r="3228" spans="1:3" x14ac:dyDescent="0.35">
      <c r="A3228">
        <v>49477</v>
      </c>
      <c r="B3228" t="s">
        <v>1114</v>
      </c>
      <c r="C3228">
        <v>2</v>
      </c>
    </row>
    <row r="3229" spans="1:3" x14ac:dyDescent="0.35">
      <c r="A3229">
        <v>49477</v>
      </c>
      <c r="B3229" t="s">
        <v>1114</v>
      </c>
      <c r="C3229">
        <v>2</v>
      </c>
    </row>
    <row r="3230" spans="1:3" x14ac:dyDescent="0.35">
      <c r="A3230">
        <v>49477</v>
      </c>
      <c r="B3230" t="s">
        <v>1114</v>
      </c>
      <c r="C3230">
        <v>2</v>
      </c>
    </row>
    <row r="3231" spans="1:3" x14ac:dyDescent="0.35">
      <c r="A3231">
        <v>49477</v>
      </c>
      <c r="B3231" t="s">
        <v>1114</v>
      </c>
      <c r="C3231">
        <v>2</v>
      </c>
    </row>
    <row r="3232" spans="1:3" x14ac:dyDescent="0.35">
      <c r="A3232">
        <v>49477</v>
      </c>
      <c r="B3232" t="s">
        <v>1114</v>
      </c>
      <c r="C3232">
        <v>2</v>
      </c>
    </row>
    <row r="3233" spans="1:3" x14ac:dyDescent="0.35">
      <c r="A3233">
        <v>49477</v>
      </c>
      <c r="B3233" t="s">
        <v>1114</v>
      </c>
      <c r="C3233">
        <v>2</v>
      </c>
    </row>
    <row r="3234" spans="1:3" x14ac:dyDescent="0.35">
      <c r="A3234">
        <v>49477</v>
      </c>
      <c r="B3234" t="s">
        <v>1114</v>
      </c>
      <c r="C3234">
        <v>2</v>
      </c>
    </row>
    <row r="3235" spans="1:3" x14ac:dyDescent="0.35">
      <c r="A3235">
        <v>49477</v>
      </c>
      <c r="B3235" t="s">
        <v>1114</v>
      </c>
      <c r="C3235">
        <v>2</v>
      </c>
    </row>
    <row r="3236" spans="1:3" x14ac:dyDescent="0.35">
      <c r="A3236">
        <v>49477</v>
      </c>
      <c r="B3236" t="s">
        <v>1114</v>
      </c>
      <c r="C3236">
        <v>2</v>
      </c>
    </row>
    <row r="3237" spans="1:3" x14ac:dyDescent="0.35">
      <c r="A3237">
        <v>49477</v>
      </c>
      <c r="B3237" t="s">
        <v>1114</v>
      </c>
      <c r="C3237">
        <v>2</v>
      </c>
    </row>
    <row r="3238" spans="1:3" x14ac:dyDescent="0.35">
      <c r="A3238">
        <v>49477</v>
      </c>
      <c r="B3238" t="s">
        <v>1114</v>
      </c>
      <c r="C3238">
        <v>2</v>
      </c>
    </row>
    <row r="3239" spans="1:3" x14ac:dyDescent="0.35">
      <c r="A3239">
        <v>49477</v>
      </c>
      <c r="B3239" t="s">
        <v>1114</v>
      </c>
      <c r="C3239">
        <v>2</v>
      </c>
    </row>
    <row r="3240" spans="1:3" x14ac:dyDescent="0.35">
      <c r="A3240">
        <v>49477</v>
      </c>
      <c r="B3240" t="s">
        <v>1114</v>
      </c>
      <c r="C3240">
        <v>2</v>
      </c>
    </row>
    <row r="3241" spans="1:3" x14ac:dyDescent="0.35">
      <c r="A3241">
        <v>49477</v>
      </c>
      <c r="B3241" t="s">
        <v>1114</v>
      </c>
      <c r="C3241">
        <v>2</v>
      </c>
    </row>
    <row r="3242" spans="1:3" x14ac:dyDescent="0.35">
      <c r="A3242">
        <v>49477</v>
      </c>
      <c r="B3242" t="s">
        <v>1114</v>
      </c>
      <c r="C3242">
        <v>2</v>
      </c>
    </row>
    <row r="3243" spans="1:3" x14ac:dyDescent="0.35">
      <c r="A3243">
        <v>49477</v>
      </c>
      <c r="B3243" t="s">
        <v>1114</v>
      </c>
      <c r="C3243">
        <v>3</v>
      </c>
    </row>
    <row r="3244" spans="1:3" x14ac:dyDescent="0.35">
      <c r="A3244">
        <v>49477</v>
      </c>
      <c r="B3244" t="s">
        <v>1114</v>
      </c>
      <c r="C3244">
        <v>3</v>
      </c>
    </row>
    <row r="3245" spans="1:3" x14ac:dyDescent="0.35">
      <c r="A3245">
        <v>49477</v>
      </c>
      <c r="B3245" t="s">
        <v>1114</v>
      </c>
      <c r="C3245">
        <v>3</v>
      </c>
    </row>
    <row r="3246" spans="1:3" x14ac:dyDescent="0.35">
      <c r="A3246">
        <v>49477</v>
      </c>
      <c r="B3246" t="s">
        <v>1114</v>
      </c>
      <c r="C3246">
        <v>3</v>
      </c>
    </row>
    <row r="3247" spans="1:3" x14ac:dyDescent="0.35">
      <c r="A3247">
        <v>49477</v>
      </c>
      <c r="B3247" t="s">
        <v>1114</v>
      </c>
      <c r="C3247">
        <v>3</v>
      </c>
    </row>
    <row r="3248" spans="1:3" x14ac:dyDescent="0.35">
      <c r="A3248">
        <v>49477</v>
      </c>
      <c r="B3248" t="s">
        <v>1114</v>
      </c>
      <c r="C3248">
        <v>3</v>
      </c>
    </row>
    <row r="3249" spans="1:3" x14ac:dyDescent="0.35">
      <c r="A3249">
        <v>49477</v>
      </c>
      <c r="B3249" t="s">
        <v>1114</v>
      </c>
      <c r="C3249">
        <v>3</v>
      </c>
    </row>
    <row r="3250" spans="1:3" x14ac:dyDescent="0.35">
      <c r="A3250">
        <v>49477</v>
      </c>
      <c r="B3250" t="s">
        <v>1114</v>
      </c>
      <c r="C3250">
        <v>3</v>
      </c>
    </row>
    <row r="3251" spans="1:3" x14ac:dyDescent="0.35">
      <c r="A3251">
        <v>49477</v>
      </c>
      <c r="B3251" t="s">
        <v>1114</v>
      </c>
      <c r="C3251">
        <v>3</v>
      </c>
    </row>
    <row r="3252" spans="1:3" x14ac:dyDescent="0.35">
      <c r="A3252">
        <v>49477</v>
      </c>
      <c r="B3252" t="s">
        <v>1114</v>
      </c>
      <c r="C3252">
        <v>3</v>
      </c>
    </row>
    <row r="3253" spans="1:3" x14ac:dyDescent="0.35">
      <c r="A3253">
        <v>49477</v>
      </c>
      <c r="B3253" t="s">
        <v>1114</v>
      </c>
      <c r="C3253">
        <v>3</v>
      </c>
    </row>
    <row r="3254" spans="1:3" x14ac:dyDescent="0.35">
      <c r="A3254">
        <v>49477</v>
      </c>
      <c r="B3254" t="s">
        <v>1114</v>
      </c>
      <c r="C3254">
        <v>3</v>
      </c>
    </row>
    <row r="3255" spans="1:3" x14ac:dyDescent="0.35">
      <c r="A3255">
        <v>49477</v>
      </c>
      <c r="B3255" t="s">
        <v>1114</v>
      </c>
      <c r="C3255">
        <v>3</v>
      </c>
    </row>
    <row r="3256" spans="1:3" x14ac:dyDescent="0.35">
      <c r="A3256">
        <v>49477</v>
      </c>
      <c r="B3256" t="s">
        <v>1114</v>
      </c>
      <c r="C3256">
        <v>3</v>
      </c>
    </row>
    <row r="3257" spans="1:3" x14ac:dyDescent="0.35">
      <c r="A3257">
        <v>49477</v>
      </c>
      <c r="B3257" t="s">
        <v>1114</v>
      </c>
      <c r="C3257">
        <v>3</v>
      </c>
    </row>
    <row r="3258" spans="1:3" x14ac:dyDescent="0.35">
      <c r="A3258">
        <v>49477</v>
      </c>
      <c r="B3258" t="s">
        <v>1114</v>
      </c>
      <c r="C3258">
        <v>3</v>
      </c>
    </row>
    <row r="3259" spans="1:3" x14ac:dyDescent="0.35">
      <c r="A3259">
        <v>49477</v>
      </c>
      <c r="B3259" t="s">
        <v>1114</v>
      </c>
      <c r="C3259">
        <v>3</v>
      </c>
    </row>
    <row r="3260" spans="1:3" x14ac:dyDescent="0.35">
      <c r="A3260">
        <v>49477</v>
      </c>
      <c r="B3260" t="s">
        <v>1114</v>
      </c>
      <c r="C3260">
        <v>3</v>
      </c>
    </row>
    <row r="3261" spans="1:3" x14ac:dyDescent="0.35">
      <c r="A3261">
        <v>49477</v>
      </c>
      <c r="B3261" t="s">
        <v>1114</v>
      </c>
      <c r="C3261">
        <v>3</v>
      </c>
    </row>
    <row r="3262" spans="1:3" x14ac:dyDescent="0.35">
      <c r="A3262">
        <v>49477</v>
      </c>
      <c r="B3262" t="s">
        <v>1114</v>
      </c>
      <c r="C3262">
        <v>3</v>
      </c>
    </row>
    <row r="3263" spans="1:3" x14ac:dyDescent="0.35">
      <c r="A3263">
        <v>49477</v>
      </c>
      <c r="B3263" t="s">
        <v>1114</v>
      </c>
      <c r="C3263">
        <v>3</v>
      </c>
    </row>
    <row r="3264" spans="1:3" x14ac:dyDescent="0.35">
      <c r="A3264">
        <v>49477</v>
      </c>
      <c r="B3264" t="s">
        <v>1114</v>
      </c>
      <c r="C3264">
        <v>3</v>
      </c>
    </row>
    <row r="3265" spans="1:3" x14ac:dyDescent="0.35">
      <c r="A3265">
        <v>49477</v>
      </c>
      <c r="B3265" t="s">
        <v>1114</v>
      </c>
      <c r="C3265">
        <v>3</v>
      </c>
    </row>
    <row r="3266" spans="1:3" x14ac:dyDescent="0.35">
      <c r="A3266">
        <v>49477</v>
      </c>
      <c r="B3266" t="s">
        <v>1114</v>
      </c>
      <c r="C3266">
        <v>3</v>
      </c>
    </row>
    <row r="3267" spans="1:3" x14ac:dyDescent="0.35">
      <c r="A3267">
        <v>49477</v>
      </c>
      <c r="B3267" t="s">
        <v>1114</v>
      </c>
      <c r="C3267">
        <v>3</v>
      </c>
    </row>
    <row r="3268" spans="1:3" x14ac:dyDescent="0.35">
      <c r="A3268">
        <v>49477</v>
      </c>
      <c r="B3268" t="s">
        <v>1114</v>
      </c>
      <c r="C3268">
        <v>3</v>
      </c>
    </row>
    <row r="3269" spans="1:3" x14ac:dyDescent="0.35">
      <c r="A3269">
        <v>49477</v>
      </c>
      <c r="B3269" t="s">
        <v>1114</v>
      </c>
      <c r="C3269">
        <v>3</v>
      </c>
    </row>
    <row r="3270" spans="1:3" x14ac:dyDescent="0.35">
      <c r="A3270">
        <v>49477</v>
      </c>
      <c r="B3270" t="s">
        <v>1114</v>
      </c>
      <c r="C3270">
        <v>3</v>
      </c>
    </row>
    <row r="3271" spans="1:3" x14ac:dyDescent="0.35">
      <c r="A3271">
        <v>49477</v>
      </c>
      <c r="B3271" t="s">
        <v>1114</v>
      </c>
      <c r="C3271">
        <v>3</v>
      </c>
    </row>
    <row r="3272" spans="1:3" x14ac:dyDescent="0.35">
      <c r="A3272">
        <v>49477</v>
      </c>
      <c r="B3272" t="s">
        <v>1114</v>
      </c>
      <c r="C3272">
        <v>3</v>
      </c>
    </row>
    <row r="3273" spans="1:3" x14ac:dyDescent="0.35">
      <c r="A3273">
        <v>49477</v>
      </c>
      <c r="B3273" t="s">
        <v>1114</v>
      </c>
      <c r="C3273">
        <v>3</v>
      </c>
    </row>
    <row r="3274" spans="1:3" x14ac:dyDescent="0.35">
      <c r="A3274">
        <v>49478</v>
      </c>
      <c r="B3274" t="s">
        <v>575</v>
      </c>
      <c r="C3274">
        <v>1</v>
      </c>
    </row>
    <row r="3275" spans="1:3" x14ac:dyDescent="0.35">
      <c r="A3275">
        <v>49478</v>
      </c>
      <c r="B3275" t="s">
        <v>575</v>
      </c>
      <c r="C3275">
        <v>1</v>
      </c>
    </row>
    <row r="3276" spans="1:3" x14ac:dyDescent="0.35">
      <c r="A3276">
        <v>49501</v>
      </c>
      <c r="B3276" t="s">
        <v>1236</v>
      </c>
      <c r="C3276">
        <v>1</v>
      </c>
    </row>
    <row r="3277" spans="1:3" x14ac:dyDescent="0.35">
      <c r="A3277">
        <v>49501</v>
      </c>
      <c r="B3277" t="s">
        <v>1236</v>
      </c>
      <c r="C3277">
        <v>1</v>
      </c>
    </row>
    <row r="3278" spans="1:3" x14ac:dyDescent="0.35">
      <c r="A3278">
        <v>49501</v>
      </c>
      <c r="B3278" t="s">
        <v>1236</v>
      </c>
      <c r="C3278">
        <v>1</v>
      </c>
    </row>
    <row r="3279" spans="1:3" x14ac:dyDescent="0.35">
      <c r="A3279">
        <v>49501</v>
      </c>
      <c r="B3279" t="s">
        <v>1236</v>
      </c>
      <c r="C3279">
        <v>1</v>
      </c>
    </row>
    <row r="3280" spans="1:3" x14ac:dyDescent="0.35">
      <c r="A3280">
        <v>49501</v>
      </c>
      <c r="B3280" t="s">
        <v>1236</v>
      </c>
      <c r="C3280">
        <v>1</v>
      </c>
    </row>
    <row r="3281" spans="1:3" x14ac:dyDescent="0.35">
      <c r="A3281">
        <v>49501</v>
      </c>
      <c r="B3281" t="s">
        <v>1236</v>
      </c>
      <c r="C3281">
        <v>1</v>
      </c>
    </row>
    <row r="3282" spans="1:3" x14ac:dyDescent="0.35">
      <c r="A3282">
        <v>49501</v>
      </c>
      <c r="B3282" t="s">
        <v>1236</v>
      </c>
      <c r="C3282">
        <v>1</v>
      </c>
    </row>
    <row r="3283" spans="1:3" x14ac:dyDescent="0.35">
      <c r="A3283">
        <v>49501</v>
      </c>
      <c r="B3283" t="s">
        <v>1236</v>
      </c>
      <c r="C3283">
        <v>1</v>
      </c>
    </row>
    <row r="3284" spans="1:3" x14ac:dyDescent="0.35">
      <c r="A3284">
        <v>49501</v>
      </c>
      <c r="B3284" t="s">
        <v>1236</v>
      </c>
      <c r="C3284">
        <v>1</v>
      </c>
    </row>
    <row r="3285" spans="1:3" x14ac:dyDescent="0.35">
      <c r="A3285">
        <v>49699</v>
      </c>
      <c r="B3285" t="s">
        <v>1167</v>
      </c>
      <c r="C3285">
        <v>1</v>
      </c>
    </row>
    <row r="3286" spans="1:3" x14ac:dyDescent="0.35">
      <c r="A3286">
        <v>49699</v>
      </c>
      <c r="B3286" t="s">
        <v>1167</v>
      </c>
      <c r="C3286">
        <v>1</v>
      </c>
    </row>
    <row r="3287" spans="1:3" x14ac:dyDescent="0.35">
      <c r="A3287">
        <v>49699</v>
      </c>
      <c r="B3287" t="s">
        <v>1167</v>
      </c>
      <c r="C3287">
        <v>1</v>
      </c>
    </row>
    <row r="3288" spans="1:3" x14ac:dyDescent="0.35">
      <c r="A3288">
        <v>49699</v>
      </c>
      <c r="B3288" t="s">
        <v>1167</v>
      </c>
      <c r="C3288">
        <v>1</v>
      </c>
    </row>
    <row r="3289" spans="1:3" x14ac:dyDescent="0.35">
      <c r="A3289">
        <v>49699</v>
      </c>
      <c r="B3289" t="s">
        <v>1167</v>
      </c>
      <c r="C3289">
        <v>1</v>
      </c>
    </row>
    <row r="3290" spans="1:3" x14ac:dyDescent="0.35">
      <c r="A3290">
        <v>49699</v>
      </c>
      <c r="B3290" t="s">
        <v>1167</v>
      </c>
      <c r="C3290">
        <v>1</v>
      </c>
    </row>
    <row r="3291" spans="1:3" x14ac:dyDescent="0.35">
      <c r="A3291">
        <v>49699</v>
      </c>
      <c r="B3291" t="s">
        <v>1167</v>
      </c>
      <c r="C3291">
        <v>1</v>
      </c>
    </row>
    <row r="3292" spans="1:3" x14ac:dyDescent="0.35">
      <c r="A3292">
        <v>49699</v>
      </c>
      <c r="B3292" t="s">
        <v>1167</v>
      </c>
      <c r="C3292">
        <v>1</v>
      </c>
    </row>
    <row r="3293" spans="1:3" x14ac:dyDescent="0.35">
      <c r="A3293">
        <v>49699</v>
      </c>
      <c r="B3293" t="s">
        <v>1167</v>
      </c>
      <c r="C3293">
        <v>1</v>
      </c>
    </row>
    <row r="3294" spans="1:3" x14ac:dyDescent="0.35">
      <c r="A3294">
        <v>49699</v>
      </c>
      <c r="B3294" t="s">
        <v>1167</v>
      </c>
      <c r="C3294">
        <v>1</v>
      </c>
    </row>
    <row r="3295" spans="1:3" x14ac:dyDescent="0.35">
      <c r="A3295">
        <v>49699</v>
      </c>
      <c r="B3295" t="s">
        <v>1167</v>
      </c>
      <c r="C3295">
        <v>1</v>
      </c>
    </row>
    <row r="3296" spans="1:3" x14ac:dyDescent="0.35">
      <c r="A3296">
        <v>49699</v>
      </c>
      <c r="B3296" t="s">
        <v>1167</v>
      </c>
      <c r="C3296">
        <v>1</v>
      </c>
    </row>
    <row r="3297" spans="1:3" x14ac:dyDescent="0.35">
      <c r="A3297">
        <v>50699</v>
      </c>
      <c r="B3297" t="s">
        <v>1237</v>
      </c>
      <c r="C3297">
        <v>1</v>
      </c>
    </row>
    <row r="3298" spans="1:3" x14ac:dyDescent="0.35">
      <c r="A3298">
        <v>50699</v>
      </c>
      <c r="B3298" t="s">
        <v>1237</v>
      </c>
      <c r="C3298">
        <v>1</v>
      </c>
    </row>
    <row r="3299" spans="1:3" x14ac:dyDescent="0.35">
      <c r="A3299">
        <v>50699</v>
      </c>
      <c r="B3299" t="s">
        <v>1237</v>
      </c>
      <c r="C3299">
        <v>1</v>
      </c>
    </row>
    <row r="3300" spans="1:3" x14ac:dyDescent="0.35">
      <c r="A3300">
        <v>51448</v>
      </c>
      <c r="B3300" t="s">
        <v>1238</v>
      </c>
      <c r="C3300">
        <v>1</v>
      </c>
    </row>
    <row r="3301" spans="1:3" x14ac:dyDescent="0.35">
      <c r="A3301">
        <v>51448</v>
      </c>
      <c r="B3301" t="s">
        <v>1238</v>
      </c>
      <c r="C3301">
        <v>1</v>
      </c>
    </row>
    <row r="3302" spans="1:3" x14ac:dyDescent="0.35">
      <c r="A3302">
        <v>51448</v>
      </c>
      <c r="B3302" t="s">
        <v>1238</v>
      </c>
      <c r="C3302">
        <v>1</v>
      </c>
    </row>
    <row r="3303" spans="1:3" x14ac:dyDescent="0.35">
      <c r="A3303">
        <v>51448</v>
      </c>
      <c r="B3303" t="s">
        <v>1238</v>
      </c>
      <c r="C3303">
        <v>1</v>
      </c>
    </row>
    <row r="3304" spans="1:3" x14ac:dyDescent="0.35">
      <c r="A3304">
        <v>51448</v>
      </c>
      <c r="B3304" t="s">
        <v>1238</v>
      </c>
      <c r="C3304">
        <v>1</v>
      </c>
    </row>
    <row r="3305" spans="1:3" x14ac:dyDescent="0.35">
      <c r="A3305">
        <v>51448</v>
      </c>
      <c r="B3305" t="s">
        <v>1238</v>
      </c>
      <c r="C3305">
        <v>1</v>
      </c>
    </row>
    <row r="3306" spans="1:3" x14ac:dyDescent="0.35">
      <c r="A3306">
        <v>51448</v>
      </c>
      <c r="B3306" t="s">
        <v>1238</v>
      </c>
      <c r="C3306">
        <v>1</v>
      </c>
    </row>
    <row r="3307" spans="1:3" x14ac:dyDescent="0.35">
      <c r="A3307">
        <v>51448</v>
      </c>
      <c r="B3307" t="s">
        <v>1238</v>
      </c>
      <c r="C3307">
        <v>1</v>
      </c>
    </row>
    <row r="3308" spans="1:3" x14ac:dyDescent="0.35">
      <c r="A3308">
        <v>51448</v>
      </c>
      <c r="B3308" t="s">
        <v>1238</v>
      </c>
      <c r="C3308">
        <v>1</v>
      </c>
    </row>
    <row r="3309" spans="1:3" x14ac:dyDescent="0.35">
      <c r="A3309">
        <v>51448</v>
      </c>
      <c r="B3309" t="s">
        <v>1238</v>
      </c>
      <c r="C3309">
        <v>1</v>
      </c>
    </row>
    <row r="3310" spans="1:3" x14ac:dyDescent="0.35">
      <c r="A3310">
        <v>51448</v>
      </c>
      <c r="B3310" t="s">
        <v>1238</v>
      </c>
      <c r="C3310">
        <v>1</v>
      </c>
    </row>
    <row r="3311" spans="1:3" x14ac:dyDescent="0.35">
      <c r="A3311">
        <v>51448</v>
      </c>
      <c r="B3311" t="s">
        <v>1238</v>
      </c>
      <c r="C3311">
        <v>1</v>
      </c>
    </row>
    <row r="3312" spans="1:3" x14ac:dyDescent="0.35">
      <c r="A3312">
        <v>51448</v>
      </c>
      <c r="B3312" t="s">
        <v>1238</v>
      </c>
      <c r="C3312">
        <v>1</v>
      </c>
    </row>
    <row r="3313" spans="1:3" x14ac:dyDescent="0.35">
      <c r="A3313">
        <v>51448</v>
      </c>
      <c r="B3313" t="s">
        <v>1238</v>
      </c>
      <c r="C3313">
        <v>1</v>
      </c>
    </row>
    <row r="3314" spans="1:3" x14ac:dyDescent="0.35">
      <c r="A3314">
        <v>51448</v>
      </c>
      <c r="B3314" t="s">
        <v>1238</v>
      </c>
      <c r="C3314">
        <v>1</v>
      </c>
    </row>
    <row r="3315" spans="1:3" x14ac:dyDescent="0.35">
      <c r="A3315">
        <v>51449</v>
      </c>
      <c r="B3315" t="s">
        <v>1239</v>
      </c>
      <c r="C3315">
        <v>1</v>
      </c>
    </row>
    <row r="3316" spans="1:3" x14ac:dyDescent="0.35">
      <c r="A3316">
        <v>51449</v>
      </c>
      <c r="B3316" t="s">
        <v>1239</v>
      </c>
      <c r="C3316">
        <v>1</v>
      </c>
    </row>
    <row r="3317" spans="1:3" x14ac:dyDescent="0.35">
      <c r="A3317">
        <v>51449</v>
      </c>
      <c r="B3317" t="s">
        <v>1239</v>
      </c>
      <c r="C3317">
        <v>1</v>
      </c>
    </row>
    <row r="3318" spans="1:3" x14ac:dyDescent="0.35">
      <c r="A3318">
        <v>51449</v>
      </c>
      <c r="B3318" t="s">
        <v>1239</v>
      </c>
      <c r="C3318">
        <v>1</v>
      </c>
    </row>
    <row r="3319" spans="1:3" x14ac:dyDescent="0.35">
      <c r="A3319">
        <v>51449</v>
      </c>
      <c r="B3319" t="s">
        <v>1239</v>
      </c>
      <c r="C3319">
        <v>1</v>
      </c>
    </row>
    <row r="3320" spans="1:3" x14ac:dyDescent="0.35">
      <c r="A3320">
        <v>51449</v>
      </c>
      <c r="B3320" t="s">
        <v>1239</v>
      </c>
      <c r="C3320">
        <v>1</v>
      </c>
    </row>
    <row r="3321" spans="1:3" x14ac:dyDescent="0.35">
      <c r="A3321">
        <v>51449</v>
      </c>
      <c r="B3321" t="s">
        <v>1239</v>
      </c>
      <c r="C3321">
        <v>1</v>
      </c>
    </row>
    <row r="3322" spans="1:3" x14ac:dyDescent="0.35">
      <c r="A3322">
        <v>51449</v>
      </c>
      <c r="B3322" t="s">
        <v>1239</v>
      </c>
      <c r="C3322">
        <v>1</v>
      </c>
    </row>
    <row r="3323" spans="1:3" x14ac:dyDescent="0.35">
      <c r="A3323">
        <v>51449</v>
      </c>
      <c r="B3323" t="s">
        <v>1239</v>
      </c>
      <c r="C3323">
        <v>1</v>
      </c>
    </row>
    <row r="3324" spans="1:3" x14ac:dyDescent="0.35">
      <c r="A3324">
        <v>51449</v>
      </c>
      <c r="B3324" t="s">
        <v>1239</v>
      </c>
      <c r="C3324">
        <v>1</v>
      </c>
    </row>
    <row r="3325" spans="1:3" x14ac:dyDescent="0.35">
      <c r="A3325">
        <v>51449</v>
      </c>
      <c r="B3325" t="s">
        <v>1239</v>
      </c>
      <c r="C3325">
        <v>1</v>
      </c>
    </row>
    <row r="3326" spans="1:3" x14ac:dyDescent="0.35">
      <c r="A3326">
        <v>51948</v>
      </c>
      <c r="B3326" t="s">
        <v>1240</v>
      </c>
      <c r="C3326">
        <v>1</v>
      </c>
    </row>
    <row r="3327" spans="1:3" x14ac:dyDescent="0.35">
      <c r="A3327">
        <v>51948</v>
      </c>
      <c r="B3327" t="s">
        <v>1240</v>
      </c>
      <c r="C3327">
        <v>1</v>
      </c>
    </row>
    <row r="3328" spans="1:3" x14ac:dyDescent="0.35">
      <c r="A3328">
        <v>51948</v>
      </c>
      <c r="B3328" t="s">
        <v>1240</v>
      </c>
      <c r="C3328">
        <v>1</v>
      </c>
    </row>
    <row r="3329" spans="1:3" x14ac:dyDescent="0.35">
      <c r="A3329">
        <v>51948</v>
      </c>
      <c r="B3329" t="s">
        <v>1240</v>
      </c>
      <c r="C3329">
        <v>1</v>
      </c>
    </row>
    <row r="3330" spans="1:3" x14ac:dyDescent="0.35">
      <c r="A3330">
        <v>51948</v>
      </c>
      <c r="B3330" t="s">
        <v>1240</v>
      </c>
      <c r="C3330">
        <v>1</v>
      </c>
    </row>
    <row r="3331" spans="1:3" x14ac:dyDescent="0.35">
      <c r="A3331">
        <v>51948</v>
      </c>
      <c r="B3331" t="s">
        <v>1240</v>
      </c>
      <c r="C3331">
        <v>1</v>
      </c>
    </row>
    <row r="3332" spans="1:3" x14ac:dyDescent="0.35">
      <c r="A3332">
        <v>51948</v>
      </c>
      <c r="B3332" t="s">
        <v>1240</v>
      </c>
      <c r="C3332">
        <v>1</v>
      </c>
    </row>
    <row r="3333" spans="1:3" x14ac:dyDescent="0.35">
      <c r="A3333">
        <v>51948</v>
      </c>
      <c r="B3333" t="s">
        <v>1240</v>
      </c>
      <c r="C3333">
        <v>1</v>
      </c>
    </row>
    <row r="3334" spans="1:3" x14ac:dyDescent="0.35">
      <c r="A3334">
        <v>51948</v>
      </c>
      <c r="B3334" t="s">
        <v>1240</v>
      </c>
      <c r="C3334">
        <v>1</v>
      </c>
    </row>
    <row r="3335" spans="1:3" x14ac:dyDescent="0.35">
      <c r="A3335">
        <v>51948</v>
      </c>
      <c r="B3335" t="s">
        <v>1240</v>
      </c>
      <c r="C3335">
        <v>1</v>
      </c>
    </row>
    <row r="3336" spans="1:3" x14ac:dyDescent="0.35">
      <c r="A3336">
        <v>51948</v>
      </c>
      <c r="B3336" t="s">
        <v>1240</v>
      </c>
      <c r="C3336">
        <v>1</v>
      </c>
    </row>
    <row r="3337" spans="1:3" x14ac:dyDescent="0.35">
      <c r="A3337">
        <v>51948</v>
      </c>
      <c r="B3337" t="s">
        <v>1240</v>
      </c>
      <c r="C3337">
        <v>1</v>
      </c>
    </row>
    <row r="3338" spans="1:3" x14ac:dyDescent="0.35">
      <c r="A3338">
        <v>51948</v>
      </c>
      <c r="B3338" t="s">
        <v>1240</v>
      </c>
      <c r="C3338">
        <v>1</v>
      </c>
    </row>
    <row r="3339" spans="1:3" x14ac:dyDescent="0.35">
      <c r="A3339">
        <v>51948</v>
      </c>
      <c r="B3339" t="s">
        <v>1240</v>
      </c>
      <c r="C3339">
        <v>1</v>
      </c>
    </row>
    <row r="3340" spans="1:3" x14ac:dyDescent="0.35">
      <c r="A3340">
        <v>51948</v>
      </c>
      <c r="B3340" t="s">
        <v>1240</v>
      </c>
      <c r="C3340">
        <v>1</v>
      </c>
    </row>
    <row r="3341" spans="1:3" x14ac:dyDescent="0.35">
      <c r="A3341">
        <v>51948</v>
      </c>
      <c r="B3341" t="s">
        <v>1240</v>
      </c>
      <c r="C3341">
        <v>1</v>
      </c>
    </row>
    <row r="3342" spans="1:3" x14ac:dyDescent="0.35">
      <c r="A3342">
        <v>51948</v>
      </c>
      <c r="B3342" t="s">
        <v>1240</v>
      </c>
      <c r="C3342">
        <v>1</v>
      </c>
    </row>
    <row r="3343" spans="1:3" x14ac:dyDescent="0.35">
      <c r="A3343">
        <v>51949</v>
      </c>
      <c r="B3343" t="s">
        <v>574</v>
      </c>
      <c r="C3343">
        <v>1</v>
      </c>
    </row>
    <row r="3344" spans="1:3" x14ac:dyDescent="0.35">
      <c r="A3344">
        <v>51949</v>
      </c>
      <c r="B3344" t="s">
        <v>574</v>
      </c>
      <c r="C3344">
        <v>1</v>
      </c>
    </row>
    <row r="3345" spans="1:3" x14ac:dyDescent="0.35">
      <c r="A3345">
        <v>51949</v>
      </c>
      <c r="B3345" t="s">
        <v>574</v>
      </c>
      <c r="C3345">
        <v>1</v>
      </c>
    </row>
    <row r="3346" spans="1:3" x14ac:dyDescent="0.35">
      <c r="A3346">
        <v>51949</v>
      </c>
      <c r="B3346" t="s">
        <v>574</v>
      </c>
      <c r="C3346">
        <v>1</v>
      </c>
    </row>
    <row r="3347" spans="1:3" x14ac:dyDescent="0.35">
      <c r="A3347">
        <v>51949</v>
      </c>
      <c r="B3347" t="s">
        <v>574</v>
      </c>
      <c r="C3347">
        <v>1</v>
      </c>
    </row>
    <row r="3348" spans="1:3" x14ac:dyDescent="0.35">
      <c r="A3348">
        <v>51949</v>
      </c>
      <c r="B3348" t="s">
        <v>574</v>
      </c>
      <c r="C3348">
        <v>1</v>
      </c>
    </row>
    <row r="3349" spans="1:3" x14ac:dyDescent="0.35">
      <c r="A3349">
        <v>53698</v>
      </c>
      <c r="B3349" t="s">
        <v>1241</v>
      </c>
      <c r="C3349">
        <v>1</v>
      </c>
    </row>
    <row r="3350" spans="1:3" x14ac:dyDescent="0.35">
      <c r="A3350">
        <v>53698</v>
      </c>
      <c r="B3350" t="s">
        <v>1241</v>
      </c>
      <c r="C3350">
        <v>1</v>
      </c>
    </row>
    <row r="3351" spans="1:3" x14ac:dyDescent="0.35">
      <c r="A3351">
        <v>53698</v>
      </c>
      <c r="B3351" t="s">
        <v>1241</v>
      </c>
      <c r="C3351">
        <v>1</v>
      </c>
    </row>
    <row r="3352" spans="1:3" x14ac:dyDescent="0.35">
      <c r="A3352">
        <v>53698</v>
      </c>
      <c r="B3352" t="s">
        <v>1241</v>
      </c>
      <c r="C3352">
        <v>1</v>
      </c>
    </row>
    <row r="3353" spans="1:3" x14ac:dyDescent="0.35">
      <c r="A3353">
        <v>53698</v>
      </c>
      <c r="B3353" t="s">
        <v>1241</v>
      </c>
      <c r="C3353">
        <v>1</v>
      </c>
    </row>
    <row r="3354" spans="1:3" x14ac:dyDescent="0.35">
      <c r="A3354">
        <v>53698</v>
      </c>
      <c r="B3354" t="s">
        <v>1241</v>
      </c>
      <c r="C3354">
        <v>1</v>
      </c>
    </row>
    <row r="3355" spans="1:3" x14ac:dyDescent="0.35">
      <c r="A3355">
        <v>53698</v>
      </c>
      <c r="B3355" t="s">
        <v>1241</v>
      </c>
      <c r="C3355">
        <v>1</v>
      </c>
    </row>
    <row r="3356" spans="1:3" x14ac:dyDescent="0.35">
      <c r="A3356">
        <v>53699</v>
      </c>
      <c r="B3356" t="s">
        <v>1242</v>
      </c>
      <c r="C3356">
        <v>1</v>
      </c>
    </row>
    <row r="3357" spans="1:3" x14ac:dyDescent="0.35">
      <c r="A3357">
        <v>53699</v>
      </c>
      <c r="B3357" t="s">
        <v>1242</v>
      </c>
      <c r="C3357">
        <v>1</v>
      </c>
    </row>
    <row r="3358" spans="1:3" x14ac:dyDescent="0.35">
      <c r="A3358">
        <v>53699</v>
      </c>
      <c r="B3358" t="s">
        <v>1242</v>
      </c>
      <c r="C3358">
        <v>1</v>
      </c>
    </row>
    <row r="3359" spans="1:3" x14ac:dyDescent="0.35">
      <c r="A3359">
        <v>53699</v>
      </c>
      <c r="B3359" t="s">
        <v>1242</v>
      </c>
      <c r="C3359">
        <v>1</v>
      </c>
    </row>
    <row r="3360" spans="1:3" x14ac:dyDescent="0.35">
      <c r="A3360">
        <v>55000</v>
      </c>
      <c r="B3360" t="s">
        <v>1243</v>
      </c>
      <c r="C3360">
        <v>262</v>
      </c>
    </row>
    <row r="3361" spans="1:3" x14ac:dyDescent="0.35">
      <c r="A3361">
        <v>55000</v>
      </c>
      <c r="B3361" t="s">
        <v>1243</v>
      </c>
      <c r="C3361">
        <v>262</v>
      </c>
    </row>
    <row r="3362" spans="1:3" x14ac:dyDescent="0.35">
      <c r="A3362">
        <v>55000</v>
      </c>
      <c r="B3362" t="s">
        <v>1243</v>
      </c>
      <c r="C3362">
        <v>262</v>
      </c>
    </row>
    <row r="3363" spans="1:3" x14ac:dyDescent="0.35">
      <c r="A3363">
        <v>55000</v>
      </c>
      <c r="B3363" t="s">
        <v>1243</v>
      </c>
      <c r="C3363">
        <v>262</v>
      </c>
    </row>
    <row r="3364" spans="1:3" x14ac:dyDescent="0.35">
      <c r="A3364">
        <v>55000</v>
      </c>
      <c r="B3364" t="s">
        <v>1243</v>
      </c>
      <c r="C3364">
        <v>262</v>
      </c>
    </row>
    <row r="3365" spans="1:3" x14ac:dyDescent="0.35">
      <c r="A3365">
        <v>55000</v>
      </c>
      <c r="B3365" t="s">
        <v>1243</v>
      </c>
      <c r="C3365">
        <v>262</v>
      </c>
    </row>
    <row r="3366" spans="1:3" x14ac:dyDescent="0.35">
      <c r="A3366">
        <v>55000</v>
      </c>
      <c r="B3366" t="s">
        <v>1243</v>
      </c>
      <c r="C3366">
        <v>262</v>
      </c>
    </row>
    <row r="3367" spans="1:3" x14ac:dyDescent="0.35">
      <c r="A3367">
        <v>55000</v>
      </c>
      <c r="B3367" t="s">
        <v>1243</v>
      </c>
      <c r="C3367">
        <v>262</v>
      </c>
    </row>
    <row r="3368" spans="1:3" x14ac:dyDescent="0.35">
      <c r="A3368">
        <v>55262</v>
      </c>
      <c r="B3368" t="s">
        <v>576</v>
      </c>
      <c r="C3368">
        <v>1</v>
      </c>
    </row>
    <row r="3369" spans="1:3" x14ac:dyDescent="0.35">
      <c r="A3369">
        <v>55262</v>
      </c>
      <c r="B3369" t="s">
        <v>576</v>
      </c>
      <c r="C3369">
        <v>1</v>
      </c>
    </row>
    <row r="3370" spans="1:3" x14ac:dyDescent="0.35">
      <c r="A3370">
        <v>55262</v>
      </c>
      <c r="B3370" t="s">
        <v>576</v>
      </c>
      <c r="C3370">
        <v>1</v>
      </c>
    </row>
    <row r="3371" spans="1:3" x14ac:dyDescent="0.35">
      <c r="A3371">
        <v>55476</v>
      </c>
      <c r="B3371" t="s">
        <v>1244</v>
      </c>
      <c r="C3371">
        <v>562</v>
      </c>
    </row>
    <row r="3372" spans="1:3" x14ac:dyDescent="0.35">
      <c r="A3372">
        <v>55476</v>
      </c>
      <c r="B3372" t="s">
        <v>1244</v>
      </c>
      <c r="C3372">
        <v>562</v>
      </c>
    </row>
    <row r="3373" spans="1:3" x14ac:dyDescent="0.35">
      <c r="A3373">
        <v>55476</v>
      </c>
      <c r="B3373" t="s">
        <v>1244</v>
      </c>
      <c r="C3373">
        <v>562</v>
      </c>
    </row>
    <row r="3374" spans="1:3" x14ac:dyDescent="0.35">
      <c r="A3374">
        <v>55476</v>
      </c>
      <c r="B3374" t="s">
        <v>1244</v>
      </c>
      <c r="C3374">
        <v>562</v>
      </c>
    </row>
    <row r="3375" spans="1:3" x14ac:dyDescent="0.35">
      <c r="A3375">
        <v>55476</v>
      </c>
      <c r="B3375" t="s">
        <v>1244</v>
      </c>
      <c r="C3375">
        <v>562</v>
      </c>
    </row>
    <row r="3376" spans="1:3" x14ac:dyDescent="0.35">
      <c r="A3376">
        <v>55476</v>
      </c>
      <c r="B3376" t="s">
        <v>1244</v>
      </c>
      <c r="C3376">
        <v>562</v>
      </c>
    </row>
    <row r="3377" spans="1:3" x14ac:dyDescent="0.35">
      <c r="A3377">
        <v>55477</v>
      </c>
      <c r="B3377" t="s">
        <v>571</v>
      </c>
      <c r="C3377">
        <v>1</v>
      </c>
    </row>
    <row r="3378" spans="1:3" x14ac:dyDescent="0.35">
      <c r="A3378">
        <v>55477</v>
      </c>
      <c r="B3378" t="s">
        <v>571</v>
      </c>
      <c r="C3378">
        <v>1</v>
      </c>
    </row>
    <row r="3379" spans="1:3" x14ac:dyDescent="0.35">
      <c r="A3379">
        <v>55477</v>
      </c>
      <c r="B3379" t="s">
        <v>571</v>
      </c>
      <c r="C3379">
        <v>1</v>
      </c>
    </row>
    <row r="3380" spans="1:3" x14ac:dyDescent="0.35">
      <c r="A3380">
        <v>55697</v>
      </c>
      <c r="B3380" t="s">
        <v>1245</v>
      </c>
      <c r="C3380">
        <v>1</v>
      </c>
    </row>
    <row r="3381" spans="1:3" x14ac:dyDescent="0.35">
      <c r="A3381">
        <v>55697</v>
      </c>
      <c r="B3381" t="s">
        <v>1245</v>
      </c>
      <c r="C3381">
        <v>1</v>
      </c>
    </row>
    <row r="3382" spans="1:3" x14ac:dyDescent="0.35">
      <c r="A3382">
        <v>56727</v>
      </c>
      <c r="B3382" t="s">
        <v>1246</v>
      </c>
      <c r="C3382">
        <v>663</v>
      </c>
    </row>
    <row r="3383" spans="1:3" x14ac:dyDescent="0.35">
      <c r="A3383">
        <v>56727</v>
      </c>
      <c r="B3383" t="s">
        <v>1246</v>
      </c>
      <c r="C3383">
        <v>663</v>
      </c>
    </row>
    <row r="3384" spans="1:3" x14ac:dyDescent="0.35">
      <c r="A3384">
        <v>56727</v>
      </c>
      <c r="B3384" t="s">
        <v>1246</v>
      </c>
      <c r="C3384">
        <v>663</v>
      </c>
    </row>
    <row r="3385" spans="1:3" x14ac:dyDescent="0.35">
      <c r="A3385">
        <v>56727</v>
      </c>
      <c r="B3385" t="s">
        <v>1246</v>
      </c>
      <c r="C3385">
        <v>663</v>
      </c>
    </row>
    <row r="3386" spans="1:3" x14ac:dyDescent="0.35">
      <c r="A3386">
        <v>56727</v>
      </c>
      <c r="B3386" t="s">
        <v>1246</v>
      </c>
      <c r="C3386">
        <v>663</v>
      </c>
    </row>
    <row r="3387" spans="1:3" x14ac:dyDescent="0.35">
      <c r="A3387">
        <v>56727</v>
      </c>
      <c r="B3387" t="s">
        <v>1246</v>
      </c>
      <c r="C3387">
        <v>663</v>
      </c>
    </row>
    <row r="3388" spans="1:3" x14ac:dyDescent="0.35">
      <c r="A3388">
        <v>56727</v>
      </c>
      <c r="B3388" t="s">
        <v>1246</v>
      </c>
      <c r="C3388">
        <v>663</v>
      </c>
    </row>
    <row r="3389" spans="1:3" x14ac:dyDescent="0.35">
      <c r="A3389">
        <v>56728</v>
      </c>
      <c r="B3389" t="s">
        <v>291</v>
      </c>
      <c r="C3389">
        <v>1</v>
      </c>
    </row>
    <row r="3390" spans="1:3" x14ac:dyDescent="0.35">
      <c r="A3390">
        <v>56728</v>
      </c>
      <c r="B3390" t="s">
        <v>291</v>
      </c>
      <c r="C3390">
        <v>1</v>
      </c>
    </row>
    <row r="3391" spans="1:3" x14ac:dyDescent="0.35">
      <c r="A3391">
        <v>56728</v>
      </c>
      <c r="B3391" t="s">
        <v>291</v>
      </c>
      <c r="C3391">
        <v>1</v>
      </c>
    </row>
    <row r="3392" spans="1:3" x14ac:dyDescent="0.35">
      <c r="A3392">
        <v>56728</v>
      </c>
      <c r="B3392" t="s">
        <v>291</v>
      </c>
      <c r="C3392">
        <v>1</v>
      </c>
    </row>
    <row r="3393" spans="1:3" x14ac:dyDescent="0.35">
      <c r="A3393">
        <v>56728</v>
      </c>
      <c r="B3393" t="s">
        <v>291</v>
      </c>
      <c r="C3393">
        <v>1</v>
      </c>
    </row>
    <row r="3394" spans="1:3" x14ac:dyDescent="0.35">
      <c r="A3394">
        <v>56851</v>
      </c>
      <c r="B3394" t="s">
        <v>1173</v>
      </c>
      <c r="C3394">
        <v>1</v>
      </c>
    </row>
    <row r="3395" spans="1:3" x14ac:dyDescent="0.35">
      <c r="A3395">
        <v>56851</v>
      </c>
      <c r="B3395" t="s">
        <v>1173</v>
      </c>
      <c r="C3395">
        <v>1</v>
      </c>
    </row>
    <row r="3396" spans="1:3" x14ac:dyDescent="0.35">
      <c r="A3396">
        <v>56851</v>
      </c>
      <c r="B3396" t="s">
        <v>1173</v>
      </c>
      <c r="C3396">
        <v>1</v>
      </c>
    </row>
    <row r="3397" spans="1:3" x14ac:dyDescent="0.35">
      <c r="A3397">
        <v>56851</v>
      </c>
      <c r="B3397" t="s">
        <v>1173</v>
      </c>
      <c r="C3397">
        <v>1</v>
      </c>
    </row>
    <row r="3398" spans="1:3" x14ac:dyDescent="0.35">
      <c r="A3398">
        <v>56948</v>
      </c>
      <c r="B3398" t="s">
        <v>1247</v>
      </c>
      <c r="C3398">
        <v>1</v>
      </c>
    </row>
    <row r="3399" spans="1:3" x14ac:dyDescent="0.35">
      <c r="A3399">
        <v>56948</v>
      </c>
      <c r="B3399" t="s">
        <v>1247</v>
      </c>
      <c r="C3399">
        <v>1</v>
      </c>
    </row>
    <row r="3400" spans="1:3" x14ac:dyDescent="0.35">
      <c r="A3400">
        <v>56948</v>
      </c>
      <c r="B3400" t="s">
        <v>1247</v>
      </c>
      <c r="C3400">
        <v>1</v>
      </c>
    </row>
    <row r="3401" spans="1:3" x14ac:dyDescent="0.35">
      <c r="A3401">
        <v>57476</v>
      </c>
      <c r="B3401" t="s">
        <v>1248</v>
      </c>
      <c r="C3401">
        <v>1</v>
      </c>
    </row>
    <row r="3402" spans="1:3" x14ac:dyDescent="0.35">
      <c r="A3402">
        <v>57476</v>
      </c>
      <c r="B3402" t="s">
        <v>1248</v>
      </c>
      <c r="C3402">
        <v>1</v>
      </c>
    </row>
    <row r="3403" spans="1:3" x14ac:dyDescent="0.35">
      <c r="A3403">
        <v>57477</v>
      </c>
      <c r="B3403" t="s">
        <v>537</v>
      </c>
      <c r="C3403">
        <v>1</v>
      </c>
    </row>
    <row r="3404" spans="1:3" x14ac:dyDescent="0.35">
      <c r="A3404">
        <v>57477</v>
      </c>
      <c r="B3404" t="s">
        <v>537</v>
      </c>
      <c r="C3404">
        <v>1</v>
      </c>
    </row>
    <row r="3405" spans="1:3" x14ac:dyDescent="0.35">
      <c r="A3405">
        <v>57477</v>
      </c>
      <c r="B3405" t="s">
        <v>537</v>
      </c>
      <c r="C3405">
        <v>1</v>
      </c>
    </row>
    <row r="3406" spans="1:3" x14ac:dyDescent="0.35">
      <c r="A3406">
        <v>57569</v>
      </c>
      <c r="B3406" t="s">
        <v>1249</v>
      </c>
      <c r="C3406">
        <v>186</v>
      </c>
    </row>
    <row r="3407" spans="1:3" x14ac:dyDescent="0.35">
      <c r="A3407">
        <v>57569</v>
      </c>
      <c r="B3407" t="s">
        <v>1249</v>
      </c>
      <c r="C3407">
        <v>186</v>
      </c>
    </row>
    <row r="3408" spans="1:3" x14ac:dyDescent="0.35">
      <c r="A3408">
        <v>57569</v>
      </c>
      <c r="B3408" t="s">
        <v>1249</v>
      </c>
      <c r="C3408">
        <v>186</v>
      </c>
    </row>
    <row r="3409" spans="1:3" x14ac:dyDescent="0.35">
      <c r="A3409">
        <v>57569</v>
      </c>
      <c r="B3409" t="s">
        <v>1249</v>
      </c>
      <c r="C3409">
        <v>186</v>
      </c>
    </row>
    <row r="3410" spans="1:3" x14ac:dyDescent="0.35">
      <c r="A3410">
        <v>57569</v>
      </c>
      <c r="B3410" t="s">
        <v>1249</v>
      </c>
      <c r="C3410">
        <v>186</v>
      </c>
    </row>
    <row r="3411" spans="1:3" x14ac:dyDescent="0.35">
      <c r="A3411">
        <v>57569</v>
      </c>
      <c r="B3411" t="s">
        <v>1249</v>
      </c>
      <c r="C3411">
        <v>186</v>
      </c>
    </row>
    <row r="3412" spans="1:3" x14ac:dyDescent="0.35">
      <c r="A3412">
        <v>57569</v>
      </c>
      <c r="B3412" t="s">
        <v>1249</v>
      </c>
      <c r="C3412">
        <v>186</v>
      </c>
    </row>
    <row r="3413" spans="1:3" x14ac:dyDescent="0.35">
      <c r="A3413">
        <v>57569</v>
      </c>
      <c r="B3413" t="s">
        <v>1249</v>
      </c>
      <c r="C3413">
        <v>186</v>
      </c>
    </row>
    <row r="3414" spans="1:3" x14ac:dyDescent="0.35">
      <c r="A3414">
        <v>57569</v>
      </c>
      <c r="B3414" t="s">
        <v>1249</v>
      </c>
      <c r="C3414">
        <v>186</v>
      </c>
    </row>
    <row r="3415" spans="1:3" x14ac:dyDescent="0.35">
      <c r="A3415">
        <v>57569</v>
      </c>
      <c r="B3415" t="s">
        <v>1249</v>
      </c>
      <c r="C3415">
        <v>186</v>
      </c>
    </row>
    <row r="3416" spans="1:3" x14ac:dyDescent="0.35">
      <c r="A3416">
        <v>57569</v>
      </c>
      <c r="B3416" t="s">
        <v>1249</v>
      </c>
      <c r="C3416">
        <v>186</v>
      </c>
    </row>
    <row r="3417" spans="1:3" x14ac:dyDescent="0.35">
      <c r="A3417">
        <v>57569</v>
      </c>
      <c r="B3417" t="s">
        <v>1249</v>
      </c>
      <c r="C3417">
        <v>186</v>
      </c>
    </row>
    <row r="3418" spans="1:3" x14ac:dyDescent="0.35">
      <c r="A3418">
        <v>57569</v>
      </c>
      <c r="B3418" t="s">
        <v>1249</v>
      </c>
      <c r="C3418">
        <v>186</v>
      </c>
    </row>
    <row r="3419" spans="1:3" x14ac:dyDescent="0.35">
      <c r="A3419">
        <v>57569</v>
      </c>
      <c r="B3419" t="s">
        <v>1249</v>
      </c>
      <c r="C3419">
        <v>186</v>
      </c>
    </row>
    <row r="3420" spans="1:3" x14ac:dyDescent="0.35">
      <c r="A3420">
        <v>57569</v>
      </c>
      <c r="B3420" t="s">
        <v>1249</v>
      </c>
      <c r="C3420">
        <v>186</v>
      </c>
    </row>
    <row r="3421" spans="1:3" x14ac:dyDescent="0.35">
      <c r="A3421">
        <v>57569</v>
      </c>
      <c r="B3421" t="s">
        <v>1249</v>
      </c>
      <c r="C3421">
        <v>186</v>
      </c>
    </row>
    <row r="3422" spans="1:3" x14ac:dyDescent="0.35">
      <c r="A3422">
        <v>57569</v>
      </c>
      <c r="B3422" t="s">
        <v>1249</v>
      </c>
      <c r="C3422">
        <v>186</v>
      </c>
    </row>
    <row r="3423" spans="1:3" x14ac:dyDescent="0.35">
      <c r="A3423">
        <v>57569</v>
      </c>
      <c r="B3423" t="s">
        <v>1249</v>
      </c>
      <c r="C3423">
        <v>186</v>
      </c>
    </row>
    <row r="3424" spans="1:3" x14ac:dyDescent="0.35">
      <c r="A3424">
        <v>57569</v>
      </c>
      <c r="B3424" t="s">
        <v>1249</v>
      </c>
      <c r="C3424">
        <v>186</v>
      </c>
    </row>
    <row r="3425" spans="1:3" x14ac:dyDescent="0.35">
      <c r="A3425">
        <v>57569</v>
      </c>
      <c r="B3425" t="s">
        <v>1249</v>
      </c>
      <c r="C3425">
        <v>186</v>
      </c>
    </row>
    <row r="3426" spans="1:3" x14ac:dyDescent="0.35">
      <c r="A3426">
        <v>57569</v>
      </c>
      <c r="B3426" t="s">
        <v>1249</v>
      </c>
      <c r="C3426">
        <v>186</v>
      </c>
    </row>
    <row r="3427" spans="1:3" x14ac:dyDescent="0.35">
      <c r="A3427">
        <v>57569</v>
      </c>
      <c r="B3427" t="s">
        <v>1249</v>
      </c>
      <c r="C3427">
        <v>186</v>
      </c>
    </row>
    <row r="3428" spans="1:3" x14ac:dyDescent="0.35">
      <c r="A3428">
        <v>57569</v>
      </c>
      <c r="B3428" t="s">
        <v>1249</v>
      </c>
      <c r="C3428">
        <v>186</v>
      </c>
    </row>
    <row r="3429" spans="1:3" x14ac:dyDescent="0.35">
      <c r="A3429">
        <v>57569</v>
      </c>
      <c r="B3429" t="s">
        <v>1249</v>
      </c>
      <c r="C3429">
        <v>186</v>
      </c>
    </row>
    <row r="3430" spans="1:3" x14ac:dyDescent="0.35">
      <c r="A3430">
        <v>57569</v>
      </c>
      <c r="B3430" t="s">
        <v>1249</v>
      </c>
      <c r="C3430">
        <v>186</v>
      </c>
    </row>
    <row r="3431" spans="1:3" x14ac:dyDescent="0.35">
      <c r="A3431">
        <v>57569</v>
      </c>
      <c r="B3431" t="s">
        <v>1249</v>
      </c>
      <c r="C3431">
        <v>186</v>
      </c>
    </row>
    <row r="3432" spans="1:3" x14ac:dyDescent="0.35">
      <c r="A3432">
        <v>57569</v>
      </c>
      <c r="B3432" t="s">
        <v>1249</v>
      </c>
      <c r="C3432">
        <v>186</v>
      </c>
    </row>
    <row r="3433" spans="1:3" x14ac:dyDescent="0.35">
      <c r="A3433">
        <v>57569</v>
      </c>
      <c r="B3433" t="s">
        <v>1249</v>
      </c>
      <c r="C3433">
        <v>186</v>
      </c>
    </row>
    <row r="3434" spans="1:3" x14ac:dyDescent="0.35">
      <c r="A3434">
        <v>57569</v>
      </c>
      <c r="B3434" t="s">
        <v>1249</v>
      </c>
      <c r="C3434">
        <v>186</v>
      </c>
    </row>
    <row r="3435" spans="1:3" x14ac:dyDescent="0.35">
      <c r="A3435">
        <v>57569</v>
      </c>
      <c r="B3435" t="s">
        <v>1249</v>
      </c>
      <c r="C3435">
        <v>186</v>
      </c>
    </row>
    <row r="3436" spans="1:3" x14ac:dyDescent="0.35">
      <c r="A3436">
        <v>57569</v>
      </c>
      <c r="B3436" t="s">
        <v>1249</v>
      </c>
      <c r="C3436">
        <v>186</v>
      </c>
    </row>
    <row r="3437" spans="1:3" x14ac:dyDescent="0.35">
      <c r="A3437">
        <v>57569</v>
      </c>
      <c r="B3437" t="s">
        <v>1249</v>
      </c>
      <c r="C3437">
        <v>186</v>
      </c>
    </row>
    <row r="3438" spans="1:3" x14ac:dyDescent="0.35">
      <c r="A3438">
        <v>57569</v>
      </c>
      <c r="B3438" t="s">
        <v>1249</v>
      </c>
      <c r="C3438">
        <v>186</v>
      </c>
    </row>
    <row r="3439" spans="1:3" x14ac:dyDescent="0.35">
      <c r="A3439">
        <v>57569</v>
      </c>
      <c r="B3439" t="s">
        <v>1249</v>
      </c>
      <c r="C3439">
        <v>186</v>
      </c>
    </row>
    <row r="3440" spans="1:3" x14ac:dyDescent="0.35">
      <c r="A3440">
        <v>57613</v>
      </c>
      <c r="B3440" t="s">
        <v>1250</v>
      </c>
      <c r="C3440">
        <v>1</v>
      </c>
    </row>
    <row r="3441" spans="1:3" x14ac:dyDescent="0.35">
      <c r="A3441">
        <v>57613</v>
      </c>
      <c r="B3441" t="s">
        <v>1250</v>
      </c>
      <c r="C3441">
        <v>1</v>
      </c>
    </row>
    <row r="3442" spans="1:3" x14ac:dyDescent="0.35">
      <c r="A3442">
        <v>57613</v>
      </c>
      <c r="B3442" t="s">
        <v>1250</v>
      </c>
      <c r="C3442">
        <v>1</v>
      </c>
    </row>
    <row r="3443" spans="1:3" x14ac:dyDescent="0.35">
      <c r="A3443">
        <v>57629</v>
      </c>
      <c r="B3443" t="s">
        <v>1251</v>
      </c>
      <c r="C3443">
        <v>841</v>
      </c>
    </row>
    <row r="3444" spans="1:3" x14ac:dyDescent="0.35">
      <c r="A3444">
        <v>57629</v>
      </c>
      <c r="B3444" t="s">
        <v>1251</v>
      </c>
      <c r="C3444">
        <v>841</v>
      </c>
    </row>
    <row r="3445" spans="1:3" x14ac:dyDescent="0.35">
      <c r="A3445">
        <v>57629</v>
      </c>
      <c r="B3445" t="s">
        <v>1251</v>
      </c>
      <c r="C3445">
        <v>841</v>
      </c>
    </row>
    <row r="3446" spans="1:3" x14ac:dyDescent="0.35">
      <c r="A3446">
        <v>57629</v>
      </c>
      <c r="B3446" t="s">
        <v>1251</v>
      </c>
      <c r="C3446">
        <v>841</v>
      </c>
    </row>
    <row r="3447" spans="1:3" x14ac:dyDescent="0.35">
      <c r="A3447">
        <v>57629</v>
      </c>
      <c r="B3447" t="s">
        <v>1251</v>
      </c>
      <c r="C3447">
        <v>841</v>
      </c>
    </row>
    <row r="3448" spans="1:3" x14ac:dyDescent="0.35">
      <c r="A3448">
        <v>57629</v>
      </c>
      <c r="B3448" t="s">
        <v>1251</v>
      </c>
      <c r="C3448">
        <v>841</v>
      </c>
    </row>
    <row r="3449" spans="1:3" x14ac:dyDescent="0.35">
      <c r="A3449">
        <v>57629</v>
      </c>
      <c r="B3449" t="s">
        <v>1251</v>
      </c>
      <c r="C3449">
        <v>841</v>
      </c>
    </row>
    <row r="3450" spans="1:3" x14ac:dyDescent="0.35">
      <c r="A3450">
        <v>57629</v>
      </c>
      <c r="B3450" t="s">
        <v>1251</v>
      </c>
      <c r="C3450">
        <v>841</v>
      </c>
    </row>
    <row r="3451" spans="1:3" x14ac:dyDescent="0.35">
      <c r="A3451">
        <v>57629</v>
      </c>
      <c r="B3451" t="s">
        <v>1251</v>
      </c>
      <c r="C3451">
        <v>841</v>
      </c>
    </row>
    <row r="3452" spans="1:3" x14ac:dyDescent="0.35">
      <c r="A3452">
        <v>57629</v>
      </c>
      <c r="B3452" t="s">
        <v>1251</v>
      </c>
      <c r="C3452">
        <v>841</v>
      </c>
    </row>
    <row r="3453" spans="1:3" x14ac:dyDescent="0.35">
      <c r="A3453">
        <v>57629</v>
      </c>
      <c r="B3453" t="s">
        <v>1251</v>
      </c>
      <c r="C3453">
        <v>841</v>
      </c>
    </row>
    <row r="3454" spans="1:3" x14ac:dyDescent="0.35">
      <c r="A3454">
        <v>57629</v>
      </c>
      <c r="B3454" t="s">
        <v>1251</v>
      </c>
      <c r="C3454">
        <v>841</v>
      </c>
    </row>
    <row r="3455" spans="1:3" x14ac:dyDescent="0.35">
      <c r="A3455">
        <v>57629</v>
      </c>
      <c r="B3455" t="s">
        <v>1251</v>
      </c>
      <c r="C3455">
        <v>841</v>
      </c>
    </row>
    <row r="3456" spans="1:3" x14ac:dyDescent="0.35">
      <c r="A3456">
        <v>57629</v>
      </c>
      <c r="B3456" t="s">
        <v>1251</v>
      </c>
      <c r="C3456">
        <v>957</v>
      </c>
    </row>
    <row r="3457" spans="1:3" x14ac:dyDescent="0.35">
      <c r="A3457">
        <v>57629</v>
      </c>
      <c r="B3457" t="s">
        <v>1251</v>
      </c>
      <c r="C3457">
        <v>957</v>
      </c>
    </row>
    <row r="3458" spans="1:3" x14ac:dyDescent="0.35">
      <c r="A3458">
        <v>57629</v>
      </c>
      <c r="B3458" t="s">
        <v>1251</v>
      </c>
      <c r="C3458">
        <v>957</v>
      </c>
    </row>
    <row r="3459" spans="1:3" x14ac:dyDescent="0.35">
      <c r="A3459">
        <v>57629</v>
      </c>
      <c r="B3459" t="s">
        <v>1251</v>
      </c>
      <c r="C3459">
        <v>957</v>
      </c>
    </row>
    <row r="3460" spans="1:3" x14ac:dyDescent="0.35">
      <c r="A3460">
        <v>57629</v>
      </c>
      <c r="B3460" t="s">
        <v>1251</v>
      </c>
      <c r="C3460">
        <v>957</v>
      </c>
    </row>
    <row r="3461" spans="1:3" x14ac:dyDescent="0.35">
      <c r="A3461">
        <v>57629</v>
      </c>
      <c r="B3461" t="s">
        <v>1251</v>
      </c>
      <c r="C3461">
        <v>957</v>
      </c>
    </row>
    <row r="3462" spans="1:3" x14ac:dyDescent="0.35">
      <c r="A3462">
        <v>57629</v>
      </c>
      <c r="B3462" t="s">
        <v>1251</v>
      </c>
      <c r="C3462">
        <v>957</v>
      </c>
    </row>
    <row r="3463" spans="1:3" x14ac:dyDescent="0.35">
      <c r="A3463">
        <v>57629</v>
      </c>
      <c r="B3463" t="s">
        <v>1251</v>
      </c>
      <c r="C3463">
        <v>957</v>
      </c>
    </row>
    <row r="3464" spans="1:3" x14ac:dyDescent="0.35">
      <c r="A3464">
        <v>57697</v>
      </c>
      <c r="B3464" t="s">
        <v>1252</v>
      </c>
      <c r="C3464">
        <v>1</v>
      </c>
    </row>
    <row r="3465" spans="1:3" x14ac:dyDescent="0.35">
      <c r="A3465">
        <v>57697</v>
      </c>
      <c r="B3465" t="s">
        <v>1252</v>
      </c>
      <c r="C3465">
        <v>1</v>
      </c>
    </row>
    <row r="3466" spans="1:3" x14ac:dyDescent="0.35">
      <c r="A3466">
        <v>57697</v>
      </c>
      <c r="B3466" t="s">
        <v>1252</v>
      </c>
      <c r="C3466">
        <v>1</v>
      </c>
    </row>
    <row r="3467" spans="1:3" x14ac:dyDescent="0.35">
      <c r="A3467">
        <v>57697</v>
      </c>
      <c r="B3467" t="s">
        <v>1252</v>
      </c>
      <c r="C3467">
        <v>1</v>
      </c>
    </row>
    <row r="3468" spans="1:3" x14ac:dyDescent="0.35">
      <c r="A3468">
        <v>57697</v>
      </c>
      <c r="B3468" t="s">
        <v>1252</v>
      </c>
      <c r="C3468">
        <v>1</v>
      </c>
    </row>
    <row r="3469" spans="1:3" x14ac:dyDescent="0.35">
      <c r="A3469">
        <v>57697</v>
      </c>
      <c r="B3469" t="s">
        <v>1252</v>
      </c>
      <c r="C3469">
        <v>1</v>
      </c>
    </row>
    <row r="3470" spans="1:3" x14ac:dyDescent="0.35">
      <c r="A3470">
        <v>57697</v>
      </c>
      <c r="B3470" t="s">
        <v>1252</v>
      </c>
      <c r="C3470">
        <v>1</v>
      </c>
    </row>
    <row r="3471" spans="1:3" x14ac:dyDescent="0.35">
      <c r="A3471">
        <v>57697</v>
      </c>
      <c r="B3471" t="s">
        <v>1252</v>
      </c>
      <c r="C3471">
        <v>1</v>
      </c>
    </row>
    <row r="3472" spans="1:3" x14ac:dyDescent="0.35">
      <c r="A3472">
        <v>57697</v>
      </c>
      <c r="B3472" t="s">
        <v>1252</v>
      </c>
      <c r="C3472">
        <v>1</v>
      </c>
    </row>
    <row r="3473" spans="1:3" x14ac:dyDescent="0.35">
      <c r="A3473">
        <v>57697</v>
      </c>
      <c r="B3473" t="s">
        <v>1252</v>
      </c>
      <c r="C3473">
        <v>1</v>
      </c>
    </row>
    <row r="3474" spans="1:3" x14ac:dyDescent="0.35">
      <c r="A3474">
        <v>57697</v>
      </c>
      <c r="B3474" t="s">
        <v>1252</v>
      </c>
      <c r="C3474">
        <v>1</v>
      </c>
    </row>
    <row r="3475" spans="1:3" x14ac:dyDescent="0.35">
      <c r="A3475">
        <v>57697</v>
      </c>
      <c r="B3475" t="s">
        <v>1252</v>
      </c>
      <c r="C3475">
        <v>1</v>
      </c>
    </row>
    <row r="3476" spans="1:3" x14ac:dyDescent="0.35">
      <c r="A3476">
        <v>57697</v>
      </c>
      <c r="B3476" t="s">
        <v>1252</v>
      </c>
      <c r="C3476">
        <v>1</v>
      </c>
    </row>
    <row r="3477" spans="1:3" x14ac:dyDescent="0.35">
      <c r="A3477">
        <v>58497</v>
      </c>
      <c r="B3477" t="s">
        <v>218</v>
      </c>
      <c r="C3477">
        <v>504</v>
      </c>
    </row>
    <row r="3478" spans="1:3" x14ac:dyDescent="0.35">
      <c r="A3478">
        <v>58497</v>
      </c>
      <c r="B3478" t="s">
        <v>218</v>
      </c>
      <c r="C3478">
        <v>504</v>
      </c>
    </row>
    <row r="3479" spans="1:3" x14ac:dyDescent="0.35">
      <c r="A3479">
        <v>58497</v>
      </c>
      <c r="B3479" t="s">
        <v>218</v>
      </c>
      <c r="C3479">
        <v>504</v>
      </c>
    </row>
    <row r="3480" spans="1:3" x14ac:dyDescent="0.35">
      <c r="A3480">
        <v>58497</v>
      </c>
      <c r="B3480" t="s">
        <v>218</v>
      </c>
      <c r="C3480">
        <v>504</v>
      </c>
    </row>
    <row r="3481" spans="1:3" x14ac:dyDescent="0.35">
      <c r="A3481">
        <v>58497</v>
      </c>
      <c r="B3481" t="s">
        <v>218</v>
      </c>
      <c r="C3481">
        <v>504</v>
      </c>
    </row>
    <row r="3482" spans="1:3" x14ac:dyDescent="0.35">
      <c r="A3482">
        <v>58497</v>
      </c>
      <c r="B3482" t="s">
        <v>218</v>
      </c>
      <c r="C3482">
        <v>504</v>
      </c>
    </row>
    <row r="3483" spans="1:3" x14ac:dyDescent="0.35">
      <c r="A3483">
        <v>58522</v>
      </c>
      <c r="B3483" t="s">
        <v>94</v>
      </c>
      <c r="C3483">
        <v>509</v>
      </c>
    </row>
    <row r="3484" spans="1:3" x14ac:dyDescent="0.35">
      <c r="A3484">
        <v>58522</v>
      </c>
      <c r="B3484" t="s">
        <v>94</v>
      </c>
      <c r="C3484">
        <v>509</v>
      </c>
    </row>
    <row r="3485" spans="1:3" x14ac:dyDescent="0.35">
      <c r="A3485">
        <v>58522</v>
      </c>
      <c r="B3485" t="s">
        <v>94</v>
      </c>
      <c r="C3485">
        <v>509</v>
      </c>
    </row>
    <row r="3486" spans="1:3" x14ac:dyDescent="0.35">
      <c r="A3486">
        <v>58522</v>
      </c>
      <c r="B3486" t="s">
        <v>94</v>
      </c>
      <c r="C3486">
        <v>509</v>
      </c>
    </row>
    <row r="3487" spans="1:3" x14ac:dyDescent="0.35">
      <c r="A3487">
        <v>58522</v>
      </c>
      <c r="B3487" t="s">
        <v>94</v>
      </c>
      <c r="C3487">
        <v>509</v>
      </c>
    </row>
    <row r="3488" spans="1:3" x14ac:dyDescent="0.35">
      <c r="A3488">
        <v>58522</v>
      </c>
      <c r="B3488" t="s">
        <v>94</v>
      </c>
      <c r="C3488">
        <v>509</v>
      </c>
    </row>
    <row r="3489" spans="1:3" x14ac:dyDescent="0.35">
      <c r="A3489">
        <v>58522</v>
      </c>
      <c r="B3489" t="s">
        <v>94</v>
      </c>
      <c r="C3489">
        <v>509</v>
      </c>
    </row>
    <row r="3490" spans="1:3" x14ac:dyDescent="0.35">
      <c r="A3490">
        <v>58522</v>
      </c>
      <c r="B3490" t="s">
        <v>94</v>
      </c>
      <c r="C3490">
        <v>509</v>
      </c>
    </row>
    <row r="3491" spans="1:3" x14ac:dyDescent="0.35">
      <c r="A3491">
        <v>58522</v>
      </c>
      <c r="B3491" t="s">
        <v>94</v>
      </c>
      <c r="C3491">
        <v>509</v>
      </c>
    </row>
    <row r="3492" spans="1:3" x14ac:dyDescent="0.35">
      <c r="A3492">
        <v>58522</v>
      </c>
      <c r="B3492" t="s">
        <v>94</v>
      </c>
      <c r="C3492">
        <v>509</v>
      </c>
    </row>
    <row r="3493" spans="1:3" x14ac:dyDescent="0.35">
      <c r="A3493">
        <v>58522</v>
      </c>
      <c r="B3493" t="s">
        <v>94</v>
      </c>
      <c r="C3493">
        <v>509</v>
      </c>
    </row>
    <row r="3494" spans="1:3" x14ac:dyDescent="0.35">
      <c r="A3494">
        <v>58539</v>
      </c>
      <c r="B3494" t="s">
        <v>1253</v>
      </c>
      <c r="C3494">
        <v>834</v>
      </c>
    </row>
    <row r="3495" spans="1:3" x14ac:dyDescent="0.35">
      <c r="A3495">
        <v>58539</v>
      </c>
      <c r="B3495" t="s">
        <v>1253</v>
      </c>
      <c r="C3495">
        <v>834</v>
      </c>
    </row>
    <row r="3496" spans="1:3" x14ac:dyDescent="0.35">
      <c r="A3496">
        <v>58539</v>
      </c>
      <c r="B3496" t="s">
        <v>1253</v>
      </c>
      <c r="C3496">
        <v>834</v>
      </c>
    </row>
    <row r="3497" spans="1:3" x14ac:dyDescent="0.35">
      <c r="A3497">
        <v>58539</v>
      </c>
      <c r="B3497" t="s">
        <v>1253</v>
      </c>
      <c r="C3497">
        <v>834</v>
      </c>
    </row>
    <row r="3498" spans="1:3" x14ac:dyDescent="0.35">
      <c r="A3498">
        <v>58539</v>
      </c>
      <c r="B3498" t="s">
        <v>1253</v>
      </c>
      <c r="C3498">
        <v>834</v>
      </c>
    </row>
    <row r="3499" spans="1:3" x14ac:dyDescent="0.35">
      <c r="A3499">
        <v>58539</v>
      </c>
      <c r="B3499" t="s">
        <v>1253</v>
      </c>
      <c r="C3499">
        <v>834</v>
      </c>
    </row>
    <row r="3500" spans="1:3" x14ac:dyDescent="0.35">
      <c r="A3500">
        <v>58539</v>
      </c>
      <c r="B3500" t="s">
        <v>1253</v>
      </c>
      <c r="C3500">
        <v>834</v>
      </c>
    </row>
    <row r="3501" spans="1:3" x14ac:dyDescent="0.35">
      <c r="A3501">
        <v>58539</v>
      </c>
      <c r="B3501" t="s">
        <v>1253</v>
      </c>
      <c r="C3501">
        <v>834</v>
      </c>
    </row>
    <row r="3502" spans="1:3" x14ac:dyDescent="0.35">
      <c r="A3502">
        <v>58539</v>
      </c>
      <c r="B3502" t="s">
        <v>1253</v>
      </c>
      <c r="C3502">
        <v>834</v>
      </c>
    </row>
    <row r="3503" spans="1:3" x14ac:dyDescent="0.35">
      <c r="A3503">
        <v>58539</v>
      </c>
      <c r="B3503" t="s">
        <v>1253</v>
      </c>
      <c r="C3503">
        <v>834</v>
      </c>
    </row>
    <row r="3504" spans="1:3" x14ac:dyDescent="0.35">
      <c r="A3504">
        <v>58539</v>
      </c>
      <c r="B3504" t="s">
        <v>1253</v>
      </c>
      <c r="C3504">
        <v>834</v>
      </c>
    </row>
    <row r="3505" spans="1:3" x14ac:dyDescent="0.35">
      <c r="A3505">
        <v>58992</v>
      </c>
      <c r="B3505" t="s">
        <v>1209</v>
      </c>
      <c r="C3505">
        <v>1</v>
      </c>
    </row>
    <row r="3506" spans="1:3" x14ac:dyDescent="0.35">
      <c r="A3506">
        <v>58992</v>
      </c>
      <c r="B3506" t="s">
        <v>1209</v>
      </c>
      <c r="C3506">
        <v>1</v>
      </c>
    </row>
    <row r="3507" spans="1:3" x14ac:dyDescent="0.35">
      <c r="A3507">
        <v>58992</v>
      </c>
      <c r="B3507" t="s">
        <v>1209</v>
      </c>
      <c r="C3507">
        <v>1</v>
      </c>
    </row>
    <row r="3508" spans="1:3" x14ac:dyDescent="0.35">
      <c r="A3508">
        <v>59176</v>
      </c>
      <c r="B3508" t="s">
        <v>1254</v>
      </c>
      <c r="C3508">
        <v>527</v>
      </c>
    </row>
    <row r="3509" spans="1:3" x14ac:dyDescent="0.35">
      <c r="A3509">
        <v>59176</v>
      </c>
      <c r="B3509" t="s">
        <v>1254</v>
      </c>
      <c r="C3509">
        <v>527</v>
      </c>
    </row>
    <row r="3510" spans="1:3" x14ac:dyDescent="0.35">
      <c r="A3510">
        <v>59176</v>
      </c>
      <c r="B3510" t="s">
        <v>1254</v>
      </c>
      <c r="C3510">
        <v>527</v>
      </c>
    </row>
    <row r="3511" spans="1:3" x14ac:dyDescent="0.35">
      <c r="A3511">
        <v>59176</v>
      </c>
      <c r="B3511" t="s">
        <v>1254</v>
      </c>
      <c r="C3511">
        <v>527</v>
      </c>
    </row>
    <row r="3512" spans="1:3" x14ac:dyDescent="0.35">
      <c r="A3512">
        <v>59176</v>
      </c>
      <c r="B3512" t="s">
        <v>1254</v>
      </c>
      <c r="C3512">
        <v>527</v>
      </c>
    </row>
    <row r="3513" spans="1:3" x14ac:dyDescent="0.35">
      <c r="A3513">
        <v>59262</v>
      </c>
      <c r="B3513" t="s">
        <v>1255</v>
      </c>
      <c r="C3513">
        <v>1</v>
      </c>
    </row>
    <row r="3514" spans="1:3" x14ac:dyDescent="0.35">
      <c r="A3514">
        <v>59262</v>
      </c>
      <c r="B3514" t="s">
        <v>1255</v>
      </c>
      <c r="C3514">
        <v>1</v>
      </c>
    </row>
    <row r="3515" spans="1:3" x14ac:dyDescent="0.35">
      <c r="A3515">
        <v>59262</v>
      </c>
      <c r="B3515" t="s">
        <v>1255</v>
      </c>
      <c r="C3515">
        <v>1</v>
      </c>
    </row>
    <row r="3516" spans="1:3" x14ac:dyDescent="0.35">
      <c r="A3516">
        <v>59357</v>
      </c>
      <c r="B3516" t="s">
        <v>1256</v>
      </c>
      <c r="C3516">
        <v>1</v>
      </c>
    </row>
    <row r="3517" spans="1:3" x14ac:dyDescent="0.35">
      <c r="A3517">
        <v>59357</v>
      </c>
      <c r="B3517" t="s">
        <v>1256</v>
      </c>
      <c r="C3517">
        <v>1</v>
      </c>
    </row>
    <row r="3518" spans="1:3" x14ac:dyDescent="0.35">
      <c r="A3518">
        <v>59477</v>
      </c>
      <c r="B3518" t="s">
        <v>1216</v>
      </c>
      <c r="C3518">
        <v>1</v>
      </c>
    </row>
    <row r="3519" spans="1:3" x14ac:dyDescent="0.35">
      <c r="A3519">
        <v>59477</v>
      </c>
      <c r="B3519" t="s">
        <v>1216</v>
      </c>
      <c r="C3519">
        <v>1</v>
      </c>
    </row>
    <row r="3520" spans="1:3" x14ac:dyDescent="0.35">
      <c r="A3520">
        <v>59697</v>
      </c>
      <c r="B3520" t="s">
        <v>1257</v>
      </c>
      <c r="C3520">
        <v>1</v>
      </c>
    </row>
    <row r="3521" spans="1:3" x14ac:dyDescent="0.35">
      <c r="A3521">
        <v>59697</v>
      </c>
      <c r="B3521" t="s">
        <v>1257</v>
      </c>
      <c r="C3521">
        <v>1</v>
      </c>
    </row>
    <row r="3522" spans="1:3" x14ac:dyDescent="0.35">
      <c r="A3522">
        <v>59697</v>
      </c>
      <c r="B3522" t="s">
        <v>1257</v>
      </c>
      <c r="C3522">
        <v>1</v>
      </c>
    </row>
    <row r="3523" spans="1:3" x14ac:dyDescent="0.35">
      <c r="A3523">
        <v>59697</v>
      </c>
      <c r="B3523" t="s">
        <v>1257</v>
      </c>
      <c r="C3523">
        <v>1</v>
      </c>
    </row>
    <row r="3524" spans="1:3" x14ac:dyDescent="0.35">
      <c r="A3524">
        <v>60262</v>
      </c>
      <c r="B3524" t="s">
        <v>1258</v>
      </c>
      <c r="C3524">
        <v>1</v>
      </c>
    </row>
    <row r="3525" spans="1:3" x14ac:dyDescent="0.35">
      <c r="A3525">
        <v>60262</v>
      </c>
      <c r="B3525" t="s">
        <v>1258</v>
      </c>
      <c r="C3525">
        <v>1</v>
      </c>
    </row>
    <row r="3526" spans="1:3" x14ac:dyDescent="0.35">
      <c r="A3526">
        <v>60401</v>
      </c>
      <c r="B3526" t="s">
        <v>1259</v>
      </c>
      <c r="C3526">
        <v>1</v>
      </c>
    </row>
    <row r="3527" spans="1:3" x14ac:dyDescent="0.35">
      <c r="A3527">
        <v>60401</v>
      </c>
      <c r="B3527" t="s">
        <v>1259</v>
      </c>
      <c r="C3527">
        <v>1</v>
      </c>
    </row>
    <row r="3528" spans="1:3" x14ac:dyDescent="0.35">
      <c r="A3528">
        <v>60401</v>
      </c>
      <c r="B3528" t="s">
        <v>1259</v>
      </c>
      <c r="C3528">
        <v>1</v>
      </c>
    </row>
    <row r="3529" spans="1:3" x14ac:dyDescent="0.35">
      <c r="A3529">
        <v>60476</v>
      </c>
      <c r="B3529" t="s">
        <v>1248</v>
      </c>
      <c r="C3529">
        <v>1</v>
      </c>
    </row>
    <row r="3530" spans="1:3" x14ac:dyDescent="0.35">
      <c r="A3530">
        <v>60476</v>
      </c>
      <c r="B3530" t="s">
        <v>1248</v>
      </c>
      <c r="C3530">
        <v>1</v>
      </c>
    </row>
    <row r="3531" spans="1:3" x14ac:dyDescent="0.35">
      <c r="A3531">
        <v>60476</v>
      </c>
      <c r="B3531" t="s">
        <v>1248</v>
      </c>
      <c r="C3531">
        <v>1</v>
      </c>
    </row>
    <row r="3532" spans="1:3" x14ac:dyDescent="0.35">
      <c r="A3532">
        <v>60477</v>
      </c>
      <c r="B3532" t="s">
        <v>562</v>
      </c>
      <c r="C3532">
        <v>1</v>
      </c>
    </row>
    <row r="3533" spans="1:3" x14ac:dyDescent="0.35">
      <c r="A3533">
        <v>60477</v>
      </c>
      <c r="B3533" t="s">
        <v>562</v>
      </c>
      <c r="C3533">
        <v>1</v>
      </c>
    </row>
    <row r="3534" spans="1:3" x14ac:dyDescent="0.35">
      <c r="A3534">
        <v>60477</v>
      </c>
      <c r="B3534" t="s">
        <v>562</v>
      </c>
      <c r="C3534">
        <v>1</v>
      </c>
    </row>
    <row r="3535" spans="1:3" x14ac:dyDescent="0.35">
      <c r="A3535">
        <v>60477</v>
      </c>
      <c r="B3535" t="s">
        <v>562</v>
      </c>
      <c r="C3535">
        <v>1</v>
      </c>
    </row>
    <row r="3536" spans="1:3" x14ac:dyDescent="0.35">
      <c r="A3536">
        <v>60477</v>
      </c>
      <c r="B3536" t="s">
        <v>562</v>
      </c>
      <c r="C3536">
        <v>1</v>
      </c>
    </row>
    <row r="3537" spans="1:3" x14ac:dyDescent="0.35">
      <c r="A3537">
        <v>60477</v>
      </c>
      <c r="B3537" t="s">
        <v>562</v>
      </c>
      <c r="C3537">
        <v>1</v>
      </c>
    </row>
    <row r="3538" spans="1:3" x14ac:dyDescent="0.35">
      <c r="A3538">
        <v>60477</v>
      </c>
      <c r="B3538" t="s">
        <v>562</v>
      </c>
      <c r="C3538">
        <v>1</v>
      </c>
    </row>
    <row r="3539" spans="1:3" x14ac:dyDescent="0.35">
      <c r="A3539">
        <v>60477</v>
      </c>
      <c r="B3539" t="s">
        <v>562</v>
      </c>
      <c r="C3539">
        <v>1</v>
      </c>
    </row>
    <row r="3540" spans="1:3" x14ac:dyDescent="0.35">
      <c r="A3540">
        <v>60477</v>
      </c>
      <c r="B3540" t="s">
        <v>562</v>
      </c>
      <c r="C3540">
        <v>1</v>
      </c>
    </row>
    <row r="3541" spans="1:3" x14ac:dyDescent="0.35">
      <c r="A3541">
        <v>60477</v>
      </c>
      <c r="B3541" t="s">
        <v>562</v>
      </c>
      <c r="C3541">
        <v>1</v>
      </c>
    </row>
    <row r="3542" spans="1:3" x14ac:dyDescent="0.35">
      <c r="A3542">
        <v>60477</v>
      </c>
      <c r="B3542" t="s">
        <v>562</v>
      </c>
      <c r="C3542">
        <v>2</v>
      </c>
    </row>
    <row r="3543" spans="1:3" x14ac:dyDescent="0.35">
      <c r="A3543">
        <v>60477</v>
      </c>
      <c r="B3543" t="s">
        <v>562</v>
      </c>
      <c r="C3543">
        <v>2</v>
      </c>
    </row>
    <row r="3544" spans="1:3" x14ac:dyDescent="0.35">
      <c r="A3544">
        <v>60477</v>
      </c>
      <c r="B3544" t="s">
        <v>562</v>
      </c>
      <c r="C3544">
        <v>2</v>
      </c>
    </row>
    <row r="3545" spans="1:3" x14ac:dyDescent="0.35">
      <c r="A3545">
        <v>60477</v>
      </c>
      <c r="B3545" t="s">
        <v>562</v>
      </c>
      <c r="C3545">
        <v>2</v>
      </c>
    </row>
    <row r="3546" spans="1:3" x14ac:dyDescent="0.35">
      <c r="A3546">
        <v>60477</v>
      </c>
      <c r="B3546" t="s">
        <v>562</v>
      </c>
      <c r="C3546">
        <v>2</v>
      </c>
    </row>
    <row r="3547" spans="1:3" x14ac:dyDescent="0.35">
      <c r="A3547">
        <v>60477</v>
      </c>
      <c r="B3547" t="s">
        <v>562</v>
      </c>
      <c r="C3547">
        <v>2</v>
      </c>
    </row>
    <row r="3548" spans="1:3" x14ac:dyDescent="0.35">
      <c r="A3548">
        <v>60477</v>
      </c>
      <c r="B3548" t="s">
        <v>562</v>
      </c>
      <c r="C3548">
        <v>2</v>
      </c>
    </row>
    <row r="3549" spans="1:3" x14ac:dyDescent="0.35">
      <c r="A3549">
        <v>60477</v>
      </c>
      <c r="B3549" t="s">
        <v>562</v>
      </c>
      <c r="C3549">
        <v>2</v>
      </c>
    </row>
    <row r="3550" spans="1:3" x14ac:dyDescent="0.35">
      <c r="A3550">
        <v>60477</v>
      </c>
      <c r="B3550" t="s">
        <v>562</v>
      </c>
      <c r="C3550">
        <v>2</v>
      </c>
    </row>
    <row r="3551" spans="1:3" x14ac:dyDescent="0.35">
      <c r="A3551">
        <v>60477</v>
      </c>
      <c r="B3551" t="s">
        <v>562</v>
      </c>
      <c r="C3551">
        <v>2</v>
      </c>
    </row>
    <row r="3552" spans="1:3" x14ac:dyDescent="0.35">
      <c r="A3552">
        <v>60479</v>
      </c>
      <c r="B3552" t="s">
        <v>1260</v>
      </c>
      <c r="C3552">
        <v>1</v>
      </c>
    </row>
    <row r="3553" spans="1:3" x14ac:dyDescent="0.35">
      <c r="A3553">
        <v>60479</v>
      </c>
      <c r="B3553" t="s">
        <v>1260</v>
      </c>
      <c r="C3553">
        <v>1</v>
      </c>
    </row>
    <row r="3554" spans="1:3" x14ac:dyDescent="0.35">
      <c r="A3554">
        <v>60479</v>
      </c>
      <c r="B3554" t="s">
        <v>1260</v>
      </c>
      <c r="C3554">
        <v>1</v>
      </c>
    </row>
    <row r="3555" spans="1:3" x14ac:dyDescent="0.35">
      <c r="A3555">
        <v>60479</v>
      </c>
      <c r="B3555" t="s">
        <v>1260</v>
      </c>
      <c r="C3555">
        <v>1</v>
      </c>
    </row>
    <row r="3556" spans="1:3" x14ac:dyDescent="0.35">
      <c r="A3556">
        <v>60479</v>
      </c>
      <c r="B3556" t="s">
        <v>1260</v>
      </c>
      <c r="C3556">
        <v>1</v>
      </c>
    </row>
    <row r="3557" spans="1:3" x14ac:dyDescent="0.35">
      <c r="A3557">
        <v>60479</v>
      </c>
      <c r="B3557" t="s">
        <v>1260</v>
      </c>
      <c r="C3557">
        <v>1</v>
      </c>
    </row>
    <row r="3558" spans="1:3" x14ac:dyDescent="0.35">
      <c r="A3558">
        <v>60479</v>
      </c>
      <c r="B3558" t="s">
        <v>1260</v>
      </c>
      <c r="C3558">
        <v>1</v>
      </c>
    </row>
    <row r="3559" spans="1:3" x14ac:dyDescent="0.35">
      <c r="A3559">
        <v>60479</v>
      </c>
      <c r="B3559" t="s">
        <v>1260</v>
      </c>
      <c r="C3559">
        <v>1</v>
      </c>
    </row>
    <row r="3560" spans="1:3" x14ac:dyDescent="0.35">
      <c r="A3560">
        <v>60479</v>
      </c>
      <c r="B3560" t="s">
        <v>1260</v>
      </c>
      <c r="C3560">
        <v>1</v>
      </c>
    </row>
    <row r="3561" spans="1:3" x14ac:dyDescent="0.35">
      <c r="A3561">
        <v>60479</v>
      </c>
      <c r="B3561" t="s">
        <v>1260</v>
      </c>
      <c r="C3561">
        <v>1</v>
      </c>
    </row>
    <row r="3562" spans="1:3" x14ac:dyDescent="0.35">
      <c r="A3562">
        <v>60479</v>
      </c>
      <c r="B3562" t="s">
        <v>1260</v>
      </c>
      <c r="C3562">
        <v>1</v>
      </c>
    </row>
    <row r="3563" spans="1:3" x14ac:dyDescent="0.35">
      <c r="A3563">
        <v>60479</v>
      </c>
      <c r="B3563" t="s">
        <v>1260</v>
      </c>
      <c r="C3563">
        <v>1</v>
      </c>
    </row>
    <row r="3564" spans="1:3" x14ac:dyDescent="0.35">
      <c r="A3564">
        <v>60479</v>
      </c>
      <c r="B3564" t="s">
        <v>1260</v>
      </c>
      <c r="C3564">
        <v>1</v>
      </c>
    </row>
    <row r="3565" spans="1:3" x14ac:dyDescent="0.35">
      <c r="A3565">
        <v>60697</v>
      </c>
      <c r="B3565" t="s">
        <v>1261</v>
      </c>
      <c r="C3565">
        <v>1</v>
      </c>
    </row>
    <row r="3566" spans="1:3" x14ac:dyDescent="0.35">
      <c r="A3566">
        <v>60697</v>
      </c>
      <c r="B3566" t="s">
        <v>1261</v>
      </c>
      <c r="C3566">
        <v>1</v>
      </c>
    </row>
    <row r="3567" spans="1:3" x14ac:dyDescent="0.35">
      <c r="A3567">
        <v>60697</v>
      </c>
      <c r="B3567" t="s">
        <v>1261</v>
      </c>
      <c r="C3567">
        <v>1</v>
      </c>
    </row>
    <row r="3568" spans="1:3" x14ac:dyDescent="0.35">
      <c r="A3568">
        <v>61152</v>
      </c>
      <c r="B3568" t="s">
        <v>1262</v>
      </c>
      <c r="C3568">
        <v>827</v>
      </c>
    </row>
    <row r="3569" spans="1:3" x14ac:dyDescent="0.35">
      <c r="A3569">
        <v>61152</v>
      </c>
      <c r="B3569" t="s">
        <v>1262</v>
      </c>
      <c r="C3569">
        <v>827</v>
      </c>
    </row>
    <row r="3570" spans="1:3" x14ac:dyDescent="0.35">
      <c r="A3570">
        <v>61152</v>
      </c>
      <c r="B3570" t="s">
        <v>1262</v>
      </c>
      <c r="C3570">
        <v>827</v>
      </c>
    </row>
    <row r="3571" spans="1:3" x14ac:dyDescent="0.35">
      <c r="A3571">
        <v>61152</v>
      </c>
      <c r="B3571" t="s">
        <v>1262</v>
      </c>
      <c r="C3571">
        <v>827</v>
      </c>
    </row>
    <row r="3572" spans="1:3" x14ac:dyDescent="0.35">
      <c r="A3572">
        <v>61152</v>
      </c>
      <c r="B3572" t="s">
        <v>1262</v>
      </c>
      <c r="C3572">
        <v>827</v>
      </c>
    </row>
    <row r="3573" spans="1:3" x14ac:dyDescent="0.35">
      <c r="A3573">
        <v>61152</v>
      </c>
      <c r="B3573" t="s">
        <v>1262</v>
      </c>
      <c r="C3573">
        <v>827</v>
      </c>
    </row>
    <row r="3574" spans="1:3" x14ac:dyDescent="0.35">
      <c r="A3574">
        <v>61152</v>
      </c>
      <c r="B3574" t="s">
        <v>1262</v>
      </c>
      <c r="C3574">
        <v>827</v>
      </c>
    </row>
    <row r="3575" spans="1:3" x14ac:dyDescent="0.35">
      <c r="A3575">
        <v>61152</v>
      </c>
      <c r="B3575" t="s">
        <v>1262</v>
      </c>
      <c r="C3575">
        <v>827</v>
      </c>
    </row>
    <row r="3576" spans="1:3" x14ac:dyDescent="0.35">
      <c r="A3576">
        <v>61152</v>
      </c>
      <c r="B3576" t="s">
        <v>1262</v>
      </c>
      <c r="C3576">
        <v>827</v>
      </c>
    </row>
    <row r="3577" spans="1:3" x14ac:dyDescent="0.35">
      <c r="A3577">
        <v>61175</v>
      </c>
      <c r="B3577" t="s">
        <v>1263</v>
      </c>
      <c r="C3577">
        <v>528</v>
      </c>
    </row>
    <row r="3578" spans="1:3" x14ac:dyDescent="0.35">
      <c r="A3578">
        <v>61175</v>
      </c>
      <c r="B3578" t="s">
        <v>1263</v>
      </c>
      <c r="C3578">
        <v>528</v>
      </c>
    </row>
    <row r="3579" spans="1:3" x14ac:dyDescent="0.35">
      <c r="A3579">
        <v>61175</v>
      </c>
      <c r="B3579" t="s">
        <v>1263</v>
      </c>
      <c r="C3579">
        <v>528</v>
      </c>
    </row>
    <row r="3580" spans="1:3" x14ac:dyDescent="0.35">
      <c r="A3580">
        <v>61175</v>
      </c>
      <c r="B3580" t="s">
        <v>1263</v>
      </c>
      <c r="C3580">
        <v>528</v>
      </c>
    </row>
    <row r="3581" spans="1:3" x14ac:dyDescent="0.35">
      <c r="A3581">
        <v>61175</v>
      </c>
      <c r="B3581" t="s">
        <v>1263</v>
      </c>
      <c r="C3581">
        <v>528</v>
      </c>
    </row>
    <row r="3582" spans="1:3" x14ac:dyDescent="0.35">
      <c r="A3582">
        <v>61262</v>
      </c>
      <c r="B3582" t="s">
        <v>1264</v>
      </c>
      <c r="C3582">
        <v>1</v>
      </c>
    </row>
    <row r="3583" spans="1:3" x14ac:dyDescent="0.35">
      <c r="A3583">
        <v>61262</v>
      </c>
      <c r="B3583" t="s">
        <v>1264</v>
      </c>
      <c r="C3583">
        <v>1</v>
      </c>
    </row>
    <row r="3584" spans="1:3" x14ac:dyDescent="0.35">
      <c r="A3584">
        <v>61262</v>
      </c>
      <c r="B3584" t="s">
        <v>1264</v>
      </c>
      <c r="C3584">
        <v>1</v>
      </c>
    </row>
    <row r="3585" spans="1:3" x14ac:dyDescent="0.35">
      <c r="A3585">
        <v>61262</v>
      </c>
      <c r="B3585" t="s">
        <v>1264</v>
      </c>
      <c r="C3585">
        <v>1</v>
      </c>
    </row>
    <row r="3586" spans="1:3" x14ac:dyDescent="0.35">
      <c r="A3586">
        <v>61425</v>
      </c>
      <c r="B3586" t="s">
        <v>1265</v>
      </c>
      <c r="C3586">
        <v>701</v>
      </c>
    </row>
    <row r="3587" spans="1:3" x14ac:dyDescent="0.35">
      <c r="A3587">
        <v>61425</v>
      </c>
      <c r="B3587" t="s">
        <v>1265</v>
      </c>
      <c r="C3587">
        <v>701</v>
      </c>
    </row>
    <row r="3588" spans="1:3" x14ac:dyDescent="0.35">
      <c r="A3588">
        <v>61425</v>
      </c>
      <c r="B3588" t="s">
        <v>1265</v>
      </c>
      <c r="C3588">
        <v>701</v>
      </c>
    </row>
    <row r="3589" spans="1:3" x14ac:dyDescent="0.35">
      <c r="A3589">
        <v>61425</v>
      </c>
      <c r="B3589" t="s">
        <v>1265</v>
      </c>
      <c r="C3589">
        <v>701</v>
      </c>
    </row>
    <row r="3590" spans="1:3" x14ac:dyDescent="0.35">
      <c r="A3590">
        <v>61425</v>
      </c>
      <c r="B3590" t="s">
        <v>1265</v>
      </c>
      <c r="C3590">
        <v>701</v>
      </c>
    </row>
    <row r="3591" spans="1:3" x14ac:dyDescent="0.35">
      <c r="A3591">
        <v>61425</v>
      </c>
      <c r="B3591" t="s">
        <v>1265</v>
      </c>
      <c r="C3591">
        <v>701</v>
      </c>
    </row>
    <row r="3592" spans="1:3" x14ac:dyDescent="0.35">
      <c r="A3592">
        <v>61425</v>
      </c>
      <c r="B3592" t="s">
        <v>1265</v>
      </c>
      <c r="C3592">
        <v>701</v>
      </c>
    </row>
    <row r="3593" spans="1:3" x14ac:dyDescent="0.35">
      <c r="A3593">
        <v>61425</v>
      </c>
      <c r="B3593" t="s">
        <v>1265</v>
      </c>
      <c r="C3593">
        <v>701</v>
      </c>
    </row>
    <row r="3594" spans="1:3" x14ac:dyDescent="0.35">
      <c r="A3594">
        <v>61425</v>
      </c>
      <c r="B3594" t="s">
        <v>1265</v>
      </c>
      <c r="C3594">
        <v>701</v>
      </c>
    </row>
    <row r="3595" spans="1:3" x14ac:dyDescent="0.35">
      <c r="A3595">
        <v>61425</v>
      </c>
      <c r="B3595" t="s">
        <v>1265</v>
      </c>
      <c r="C3595">
        <v>701</v>
      </c>
    </row>
    <row r="3596" spans="1:3" x14ac:dyDescent="0.35">
      <c r="A3596">
        <v>61425</v>
      </c>
      <c r="B3596" t="s">
        <v>1265</v>
      </c>
      <c r="C3596">
        <v>702</v>
      </c>
    </row>
    <row r="3597" spans="1:3" x14ac:dyDescent="0.35">
      <c r="A3597">
        <v>61425</v>
      </c>
      <c r="B3597" t="s">
        <v>1265</v>
      </c>
      <c r="C3597">
        <v>702</v>
      </c>
    </row>
    <row r="3598" spans="1:3" x14ac:dyDescent="0.35">
      <c r="A3598">
        <v>61425</v>
      </c>
      <c r="B3598" t="s">
        <v>1265</v>
      </c>
      <c r="C3598">
        <v>702</v>
      </c>
    </row>
    <row r="3599" spans="1:3" x14ac:dyDescent="0.35">
      <c r="A3599">
        <v>61425</v>
      </c>
      <c r="B3599" t="s">
        <v>1265</v>
      </c>
      <c r="C3599">
        <v>702</v>
      </c>
    </row>
    <row r="3600" spans="1:3" x14ac:dyDescent="0.35">
      <c r="A3600">
        <v>61425</v>
      </c>
      <c r="B3600" t="s">
        <v>1265</v>
      </c>
      <c r="C3600">
        <v>702</v>
      </c>
    </row>
    <row r="3601" spans="1:3" x14ac:dyDescent="0.35">
      <c r="A3601">
        <v>61425</v>
      </c>
      <c r="B3601" t="s">
        <v>1265</v>
      </c>
      <c r="C3601">
        <v>702</v>
      </c>
    </row>
    <row r="3602" spans="1:3" x14ac:dyDescent="0.35">
      <c r="A3602">
        <v>61425</v>
      </c>
      <c r="B3602" t="s">
        <v>1265</v>
      </c>
      <c r="C3602">
        <v>702</v>
      </c>
    </row>
    <row r="3603" spans="1:3" x14ac:dyDescent="0.35">
      <c r="A3603">
        <v>61425</v>
      </c>
      <c r="B3603" t="s">
        <v>1265</v>
      </c>
      <c r="C3603">
        <v>702</v>
      </c>
    </row>
    <row r="3604" spans="1:3" x14ac:dyDescent="0.35">
      <c r="A3604">
        <v>61425</v>
      </c>
      <c r="B3604" t="s">
        <v>1265</v>
      </c>
      <c r="C3604">
        <v>702</v>
      </c>
    </row>
    <row r="3605" spans="1:3" x14ac:dyDescent="0.35">
      <c r="A3605">
        <v>61425</v>
      </c>
      <c r="B3605" t="s">
        <v>1265</v>
      </c>
      <c r="C3605">
        <v>702</v>
      </c>
    </row>
    <row r="3606" spans="1:3" x14ac:dyDescent="0.35">
      <c r="A3606">
        <v>61425</v>
      </c>
      <c r="B3606" t="s">
        <v>1265</v>
      </c>
      <c r="C3606">
        <v>703</v>
      </c>
    </row>
    <row r="3607" spans="1:3" x14ac:dyDescent="0.35">
      <c r="A3607">
        <v>61425</v>
      </c>
      <c r="B3607" t="s">
        <v>1265</v>
      </c>
      <c r="C3607">
        <v>703</v>
      </c>
    </row>
    <row r="3608" spans="1:3" x14ac:dyDescent="0.35">
      <c r="A3608">
        <v>61425</v>
      </c>
      <c r="B3608" t="s">
        <v>1265</v>
      </c>
      <c r="C3608">
        <v>703</v>
      </c>
    </row>
    <row r="3609" spans="1:3" x14ac:dyDescent="0.35">
      <c r="A3609">
        <v>61425</v>
      </c>
      <c r="B3609" t="s">
        <v>1265</v>
      </c>
      <c r="C3609">
        <v>703</v>
      </c>
    </row>
    <row r="3610" spans="1:3" x14ac:dyDescent="0.35">
      <c r="A3610">
        <v>61425</v>
      </c>
      <c r="B3610" t="s">
        <v>1265</v>
      </c>
      <c r="C3610">
        <v>703</v>
      </c>
    </row>
    <row r="3611" spans="1:3" x14ac:dyDescent="0.35">
      <c r="A3611">
        <v>61425</v>
      </c>
      <c r="B3611" t="s">
        <v>1265</v>
      </c>
      <c r="C3611">
        <v>703</v>
      </c>
    </row>
    <row r="3612" spans="1:3" x14ac:dyDescent="0.35">
      <c r="A3612">
        <v>61425</v>
      </c>
      <c r="B3612" t="s">
        <v>1265</v>
      </c>
      <c r="C3612">
        <v>703</v>
      </c>
    </row>
    <row r="3613" spans="1:3" x14ac:dyDescent="0.35">
      <c r="A3613">
        <v>61425</v>
      </c>
      <c r="B3613" t="s">
        <v>1265</v>
      </c>
      <c r="C3613">
        <v>703</v>
      </c>
    </row>
    <row r="3614" spans="1:3" x14ac:dyDescent="0.35">
      <c r="A3614">
        <v>61425</v>
      </c>
      <c r="B3614" t="s">
        <v>1265</v>
      </c>
      <c r="C3614">
        <v>703</v>
      </c>
    </row>
    <row r="3615" spans="1:3" x14ac:dyDescent="0.35">
      <c r="A3615">
        <v>61425</v>
      </c>
      <c r="B3615" t="s">
        <v>1265</v>
      </c>
      <c r="C3615">
        <v>703</v>
      </c>
    </row>
    <row r="3616" spans="1:3" x14ac:dyDescent="0.35">
      <c r="A3616">
        <v>61425</v>
      </c>
      <c r="B3616" t="s">
        <v>1265</v>
      </c>
      <c r="C3616">
        <v>703</v>
      </c>
    </row>
    <row r="3617" spans="1:3" x14ac:dyDescent="0.35">
      <c r="A3617">
        <v>61425</v>
      </c>
      <c r="B3617" t="s">
        <v>1265</v>
      </c>
      <c r="C3617">
        <v>703</v>
      </c>
    </row>
    <row r="3618" spans="1:3" x14ac:dyDescent="0.35">
      <c r="A3618">
        <v>61427</v>
      </c>
      <c r="B3618" t="s">
        <v>1266</v>
      </c>
      <c r="C3618">
        <v>1</v>
      </c>
    </row>
    <row r="3619" spans="1:3" x14ac:dyDescent="0.35">
      <c r="A3619">
        <v>61427</v>
      </c>
      <c r="B3619" t="s">
        <v>1266</v>
      </c>
      <c r="C3619">
        <v>1</v>
      </c>
    </row>
    <row r="3620" spans="1:3" x14ac:dyDescent="0.35">
      <c r="A3620">
        <v>61427</v>
      </c>
      <c r="B3620" t="s">
        <v>1266</v>
      </c>
      <c r="C3620">
        <v>1</v>
      </c>
    </row>
    <row r="3621" spans="1:3" x14ac:dyDescent="0.35">
      <c r="A3621">
        <v>61427</v>
      </c>
      <c r="B3621" t="s">
        <v>1266</v>
      </c>
      <c r="C3621">
        <v>1</v>
      </c>
    </row>
    <row r="3622" spans="1:3" x14ac:dyDescent="0.35">
      <c r="A3622">
        <v>61427</v>
      </c>
      <c r="B3622" t="s">
        <v>1266</v>
      </c>
      <c r="C3622">
        <v>1</v>
      </c>
    </row>
    <row r="3623" spans="1:3" x14ac:dyDescent="0.35">
      <c r="A3623">
        <v>61427</v>
      </c>
      <c r="B3623" t="s">
        <v>1266</v>
      </c>
      <c r="C3623">
        <v>1</v>
      </c>
    </row>
    <row r="3624" spans="1:3" x14ac:dyDescent="0.35">
      <c r="A3624">
        <v>61427</v>
      </c>
      <c r="B3624" t="s">
        <v>1266</v>
      </c>
      <c r="C3624">
        <v>1</v>
      </c>
    </row>
    <row r="3625" spans="1:3" x14ac:dyDescent="0.35">
      <c r="A3625">
        <v>61427</v>
      </c>
      <c r="B3625" t="s">
        <v>1266</v>
      </c>
      <c r="C3625">
        <v>1</v>
      </c>
    </row>
    <row r="3626" spans="1:3" x14ac:dyDescent="0.35">
      <c r="A3626">
        <v>61427</v>
      </c>
      <c r="B3626" t="s">
        <v>1266</v>
      </c>
      <c r="C3626">
        <v>1</v>
      </c>
    </row>
    <row r="3627" spans="1:3" x14ac:dyDescent="0.35">
      <c r="A3627">
        <v>61427</v>
      </c>
      <c r="B3627" t="s">
        <v>1266</v>
      </c>
      <c r="C3627">
        <v>1</v>
      </c>
    </row>
    <row r="3628" spans="1:3" x14ac:dyDescent="0.35">
      <c r="A3628">
        <v>61427</v>
      </c>
      <c r="B3628" t="s">
        <v>1266</v>
      </c>
      <c r="C3628">
        <v>1</v>
      </c>
    </row>
    <row r="3629" spans="1:3" x14ac:dyDescent="0.35">
      <c r="A3629">
        <v>61427</v>
      </c>
      <c r="B3629" t="s">
        <v>1266</v>
      </c>
      <c r="C3629">
        <v>1</v>
      </c>
    </row>
    <row r="3630" spans="1:3" x14ac:dyDescent="0.35">
      <c r="A3630">
        <v>61427</v>
      </c>
      <c r="B3630" t="s">
        <v>1266</v>
      </c>
      <c r="C3630">
        <v>1</v>
      </c>
    </row>
    <row r="3631" spans="1:3" x14ac:dyDescent="0.35">
      <c r="A3631">
        <v>61427</v>
      </c>
      <c r="B3631" t="s">
        <v>1266</v>
      </c>
      <c r="C3631">
        <v>1</v>
      </c>
    </row>
    <row r="3632" spans="1:3" x14ac:dyDescent="0.35">
      <c r="A3632">
        <v>61427</v>
      </c>
      <c r="B3632" t="s">
        <v>1266</v>
      </c>
      <c r="C3632">
        <v>1</v>
      </c>
    </row>
    <row r="3633" spans="1:3" x14ac:dyDescent="0.35">
      <c r="A3633">
        <v>61427</v>
      </c>
      <c r="B3633" t="s">
        <v>1266</v>
      </c>
      <c r="C3633">
        <v>1</v>
      </c>
    </row>
    <row r="3634" spans="1:3" x14ac:dyDescent="0.35">
      <c r="A3634">
        <v>61468</v>
      </c>
      <c r="B3634" t="s">
        <v>1267</v>
      </c>
      <c r="C3634">
        <v>1</v>
      </c>
    </row>
    <row r="3635" spans="1:3" x14ac:dyDescent="0.35">
      <c r="A3635">
        <v>61468</v>
      </c>
      <c r="B3635" t="s">
        <v>1267</v>
      </c>
      <c r="C3635">
        <v>1</v>
      </c>
    </row>
    <row r="3636" spans="1:3" x14ac:dyDescent="0.35">
      <c r="A3636">
        <v>61468</v>
      </c>
      <c r="B3636" t="s">
        <v>1267</v>
      </c>
      <c r="C3636">
        <v>1</v>
      </c>
    </row>
    <row r="3637" spans="1:3" x14ac:dyDescent="0.35">
      <c r="A3637">
        <v>61468</v>
      </c>
      <c r="B3637" t="s">
        <v>1267</v>
      </c>
      <c r="C3637">
        <v>1</v>
      </c>
    </row>
    <row r="3638" spans="1:3" x14ac:dyDescent="0.35">
      <c r="A3638">
        <v>61468</v>
      </c>
      <c r="B3638" t="s">
        <v>1267</v>
      </c>
      <c r="C3638">
        <v>1</v>
      </c>
    </row>
    <row r="3639" spans="1:3" x14ac:dyDescent="0.35">
      <c r="A3639">
        <v>61468</v>
      </c>
      <c r="B3639" t="s">
        <v>1267</v>
      </c>
      <c r="C3639">
        <v>1</v>
      </c>
    </row>
    <row r="3640" spans="1:3" x14ac:dyDescent="0.35">
      <c r="A3640">
        <v>61476</v>
      </c>
      <c r="B3640" t="s">
        <v>575</v>
      </c>
      <c r="C3640">
        <v>855</v>
      </c>
    </row>
    <row r="3641" spans="1:3" x14ac:dyDescent="0.35">
      <c r="A3641">
        <v>61476</v>
      </c>
      <c r="B3641" t="s">
        <v>575</v>
      </c>
      <c r="C3641">
        <v>855</v>
      </c>
    </row>
    <row r="3642" spans="1:3" x14ac:dyDescent="0.35">
      <c r="A3642">
        <v>61477</v>
      </c>
      <c r="B3642" t="s">
        <v>1125</v>
      </c>
      <c r="C3642">
        <v>1</v>
      </c>
    </row>
    <row r="3643" spans="1:3" x14ac:dyDescent="0.35">
      <c r="A3643">
        <v>61477</v>
      </c>
      <c r="B3643" t="s">
        <v>1125</v>
      </c>
      <c r="C3643">
        <v>1</v>
      </c>
    </row>
    <row r="3644" spans="1:3" x14ac:dyDescent="0.35">
      <c r="A3644">
        <v>61477</v>
      </c>
      <c r="B3644" t="s">
        <v>1125</v>
      </c>
      <c r="C3644">
        <v>1</v>
      </c>
    </row>
    <row r="3645" spans="1:3" x14ac:dyDescent="0.35">
      <c r="A3645">
        <v>61477</v>
      </c>
      <c r="B3645" t="s">
        <v>1125</v>
      </c>
      <c r="C3645">
        <v>1</v>
      </c>
    </row>
    <row r="3646" spans="1:3" x14ac:dyDescent="0.35">
      <c r="A3646">
        <v>61477</v>
      </c>
      <c r="B3646" t="s">
        <v>1125</v>
      </c>
      <c r="C3646">
        <v>1</v>
      </c>
    </row>
    <row r="3647" spans="1:3" x14ac:dyDescent="0.35">
      <c r="A3647">
        <v>61503</v>
      </c>
      <c r="B3647" t="s">
        <v>1268</v>
      </c>
      <c r="C3647">
        <v>1</v>
      </c>
    </row>
    <row r="3648" spans="1:3" x14ac:dyDescent="0.35">
      <c r="A3648">
        <v>61503</v>
      </c>
      <c r="B3648" t="s">
        <v>1268</v>
      </c>
      <c r="C3648">
        <v>1</v>
      </c>
    </row>
    <row r="3649" spans="1:3" x14ac:dyDescent="0.35">
      <c r="A3649">
        <v>61503</v>
      </c>
      <c r="B3649" t="s">
        <v>1268</v>
      </c>
      <c r="C3649">
        <v>1</v>
      </c>
    </row>
    <row r="3650" spans="1:3" x14ac:dyDescent="0.35">
      <c r="A3650">
        <v>61503</v>
      </c>
      <c r="B3650" t="s">
        <v>1268</v>
      </c>
      <c r="C3650">
        <v>1</v>
      </c>
    </row>
    <row r="3651" spans="1:3" x14ac:dyDescent="0.35">
      <c r="A3651">
        <v>61503</v>
      </c>
      <c r="B3651" t="s">
        <v>1268</v>
      </c>
      <c r="C3651">
        <v>1</v>
      </c>
    </row>
    <row r="3652" spans="1:3" x14ac:dyDescent="0.35">
      <c r="A3652">
        <v>61508</v>
      </c>
      <c r="B3652" t="s">
        <v>1269</v>
      </c>
      <c r="C3652">
        <v>1</v>
      </c>
    </row>
    <row r="3653" spans="1:3" x14ac:dyDescent="0.35">
      <c r="A3653">
        <v>61508</v>
      </c>
      <c r="B3653" t="s">
        <v>1269</v>
      </c>
      <c r="C3653">
        <v>1</v>
      </c>
    </row>
    <row r="3654" spans="1:3" x14ac:dyDescent="0.35">
      <c r="A3654">
        <v>61508</v>
      </c>
      <c r="B3654" t="s">
        <v>1269</v>
      </c>
      <c r="C3654">
        <v>1</v>
      </c>
    </row>
    <row r="3655" spans="1:3" x14ac:dyDescent="0.35">
      <c r="A3655">
        <v>61508</v>
      </c>
      <c r="B3655" t="s">
        <v>1269</v>
      </c>
      <c r="C3655">
        <v>1</v>
      </c>
    </row>
    <row r="3656" spans="1:3" x14ac:dyDescent="0.35">
      <c r="A3656">
        <v>61508</v>
      </c>
      <c r="B3656" t="s">
        <v>1269</v>
      </c>
      <c r="C3656">
        <v>1</v>
      </c>
    </row>
    <row r="3657" spans="1:3" x14ac:dyDescent="0.35">
      <c r="A3657">
        <v>61508</v>
      </c>
      <c r="B3657" t="s">
        <v>1269</v>
      </c>
      <c r="C3657">
        <v>1</v>
      </c>
    </row>
    <row r="3658" spans="1:3" x14ac:dyDescent="0.35">
      <c r="A3658">
        <v>61508</v>
      </c>
      <c r="B3658" t="s">
        <v>1269</v>
      </c>
      <c r="C3658">
        <v>1</v>
      </c>
    </row>
    <row r="3659" spans="1:3" x14ac:dyDescent="0.35">
      <c r="A3659">
        <v>61508</v>
      </c>
      <c r="B3659" t="s">
        <v>1269</v>
      </c>
      <c r="C3659">
        <v>1</v>
      </c>
    </row>
    <row r="3660" spans="1:3" x14ac:dyDescent="0.35">
      <c r="A3660">
        <v>61508</v>
      </c>
      <c r="B3660" t="s">
        <v>1269</v>
      </c>
      <c r="C3660">
        <v>1</v>
      </c>
    </row>
    <row r="3661" spans="1:3" x14ac:dyDescent="0.35">
      <c r="A3661">
        <v>61508</v>
      </c>
      <c r="B3661" t="s">
        <v>1269</v>
      </c>
      <c r="C3661">
        <v>1</v>
      </c>
    </row>
    <row r="3662" spans="1:3" x14ac:dyDescent="0.35">
      <c r="A3662">
        <v>61508</v>
      </c>
      <c r="B3662" t="s">
        <v>1269</v>
      </c>
      <c r="C3662">
        <v>1</v>
      </c>
    </row>
    <row r="3663" spans="1:3" x14ac:dyDescent="0.35">
      <c r="A3663">
        <v>61508</v>
      </c>
      <c r="B3663" t="s">
        <v>1269</v>
      </c>
      <c r="C3663">
        <v>1</v>
      </c>
    </row>
    <row r="3664" spans="1:3" x14ac:dyDescent="0.35">
      <c r="A3664">
        <v>61508</v>
      </c>
      <c r="B3664" t="s">
        <v>1269</v>
      </c>
      <c r="C3664">
        <v>1</v>
      </c>
    </row>
    <row r="3665" spans="1:3" x14ac:dyDescent="0.35">
      <c r="A3665">
        <v>61508</v>
      </c>
      <c r="B3665" t="s">
        <v>1269</v>
      </c>
      <c r="C3665">
        <v>1</v>
      </c>
    </row>
    <row r="3666" spans="1:3" x14ac:dyDescent="0.35">
      <c r="A3666">
        <v>61508</v>
      </c>
      <c r="B3666" t="s">
        <v>1269</v>
      </c>
      <c r="C3666">
        <v>2</v>
      </c>
    </row>
    <row r="3667" spans="1:3" x14ac:dyDescent="0.35">
      <c r="A3667">
        <v>61508</v>
      </c>
      <c r="B3667" t="s">
        <v>1269</v>
      </c>
      <c r="C3667">
        <v>2</v>
      </c>
    </row>
    <row r="3668" spans="1:3" x14ac:dyDescent="0.35">
      <c r="A3668">
        <v>61508</v>
      </c>
      <c r="B3668" t="s">
        <v>1269</v>
      </c>
      <c r="C3668">
        <v>2</v>
      </c>
    </row>
    <row r="3669" spans="1:3" x14ac:dyDescent="0.35">
      <c r="A3669">
        <v>61508</v>
      </c>
      <c r="B3669" t="s">
        <v>1269</v>
      </c>
      <c r="C3669">
        <v>2</v>
      </c>
    </row>
    <row r="3670" spans="1:3" x14ac:dyDescent="0.35">
      <c r="A3670">
        <v>61508</v>
      </c>
      <c r="B3670" t="s">
        <v>1269</v>
      </c>
      <c r="C3670">
        <v>2</v>
      </c>
    </row>
    <row r="3671" spans="1:3" x14ac:dyDescent="0.35">
      <c r="A3671">
        <v>61508</v>
      </c>
      <c r="B3671" t="s">
        <v>1269</v>
      </c>
      <c r="C3671">
        <v>2</v>
      </c>
    </row>
    <row r="3672" spans="1:3" x14ac:dyDescent="0.35">
      <c r="A3672">
        <v>61508</v>
      </c>
      <c r="B3672" t="s">
        <v>1269</v>
      </c>
      <c r="C3672">
        <v>2</v>
      </c>
    </row>
    <row r="3673" spans="1:3" x14ac:dyDescent="0.35">
      <c r="A3673">
        <v>61508</v>
      </c>
      <c r="B3673" t="s">
        <v>1269</v>
      </c>
      <c r="C3673">
        <v>2</v>
      </c>
    </row>
    <row r="3674" spans="1:3" x14ac:dyDescent="0.35">
      <c r="A3674">
        <v>61508</v>
      </c>
      <c r="B3674" t="s">
        <v>1269</v>
      </c>
      <c r="C3674">
        <v>2</v>
      </c>
    </row>
    <row r="3675" spans="1:3" x14ac:dyDescent="0.35">
      <c r="A3675">
        <v>61508</v>
      </c>
      <c r="B3675" t="s">
        <v>1269</v>
      </c>
      <c r="C3675">
        <v>2</v>
      </c>
    </row>
    <row r="3676" spans="1:3" x14ac:dyDescent="0.35">
      <c r="A3676">
        <v>61508</v>
      </c>
      <c r="B3676" t="s">
        <v>1269</v>
      </c>
      <c r="C3676">
        <v>2</v>
      </c>
    </row>
    <row r="3677" spans="1:3" x14ac:dyDescent="0.35">
      <c r="A3677">
        <v>61508</v>
      </c>
      <c r="B3677" t="s">
        <v>1269</v>
      </c>
      <c r="C3677">
        <v>2</v>
      </c>
    </row>
    <row r="3678" spans="1:3" x14ac:dyDescent="0.35">
      <c r="A3678">
        <v>61508</v>
      </c>
      <c r="B3678" t="s">
        <v>1269</v>
      </c>
      <c r="C3678">
        <v>2</v>
      </c>
    </row>
    <row r="3679" spans="1:3" x14ac:dyDescent="0.35">
      <c r="A3679">
        <v>61508</v>
      </c>
      <c r="B3679" t="s">
        <v>1269</v>
      </c>
      <c r="C3679">
        <v>2</v>
      </c>
    </row>
    <row r="3680" spans="1:3" x14ac:dyDescent="0.35">
      <c r="A3680">
        <v>61508</v>
      </c>
      <c r="B3680" t="s">
        <v>1269</v>
      </c>
      <c r="C3680">
        <v>2</v>
      </c>
    </row>
    <row r="3681" spans="1:3" x14ac:dyDescent="0.35">
      <c r="A3681">
        <v>61508</v>
      </c>
      <c r="B3681" t="s">
        <v>1269</v>
      </c>
      <c r="C3681">
        <v>2</v>
      </c>
    </row>
    <row r="3682" spans="1:3" x14ac:dyDescent="0.35">
      <c r="A3682">
        <v>61508</v>
      </c>
      <c r="B3682" t="s">
        <v>1269</v>
      </c>
      <c r="C3682">
        <v>2</v>
      </c>
    </row>
    <row r="3683" spans="1:3" x14ac:dyDescent="0.35">
      <c r="A3683">
        <v>61508</v>
      </c>
      <c r="B3683" t="s">
        <v>1269</v>
      </c>
      <c r="C3683">
        <v>2</v>
      </c>
    </row>
    <row r="3684" spans="1:3" x14ac:dyDescent="0.35">
      <c r="A3684">
        <v>61508</v>
      </c>
      <c r="B3684" t="s">
        <v>1269</v>
      </c>
      <c r="C3684">
        <v>2</v>
      </c>
    </row>
    <row r="3685" spans="1:3" x14ac:dyDescent="0.35">
      <c r="A3685">
        <v>61508</v>
      </c>
      <c r="B3685" t="s">
        <v>1269</v>
      </c>
      <c r="C3685">
        <v>2</v>
      </c>
    </row>
    <row r="3686" spans="1:3" x14ac:dyDescent="0.35">
      <c r="A3686">
        <v>61508</v>
      </c>
      <c r="B3686" t="s">
        <v>1269</v>
      </c>
      <c r="C3686">
        <v>2</v>
      </c>
    </row>
    <row r="3687" spans="1:3" x14ac:dyDescent="0.35">
      <c r="A3687">
        <v>61508</v>
      </c>
      <c r="B3687" t="s">
        <v>1269</v>
      </c>
      <c r="C3687">
        <v>2</v>
      </c>
    </row>
    <row r="3688" spans="1:3" x14ac:dyDescent="0.35">
      <c r="A3688">
        <v>61508</v>
      </c>
      <c r="B3688" t="s">
        <v>1269</v>
      </c>
      <c r="C3688">
        <v>2</v>
      </c>
    </row>
    <row r="3689" spans="1:3" x14ac:dyDescent="0.35">
      <c r="A3689">
        <v>61508</v>
      </c>
      <c r="B3689" t="s">
        <v>1269</v>
      </c>
      <c r="C3689">
        <v>2</v>
      </c>
    </row>
    <row r="3690" spans="1:3" x14ac:dyDescent="0.35">
      <c r="A3690">
        <v>61508</v>
      </c>
      <c r="B3690" t="s">
        <v>1269</v>
      </c>
      <c r="C3690">
        <v>3</v>
      </c>
    </row>
    <row r="3691" spans="1:3" x14ac:dyDescent="0.35">
      <c r="A3691">
        <v>61508</v>
      </c>
      <c r="B3691" t="s">
        <v>1269</v>
      </c>
      <c r="C3691">
        <v>3</v>
      </c>
    </row>
    <row r="3692" spans="1:3" x14ac:dyDescent="0.35">
      <c r="A3692">
        <v>61508</v>
      </c>
      <c r="B3692" t="s">
        <v>1269</v>
      </c>
      <c r="C3692">
        <v>3</v>
      </c>
    </row>
    <row r="3693" spans="1:3" x14ac:dyDescent="0.35">
      <c r="A3693">
        <v>61508</v>
      </c>
      <c r="B3693" t="s">
        <v>1269</v>
      </c>
      <c r="C3693">
        <v>3</v>
      </c>
    </row>
    <row r="3694" spans="1:3" x14ac:dyDescent="0.35">
      <c r="A3694">
        <v>61508</v>
      </c>
      <c r="B3694" t="s">
        <v>1269</v>
      </c>
      <c r="C3694">
        <v>3</v>
      </c>
    </row>
    <row r="3695" spans="1:3" x14ac:dyDescent="0.35">
      <c r="A3695">
        <v>61508</v>
      </c>
      <c r="B3695" t="s">
        <v>1269</v>
      </c>
      <c r="C3695">
        <v>3</v>
      </c>
    </row>
    <row r="3696" spans="1:3" x14ac:dyDescent="0.35">
      <c r="A3696">
        <v>61508</v>
      </c>
      <c r="B3696" t="s">
        <v>1269</v>
      </c>
      <c r="C3696">
        <v>3</v>
      </c>
    </row>
    <row r="3697" spans="1:3" x14ac:dyDescent="0.35">
      <c r="A3697">
        <v>61508</v>
      </c>
      <c r="B3697" t="s">
        <v>1269</v>
      </c>
      <c r="C3697">
        <v>3</v>
      </c>
    </row>
    <row r="3698" spans="1:3" x14ac:dyDescent="0.35">
      <c r="A3698">
        <v>61508</v>
      </c>
      <c r="B3698" t="s">
        <v>1269</v>
      </c>
      <c r="C3698">
        <v>3</v>
      </c>
    </row>
    <row r="3699" spans="1:3" x14ac:dyDescent="0.35">
      <c r="A3699">
        <v>61508</v>
      </c>
      <c r="B3699" t="s">
        <v>1269</v>
      </c>
      <c r="C3699">
        <v>3</v>
      </c>
    </row>
    <row r="3700" spans="1:3" x14ac:dyDescent="0.35">
      <c r="A3700">
        <v>61508</v>
      </c>
      <c r="B3700" t="s">
        <v>1269</v>
      </c>
      <c r="C3700">
        <v>3</v>
      </c>
    </row>
    <row r="3701" spans="1:3" x14ac:dyDescent="0.35">
      <c r="A3701">
        <v>61508</v>
      </c>
      <c r="B3701" t="s">
        <v>1269</v>
      </c>
      <c r="C3701">
        <v>3</v>
      </c>
    </row>
    <row r="3702" spans="1:3" x14ac:dyDescent="0.35">
      <c r="A3702">
        <v>61508</v>
      </c>
      <c r="B3702" t="s">
        <v>1269</v>
      </c>
      <c r="C3702">
        <v>3</v>
      </c>
    </row>
    <row r="3703" spans="1:3" x14ac:dyDescent="0.35">
      <c r="A3703">
        <v>61508</v>
      </c>
      <c r="B3703" t="s">
        <v>1269</v>
      </c>
      <c r="C3703">
        <v>3</v>
      </c>
    </row>
    <row r="3704" spans="1:3" x14ac:dyDescent="0.35">
      <c r="A3704">
        <v>61508</v>
      </c>
      <c r="B3704" t="s">
        <v>1269</v>
      </c>
      <c r="C3704">
        <v>3</v>
      </c>
    </row>
    <row r="3705" spans="1:3" x14ac:dyDescent="0.35">
      <c r="A3705">
        <v>61508</v>
      </c>
      <c r="B3705" t="s">
        <v>1269</v>
      </c>
      <c r="C3705">
        <v>3</v>
      </c>
    </row>
    <row r="3706" spans="1:3" x14ac:dyDescent="0.35">
      <c r="A3706">
        <v>61508</v>
      </c>
      <c r="B3706" t="s">
        <v>1269</v>
      </c>
      <c r="C3706">
        <v>3</v>
      </c>
    </row>
    <row r="3707" spans="1:3" x14ac:dyDescent="0.35">
      <c r="A3707">
        <v>61508</v>
      </c>
      <c r="B3707" t="s">
        <v>1269</v>
      </c>
      <c r="C3707">
        <v>3</v>
      </c>
    </row>
    <row r="3708" spans="1:3" x14ac:dyDescent="0.35">
      <c r="A3708">
        <v>61508</v>
      </c>
      <c r="B3708" t="s">
        <v>1269</v>
      </c>
      <c r="C3708">
        <v>4</v>
      </c>
    </row>
    <row r="3709" spans="1:3" x14ac:dyDescent="0.35">
      <c r="A3709">
        <v>61508</v>
      </c>
      <c r="B3709" t="s">
        <v>1269</v>
      </c>
      <c r="C3709">
        <v>4</v>
      </c>
    </row>
    <row r="3710" spans="1:3" x14ac:dyDescent="0.35">
      <c r="A3710">
        <v>61508</v>
      </c>
      <c r="B3710" t="s">
        <v>1269</v>
      </c>
      <c r="C3710">
        <v>4</v>
      </c>
    </row>
    <row r="3711" spans="1:3" x14ac:dyDescent="0.35">
      <c r="A3711">
        <v>61508</v>
      </c>
      <c r="B3711" t="s">
        <v>1269</v>
      </c>
      <c r="C3711">
        <v>4</v>
      </c>
    </row>
    <row r="3712" spans="1:3" x14ac:dyDescent="0.35">
      <c r="A3712">
        <v>61508</v>
      </c>
      <c r="B3712" t="s">
        <v>1269</v>
      </c>
      <c r="C3712">
        <v>4</v>
      </c>
    </row>
    <row r="3713" spans="1:3" x14ac:dyDescent="0.35">
      <c r="A3713">
        <v>61508</v>
      </c>
      <c r="B3713" t="s">
        <v>1269</v>
      </c>
      <c r="C3713">
        <v>4</v>
      </c>
    </row>
    <row r="3714" spans="1:3" x14ac:dyDescent="0.35">
      <c r="A3714">
        <v>61508</v>
      </c>
      <c r="B3714" t="s">
        <v>1269</v>
      </c>
      <c r="C3714">
        <v>4</v>
      </c>
    </row>
    <row r="3715" spans="1:3" x14ac:dyDescent="0.35">
      <c r="A3715">
        <v>61508</v>
      </c>
      <c r="B3715" t="s">
        <v>1269</v>
      </c>
      <c r="C3715">
        <v>4</v>
      </c>
    </row>
    <row r="3716" spans="1:3" x14ac:dyDescent="0.35">
      <c r="A3716">
        <v>61508</v>
      </c>
      <c r="B3716" t="s">
        <v>1269</v>
      </c>
      <c r="C3716">
        <v>4</v>
      </c>
    </row>
    <row r="3717" spans="1:3" x14ac:dyDescent="0.35">
      <c r="A3717">
        <v>61508</v>
      </c>
      <c r="B3717" t="s">
        <v>1269</v>
      </c>
      <c r="C3717">
        <v>4</v>
      </c>
    </row>
    <row r="3718" spans="1:3" x14ac:dyDescent="0.35">
      <c r="A3718">
        <v>61508</v>
      </c>
      <c r="B3718" t="s">
        <v>1269</v>
      </c>
      <c r="C3718">
        <v>4</v>
      </c>
    </row>
    <row r="3719" spans="1:3" x14ac:dyDescent="0.35">
      <c r="A3719">
        <v>61508</v>
      </c>
      <c r="B3719" t="s">
        <v>1269</v>
      </c>
      <c r="C3719">
        <v>4</v>
      </c>
    </row>
    <row r="3720" spans="1:3" x14ac:dyDescent="0.35">
      <c r="A3720">
        <v>61508</v>
      </c>
      <c r="B3720" t="s">
        <v>1269</v>
      </c>
      <c r="C3720">
        <v>4</v>
      </c>
    </row>
    <row r="3721" spans="1:3" x14ac:dyDescent="0.35">
      <c r="A3721">
        <v>61508</v>
      </c>
      <c r="B3721" t="s">
        <v>1269</v>
      </c>
      <c r="C3721">
        <v>4</v>
      </c>
    </row>
    <row r="3722" spans="1:3" x14ac:dyDescent="0.35">
      <c r="A3722">
        <v>61508</v>
      </c>
      <c r="B3722" t="s">
        <v>1269</v>
      </c>
      <c r="C3722">
        <v>4</v>
      </c>
    </row>
    <row r="3723" spans="1:3" x14ac:dyDescent="0.35">
      <c r="A3723">
        <v>61508</v>
      </c>
      <c r="B3723" t="s">
        <v>1269</v>
      </c>
      <c r="C3723">
        <v>4</v>
      </c>
    </row>
    <row r="3724" spans="1:3" x14ac:dyDescent="0.35">
      <c r="A3724">
        <v>61684</v>
      </c>
      <c r="B3724" t="s">
        <v>1270</v>
      </c>
      <c r="C3724">
        <v>268</v>
      </c>
    </row>
    <row r="3725" spans="1:3" x14ac:dyDescent="0.35">
      <c r="A3725">
        <v>61684</v>
      </c>
      <c r="B3725" t="s">
        <v>1270</v>
      </c>
      <c r="C3725">
        <v>268</v>
      </c>
    </row>
    <row r="3726" spans="1:3" x14ac:dyDescent="0.35">
      <c r="A3726">
        <v>61684</v>
      </c>
      <c r="B3726" t="s">
        <v>1270</v>
      </c>
      <c r="C3726">
        <v>268</v>
      </c>
    </row>
    <row r="3727" spans="1:3" x14ac:dyDescent="0.35">
      <c r="A3727">
        <v>61684</v>
      </c>
      <c r="B3727" t="s">
        <v>1270</v>
      </c>
      <c r="C3727">
        <v>268</v>
      </c>
    </row>
    <row r="3728" spans="1:3" x14ac:dyDescent="0.35">
      <c r="A3728">
        <v>61684</v>
      </c>
      <c r="B3728" t="s">
        <v>1270</v>
      </c>
      <c r="C3728">
        <v>268</v>
      </c>
    </row>
    <row r="3729" spans="1:3" x14ac:dyDescent="0.35">
      <c r="A3729">
        <v>61684</v>
      </c>
      <c r="B3729" t="s">
        <v>1270</v>
      </c>
      <c r="C3729">
        <v>268</v>
      </c>
    </row>
    <row r="3730" spans="1:3" x14ac:dyDescent="0.35">
      <c r="A3730">
        <v>61684</v>
      </c>
      <c r="B3730" t="s">
        <v>1270</v>
      </c>
      <c r="C3730">
        <v>268</v>
      </c>
    </row>
    <row r="3731" spans="1:3" x14ac:dyDescent="0.35">
      <c r="A3731">
        <v>61684</v>
      </c>
      <c r="B3731" t="s">
        <v>1270</v>
      </c>
      <c r="C3731">
        <v>268</v>
      </c>
    </row>
    <row r="3732" spans="1:3" x14ac:dyDescent="0.35">
      <c r="A3732">
        <v>61684</v>
      </c>
      <c r="B3732" t="s">
        <v>1270</v>
      </c>
      <c r="C3732">
        <v>268</v>
      </c>
    </row>
    <row r="3733" spans="1:3" x14ac:dyDescent="0.35">
      <c r="A3733">
        <v>61684</v>
      </c>
      <c r="B3733" t="s">
        <v>1270</v>
      </c>
      <c r="C3733">
        <v>268</v>
      </c>
    </row>
    <row r="3734" spans="1:3" x14ac:dyDescent="0.35">
      <c r="A3734">
        <v>61684</v>
      </c>
      <c r="B3734" t="s">
        <v>1270</v>
      </c>
      <c r="C3734">
        <v>268</v>
      </c>
    </row>
    <row r="3735" spans="1:3" x14ac:dyDescent="0.35">
      <c r="A3735">
        <v>61684</v>
      </c>
      <c r="B3735" t="s">
        <v>1270</v>
      </c>
      <c r="C3735">
        <v>268</v>
      </c>
    </row>
    <row r="3736" spans="1:3" x14ac:dyDescent="0.35">
      <c r="A3736">
        <v>61684</v>
      </c>
      <c r="B3736" t="s">
        <v>1270</v>
      </c>
      <c r="C3736">
        <v>268</v>
      </c>
    </row>
    <row r="3737" spans="1:3" x14ac:dyDescent="0.35">
      <c r="A3737">
        <v>61684</v>
      </c>
      <c r="B3737" t="s">
        <v>1270</v>
      </c>
      <c r="C3737">
        <v>268</v>
      </c>
    </row>
    <row r="3738" spans="1:3" x14ac:dyDescent="0.35">
      <c r="A3738">
        <v>61684</v>
      </c>
      <c r="B3738" t="s">
        <v>1270</v>
      </c>
      <c r="C3738">
        <v>268</v>
      </c>
    </row>
    <row r="3739" spans="1:3" x14ac:dyDescent="0.35">
      <c r="A3739">
        <v>61684</v>
      </c>
      <c r="B3739" t="s">
        <v>1270</v>
      </c>
      <c r="C3739">
        <v>272</v>
      </c>
    </row>
    <row r="3740" spans="1:3" x14ac:dyDescent="0.35">
      <c r="A3740">
        <v>61684</v>
      </c>
      <c r="B3740" t="s">
        <v>1270</v>
      </c>
      <c r="C3740">
        <v>272</v>
      </c>
    </row>
    <row r="3741" spans="1:3" x14ac:dyDescent="0.35">
      <c r="A3741">
        <v>61684</v>
      </c>
      <c r="B3741" t="s">
        <v>1270</v>
      </c>
      <c r="C3741">
        <v>272</v>
      </c>
    </row>
    <row r="3742" spans="1:3" x14ac:dyDescent="0.35">
      <c r="A3742">
        <v>61684</v>
      </c>
      <c r="B3742" t="s">
        <v>1270</v>
      </c>
      <c r="C3742">
        <v>272</v>
      </c>
    </row>
    <row r="3743" spans="1:3" x14ac:dyDescent="0.35">
      <c r="A3743">
        <v>61684</v>
      </c>
      <c r="B3743" t="s">
        <v>1270</v>
      </c>
      <c r="C3743">
        <v>272</v>
      </c>
    </row>
    <row r="3744" spans="1:3" x14ac:dyDescent="0.35">
      <c r="A3744">
        <v>61684</v>
      </c>
      <c r="B3744" t="s">
        <v>1270</v>
      </c>
      <c r="C3744">
        <v>272</v>
      </c>
    </row>
    <row r="3745" spans="1:3" x14ac:dyDescent="0.35">
      <c r="A3745">
        <v>61684</v>
      </c>
      <c r="B3745" t="s">
        <v>1270</v>
      </c>
      <c r="C3745">
        <v>272</v>
      </c>
    </row>
    <row r="3746" spans="1:3" x14ac:dyDescent="0.35">
      <c r="A3746">
        <v>61684</v>
      </c>
      <c r="B3746" t="s">
        <v>1270</v>
      </c>
      <c r="C3746">
        <v>272</v>
      </c>
    </row>
    <row r="3747" spans="1:3" x14ac:dyDescent="0.35">
      <c r="A3747">
        <v>61684</v>
      </c>
      <c r="B3747" t="s">
        <v>1270</v>
      </c>
      <c r="C3747">
        <v>272</v>
      </c>
    </row>
    <row r="3748" spans="1:3" x14ac:dyDescent="0.35">
      <c r="A3748">
        <v>61697</v>
      </c>
      <c r="B3748" t="s">
        <v>1271</v>
      </c>
      <c r="C3748">
        <v>1</v>
      </c>
    </row>
    <row r="3749" spans="1:3" x14ac:dyDescent="0.35">
      <c r="A3749">
        <v>61697</v>
      </c>
      <c r="B3749" t="s">
        <v>1271</v>
      </c>
      <c r="C3749">
        <v>1</v>
      </c>
    </row>
    <row r="3750" spans="1:3" x14ac:dyDescent="0.35">
      <c r="A3750">
        <v>65503</v>
      </c>
      <c r="B3750" t="s">
        <v>564</v>
      </c>
      <c r="C3750">
        <v>271</v>
      </c>
    </row>
    <row r="3751" spans="1:3" x14ac:dyDescent="0.35">
      <c r="A3751">
        <v>65503</v>
      </c>
      <c r="B3751" t="s">
        <v>564</v>
      </c>
      <c r="C3751">
        <v>271</v>
      </c>
    </row>
    <row r="3752" spans="1:3" x14ac:dyDescent="0.35">
      <c r="A3752">
        <v>65503</v>
      </c>
      <c r="B3752" t="s">
        <v>564</v>
      </c>
      <c r="C3752">
        <v>271</v>
      </c>
    </row>
    <row r="3753" spans="1:3" x14ac:dyDescent="0.35">
      <c r="A3753">
        <v>65503</v>
      </c>
      <c r="B3753" t="s">
        <v>564</v>
      </c>
      <c r="C3753">
        <v>271</v>
      </c>
    </row>
    <row r="3754" spans="1:3" x14ac:dyDescent="0.35">
      <c r="A3754">
        <v>65503</v>
      </c>
      <c r="B3754" t="s">
        <v>564</v>
      </c>
      <c r="C3754">
        <v>271</v>
      </c>
    </row>
    <row r="3755" spans="1:3" x14ac:dyDescent="0.35">
      <c r="A3755">
        <v>65923</v>
      </c>
      <c r="B3755" t="s">
        <v>1272</v>
      </c>
      <c r="C3755">
        <v>1</v>
      </c>
    </row>
    <row r="3756" spans="1:3" x14ac:dyDescent="0.35">
      <c r="A3756">
        <v>65923</v>
      </c>
      <c r="B3756" t="s">
        <v>1272</v>
      </c>
      <c r="C3756">
        <v>1</v>
      </c>
    </row>
    <row r="3757" spans="1:3" x14ac:dyDescent="0.35">
      <c r="A3757">
        <v>65923</v>
      </c>
      <c r="B3757" t="s">
        <v>1272</v>
      </c>
      <c r="C3757">
        <v>1</v>
      </c>
    </row>
    <row r="3758" spans="1:3" x14ac:dyDescent="0.35">
      <c r="A3758">
        <v>65923</v>
      </c>
      <c r="B3758" t="s">
        <v>1272</v>
      </c>
      <c r="C3758">
        <v>1</v>
      </c>
    </row>
    <row r="3759" spans="1:3" x14ac:dyDescent="0.35">
      <c r="A3759">
        <v>66001</v>
      </c>
      <c r="B3759" t="s">
        <v>1273</v>
      </c>
      <c r="C3759">
        <v>1</v>
      </c>
    </row>
    <row r="3760" spans="1:3" x14ac:dyDescent="0.35">
      <c r="A3760">
        <v>66001</v>
      </c>
      <c r="B3760" t="s">
        <v>1273</v>
      </c>
      <c r="C3760">
        <v>1</v>
      </c>
    </row>
    <row r="3761" spans="1:3" x14ac:dyDescent="0.35">
      <c r="A3761">
        <v>66001</v>
      </c>
      <c r="B3761" t="s">
        <v>1273</v>
      </c>
      <c r="C3761">
        <v>1</v>
      </c>
    </row>
    <row r="3762" spans="1:3" x14ac:dyDescent="0.35">
      <c r="A3762">
        <v>66001</v>
      </c>
      <c r="B3762" t="s">
        <v>1273</v>
      </c>
      <c r="C3762">
        <v>1</v>
      </c>
    </row>
    <row r="3763" spans="1:3" x14ac:dyDescent="0.35">
      <c r="A3763">
        <v>66001</v>
      </c>
      <c r="B3763" t="s">
        <v>1273</v>
      </c>
      <c r="C3763">
        <v>1</v>
      </c>
    </row>
    <row r="3764" spans="1:3" x14ac:dyDescent="0.35">
      <c r="A3764">
        <v>66001</v>
      </c>
      <c r="B3764" t="s">
        <v>1273</v>
      </c>
      <c r="C3764">
        <v>1</v>
      </c>
    </row>
    <row r="3765" spans="1:3" x14ac:dyDescent="0.35">
      <c r="A3765">
        <v>66001</v>
      </c>
      <c r="B3765" t="s">
        <v>1273</v>
      </c>
      <c r="C3765">
        <v>1</v>
      </c>
    </row>
    <row r="3766" spans="1:3" x14ac:dyDescent="0.35">
      <c r="A3766">
        <v>66001</v>
      </c>
      <c r="B3766" t="s">
        <v>1273</v>
      </c>
      <c r="C3766">
        <v>1</v>
      </c>
    </row>
    <row r="3767" spans="1:3" x14ac:dyDescent="0.35">
      <c r="A3767">
        <v>66001</v>
      </c>
      <c r="B3767" t="s">
        <v>1273</v>
      </c>
      <c r="C3767">
        <v>1</v>
      </c>
    </row>
    <row r="3768" spans="1:3" x14ac:dyDescent="0.35">
      <c r="A3768">
        <v>66001</v>
      </c>
      <c r="B3768" t="s">
        <v>1273</v>
      </c>
      <c r="C3768">
        <v>1</v>
      </c>
    </row>
    <row r="3769" spans="1:3" x14ac:dyDescent="0.35">
      <c r="A3769">
        <v>66186</v>
      </c>
      <c r="B3769" t="s">
        <v>1274</v>
      </c>
      <c r="C3769">
        <v>704</v>
      </c>
    </row>
    <row r="3770" spans="1:3" x14ac:dyDescent="0.35">
      <c r="A3770">
        <v>66186</v>
      </c>
      <c r="B3770" t="s">
        <v>1274</v>
      </c>
      <c r="C3770">
        <v>704</v>
      </c>
    </row>
    <row r="3771" spans="1:3" x14ac:dyDescent="0.35">
      <c r="A3771">
        <v>66186</v>
      </c>
      <c r="B3771" t="s">
        <v>1274</v>
      </c>
      <c r="C3771">
        <v>704</v>
      </c>
    </row>
    <row r="3772" spans="1:3" x14ac:dyDescent="0.35">
      <c r="A3772">
        <v>66186</v>
      </c>
      <c r="B3772" t="s">
        <v>1274</v>
      </c>
      <c r="C3772">
        <v>704</v>
      </c>
    </row>
    <row r="3773" spans="1:3" x14ac:dyDescent="0.35">
      <c r="A3773">
        <v>66186</v>
      </c>
      <c r="B3773" t="s">
        <v>1274</v>
      </c>
      <c r="C3773">
        <v>704</v>
      </c>
    </row>
    <row r="3774" spans="1:3" x14ac:dyDescent="0.35">
      <c r="A3774">
        <v>66186</v>
      </c>
      <c r="B3774" t="s">
        <v>1274</v>
      </c>
      <c r="C3774">
        <v>704</v>
      </c>
    </row>
    <row r="3775" spans="1:3" x14ac:dyDescent="0.35">
      <c r="A3775">
        <v>66186</v>
      </c>
      <c r="B3775" t="s">
        <v>1274</v>
      </c>
      <c r="C3775">
        <v>704</v>
      </c>
    </row>
    <row r="3776" spans="1:3" x14ac:dyDescent="0.35">
      <c r="A3776">
        <v>66186</v>
      </c>
      <c r="B3776" t="s">
        <v>1274</v>
      </c>
      <c r="C3776">
        <v>704</v>
      </c>
    </row>
    <row r="3777" spans="1:3" x14ac:dyDescent="0.35">
      <c r="A3777">
        <v>66186</v>
      </c>
      <c r="B3777" t="s">
        <v>1274</v>
      </c>
      <c r="C3777">
        <v>704</v>
      </c>
    </row>
    <row r="3778" spans="1:3" x14ac:dyDescent="0.35">
      <c r="A3778">
        <v>66186</v>
      </c>
      <c r="B3778" t="s">
        <v>1274</v>
      </c>
      <c r="C3778">
        <v>704</v>
      </c>
    </row>
    <row r="3779" spans="1:3" x14ac:dyDescent="0.35">
      <c r="A3779">
        <v>66186</v>
      </c>
      <c r="B3779" t="s">
        <v>1274</v>
      </c>
      <c r="C3779">
        <v>704</v>
      </c>
    </row>
    <row r="3780" spans="1:3" x14ac:dyDescent="0.35">
      <c r="A3780">
        <v>66186</v>
      </c>
      <c r="B3780" t="s">
        <v>1274</v>
      </c>
      <c r="C3780">
        <v>704</v>
      </c>
    </row>
    <row r="3781" spans="1:3" x14ac:dyDescent="0.35">
      <c r="A3781">
        <v>66186</v>
      </c>
      <c r="B3781" t="s">
        <v>1274</v>
      </c>
      <c r="C3781">
        <v>704</v>
      </c>
    </row>
    <row r="3782" spans="1:3" x14ac:dyDescent="0.35">
      <c r="A3782">
        <v>66186</v>
      </c>
      <c r="B3782" t="s">
        <v>1274</v>
      </c>
      <c r="C3782">
        <v>704</v>
      </c>
    </row>
    <row r="3783" spans="1:3" x14ac:dyDescent="0.35">
      <c r="A3783">
        <v>66186</v>
      </c>
      <c r="B3783" t="s">
        <v>1274</v>
      </c>
      <c r="C3783">
        <v>704</v>
      </c>
    </row>
    <row r="3784" spans="1:3" x14ac:dyDescent="0.35">
      <c r="A3784">
        <v>66186</v>
      </c>
      <c r="B3784" t="s">
        <v>1274</v>
      </c>
      <c r="C3784">
        <v>705</v>
      </c>
    </row>
    <row r="3785" spans="1:3" x14ac:dyDescent="0.35">
      <c r="A3785">
        <v>66186</v>
      </c>
      <c r="B3785" t="s">
        <v>1274</v>
      </c>
      <c r="C3785">
        <v>705</v>
      </c>
    </row>
    <row r="3786" spans="1:3" x14ac:dyDescent="0.35">
      <c r="A3786">
        <v>66186</v>
      </c>
      <c r="B3786" t="s">
        <v>1274</v>
      </c>
      <c r="C3786">
        <v>705</v>
      </c>
    </row>
    <row r="3787" spans="1:3" x14ac:dyDescent="0.35">
      <c r="A3787">
        <v>66186</v>
      </c>
      <c r="B3787" t="s">
        <v>1274</v>
      </c>
      <c r="C3787">
        <v>705</v>
      </c>
    </row>
    <row r="3788" spans="1:3" x14ac:dyDescent="0.35">
      <c r="A3788">
        <v>66186</v>
      </c>
      <c r="B3788" t="s">
        <v>1274</v>
      </c>
      <c r="C3788">
        <v>705</v>
      </c>
    </row>
    <row r="3789" spans="1:3" x14ac:dyDescent="0.35">
      <c r="A3789">
        <v>66186</v>
      </c>
      <c r="B3789" t="s">
        <v>1274</v>
      </c>
      <c r="C3789">
        <v>705</v>
      </c>
    </row>
    <row r="3790" spans="1:3" x14ac:dyDescent="0.35">
      <c r="A3790">
        <v>66186</v>
      </c>
      <c r="B3790" t="s">
        <v>1274</v>
      </c>
      <c r="C3790">
        <v>705</v>
      </c>
    </row>
    <row r="3791" spans="1:3" x14ac:dyDescent="0.35">
      <c r="A3791">
        <v>66186</v>
      </c>
      <c r="B3791" t="s">
        <v>1274</v>
      </c>
      <c r="C3791">
        <v>705</v>
      </c>
    </row>
    <row r="3792" spans="1:3" x14ac:dyDescent="0.35">
      <c r="A3792">
        <v>66186</v>
      </c>
      <c r="B3792" t="s">
        <v>1274</v>
      </c>
      <c r="C3792">
        <v>705</v>
      </c>
    </row>
    <row r="3793" spans="1:3" x14ac:dyDescent="0.35">
      <c r="A3793">
        <v>66186</v>
      </c>
      <c r="B3793" t="s">
        <v>1274</v>
      </c>
      <c r="C3793">
        <v>705</v>
      </c>
    </row>
    <row r="3794" spans="1:3" x14ac:dyDescent="0.35">
      <c r="A3794">
        <v>66186</v>
      </c>
      <c r="B3794" t="s">
        <v>1274</v>
      </c>
      <c r="C3794">
        <v>705</v>
      </c>
    </row>
    <row r="3795" spans="1:3" x14ac:dyDescent="0.35">
      <c r="A3795">
        <v>66186</v>
      </c>
      <c r="B3795" t="s">
        <v>1274</v>
      </c>
      <c r="C3795">
        <v>705</v>
      </c>
    </row>
    <row r="3796" spans="1:3" x14ac:dyDescent="0.35">
      <c r="A3796">
        <v>66186</v>
      </c>
      <c r="B3796" t="s">
        <v>1274</v>
      </c>
      <c r="C3796">
        <v>705</v>
      </c>
    </row>
    <row r="3797" spans="1:3" x14ac:dyDescent="0.35">
      <c r="A3797">
        <v>66186</v>
      </c>
      <c r="B3797" t="s">
        <v>1274</v>
      </c>
      <c r="C3797">
        <v>705</v>
      </c>
    </row>
    <row r="3798" spans="1:3" x14ac:dyDescent="0.35">
      <c r="A3798">
        <v>66186</v>
      </c>
      <c r="B3798" t="s">
        <v>1274</v>
      </c>
      <c r="C3798">
        <v>705</v>
      </c>
    </row>
    <row r="3799" spans="1:3" x14ac:dyDescent="0.35">
      <c r="A3799">
        <v>66186</v>
      </c>
      <c r="B3799" t="s">
        <v>1274</v>
      </c>
      <c r="C3799">
        <v>705</v>
      </c>
    </row>
    <row r="3800" spans="1:3" x14ac:dyDescent="0.35">
      <c r="A3800">
        <v>66186</v>
      </c>
      <c r="B3800" t="s">
        <v>1274</v>
      </c>
      <c r="C3800">
        <v>705</v>
      </c>
    </row>
    <row r="3801" spans="1:3" x14ac:dyDescent="0.35">
      <c r="A3801">
        <v>66186</v>
      </c>
      <c r="B3801" t="s">
        <v>1274</v>
      </c>
      <c r="C3801">
        <v>705</v>
      </c>
    </row>
    <row r="3802" spans="1:3" x14ac:dyDescent="0.35">
      <c r="A3802">
        <v>66186</v>
      </c>
      <c r="B3802" t="s">
        <v>1274</v>
      </c>
      <c r="C3802">
        <v>705</v>
      </c>
    </row>
    <row r="3803" spans="1:3" x14ac:dyDescent="0.35">
      <c r="A3803">
        <v>66186</v>
      </c>
      <c r="B3803" t="s">
        <v>1274</v>
      </c>
      <c r="C3803">
        <v>705</v>
      </c>
    </row>
    <row r="3804" spans="1:3" x14ac:dyDescent="0.35">
      <c r="A3804">
        <v>66186</v>
      </c>
      <c r="B3804" t="s">
        <v>1274</v>
      </c>
      <c r="C3804">
        <v>705</v>
      </c>
    </row>
    <row r="3805" spans="1:3" x14ac:dyDescent="0.35">
      <c r="A3805">
        <v>66186</v>
      </c>
      <c r="B3805" t="s">
        <v>1274</v>
      </c>
      <c r="C3805">
        <v>705</v>
      </c>
    </row>
    <row r="3806" spans="1:3" x14ac:dyDescent="0.35">
      <c r="A3806">
        <v>66186</v>
      </c>
      <c r="B3806" t="s">
        <v>1274</v>
      </c>
      <c r="C3806">
        <v>705</v>
      </c>
    </row>
    <row r="3807" spans="1:3" x14ac:dyDescent="0.35">
      <c r="A3807">
        <v>66186</v>
      </c>
      <c r="B3807" t="s">
        <v>1274</v>
      </c>
      <c r="C3807">
        <v>705</v>
      </c>
    </row>
    <row r="3808" spans="1:3" x14ac:dyDescent="0.35">
      <c r="A3808">
        <v>66186</v>
      </c>
      <c r="B3808" t="s">
        <v>1274</v>
      </c>
      <c r="C3808">
        <v>705</v>
      </c>
    </row>
    <row r="3809" spans="1:3" x14ac:dyDescent="0.35">
      <c r="A3809">
        <v>66186</v>
      </c>
      <c r="B3809" t="s">
        <v>1274</v>
      </c>
      <c r="C3809">
        <v>706</v>
      </c>
    </row>
    <row r="3810" spans="1:3" x14ac:dyDescent="0.35">
      <c r="A3810">
        <v>66186</v>
      </c>
      <c r="B3810" t="s">
        <v>1274</v>
      </c>
      <c r="C3810">
        <v>706</v>
      </c>
    </row>
    <row r="3811" spans="1:3" x14ac:dyDescent="0.35">
      <c r="A3811">
        <v>66186</v>
      </c>
      <c r="B3811" t="s">
        <v>1274</v>
      </c>
      <c r="C3811">
        <v>706</v>
      </c>
    </row>
    <row r="3812" spans="1:3" x14ac:dyDescent="0.35">
      <c r="A3812">
        <v>66186</v>
      </c>
      <c r="B3812" t="s">
        <v>1274</v>
      </c>
      <c r="C3812">
        <v>706</v>
      </c>
    </row>
    <row r="3813" spans="1:3" x14ac:dyDescent="0.35">
      <c r="A3813">
        <v>66186</v>
      </c>
      <c r="B3813" t="s">
        <v>1274</v>
      </c>
      <c r="C3813">
        <v>706</v>
      </c>
    </row>
    <row r="3814" spans="1:3" x14ac:dyDescent="0.35">
      <c r="A3814">
        <v>66186</v>
      </c>
      <c r="B3814" t="s">
        <v>1274</v>
      </c>
      <c r="C3814">
        <v>706</v>
      </c>
    </row>
    <row r="3815" spans="1:3" x14ac:dyDescent="0.35">
      <c r="A3815">
        <v>66186</v>
      </c>
      <c r="B3815" t="s">
        <v>1274</v>
      </c>
      <c r="C3815">
        <v>706</v>
      </c>
    </row>
    <row r="3816" spans="1:3" x14ac:dyDescent="0.35">
      <c r="A3816">
        <v>66186</v>
      </c>
      <c r="B3816" t="s">
        <v>1274</v>
      </c>
      <c r="C3816">
        <v>706</v>
      </c>
    </row>
    <row r="3817" spans="1:3" x14ac:dyDescent="0.35">
      <c r="A3817">
        <v>66186</v>
      </c>
      <c r="B3817" t="s">
        <v>1274</v>
      </c>
      <c r="C3817">
        <v>706</v>
      </c>
    </row>
    <row r="3818" spans="1:3" x14ac:dyDescent="0.35">
      <c r="A3818">
        <v>66186</v>
      </c>
      <c r="B3818" t="s">
        <v>1274</v>
      </c>
      <c r="C3818">
        <v>706</v>
      </c>
    </row>
    <row r="3819" spans="1:3" x14ac:dyDescent="0.35">
      <c r="A3819">
        <v>66186</v>
      </c>
      <c r="B3819" t="s">
        <v>1274</v>
      </c>
      <c r="C3819">
        <v>706</v>
      </c>
    </row>
    <row r="3820" spans="1:3" x14ac:dyDescent="0.35">
      <c r="A3820">
        <v>66186</v>
      </c>
      <c r="B3820" t="s">
        <v>1274</v>
      </c>
      <c r="C3820">
        <v>706</v>
      </c>
    </row>
    <row r="3821" spans="1:3" x14ac:dyDescent="0.35">
      <c r="A3821">
        <v>66186</v>
      </c>
      <c r="B3821" t="s">
        <v>1274</v>
      </c>
      <c r="C3821">
        <v>706</v>
      </c>
    </row>
    <row r="3822" spans="1:3" x14ac:dyDescent="0.35">
      <c r="A3822">
        <v>66186</v>
      </c>
      <c r="B3822" t="s">
        <v>1274</v>
      </c>
      <c r="C3822">
        <v>706</v>
      </c>
    </row>
    <row r="3823" spans="1:3" x14ac:dyDescent="0.35">
      <c r="A3823">
        <v>66186</v>
      </c>
      <c r="B3823" t="s">
        <v>1274</v>
      </c>
      <c r="C3823">
        <v>706</v>
      </c>
    </row>
    <row r="3824" spans="1:3" x14ac:dyDescent="0.35">
      <c r="A3824">
        <v>66186</v>
      </c>
      <c r="B3824" t="s">
        <v>1274</v>
      </c>
      <c r="C3824">
        <v>706</v>
      </c>
    </row>
    <row r="3825" spans="1:3" x14ac:dyDescent="0.35">
      <c r="A3825">
        <v>66186</v>
      </c>
      <c r="B3825" t="s">
        <v>1274</v>
      </c>
      <c r="C3825">
        <v>706</v>
      </c>
    </row>
    <row r="3826" spans="1:3" x14ac:dyDescent="0.35">
      <c r="A3826">
        <v>66186</v>
      </c>
      <c r="B3826" t="s">
        <v>1274</v>
      </c>
      <c r="C3826">
        <v>706</v>
      </c>
    </row>
    <row r="3827" spans="1:3" x14ac:dyDescent="0.35">
      <c r="A3827">
        <v>66186</v>
      </c>
      <c r="B3827" t="s">
        <v>1274</v>
      </c>
      <c r="C3827">
        <v>706</v>
      </c>
    </row>
    <row r="3828" spans="1:3" x14ac:dyDescent="0.35">
      <c r="A3828">
        <v>66186</v>
      </c>
      <c r="B3828" t="s">
        <v>1274</v>
      </c>
      <c r="C3828">
        <v>706</v>
      </c>
    </row>
    <row r="3829" spans="1:3" x14ac:dyDescent="0.35">
      <c r="A3829">
        <v>66186</v>
      </c>
      <c r="B3829" t="s">
        <v>1274</v>
      </c>
      <c r="C3829">
        <v>706</v>
      </c>
    </row>
    <row r="3830" spans="1:3" x14ac:dyDescent="0.35">
      <c r="A3830">
        <v>66186</v>
      </c>
      <c r="B3830" t="s">
        <v>1274</v>
      </c>
      <c r="C3830">
        <v>706</v>
      </c>
    </row>
    <row r="3831" spans="1:3" x14ac:dyDescent="0.35">
      <c r="A3831">
        <v>66186</v>
      </c>
      <c r="B3831" t="s">
        <v>1274</v>
      </c>
      <c r="C3831">
        <v>706</v>
      </c>
    </row>
    <row r="3832" spans="1:3" x14ac:dyDescent="0.35">
      <c r="A3832">
        <v>66186</v>
      </c>
      <c r="B3832" t="s">
        <v>1274</v>
      </c>
      <c r="C3832">
        <v>706</v>
      </c>
    </row>
    <row r="3833" spans="1:3" x14ac:dyDescent="0.35">
      <c r="A3833">
        <v>66186</v>
      </c>
      <c r="B3833" t="s">
        <v>1274</v>
      </c>
      <c r="C3833">
        <v>707</v>
      </c>
    </row>
    <row r="3834" spans="1:3" x14ac:dyDescent="0.35">
      <c r="A3834">
        <v>66186</v>
      </c>
      <c r="B3834" t="s">
        <v>1274</v>
      </c>
      <c r="C3834">
        <v>707</v>
      </c>
    </row>
    <row r="3835" spans="1:3" x14ac:dyDescent="0.35">
      <c r="A3835">
        <v>66186</v>
      </c>
      <c r="B3835" t="s">
        <v>1274</v>
      </c>
      <c r="C3835">
        <v>707</v>
      </c>
    </row>
    <row r="3836" spans="1:3" x14ac:dyDescent="0.35">
      <c r="A3836">
        <v>66186</v>
      </c>
      <c r="B3836" t="s">
        <v>1274</v>
      </c>
      <c r="C3836">
        <v>707</v>
      </c>
    </row>
    <row r="3837" spans="1:3" x14ac:dyDescent="0.35">
      <c r="A3837">
        <v>66186</v>
      </c>
      <c r="B3837" t="s">
        <v>1274</v>
      </c>
      <c r="C3837">
        <v>707</v>
      </c>
    </row>
    <row r="3838" spans="1:3" x14ac:dyDescent="0.35">
      <c r="A3838">
        <v>66186</v>
      </c>
      <c r="B3838" t="s">
        <v>1274</v>
      </c>
      <c r="C3838">
        <v>707</v>
      </c>
    </row>
    <row r="3839" spans="1:3" x14ac:dyDescent="0.35">
      <c r="A3839">
        <v>66186</v>
      </c>
      <c r="B3839" t="s">
        <v>1274</v>
      </c>
      <c r="C3839">
        <v>707</v>
      </c>
    </row>
    <row r="3840" spans="1:3" x14ac:dyDescent="0.35">
      <c r="A3840">
        <v>66186</v>
      </c>
      <c r="B3840" t="s">
        <v>1274</v>
      </c>
      <c r="C3840">
        <v>707</v>
      </c>
    </row>
    <row r="3841" spans="1:3" x14ac:dyDescent="0.35">
      <c r="A3841">
        <v>66186</v>
      </c>
      <c r="B3841" t="s">
        <v>1274</v>
      </c>
      <c r="C3841">
        <v>707</v>
      </c>
    </row>
    <row r="3842" spans="1:3" x14ac:dyDescent="0.35">
      <c r="A3842">
        <v>66186</v>
      </c>
      <c r="B3842" t="s">
        <v>1274</v>
      </c>
      <c r="C3842">
        <v>707</v>
      </c>
    </row>
    <row r="3843" spans="1:3" x14ac:dyDescent="0.35">
      <c r="A3843">
        <v>66186</v>
      </c>
      <c r="B3843" t="s">
        <v>1274</v>
      </c>
      <c r="C3843">
        <v>707</v>
      </c>
    </row>
    <row r="3844" spans="1:3" x14ac:dyDescent="0.35">
      <c r="A3844">
        <v>66186</v>
      </c>
      <c r="B3844" t="s">
        <v>1274</v>
      </c>
      <c r="C3844">
        <v>707</v>
      </c>
    </row>
    <row r="3845" spans="1:3" x14ac:dyDescent="0.35">
      <c r="A3845">
        <v>66186</v>
      </c>
      <c r="B3845" t="s">
        <v>1274</v>
      </c>
      <c r="C3845">
        <v>707</v>
      </c>
    </row>
    <row r="3846" spans="1:3" x14ac:dyDescent="0.35">
      <c r="A3846">
        <v>66186</v>
      </c>
      <c r="B3846" t="s">
        <v>1274</v>
      </c>
      <c r="C3846">
        <v>707</v>
      </c>
    </row>
    <row r="3847" spans="1:3" x14ac:dyDescent="0.35">
      <c r="A3847">
        <v>66186</v>
      </c>
      <c r="B3847" t="s">
        <v>1274</v>
      </c>
      <c r="C3847">
        <v>708</v>
      </c>
    </row>
    <row r="3848" spans="1:3" x14ac:dyDescent="0.35">
      <c r="A3848">
        <v>66186</v>
      </c>
      <c r="B3848" t="s">
        <v>1274</v>
      </c>
      <c r="C3848">
        <v>708</v>
      </c>
    </row>
    <row r="3849" spans="1:3" x14ac:dyDescent="0.35">
      <c r="A3849">
        <v>66186</v>
      </c>
      <c r="B3849" t="s">
        <v>1274</v>
      </c>
      <c r="C3849">
        <v>708</v>
      </c>
    </row>
    <row r="3850" spans="1:3" x14ac:dyDescent="0.35">
      <c r="A3850">
        <v>66186</v>
      </c>
      <c r="B3850" t="s">
        <v>1274</v>
      </c>
      <c r="C3850">
        <v>708</v>
      </c>
    </row>
    <row r="3851" spans="1:3" x14ac:dyDescent="0.35">
      <c r="A3851">
        <v>66186</v>
      </c>
      <c r="B3851" t="s">
        <v>1274</v>
      </c>
      <c r="C3851">
        <v>708</v>
      </c>
    </row>
    <row r="3852" spans="1:3" x14ac:dyDescent="0.35">
      <c r="A3852">
        <v>66186</v>
      </c>
      <c r="B3852" t="s">
        <v>1274</v>
      </c>
      <c r="C3852">
        <v>708</v>
      </c>
    </row>
    <row r="3853" spans="1:3" x14ac:dyDescent="0.35">
      <c r="A3853">
        <v>66186</v>
      </c>
      <c r="B3853" t="s">
        <v>1274</v>
      </c>
      <c r="C3853">
        <v>708</v>
      </c>
    </row>
    <row r="3854" spans="1:3" x14ac:dyDescent="0.35">
      <c r="A3854">
        <v>66186</v>
      </c>
      <c r="B3854" t="s">
        <v>1274</v>
      </c>
      <c r="C3854">
        <v>708</v>
      </c>
    </row>
    <row r="3855" spans="1:3" x14ac:dyDescent="0.35">
      <c r="A3855">
        <v>66186</v>
      </c>
      <c r="B3855" t="s">
        <v>1274</v>
      </c>
      <c r="C3855">
        <v>708</v>
      </c>
    </row>
    <row r="3856" spans="1:3" x14ac:dyDescent="0.35">
      <c r="A3856">
        <v>66186</v>
      </c>
      <c r="B3856" t="s">
        <v>1274</v>
      </c>
      <c r="C3856">
        <v>708</v>
      </c>
    </row>
    <row r="3857" spans="1:3" x14ac:dyDescent="0.35">
      <c r="A3857">
        <v>66474</v>
      </c>
      <c r="B3857" t="s">
        <v>1275</v>
      </c>
      <c r="C3857">
        <v>1</v>
      </c>
    </row>
    <row r="3858" spans="1:3" x14ac:dyDescent="0.35">
      <c r="A3858">
        <v>66474</v>
      </c>
      <c r="B3858" t="s">
        <v>1275</v>
      </c>
      <c r="C3858">
        <v>1</v>
      </c>
    </row>
    <row r="3859" spans="1:3" x14ac:dyDescent="0.35">
      <c r="A3859">
        <v>66476</v>
      </c>
      <c r="B3859" t="s">
        <v>1221</v>
      </c>
      <c r="C3859">
        <v>1</v>
      </c>
    </row>
    <row r="3860" spans="1:3" x14ac:dyDescent="0.35">
      <c r="A3860">
        <v>66476</v>
      </c>
      <c r="B3860" t="s">
        <v>1221</v>
      </c>
      <c r="C3860">
        <v>1</v>
      </c>
    </row>
    <row r="3861" spans="1:3" x14ac:dyDescent="0.35">
      <c r="A3861">
        <v>66476</v>
      </c>
      <c r="B3861" t="s">
        <v>1221</v>
      </c>
      <c r="C3861">
        <v>1</v>
      </c>
    </row>
    <row r="3862" spans="1:3" x14ac:dyDescent="0.35">
      <c r="A3862">
        <v>66476</v>
      </c>
      <c r="B3862" t="s">
        <v>1221</v>
      </c>
      <c r="C3862">
        <v>1</v>
      </c>
    </row>
    <row r="3863" spans="1:3" x14ac:dyDescent="0.35">
      <c r="A3863">
        <v>66476</v>
      </c>
      <c r="B3863" t="s">
        <v>1221</v>
      </c>
      <c r="C3863">
        <v>1</v>
      </c>
    </row>
    <row r="3864" spans="1:3" x14ac:dyDescent="0.35">
      <c r="A3864">
        <v>66476</v>
      </c>
      <c r="B3864" t="s">
        <v>1221</v>
      </c>
      <c r="C3864">
        <v>1</v>
      </c>
    </row>
    <row r="3865" spans="1:3" x14ac:dyDescent="0.35">
      <c r="A3865">
        <v>66476</v>
      </c>
      <c r="B3865" t="s">
        <v>1221</v>
      </c>
      <c r="C3865">
        <v>1</v>
      </c>
    </row>
    <row r="3866" spans="1:3" x14ac:dyDescent="0.35">
      <c r="A3866">
        <v>66476</v>
      </c>
      <c r="B3866" t="s">
        <v>1221</v>
      </c>
      <c r="C3866">
        <v>1</v>
      </c>
    </row>
    <row r="3867" spans="1:3" x14ac:dyDescent="0.35">
      <c r="A3867">
        <v>66476</v>
      </c>
      <c r="B3867" t="s">
        <v>1221</v>
      </c>
      <c r="C3867">
        <v>1</v>
      </c>
    </row>
    <row r="3868" spans="1:3" x14ac:dyDescent="0.35">
      <c r="A3868">
        <v>66476</v>
      </c>
      <c r="B3868" t="s">
        <v>1221</v>
      </c>
      <c r="C3868">
        <v>1</v>
      </c>
    </row>
    <row r="3869" spans="1:3" x14ac:dyDescent="0.35">
      <c r="A3869">
        <v>66503</v>
      </c>
      <c r="B3869" t="s">
        <v>1276</v>
      </c>
      <c r="C3869">
        <v>1</v>
      </c>
    </row>
    <row r="3870" spans="1:3" x14ac:dyDescent="0.35">
      <c r="A3870">
        <v>66503</v>
      </c>
      <c r="B3870" t="s">
        <v>1276</v>
      </c>
      <c r="C3870">
        <v>1</v>
      </c>
    </row>
    <row r="3871" spans="1:3" x14ac:dyDescent="0.35">
      <c r="A3871">
        <v>66503</v>
      </c>
      <c r="B3871" t="s">
        <v>1276</v>
      </c>
      <c r="C3871">
        <v>1</v>
      </c>
    </row>
    <row r="3872" spans="1:3" x14ac:dyDescent="0.35">
      <c r="A3872">
        <v>66503</v>
      </c>
      <c r="B3872" t="s">
        <v>1276</v>
      </c>
      <c r="C3872">
        <v>1</v>
      </c>
    </row>
    <row r="3873" spans="1:3" x14ac:dyDescent="0.35">
      <c r="A3873">
        <v>66697</v>
      </c>
      <c r="B3873" t="s">
        <v>1277</v>
      </c>
      <c r="C3873">
        <v>1</v>
      </c>
    </row>
    <row r="3874" spans="1:3" x14ac:dyDescent="0.35">
      <c r="A3874">
        <v>66697</v>
      </c>
      <c r="B3874" t="s">
        <v>1277</v>
      </c>
      <c r="C3874">
        <v>1</v>
      </c>
    </row>
    <row r="3875" spans="1:3" x14ac:dyDescent="0.35">
      <c r="A3875">
        <v>66697</v>
      </c>
      <c r="B3875" t="s">
        <v>1277</v>
      </c>
      <c r="C3875">
        <v>1</v>
      </c>
    </row>
    <row r="3876" spans="1:3" x14ac:dyDescent="0.35">
      <c r="A3876">
        <v>66697</v>
      </c>
      <c r="B3876" t="s">
        <v>1277</v>
      </c>
      <c r="C3876">
        <v>1</v>
      </c>
    </row>
    <row r="3877" spans="1:3" x14ac:dyDescent="0.35">
      <c r="A3877">
        <v>68801</v>
      </c>
      <c r="B3877" t="s">
        <v>1278</v>
      </c>
      <c r="C3877">
        <v>515</v>
      </c>
    </row>
    <row r="3878" spans="1:3" x14ac:dyDescent="0.35">
      <c r="A3878">
        <v>68801</v>
      </c>
      <c r="B3878" t="s">
        <v>1278</v>
      </c>
      <c r="C3878">
        <v>515</v>
      </c>
    </row>
    <row r="3879" spans="1:3" x14ac:dyDescent="0.35">
      <c r="A3879">
        <v>68801</v>
      </c>
      <c r="B3879" t="s">
        <v>1278</v>
      </c>
      <c r="C3879">
        <v>515</v>
      </c>
    </row>
    <row r="3880" spans="1:3" x14ac:dyDescent="0.35">
      <c r="A3880">
        <v>68801</v>
      </c>
      <c r="B3880" t="s">
        <v>1278</v>
      </c>
      <c r="C3880">
        <v>515</v>
      </c>
    </row>
    <row r="3881" spans="1:3" x14ac:dyDescent="0.35">
      <c r="A3881">
        <v>68801</v>
      </c>
      <c r="B3881" t="s">
        <v>1278</v>
      </c>
      <c r="C3881">
        <v>515</v>
      </c>
    </row>
    <row r="3882" spans="1:3" x14ac:dyDescent="0.35">
      <c r="A3882">
        <v>68801</v>
      </c>
      <c r="B3882" t="s">
        <v>1278</v>
      </c>
      <c r="C3882">
        <v>515</v>
      </c>
    </row>
    <row r="3883" spans="1:3" x14ac:dyDescent="0.35">
      <c r="A3883">
        <v>68801</v>
      </c>
      <c r="B3883" t="s">
        <v>1278</v>
      </c>
      <c r="C3883">
        <v>515</v>
      </c>
    </row>
    <row r="3884" spans="1:3" x14ac:dyDescent="0.35">
      <c r="A3884">
        <v>68801</v>
      </c>
      <c r="B3884" t="s">
        <v>1278</v>
      </c>
      <c r="C3884">
        <v>515</v>
      </c>
    </row>
    <row r="3885" spans="1:3" x14ac:dyDescent="0.35">
      <c r="A3885">
        <v>68801</v>
      </c>
      <c r="B3885" t="s">
        <v>1278</v>
      </c>
      <c r="C3885">
        <v>515</v>
      </c>
    </row>
    <row r="3886" spans="1:3" x14ac:dyDescent="0.35">
      <c r="A3886">
        <v>68801</v>
      </c>
      <c r="B3886" t="s">
        <v>1278</v>
      </c>
      <c r="C3886">
        <v>515</v>
      </c>
    </row>
    <row r="3887" spans="1:3" x14ac:dyDescent="0.35">
      <c r="A3887">
        <v>68801</v>
      </c>
      <c r="B3887" t="s">
        <v>1278</v>
      </c>
      <c r="C3887">
        <v>515</v>
      </c>
    </row>
    <row r="3888" spans="1:3" x14ac:dyDescent="0.35">
      <c r="A3888">
        <v>68801</v>
      </c>
      <c r="B3888" t="s">
        <v>1278</v>
      </c>
      <c r="C3888">
        <v>515</v>
      </c>
    </row>
    <row r="3889" spans="1:3" x14ac:dyDescent="0.35">
      <c r="A3889">
        <v>68801</v>
      </c>
      <c r="B3889" t="s">
        <v>1278</v>
      </c>
      <c r="C3889">
        <v>515</v>
      </c>
    </row>
    <row r="3890" spans="1:3" x14ac:dyDescent="0.35">
      <c r="A3890">
        <v>68801</v>
      </c>
      <c r="B3890" t="s">
        <v>1278</v>
      </c>
      <c r="C3890">
        <v>515</v>
      </c>
    </row>
    <row r="3891" spans="1:3" x14ac:dyDescent="0.35">
      <c r="A3891">
        <v>68801</v>
      </c>
      <c r="B3891" t="s">
        <v>1278</v>
      </c>
      <c r="C3891">
        <v>515</v>
      </c>
    </row>
    <row r="3892" spans="1:3" x14ac:dyDescent="0.35">
      <c r="A3892">
        <v>68801</v>
      </c>
      <c r="B3892" t="s">
        <v>1278</v>
      </c>
      <c r="C3892">
        <v>515</v>
      </c>
    </row>
    <row r="3893" spans="1:3" x14ac:dyDescent="0.35">
      <c r="A3893">
        <v>68801</v>
      </c>
      <c r="B3893" t="s">
        <v>1278</v>
      </c>
      <c r="C3893">
        <v>515</v>
      </c>
    </row>
    <row r="3894" spans="1:3" x14ac:dyDescent="0.35">
      <c r="A3894">
        <v>69360</v>
      </c>
      <c r="B3894" t="s">
        <v>1279</v>
      </c>
      <c r="C3894">
        <v>1</v>
      </c>
    </row>
    <row r="3895" spans="1:3" x14ac:dyDescent="0.35">
      <c r="A3895">
        <v>69360</v>
      </c>
      <c r="B3895" t="s">
        <v>1279</v>
      </c>
      <c r="C3895">
        <v>1</v>
      </c>
    </row>
    <row r="3896" spans="1:3" x14ac:dyDescent="0.35">
      <c r="A3896">
        <v>69360</v>
      </c>
      <c r="B3896" t="s">
        <v>1279</v>
      </c>
      <c r="C3896">
        <v>1</v>
      </c>
    </row>
    <row r="3897" spans="1:3" x14ac:dyDescent="0.35">
      <c r="A3897">
        <v>69360</v>
      </c>
      <c r="B3897" t="s">
        <v>1279</v>
      </c>
      <c r="C3897">
        <v>1</v>
      </c>
    </row>
    <row r="3898" spans="1:3" x14ac:dyDescent="0.35">
      <c r="A3898">
        <v>69360</v>
      </c>
      <c r="B3898" t="s">
        <v>1279</v>
      </c>
      <c r="C3898">
        <v>1</v>
      </c>
    </row>
    <row r="3899" spans="1:3" x14ac:dyDescent="0.35">
      <c r="A3899">
        <v>69360</v>
      </c>
      <c r="B3899" t="s">
        <v>1279</v>
      </c>
      <c r="C3899">
        <v>1</v>
      </c>
    </row>
    <row r="3900" spans="1:3" x14ac:dyDescent="0.35">
      <c r="A3900">
        <v>69360</v>
      </c>
      <c r="B3900" t="s">
        <v>1279</v>
      </c>
      <c r="C3900">
        <v>1</v>
      </c>
    </row>
    <row r="3901" spans="1:3" x14ac:dyDescent="0.35">
      <c r="A3901">
        <v>69474</v>
      </c>
      <c r="B3901" t="s">
        <v>1195</v>
      </c>
      <c r="C3901">
        <v>1</v>
      </c>
    </row>
    <row r="3902" spans="1:3" x14ac:dyDescent="0.35">
      <c r="A3902">
        <v>69474</v>
      </c>
      <c r="B3902" t="s">
        <v>1195</v>
      </c>
      <c r="C3902">
        <v>1</v>
      </c>
    </row>
    <row r="3903" spans="1:3" x14ac:dyDescent="0.35">
      <c r="A3903">
        <v>69474</v>
      </c>
      <c r="B3903" t="s">
        <v>1195</v>
      </c>
      <c r="C3903">
        <v>1</v>
      </c>
    </row>
    <row r="3904" spans="1:3" x14ac:dyDescent="0.35">
      <c r="A3904">
        <v>69697</v>
      </c>
      <c r="B3904" t="s">
        <v>1280</v>
      </c>
      <c r="C3904">
        <v>1</v>
      </c>
    </row>
    <row r="3905" spans="1:3" x14ac:dyDescent="0.35">
      <c r="A3905">
        <v>69697</v>
      </c>
      <c r="B3905" t="s">
        <v>1280</v>
      </c>
      <c r="C3905">
        <v>1</v>
      </c>
    </row>
    <row r="3906" spans="1:3" x14ac:dyDescent="0.35">
      <c r="A3906">
        <v>69697</v>
      </c>
      <c r="B3906" t="s">
        <v>1280</v>
      </c>
      <c r="C3906">
        <v>1</v>
      </c>
    </row>
    <row r="3907" spans="1:3" x14ac:dyDescent="0.35">
      <c r="A3907">
        <v>69697</v>
      </c>
      <c r="B3907" t="s">
        <v>1280</v>
      </c>
      <c r="C3907">
        <v>1</v>
      </c>
    </row>
    <row r="3908" spans="1:3" x14ac:dyDescent="0.35">
      <c r="A3908">
        <v>69697</v>
      </c>
      <c r="B3908" t="s">
        <v>1280</v>
      </c>
      <c r="C3908">
        <v>1</v>
      </c>
    </row>
    <row r="3909" spans="1:3" x14ac:dyDescent="0.35">
      <c r="A3909">
        <v>71521</v>
      </c>
      <c r="B3909" t="s">
        <v>1189</v>
      </c>
      <c r="C3909">
        <v>1</v>
      </c>
    </row>
    <row r="3910" spans="1:3" x14ac:dyDescent="0.35">
      <c r="A3910">
        <v>71521</v>
      </c>
      <c r="B3910" t="s">
        <v>1189</v>
      </c>
      <c r="C3910">
        <v>1</v>
      </c>
    </row>
    <row r="3911" spans="1:3" x14ac:dyDescent="0.35">
      <c r="A3911">
        <v>71521</v>
      </c>
      <c r="B3911" t="s">
        <v>1189</v>
      </c>
      <c r="C3911">
        <v>1</v>
      </c>
    </row>
    <row r="3912" spans="1:3" x14ac:dyDescent="0.35">
      <c r="A3912">
        <v>71521</v>
      </c>
      <c r="B3912" t="s">
        <v>1189</v>
      </c>
      <c r="C3912">
        <v>1</v>
      </c>
    </row>
    <row r="3913" spans="1:3" x14ac:dyDescent="0.35">
      <c r="A3913">
        <v>71529</v>
      </c>
      <c r="B3913" t="s">
        <v>1281</v>
      </c>
      <c r="C3913">
        <v>432</v>
      </c>
    </row>
    <row r="3914" spans="1:3" x14ac:dyDescent="0.35">
      <c r="A3914">
        <v>71529</v>
      </c>
      <c r="B3914" t="s">
        <v>1281</v>
      </c>
      <c r="C3914">
        <v>432</v>
      </c>
    </row>
    <row r="3915" spans="1:3" x14ac:dyDescent="0.35">
      <c r="A3915">
        <v>71529</v>
      </c>
      <c r="B3915" t="s">
        <v>1281</v>
      </c>
      <c r="C3915">
        <v>432</v>
      </c>
    </row>
    <row r="3916" spans="1:3" x14ac:dyDescent="0.35">
      <c r="A3916">
        <v>71529</v>
      </c>
      <c r="B3916" t="s">
        <v>1281</v>
      </c>
      <c r="C3916">
        <v>432</v>
      </c>
    </row>
    <row r="3917" spans="1:3" x14ac:dyDescent="0.35">
      <c r="A3917">
        <v>71644</v>
      </c>
      <c r="B3917" t="s">
        <v>1282</v>
      </c>
      <c r="C3917">
        <v>1</v>
      </c>
    </row>
    <row r="3918" spans="1:3" x14ac:dyDescent="0.35">
      <c r="A3918">
        <v>71644</v>
      </c>
      <c r="B3918" t="s">
        <v>1282</v>
      </c>
      <c r="C3918">
        <v>1</v>
      </c>
    </row>
    <row r="3919" spans="1:3" x14ac:dyDescent="0.35">
      <c r="A3919">
        <v>71644</v>
      </c>
      <c r="B3919" t="s">
        <v>1282</v>
      </c>
      <c r="C3919">
        <v>1</v>
      </c>
    </row>
    <row r="3920" spans="1:3" x14ac:dyDescent="0.35">
      <c r="A3920">
        <v>71644</v>
      </c>
      <c r="B3920" t="s">
        <v>1282</v>
      </c>
      <c r="C3920">
        <v>1</v>
      </c>
    </row>
    <row r="3921" spans="1:3" x14ac:dyDescent="0.35">
      <c r="A3921">
        <v>71644</v>
      </c>
      <c r="B3921" t="s">
        <v>1282</v>
      </c>
      <c r="C3921">
        <v>1</v>
      </c>
    </row>
    <row r="3922" spans="1:3" x14ac:dyDescent="0.35">
      <c r="A3922">
        <v>71644</v>
      </c>
      <c r="B3922" t="s">
        <v>1282</v>
      </c>
      <c r="C3922">
        <v>1</v>
      </c>
    </row>
    <row r="3923" spans="1:3" x14ac:dyDescent="0.35">
      <c r="A3923">
        <v>71644</v>
      </c>
      <c r="B3923" t="s">
        <v>1282</v>
      </c>
      <c r="C3923">
        <v>1</v>
      </c>
    </row>
    <row r="3924" spans="1:3" x14ac:dyDescent="0.35">
      <c r="A3924">
        <v>71644</v>
      </c>
      <c r="B3924" t="s">
        <v>1282</v>
      </c>
      <c r="C3924">
        <v>1</v>
      </c>
    </row>
    <row r="3925" spans="1:3" x14ac:dyDescent="0.35">
      <c r="A3925">
        <v>71644</v>
      </c>
      <c r="B3925" t="s">
        <v>1282</v>
      </c>
      <c r="C3925">
        <v>1</v>
      </c>
    </row>
    <row r="3926" spans="1:3" x14ac:dyDescent="0.35">
      <c r="A3926">
        <v>71644</v>
      </c>
      <c r="B3926" t="s">
        <v>1282</v>
      </c>
      <c r="C3926">
        <v>1</v>
      </c>
    </row>
    <row r="3927" spans="1:3" x14ac:dyDescent="0.35">
      <c r="A3927">
        <v>71652</v>
      </c>
      <c r="B3927" t="s">
        <v>1283</v>
      </c>
      <c r="C3927">
        <v>1</v>
      </c>
    </row>
    <row r="3928" spans="1:3" x14ac:dyDescent="0.35">
      <c r="A3928">
        <v>71652</v>
      </c>
      <c r="B3928" t="s">
        <v>1283</v>
      </c>
      <c r="C3928">
        <v>1</v>
      </c>
    </row>
    <row r="3929" spans="1:3" x14ac:dyDescent="0.35">
      <c r="A3929">
        <v>71652</v>
      </c>
      <c r="B3929" t="s">
        <v>1283</v>
      </c>
      <c r="C3929">
        <v>1</v>
      </c>
    </row>
    <row r="3930" spans="1:3" x14ac:dyDescent="0.35">
      <c r="A3930">
        <v>71652</v>
      </c>
      <c r="B3930" t="s">
        <v>1283</v>
      </c>
      <c r="C3930">
        <v>1</v>
      </c>
    </row>
    <row r="3931" spans="1:3" x14ac:dyDescent="0.35">
      <c r="A3931">
        <v>71652</v>
      </c>
      <c r="B3931" t="s">
        <v>1283</v>
      </c>
      <c r="C3931">
        <v>1</v>
      </c>
    </row>
    <row r="3932" spans="1:3" x14ac:dyDescent="0.35">
      <c r="A3932">
        <v>71652</v>
      </c>
      <c r="B3932" t="s">
        <v>1283</v>
      </c>
      <c r="C3932">
        <v>1</v>
      </c>
    </row>
    <row r="3933" spans="1:3" x14ac:dyDescent="0.35">
      <c r="A3933">
        <v>71652</v>
      </c>
      <c r="B3933" t="s">
        <v>1283</v>
      </c>
      <c r="C3933">
        <v>1</v>
      </c>
    </row>
    <row r="3934" spans="1:3" x14ac:dyDescent="0.35">
      <c r="A3934">
        <v>71652</v>
      </c>
      <c r="B3934" t="s">
        <v>1283</v>
      </c>
      <c r="C3934">
        <v>1</v>
      </c>
    </row>
    <row r="3935" spans="1:3" x14ac:dyDescent="0.35">
      <c r="A3935">
        <v>71652</v>
      </c>
      <c r="B3935" t="s">
        <v>1283</v>
      </c>
      <c r="C3935">
        <v>1</v>
      </c>
    </row>
    <row r="3936" spans="1:3" x14ac:dyDescent="0.35">
      <c r="A3936">
        <v>71965</v>
      </c>
      <c r="B3936" t="s">
        <v>540</v>
      </c>
      <c r="C3936">
        <v>433</v>
      </c>
    </row>
    <row r="3937" spans="1:3" x14ac:dyDescent="0.35">
      <c r="A3937">
        <v>71965</v>
      </c>
      <c r="B3937" t="s">
        <v>540</v>
      </c>
      <c r="C3937">
        <v>433</v>
      </c>
    </row>
    <row r="3938" spans="1:3" x14ac:dyDescent="0.35">
      <c r="A3938">
        <v>71965</v>
      </c>
      <c r="B3938" t="s">
        <v>540</v>
      </c>
      <c r="C3938">
        <v>433</v>
      </c>
    </row>
    <row r="3939" spans="1:3" x14ac:dyDescent="0.35">
      <c r="A3939">
        <v>71965</v>
      </c>
      <c r="B3939" t="s">
        <v>540</v>
      </c>
      <c r="C3939">
        <v>433</v>
      </c>
    </row>
    <row r="3940" spans="1:3" x14ac:dyDescent="0.35">
      <c r="A3940">
        <v>71965</v>
      </c>
      <c r="B3940" t="s">
        <v>540</v>
      </c>
      <c r="C3940">
        <v>433</v>
      </c>
    </row>
    <row r="3941" spans="1:3" x14ac:dyDescent="0.35">
      <c r="A3941">
        <v>71965</v>
      </c>
      <c r="B3941" t="s">
        <v>540</v>
      </c>
      <c r="C3941">
        <v>433</v>
      </c>
    </row>
    <row r="3942" spans="1:3" x14ac:dyDescent="0.35">
      <c r="A3942">
        <v>71965</v>
      </c>
      <c r="B3942" t="s">
        <v>540</v>
      </c>
      <c r="C3942">
        <v>433</v>
      </c>
    </row>
    <row r="3943" spans="1:3" x14ac:dyDescent="0.35">
      <c r="A3943">
        <v>71965</v>
      </c>
      <c r="B3943" t="s">
        <v>540</v>
      </c>
      <c r="C3943">
        <v>433</v>
      </c>
    </row>
    <row r="3944" spans="1:3" x14ac:dyDescent="0.35">
      <c r="A3944">
        <v>71965</v>
      </c>
      <c r="B3944" t="s">
        <v>540</v>
      </c>
      <c r="C3944">
        <v>433</v>
      </c>
    </row>
    <row r="3945" spans="1:3" x14ac:dyDescent="0.35">
      <c r="A3945">
        <v>71965</v>
      </c>
      <c r="B3945" t="s">
        <v>540</v>
      </c>
      <c r="C3945">
        <v>433</v>
      </c>
    </row>
    <row r="3946" spans="1:3" x14ac:dyDescent="0.35">
      <c r="A3946">
        <v>71965</v>
      </c>
      <c r="B3946" t="s">
        <v>540</v>
      </c>
      <c r="C3946">
        <v>433</v>
      </c>
    </row>
    <row r="3947" spans="1:3" x14ac:dyDescent="0.35">
      <c r="A3947">
        <v>71965</v>
      </c>
      <c r="B3947" t="s">
        <v>540</v>
      </c>
      <c r="C3947">
        <v>433</v>
      </c>
    </row>
    <row r="3948" spans="1:3" x14ac:dyDescent="0.35">
      <c r="A3948">
        <v>71965</v>
      </c>
      <c r="B3948" t="s">
        <v>540</v>
      </c>
      <c r="C3948">
        <v>433</v>
      </c>
    </row>
    <row r="3949" spans="1:3" x14ac:dyDescent="0.35">
      <c r="A3949">
        <v>71965</v>
      </c>
      <c r="B3949" t="s">
        <v>540</v>
      </c>
      <c r="C3949">
        <v>433</v>
      </c>
    </row>
    <row r="3950" spans="1:3" x14ac:dyDescent="0.35">
      <c r="A3950">
        <v>71965</v>
      </c>
      <c r="B3950" t="s">
        <v>540</v>
      </c>
      <c r="C3950">
        <v>433</v>
      </c>
    </row>
    <row r="3951" spans="1:3" x14ac:dyDescent="0.35">
      <c r="A3951">
        <v>72014</v>
      </c>
      <c r="B3951" t="s">
        <v>1284</v>
      </c>
      <c r="C3951">
        <v>445</v>
      </c>
    </row>
    <row r="3952" spans="1:3" x14ac:dyDescent="0.35">
      <c r="A3952">
        <v>72014</v>
      </c>
      <c r="B3952" t="s">
        <v>1284</v>
      </c>
      <c r="C3952">
        <v>445</v>
      </c>
    </row>
    <row r="3953" spans="1:3" x14ac:dyDescent="0.35">
      <c r="A3953">
        <v>72014</v>
      </c>
      <c r="B3953" t="s">
        <v>1284</v>
      </c>
      <c r="C3953">
        <v>445</v>
      </c>
    </row>
    <row r="3954" spans="1:3" x14ac:dyDescent="0.35">
      <c r="A3954">
        <v>72014</v>
      </c>
      <c r="B3954" t="s">
        <v>1284</v>
      </c>
      <c r="C3954">
        <v>445</v>
      </c>
    </row>
    <row r="3955" spans="1:3" x14ac:dyDescent="0.35">
      <c r="A3955">
        <v>73024</v>
      </c>
      <c r="B3955" t="s">
        <v>1285</v>
      </c>
      <c r="C3955">
        <v>444</v>
      </c>
    </row>
    <row r="3956" spans="1:3" x14ac:dyDescent="0.35">
      <c r="A3956">
        <v>73024</v>
      </c>
      <c r="B3956" t="s">
        <v>1285</v>
      </c>
      <c r="C3956">
        <v>444</v>
      </c>
    </row>
    <row r="3957" spans="1:3" x14ac:dyDescent="0.35">
      <c r="A3957">
        <v>73024</v>
      </c>
      <c r="B3957" t="s">
        <v>1285</v>
      </c>
      <c r="C3957">
        <v>444</v>
      </c>
    </row>
    <row r="3958" spans="1:3" x14ac:dyDescent="0.35">
      <c r="A3958">
        <v>73024</v>
      </c>
      <c r="B3958" t="s">
        <v>1285</v>
      </c>
      <c r="C3958">
        <v>444</v>
      </c>
    </row>
    <row r="3959" spans="1:3" x14ac:dyDescent="0.35">
      <c r="A3959">
        <v>73024</v>
      </c>
      <c r="B3959" t="s">
        <v>1285</v>
      </c>
      <c r="C3959">
        <v>444</v>
      </c>
    </row>
    <row r="3960" spans="1:3" x14ac:dyDescent="0.35">
      <c r="A3960">
        <v>73024</v>
      </c>
      <c r="B3960" t="s">
        <v>1285</v>
      </c>
      <c r="C3960">
        <v>444</v>
      </c>
    </row>
    <row r="3961" spans="1:3" x14ac:dyDescent="0.35">
      <c r="A3961">
        <v>73024</v>
      </c>
      <c r="B3961" t="s">
        <v>1285</v>
      </c>
      <c r="C3961">
        <v>444</v>
      </c>
    </row>
    <row r="3962" spans="1:3" x14ac:dyDescent="0.35">
      <c r="A3962">
        <v>73024</v>
      </c>
      <c r="B3962" t="s">
        <v>1285</v>
      </c>
      <c r="C3962">
        <v>444</v>
      </c>
    </row>
    <row r="3963" spans="1:3" x14ac:dyDescent="0.35">
      <c r="A3963">
        <v>73024</v>
      </c>
      <c r="B3963" t="s">
        <v>1285</v>
      </c>
      <c r="C3963">
        <v>444</v>
      </c>
    </row>
    <row r="3964" spans="1:3" x14ac:dyDescent="0.35">
      <c r="A3964">
        <v>73024</v>
      </c>
      <c r="B3964" t="s">
        <v>1285</v>
      </c>
      <c r="C3964">
        <v>444</v>
      </c>
    </row>
    <row r="3965" spans="1:3" x14ac:dyDescent="0.35">
      <c r="A3965">
        <v>73024</v>
      </c>
      <c r="B3965" t="s">
        <v>1285</v>
      </c>
      <c r="C3965">
        <v>444</v>
      </c>
    </row>
    <row r="3966" spans="1:3" x14ac:dyDescent="0.35">
      <c r="A3966">
        <v>73024</v>
      </c>
      <c r="B3966" t="s">
        <v>1285</v>
      </c>
      <c r="C3966">
        <v>444</v>
      </c>
    </row>
    <row r="3967" spans="1:3" x14ac:dyDescent="0.35">
      <c r="A3967">
        <v>73024</v>
      </c>
      <c r="B3967" t="s">
        <v>1285</v>
      </c>
      <c r="C3967">
        <v>444</v>
      </c>
    </row>
    <row r="3968" spans="1:3" x14ac:dyDescent="0.35">
      <c r="A3968">
        <v>73024</v>
      </c>
      <c r="B3968" t="s">
        <v>1285</v>
      </c>
      <c r="C3968">
        <v>444</v>
      </c>
    </row>
    <row r="3969" spans="1:3" x14ac:dyDescent="0.35">
      <c r="A3969">
        <v>73024</v>
      </c>
      <c r="B3969" t="s">
        <v>1285</v>
      </c>
      <c r="C3969">
        <v>444</v>
      </c>
    </row>
    <row r="3970" spans="1:3" x14ac:dyDescent="0.35">
      <c r="A3970">
        <v>73024</v>
      </c>
      <c r="B3970" t="s">
        <v>1285</v>
      </c>
      <c r="C3970">
        <v>444</v>
      </c>
    </row>
    <row r="3971" spans="1:3" x14ac:dyDescent="0.35">
      <c r="A3971">
        <v>73024</v>
      </c>
      <c r="B3971" t="s">
        <v>1285</v>
      </c>
      <c r="C3971">
        <v>444</v>
      </c>
    </row>
    <row r="3972" spans="1:3" x14ac:dyDescent="0.35">
      <c r="A3972">
        <v>73288</v>
      </c>
      <c r="B3972" t="s">
        <v>566</v>
      </c>
      <c r="C3972">
        <v>1</v>
      </c>
    </row>
    <row r="3973" spans="1:3" x14ac:dyDescent="0.35">
      <c r="A3973">
        <v>73288</v>
      </c>
      <c r="B3973" t="s">
        <v>566</v>
      </c>
      <c r="C3973">
        <v>1</v>
      </c>
    </row>
    <row r="3974" spans="1:3" x14ac:dyDescent="0.35">
      <c r="A3974">
        <v>73288</v>
      </c>
      <c r="B3974" t="s">
        <v>566</v>
      </c>
      <c r="C3974">
        <v>1</v>
      </c>
    </row>
    <row r="3975" spans="1:3" x14ac:dyDescent="0.35">
      <c r="A3975">
        <v>73288</v>
      </c>
      <c r="B3975" t="s">
        <v>566</v>
      </c>
      <c r="C3975">
        <v>1</v>
      </c>
    </row>
    <row r="3976" spans="1:3" x14ac:dyDescent="0.35">
      <c r="A3976">
        <v>73288</v>
      </c>
      <c r="B3976" t="s">
        <v>566</v>
      </c>
      <c r="C3976">
        <v>1</v>
      </c>
    </row>
    <row r="3977" spans="1:3" x14ac:dyDescent="0.35">
      <c r="A3977">
        <v>73288</v>
      </c>
      <c r="B3977" t="s">
        <v>566</v>
      </c>
      <c r="C3977">
        <v>1</v>
      </c>
    </row>
    <row r="3978" spans="1:3" x14ac:dyDescent="0.35">
      <c r="A3978">
        <v>73288</v>
      </c>
      <c r="B3978" t="s">
        <v>566</v>
      </c>
      <c r="C3978">
        <v>1</v>
      </c>
    </row>
    <row r="3979" spans="1:3" x14ac:dyDescent="0.35">
      <c r="A3979">
        <v>73288</v>
      </c>
      <c r="B3979" t="s">
        <v>566</v>
      </c>
      <c r="C3979">
        <v>1</v>
      </c>
    </row>
    <row r="3980" spans="1:3" x14ac:dyDescent="0.35">
      <c r="A3980">
        <v>73288</v>
      </c>
      <c r="B3980" t="s">
        <v>566</v>
      </c>
      <c r="C3980">
        <v>1</v>
      </c>
    </row>
    <row r="3981" spans="1:3" x14ac:dyDescent="0.35">
      <c r="A3981">
        <v>73288</v>
      </c>
      <c r="B3981" t="s">
        <v>566</v>
      </c>
      <c r="C3981">
        <v>1</v>
      </c>
    </row>
    <row r="3982" spans="1:3" x14ac:dyDescent="0.35">
      <c r="A3982">
        <v>73288</v>
      </c>
      <c r="B3982" t="s">
        <v>566</v>
      </c>
      <c r="C3982">
        <v>1</v>
      </c>
    </row>
    <row r="3983" spans="1:3" x14ac:dyDescent="0.35">
      <c r="A3983">
        <v>73288</v>
      </c>
      <c r="B3983" t="s">
        <v>566</v>
      </c>
      <c r="C3983">
        <v>1</v>
      </c>
    </row>
    <row r="3984" spans="1:3" x14ac:dyDescent="0.35">
      <c r="A3984">
        <v>73288</v>
      </c>
      <c r="B3984" t="s">
        <v>566</v>
      </c>
      <c r="C3984">
        <v>1</v>
      </c>
    </row>
    <row r="3985" spans="1:3" x14ac:dyDescent="0.35">
      <c r="A3985">
        <v>73288</v>
      </c>
      <c r="B3985" t="s">
        <v>566</v>
      </c>
      <c r="C3985">
        <v>2</v>
      </c>
    </row>
    <row r="3986" spans="1:3" x14ac:dyDescent="0.35">
      <c r="A3986">
        <v>73288</v>
      </c>
      <c r="B3986" t="s">
        <v>566</v>
      </c>
      <c r="C3986">
        <v>2</v>
      </c>
    </row>
    <row r="3987" spans="1:3" x14ac:dyDescent="0.35">
      <c r="A3987">
        <v>73662</v>
      </c>
      <c r="B3987" t="s">
        <v>554</v>
      </c>
      <c r="C3987">
        <v>400</v>
      </c>
    </row>
    <row r="3988" spans="1:3" x14ac:dyDescent="0.35">
      <c r="A3988">
        <v>73662</v>
      </c>
      <c r="B3988" t="s">
        <v>554</v>
      </c>
      <c r="C3988">
        <v>400</v>
      </c>
    </row>
    <row r="3989" spans="1:3" x14ac:dyDescent="0.35">
      <c r="A3989">
        <v>73662</v>
      </c>
      <c r="B3989" t="s">
        <v>554</v>
      </c>
      <c r="C3989">
        <v>400</v>
      </c>
    </row>
    <row r="3990" spans="1:3" x14ac:dyDescent="0.35">
      <c r="A3990">
        <v>73662</v>
      </c>
      <c r="B3990" t="s">
        <v>554</v>
      </c>
      <c r="C3990">
        <v>400</v>
      </c>
    </row>
    <row r="3991" spans="1:3" x14ac:dyDescent="0.35">
      <c r="A3991">
        <v>73662</v>
      </c>
      <c r="B3991" t="s">
        <v>554</v>
      </c>
      <c r="C3991">
        <v>400</v>
      </c>
    </row>
    <row r="3992" spans="1:3" x14ac:dyDescent="0.35">
      <c r="A3992">
        <v>73662</v>
      </c>
      <c r="B3992" t="s">
        <v>554</v>
      </c>
      <c r="C3992">
        <v>400</v>
      </c>
    </row>
    <row r="3993" spans="1:3" x14ac:dyDescent="0.35">
      <c r="A3993">
        <v>73662</v>
      </c>
      <c r="B3993" t="s">
        <v>554</v>
      </c>
      <c r="C3993">
        <v>400</v>
      </c>
    </row>
    <row r="3994" spans="1:3" x14ac:dyDescent="0.35">
      <c r="A3994">
        <v>73662</v>
      </c>
      <c r="B3994" t="s">
        <v>554</v>
      </c>
      <c r="C3994">
        <v>400</v>
      </c>
    </row>
    <row r="3995" spans="1:3" x14ac:dyDescent="0.35">
      <c r="A3995">
        <v>73662</v>
      </c>
      <c r="B3995" t="s">
        <v>554</v>
      </c>
      <c r="C3995">
        <v>400</v>
      </c>
    </row>
    <row r="3996" spans="1:3" x14ac:dyDescent="0.35">
      <c r="A3996">
        <v>73662</v>
      </c>
      <c r="B3996" t="s">
        <v>554</v>
      </c>
      <c r="C3996">
        <v>400</v>
      </c>
    </row>
    <row r="3997" spans="1:3" x14ac:dyDescent="0.35">
      <c r="A3997">
        <v>73662</v>
      </c>
      <c r="B3997" t="s">
        <v>554</v>
      </c>
      <c r="C3997">
        <v>400</v>
      </c>
    </row>
    <row r="3998" spans="1:3" x14ac:dyDescent="0.35">
      <c r="A3998">
        <v>73662</v>
      </c>
      <c r="B3998" t="s">
        <v>554</v>
      </c>
      <c r="C3998">
        <v>400</v>
      </c>
    </row>
    <row r="3999" spans="1:3" x14ac:dyDescent="0.35">
      <c r="A3999">
        <v>73662</v>
      </c>
      <c r="B3999" t="s">
        <v>554</v>
      </c>
      <c r="C3999">
        <v>400</v>
      </c>
    </row>
    <row r="4000" spans="1:3" x14ac:dyDescent="0.35">
      <c r="A4000">
        <v>73886</v>
      </c>
      <c r="B4000" t="s">
        <v>1286</v>
      </c>
      <c r="C4000">
        <v>1</v>
      </c>
    </row>
    <row r="4001" spans="1:3" x14ac:dyDescent="0.35">
      <c r="A4001">
        <v>73886</v>
      </c>
      <c r="B4001" t="s">
        <v>1286</v>
      </c>
      <c r="C4001">
        <v>1</v>
      </c>
    </row>
    <row r="4002" spans="1:3" x14ac:dyDescent="0.35">
      <c r="A4002">
        <v>73886</v>
      </c>
      <c r="B4002" t="s">
        <v>1286</v>
      </c>
      <c r="C4002">
        <v>1</v>
      </c>
    </row>
    <row r="4003" spans="1:3" x14ac:dyDescent="0.35">
      <c r="A4003">
        <v>73886</v>
      </c>
      <c r="B4003" t="s">
        <v>1286</v>
      </c>
      <c r="C4003">
        <v>1</v>
      </c>
    </row>
    <row r="4004" spans="1:3" x14ac:dyDescent="0.35">
      <c r="A4004">
        <v>73886</v>
      </c>
      <c r="B4004" t="s">
        <v>1286</v>
      </c>
      <c r="C4004">
        <v>1</v>
      </c>
    </row>
    <row r="4005" spans="1:3" x14ac:dyDescent="0.35">
      <c r="A4005">
        <v>73886</v>
      </c>
      <c r="B4005" t="s">
        <v>1286</v>
      </c>
      <c r="C4005">
        <v>1</v>
      </c>
    </row>
    <row r="4006" spans="1:3" x14ac:dyDescent="0.35">
      <c r="A4006">
        <v>73886</v>
      </c>
      <c r="B4006" t="s">
        <v>1286</v>
      </c>
      <c r="C4006">
        <v>1</v>
      </c>
    </row>
    <row r="4007" spans="1:3" x14ac:dyDescent="0.35">
      <c r="A4007">
        <v>73886</v>
      </c>
      <c r="B4007" t="s">
        <v>1286</v>
      </c>
      <c r="C4007">
        <v>1</v>
      </c>
    </row>
    <row r="4008" spans="1:3" x14ac:dyDescent="0.35">
      <c r="A4008">
        <v>73995</v>
      </c>
      <c r="B4008" t="s">
        <v>1167</v>
      </c>
      <c r="C4008">
        <v>1</v>
      </c>
    </row>
    <row r="4009" spans="1:3" x14ac:dyDescent="0.35">
      <c r="A4009">
        <v>73995</v>
      </c>
      <c r="B4009" t="s">
        <v>1167</v>
      </c>
      <c r="C4009">
        <v>1</v>
      </c>
    </row>
    <row r="4010" spans="1:3" x14ac:dyDescent="0.35">
      <c r="A4010">
        <v>73995</v>
      </c>
      <c r="B4010" t="s">
        <v>1167</v>
      </c>
      <c r="C4010">
        <v>1</v>
      </c>
    </row>
    <row r="4011" spans="1:3" x14ac:dyDescent="0.35">
      <c r="A4011">
        <v>73995</v>
      </c>
      <c r="B4011" t="s">
        <v>1167</v>
      </c>
      <c r="C4011">
        <v>1</v>
      </c>
    </row>
    <row r="4012" spans="1:3" x14ac:dyDescent="0.35">
      <c r="A4012">
        <v>73995</v>
      </c>
      <c r="B4012" t="s">
        <v>1167</v>
      </c>
      <c r="C4012">
        <v>1</v>
      </c>
    </row>
    <row r="4013" spans="1:3" x14ac:dyDescent="0.35">
      <c r="A4013">
        <v>73995</v>
      </c>
      <c r="B4013" t="s">
        <v>1167</v>
      </c>
      <c r="C4013">
        <v>1</v>
      </c>
    </row>
    <row r="4014" spans="1:3" x14ac:dyDescent="0.35">
      <c r="A4014">
        <v>73995</v>
      </c>
      <c r="B4014" t="s">
        <v>1167</v>
      </c>
      <c r="C4014">
        <v>1</v>
      </c>
    </row>
    <row r="4015" spans="1:3" x14ac:dyDescent="0.35">
      <c r="A4015">
        <v>73995</v>
      </c>
      <c r="B4015" t="s">
        <v>1167</v>
      </c>
      <c r="C4015">
        <v>1</v>
      </c>
    </row>
    <row r="4016" spans="1:3" x14ac:dyDescent="0.35">
      <c r="A4016">
        <v>73995</v>
      </c>
      <c r="B4016" t="s">
        <v>1167</v>
      </c>
      <c r="C4016">
        <v>1</v>
      </c>
    </row>
    <row r="4017" spans="1:3" x14ac:dyDescent="0.35">
      <c r="A4017">
        <v>73995</v>
      </c>
      <c r="B4017" t="s">
        <v>1167</v>
      </c>
      <c r="C4017">
        <v>1</v>
      </c>
    </row>
    <row r="4018" spans="1:3" x14ac:dyDescent="0.35">
      <c r="A4018">
        <v>73995</v>
      </c>
      <c r="B4018" t="s">
        <v>1167</v>
      </c>
      <c r="C4018">
        <v>1</v>
      </c>
    </row>
    <row r="4019" spans="1:3" x14ac:dyDescent="0.35">
      <c r="A4019">
        <v>73995</v>
      </c>
      <c r="B4019" t="s">
        <v>1167</v>
      </c>
      <c r="C4019">
        <v>1</v>
      </c>
    </row>
    <row r="4020" spans="1:3" x14ac:dyDescent="0.35">
      <c r="A4020">
        <v>73995</v>
      </c>
      <c r="B4020" t="s">
        <v>1167</v>
      </c>
      <c r="C4020">
        <v>1</v>
      </c>
    </row>
    <row r="4021" spans="1:3" x14ac:dyDescent="0.35">
      <c r="A4021">
        <v>73995</v>
      </c>
      <c r="B4021" t="s">
        <v>1167</v>
      </c>
      <c r="C4021">
        <v>1</v>
      </c>
    </row>
    <row r="4022" spans="1:3" x14ac:dyDescent="0.35">
      <c r="A4022">
        <v>73995</v>
      </c>
      <c r="B4022" t="s">
        <v>1167</v>
      </c>
      <c r="C4022">
        <v>1</v>
      </c>
    </row>
    <row r="4023" spans="1:3" x14ac:dyDescent="0.35">
      <c r="A4023">
        <v>74088</v>
      </c>
      <c r="B4023" t="s">
        <v>1287</v>
      </c>
      <c r="C4023">
        <v>1</v>
      </c>
    </row>
    <row r="4024" spans="1:3" x14ac:dyDescent="0.35">
      <c r="A4024">
        <v>74088</v>
      </c>
      <c r="B4024" t="s">
        <v>1287</v>
      </c>
      <c r="C4024">
        <v>1</v>
      </c>
    </row>
    <row r="4025" spans="1:3" x14ac:dyDescent="0.35">
      <c r="A4025">
        <v>74088</v>
      </c>
      <c r="B4025" t="s">
        <v>1287</v>
      </c>
      <c r="C4025">
        <v>1</v>
      </c>
    </row>
    <row r="4026" spans="1:3" x14ac:dyDescent="0.35">
      <c r="A4026">
        <v>74088</v>
      </c>
      <c r="B4026" t="s">
        <v>1287</v>
      </c>
      <c r="C4026">
        <v>1</v>
      </c>
    </row>
    <row r="4027" spans="1:3" x14ac:dyDescent="0.35">
      <c r="A4027">
        <v>74088</v>
      </c>
      <c r="B4027" t="s">
        <v>1287</v>
      </c>
      <c r="C4027">
        <v>1</v>
      </c>
    </row>
    <row r="4028" spans="1:3" x14ac:dyDescent="0.35">
      <c r="A4028">
        <v>74088</v>
      </c>
      <c r="B4028" t="s">
        <v>1287</v>
      </c>
      <c r="C4028">
        <v>1</v>
      </c>
    </row>
    <row r="4029" spans="1:3" x14ac:dyDescent="0.35">
      <c r="A4029">
        <v>74088</v>
      </c>
      <c r="B4029" t="s">
        <v>1287</v>
      </c>
      <c r="C4029">
        <v>1</v>
      </c>
    </row>
    <row r="4030" spans="1:3" x14ac:dyDescent="0.35">
      <c r="A4030">
        <v>74088</v>
      </c>
      <c r="B4030" t="s">
        <v>1287</v>
      </c>
      <c r="C4030">
        <v>1</v>
      </c>
    </row>
    <row r="4031" spans="1:3" x14ac:dyDescent="0.35">
      <c r="A4031">
        <v>74088</v>
      </c>
      <c r="B4031" t="s">
        <v>1287</v>
      </c>
      <c r="C4031">
        <v>1</v>
      </c>
    </row>
    <row r="4032" spans="1:3" x14ac:dyDescent="0.35">
      <c r="A4032">
        <v>74088</v>
      </c>
      <c r="B4032" t="s">
        <v>1287</v>
      </c>
      <c r="C4032">
        <v>1</v>
      </c>
    </row>
    <row r="4033" spans="1:3" x14ac:dyDescent="0.35">
      <c r="A4033">
        <v>74088</v>
      </c>
      <c r="B4033" t="s">
        <v>1287</v>
      </c>
      <c r="C4033">
        <v>1</v>
      </c>
    </row>
    <row r="4034" spans="1:3" x14ac:dyDescent="0.35">
      <c r="A4034">
        <v>74088</v>
      </c>
      <c r="B4034" t="s">
        <v>1287</v>
      </c>
      <c r="C4034">
        <v>1</v>
      </c>
    </row>
    <row r="4035" spans="1:3" x14ac:dyDescent="0.35">
      <c r="A4035">
        <v>74088</v>
      </c>
      <c r="B4035" t="s">
        <v>1287</v>
      </c>
      <c r="C4035">
        <v>1</v>
      </c>
    </row>
    <row r="4036" spans="1:3" x14ac:dyDescent="0.35">
      <c r="A4036">
        <v>74088</v>
      </c>
      <c r="B4036" t="s">
        <v>1287</v>
      </c>
      <c r="C4036">
        <v>1</v>
      </c>
    </row>
    <row r="4037" spans="1:3" x14ac:dyDescent="0.35">
      <c r="A4037">
        <v>74088</v>
      </c>
      <c r="B4037" t="s">
        <v>1287</v>
      </c>
      <c r="C4037">
        <v>1</v>
      </c>
    </row>
    <row r="4038" spans="1:3" x14ac:dyDescent="0.35">
      <c r="A4038">
        <v>74154</v>
      </c>
      <c r="B4038" t="s">
        <v>218</v>
      </c>
      <c r="C4038">
        <v>504</v>
      </c>
    </row>
    <row r="4039" spans="1:3" x14ac:dyDescent="0.35">
      <c r="A4039">
        <v>74154</v>
      </c>
      <c r="B4039" t="s">
        <v>218</v>
      </c>
      <c r="C4039">
        <v>504</v>
      </c>
    </row>
    <row r="4040" spans="1:3" x14ac:dyDescent="0.35">
      <c r="A4040">
        <v>74154</v>
      </c>
      <c r="B4040" t="s">
        <v>218</v>
      </c>
      <c r="C4040">
        <v>504</v>
      </c>
    </row>
    <row r="4041" spans="1:3" x14ac:dyDescent="0.35">
      <c r="A4041">
        <v>74154</v>
      </c>
      <c r="B4041" t="s">
        <v>218</v>
      </c>
      <c r="C4041">
        <v>504</v>
      </c>
    </row>
    <row r="4042" spans="1:3" x14ac:dyDescent="0.35">
      <c r="A4042">
        <v>74154</v>
      </c>
      <c r="B4042" t="s">
        <v>218</v>
      </c>
      <c r="C4042">
        <v>504</v>
      </c>
    </row>
    <row r="4043" spans="1:3" x14ac:dyDescent="0.35">
      <c r="A4043">
        <v>74154</v>
      </c>
      <c r="B4043" t="s">
        <v>218</v>
      </c>
      <c r="C4043">
        <v>504</v>
      </c>
    </row>
    <row r="4044" spans="1:3" x14ac:dyDescent="0.35">
      <c r="A4044">
        <v>74154</v>
      </c>
      <c r="B4044" t="s">
        <v>218</v>
      </c>
      <c r="C4044">
        <v>504</v>
      </c>
    </row>
    <row r="4045" spans="1:3" x14ac:dyDescent="0.35">
      <c r="A4045">
        <v>74192</v>
      </c>
      <c r="B4045" t="s">
        <v>578</v>
      </c>
      <c r="C4045">
        <v>1</v>
      </c>
    </row>
    <row r="4046" spans="1:3" x14ac:dyDescent="0.35">
      <c r="A4046">
        <v>74192</v>
      </c>
      <c r="B4046" t="s">
        <v>578</v>
      </c>
      <c r="C4046">
        <v>1</v>
      </c>
    </row>
    <row r="4047" spans="1:3" x14ac:dyDescent="0.35">
      <c r="A4047">
        <v>74192</v>
      </c>
      <c r="B4047" t="s">
        <v>578</v>
      </c>
      <c r="C4047">
        <v>1</v>
      </c>
    </row>
    <row r="4048" spans="1:3" x14ac:dyDescent="0.35">
      <c r="A4048">
        <v>74192</v>
      </c>
      <c r="B4048" t="s">
        <v>578</v>
      </c>
      <c r="C4048">
        <v>1</v>
      </c>
    </row>
    <row r="4049" spans="1:3" x14ac:dyDescent="0.35">
      <c r="A4049">
        <v>74192</v>
      </c>
      <c r="B4049" t="s">
        <v>578</v>
      </c>
      <c r="C4049">
        <v>1</v>
      </c>
    </row>
    <row r="4050" spans="1:3" x14ac:dyDescent="0.35">
      <c r="A4050">
        <v>74192</v>
      </c>
      <c r="B4050" t="s">
        <v>578</v>
      </c>
      <c r="C4050">
        <v>1</v>
      </c>
    </row>
    <row r="4051" spans="1:3" x14ac:dyDescent="0.35">
      <c r="A4051">
        <v>74210</v>
      </c>
      <c r="B4051" t="s">
        <v>1288</v>
      </c>
      <c r="C4051">
        <v>1</v>
      </c>
    </row>
    <row r="4052" spans="1:3" x14ac:dyDescent="0.35">
      <c r="A4052">
        <v>74210</v>
      </c>
      <c r="B4052" t="s">
        <v>1288</v>
      </c>
      <c r="C4052">
        <v>1</v>
      </c>
    </row>
    <row r="4053" spans="1:3" x14ac:dyDescent="0.35">
      <c r="A4053">
        <v>74210</v>
      </c>
      <c r="B4053" t="s">
        <v>1288</v>
      </c>
      <c r="C4053">
        <v>1</v>
      </c>
    </row>
    <row r="4054" spans="1:3" x14ac:dyDescent="0.35">
      <c r="A4054">
        <v>74210</v>
      </c>
      <c r="B4054" t="s">
        <v>1288</v>
      </c>
      <c r="C4054">
        <v>1</v>
      </c>
    </row>
    <row r="4055" spans="1:3" x14ac:dyDescent="0.35">
      <c r="A4055">
        <v>74210</v>
      </c>
      <c r="B4055" t="s">
        <v>1288</v>
      </c>
      <c r="C4055">
        <v>1</v>
      </c>
    </row>
    <row r="4056" spans="1:3" x14ac:dyDescent="0.35">
      <c r="A4056">
        <v>74210</v>
      </c>
      <c r="B4056" t="s">
        <v>1288</v>
      </c>
      <c r="C4056">
        <v>1</v>
      </c>
    </row>
    <row r="4057" spans="1:3" x14ac:dyDescent="0.35">
      <c r="A4057">
        <v>74210</v>
      </c>
      <c r="B4057" t="s">
        <v>1288</v>
      </c>
      <c r="C4057">
        <v>1</v>
      </c>
    </row>
    <row r="4058" spans="1:3" x14ac:dyDescent="0.35">
      <c r="A4058">
        <v>74210</v>
      </c>
      <c r="B4058" t="s">
        <v>1288</v>
      </c>
      <c r="C4058">
        <v>1</v>
      </c>
    </row>
    <row r="4059" spans="1:3" x14ac:dyDescent="0.35">
      <c r="A4059">
        <v>74210</v>
      </c>
      <c r="B4059" t="s">
        <v>1288</v>
      </c>
      <c r="C4059">
        <v>1</v>
      </c>
    </row>
    <row r="4060" spans="1:3" x14ac:dyDescent="0.35">
      <c r="A4060">
        <v>74210</v>
      </c>
      <c r="B4060" t="s">
        <v>1288</v>
      </c>
      <c r="C4060">
        <v>1</v>
      </c>
    </row>
    <row r="4061" spans="1:3" x14ac:dyDescent="0.35">
      <c r="A4061">
        <v>74210</v>
      </c>
      <c r="B4061" t="s">
        <v>1288</v>
      </c>
      <c r="C4061">
        <v>1</v>
      </c>
    </row>
    <row r="4062" spans="1:3" x14ac:dyDescent="0.35">
      <c r="A4062">
        <v>74210</v>
      </c>
      <c r="B4062" t="s">
        <v>1288</v>
      </c>
      <c r="C4062">
        <v>1</v>
      </c>
    </row>
    <row r="4063" spans="1:3" x14ac:dyDescent="0.35">
      <c r="A4063">
        <v>74210</v>
      </c>
      <c r="B4063" t="s">
        <v>1288</v>
      </c>
      <c r="C4063">
        <v>1</v>
      </c>
    </row>
    <row r="4064" spans="1:3" x14ac:dyDescent="0.35">
      <c r="A4064">
        <v>74210</v>
      </c>
      <c r="B4064" t="s">
        <v>1288</v>
      </c>
      <c r="C4064">
        <v>1</v>
      </c>
    </row>
    <row r="4065" spans="1:3" x14ac:dyDescent="0.35">
      <c r="A4065">
        <v>74210</v>
      </c>
      <c r="B4065" t="s">
        <v>1288</v>
      </c>
      <c r="C4065">
        <v>1</v>
      </c>
    </row>
    <row r="4066" spans="1:3" x14ac:dyDescent="0.35">
      <c r="A4066">
        <v>74210</v>
      </c>
      <c r="B4066" t="s">
        <v>1288</v>
      </c>
      <c r="C4066">
        <v>2</v>
      </c>
    </row>
    <row r="4067" spans="1:3" x14ac:dyDescent="0.35">
      <c r="A4067">
        <v>74210</v>
      </c>
      <c r="B4067" t="s">
        <v>1288</v>
      </c>
      <c r="C4067">
        <v>2</v>
      </c>
    </row>
    <row r="4068" spans="1:3" x14ac:dyDescent="0.35">
      <c r="A4068">
        <v>74210</v>
      </c>
      <c r="B4068" t="s">
        <v>1288</v>
      </c>
      <c r="C4068">
        <v>2</v>
      </c>
    </row>
    <row r="4069" spans="1:3" x14ac:dyDescent="0.35">
      <c r="A4069">
        <v>74210</v>
      </c>
      <c r="B4069" t="s">
        <v>1288</v>
      </c>
      <c r="C4069">
        <v>2</v>
      </c>
    </row>
    <row r="4070" spans="1:3" x14ac:dyDescent="0.35">
      <c r="A4070">
        <v>74210</v>
      </c>
      <c r="B4070" t="s">
        <v>1288</v>
      </c>
      <c r="C4070">
        <v>2</v>
      </c>
    </row>
    <row r="4071" spans="1:3" x14ac:dyDescent="0.35">
      <c r="A4071">
        <v>74210</v>
      </c>
      <c r="B4071" t="s">
        <v>1288</v>
      </c>
      <c r="C4071">
        <v>2</v>
      </c>
    </row>
    <row r="4072" spans="1:3" x14ac:dyDescent="0.35">
      <c r="A4072">
        <v>74210</v>
      </c>
      <c r="B4072" t="s">
        <v>1288</v>
      </c>
      <c r="C4072">
        <v>2</v>
      </c>
    </row>
    <row r="4073" spans="1:3" x14ac:dyDescent="0.35">
      <c r="A4073">
        <v>74210</v>
      </c>
      <c r="B4073" t="s">
        <v>1288</v>
      </c>
      <c r="C4073">
        <v>2</v>
      </c>
    </row>
    <row r="4074" spans="1:3" x14ac:dyDescent="0.35">
      <c r="A4074">
        <v>74210</v>
      </c>
      <c r="B4074" t="s">
        <v>1288</v>
      </c>
      <c r="C4074">
        <v>2</v>
      </c>
    </row>
    <row r="4075" spans="1:3" x14ac:dyDescent="0.35">
      <c r="A4075">
        <v>74210</v>
      </c>
      <c r="B4075" t="s">
        <v>1288</v>
      </c>
      <c r="C4075">
        <v>2</v>
      </c>
    </row>
    <row r="4076" spans="1:3" x14ac:dyDescent="0.35">
      <c r="A4076">
        <v>74210</v>
      </c>
      <c r="B4076" t="s">
        <v>1288</v>
      </c>
      <c r="C4076">
        <v>2</v>
      </c>
    </row>
    <row r="4077" spans="1:3" x14ac:dyDescent="0.35">
      <c r="A4077">
        <v>74210</v>
      </c>
      <c r="B4077" t="s">
        <v>1288</v>
      </c>
      <c r="C4077">
        <v>2</v>
      </c>
    </row>
    <row r="4078" spans="1:3" x14ac:dyDescent="0.35">
      <c r="A4078">
        <v>74210</v>
      </c>
      <c r="B4078" t="s">
        <v>1288</v>
      </c>
      <c r="C4078">
        <v>2</v>
      </c>
    </row>
    <row r="4079" spans="1:3" x14ac:dyDescent="0.35">
      <c r="A4079">
        <v>74210</v>
      </c>
      <c r="B4079" t="s">
        <v>1288</v>
      </c>
      <c r="C4079">
        <v>2</v>
      </c>
    </row>
    <row r="4080" spans="1:3" x14ac:dyDescent="0.35">
      <c r="A4080">
        <v>74210</v>
      </c>
      <c r="B4080" t="s">
        <v>1288</v>
      </c>
      <c r="C4080">
        <v>2</v>
      </c>
    </row>
    <row r="4081" spans="1:3" x14ac:dyDescent="0.35">
      <c r="A4081">
        <v>74210</v>
      </c>
      <c r="B4081" t="s">
        <v>1288</v>
      </c>
      <c r="C4081">
        <v>2</v>
      </c>
    </row>
    <row r="4082" spans="1:3" x14ac:dyDescent="0.35">
      <c r="A4082">
        <v>74210</v>
      </c>
      <c r="B4082" t="s">
        <v>1288</v>
      </c>
      <c r="C4082">
        <v>2</v>
      </c>
    </row>
    <row r="4083" spans="1:3" x14ac:dyDescent="0.35">
      <c r="A4083">
        <v>74210</v>
      </c>
      <c r="B4083" t="s">
        <v>1288</v>
      </c>
      <c r="C4083">
        <v>2</v>
      </c>
    </row>
    <row r="4084" spans="1:3" x14ac:dyDescent="0.35">
      <c r="A4084">
        <v>74303</v>
      </c>
      <c r="B4084" t="s">
        <v>1289</v>
      </c>
      <c r="C4084">
        <v>14</v>
      </c>
    </row>
    <row r="4085" spans="1:3" x14ac:dyDescent="0.35">
      <c r="A4085">
        <v>74303</v>
      </c>
      <c r="B4085" t="s">
        <v>1289</v>
      </c>
      <c r="C4085">
        <v>14</v>
      </c>
    </row>
    <row r="4086" spans="1:3" x14ac:dyDescent="0.35">
      <c r="A4086">
        <v>74303</v>
      </c>
      <c r="B4086" t="s">
        <v>1289</v>
      </c>
      <c r="C4086">
        <v>14</v>
      </c>
    </row>
    <row r="4087" spans="1:3" x14ac:dyDescent="0.35">
      <c r="A4087">
        <v>74303</v>
      </c>
      <c r="B4087" t="s">
        <v>1289</v>
      </c>
      <c r="C4087">
        <v>14</v>
      </c>
    </row>
    <row r="4088" spans="1:3" x14ac:dyDescent="0.35">
      <c r="A4088">
        <v>74303</v>
      </c>
      <c r="B4088" t="s">
        <v>1289</v>
      </c>
      <c r="C4088">
        <v>14</v>
      </c>
    </row>
    <row r="4089" spans="1:3" x14ac:dyDescent="0.35">
      <c r="A4089">
        <v>74492</v>
      </c>
      <c r="B4089" t="s">
        <v>560</v>
      </c>
      <c r="C4089">
        <v>193</v>
      </c>
    </row>
    <row r="4090" spans="1:3" x14ac:dyDescent="0.35">
      <c r="A4090">
        <v>74492</v>
      </c>
      <c r="B4090" t="s">
        <v>560</v>
      </c>
      <c r="C4090">
        <v>193</v>
      </c>
    </row>
    <row r="4091" spans="1:3" x14ac:dyDescent="0.35">
      <c r="A4091">
        <v>74492</v>
      </c>
      <c r="B4091" t="s">
        <v>560</v>
      </c>
      <c r="C4091">
        <v>193</v>
      </c>
    </row>
    <row r="4092" spans="1:3" x14ac:dyDescent="0.35">
      <c r="A4092">
        <v>74492</v>
      </c>
      <c r="B4092" t="s">
        <v>560</v>
      </c>
      <c r="C4092">
        <v>193</v>
      </c>
    </row>
    <row r="4093" spans="1:3" x14ac:dyDescent="0.35">
      <c r="A4093">
        <v>74492</v>
      </c>
      <c r="B4093" t="s">
        <v>560</v>
      </c>
      <c r="C4093">
        <v>193</v>
      </c>
    </row>
    <row r="4094" spans="1:3" x14ac:dyDescent="0.35">
      <c r="A4094">
        <v>74492</v>
      </c>
      <c r="B4094" t="s">
        <v>560</v>
      </c>
      <c r="C4094">
        <v>193</v>
      </c>
    </row>
    <row r="4095" spans="1:3" x14ac:dyDescent="0.35">
      <c r="A4095">
        <v>74492</v>
      </c>
      <c r="B4095" t="s">
        <v>560</v>
      </c>
      <c r="C4095">
        <v>193</v>
      </c>
    </row>
    <row r="4096" spans="1:3" x14ac:dyDescent="0.35">
      <c r="A4096">
        <v>74492</v>
      </c>
      <c r="B4096" t="s">
        <v>560</v>
      </c>
      <c r="C4096">
        <v>193</v>
      </c>
    </row>
    <row r="4097" spans="1:3" x14ac:dyDescent="0.35">
      <c r="A4097">
        <v>74492</v>
      </c>
      <c r="B4097" t="s">
        <v>560</v>
      </c>
      <c r="C4097">
        <v>193</v>
      </c>
    </row>
    <row r="4098" spans="1:3" x14ac:dyDescent="0.35">
      <c r="A4098">
        <v>74492</v>
      </c>
      <c r="B4098" t="s">
        <v>560</v>
      </c>
      <c r="C4098">
        <v>193</v>
      </c>
    </row>
    <row r="4099" spans="1:3" x14ac:dyDescent="0.35">
      <c r="A4099">
        <v>74492</v>
      </c>
      <c r="B4099" t="s">
        <v>560</v>
      </c>
      <c r="C4099">
        <v>193</v>
      </c>
    </row>
    <row r="4100" spans="1:3" x14ac:dyDescent="0.35">
      <c r="A4100">
        <v>74492</v>
      </c>
      <c r="B4100" t="s">
        <v>560</v>
      </c>
      <c r="C4100">
        <v>193</v>
      </c>
    </row>
    <row r="4101" spans="1:3" x14ac:dyDescent="0.35">
      <c r="A4101">
        <v>74492</v>
      </c>
      <c r="B4101" t="s">
        <v>560</v>
      </c>
      <c r="C4101">
        <v>193</v>
      </c>
    </row>
    <row r="4102" spans="1:3" x14ac:dyDescent="0.35">
      <c r="A4102">
        <v>74492</v>
      </c>
      <c r="B4102" t="s">
        <v>560</v>
      </c>
      <c r="C4102">
        <v>193</v>
      </c>
    </row>
    <row r="4103" spans="1:3" x14ac:dyDescent="0.35">
      <c r="A4103">
        <v>74492</v>
      </c>
      <c r="B4103" t="s">
        <v>560</v>
      </c>
      <c r="C4103">
        <v>193</v>
      </c>
    </row>
    <row r="4104" spans="1:3" x14ac:dyDescent="0.35">
      <c r="A4104">
        <v>74492</v>
      </c>
      <c r="B4104" t="s">
        <v>560</v>
      </c>
      <c r="C4104">
        <v>193</v>
      </c>
    </row>
    <row r="4105" spans="1:3" x14ac:dyDescent="0.35">
      <c r="A4105">
        <v>74492</v>
      </c>
      <c r="B4105" t="s">
        <v>560</v>
      </c>
      <c r="C4105">
        <v>193</v>
      </c>
    </row>
    <row r="4106" spans="1:3" x14ac:dyDescent="0.35">
      <c r="A4106">
        <v>74532</v>
      </c>
      <c r="B4106" t="s">
        <v>1290</v>
      </c>
      <c r="C4106">
        <v>194</v>
      </c>
    </row>
    <row r="4107" spans="1:3" x14ac:dyDescent="0.35">
      <c r="A4107">
        <v>74532</v>
      </c>
      <c r="B4107" t="s">
        <v>1290</v>
      </c>
      <c r="C4107">
        <v>194</v>
      </c>
    </row>
    <row r="4108" spans="1:3" x14ac:dyDescent="0.35">
      <c r="A4108">
        <v>74532</v>
      </c>
      <c r="B4108" t="s">
        <v>1290</v>
      </c>
      <c r="C4108">
        <v>194</v>
      </c>
    </row>
    <row r="4109" spans="1:3" x14ac:dyDescent="0.35">
      <c r="A4109">
        <v>74532</v>
      </c>
      <c r="B4109" t="s">
        <v>1290</v>
      </c>
      <c r="C4109">
        <v>194</v>
      </c>
    </row>
    <row r="4110" spans="1:3" x14ac:dyDescent="0.35">
      <c r="A4110">
        <v>74532</v>
      </c>
      <c r="B4110" t="s">
        <v>1290</v>
      </c>
      <c r="C4110">
        <v>194</v>
      </c>
    </row>
    <row r="4111" spans="1:3" x14ac:dyDescent="0.35">
      <c r="A4111">
        <v>74532</v>
      </c>
      <c r="B4111" t="s">
        <v>1290</v>
      </c>
      <c r="C4111">
        <v>194</v>
      </c>
    </row>
    <row r="4112" spans="1:3" x14ac:dyDescent="0.35">
      <c r="A4112">
        <v>74532</v>
      </c>
      <c r="B4112" t="s">
        <v>1290</v>
      </c>
      <c r="C4112">
        <v>194</v>
      </c>
    </row>
    <row r="4113" spans="1:3" x14ac:dyDescent="0.35">
      <c r="A4113">
        <v>74532</v>
      </c>
      <c r="B4113" t="s">
        <v>1290</v>
      </c>
      <c r="C4113">
        <v>194</v>
      </c>
    </row>
    <row r="4114" spans="1:3" x14ac:dyDescent="0.35">
      <c r="A4114">
        <v>74532</v>
      </c>
      <c r="B4114" t="s">
        <v>1290</v>
      </c>
      <c r="C4114">
        <v>194</v>
      </c>
    </row>
    <row r="4115" spans="1:3" x14ac:dyDescent="0.35">
      <c r="A4115">
        <v>74532</v>
      </c>
      <c r="B4115" t="s">
        <v>1290</v>
      </c>
      <c r="C4115">
        <v>194</v>
      </c>
    </row>
    <row r="4116" spans="1:3" x14ac:dyDescent="0.35">
      <c r="A4116">
        <v>74532</v>
      </c>
      <c r="B4116" t="s">
        <v>1290</v>
      </c>
      <c r="C4116">
        <v>194</v>
      </c>
    </row>
    <row r="4117" spans="1:3" x14ac:dyDescent="0.35">
      <c r="A4117">
        <v>74532</v>
      </c>
      <c r="B4117" t="s">
        <v>1290</v>
      </c>
      <c r="C4117">
        <v>195</v>
      </c>
    </row>
    <row r="4118" spans="1:3" x14ac:dyDescent="0.35">
      <c r="A4118">
        <v>74532</v>
      </c>
      <c r="B4118" t="s">
        <v>1290</v>
      </c>
      <c r="C4118">
        <v>195</v>
      </c>
    </row>
    <row r="4119" spans="1:3" x14ac:dyDescent="0.35">
      <c r="A4119">
        <v>74532</v>
      </c>
      <c r="B4119" t="s">
        <v>1290</v>
      </c>
      <c r="C4119">
        <v>195</v>
      </c>
    </row>
    <row r="4120" spans="1:3" x14ac:dyDescent="0.35">
      <c r="A4120">
        <v>74532</v>
      </c>
      <c r="B4120" t="s">
        <v>1290</v>
      </c>
      <c r="C4120">
        <v>195</v>
      </c>
    </row>
    <row r="4121" spans="1:3" x14ac:dyDescent="0.35">
      <c r="A4121">
        <v>74532</v>
      </c>
      <c r="B4121" t="s">
        <v>1290</v>
      </c>
      <c r="C4121">
        <v>195</v>
      </c>
    </row>
    <row r="4122" spans="1:3" x14ac:dyDescent="0.35">
      <c r="A4122">
        <v>74532</v>
      </c>
      <c r="B4122" t="s">
        <v>1290</v>
      </c>
      <c r="C4122">
        <v>195</v>
      </c>
    </row>
    <row r="4123" spans="1:3" x14ac:dyDescent="0.35">
      <c r="A4123">
        <v>74532</v>
      </c>
      <c r="B4123" t="s">
        <v>1290</v>
      </c>
      <c r="C4123">
        <v>195</v>
      </c>
    </row>
    <row r="4124" spans="1:3" x14ac:dyDescent="0.35">
      <c r="A4124">
        <v>74532</v>
      </c>
      <c r="B4124" t="s">
        <v>1290</v>
      </c>
      <c r="C4124">
        <v>195</v>
      </c>
    </row>
    <row r="4125" spans="1:3" x14ac:dyDescent="0.35">
      <c r="A4125">
        <v>74532</v>
      </c>
      <c r="B4125" t="s">
        <v>1290</v>
      </c>
      <c r="C4125">
        <v>195</v>
      </c>
    </row>
    <row r="4126" spans="1:3" x14ac:dyDescent="0.35">
      <c r="A4126">
        <v>74720</v>
      </c>
      <c r="B4126" t="s">
        <v>559</v>
      </c>
      <c r="C4126">
        <v>300</v>
      </c>
    </row>
    <row r="4127" spans="1:3" x14ac:dyDescent="0.35">
      <c r="A4127">
        <v>74720</v>
      </c>
      <c r="B4127" t="s">
        <v>559</v>
      </c>
      <c r="C4127">
        <v>300</v>
      </c>
    </row>
    <row r="4128" spans="1:3" x14ac:dyDescent="0.35">
      <c r="A4128">
        <v>74720</v>
      </c>
      <c r="B4128" t="s">
        <v>559</v>
      </c>
      <c r="C4128">
        <v>300</v>
      </c>
    </row>
    <row r="4129" spans="1:3" x14ac:dyDescent="0.35">
      <c r="A4129">
        <v>74720</v>
      </c>
      <c r="B4129" t="s">
        <v>559</v>
      </c>
      <c r="C4129">
        <v>300</v>
      </c>
    </row>
    <row r="4130" spans="1:3" x14ac:dyDescent="0.35">
      <c r="A4130">
        <v>74720</v>
      </c>
      <c r="B4130" t="s">
        <v>559</v>
      </c>
      <c r="C4130">
        <v>300</v>
      </c>
    </row>
    <row r="4131" spans="1:3" x14ac:dyDescent="0.35">
      <c r="A4131">
        <v>74720</v>
      </c>
      <c r="B4131" t="s">
        <v>559</v>
      </c>
      <c r="C4131">
        <v>300</v>
      </c>
    </row>
    <row r="4132" spans="1:3" x14ac:dyDescent="0.35">
      <c r="A4132">
        <v>74720</v>
      </c>
      <c r="B4132" t="s">
        <v>559</v>
      </c>
      <c r="C4132">
        <v>300</v>
      </c>
    </row>
    <row r="4133" spans="1:3" x14ac:dyDescent="0.35">
      <c r="A4133">
        <v>74720</v>
      </c>
      <c r="B4133" t="s">
        <v>559</v>
      </c>
      <c r="C4133">
        <v>300</v>
      </c>
    </row>
    <row r="4134" spans="1:3" x14ac:dyDescent="0.35">
      <c r="A4134">
        <v>74720</v>
      </c>
      <c r="B4134" t="s">
        <v>559</v>
      </c>
      <c r="C4134">
        <v>300</v>
      </c>
    </row>
    <row r="4135" spans="1:3" x14ac:dyDescent="0.35">
      <c r="A4135">
        <v>74720</v>
      </c>
      <c r="B4135" t="s">
        <v>559</v>
      </c>
      <c r="C4135">
        <v>300</v>
      </c>
    </row>
    <row r="4136" spans="1:3" x14ac:dyDescent="0.35">
      <c r="A4136">
        <v>74720</v>
      </c>
      <c r="B4136" t="s">
        <v>559</v>
      </c>
      <c r="C4136">
        <v>300</v>
      </c>
    </row>
    <row r="4137" spans="1:3" x14ac:dyDescent="0.35">
      <c r="A4137">
        <v>74720</v>
      </c>
      <c r="B4137" t="s">
        <v>559</v>
      </c>
      <c r="C4137">
        <v>300</v>
      </c>
    </row>
    <row r="4138" spans="1:3" x14ac:dyDescent="0.35">
      <c r="A4138">
        <v>74720</v>
      </c>
      <c r="B4138" t="s">
        <v>559</v>
      </c>
      <c r="C4138">
        <v>300</v>
      </c>
    </row>
    <row r="4139" spans="1:3" x14ac:dyDescent="0.35">
      <c r="A4139">
        <v>74720</v>
      </c>
      <c r="B4139" t="s">
        <v>559</v>
      </c>
      <c r="C4139">
        <v>300</v>
      </c>
    </row>
    <row r="4140" spans="1:3" x14ac:dyDescent="0.35">
      <c r="A4140">
        <v>74720</v>
      </c>
      <c r="B4140" t="s">
        <v>559</v>
      </c>
      <c r="C4140">
        <v>300</v>
      </c>
    </row>
    <row r="4141" spans="1:3" x14ac:dyDescent="0.35">
      <c r="A4141">
        <v>74720</v>
      </c>
      <c r="B4141" t="s">
        <v>559</v>
      </c>
      <c r="C4141">
        <v>300</v>
      </c>
    </row>
    <row r="4142" spans="1:3" x14ac:dyDescent="0.35">
      <c r="A4142">
        <v>74720</v>
      </c>
      <c r="B4142" t="s">
        <v>559</v>
      </c>
      <c r="C4142">
        <v>300</v>
      </c>
    </row>
    <row r="4143" spans="1:3" x14ac:dyDescent="0.35">
      <c r="A4143">
        <v>74720</v>
      </c>
      <c r="B4143" t="s">
        <v>559</v>
      </c>
      <c r="C4143">
        <v>300</v>
      </c>
    </row>
    <row r="4144" spans="1:3" x14ac:dyDescent="0.35">
      <c r="A4144">
        <v>74720</v>
      </c>
      <c r="B4144" t="s">
        <v>559</v>
      </c>
      <c r="C4144">
        <v>300</v>
      </c>
    </row>
    <row r="4145" spans="1:3" x14ac:dyDescent="0.35">
      <c r="A4145">
        <v>74720</v>
      </c>
      <c r="B4145" t="s">
        <v>559</v>
      </c>
      <c r="C4145">
        <v>300</v>
      </c>
    </row>
    <row r="4146" spans="1:3" x14ac:dyDescent="0.35">
      <c r="A4146">
        <v>74720</v>
      </c>
      <c r="B4146" t="s">
        <v>559</v>
      </c>
      <c r="C4146">
        <v>300</v>
      </c>
    </row>
    <row r="4147" spans="1:3" x14ac:dyDescent="0.35">
      <c r="A4147">
        <v>74720</v>
      </c>
      <c r="B4147" t="s">
        <v>559</v>
      </c>
      <c r="C4147">
        <v>300</v>
      </c>
    </row>
    <row r="4148" spans="1:3" x14ac:dyDescent="0.35">
      <c r="A4148">
        <v>74720</v>
      </c>
      <c r="B4148" t="s">
        <v>559</v>
      </c>
      <c r="C4148">
        <v>300</v>
      </c>
    </row>
    <row r="4149" spans="1:3" x14ac:dyDescent="0.35">
      <c r="A4149">
        <v>74720</v>
      </c>
      <c r="B4149" t="s">
        <v>559</v>
      </c>
      <c r="C4149">
        <v>300</v>
      </c>
    </row>
    <row r="4150" spans="1:3" x14ac:dyDescent="0.35">
      <c r="A4150">
        <v>74720</v>
      </c>
      <c r="B4150" t="s">
        <v>559</v>
      </c>
      <c r="C4150">
        <v>300</v>
      </c>
    </row>
    <row r="4151" spans="1:3" x14ac:dyDescent="0.35">
      <c r="A4151">
        <v>74720</v>
      </c>
      <c r="B4151" t="s">
        <v>559</v>
      </c>
      <c r="C4151">
        <v>300</v>
      </c>
    </row>
    <row r="4152" spans="1:3" x14ac:dyDescent="0.35">
      <c r="A4152">
        <v>74720</v>
      </c>
      <c r="B4152" t="s">
        <v>559</v>
      </c>
      <c r="C4152">
        <v>300</v>
      </c>
    </row>
    <row r="4153" spans="1:3" x14ac:dyDescent="0.35">
      <c r="A4153">
        <v>74720</v>
      </c>
      <c r="B4153" t="s">
        <v>559</v>
      </c>
      <c r="C4153">
        <v>300</v>
      </c>
    </row>
    <row r="4154" spans="1:3" x14ac:dyDescent="0.35">
      <c r="A4154">
        <v>74720</v>
      </c>
      <c r="B4154" t="s">
        <v>559</v>
      </c>
      <c r="C4154">
        <v>300</v>
      </c>
    </row>
    <row r="4155" spans="1:3" x14ac:dyDescent="0.35">
      <c r="A4155">
        <v>74720</v>
      </c>
      <c r="B4155" t="s">
        <v>559</v>
      </c>
      <c r="C4155">
        <v>300</v>
      </c>
    </row>
    <row r="4156" spans="1:3" x14ac:dyDescent="0.35">
      <c r="A4156">
        <v>74720</v>
      </c>
      <c r="B4156" t="s">
        <v>559</v>
      </c>
      <c r="C4156">
        <v>300</v>
      </c>
    </row>
    <row r="4157" spans="1:3" x14ac:dyDescent="0.35">
      <c r="A4157">
        <v>74720</v>
      </c>
      <c r="B4157" t="s">
        <v>559</v>
      </c>
      <c r="C4157">
        <v>300</v>
      </c>
    </row>
    <row r="4158" spans="1:3" x14ac:dyDescent="0.35">
      <c r="A4158">
        <v>74720</v>
      </c>
      <c r="B4158" t="s">
        <v>559</v>
      </c>
      <c r="C4158">
        <v>300</v>
      </c>
    </row>
    <row r="4159" spans="1:3" x14ac:dyDescent="0.35">
      <c r="A4159">
        <v>74720</v>
      </c>
      <c r="B4159" t="s">
        <v>559</v>
      </c>
      <c r="C4159">
        <v>300</v>
      </c>
    </row>
    <row r="4160" spans="1:3" x14ac:dyDescent="0.35">
      <c r="A4160">
        <v>74720</v>
      </c>
      <c r="B4160" t="s">
        <v>559</v>
      </c>
      <c r="C4160">
        <v>300</v>
      </c>
    </row>
    <row r="4161" spans="1:3" x14ac:dyDescent="0.35">
      <c r="A4161">
        <v>74720</v>
      </c>
      <c r="B4161" t="s">
        <v>559</v>
      </c>
      <c r="C4161">
        <v>300</v>
      </c>
    </row>
    <row r="4162" spans="1:3" x14ac:dyDescent="0.35">
      <c r="A4162">
        <v>74720</v>
      </c>
      <c r="B4162" t="s">
        <v>559</v>
      </c>
      <c r="C4162">
        <v>300</v>
      </c>
    </row>
    <row r="4163" spans="1:3" x14ac:dyDescent="0.35">
      <c r="A4163">
        <v>74720</v>
      </c>
      <c r="B4163" t="s">
        <v>559</v>
      </c>
      <c r="C4163">
        <v>311</v>
      </c>
    </row>
    <row r="4164" spans="1:3" x14ac:dyDescent="0.35">
      <c r="A4164">
        <v>74720</v>
      </c>
      <c r="B4164" t="s">
        <v>559</v>
      </c>
      <c r="C4164">
        <v>311</v>
      </c>
    </row>
    <row r="4165" spans="1:3" x14ac:dyDescent="0.35">
      <c r="A4165">
        <v>74720</v>
      </c>
      <c r="B4165" t="s">
        <v>559</v>
      </c>
      <c r="C4165">
        <v>311</v>
      </c>
    </row>
    <row r="4166" spans="1:3" x14ac:dyDescent="0.35">
      <c r="A4166">
        <v>74720</v>
      </c>
      <c r="B4166" t="s">
        <v>559</v>
      </c>
      <c r="C4166">
        <v>311</v>
      </c>
    </row>
    <row r="4167" spans="1:3" x14ac:dyDescent="0.35">
      <c r="A4167">
        <v>74720</v>
      </c>
      <c r="B4167" t="s">
        <v>559</v>
      </c>
      <c r="C4167">
        <v>311</v>
      </c>
    </row>
    <row r="4168" spans="1:3" x14ac:dyDescent="0.35">
      <c r="A4168">
        <v>74720</v>
      </c>
      <c r="B4168" t="s">
        <v>559</v>
      </c>
      <c r="C4168">
        <v>311</v>
      </c>
    </row>
    <row r="4169" spans="1:3" x14ac:dyDescent="0.35">
      <c r="A4169">
        <v>74720</v>
      </c>
      <c r="B4169" t="s">
        <v>559</v>
      </c>
      <c r="C4169">
        <v>311</v>
      </c>
    </row>
    <row r="4170" spans="1:3" x14ac:dyDescent="0.35">
      <c r="A4170">
        <v>74720</v>
      </c>
      <c r="B4170" t="s">
        <v>559</v>
      </c>
      <c r="C4170">
        <v>311</v>
      </c>
    </row>
    <row r="4171" spans="1:3" x14ac:dyDescent="0.35">
      <c r="A4171">
        <v>74720</v>
      </c>
      <c r="B4171" t="s">
        <v>559</v>
      </c>
      <c r="C4171">
        <v>311</v>
      </c>
    </row>
    <row r="4172" spans="1:3" x14ac:dyDescent="0.35">
      <c r="A4172">
        <v>74720</v>
      </c>
      <c r="B4172" t="s">
        <v>559</v>
      </c>
      <c r="C4172">
        <v>311</v>
      </c>
    </row>
    <row r="4173" spans="1:3" x14ac:dyDescent="0.35">
      <c r="A4173">
        <v>74720</v>
      </c>
      <c r="B4173" t="s">
        <v>559</v>
      </c>
      <c r="C4173">
        <v>311</v>
      </c>
    </row>
    <row r="4174" spans="1:3" x14ac:dyDescent="0.35">
      <c r="A4174">
        <v>74720</v>
      </c>
      <c r="B4174" t="s">
        <v>559</v>
      </c>
      <c r="C4174">
        <v>311</v>
      </c>
    </row>
    <row r="4175" spans="1:3" x14ac:dyDescent="0.35">
      <c r="A4175">
        <v>74720</v>
      </c>
      <c r="B4175" t="s">
        <v>559</v>
      </c>
      <c r="C4175">
        <v>311</v>
      </c>
    </row>
    <row r="4176" spans="1:3" x14ac:dyDescent="0.35">
      <c r="A4176">
        <v>74720</v>
      </c>
      <c r="B4176" t="s">
        <v>559</v>
      </c>
      <c r="C4176">
        <v>311</v>
      </c>
    </row>
    <row r="4177" spans="1:3" x14ac:dyDescent="0.35">
      <c r="A4177">
        <v>74720</v>
      </c>
      <c r="B4177" t="s">
        <v>559</v>
      </c>
      <c r="C4177">
        <v>311</v>
      </c>
    </row>
    <row r="4178" spans="1:3" x14ac:dyDescent="0.35">
      <c r="A4178">
        <v>74720</v>
      </c>
      <c r="B4178" t="s">
        <v>559</v>
      </c>
      <c r="C4178">
        <v>311</v>
      </c>
    </row>
    <row r="4179" spans="1:3" x14ac:dyDescent="0.35">
      <c r="A4179">
        <v>74720</v>
      </c>
      <c r="B4179" t="s">
        <v>559</v>
      </c>
      <c r="C4179">
        <v>311</v>
      </c>
    </row>
    <row r="4180" spans="1:3" x14ac:dyDescent="0.35">
      <c r="A4180">
        <v>74720</v>
      </c>
      <c r="B4180" t="s">
        <v>559</v>
      </c>
      <c r="C4180">
        <v>311</v>
      </c>
    </row>
    <row r="4181" spans="1:3" x14ac:dyDescent="0.35">
      <c r="A4181">
        <v>74720</v>
      </c>
      <c r="B4181" t="s">
        <v>559</v>
      </c>
      <c r="C4181">
        <v>311</v>
      </c>
    </row>
    <row r="4182" spans="1:3" x14ac:dyDescent="0.35">
      <c r="A4182">
        <v>74720</v>
      </c>
      <c r="B4182" t="s">
        <v>559</v>
      </c>
      <c r="C4182">
        <v>311</v>
      </c>
    </row>
    <row r="4183" spans="1:3" x14ac:dyDescent="0.35">
      <c r="A4183">
        <v>74720</v>
      </c>
      <c r="B4183" t="s">
        <v>559</v>
      </c>
      <c r="C4183">
        <v>311</v>
      </c>
    </row>
    <row r="4184" spans="1:3" x14ac:dyDescent="0.35">
      <c r="A4184">
        <v>74720</v>
      </c>
      <c r="B4184" t="s">
        <v>559</v>
      </c>
      <c r="C4184">
        <v>311</v>
      </c>
    </row>
    <row r="4185" spans="1:3" x14ac:dyDescent="0.35">
      <c r="A4185">
        <v>74720</v>
      </c>
      <c r="B4185" t="s">
        <v>559</v>
      </c>
      <c r="C4185">
        <v>311</v>
      </c>
    </row>
    <row r="4186" spans="1:3" x14ac:dyDescent="0.35">
      <c r="A4186">
        <v>74720</v>
      </c>
      <c r="B4186" t="s">
        <v>559</v>
      </c>
      <c r="C4186">
        <v>312</v>
      </c>
    </row>
    <row r="4187" spans="1:3" x14ac:dyDescent="0.35">
      <c r="A4187">
        <v>74720</v>
      </c>
      <c r="B4187" t="s">
        <v>559</v>
      </c>
      <c r="C4187">
        <v>312</v>
      </c>
    </row>
    <row r="4188" spans="1:3" x14ac:dyDescent="0.35">
      <c r="A4188">
        <v>74720</v>
      </c>
      <c r="B4188" t="s">
        <v>559</v>
      </c>
      <c r="C4188">
        <v>312</v>
      </c>
    </row>
    <row r="4189" spans="1:3" x14ac:dyDescent="0.35">
      <c r="A4189">
        <v>74720</v>
      </c>
      <c r="B4189" t="s">
        <v>559</v>
      </c>
      <c r="C4189">
        <v>312</v>
      </c>
    </row>
    <row r="4190" spans="1:3" x14ac:dyDescent="0.35">
      <c r="A4190">
        <v>74720</v>
      </c>
      <c r="B4190" t="s">
        <v>559</v>
      </c>
      <c r="C4190">
        <v>312</v>
      </c>
    </row>
    <row r="4191" spans="1:3" x14ac:dyDescent="0.35">
      <c r="A4191">
        <v>74720</v>
      </c>
      <c r="B4191" t="s">
        <v>559</v>
      </c>
      <c r="C4191">
        <v>312</v>
      </c>
    </row>
    <row r="4192" spans="1:3" x14ac:dyDescent="0.35">
      <c r="A4192">
        <v>74720</v>
      </c>
      <c r="B4192" t="s">
        <v>559</v>
      </c>
      <c r="C4192">
        <v>312</v>
      </c>
    </row>
    <row r="4193" spans="1:3" x14ac:dyDescent="0.35">
      <c r="A4193">
        <v>74720</v>
      </c>
      <c r="B4193" t="s">
        <v>559</v>
      </c>
      <c r="C4193">
        <v>312</v>
      </c>
    </row>
    <row r="4194" spans="1:3" x14ac:dyDescent="0.35">
      <c r="A4194">
        <v>74720</v>
      </c>
      <c r="B4194" t="s">
        <v>559</v>
      </c>
      <c r="C4194">
        <v>312</v>
      </c>
    </row>
    <row r="4195" spans="1:3" x14ac:dyDescent="0.35">
      <c r="A4195">
        <v>74720</v>
      </c>
      <c r="B4195" t="s">
        <v>559</v>
      </c>
      <c r="C4195">
        <v>312</v>
      </c>
    </row>
    <row r="4196" spans="1:3" x14ac:dyDescent="0.35">
      <c r="A4196">
        <v>74720</v>
      </c>
      <c r="B4196" t="s">
        <v>559</v>
      </c>
      <c r="C4196">
        <v>312</v>
      </c>
    </row>
    <row r="4197" spans="1:3" x14ac:dyDescent="0.35">
      <c r="A4197">
        <v>74720</v>
      </c>
      <c r="B4197" t="s">
        <v>559</v>
      </c>
      <c r="C4197">
        <v>312</v>
      </c>
    </row>
    <row r="4198" spans="1:3" x14ac:dyDescent="0.35">
      <c r="A4198">
        <v>74720</v>
      </c>
      <c r="B4198" t="s">
        <v>559</v>
      </c>
      <c r="C4198">
        <v>312</v>
      </c>
    </row>
    <row r="4199" spans="1:3" x14ac:dyDescent="0.35">
      <c r="A4199">
        <v>74720</v>
      </c>
      <c r="B4199" t="s">
        <v>559</v>
      </c>
      <c r="C4199">
        <v>312</v>
      </c>
    </row>
    <row r="4200" spans="1:3" x14ac:dyDescent="0.35">
      <c r="A4200">
        <v>74720</v>
      </c>
      <c r="B4200" t="s">
        <v>559</v>
      </c>
      <c r="C4200">
        <v>312</v>
      </c>
    </row>
    <row r="4201" spans="1:3" x14ac:dyDescent="0.35">
      <c r="A4201">
        <v>74720</v>
      </c>
      <c r="B4201" t="s">
        <v>559</v>
      </c>
      <c r="C4201">
        <v>313</v>
      </c>
    </row>
    <row r="4202" spans="1:3" x14ac:dyDescent="0.35">
      <c r="A4202">
        <v>74720</v>
      </c>
      <c r="B4202" t="s">
        <v>559</v>
      </c>
      <c r="C4202">
        <v>313</v>
      </c>
    </row>
    <row r="4203" spans="1:3" x14ac:dyDescent="0.35">
      <c r="A4203">
        <v>74720</v>
      </c>
      <c r="B4203" t="s">
        <v>559</v>
      </c>
      <c r="C4203">
        <v>313</v>
      </c>
    </row>
    <row r="4204" spans="1:3" x14ac:dyDescent="0.35">
      <c r="A4204">
        <v>74720</v>
      </c>
      <c r="B4204" t="s">
        <v>559</v>
      </c>
      <c r="C4204">
        <v>313</v>
      </c>
    </row>
    <row r="4205" spans="1:3" x14ac:dyDescent="0.35">
      <c r="A4205">
        <v>74720</v>
      </c>
      <c r="B4205" t="s">
        <v>559</v>
      </c>
      <c r="C4205">
        <v>313</v>
      </c>
    </row>
    <row r="4206" spans="1:3" x14ac:dyDescent="0.35">
      <c r="A4206">
        <v>74720</v>
      </c>
      <c r="B4206" t="s">
        <v>559</v>
      </c>
      <c r="C4206">
        <v>313</v>
      </c>
    </row>
    <row r="4207" spans="1:3" x14ac:dyDescent="0.35">
      <c r="A4207">
        <v>74720</v>
      </c>
      <c r="B4207" t="s">
        <v>559</v>
      </c>
      <c r="C4207">
        <v>313</v>
      </c>
    </row>
    <row r="4208" spans="1:3" x14ac:dyDescent="0.35">
      <c r="A4208">
        <v>74720</v>
      </c>
      <c r="B4208" t="s">
        <v>559</v>
      </c>
      <c r="C4208">
        <v>313</v>
      </c>
    </row>
    <row r="4209" spans="1:3" x14ac:dyDescent="0.35">
      <c r="A4209">
        <v>74720</v>
      </c>
      <c r="B4209" t="s">
        <v>559</v>
      </c>
      <c r="C4209">
        <v>313</v>
      </c>
    </row>
    <row r="4210" spans="1:3" x14ac:dyDescent="0.35">
      <c r="A4210">
        <v>74720</v>
      </c>
      <c r="B4210" t="s">
        <v>559</v>
      </c>
      <c r="C4210">
        <v>313</v>
      </c>
    </row>
    <row r="4211" spans="1:3" x14ac:dyDescent="0.35">
      <c r="A4211">
        <v>74720</v>
      </c>
      <c r="B4211" t="s">
        <v>559</v>
      </c>
      <c r="C4211">
        <v>313</v>
      </c>
    </row>
    <row r="4212" spans="1:3" x14ac:dyDescent="0.35">
      <c r="A4212">
        <v>74720</v>
      </c>
      <c r="B4212" t="s">
        <v>559</v>
      </c>
      <c r="C4212">
        <v>313</v>
      </c>
    </row>
    <row r="4213" spans="1:3" x14ac:dyDescent="0.35">
      <c r="A4213">
        <v>74720</v>
      </c>
      <c r="B4213" t="s">
        <v>559</v>
      </c>
      <c r="C4213">
        <v>313</v>
      </c>
    </row>
    <row r="4214" spans="1:3" x14ac:dyDescent="0.35">
      <c r="A4214">
        <v>74720</v>
      </c>
      <c r="B4214" t="s">
        <v>559</v>
      </c>
      <c r="C4214">
        <v>313</v>
      </c>
    </row>
    <row r="4215" spans="1:3" x14ac:dyDescent="0.35">
      <c r="A4215">
        <v>74720</v>
      </c>
      <c r="B4215" t="s">
        <v>559</v>
      </c>
      <c r="C4215">
        <v>313</v>
      </c>
    </row>
    <row r="4216" spans="1:3" x14ac:dyDescent="0.35">
      <c r="A4216">
        <v>74720</v>
      </c>
      <c r="B4216" t="s">
        <v>559</v>
      </c>
      <c r="C4216">
        <v>313</v>
      </c>
    </row>
    <row r="4217" spans="1:3" x14ac:dyDescent="0.35">
      <c r="A4217">
        <v>74720</v>
      </c>
      <c r="B4217" t="s">
        <v>559</v>
      </c>
      <c r="C4217">
        <v>313</v>
      </c>
    </row>
    <row r="4218" spans="1:3" x14ac:dyDescent="0.35">
      <c r="A4218">
        <v>74720</v>
      </c>
      <c r="B4218" t="s">
        <v>559</v>
      </c>
      <c r="C4218">
        <v>313</v>
      </c>
    </row>
    <row r="4219" spans="1:3" x14ac:dyDescent="0.35">
      <c r="A4219">
        <v>74720</v>
      </c>
      <c r="B4219" t="s">
        <v>559</v>
      </c>
      <c r="C4219">
        <v>313</v>
      </c>
    </row>
    <row r="4220" spans="1:3" x14ac:dyDescent="0.35">
      <c r="A4220">
        <v>74720</v>
      </c>
      <c r="B4220" t="s">
        <v>559</v>
      </c>
      <c r="C4220">
        <v>313</v>
      </c>
    </row>
    <row r="4221" spans="1:3" x14ac:dyDescent="0.35">
      <c r="A4221">
        <v>74720</v>
      </c>
      <c r="B4221" t="s">
        <v>559</v>
      </c>
      <c r="C4221">
        <v>313</v>
      </c>
    </row>
    <row r="4222" spans="1:3" x14ac:dyDescent="0.35">
      <c r="A4222">
        <v>74720</v>
      </c>
      <c r="B4222" t="s">
        <v>559</v>
      </c>
      <c r="C4222">
        <v>313</v>
      </c>
    </row>
    <row r="4223" spans="1:3" x14ac:dyDescent="0.35">
      <c r="A4223">
        <v>74720</v>
      </c>
      <c r="B4223" t="s">
        <v>559</v>
      </c>
      <c r="C4223">
        <v>313</v>
      </c>
    </row>
    <row r="4224" spans="1:3" x14ac:dyDescent="0.35">
      <c r="A4224">
        <v>74720</v>
      </c>
      <c r="B4224" t="s">
        <v>559</v>
      </c>
      <c r="C4224">
        <v>313</v>
      </c>
    </row>
    <row r="4225" spans="1:3" x14ac:dyDescent="0.35">
      <c r="A4225">
        <v>74720</v>
      </c>
      <c r="B4225" t="s">
        <v>559</v>
      </c>
      <c r="C4225">
        <v>313</v>
      </c>
    </row>
    <row r="4226" spans="1:3" x14ac:dyDescent="0.35">
      <c r="A4226">
        <v>74720</v>
      </c>
      <c r="B4226" t="s">
        <v>559</v>
      </c>
      <c r="C4226">
        <v>313</v>
      </c>
    </row>
    <row r="4227" spans="1:3" x14ac:dyDescent="0.35">
      <c r="A4227">
        <v>74720</v>
      </c>
      <c r="B4227" t="s">
        <v>559</v>
      </c>
      <c r="C4227">
        <v>313</v>
      </c>
    </row>
    <row r="4228" spans="1:3" x14ac:dyDescent="0.35">
      <c r="A4228">
        <v>74720</v>
      </c>
      <c r="B4228" t="s">
        <v>559</v>
      </c>
      <c r="C4228">
        <v>313</v>
      </c>
    </row>
    <row r="4229" spans="1:3" x14ac:dyDescent="0.35">
      <c r="A4229">
        <v>74720</v>
      </c>
      <c r="B4229" t="s">
        <v>559</v>
      </c>
      <c r="C4229">
        <v>313</v>
      </c>
    </row>
    <row r="4230" spans="1:3" x14ac:dyDescent="0.35">
      <c r="A4230">
        <v>74720</v>
      </c>
      <c r="B4230" t="s">
        <v>559</v>
      </c>
      <c r="C4230">
        <v>313</v>
      </c>
    </row>
    <row r="4231" spans="1:3" x14ac:dyDescent="0.35">
      <c r="A4231">
        <v>74720</v>
      </c>
      <c r="B4231" t="s">
        <v>559</v>
      </c>
      <c r="C4231">
        <v>313</v>
      </c>
    </row>
    <row r="4232" spans="1:3" x14ac:dyDescent="0.35">
      <c r="A4232">
        <v>74720</v>
      </c>
      <c r="B4232" t="s">
        <v>559</v>
      </c>
      <c r="C4232">
        <v>313</v>
      </c>
    </row>
    <row r="4233" spans="1:3" x14ac:dyDescent="0.35">
      <c r="A4233">
        <v>74720</v>
      </c>
      <c r="B4233" t="s">
        <v>559</v>
      </c>
      <c r="C4233">
        <v>313</v>
      </c>
    </row>
    <row r="4234" spans="1:3" x14ac:dyDescent="0.35">
      <c r="A4234">
        <v>74720</v>
      </c>
      <c r="B4234" t="s">
        <v>559</v>
      </c>
      <c r="C4234">
        <v>313</v>
      </c>
    </row>
    <row r="4235" spans="1:3" x14ac:dyDescent="0.35">
      <c r="A4235">
        <v>74791</v>
      </c>
      <c r="B4235" t="s">
        <v>1291</v>
      </c>
      <c r="C4235">
        <v>1</v>
      </c>
    </row>
    <row r="4236" spans="1:3" x14ac:dyDescent="0.35">
      <c r="A4236">
        <v>74791</v>
      </c>
      <c r="B4236" t="s">
        <v>1291</v>
      </c>
      <c r="C4236">
        <v>1</v>
      </c>
    </row>
    <row r="4237" spans="1:3" x14ac:dyDescent="0.35">
      <c r="A4237">
        <v>74791</v>
      </c>
      <c r="B4237" t="s">
        <v>1291</v>
      </c>
      <c r="C4237">
        <v>1</v>
      </c>
    </row>
    <row r="4238" spans="1:3" x14ac:dyDescent="0.35">
      <c r="A4238">
        <v>74791</v>
      </c>
      <c r="B4238" t="s">
        <v>1291</v>
      </c>
      <c r="C4238">
        <v>1</v>
      </c>
    </row>
    <row r="4239" spans="1:3" x14ac:dyDescent="0.35">
      <c r="A4239">
        <v>74791</v>
      </c>
      <c r="B4239" t="s">
        <v>1291</v>
      </c>
      <c r="C4239">
        <v>1</v>
      </c>
    </row>
    <row r="4240" spans="1:3" x14ac:dyDescent="0.35">
      <c r="A4240">
        <v>74791</v>
      </c>
      <c r="B4240" t="s">
        <v>1291</v>
      </c>
      <c r="C4240">
        <v>1</v>
      </c>
    </row>
    <row r="4241" spans="1:3" x14ac:dyDescent="0.35">
      <c r="A4241">
        <v>74791</v>
      </c>
      <c r="B4241" t="s">
        <v>1291</v>
      </c>
      <c r="C4241">
        <v>2</v>
      </c>
    </row>
    <row r="4242" spans="1:3" x14ac:dyDescent="0.35">
      <c r="A4242">
        <v>74791</v>
      </c>
      <c r="B4242" t="s">
        <v>1291</v>
      </c>
      <c r="C4242">
        <v>2</v>
      </c>
    </row>
    <row r="4243" spans="1:3" x14ac:dyDescent="0.35">
      <c r="A4243">
        <v>74791</v>
      </c>
      <c r="B4243" t="s">
        <v>1291</v>
      </c>
      <c r="C4243">
        <v>2</v>
      </c>
    </row>
    <row r="4244" spans="1:3" x14ac:dyDescent="0.35">
      <c r="A4244">
        <v>74791</v>
      </c>
      <c r="B4244" t="s">
        <v>1291</v>
      </c>
      <c r="C4244">
        <v>2</v>
      </c>
    </row>
    <row r="4245" spans="1:3" x14ac:dyDescent="0.35">
      <c r="A4245">
        <v>74791</v>
      </c>
      <c r="B4245" t="s">
        <v>1291</v>
      </c>
      <c r="C4245">
        <v>2</v>
      </c>
    </row>
    <row r="4246" spans="1:3" x14ac:dyDescent="0.35">
      <c r="A4246">
        <v>74791</v>
      </c>
      <c r="B4246" t="s">
        <v>1291</v>
      </c>
      <c r="C4246">
        <v>2</v>
      </c>
    </row>
    <row r="4247" spans="1:3" x14ac:dyDescent="0.35">
      <c r="A4247">
        <v>74791</v>
      </c>
      <c r="B4247" t="s">
        <v>1291</v>
      </c>
      <c r="C4247">
        <v>2</v>
      </c>
    </row>
    <row r="4248" spans="1:3" x14ac:dyDescent="0.35">
      <c r="A4248">
        <v>74791</v>
      </c>
      <c r="B4248" t="s">
        <v>1291</v>
      </c>
      <c r="C4248">
        <v>2</v>
      </c>
    </row>
    <row r="4249" spans="1:3" x14ac:dyDescent="0.35">
      <c r="A4249">
        <v>74791</v>
      </c>
      <c r="B4249" t="s">
        <v>1291</v>
      </c>
      <c r="C4249">
        <v>2</v>
      </c>
    </row>
    <row r="4250" spans="1:3" x14ac:dyDescent="0.35">
      <c r="A4250">
        <v>74791</v>
      </c>
      <c r="B4250" t="s">
        <v>1291</v>
      </c>
      <c r="C4250">
        <v>3</v>
      </c>
    </row>
    <row r="4251" spans="1:3" x14ac:dyDescent="0.35">
      <c r="A4251">
        <v>74791</v>
      </c>
      <c r="B4251" t="s">
        <v>1291</v>
      </c>
      <c r="C4251">
        <v>3</v>
      </c>
    </row>
    <row r="4252" spans="1:3" x14ac:dyDescent="0.35">
      <c r="A4252">
        <v>74791</v>
      </c>
      <c r="B4252" t="s">
        <v>1291</v>
      </c>
      <c r="C4252">
        <v>3</v>
      </c>
    </row>
    <row r="4253" spans="1:3" x14ac:dyDescent="0.35">
      <c r="A4253">
        <v>74791</v>
      </c>
      <c r="B4253" t="s">
        <v>1291</v>
      </c>
      <c r="C4253">
        <v>3</v>
      </c>
    </row>
    <row r="4254" spans="1:3" x14ac:dyDescent="0.35">
      <c r="A4254">
        <v>74791</v>
      </c>
      <c r="B4254" t="s">
        <v>1291</v>
      </c>
      <c r="C4254">
        <v>3</v>
      </c>
    </row>
    <row r="4255" spans="1:3" x14ac:dyDescent="0.35">
      <c r="A4255">
        <v>74791</v>
      </c>
      <c r="B4255" t="s">
        <v>1291</v>
      </c>
      <c r="C4255">
        <v>3</v>
      </c>
    </row>
    <row r="4256" spans="1:3" x14ac:dyDescent="0.35">
      <c r="A4256">
        <v>74791</v>
      </c>
      <c r="B4256" t="s">
        <v>1291</v>
      </c>
      <c r="C4256">
        <v>3</v>
      </c>
    </row>
    <row r="4257" spans="1:3" x14ac:dyDescent="0.35">
      <c r="A4257">
        <v>74791</v>
      </c>
      <c r="B4257" t="s">
        <v>1291</v>
      </c>
      <c r="C4257">
        <v>3</v>
      </c>
    </row>
    <row r="4258" spans="1:3" x14ac:dyDescent="0.35">
      <c r="A4258">
        <v>74791</v>
      </c>
      <c r="B4258" t="s">
        <v>1291</v>
      </c>
      <c r="C4258">
        <v>3</v>
      </c>
    </row>
    <row r="4259" spans="1:3" x14ac:dyDescent="0.35">
      <c r="A4259">
        <v>74791</v>
      </c>
      <c r="B4259" t="s">
        <v>1291</v>
      </c>
      <c r="C4259">
        <v>3</v>
      </c>
    </row>
    <row r="4260" spans="1:3" x14ac:dyDescent="0.35">
      <c r="A4260">
        <v>74791</v>
      </c>
      <c r="B4260" t="s">
        <v>1291</v>
      </c>
      <c r="C4260">
        <v>4</v>
      </c>
    </row>
    <row r="4261" spans="1:3" x14ac:dyDescent="0.35">
      <c r="A4261">
        <v>74791</v>
      </c>
      <c r="B4261" t="s">
        <v>1291</v>
      </c>
      <c r="C4261">
        <v>4</v>
      </c>
    </row>
    <row r="4262" spans="1:3" x14ac:dyDescent="0.35">
      <c r="A4262">
        <v>74791</v>
      </c>
      <c r="B4262" t="s">
        <v>1291</v>
      </c>
      <c r="C4262">
        <v>4</v>
      </c>
    </row>
    <row r="4263" spans="1:3" x14ac:dyDescent="0.35">
      <c r="A4263">
        <v>74791</v>
      </c>
      <c r="B4263" t="s">
        <v>1291</v>
      </c>
      <c r="C4263">
        <v>4</v>
      </c>
    </row>
    <row r="4264" spans="1:3" x14ac:dyDescent="0.35">
      <c r="A4264">
        <v>74791</v>
      </c>
      <c r="B4264" t="s">
        <v>1291</v>
      </c>
      <c r="C4264">
        <v>4</v>
      </c>
    </row>
    <row r="4265" spans="1:3" x14ac:dyDescent="0.35">
      <c r="A4265">
        <v>74791</v>
      </c>
      <c r="B4265" t="s">
        <v>1291</v>
      </c>
      <c r="C4265">
        <v>4</v>
      </c>
    </row>
    <row r="4266" spans="1:3" x14ac:dyDescent="0.35">
      <c r="A4266">
        <v>74791</v>
      </c>
      <c r="B4266" t="s">
        <v>1291</v>
      </c>
      <c r="C4266">
        <v>4</v>
      </c>
    </row>
    <row r="4267" spans="1:3" x14ac:dyDescent="0.35">
      <c r="A4267">
        <v>74791</v>
      </c>
      <c r="B4267" t="s">
        <v>1291</v>
      </c>
      <c r="C4267">
        <v>4</v>
      </c>
    </row>
    <row r="4268" spans="1:3" x14ac:dyDescent="0.35">
      <c r="A4268">
        <v>74791</v>
      </c>
      <c r="B4268" t="s">
        <v>1291</v>
      </c>
      <c r="C4268">
        <v>4</v>
      </c>
    </row>
    <row r="4269" spans="1:3" x14ac:dyDescent="0.35">
      <c r="A4269">
        <v>74791</v>
      </c>
      <c r="B4269" t="s">
        <v>1291</v>
      </c>
      <c r="C4269">
        <v>4</v>
      </c>
    </row>
    <row r="4270" spans="1:3" x14ac:dyDescent="0.35">
      <c r="A4270">
        <v>74791</v>
      </c>
      <c r="B4270" t="s">
        <v>1291</v>
      </c>
      <c r="C4270">
        <v>4</v>
      </c>
    </row>
    <row r="4271" spans="1:3" x14ac:dyDescent="0.35">
      <c r="A4271">
        <v>74791</v>
      </c>
      <c r="B4271" t="s">
        <v>1291</v>
      </c>
      <c r="C4271">
        <v>5</v>
      </c>
    </row>
    <row r="4272" spans="1:3" x14ac:dyDescent="0.35">
      <c r="A4272">
        <v>74791</v>
      </c>
      <c r="B4272" t="s">
        <v>1291</v>
      </c>
      <c r="C4272">
        <v>5</v>
      </c>
    </row>
    <row r="4273" spans="1:3" x14ac:dyDescent="0.35">
      <c r="A4273">
        <v>74791</v>
      </c>
      <c r="B4273" t="s">
        <v>1291</v>
      </c>
      <c r="C4273">
        <v>5</v>
      </c>
    </row>
    <row r="4274" spans="1:3" x14ac:dyDescent="0.35">
      <c r="A4274">
        <v>74791</v>
      </c>
      <c r="B4274" t="s">
        <v>1291</v>
      </c>
      <c r="C4274">
        <v>5</v>
      </c>
    </row>
    <row r="4275" spans="1:3" x14ac:dyDescent="0.35">
      <c r="A4275">
        <v>74791</v>
      </c>
      <c r="B4275" t="s">
        <v>1291</v>
      </c>
      <c r="C4275">
        <v>5</v>
      </c>
    </row>
    <row r="4276" spans="1:3" x14ac:dyDescent="0.35">
      <c r="A4276">
        <v>74791</v>
      </c>
      <c r="B4276" t="s">
        <v>1291</v>
      </c>
      <c r="C4276">
        <v>5</v>
      </c>
    </row>
    <row r="4277" spans="1:3" x14ac:dyDescent="0.35">
      <c r="A4277">
        <v>74791</v>
      </c>
      <c r="B4277" t="s">
        <v>1291</v>
      </c>
      <c r="C4277">
        <v>5</v>
      </c>
    </row>
    <row r="4278" spans="1:3" x14ac:dyDescent="0.35">
      <c r="A4278">
        <v>74791</v>
      </c>
      <c r="B4278" t="s">
        <v>1291</v>
      </c>
      <c r="C4278">
        <v>5</v>
      </c>
    </row>
    <row r="4279" spans="1:3" x14ac:dyDescent="0.35">
      <c r="A4279">
        <v>74791</v>
      </c>
      <c r="B4279" t="s">
        <v>1291</v>
      </c>
      <c r="C4279">
        <v>5</v>
      </c>
    </row>
    <row r="4280" spans="1:3" x14ac:dyDescent="0.35">
      <c r="A4280">
        <v>74791</v>
      </c>
      <c r="B4280" t="s">
        <v>1291</v>
      </c>
      <c r="C4280">
        <v>5</v>
      </c>
    </row>
    <row r="4281" spans="1:3" x14ac:dyDescent="0.35">
      <c r="A4281">
        <v>75006</v>
      </c>
      <c r="B4281" t="s">
        <v>542</v>
      </c>
      <c r="C4281">
        <v>506</v>
      </c>
    </row>
    <row r="4282" spans="1:3" x14ac:dyDescent="0.35">
      <c r="A4282">
        <v>75006</v>
      </c>
      <c r="B4282" t="s">
        <v>542</v>
      </c>
      <c r="C4282">
        <v>506</v>
      </c>
    </row>
    <row r="4283" spans="1:3" x14ac:dyDescent="0.35">
      <c r="A4283">
        <v>75006</v>
      </c>
      <c r="B4283" t="s">
        <v>542</v>
      </c>
      <c r="C4283">
        <v>506</v>
      </c>
    </row>
    <row r="4284" spans="1:3" x14ac:dyDescent="0.35">
      <c r="A4284">
        <v>75006</v>
      </c>
      <c r="B4284" t="s">
        <v>542</v>
      </c>
      <c r="C4284">
        <v>506</v>
      </c>
    </row>
    <row r="4285" spans="1:3" x14ac:dyDescent="0.35">
      <c r="A4285">
        <v>75006</v>
      </c>
      <c r="B4285" t="s">
        <v>542</v>
      </c>
      <c r="C4285">
        <v>506</v>
      </c>
    </row>
    <row r="4286" spans="1:3" x14ac:dyDescent="0.35">
      <c r="A4286">
        <v>75006</v>
      </c>
      <c r="B4286" t="s">
        <v>542</v>
      </c>
      <c r="C4286">
        <v>506</v>
      </c>
    </row>
    <row r="4287" spans="1:3" x14ac:dyDescent="0.35">
      <c r="A4287">
        <v>75006</v>
      </c>
      <c r="B4287" t="s">
        <v>542</v>
      </c>
      <c r="C4287">
        <v>506</v>
      </c>
    </row>
    <row r="4288" spans="1:3" x14ac:dyDescent="0.35">
      <c r="A4288">
        <v>75006</v>
      </c>
      <c r="B4288" t="s">
        <v>542</v>
      </c>
      <c r="C4288">
        <v>506</v>
      </c>
    </row>
    <row r="4289" spans="1:3" x14ac:dyDescent="0.35">
      <c r="A4289">
        <v>75006</v>
      </c>
      <c r="B4289" t="s">
        <v>542</v>
      </c>
      <c r="C4289">
        <v>506</v>
      </c>
    </row>
    <row r="4290" spans="1:3" x14ac:dyDescent="0.35">
      <c r="A4290">
        <v>75006</v>
      </c>
      <c r="B4290" t="s">
        <v>542</v>
      </c>
      <c r="C4290">
        <v>507</v>
      </c>
    </row>
    <row r="4291" spans="1:3" x14ac:dyDescent="0.35">
      <c r="A4291">
        <v>75006</v>
      </c>
      <c r="B4291" t="s">
        <v>542</v>
      </c>
      <c r="C4291">
        <v>507</v>
      </c>
    </row>
    <row r="4292" spans="1:3" x14ac:dyDescent="0.35">
      <c r="A4292">
        <v>75006</v>
      </c>
      <c r="B4292" t="s">
        <v>542</v>
      </c>
      <c r="C4292">
        <v>507</v>
      </c>
    </row>
    <row r="4293" spans="1:3" x14ac:dyDescent="0.35">
      <c r="A4293">
        <v>75006</v>
      </c>
      <c r="B4293" t="s">
        <v>542</v>
      </c>
      <c r="C4293">
        <v>507</v>
      </c>
    </row>
    <row r="4294" spans="1:3" x14ac:dyDescent="0.35">
      <c r="A4294">
        <v>75006</v>
      </c>
      <c r="B4294" t="s">
        <v>542</v>
      </c>
      <c r="C4294">
        <v>507</v>
      </c>
    </row>
    <row r="4295" spans="1:3" x14ac:dyDescent="0.35">
      <c r="A4295">
        <v>75006</v>
      </c>
      <c r="B4295" t="s">
        <v>542</v>
      </c>
      <c r="C4295">
        <v>507</v>
      </c>
    </row>
    <row r="4296" spans="1:3" x14ac:dyDescent="0.35">
      <c r="A4296">
        <v>75006</v>
      </c>
      <c r="B4296" t="s">
        <v>542</v>
      </c>
      <c r="C4296">
        <v>507</v>
      </c>
    </row>
    <row r="4297" spans="1:3" x14ac:dyDescent="0.35">
      <c r="A4297">
        <v>75006</v>
      </c>
      <c r="B4297" t="s">
        <v>542</v>
      </c>
      <c r="C4297">
        <v>507</v>
      </c>
    </row>
    <row r="4298" spans="1:3" x14ac:dyDescent="0.35">
      <c r="A4298">
        <v>75420</v>
      </c>
      <c r="B4298" t="s">
        <v>572</v>
      </c>
      <c r="C4298">
        <v>513</v>
      </c>
    </row>
    <row r="4299" spans="1:3" x14ac:dyDescent="0.35">
      <c r="A4299">
        <v>75420</v>
      </c>
      <c r="B4299" t="s">
        <v>572</v>
      </c>
      <c r="C4299">
        <v>513</v>
      </c>
    </row>
    <row r="4300" spans="1:3" x14ac:dyDescent="0.35">
      <c r="A4300">
        <v>75420</v>
      </c>
      <c r="B4300" t="s">
        <v>572</v>
      </c>
      <c r="C4300">
        <v>513</v>
      </c>
    </row>
    <row r="4301" spans="1:3" x14ac:dyDescent="0.35">
      <c r="A4301">
        <v>75420</v>
      </c>
      <c r="B4301" t="s">
        <v>572</v>
      </c>
      <c r="C4301">
        <v>513</v>
      </c>
    </row>
    <row r="4302" spans="1:3" x14ac:dyDescent="0.35">
      <c r="A4302">
        <v>75420</v>
      </c>
      <c r="B4302" t="s">
        <v>572</v>
      </c>
      <c r="C4302">
        <v>513</v>
      </c>
    </row>
    <row r="4303" spans="1:3" x14ac:dyDescent="0.35">
      <c r="A4303">
        <v>75437</v>
      </c>
      <c r="B4303" t="s">
        <v>1167</v>
      </c>
      <c r="C4303">
        <v>510</v>
      </c>
    </row>
    <row r="4304" spans="1:3" x14ac:dyDescent="0.35">
      <c r="A4304">
        <v>75437</v>
      </c>
      <c r="B4304" t="s">
        <v>1167</v>
      </c>
      <c r="C4304">
        <v>510</v>
      </c>
    </row>
    <row r="4305" spans="1:3" x14ac:dyDescent="0.35">
      <c r="A4305">
        <v>75437</v>
      </c>
      <c r="B4305" t="s">
        <v>1167</v>
      </c>
      <c r="C4305">
        <v>510</v>
      </c>
    </row>
    <row r="4306" spans="1:3" x14ac:dyDescent="0.35">
      <c r="A4306">
        <v>75437</v>
      </c>
      <c r="B4306" t="s">
        <v>1167</v>
      </c>
      <c r="C4306">
        <v>510</v>
      </c>
    </row>
    <row r="4307" spans="1:3" x14ac:dyDescent="0.35">
      <c r="A4307">
        <v>75437</v>
      </c>
      <c r="B4307" t="s">
        <v>1167</v>
      </c>
      <c r="C4307">
        <v>510</v>
      </c>
    </row>
    <row r="4308" spans="1:3" x14ac:dyDescent="0.35">
      <c r="A4308">
        <v>75437</v>
      </c>
      <c r="B4308" t="s">
        <v>1167</v>
      </c>
      <c r="C4308">
        <v>510</v>
      </c>
    </row>
    <row r="4309" spans="1:3" x14ac:dyDescent="0.35">
      <c r="A4309">
        <v>75437</v>
      </c>
      <c r="B4309" t="s">
        <v>1167</v>
      </c>
      <c r="C4309">
        <v>510</v>
      </c>
    </row>
    <row r="4310" spans="1:3" x14ac:dyDescent="0.35">
      <c r="A4310">
        <v>75437</v>
      </c>
      <c r="B4310" t="s">
        <v>1167</v>
      </c>
      <c r="C4310">
        <v>510</v>
      </c>
    </row>
    <row r="4311" spans="1:3" x14ac:dyDescent="0.35">
      <c r="A4311">
        <v>75437</v>
      </c>
      <c r="B4311" t="s">
        <v>1167</v>
      </c>
      <c r="C4311">
        <v>510</v>
      </c>
    </row>
    <row r="4312" spans="1:3" x14ac:dyDescent="0.35">
      <c r="A4312">
        <v>75457</v>
      </c>
      <c r="B4312" t="s">
        <v>537</v>
      </c>
      <c r="C4312">
        <v>1</v>
      </c>
    </row>
    <row r="4313" spans="1:3" x14ac:dyDescent="0.35">
      <c r="A4313">
        <v>75457</v>
      </c>
      <c r="B4313" t="s">
        <v>537</v>
      </c>
      <c r="C4313">
        <v>1</v>
      </c>
    </row>
    <row r="4314" spans="1:3" x14ac:dyDescent="0.35">
      <c r="A4314">
        <v>75457</v>
      </c>
      <c r="B4314" t="s">
        <v>537</v>
      </c>
      <c r="C4314">
        <v>1</v>
      </c>
    </row>
    <row r="4315" spans="1:3" x14ac:dyDescent="0.35">
      <c r="A4315">
        <v>75457</v>
      </c>
      <c r="B4315" t="s">
        <v>537</v>
      </c>
      <c r="C4315">
        <v>1</v>
      </c>
    </row>
    <row r="4316" spans="1:3" x14ac:dyDescent="0.35">
      <c r="A4316">
        <v>75457</v>
      </c>
      <c r="B4316" t="s">
        <v>537</v>
      </c>
      <c r="C4316">
        <v>1</v>
      </c>
    </row>
    <row r="4317" spans="1:3" x14ac:dyDescent="0.35">
      <c r="A4317">
        <v>75457</v>
      </c>
      <c r="B4317" t="s">
        <v>537</v>
      </c>
      <c r="C4317">
        <v>1</v>
      </c>
    </row>
    <row r="4318" spans="1:3" x14ac:dyDescent="0.35">
      <c r="A4318">
        <v>75457</v>
      </c>
      <c r="B4318" t="s">
        <v>537</v>
      </c>
      <c r="C4318">
        <v>1</v>
      </c>
    </row>
    <row r="4319" spans="1:3" x14ac:dyDescent="0.35">
      <c r="A4319">
        <v>75457</v>
      </c>
      <c r="B4319" t="s">
        <v>537</v>
      </c>
      <c r="C4319">
        <v>1</v>
      </c>
    </row>
    <row r="4320" spans="1:3" x14ac:dyDescent="0.35">
      <c r="A4320">
        <v>75457</v>
      </c>
      <c r="B4320" t="s">
        <v>537</v>
      </c>
      <c r="C4320">
        <v>1</v>
      </c>
    </row>
    <row r="4321" spans="1:3" x14ac:dyDescent="0.35">
      <c r="A4321">
        <v>75457</v>
      </c>
      <c r="B4321" t="s">
        <v>537</v>
      </c>
      <c r="C4321">
        <v>1</v>
      </c>
    </row>
    <row r="4322" spans="1:3" x14ac:dyDescent="0.35">
      <c r="A4322">
        <v>75457</v>
      </c>
      <c r="B4322" t="s">
        <v>537</v>
      </c>
      <c r="C4322">
        <v>1</v>
      </c>
    </row>
    <row r="4323" spans="1:3" x14ac:dyDescent="0.35">
      <c r="A4323">
        <v>75457</v>
      </c>
      <c r="B4323" t="s">
        <v>537</v>
      </c>
      <c r="C4323">
        <v>1</v>
      </c>
    </row>
    <row r="4324" spans="1:3" x14ac:dyDescent="0.35">
      <c r="A4324">
        <v>75457</v>
      </c>
      <c r="B4324" t="s">
        <v>537</v>
      </c>
      <c r="C4324">
        <v>1</v>
      </c>
    </row>
    <row r="4325" spans="1:3" x14ac:dyDescent="0.35">
      <c r="A4325">
        <v>75457</v>
      </c>
      <c r="B4325" t="s">
        <v>537</v>
      </c>
      <c r="C4325">
        <v>1</v>
      </c>
    </row>
    <row r="4326" spans="1:3" x14ac:dyDescent="0.35">
      <c r="A4326">
        <v>75457</v>
      </c>
      <c r="B4326" t="s">
        <v>537</v>
      </c>
      <c r="C4326">
        <v>1</v>
      </c>
    </row>
    <row r="4327" spans="1:3" x14ac:dyDescent="0.35">
      <c r="A4327">
        <v>75679</v>
      </c>
      <c r="B4327" t="s">
        <v>577</v>
      </c>
      <c r="C4327">
        <v>236</v>
      </c>
    </row>
    <row r="4328" spans="1:3" x14ac:dyDescent="0.35">
      <c r="A4328">
        <v>75679</v>
      </c>
      <c r="B4328" t="s">
        <v>577</v>
      </c>
      <c r="C4328">
        <v>236</v>
      </c>
    </row>
    <row r="4329" spans="1:3" x14ac:dyDescent="0.35">
      <c r="A4329">
        <v>75679</v>
      </c>
      <c r="B4329" t="s">
        <v>577</v>
      </c>
      <c r="C4329">
        <v>236</v>
      </c>
    </row>
    <row r="4330" spans="1:3" x14ac:dyDescent="0.35">
      <c r="A4330">
        <v>75679</v>
      </c>
      <c r="B4330" t="s">
        <v>577</v>
      </c>
      <c r="C4330">
        <v>236</v>
      </c>
    </row>
    <row r="4331" spans="1:3" x14ac:dyDescent="0.35">
      <c r="A4331">
        <v>75679</v>
      </c>
      <c r="B4331" t="s">
        <v>577</v>
      </c>
      <c r="C4331">
        <v>236</v>
      </c>
    </row>
    <row r="4332" spans="1:3" x14ac:dyDescent="0.35">
      <c r="A4332">
        <v>75718</v>
      </c>
      <c r="B4332" t="s">
        <v>1170</v>
      </c>
      <c r="C4332">
        <v>518</v>
      </c>
    </row>
    <row r="4333" spans="1:3" x14ac:dyDescent="0.35">
      <c r="A4333">
        <v>75718</v>
      </c>
      <c r="B4333" t="s">
        <v>1170</v>
      </c>
      <c r="C4333">
        <v>518</v>
      </c>
    </row>
    <row r="4334" spans="1:3" x14ac:dyDescent="0.35">
      <c r="A4334">
        <v>75718</v>
      </c>
      <c r="B4334" t="s">
        <v>1170</v>
      </c>
      <c r="C4334">
        <v>518</v>
      </c>
    </row>
    <row r="4335" spans="1:3" x14ac:dyDescent="0.35">
      <c r="A4335">
        <v>75718</v>
      </c>
      <c r="B4335" t="s">
        <v>1170</v>
      </c>
      <c r="C4335">
        <v>518</v>
      </c>
    </row>
    <row r="4336" spans="1:3" x14ac:dyDescent="0.35">
      <c r="A4336">
        <v>75718</v>
      </c>
      <c r="B4336" t="s">
        <v>1170</v>
      </c>
      <c r="C4336">
        <v>518</v>
      </c>
    </row>
    <row r="4337" spans="1:3" x14ac:dyDescent="0.35">
      <c r="A4337">
        <v>75718</v>
      </c>
      <c r="B4337" t="s">
        <v>1170</v>
      </c>
      <c r="C4337">
        <v>518</v>
      </c>
    </row>
    <row r="4338" spans="1:3" x14ac:dyDescent="0.35">
      <c r="A4338">
        <v>75718</v>
      </c>
      <c r="B4338" t="s">
        <v>1170</v>
      </c>
      <c r="C4338">
        <v>518</v>
      </c>
    </row>
    <row r="4339" spans="1:3" x14ac:dyDescent="0.35">
      <c r="A4339">
        <v>75718</v>
      </c>
      <c r="B4339" t="s">
        <v>1170</v>
      </c>
      <c r="C4339">
        <v>518</v>
      </c>
    </row>
    <row r="4340" spans="1:3" x14ac:dyDescent="0.35">
      <c r="A4340">
        <v>75718</v>
      </c>
      <c r="B4340" t="s">
        <v>1170</v>
      </c>
      <c r="C4340">
        <v>518</v>
      </c>
    </row>
    <row r="4341" spans="1:3" x14ac:dyDescent="0.35">
      <c r="A4341">
        <v>75718</v>
      </c>
      <c r="B4341" t="s">
        <v>1170</v>
      </c>
      <c r="C4341">
        <v>518</v>
      </c>
    </row>
    <row r="4342" spans="1:3" x14ac:dyDescent="0.35">
      <c r="A4342">
        <v>75718</v>
      </c>
      <c r="B4342" t="s">
        <v>1170</v>
      </c>
      <c r="C4342">
        <v>518</v>
      </c>
    </row>
    <row r="4343" spans="1:3" x14ac:dyDescent="0.35">
      <c r="A4343">
        <v>75718</v>
      </c>
      <c r="B4343" t="s">
        <v>1170</v>
      </c>
      <c r="C4343">
        <v>518</v>
      </c>
    </row>
    <row r="4344" spans="1:3" x14ac:dyDescent="0.35">
      <c r="A4344">
        <v>75718</v>
      </c>
      <c r="B4344" t="s">
        <v>1170</v>
      </c>
      <c r="C4344">
        <v>518</v>
      </c>
    </row>
    <row r="4345" spans="1:3" x14ac:dyDescent="0.35">
      <c r="A4345">
        <v>75718</v>
      </c>
      <c r="B4345" t="s">
        <v>1170</v>
      </c>
      <c r="C4345">
        <v>518</v>
      </c>
    </row>
    <row r="4346" spans="1:3" x14ac:dyDescent="0.35">
      <c r="A4346">
        <v>75718</v>
      </c>
      <c r="B4346" t="s">
        <v>1170</v>
      </c>
      <c r="C4346">
        <v>518</v>
      </c>
    </row>
    <row r="4347" spans="1:3" x14ac:dyDescent="0.35">
      <c r="A4347">
        <v>75718</v>
      </c>
      <c r="B4347" t="s">
        <v>1170</v>
      </c>
      <c r="C4347">
        <v>518</v>
      </c>
    </row>
    <row r="4348" spans="1:3" x14ac:dyDescent="0.35">
      <c r="A4348">
        <v>75718</v>
      </c>
      <c r="B4348" t="s">
        <v>1170</v>
      </c>
      <c r="C4348">
        <v>518</v>
      </c>
    </row>
    <row r="4349" spans="1:3" x14ac:dyDescent="0.35">
      <c r="A4349">
        <v>75718</v>
      </c>
      <c r="B4349" t="s">
        <v>1170</v>
      </c>
      <c r="C4349">
        <v>518</v>
      </c>
    </row>
    <row r="4350" spans="1:3" x14ac:dyDescent="0.35">
      <c r="A4350">
        <v>75718</v>
      </c>
      <c r="B4350" t="s">
        <v>1170</v>
      </c>
      <c r="C4350">
        <v>518</v>
      </c>
    </row>
    <row r="4351" spans="1:3" x14ac:dyDescent="0.35">
      <c r="A4351">
        <v>75806</v>
      </c>
      <c r="B4351" t="s">
        <v>537</v>
      </c>
      <c r="C4351">
        <v>1</v>
      </c>
    </row>
    <row r="4352" spans="1:3" x14ac:dyDescent="0.35">
      <c r="A4352">
        <v>75806</v>
      </c>
      <c r="B4352" t="s">
        <v>537</v>
      </c>
      <c r="C4352">
        <v>1</v>
      </c>
    </row>
    <row r="4353" spans="1:3" x14ac:dyDescent="0.35">
      <c r="A4353">
        <v>75823</v>
      </c>
      <c r="B4353" t="s">
        <v>1292</v>
      </c>
      <c r="C4353">
        <v>1</v>
      </c>
    </row>
    <row r="4354" spans="1:3" x14ac:dyDescent="0.35">
      <c r="A4354">
        <v>75823</v>
      </c>
      <c r="B4354" t="s">
        <v>1292</v>
      </c>
      <c r="C4354">
        <v>1</v>
      </c>
    </row>
    <row r="4355" spans="1:3" x14ac:dyDescent="0.35">
      <c r="A4355">
        <v>75823</v>
      </c>
      <c r="B4355" t="s">
        <v>1292</v>
      </c>
      <c r="C4355">
        <v>1</v>
      </c>
    </row>
    <row r="4356" spans="1:3" x14ac:dyDescent="0.35">
      <c r="A4356">
        <v>75844</v>
      </c>
      <c r="B4356" t="s">
        <v>1293</v>
      </c>
      <c r="C4356">
        <v>1</v>
      </c>
    </row>
    <row r="4357" spans="1:3" x14ac:dyDescent="0.35">
      <c r="A4357">
        <v>75844</v>
      </c>
      <c r="B4357" t="s">
        <v>1293</v>
      </c>
      <c r="C4357">
        <v>1</v>
      </c>
    </row>
    <row r="4358" spans="1:3" x14ac:dyDescent="0.35">
      <c r="A4358">
        <v>75844</v>
      </c>
      <c r="B4358" t="s">
        <v>1293</v>
      </c>
      <c r="C4358">
        <v>1</v>
      </c>
    </row>
    <row r="4359" spans="1:3" x14ac:dyDescent="0.35">
      <c r="A4359">
        <v>75864</v>
      </c>
      <c r="B4359" t="s">
        <v>1170</v>
      </c>
      <c r="C4359">
        <v>511</v>
      </c>
    </row>
    <row r="4360" spans="1:3" x14ac:dyDescent="0.35">
      <c r="A4360">
        <v>75864</v>
      </c>
      <c r="B4360" t="s">
        <v>1170</v>
      </c>
      <c r="C4360">
        <v>511</v>
      </c>
    </row>
    <row r="4361" spans="1:3" x14ac:dyDescent="0.35">
      <c r="A4361">
        <v>75864</v>
      </c>
      <c r="B4361" t="s">
        <v>1170</v>
      </c>
      <c r="C4361">
        <v>511</v>
      </c>
    </row>
    <row r="4362" spans="1:3" x14ac:dyDescent="0.35">
      <c r="A4362">
        <v>75864</v>
      </c>
      <c r="B4362" t="s">
        <v>1170</v>
      </c>
      <c r="C4362">
        <v>511</v>
      </c>
    </row>
    <row r="4363" spans="1:3" x14ac:dyDescent="0.35">
      <c r="A4363">
        <v>75864</v>
      </c>
      <c r="B4363" t="s">
        <v>1170</v>
      </c>
      <c r="C4363">
        <v>511</v>
      </c>
    </row>
    <row r="4364" spans="1:3" x14ac:dyDescent="0.35">
      <c r="A4364">
        <v>75864</v>
      </c>
      <c r="B4364" t="s">
        <v>1170</v>
      </c>
      <c r="C4364">
        <v>511</v>
      </c>
    </row>
    <row r="4365" spans="1:3" x14ac:dyDescent="0.35">
      <c r="A4365">
        <v>75864</v>
      </c>
      <c r="B4365" t="s">
        <v>1170</v>
      </c>
      <c r="C4365">
        <v>511</v>
      </c>
    </row>
    <row r="4366" spans="1:3" x14ac:dyDescent="0.35">
      <c r="A4366">
        <v>75864</v>
      </c>
      <c r="B4366" t="s">
        <v>1170</v>
      </c>
      <c r="C4366">
        <v>511</v>
      </c>
    </row>
    <row r="4367" spans="1:3" x14ac:dyDescent="0.35">
      <c r="A4367">
        <v>75864</v>
      </c>
      <c r="B4367" t="s">
        <v>1170</v>
      </c>
      <c r="C4367">
        <v>511</v>
      </c>
    </row>
    <row r="4368" spans="1:3" x14ac:dyDescent="0.35">
      <c r="A4368">
        <v>75864</v>
      </c>
      <c r="B4368" t="s">
        <v>1170</v>
      </c>
      <c r="C4368">
        <v>511</v>
      </c>
    </row>
    <row r="4369" spans="1:3" x14ac:dyDescent="0.35">
      <c r="A4369">
        <v>75864</v>
      </c>
      <c r="B4369" t="s">
        <v>1170</v>
      </c>
      <c r="C4369">
        <v>511</v>
      </c>
    </row>
    <row r="4370" spans="1:3" x14ac:dyDescent="0.35">
      <c r="A4370">
        <v>75864</v>
      </c>
      <c r="B4370" t="s">
        <v>1170</v>
      </c>
      <c r="C4370">
        <v>511</v>
      </c>
    </row>
    <row r="4371" spans="1:3" x14ac:dyDescent="0.35">
      <c r="A4371">
        <v>75864</v>
      </c>
      <c r="B4371" t="s">
        <v>1170</v>
      </c>
      <c r="C4371">
        <v>511</v>
      </c>
    </row>
    <row r="4372" spans="1:3" x14ac:dyDescent="0.35">
      <c r="A4372">
        <v>75864</v>
      </c>
      <c r="B4372" t="s">
        <v>1170</v>
      </c>
      <c r="C4372">
        <v>511</v>
      </c>
    </row>
    <row r="4373" spans="1:3" x14ac:dyDescent="0.35">
      <c r="A4373">
        <v>75864</v>
      </c>
      <c r="B4373" t="s">
        <v>1170</v>
      </c>
      <c r="C4373">
        <v>511</v>
      </c>
    </row>
    <row r="4374" spans="1:3" x14ac:dyDescent="0.35">
      <c r="A4374">
        <v>75864</v>
      </c>
      <c r="B4374" t="s">
        <v>1170</v>
      </c>
      <c r="C4374">
        <v>511</v>
      </c>
    </row>
    <row r="4375" spans="1:3" x14ac:dyDescent="0.35">
      <c r="A4375">
        <v>75864</v>
      </c>
      <c r="B4375" t="s">
        <v>1170</v>
      </c>
      <c r="C4375">
        <v>511</v>
      </c>
    </row>
    <row r="4376" spans="1:3" x14ac:dyDescent="0.35">
      <c r="A4376">
        <v>75917</v>
      </c>
      <c r="B4376" t="s">
        <v>1294</v>
      </c>
      <c r="C4376">
        <v>303</v>
      </c>
    </row>
    <row r="4377" spans="1:3" x14ac:dyDescent="0.35">
      <c r="A4377">
        <v>75917</v>
      </c>
      <c r="B4377" t="s">
        <v>1294</v>
      </c>
      <c r="C4377">
        <v>303</v>
      </c>
    </row>
    <row r="4378" spans="1:3" x14ac:dyDescent="0.35">
      <c r="A4378">
        <v>75917</v>
      </c>
      <c r="B4378" t="s">
        <v>1294</v>
      </c>
      <c r="C4378">
        <v>303</v>
      </c>
    </row>
    <row r="4379" spans="1:3" x14ac:dyDescent="0.35">
      <c r="A4379">
        <v>75917</v>
      </c>
      <c r="B4379" t="s">
        <v>1294</v>
      </c>
      <c r="C4379">
        <v>303</v>
      </c>
    </row>
    <row r="4380" spans="1:3" x14ac:dyDescent="0.35">
      <c r="A4380">
        <v>75917</v>
      </c>
      <c r="B4380" t="s">
        <v>1294</v>
      </c>
      <c r="C4380">
        <v>303</v>
      </c>
    </row>
    <row r="4381" spans="1:3" x14ac:dyDescent="0.35">
      <c r="A4381">
        <v>75917</v>
      </c>
      <c r="B4381" t="s">
        <v>1294</v>
      </c>
      <c r="C4381">
        <v>303</v>
      </c>
    </row>
    <row r="4382" spans="1:3" x14ac:dyDescent="0.35">
      <c r="A4382">
        <v>75917</v>
      </c>
      <c r="B4382" t="s">
        <v>1294</v>
      </c>
      <c r="C4382">
        <v>303</v>
      </c>
    </row>
    <row r="4383" spans="1:3" x14ac:dyDescent="0.35">
      <c r="A4383">
        <v>75917</v>
      </c>
      <c r="B4383" t="s">
        <v>1294</v>
      </c>
      <c r="C4383">
        <v>303</v>
      </c>
    </row>
    <row r="4384" spans="1:3" x14ac:dyDescent="0.35">
      <c r="A4384">
        <v>75917</v>
      </c>
      <c r="B4384" t="s">
        <v>1294</v>
      </c>
      <c r="C4384">
        <v>303</v>
      </c>
    </row>
    <row r="4385" spans="1:3" x14ac:dyDescent="0.35">
      <c r="A4385">
        <v>75917</v>
      </c>
      <c r="B4385" t="s">
        <v>1294</v>
      </c>
      <c r="C4385">
        <v>303</v>
      </c>
    </row>
    <row r="4386" spans="1:3" x14ac:dyDescent="0.35">
      <c r="A4386">
        <v>75917</v>
      </c>
      <c r="B4386" t="s">
        <v>1294</v>
      </c>
      <c r="C4386">
        <v>303</v>
      </c>
    </row>
    <row r="4387" spans="1:3" x14ac:dyDescent="0.35">
      <c r="A4387">
        <v>75917</v>
      </c>
      <c r="B4387" t="s">
        <v>1294</v>
      </c>
      <c r="C4387">
        <v>303</v>
      </c>
    </row>
    <row r="4388" spans="1:3" x14ac:dyDescent="0.35">
      <c r="A4388">
        <v>75917</v>
      </c>
      <c r="B4388" t="s">
        <v>1294</v>
      </c>
      <c r="C4388">
        <v>303</v>
      </c>
    </row>
    <row r="4389" spans="1:3" x14ac:dyDescent="0.35">
      <c r="A4389">
        <v>75917</v>
      </c>
      <c r="B4389" t="s">
        <v>1294</v>
      </c>
      <c r="C4389">
        <v>304</v>
      </c>
    </row>
    <row r="4390" spans="1:3" x14ac:dyDescent="0.35">
      <c r="A4390">
        <v>75917</v>
      </c>
      <c r="B4390" t="s">
        <v>1294</v>
      </c>
      <c r="C4390">
        <v>304</v>
      </c>
    </row>
    <row r="4391" spans="1:3" x14ac:dyDescent="0.35">
      <c r="A4391">
        <v>75917</v>
      </c>
      <c r="B4391" t="s">
        <v>1294</v>
      </c>
      <c r="C4391">
        <v>304</v>
      </c>
    </row>
    <row r="4392" spans="1:3" x14ac:dyDescent="0.35">
      <c r="A4392">
        <v>75917</v>
      </c>
      <c r="B4392" t="s">
        <v>1294</v>
      </c>
      <c r="C4392">
        <v>304</v>
      </c>
    </row>
    <row r="4393" spans="1:3" x14ac:dyDescent="0.35">
      <c r="A4393">
        <v>75917</v>
      </c>
      <c r="B4393" t="s">
        <v>1294</v>
      </c>
      <c r="C4393">
        <v>304</v>
      </c>
    </row>
    <row r="4394" spans="1:3" x14ac:dyDescent="0.35">
      <c r="A4394">
        <v>75917</v>
      </c>
      <c r="B4394" t="s">
        <v>1294</v>
      </c>
      <c r="C4394">
        <v>304</v>
      </c>
    </row>
    <row r="4395" spans="1:3" x14ac:dyDescent="0.35">
      <c r="A4395">
        <v>75917</v>
      </c>
      <c r="B4395" t="s">
        <v>1294</v>
      </c>
      <c r="C4395">
        <v>304</v>
      </c>
    </row>
    <row r="4396" spans="1:3" x14ac:dyDescent="0.35">
      <c r="A4396">
        <v>75917</v>
      </c>
      <c r="B4396" t="s">
        <v>1294</v>
      </c>
      <c r="C4396">
        <v>304</v>
      </c>
    </row>
    <row r="4397" spans="1:3" x14ac:dyDescent="0.35">
      <c r="A4397">
        <v>75917</v>
      </c>
      <c r="B4397" t="s">
        <v>1294</v>
      </c>
      <c r="C4397">
        <v>304</v>
      </c>
    </row>
    <row r="4398" spans="1:3" x14ac:dyDescent="0.35">
      <c r="A4398">
        <v>75917</v>
      </c>
      <c r="B4398" t="s">
        <v>1294</v>
      </c>
      <c r="C4398">
        <v>304</v>
      </c>
    </row>
    <row r="4399" spans="1:3" x14ac:dyDescent="0.35">
      <c r="A4399">
        <v>75917</v>
      </c>
      <c r="B4399" t="s">
        <v>1294</v>
      </c>
      <c r="C4399">
        <v>304</v>
      </c>
    </row>
    <row r="4400" spans="1:3" x14ac:dyDescent="0.35">
      <c r="A4400">
        <v>75917</v>
      </c>
      <c r="B4400" t="s">
        <v>1294</v>
      </c>
      <c r="C4400">
        <v>304</v>
      </c>
    </row>
    <row r="4401" spans="1:3" x14ac:dyDescent="0.35">
      <c r="A4401">
        <v>75917</v>
      </c>
      <c r="B4401" t="s">
        <v>1294</v>
      </c>
      <c r="C4401">
        <v>304</v>
      </c>
    </row>
    <row r="4402" spans="1:3" x14ac:dyDescent="0.35">
      <c r="A4402">
        <v>75917</v>
      </c>
      <c r="B4402" t="s">
        <v>1294</v>
      </c>
      <c r="C4402">
        <v>304</v>
      </c>
    </row>
    <row r="4403" spans="1:3" x14ac:dyDescent="0.35">
      <c r="A4403">
        <v>75917</v>
      </c>
      <c r="B4403" t="s">
        <v>1294</v>
      </c>
      <c r="C4403">
        <v>304</v>
      </c>
    </row>
    <row r="4404" spans="1:3" x14ac:dyDescent="0.35">
      <c r="A4404">
        <v>75917</v>
      </c>
      <c r="B4404" t="s">
        <v>1294</v>
      </c>
      <c r="C4404">
        <v>304</v>
      </c>
    </row>
    <row r="4405" spans="1:3" x14ac:dyDescent="0.35">
      <c r="A4405">
        <v>76260</v>
      </c>
      <c r="B4405" t="s">
        <v>1295</v>
      </c>
      <c r="C4405">
        <v>1</v>
      </c>
    </row>
    <row r="4406" spans="1:3" x14ac:dyDescent="0.35">
      <c r="A4406">
        <v>76260</v>
      </c>
      <c r="B4406" t="s">
        <v>1295</v>
      </c>
      <c r="C4406">
        <v>1</v>
      </c>
    </row>
    <row r="4407" spans="1:3" x14ac:dyDescent="0.35">
      <c r="A4407">
        <v>76260</v>
      </c>
      <c r="B4407" t="s">
        <v>1295</v>
      </c>
      <c r="C4407">
        <v>1</v>
      </c>
    </row>
    <row r="4408" spans="1:3" x14ac:dyDescent="0.35">
      <c r="A4408">
        <v>76260</v>
      </c>
      <c r="B4408" t="s">
        <v>1295</v>
      </c>
      <c r="C4408">
        <v>1</v>
      </c>
    </row>
    <row r="4409" spans="1:3" x14ac:dyDescent="0.35">
      <c r="A4409">
        <v>76260</v>
      </c>
      <c r="B4409" t="s">
        <v>1295</v>
      </c>
      <c r="C4409">
        <v>2</v>
      </c>
    </row>
    <row r="4410" spans="1:3" x14ac:dyDescent="0.35">
      <c r="A4410">
        <v>76260</v>
      </c>
      <c r="B4410" t="s">
        <v>1295</v>
      </c>
      <c r="C4410">
        <v>2</v>
      </c>
    </row>
    <row r="4411" spans="1:3" x14ac:dyDescent="0.35">
      <c r="A4411">
        <v>76260</v>
      </c>
      <c r="B4411" t="s">
        <v>1295</v>
      </c>
      <c r="C4411">
        <v>2</v>
      </c>
    </row>
    <row r="4412" spans="1:3" x14ac:dyDescent="0.35">
      <c r="A4412">
        <v>76260</v>
      </c>
      <c r="B4412" t="s">
        <v>1295</v>
      </c>
      <c r="C4412">
        <v>2</v>
      </c>
    </row>
    <row r="4413" spans="1:3" x14ac:dyDescent="0.35">
      <c r="A4413">
        <v>76260</v>
      </c>
      <c r="B4413" t="s">
        <v>1295</v>
      </c>
      <c r="C4413">
        <v>2</v>
      </c>
    </row>
    <row r="4414" spans="1:3" x14ac:dyDescent="0.35">
      <c r="A4414">
        <v>76260</v>
      </c>
      <c r="B4414" t="s">
        <v>1295</v>
      </c>
      <c r="C4414">
        <v>2</v>
      </c>
    </row>
    <row r="4415" spans="1:3" x14ac:dyDescent="0.35">
      <c r="A4415">
        <v>76260</v>
      </c>
      <c r="B4415" t="s">
        <v>1295</v>
      </c>
      <c r="C4415">
        <v>2</v>
      </c>
    </row>
    <row r="4416" spans="1:3" x14ac:dyDescent="0.35">
      <c r="A4416">
        <v>76260</v>
      </c>
      <c r="B4416" t="s">
        <v>1295</v>
      </c>
      <c r="C4416">
        <v>2</v>
      </c>
    </row>
    <row r="4417" spans="1:3" x14ac:dyDescent="0.35">
      <c r="A4417">
        <v>76260</v>
      </c>
      <c r="B4417" t="s">
        <v>1295</v>
      </c>
      <c r="C4417">
        <v>2</v>
      </c>
    </row>
    <row r="4418" spans="1:3" x14ac:dyDescent="0.35">
      <c r="A4418">
        <v>76280</v>
      </c>
      <c r="B4418" t="s">
        <v>539</v>
      </c>
      <c r="C4418">
        <v>1</v>
      </c>
    </row>
    <row r="4419" spans="1:3" x14ac:dyDescent="0.35">
      <c r="A4419">
        <v>76280</v>
      </c>
      <c r="B4419" t="s">
        <v>539</v>
      </c>
      <c r="C4419">
        <v>1</v>
      </c>
    </row>
    <row r="4420" spans="1:3" x14ac:dyDescent="0.35">
      <c r="A4420">
        <v>76326</v>
      </c>
      <c r="B4420" t="s">
        <v>580</v>
      </c>
      <c r="C4420">
        <v>1</v>
      </c>
    </row>
    <row r="4421" spans="1:3" x14ac:dyDescent="0.35">
      <c r="A4421">
        <v>76326</v>
      </c>
      <c r="B4421" t="s">
        <v>580</v>
      </c>
      <c r="C4421">
        <v>1</v>
      </c>
    </row>
    <row r="4422" spans="1:3" x14ac:dyDescent="0.35">
      <c r="A4422">
        <v>76326</v>
      </c>
      <c r="B4422" t="s">
        <v>580</v>
      </c>
      <c r="C4422">
        <v>1</v>
      </c>
    </row>
    <row r="4423" spans="1:3" x14ac:dyDescent="0.35">
      <c r="A4423">
        <v>76326</v>
      </c>
      <c r="B4423" t="s">
        <v>580</v>
      </c>
      <c r="C4423">
        <v>1</v>
      </c>
    </row>
    <row r="4424" spans="1:3" x14ac:dyDescent="0.35">
      <c r="A4424">
        <v>76326</v>
      </c>
      <c r="B4424" t="s">
        <v>580</v>
      </c>
      <c r="C4424">
        <v>1</v>
      </c>
    </row>
    <row r="4425" spans="1:3" x14ac:dyDescent="0.35">
      <c r="A4425">
        <v>76326</v>
      </c>
      <c r="B4425" t="s">
        <v>580</v>
      </c>
      <c r="C4425">
        <v>1</v>
      </c>
    </row>
    <row r="4426" spans="1:3" x14ac:dyDescent="0.35">
      <c r="A4426">
        <v>76326</v>
      </c>
      <c r="B4426" t="s">
        <v>580</v>
      </c>
      <c r="C4426">
        <v>1</v>
      </c>
    </row>
    <row r="4427" spans="1:3" x14ac:dyDescent="0.35">
      <c r="A4427">
        <v>76326</v>
      </c>
      <c r="B4427" t="s">
        <v>580</v>
      </c>
      <c r="C4427">
        <v>1</v>
      </c>
    </row>
    <row r="4428" spans="1:3" x14ac:dyDescent="0.35">
      <c r="A4428">
        <v>76326</v>
      </c>
      <c r="B4428" t="s">
        <v>580</v>
      </c>
      <c r="C4428">
        <v>1</v>
      </c>
    </row>
    <row r="4429" spans="1:3" x14ac:dyDescent="0.35">
      <c r="A4429">
        <v>76326</v>
      </c>
      <c r="B4429" t="s">
        <v>580</v>
      </c>
      <c r="C4429">
        <v>1</v>
      </c>
    </row>
    <row r="4430" spans="1:3" x14ac:dyDescent="0.35">
      <c r="A4430">
        <v>76326</v>
      </c>
      <c r="B4430" t="s">
        <v>580</v>
      </c>
      <c r="C4430">
        <v>1</v>
      </c>
    </row>
    <row r="4431" spans="1:3" x14ac:dyDescent="0.35">
      <c r="A4431">
        <v>76326</v>
      </c>
      <c r="B4431" t="s">
        <v>580</v>
      </c>
      <c r="C4431">
        <v>1</v>
      </c>
    </row>
    <row r="4432" spans="1:3" x14ac:dyDescent="0.35">
      <c r="A4432">
        <v>76326</v>
      </c>
      <c r="B4432" t="s">
        <v>580</v>
      </c>
      <c r="C4432">
        <v>1</v>
      </c>
    </row>
    <row r="4433" spans="1:3" x14ac:dyDescent="0.35">
      <c r="A4433">
        <v>76326</v>
      </c>
      <c r="B4433" t="s">
        <v>580</v>
      </c>
      <c r="C4433">
        <v>1</v>
      </c>
    </row>
    <row r="4434" spans="1:3" x14ac:dyDescent="0.35">
      <c r="A4434">
        <v>76326</v>
      </c>
      <c r="B4434" t="s">
        <v>580</v>
      </c>
      <c r="C4434">
        <v>1</v>
      </c>
    </row>
    <row r="4435" spans="1:3" x14ac:dyDescent="0.35">
      <c r="A4435">
        <v>76326</v>
      </c>
      <c r="B4435" t="s">
        <v>580</v>
      </c>
      <c r="C4435">
        <v>2</v>
      </c>
    </row>
    <row r="4436" spans="1:3" x14ac:dyDescent="0.35">
      <c r="A4436">
        <v>76326</v>
      </c>
      <c r="B4436" t="s">
        <v>580</v>
      </c>
      <c r="C4436">
        <v>2</v>
      </c>
    </row>
    <row r="4437" spans="1:3" x14ac:dyDescent="0.35">
      <c r="A4437">
        <v>76326</v>
      </c>
      <c r="B4437" t="s">
        <v>580</v>
      </c>
      <c r="C4437">
        <v>2</v>
      </c>
    </row>
    <row r="4438" spans="1:3" x14ac:dyDescent="0.35">
      <c r="A4438">
        <v>76326</v>
      </c>
      <c r="B4438" t="s">
        <v>580</v>
      </c>
      <c r="C4438">
        <v>2</v>
      </c>
    </row>
    <row r="4439" spans="1:3" x14ac:dyDescent="0.35">
      <c r="A4439">
        <v>76326</v>
      </c>
      <c r="B4439" t="s">
        <v>580</v>
      </c>
      <c r="C4439">
        <v>2</v>
      </c>
    </row>
    <row r="4440" spans="1:3" x14ac:dyDescent="0.35">
      <c r="A4440">
        <v>76326</v>
      </c>
      <c r="B4440" t="s">
        <v>580</v>
      </c>
      <c r="C4440">
        <v>2</v>
      </c>
    </row>
    <row r="4441" spans="1:3" x14ac:dyDescent="0.35">
      <c r="A4441">
        <v>76326</v>
      </c>
      <c r="B4441" t="s">
        <v>580</v>
      </c>
      <c r="C4441">
        <v>2</v>
      </c>
    </row>
    <row r="4442" spans="1:3" x14ac:dyDescent="0.35">
      <c r="A4442">
        <v>76326</v>
      </c>
      <c r="B4442" t="s">
        <v>580</v>
      </c>
      <c r="C4442">
        <v>2</v>
      </c>
    </row>
    <row r="4443" spans="1:3" x14ac:dyDescent="0.35">
      <c r="A4443">
        <v>76326</v>
      </c>
      <c r="B4443" t="s">
        <v>580</v>
      </c>
      <c r="C4443">
        <v>2</v>
      </c>
    </row>
    <row r="4444" spans="1:3" x14ac:dyDescent="0.35">
      <c r="A4444">
        <v>76326</v>
      </c>
      <c r="B4444" t="s">
        <v>580</v>
      </c>
      <c r="C4444">
        <v>2</v>
      </c>
    </row>
    <row r="4445" spans="1:3" x14ac:dyDescent="0.35">
      <c r="A4445">
        <v>76326</v>
      </c>
      <c r="B4445" t="s">
        <v>580</v>
      </c>
      <c r="C4445">
        <v>2</v>
      </c>
    </row>
    <row r="4446" spans="1:3" x14ac:dyDescent="0.35">
      <c r="A4446">
        <v>76326</v>
      </c>
      <c r="B4446" t="s">
        <v>580</v>
      </c>
      <c r="C4446">
        <v>2</v>
      </c>
    </row>
    <row r="4447" spans="1:3" x14ac:dyDescent="0.35">
      <c r="A4447">
        <v>76326</v>
      </c>
      <c r="B4447" t="s">
        <v>580</v>
      </c>
      <c r="C4447">
        <v>2</v>
      </c>
    </row>
    <row r="4448" spans="1:3" x14ac:dyDescent="0.35">
      <c r="A4448">
        <v>76326</v>
      </c>
      <c r="B4448" t="s">
        <v>580</v>
      </c>
      <c r="C4448">
        <v>2</v>
      </c>
    </row>
    <row r="4449" spans="1:3" x14ac:dyDescent="0.35">
      <c r="A4449">
        <v>76326</v>
      </c>
      <c r="B4449" t="s">
        <v>580</v>
      </c>
      <c r="C4449">
        <v>2</v>
      </c>
    </row>
    <row r="4450" spans="1:3" x14ac:dyDescent="0.35">
      <c r="A4450">
        <v>76326</v>
      </c>
      <c r="B4450" t="s">
        <v>580</v>
      </c>
      <c r="C4450">
        <v>2</v>
      </c>
    </row>
    <row r="4451" spans="1:3" x14ac:dyDescent="0.35">
      <c r="A4451">
        <v>76326</v>
      </c>
      <c r="B4451" t="s">
        <v>580</v>
      </c>
      <c r="C4451">
        <v>2</v>
      </c>
    </row>
    <row r="4452" spans="1:3" x14ac:dyDescent="0.35">
      <c r="A4452">
        <v>76375</v>
      </c>
      <c r="B4452" t="s">
        <v>1211</v>
      </c>
      <c r="C4452">
        <v>1</v>
      </c>
    </row>
    <row r="4453" spans="1:3" x14ac:dyDescent="0.35">
      <c r="A4453">
        <v>76375</v>
      </c>
      <c r="B4453" t="s">
        <v>1211</v>
      </c>
      <c r="C4453">
        <v>1</v>
      </c>
    </row>
    <row r="4454" spans="1:3" x14ac:dyDescent="0.35">
      <c r="A4454">
        <v>76375</v>
      </c>
      <c r="B4454" t="s">
        <v>1211</v>
      </c>
      <c r="C4454">
        <v>1</v>
      </c>
    </row>
    <row r="4455" spans="1:3" x14ac:dyDescent="0.35">
      <c r="A4455">
        <v>76375</v>
      </c>
      <c r="B4455" t="s">
        <v>1211</v>
      </c>
      <c r="C4455">
        <v>1</v>
      </c>
    </row>
    <row r="4456" spans="1:3" x14ac:dyDescent="0.35">
      <c r="A4456">
        <v>76375</v>
      </c>
      <c r="B4456" t="s">
        <v>1211</v>
      </c>
      <c r="C4456">
        <v>1</v>
      </c>
    </row>
    <row r="4457" spans="1:3" x14ac:dyDescent="0.35">
      <c r="A4457">
        <v>76375</v>
      </c>
      <c r="B4457" t="s">
        <v>1211</v>
      </c>
      <c r="C4457">
        <v>1</v>
      </c>
    </row>
    <row r="4458" spans="1:3" x14ac:dyDescent="0.35">
      <c r="A4458">
        <v>76375</v>
      </c>
      <c r="B4458" t="s">
        <v>1211</v>
      </c>
      <c r="C4458">
        <v>1</v>
      </c>
    </row>
    <row r="4459" spans="1:3" x14ac:dyDescent="0.35">
      <c r="A4459">
        <v>76375</v>
      </c>
      <c r="B4459" t="s">
        <v>1211</v>
      </c>
      <c r="C4459">
        <v>1</v>
      </c>
    </row>
    <row r="4460" spans="1:3" x14ac:dyDescent="0.35">
      <c r="A4460">
        <v>76375</v>
      </c>
      <c r="B4460" t="s">
        <v>1211</v>
      </c>
      <c r="C4460">
        <v>1</v>
      </c>
    </row>
    <row r="4461" spans="1:3" x14ac:dyDescent="0.35">
      <c r="A4461">
        <v>76375</v>
      </c>
      <c r="B4461" t="s">
        <v>1211</v>
      </c>
      <c r="C4461">
        <v>1</v>
      </c>
    </row>
    <row r="4462" spans="1:3" x14ac:dyDescent="0.35">
      <c r="A4462">
        <v>76375</v>
      </c>
      <c r="B4462" t="s">
        <v>1211</v>
      </c>
      <c r="C4462">
        <v>1</v>
      </c>
    </row>
    <row r="4463" spans="1:3" x14ac:dyDescent="0.35">
      <c r="A4463">
        <v>76375</v>
      </c>
      <c r="B4463" t="s">
        <v>1211</v>
      </c>
      <c r="C4463">
        <v>1</v>
      </c>
    </row>
    <row r="4464" spans="1:3" x14ac:dyDescent="0.35">
      <c r="A4464">
        <v>76375</v>
      </c>
      <c r="B4464" t="s">
        <v>1211</v>
      </c>
      <c r="C4464">
        <v>1</v>
      </c>
    </row>
    <row r="4465" spans="1:3" x14ac:dyDescent="0.35">
      <c r="A4465">
        <v>76375</v>
      </c>
      <c r="B4465" t="s">
        <v>1211</v>
      </c>
      <c r="C4465">
        <v>1</v>
      </c>
    </row>
    <row r="4466" spans="1:3" x14ac:dyDescent="0.35">
      <c r="A4466">
        <v>76375</v>
      </c>
      <c r="B4466" t="s">
        <v>1211</v>
      </c>
      <c r="C4466">
        <v>1</v>
      </c>
    </row>
    <row r="4467" spans="1:3" x14ac:dyDescent="0.35">
      <c r="A4467">
        <v>76375</v>
      </c>
      <c r="B4467" t="s">
        <v>1211</v>
      </c>
      <c r="C4467">
        <v>1</v>
      </c>
    </row>
    <row r="4468" spans="1:3" x14ac:dyDescent="0.35">
      <c r="A4468">
        <v>76376</v>
      </c>
      <c r="B4468" t="s">
        <v>304</v>
      </c>
      <c r="C4468">
        <v>1</v>
      </c>
    </row>
    <row r="4469" spans="1:3" x14ac:dyDescent="0.35">
      <c r="A4469">
        <v>76376</v>
      </c>
      <c r="B4469" t="s">
        <v>304</v>
      </c>
      <c r="C4469">
        <v>1</v>
      </c>
    </row>
    <row r="4470" spans="1:3" x14ac:dyDescent="0.35">
      <c r="A4470">
        <v>76376</v>
      </c>
      <c r="B4470" t="s">
        <v>304</v>
      </c>
      <c r="C4470">
        <v>1</v>
      </c>
    </row>
    <row r="4471" spans="1:3" x14ac:dyDescent="0.35">
      <c r="A4471">
        <v>76377</v>
      </c>
      <c r="B4471" t="s">
        <v>1296</v>
      </c>
      <c r="C4471">
        <v>1</v>
      </c>
    </row>
    <row r="4472" spans="1:3" x14ac:dyDescent="0.35">
      <c r="A4472">
        <v>76377</v>
      </c>
      <c r="B4472" t="s">
        <v>1296</v>
      </c>
      <c r="C4472">
        <v>1</v>
      </c>
    </row>
    <row r="4473" spans="1:3" x14ac:dyDescent="0.35">
      <c r="A4473">
        <v>76377</v>
      </c>
      <c r="B4473" t="s">
        <v>1296</v>
      </c>
      <c r="C4473">
        <v>1</v>
      </c>
    </row>
    <row r="4474" spans="1:3" x14ac:dyDescent="0.35">
      <c r="A4474">
        <v>76466</v>
      </c>
      <c r="B4474" t="s">
        <v>1139</v>
      </c>
      <c r="C4474">
        <v>796</v>
      </c>
    </row>
    <row r="4475" spans="1:3" x14ac:dyDescent="0.35">
      <c r="A4475">
        <v>76466</v>
      </c>
      <c r="B4475" t="s">
        <v>1139</v>
      </c>
      <c r="C4475">
        <v>796</v>
      </c>
    </row>
    <row r="4476" spans="1:3" x14ac:dyDescent="0.35">
      <c r="A4476">
        <v>76466</v>
      </c>
      <c r="B4476" t="s">
        <v>1139</v>
      </c>
      <c r="C4476">
        <v>796</v>
      </c>
    </row>
    <row r="4477" spans="1:3" x14ac:dyDescent="0.35">
      <c r="A4477">
        <v>76466</v>
      </c>
      <c r="B4477" t="s">
        <v>1139</v>
      </c>
      <c r="C4477">
        <v>796</v>
      </c>
    </row>
    <row r="4478" spans="1:3" x14ac:dyDescent="0.35">
      <c r="A4478">
        <v>76466</v>
      </c>
      <c r="B4478" t="s">
        <v>1139</v>
      </c>
      <c r="C4478">
        <v>796</v>
      </c>
    </row>
    <row r="4479" spans="1:3" x14ac:dyDescent="0.35">
      <c r="A4479">
        <v>76466</v>
      </c>
      <c r="B4479" t="s">
        <v>1139</v>
      </c>
      <c r="C4479">
        <v>796</v>
      </c>
    </row>
    <row r="4480" spans="1:3" x14ac:dyDescent="0.35">
      <c r="A4480">
        <v>76466</v>
      </c>
      <c r="B4480" t="s">
        <v>1139</v>
      </c>
      <c r="C4480">
        <v>796</v>
      </c>
    </row>
    <row r="4481" spans="1:3" x14ac:dyDescent="0.35">
      <c r="A4481">
        <v>76466</v>
      </c>
      <c r="B4481" t="s">
        <v>1139</v>
      </c>
      <c r="C4481">
        <v>796</v>
      </c>
    </row>
    <row r="4482" spans="1:3" x14ac:dyDescent="0.35">
      <c r="A4482">
        <v>76466</v>
      </c>
      <c r="B4482" t="s">
        <v>1139</v>
      </c>
      <c r="C4482">
        <v>796</v>
      </c>
    </row>
    <row r="4483" spans="1:3" x14ac:dyDescent="0.35">
      <c r="A4483">
        <v>76466</v>
      </c>
      <c r="B4483" t="s">
        <v>1139</v>
      </c>
      <c r="C4483">
        <v>796</v>
      </c>
    </row>
    <row r="4484" spans="1:3" x14ac:dyDescent="0.35">
      <c r="A4484">
        <v>76466</v>
      </c>
      <c r="B4484" t="s">
        <v>1139</v>
      </c>
      <c r="C4484">
        <v>796</v>
      </c>
    </row>
    <row r="4485" spans="1:3" x14ac:dyDescent="0.35">
      <c r="A4485">
        <v>76466</v>
      </c>
      <c r="B4485" t="s">
        <v>1139</v>
      </c>
      <c r="C4485">
        <v>796</v>
      </c>
    </row>
    <row r="4486" spans="1:3" x14ac:dyDescent="0.35">
      <c r="A4486">
        <v>76466</v>
      </c>
      <c r="B4486" t="s">
        <v>1139</v>
      </c>
      <c r="C4486">
        <v>796</v>
      </c>
    </row>
    <row r="4487" spans="1:3" x14ac:dyDescent="0.35">
      <c r="A4487">
        <v>76466</v>
      </c>
      <c r="B4487" t="s">
        <v>1139</v>
      </c>
      <c r="C4487">
        <v>796</v>
      </c>
    </row>
    <row r="4488" spans="1:3" x14ac:dyDescent="0.35">
      <c r="A4488">
        <v>76466</v>
      </c>
      <c r="B4488" t="s">
        <v>1139</v>
      </c>
      <c r="C4488">
        <v>796</v>
      </c>
    </row>
    <row r="4489" spans="1:3" x14ac:dyDescent="0.35">
      <c r="A4489">
        <v>76466</v>
      </c>
      <c r="B4489" t="s">
        <v>1139</v>
      </c>
      <c r="C4489">
        <v>796</v>
      </c>
    </row>
    <row r="4490" spans="1:3" x14ac:dyDescent="0.35">
      <c r="A4490">
        <v>76466</v>
      </c>
      <c r="B4490" t="s">
        <v>1139</v>
      </c>
      <c r="C4490">
        <v>796</v>
      </c>
    </row>
    <row r="4491" spans="1:3" x14ac:dyDescent="0.35">
      <c r="A4491">
        <v>76466</v>
      </c>
      <c r="B4491" t="s">
        <v>1139</v>
      </c>
      <c r="C4491">
        <v>796</v>
      </c>
    </row>
    <row r="4492" spans="1:3" x14ac:dyDescent="0.35">
      <c r="A4492">
        <v>76466</v>
      </c>
      <c r="B4492" t="s">
        <v>1139</v>
      </c>
      <c r="C4492">
        <v>796</v>
      </c>
    </row>
    <row r="4493" spans="1:3" x14ac:dyDescent="0.35">
      <c r="A4493">
        <v>76466</v>
      </c>
      <c r="B4493" t="s">
        <v>1139</v>
      </c>
      <c r="C4493">
        <v>796</v>
      </c>
    </row>
    <row r="4494" spans="1:3" x14ac:dyDescent="0.35">
      <c r="A4494">
        <v>76466</v>
      </c>
      <c r="B4494" t="s">
        <v>1139</v>
      </c>
      <c r="C4494">
        <v>796</v>
      </c>
    </row>
    <row r="4495" spans="1:3" x14ac:dyDescent="0.35">
      <c r="A4495">
        <v>76466</v>
      </c>
      <c r="B4495" t="s">
        <v>1139</v>
      </c>
      <c r="C4495">
        <v>796</v>
      </c>
    </row>
    <row r="4496" spans="1:3" x14ac:dyDescent="0.35">
      <c r="A4496">
        <v>76466</v>
      </c>
      <c r="B4496" t="s">
        <v>1139</v>
      </c>
      <c r="C4496">
        <v>796</v>
      </c>
    </row>
    <row r="4497" spans="1:3" x14ac:dyDescent="0.35">
      <c r="A4497">
        <v>76466</v>
      </c>
      <c r="B4497" t="s">
        <v>1139</v>
      </c>
      <c r="C4497">
        <v>796</v>
      </c>
    </row>
    <row r="4498" spans="1:3" x14ac:dyDescent="0.35">
      <c r="A4498">
        <v>76466</v>
      </c>
      <c r="B4498" t="s">
        <v>1139</v>
      </c>
      <c r="C4498">
        <v>796</v>
      </c>
    </row>
    <row r="4499" spans="1:3" x14ac:dyDescent="0.35">
      <c r="A4499">
        <v>76466</v>
      </c>
      <c r="B4499" t="s">
        <v>1139</v>
      </c>
      <c r="C4499">
        <v>796</v>
      </c>
    </row>
    <row r="4500" spans="1:3" x14ac:dyDescent="0.35">
      <c r="A4500">
        <v>76466</v>
      </c>
      <c r="B4500" t="s">
        <v>1139</v>
      </c>
      <c r="C4500">
        <v>796</v>
      </c>
    </row>
    <row r="4501" spans="1:3" x14ac:dyDescent="0.35">
      <c r="A4501">
        <v>76466</v>
      </c>
      <c r="B4501" t="s">
        <v>1139</v>
      </c>
      <c r="C4501">
        <v>796</v>
      </c>
    </row>
    <row r="4502" spans="1:3" x14ac:dyDescent="0.35">
      <c r="A4502">
        <v>76466</v>
      </c>
      <c r="B4502" t="s">
        <v>1139</v>
      </c>
      <c r="C4502">
        <v>796</v>
      </c>
    </row>
    <row r="4503" spans="1:3" x14ac:dyDescent="0.35">
      <c r="A4503">
        <v>76466</v>
      </c>
      <c r="B4503" t="s">
        <v>1139</v>
      </c>
      <c r="C4503">
        <v>796</v>
      </c>
    </row>
    <row r="4504" spans="1:3" x14ac:dyDescent="0.35">
      <c r="A4504">
        <v>76466</v>
      </c>
      <c r="B4504" t="s">
        <v>1139</v>
      </c>
      <c r="C4504">
        <v>796</v>
      </c>
    </row>
    <row r="4505" spans="1:3" x14ac:dyDescent="0.35">
      <c r="A4505">
        <v>76466</v>
      </c>
      <c r="B4505" t="s">
        <v>1139</v>
      </c>
      <c r="C4505">
        <v>796</v>
      </c>
    </row>
    <row r="4506" spans="1:3" x14ac:dyDescent="0.35">
      <c r="A4506">
        <v>76466</v>
      </c>
      <c r="B4506" t="s">
        <v>1139</v>
      </c>
      <c r="C4506">
        <v>796</v>
      </c>
    </row>
    <row r="4507" spans="1:3" x14ac:dyDescent="0.35">
      <c r="A4507">
        <v>76466</v>
      </c>
      <c r="B4507" t="s">
        <v>1139</v>
      </c>
      <c r="C4507">
        <v>796</v>
      </c>
    </row>
    <row r="4508" spans="1:3" x14ac:dyDescent="0.35">
      <c r="A4508">
        <v>76466</v>
      </c>
      <c r="B4508" t="s">
        <v>1139</v>
      </c>
      <c r="C4508">
        <v>796</v>
      </c>
    </row>
    <row r="4509" spans="1:3" x14ac:dyDescent="0.35">
      <c r="A4509">
        <v>76466</v>
      </c>
      <c r="B4509" t="s">
        <v>1139</v>
      </c>
      <c r="C4509">
        <v>796</v>
      </c>
    </row>
    <row r="4510" spans="1:3" x14ac:dyDescent="0.35">
      <c r="A4510">
        <v>76466</v>
      </c>
      <c r="B4510" t="s">
        <v>1139</v>
      </c>
      <c r="C4510">
        <v>796</v>
      </c>
    </row>
    <row r="4511" spans="1:3" x14ac:dyDescent="0.35">
      <c r="A4511">
        <v>76466</v>
      </c>
      <c r="B4511" t="s">
        <v>1139</v>
      </c>
      <c r="C4511">
        <v>796</v>
      </c>
    </row>
    <row r="4512" spans="1:3" x14ac:dyDescent="0.35">
      <c r="A4512">
        <v>76466</v>
      </c>
      <c r="B4512" t="s">
        <v>1139</v>
      </c>
      <c r="C4512">
        <v>796</v>
      </c>
    </row>
    <row r="4513" spans="1:3" x14ac:dyDescent="0.35">
      <c r="A4513">
        <v>76466</v>
      </c>
      <c r="B4513" t="s">
        <v>1139</v>
      </c>
      <c r="C4513">
        <v>796</v>
      </c>
    </row>
    <row r="4514" spans="1:3" x14ac:dyDescent="0.35">
      <c r="A4514">
        <v>76466</v>
      </c>
      <c r="B4514" t="s">
        <v>1139</v>
      </c>
      <c r="C4514">
        <v>796</v>
      </c>
    </row>
    <row r="4515" spans="1:3" x14ac:dyDescent="0.35">
      <c r="A4515">
        <v>76466</v>
      </c>
      <c r="B4515" t="s">
        <v>1139</v>
      </c>
      <c r="C4515">
        <v>796</v>
      </c>
    </row>
    <row r="4516" spans="1:3" x14ac:dyDescent="0.35">
      <c r="A4516">
        <v>76466</v>
      </c>
      <c r="B4516" t="s">
        <v>1139</v>
      </c>
      <c r="C4516">
        <v>796</v>
      </c>
    </row>
    <row r="4517" spans="1:3" x14ac:dyDescent="0.35">
      <c r="A4517">
        <v>76466</v>
      </c>
      <c r="B4517" t="s">
        <v>1139</v>
      </c>
      <c r="C4517">
        <v>796</v>
      </c>
    </row>
    <row r="4518" spans="1:3" x14ac:dyDescent="0.35">
      <c r="A4518">
        <v>76466</v>
      </c>
      <c r="B4518" t="s">
        <v>1139</v>
      </c>
      <c r="C4518">
        <v>796</v>
      </c>
    </row>
    <row r="4519" spans="1:3" x14ac:dyDescent="0.35">
      <c r="A4519">
        <v>76469</v>
      </c>
      <c r="B4519" t="s">
        <v>1297</v>
      </c>
      <c r="C4519">
        <v>793</v>
      </c>
    </row>
    <row r="4520" spans="1:3" x14ac:dyDescent="0.35">
      <c r="A4520">
        <v>76469</v>
      </c>
      <c r="B4520" t="s">
        <v>1297</v>
      </c>
      <c r="C4520">
        <v>793</v>
      </c>
    </row>
    <row r="4521" spans="1:3" x14ac:dyDescent="0.35">
      <c r="A4521">
        <v>76469</v>
      </c>
      <c r="B4521" t="s">
        <v>1297</v>
      </c>
      <c r="C4521">
        <v>793</v>
      </c>
    </row>
    <row r="4522" spans="1:3" x14ac:dyDescent="0.35">
      <c r="A4522">
        <v>76469</v>
      </c>
      <c r="B4522" t="s">
        <v>1297</v>
      </c>
      <c r="C4522">
        <v>793</v>
      </c>
    </row>
    <row r="4523" spans="1:3" x14ac:dyDescent="0.35">
      <c r="A4523">
        <v>76469</v>
      </c>
      <c r="B4523" t="s">
        <v>1297</v>
      </c>
      <c r="C4523">
        <v>793</v>
      </c>
    </row>
    <row r="4524" spans="1:3" x14ac:dyDescent="0.35">
      <c r="A4524">
        <v>76469</v>
      </c>
      <c r="B4524" t="s">
        <v>1297</v>
      </c>
      <c r="C4524">
        <v>793</v>
      </c>
    </row>
    <row r="4525" spans="1:3" x14ac:dyDescent="0.35">
      <c r="A4525">
        <v>76596</v>
      </c>
      <c r="B4525" t="s">
        <v>1298</v>
      </c>
      <c r="C4525">
        <v>1</v>
      </c>
    </row>
    <row r="4526" spans="1:3" x14ac:dyDescent="0.35">
      <c r="A4526">
        <v>76596</v>
      </c>
      <c r="B4526" t="s">
        <v>1298</v>
      </c>
      <c r="C4526">
        <v>1</v>
      </c>
    </row>
    <row r="4527" spans="1:3" x14ac:dyDescent="0.35">
      <c r="A4527">
        <v>76596</v>
      </c>
      <c r="B4527" t="s">
        <v>1298</v>
      </c>
      <c r="C4527">
        <v>1</v>
      </c>
    </row>
    <row r="4528" spans="1:3" x14ac:dyDescent="0.35">
      <c r="A4528">
        <v>76596</v>
      </c>
      <c r="B4528" t="s">
        <v>1298</v>
      </c>
      <c r="C4528">
        <v>1</v>
      </c>
    </row>
    <row r="4529" spans="1:3" x14ac:dyDescent="0.35">
      <c r="A4529">
        <v>76596</v>
      </c>
      <c r="B4529" t="s">
        <v>1298</v>
      </c>
      <c r="C4529">
        <v>1</v>
      </c>
    </row>
    <row r="4530" spans="1:3" x14ac:dyDescent="0.35">
      <c r="A4530">
        <v>76596</v>
      </c>
      <c r="B4530" t="s">
        <v>1298</v>
      </c>
      <c r="C4530">
        <v>1</v>
      </c>
    </row>
    <row r="4531" spans="1:3" x14ac:dyDescent="0.35">
      <c r="A4531">
        <v>76596</v>
      </c>
      <c r="B4531" t="s">
        <v>1298</v>
      </c>
      <c r="C4531">
        <v>1</v>
      </c>
    </row>
    <row r="4532" spans="1:3" x14ac:dyDescent="0.35">
      <c r="A4532">
        <v>76596</v>
      </c>
      <c r="B4532" t="s">
        <v>1298</v>
      </c>
      <c r="C4532">
        <v>1</v>
      </c>
    </row>
    <row r="4533" spans="1:3" x14ac:dyDescent="0.35">
      <c r="A4533">
        <v>76596</v>
      </c>
      <c r="B4533" t="s">
        <v>1298</v>
      </c>
      <c r="C4533">
        <v>1</v>
      </c>
    </row>
    <row r="4534" spans="1:3" x14ac:dyDescent="0.35">
      <c r="A4534">
        <v>76596</v>
      </c>
      <c r="B4534" t="s">
        <v>1298</v>
      </c>
      <c r="C4534">
        <v>1</v>
      </c>
    </row>
    <row r="4535" spans="1:3" x14ac:dyDescent="0.35">
      <c r="A4535">
        <v>76596</v>
      </c>
      <c r="B4535" t="s">
        <v>1298</v>
      </c>
      <c r="C4535">
        <v>1</v>
      </c>
    </row>
    <row r="4536" spans="1:3" x14ac:dyDescent="0.35">
      <c r="A4536">
        <v>76596</v>
      </c>
      <c r="B4536" t="s">
        <v>1298</v>
      </c>
      <c r="C4536">
        <v>1</v>
      </c>
    </row>
    <row r="4537" spans="1:3" x14ac:dyDescent="0.35">
      <c r="A4537">
        <v>76596</v>
      </c>
      <c r="B4537" t="s">
        <v>1298</v>
      </c>
      <c r="C4537">
        <v>1</v>
      </c>
    </row>
    <row r="4538" spans="1:3" x14ac:dyDescent="0.35">
      <c r="A4538">
        <v>76596</v>
      </c>
      <c r="B4538" t="s">
        <v>1298</v>
      </c>
      <c r="C4538">
        <v>1</v>
      </c>
    </row>
    <row r="4539" spans="1:3" x14ac:dyDescent="0.35">
      <c r="A4539">
        <v>76596</v>
      </c>
      <c r="B4539" t="s">
        <v>1298</v>
      </c>
      <c r="C4539">
        <v>1</v>
      </c>
    </row>
    <row r="4540" spans="1:3" x14ac:dyDescent="0.35">
      <c r="A4540">
        <v>76596</v>
      </c>
      <c r="B4540" t="s">
        <v>1298</v>
      </c>
      <c r="C4540">
        <v>1</v>
      </c>
    </row>
    <row r="4541" spans="1:3" x14ac:dyDescent="0.35">
      <c r="A4541">
        <v>76597</v>
      </c>
      <c r="B4541" t="s">
        <v>537</v>
      </c>
      <c r="C4541">
        <v>1</v>
      </c>
    </row>
    <row r="4542" spans="1:3" x14ac:dyDescent="0.35">
      <c r="A4542">
        <v>76597</v>
      </c>
      <c r="B4542" t="s">
        <v>537</v>
      </c>
      <c r="C4542">
        <v>1</v>
      </c>
    </row>
    <row r="4543" spans="1:3" x14ac:dyDescent="0.35">
      <c r="A4543">
        <v>76597</v>
      </c>
      <c r="B4543" t="s">
        <v>537</v>
      </c>
      <c r="C4543">
        <v>1</v>
      </c>
    </row>
    <row r="4544" spans="1:3" x14ac:dyDescent="0.35">
      <c r="A4544">
        <v>76597</v>
      </c>
      <c r="B4544" t="s">
        <v>537</v>
      </c>
      <c r="C4544">
        <v>1</v>
      </c>
    </row>
    <row r="4545" spans="1:3" x14ac:dyDescent="0.35">
      <c r="A4545">
        <v>76597</v>
      </c>
      <c r="B4545" t="s">
        <v>537</v>
      </c>
      <c r="C4545">
        <v>1</v>
      </c>
    </row>
    <row r="4546" spans="1:3" x14ac:dyDescent="0.35">
      <c r="A4546">
        <v>76597</v>
      </c>
      <c r="B4546" t="s">
        <v>537</v>
      </c>
      <c r="C4546">
        <v>1</v>
      </c>
    </row>
    <row r="4547" spans="1:3" x14ac:dyDescent="0.35">
      <c r="A4547">
        <v>76597</v>
      </c>
      <c r="B4547" t="s">
        <v>537</v>
      </c>
      <c r="C4547">
        <v>1</v>
      </c>
    </row>
    <row r="4548" spans="1:3" x14ac:dyDescent="0.35">
      <c r="A4548">
        <v>76597</v>
      </c>
      <c r="B4548" t="s">
        <v>537</v>
      </c>
      <c r="C4548">
        <v>1</v>
      </c>
    </row>
    <row r="4549" spans="1:3" x14ac:dyDescent="0.35">
      <c r="A4549">
        <v>76597</v>
      </c>
      <c r="B4549" t="s">
        <v>537</v>
      </c>
      <c r="C4549">
        <v>2</v>
      </c>
    </row>
    <row r="4550" spans="1:3" x14ac:dyDescent="0.35">
      <c r="A4550">
        <v>76597</v>
      </c>
      <c r="B4550" t="s">
        <v>537</v>
      </c>
      <c r="C4550">
        <v>2</v>
      </c>
    </row>
    <row r="4551" spans="1:3" x14ac:dyDescent="0.35">
      <c r="A4551">
        <v>76597</v>
      </c>
      <c r="B4551" t="s">
        <v>537</v>
      </c>
      <c r="C4551">
        <v>2</v>
      </c>
    </row>
    <row r="4552" spans="1:3" x14ac:dyDescent="0.35">
      <c r="A4552">
        <v>76597</v>
      </c>
      <c r="B4552" t="s">
        <v>537</v>
      </c>
      <c r="C4552">
        <v>2</v>
      </c>
    </row>
    <row r="4553" spans="1:3" x14ac:dyDescent="0.35">
      <c r="A4553">
        <v>76597</v>
      </c>
      <c r="B4553" t="s">
        <v>537</v>
      </c>
      <c r="C4553">
        <v>2</v>
      </c>
    </row>
    <row r="4554" spans="1:3" x14ac:dyDescent="0.35">
      <c r="A4554">
        <v>76597</v>
      </c>
      <c r="B4554" t="s">
        <v>537</v>
      </c>
      <c r="C4554">
        <v>2</v>
      </c>
    </row>
    <row r="4555" spans="1:3" x14ac:dyDescent="0.35">
      <c r="A4555">
        <v>76597</v>
      </c>
      <c r="B4555" t="s">
        <v>537</v>
      </c>
      <c r="C4555">
        <v>2</v>
      </c>
    </row>
    <row r="4556" spans="1:3" x14ac:dyDescent="0.35">
      <c r="A4556">
        <v>84380</v>
      </c>
      <c r="B4556" t="s">
        <v>1299</v>
      </c>
      <c r="C4556">
        <v>1</v>
      </c>
    </row>
    <row r="4557" spans="1:3" x14ac:dyDescent="0.35">
      <c r="A4557">
        <v>84380</v>
      </c>
      <c r="B4557" t="s">
        <v>1299</v>
      </c>
      <c r="C4557">
        <v>1</v>
      </c>
    </row>
    <row r="4558" spans="1:3" x14ac:dyDescent="0.35">
      <c r="A4558">
        <v>84380</v>
      </c>
      <c r="B4558" t="s">
        <v>1299</v>
      </c>
      <c r="C4558">
        <v>1</v>
      </c>
    </row>
    <row r="4559" spans="1:3" x14ac:dyDescent="0.35">
      <c r="A4559">
        <v>84475</v>
      </c>
      <c r="B4559" t="s">
        <v>1208</v>
      </c>
      <c r="C4559">
        <v>1</v>
      </c>
    </row>
    <row r="4560" spans="1:3" x14ac:dyDescent="0.35">
      <c r="A4560">
        <v>84475</v>
      </c>
      <c r="B4560" t="s">
        <v>1208</v>
      </c>
      <c r="C4560">
        <v>1</v>
      </c>
    </row>
    <row r="4561" spans="1:3" x14ac:dyDescent="0.35">
      <c r="A4561">
        <v>84475</v>
      </c>
      <c r="B4561" t="s">
        <v>1208</v>
      </c>
      <c r="C4561">
        <v>1</v>
      </c>
    </row>
    <row r="4562" spans="1:3" x14ac:dyDescent="0.35">
      <c r="A4562">
        <v>84476</v>
      </c>
      <c r="B4562" t="s">
        <v>1300</v>
      </c>
      <c r="C4562">
        <v>1</v>
      </c>
    </row>
    <row r="4563" spans="1:3" x14ac:dyDescent="0.35">
      <c r="A4563">
        <v>84476</v>
      </c>
      <c r="B4563" t="s">
        <v>1300</v>
      </c>
      <c r="C4563">
        <v>1</v>
      </c>
    </row>
    <row r="4564" spans="1:3" x14ac:dyDescent="0.35">
      <c r="A4564">
        <v>84476</v>
      </c>
      <c r="B4564" t="s">
        <v>1300</v>
      </c>
      <c r="C4564">
        <v>1</v>
      </c>
    </row>
    <row r="4565" spans="1:3" x14ac:dyDescent="0.35">
      <c r="A4565">
        <v>84476</v>
      </c>
      <c r="B4565" t="s">
        <v>1300</v>
      </c>
      <c r="C4565">
        <v>1</v>
      </c>
    </row>
    <row r="4566" spans="1:3" x14ac:dyDescent="0.35">
      <c r="A4566">
        <v>84503</v>
      </c>
      <c r="B4566" t="s">
        <v>1301</v>
      </c>
      <c r="C4566">
        <v>1</v>
      </c>
    </row>
    <row r="4567" spans="1:3" x14ac:dyDescent="0.35">
      <c r="A4567">
        <v>84503</v>
      </c>
      <c r="B4567" t="s">
        <v>1301</v>
      </c>
      <c r="C4567">
        <v>1</v>
      </c>
    </row>
    <row r="4568" spans="1:3" x14ac:dyDescent="0.35">
      <c r="A4568">
        <v>84503</v>
      </c>
      <c r="B4568" t="s">
        <v>1301</v>
      </c>
      <c r="C4568">
        <v>1</v>
      </c>
    </row>
    <row r="4569" spans="1:3" x14ac:dyDescent="0.35">
      <c r="A4569">
        <v>84503</v>
      </c>
      <c r="B4569" t="s">
        <v>1301</v>
      </c>
      <c r="C4569">
        <v>1</v>
      </c>
    </row>
    <row r="4570" spans="1:3" x14ac:dyDescent="0.35">
      <c r="A4570">
        <v>84503</v>
      </c>
      <c r="B4570" t="s">
        <v>1301</v>
      </c>
      <c r="C4570">
        <v>1</v>
      </c>
    </row>
    <row r="4571" spans="1:3" x14ac:dyDescent="0.35">
      <c r="A4571">
        <v>84503</v>
      </c>
      <c r="B4571" t="s">
        <v>1301</v>
      </c>
      <c r="C4571">
        <v>1</v>
      </c>
    </row>
    <row r="4572" spans="1:3" x14ac:dyDescent="0.35">
      <c r="A4572">
        <v>84503</v>
      </c>
      <c r="B4572" t="s">
        <v>1301</v>
      </c>
      <c r="C4572">
        <v>1</v>
      </c>
    </row>
    <row r="4573" spans="1:3" x14ac:dyDescent="0.35">
      <c r="A4573">
        <v>84569</v>
      </c>
      <c r="B4573" t="s">
        <v>1302</v>
      </c>
      <c r="C4573">
        <v>790</v>
      </c>
    </row>
    <row r="4574" spans="1:3" x14ac:dyDescent="0.35">
      <c r="A4574">
        <v>84569</v>
      </c>
      <c r="B4574" t="s">
        <v>1302</v>
      </c>
      <c r="C4574">
        <v>790</v>
      </c>
    </row>
    <row r="4575" spans="1:3" x14ac:dyDescent="0.35">
      <c r="A4575">
        <v>84612</v>
      </c>
      <c r="B4575" t="s">
        <v>1303</v>
      </c>
      <c r="C4575">
        <v>1</v>
      </c>
    </row>
    <row r="4576" spans="1:3" x14ac:dyDescent="0.35">
      <c r="A4576">
        <v>84612</v>
      </c>
      <c r="B4576" t="s">
        <v>1303</v>
      </c>
      <c r="C4576">
        <v>1</v>
      </c>
    </row>
    <row r="4577" spans="1:3" x14ac:dyDescent="0.35">
      <c r="A4577">
        <v>84612</v>
      </c>
      <c r="B4577" t="s">
        <v>1303</v>
      </c>
      <c r="C4577">
        <v>1</v>
      </c>
    </row>
    <row r="4578" spans="1:3" x14ac:dyDescent="0.35">
      <c r="A4578">
        <v>84696</v>
      </c>
      <c r="B4578" t="s">
        <v>1254</v>
      </c>
      <c r="C4578">
        <v>1</v>
      </c>
    </row>
    <row r="4579" spans="1:3" x14ac:dyDescent="0.35">
      <c r="A4579">
        <v>84696</v>
      </c>
      <c r="B4579" t="s">
        <v>1254</v>
      </c>
      <c r="C4579">
        <v>1</v>
      </c>
    </row>
    <row r="4580" spans="1:3" x14ac:dyDescent="0.35">
      <c r="A4580">
        <v>84696</v>
      </c>
      <c r="B4580" t="s">
        <v>1254</v>
      </c>
      <c r="C4580">
        <v>1</v>
      </c>
    </row>
    <row r="4581" spans="1:3" x14ac:dyDescent="0.35">
      <c r="A4581">
        <v>84696</v>
      </c>
      <c r="B4581" t="s">
        <v>1254</v>
      </c>
      <c r="C4581">
        <v>1</v>
      </c>
    </row>
    <row r="4582" spans="1:3" x14ac:dyDescent="0.35">
      <c r="A4582">
        <v>84696</v>
      </c>
      <c r="B4582" t="s">
        <v>1254</v>
      </c>
      <c r="C4582">
        <v>1</v>
      </c>
    </row>
    <row r="4583" spans="1:3" x14ac:dyDescent="0.35">
      <c r="A4583">
        <v>84696</v>
      </c>
      <c r="B4583" t="s">
        <v>1254</v>
      </c>
      <c r="C4583">
        <v>1</v>
      </c>
    </row>
    <row r="4584" spans="1:3" x14ac:dyDescent="0.35">
      <c r="A4584">
        <v>84696</v>
      </c>
      <c r="B4584" t="s">
        <v>1254</v>
      </c>
      <c r="C4584">
        <v>1</v>
      </c>
    </row>
    <row r="4585" spans="1:3" x14ac:dyDescent="0.35">
      <c r="A4585">
        <v>84696</v>
      </c>
      <c r="B4585" t="s">
        <v>1254</v>
      </c>
      <c r="C4585">
        <v>1</v>
      </c>
    </row>
    <row r="4586" spans="1:3" x14ac:dyDescent="0.35">
      <c r="A4586">
        <v>84696</v>
      </c>
      <c r="B4586" t="s">
        <v>1254</v>
      </c>
      <c r="C4586">
        <v>1</v>
      </c>
    </row>
    <row r="4587" spans="1:3" x14ac:dyDescent="0.35">
      <c r="A4587">
        <v>84696</v>
      </c>
      <c r="B4587" t="s">
        <v>1254</v>
      </c>
      <c r="C4587">
        <v>1</v>
      </c>
    </row>
    <row r="4588" spans="1:3" x14ac:dyDescent="0.35">
      <c r="A4588">
        <v>84696</v>
      </c>
      <c r="B4588" t="s">
        <v>1254</v>
      </c>
      <c r="C4588">
        <v>1</v>
      </c>
    </row>
    <row r="4589" spans="1:3" x14ac:dyDescent="0.35">
      <c r="A4589">
        <v>84696</v>
      </c>
      <c r="B4589" t="s">
        <v>1254</v>
      </c>
      <c r="C4589">
        <v>1</v>
      </c>
    </row>
    <row r="4590" spans="1:3" x14ac:dyDescent="0.35">
      <c r="A4590">
        <v>84696</v>
      </c>
      <c r="B4590" t="s">
        <v>1254</v>
      </c>
      <c r="C4590">
        <v>1</v>
      </c>
    </row>
    <row r="4591" spans="1:3" x14ac:dyDescent="0.35">
      <c r="A4591">
        <v>84696</v>
      </c>
      <c r="B4591" t="s">
        <v>1254</v>
      </c>
      <c r="C4591">
        <v>1</v>
      </c>
    </row>
    <row r="4592" spans="1:3" x14ac:dyDescent="0.35">
      <c r="A4592">
        <v>84697</v>
      </c>
      <c r="B4592" t="s">
        <v>1221</v>
      </c>
      <c r="C4592">
        <v>1</v>
      </c>
    </row>
    <row r="4593" spans="1:3" x14ac:dyDescent="0.35">
      <c r="A4593">
        <v>84697</v>
      </c>
      <c r="B4593" t="s">
        <v>1221</v>
      </c>
      <c r="C4593">
        <v>1</v>
      </c>
    </row>
    <row r="4594" spans="1:3" x14ac:dyDescent="0.35">
      <c r="A4594">
        <v>84697</v>
      </c>
      <c r="B4594" t="s">
        <v>1221</v>
      </c>
      <c r="C4594">
        <v>1</v>
      </c>
    </row>
    <row r="4595" spans="1:3" x14ac:dyDescent="0.35">
      <c r="A4595">
        <v>84697</v>
      </c>
      <c r="B4595" t="s">
        <v>1221</v>
      </c>
      <c r="C4595">
        <v>1</v>
      </c>
    </row>
    <row r="4596" spans="1:3" x14ac:dyDescent="0.35">
      <c r="A4596">
        <v>89475</v>
      </c>
      <c r="B4596" t="s">
        <v>1304</v>
      </c>
      <c r="C4596">
        <v>1</v>
      </c>
    </row>
    <row r="4597" spans="1:3" x14ac:dyDescent="0.35">
      <c r="A4597">
        <v>89475</v>
      </c>
      <c r="B4597" t="s">
        <v>1304</v>
      </c>
      <c r="C4597">
        <v>1</v>
      </c>
    </row>
    <row r="4598" spans="1:3" x14ac:dyDescent="0.35">
      <c r="A4598">
        <v>89475</v>
      </c>
      <c r="B4598" t="s">
        <v>1304</v>
      </c>
      <c r="C4598">
        <v>1</v>
      </c>
    </row>
    <row r="4599" spans="1:3" x14ac:dyDescent="0.35">
      <c r="A4599">
        <v>89475</v>
      </c>
      <c r="B4599" t="s">
        <v>1304</v>
      </c>
      <c r="C4599">
        <v>1</v>
      </c>
    </row>
    <row r="4600" spans="1:3" x14ac:dyDescent="0.35">
      <c r="A4600">
        <v>89475</v>
      </c>
      <c r="B4600" t="s">
        <v>1304</v>
      </c>
      <c r="C4600">
        <v>1</v>
      </c>
    </row>
    <row r="4601" spans="1:3" x14ac:dyDescent="0.35">
      <c r="A4601">
        <v>89475</v>
      </c>
      <c r="B4601" t="s">
        <v>1304</v>
      </c>
      <c r="C4601">
        <v>1</v>
      </c>
    </row>
    <row r="4602" spans="1:3" x14ac:dyDescent="0.35">
      <c r="A4602">
        <v>89476</v>
      </c>
      <c r="B4602" t="s">
        <v>1305</v>
      </c>
      <c r="C4602">
        <v>1</v>
      </c>
    </row>
    <row r="4603" spans="1:3" x14ac:dyDescent="0.35">
      <c r="A4603">
        <v>89476</v>
      </c>
      <c r="B4603" t="s">
        <v>1305</v>
      </c>
      <c r="C4603">
        <v>1</v>
      </c>
    </row>
    <row r="4604" spans="1:3" x14ac:dyDescent="0.35">
      <c r="A4604">
        <v>89476</v>
      </c>
      <c r="B4604" t="s">
        <v>1305</v>
      </c>
      <c r="C4604">
        <v>1</v>
      </c>
    </row>
    <row r="4605" spans="1:3" x14ac:dyDescent="0.35">
      <c r="A4605">
        <v>89476</v>
      </c>
      <c r="B4605" t="s">
        <v>1305</v>
      </c>
      <c r="C4605">
        <v>1</v>
      </c>
    </row>
    <row r="4606" spans="1:3" x14ac:dyDescent="0.35">
      <c r="A4606">
        <v>89476</v>
      </c>
      <c r="B4606" t="s">
        <v>1305</v>
      </c>
      <c r="C4606">
        <v>1</v>
      </c>
    </row>
    <row r="4607" spans="1:3" x14ac:dyDescent="0.35">
      <c r="A4607">
        <v>89476</v>
      </c>
      <c r="B4607" t="s">
        <v>1305</v>
      </c>
      <c r="C4607">
        <v>1</v>
      </c>
    </row>
    <row r="4608" spans="1:3" x14ac:dyDescent="0.35">
      <c r="A4608">
        <v>89476</v>
      </c>
      <c r="B4608" t="s">
        <v>1305</v>
      </c>
      <c r="C4608">
        <v>1</v>
      </c>
    </row>
    <row r="4609" spans="1:3" x14ac:dyDescent="0.35">
      <c r="A4609">
        <v>89476</v>
      </c>
      <c r="B4609" t="s">
        <v>1305</v>
      </c>
      <c r="C4609">
        <v>1</v>
      </c>
    </row>
    <row r="4610" spans="1:3" x14ac:dyDescent="0.35">
      <c r="A4610">
        <v>89477</v>
      </c>
      <c r="B4610" t="s">
        <v>1300</v>
      </c>
      <c r="C4610">
        <v>1</v>
      </c>
    </row>
    <row r="4611" spans="1:3" x14ac:dyDescent="0.35">
      <c r="A4611">
        <v>89477</v>
      </c>
      <c r="B4611" t="s">
        <v>1300</v>
      </c>
      <c r="C4611">
        <v>1</v>
      </c>
    </row>
    <row r="4612" spans="1:3" x14ac:dyDescent="0.35">
      <c r="A4612">
        <v>89612</v>
      </c>
      <c r="B4612" t="s">
        <v>574</v>
      </c>
      <c r="C4612">
        <v>1</v>
      </c>
    </row>
    <row r="4613" spans="1:3" x14ac:dyDescent="0.35">
      <c r="A4613">
        <v>89612</v>
      </c>
      <c r="B4613" t="s">
        <v>574</v>
      </c>
      <c r="C4613">
        <v>1</v>
      </c>
    </row>
    <row r="4614" spans="1:3" x14ac:dyDescent="0.35">
      <c r="A4614">
        <v>89612</v>
      </c>
      <c r="B4614" t="s">
        <v>574</v>
      </c>
      <c r="C4614">
        <v>1</v>
      </c>
    </row>
    <row r="4615" spans="1:3" x14ac:dyDescent="0.35">
      <c r="A4615">
        <v>89612</v>
      </c>
      <c r="B4615" t="s">
        <v>574</v>
      </c>
      <c r="C4615">
        <v>1</v>
      </c>
    </row>
    <row r="4616" spans="1:3" x14ac:dyDescent="0.35">
      <c r="A4616">
        <v>89612</v>
      </c>
      <c r="B4616" t="s">
        <v>574</v>
      </c>
      <c r="C4616">
        <v>1</v>
      </c>
    </row>
    <row r="4617" spans="1:3" x14ac:dyDescent="0.35">
      <c r="A4617">
        <v>89612</v>
      </c>
      <c r="B4617" t="s">
        <v>574</v>
      </c>
      <c r="C4617">
        <v>1</v>
      </c>
    </row>
    <row r="4618" spans="1:3" x14ac:dyDescent="0.35">
      <c r="A4618">
        <v>89612</v>
      </c>
      <c r="B4618" t="s">
        <v>574</v>
      </c>
      <c r="C4618">
        <v>1</v>
      </c>
    </row>
    <row r="4619" spans="1:3" x14ac:dyDescent="0.35">
      <c r="A4619">
        <v>89612</v>
      </c>
      <c r="B4619" t="s">
        <v>574</v>
      </c>
      <c r="C4619">
        <v>1</v>
      </c>
    </row>
    <row r="4620" spans="1:3" x14ac:dyDescent="0.35">
      <c r="A4620">
        <v>89612</v>
      </c>
      <c r="B4620" t="s">
        <v>574</v>
      </c>
      <c r="C4620">
        <v>1</v>
      </c>
    </row>
    <row r="4621" spans="1:3" x14ac:dyDescent="0.35">
      <c r="A4621">
        <v>89612</v>
      </c>
      <c r="B4621" t="s">
        <v>574</v>
      </c>
      <c r="C4621">
        <v>1</v>
      </c>
    </row>
    <row r="4622" spans="1:3" x14ac:dyDescent="0.35">
      <c r="A4622">
        <v>89612</v>
      </c>
      <c r="B4622" t="s">
        <v>574</v>
      </c>
      <c r="C4622">
        <v>1</v>
      </c>
    </row>
    <row r="4623" spans="1:3" x14ac:dyDescent="0.35">
      <c r="A4623">
        <v>89612</v>
      </c>
      <c r="B4623" t="s">
        <v>574</v>
      </c>
      <c r="C4623">
        <v>1</v>
      </c>
    </row>
    <row r="4624" spans="1:3" x14ac:dyDescent="0.35">
      <c r="A4624">
        <v>89612</v>
      </c>
      <c r="B4624" t="s">
        <v>574</v>
      </c>
      <c r="C4624">
        <v>1</v>
      </c>
    </row>
    <row r="4625" spans="1:3" x14ac:dyDescent="0.35">
      <c r="A4625">
        <v>89612</v>
      </c>
      <c r="B4625" t="s">
        <v>574</v>
      </c>
      <c r="C4625">
        <v>1</v>
      </c>
    </row>
    <row r="4626" spans="1:3" x14ac:dyDescent="0.35">
      <c r="A4626">
        <v>89612</v>
      </c>
      <c r="B4626" t="s">
        <v>574</v>
      </c>
      <c r="C4626">
        <v>1</v>
      </c>
    </row>
    <row r="4627" spans="1:3" x14ac:dyDescent="0.35">
      <c r="A4627">
        <v>89612</v>
      </c>
      <c r="B4627" t="s">
        <v>574</v>
      </c>
      <c r="C4627">
        <v>1</v>
      </c>
    </row>
    <row r="4628" spans="1:3" x14ac:dyDescent="0.35">
      <c r="A4628">
        <v>89612</v>
      </c>
      <c r="B4628" t="s">
        <v>574</v>
      </c>
      <c r="C4628">
        <v>1</v>
      </c>
    </row>
    <row r="4629" spans="1:3" x14ac:dyDescent="0.35">
      <c r="A4629">
        <v>89612</v>
      </c>
      <c r="B4629" t="s">
        <v>574</v>
      </c>
      <c r="C4629">
        <v>1</v>
      </c>
    </row>
    <row r="4630" spans="1:3" x14ac:dyDescent="0.35">
      <c r="A4630">
        <v>89612</v>
      </c>
      <c r="B4630" t="s">
        <v>574</v>
      </c>
      <c r="C4630">
        <v>1</v>
      </c>
    </row>
    <row r="4631" spans="1:3" x14ac:dyDescent="0.35">
      <c r="A4631">
        <v>89612</v>
      </c>
      <c r="B4631" t="s">
        <v>574</v>
      </c>
      <c r="C4631">
        <v>1</v>
      </c>
    </row>
    <row r="4632" spans="1:3" x14ac:dyDescent="0.35">
      <c r="A4632">
        <v>89612</v>
      </c>
      <c r="B4632" t="s">
        <v>574</v>
      </c>
      <c r="C4632">
        <v>1</v>
      </c>
    </row>
    <row r="4633" spans="1:3" x14ac:dyDescent="0.35">
      <c r="A4633">
        <v>89612</v>
      </c>
      <c r="B4633" t="s">
        <v>574</v>
      </c>
      <c r="C4633">
        <v>1</v>
      </c>
    </row>
    <row r="4634" spans="1:3" x14ac:dyDescent="0.35">
      <c r="A4634">
        <v>89612</v>
      </c>
      <c r="B4634" t="s">
        <v>574</v>
      </c>
      <c r="C4634">
        <v>1</v>
      </c>
    </row>
    <row r="4635" spans="1:3" x14ac:dyDescent="0.35">
      <c r="A4635">
        <v>89612</v>
      </c>
      <c r="B4635" t="s">
        <v>574</v>
      </c>
      <c r="C4635">
        <v>1</v>
      </c>
    </row>
    <row r="4636" spans="1:3" x14ac:dyDescent="0.35">
      <c r="A4636">
        <v>89612</v>
      </c>
      <c r="B4636" t="s">
        <v>574</v>
      </c>
      <c r="C4636">
        <v>1</v>
      </c>
    </row>
    <row r="4637" spans="1:3" x14ac:dyDescent="0.35">
      <c r="A4637">
        <v>89612</v>
      </c>
      <c r="B4637" t="s">
        <v>574</v>
      </c>
      <c r="C4637">
        <v>1</v>
      </c>
    </row>
    <row r="4638" spans="1:3" x14ac:dyDescent="0.35">
      <c r="A4638">
        <v>89612</v>
      </c>
      <c r="B4638" t="s">
        <v>574</v>
      </c>
      <c r="C4638">
        <v>1</v>
      </c>
    </row>
    <row r="4639" spans="1:3" x14ac:dyDescent="0.35">
      <c r="A4639">
        <v>89612</v>
      </c>
      <c r="B4639" t="s">
        <v>574</v>
      </c>
      <c r="C4639">
        <v>1</v>
      </c>
    </row>
    <row r="4640" spans="1:3" x14ac:dyDescent="0.35">
      <c r="A4640">
        <v>89612</v>
      </c>
      <c r="B4640" t="s">
        <v>574</v>
      </c>
      <c r="C4640">
        <v>1</v>
      </c>
    </row>
    <row r="4641" spans="1:3" x14ac:dyDescent="0.35">
      <c r="A4641">
        <v>89612</v>
      </c>
      <c r="B4641" t="s">
        <v>574</v>
      </c>
      <c r="C4641">
        <v>1</v>
      </c>
    </row>
    <row r="4642" spans="1:3" x14ac:dyDescent="0.35">
      <c r="A4642">
        <v>89612</v>
      </c>
      <c r="B4642" t="s">
        <v>574</v>
      </c>
      <c r="C4642">
        <v>1</v>
      </c>
    </row>
    <row r="4643" spans="1:3" x14ac:dyDescent="0.35">
      <c r="A4643">
        <v>89612</v>
      </c>
      <c r="B4643" t="s">
        <v>574</v>
      </c>
      <c r="C4643">
        <v>1</v>
      </c>
    </row>
    <row r="4644" spans="1:3" x14ac:dyDescent="0.35">
      <c r="A4644">
        <v>89612</v>
      </c>
      <c r="B4644" t="s">
        <v>574</v>
      </c>
      <c r="C4644">
        <v>1</v>
      </c>
    </row>
    <row r="4645" spans="1:3" x14ac:dyDescent="0.35">
      <c r="A4645">
        <v>89612</v>
      </c>
      <c r="B4645" t="s">
        <v>574</v>
      </c>
      <c r="C4645">
        <v>1</v>
      </c>
    </row>
    <row r="4646" spans="1:3" x14ac:dyDescent="0.35">
      <c r="A4646">
        <v>89612</v>
      </c>
      <c r="B4646" t="s">
        <v>574</v>
      </c>
      <c r="C4646">
        <v>1</v>
      </c>
    </row>
    <row r="4647" spans="1:3" x14ac:dyDescent="0.35">
      <c r="A4647">
        <v>89612</v>
      </c>
      <c r="B4647" t="s">
        <v>574</v>
      </c>
      <c r="C4647">
        <v>1</v>
      </c>
    </row>
    <row r="4648" spans="1:3" x14ac:dyDescent="0.35">
      <c r="A4648">
        <v>89612</v>
      </c>
      <c r="B4648" t="s">
        <v>574</v>
      </c>
      <c r="C4648">
        <v>2</v>
      </c>
    </row>
    <row r="4649" spans="1:3" x14ac:dyDescent="0.35">
      <c r="A4649">
        <v>89612</v>
      </c>
      <c r="B4649" t="s">
        <v>574</v>
      </c>
      <c r="C4649">
        <v>2</v>
      </c>
    </row>
    <row r="4650" spans="1:3" x14ac:dyDescent="0.35">
      <c r="A4650">
        <v>89612</v>
      </c>
      <c r="B4650" t="s">
        <v>574</v>
      </c>
      <c r="C4650">
        <v>2</v>
      </c>
    </row>
    <row r="4651" spans="1:3" x14ac:dyDescent="0.35">
      <c r="A4651">
        <v>89612</v>
      </c>
      <c r="B4651" t="s">
        <v>574</v>
      </c>
      <c r="C4651">
        <v>2</v>
      </c>
    </row>
    <row r="4652" spans="1:3" x14ac:dyDescent="0.35">
      <c r="A4652">
        <v>89612</v>
      </c>
      <c r="B4652" t="s">
        <v>574</v>
      </c>
      <c r="C4652">
        <v>2</v>
      </c>
    </row>
    <row r="4653" spans="1:3" x14ac:dyDescent="0.35">
      <c r="A4653">
        <v>89612</v>
      </c>
      <c r="B4653" t="s">
        <v>574</v>
      </c>
      <c r="C4653">
        <v>2</v>
      </c>
    </row>
    <row r="4654" spans="1:3" x14ac:dyDescent="0.35">
      <c r="A4654">
        <v>89612</v>
      </c>
      <c r="B4654" t="s">
        <v>574</v>
      </c>
      <c r="C4654">
        <v>2</v>
      </c>
    </row>
    <row r="4655" spans="1:3" x14ac:dyDescent="0.35">
      <c r="A4655">
        <v>89612</v>
      </c>
      <c r="B4655" t="s">
        <v>574</v>
      </c>
      <c r="C4655">
        <v>2</v>
      </c>
    </row>
    <row r="4656" spans="1:3" x14ac:dyDescent="0.35">
      <c r="A4656">
        <v>89612</v>
      </c>
      <c r="B4656" t="s">
        <v>574</v>
      </c>
      <c r="C4656">
        <v>2</v>
      </c>
    </row>
    <row r="4657" spans="1:3" x14ac:dyDescent="0.35">
      <c r="A4657">
        <v>89612</v>
      </c>
      <c r="B4657" t="s">
        <v>574</v>
      </c>
      <c r="C4657">
        <v>2</v>
      </c>
    </row>
    <row r="4658" spans="1:3" x14ac:dyDescent="0.35">
      <c r="A4658">
        <v>89612</v>
      </c>
      <c r="B4658" t="s">
        <v>574</v>
      </c>
      <c r="C4658">
        <v>2</v>
      </c>
    </row>
    <row r="4659" spans="1:3" x14ac:dyDescent="0.35">
      <c r="A4659">
        <v>89612</v>
      </c>
      <c r="B4659" t="s">
        <v>574</v>
      </c>
      <c r="C4659">
        <v>2</v>
      </c>
    </row>
    <row r="4660" spans="1:3" x14ac:dyDescent="0.35">
      <c r="A4660">
        <v>89612</v>
      </c>
      <c r="B4660" t="s">
        <v>574</v>
      </c>
      <c r="C4660">
        <v>2</v>
      </c>
    </row>
    <row r="4661" spans="1:3" x14ac:dyDescent="0.35">
      <c r="A4661">
        <v>89612</v>
      </c>
      <c r="B4661" t="s">
        <v>574</v>
      </c>
      <c r="C4661">
        <v>2</v>
      </c>
    </row>
    <row r="4662" spans="1:3" x14ac:dyDescent="0.35">
      <c r="A4662">
        <v>89612</v>
      </c>
      <c r="B4662" t="s">
        <v>574</v>
      </c>
      <c r="C4662">
        <v>2</v>
      </c>
    </row>
    <row r="4663" spans="1:3" x14ac:dyDescent="0.35">
      <c r="A4663">
        <v>89612</v>
      </c>
      <c r="B4663" t="s">
        <v>574</v>
      </c>
      <c r="C4663">
        <v>3</v>
      </c>
    </row>
    <row r="4664" spans="1:3" x14ac:dyDescent="0.35">
      <c r="A4664">
        <v>89612</v>
      </c>
      <c r="B4664" t="s">
        <v>574</v>
      </c>
      <c r="C4664">
        <v>3</v>
      </c>
    </row>
    <row r="4665" spans="1:3" x14ac:dyDescent="0.35">
      <c r="A4665">
        <v>89612</v>
      </c>
      <c r="B4665" t="s">
        <v>574</v>
      </c>
      <c r="C4665">
        <v>3</v>
      </c>
    </row>
    <row r="4666" spans="1:3" x14ac:dyDescent="0.35">
      <c r="A4666">
        <v>89612</v>
      </c>
      <c r="B4666" t="s">
        <v>574</v>
      </c>
      <c r="C4666">
        <v>3</v>
      </c>
    </row>
    <row r="4667" spans="1:3" x14ac:dyDescent="0.35">
      <c r="A4667">
        <v>89612</v>
      </c>
      <c r="B4667" t="s">
        <v>574</v>
      </c>
      <c r="C4667">
        <v>3</v>
      </c>
    </row>
    <row r="4668" spans="1:3" x14ac:dyDescent="0.35">
      <c r="A4668">
        <v>89612</v>
      </c>
      <c r="B4668" t="s">
        <v>574</v>
      </c>
      <c r="C4668">
        <v>3</v>
      </c>
    </row>
    <row r="4669" spans="1:3" x14ac:dyDescent="0.35">
      <c r="A4669">
        <v>89612</v>
      </c>
      <c r="B4669" t="s">
        <v>574</v>
      </c>
      <c r="C4669">
        <v>3</v>
      </c>
    </row>
    <row r="4670" spans="1:3" x14ac:dyDescent="0.35">
      <c r="A4670">
        <v>89612</v>
      </c>
      <c r="B4670" t="s">
        <v>574</v>
      </c>
      <c r="C4670">
        <v>3</v>
      </c>
    </row>
    <row r="4671" spans="1:3" x14ac:dyDescent="0.35">
      <c r="A4671">
        <v>89612</v>
      </c>
      <c r="B4671" t="s">
        <v>574</v>
      </c>
      <c r="C4671">
        <v>3</v>
      </c>
    </row>
    <row r="4672" spans="1:3" x14ac:dyDescent="0.35">
      <c r="A4672">
        <v>89612</v>
      </c>
      <c r="B4672" t="s">
        <v>574</v>
      </c>
      <c r="C4672">
        <v>3</v>
      </c>
    </row>
    <row r="4673" spans="1:3" x14ac:dyDescent="0.35">
      <c r="A4673">
        <v>89612</v>
      </c>
      <c r="B4673" t="s">
        <v>574</v>
      </c>
      <c r="C4673">
        <v>3</v>
      </c>
    </row>
    <row r="4674" spans="1:3" x14ac:dyDescent="0.35">
      <c r="A4674">
        <v>89612</v>
      </c>
      <c r="B4674" t="s">
        <v>574</v>
      </c>
      <c r="C4674">
        <v>3</v>
      </c>
    </row>
    <row r="4675" spans="1:3" x14ac:dyDescent="0.35">
      <c r="A4675">
        <v>89612</v>
      </c>
      <c r="B4675" t="s">
        <v>574</v>
      </c>
      <c r="C4675">
        <v>3</v>
      </c>
    </row>
    <row r="4676" spans="1:3" x14ac:dyDescent="0.35">
      <c r="A4676">
        <v>89612</v>
      </c>
      <c r="B4676" t="s">
        <v>574</v>
      </c>
      <c r="C4676">
        <v>3</v>
      </c>
    </row>
    <row r="4677" spans="1:3" x14ac:dyDescent="0.35">
      <c r="A4677">
        <v>89612</v>
      </c>
      <c r="B4677" t="s">
        <v>574</v>
      </c>
      <c r="C4677">
        <v>3</v>
      </c>
    </row>
    <row r="4678" spans="1:3" x14ac:dyDescent="0.35">
      <c r="A4678">
        <v>89696</v>
      </c>
      <c r="B4678" t="s">
        <v>1306</v>
      </c>
      <c r="C4678">
        <v>1</v>
      </c>
    </row>
    <row r="4679" spans="1:3" x14ac:dyDescent="0.35">
      <c r="A4679">
        <v>89696</v>
      </c>
      <c r="B4679" t="s">
        <v>1306</v>
      </c>
      <c r="C4679">
        <v>1</v>
      </c>
    </row>
    <row r="4680" spans="1:3" x14ac:dyDescent="0.35">
      <c r="A4680">
        <v>89696</v>
      </c>
      <c r="B4680" t="s">
        <v>1306</v>
      </c>
      <c r="C4680">
        <v>1</v>
      </c>
    </row>
    <row r="4681" spans="1:3" x14ac:dyDescent="0.35">
      <c r="A4681">
        <v>89696</v>
      </c>
      <c r="B4681" t="s">
        <v>1306</v>
      </c>
      <c r="C4681">
        <v>1</v>
      </c>
    </row>
    <row r="4682" spans="1:3" x14ac:dyDescent="0.35">
      <c r="A4682">
        <v>89696</v>
      </c>
      <c r="B4682" t="s">
        <v>1306</v>
      </c>
      <c r="C4682">
        <v>1</v>
      </c>
    </row>
    <row r="4683" spans="1:3" x14ac:dyDescent="0.35">
      <c r="A4683">
        <v>89696</v>
      </c>
      <c r="B4683" t="s">
        <v>1306</v>
      </c>
      <c r="C4683">
        <v>1</v>
      </c>
    </row>
    <row r="4684" spans="1:3" x14ac:dyDescent="0.35">
      <c r="A4684">
        <v>89696</v>
      </c>
      <c r="B4684" t="s">
        <v>1306</v>
      </c>
      <c r="C4684">
        <v>1</v>
      </c>
    </row>
    <row r="4685" spans="1:3" x14ac:dyDescent="0.35">
      <c r="A4685">
        <v>89696</v>
      </c>
      <c r="B4685" t="s">
        <v>1306</v>
      </c>
      <c r="C4685">
        <v>1</v>
      </c>
    </row>
    <row r="4686" spans="1:3" x14ac:dyDescent="0.35">
      <c r="A4686">
        <v>89696</v>
      </c>
      <c r="B4686" t="s">
        <v>1306</v>
      </c>
      <c r="C4686">
        <v>1</v>
      </c>
    </row>
    <row r="4687" spans="1:3" x14ac:dyDescent="0.35">
      <c r="A4687">
        <v>89696</v>
      </c>
      <c r="B4687" t="s">
        <v>1306</v>
      </c>
      <c r="C4687">
        <v>1</v>
      </c>
    </row>
    <row r="4688" spans="1:3" x14ac:dyDescent="0.35">
      <c r="A4688">
        <v>89696</v>
      </c>
      <c r="B4688" t="s">
        <v>1306</v>
      </c>
      <c r="C4688">
        <v>1</v>
      </c>
    </row>
    <row r="4689" spans="1:3" x14ac:dyDescent="0.35">
      <c r="A4689">
        <v>89696</v>
      </c>
      <c r="B4689" t="s">
        <v>1306</v>
      </c>
      <c r="C4689">
        <v>1</v>
      </c>
    </row>
    <row r="4690" spans="1:3" x14ac:dyDescent="0.35">
      <c r="A4690">
        <v>89696</v>
      </c>
      <c r="B4690" t="s">
        <v>1306</v>
      </c>
      <c r="C4690">
        <v>1</v>
      </c>
    </row>
    <row r="4691" spans="1:3" x14ac:dyDescent="0.35">
      <c r="A4691">
        <v>89696</v>
      </c>
      <c r="B4691" t="s">
        <v>1306</v>
      </c>
      <c r="C4691">
        <v>1</v>
      </c>
    </row>
    <row r="4692" spans="1:3" x14ac:dyDescent="0.35">
      <c r="A4692">
        <v>89696</v>
      </c>
      <c r="B4692" t="s">
        <v>1306</v>
      </c>
      <c r="C4692">
        <v>1</v>
      </c>
    </row>
    <row r="4693" spans="1:3" x14ac:dyDescent="0.35">
      <c r="A4693">
        <v>89696</v>
      </c>
      <c r="B4693" t="s">
        <v>1306</v>
      </c>
      <c r="C4693">
        <v>1</v>
      </c>
    </row>
    <row r="4694" spans="1:3" x14ac:dyDescent="0.35">
      <c r="A4694">
        <v>89697</v>
      </c>
      <c r="B4694" t="s">
        <v>1307</v>
      </c>
      <c r="C4694">
        <v>1</v>
      </c>
    </row>
    <row r="4695" spans="1:3" x14ac:dyDescent="0.35">
      <c r="A4695">
        <v>89697</v>
      </c>
      <c r="B4695" t="s">
        <v>1307</v>
      </c>
      <c r="C4695">
        <v>1</v>
      </c>
    </row>
    <row r="4696" spans="1:3" x14ac:dyDescent="0.35">
      <c r="A4696">
        <v>89697</v>
      </c>
      <c r="B4696" t="s">
        <v>1307</v>
      </c>
      <c r="C4696">
        <v>1</v>
      </c>
    </row>
    <row r="4697" spans="1:3" x14ac:dyDescent="0.35">
      <c r="A4697">
        <v>89697</v>
      </c>
      <c r="B4697" t="s">
        <v>1307</v>
      </c>
      <c r="C4697">
        <v>1</v>
      </c>
    </row>
    <row r="4698" spans="1:3" x14ac:dyDescent="0.35">
      <c r="A4698">
        <v>89697</v>
      </c>
      <c r="B4698" t="s">
        <v>1307</v>
      </c>
      <c r="C4698">
        <v>1</v>
      </c>
    </row>
    <row r="4699" spans="1:3" x14ac:dyDescent="0.35">
      <c r="A4699">
        <v>89697</v>
      </c>
      <c r="B4699" t="s">
        <v>1307</v>
      </c>
      <c r="C4699">
        <v>1</v>
      </c>
    </row>
    <row r="4700" spans="1:3" x14ac:dyDescent="0.35">
      <c r="A4700">
        <v>89697</v>
      </c>
      <c r="B4700" t="s">
        <v>1307</v>
      </c>
      <c r="C4700">
        <v>1</v>
      </c>
    </row>
    <row r="4701" spans="1:3" x14ac:dyDescent="0.35">
      <c r="A4701">
        <v>89697</v>
      </c>
      <c r="B4701" t="s">
        <v>1307</v>
      </c>
      <c r="C4701">
        <v>1</v>
      </c>
    </row>
    <row r="4702" spans="1:3" x14ac:dyDescent="0.35">
      <c r="A4702">
        <v>89697</v>
      </c>
      <c r="B4702" t="s">
        <v>1307</v>
      </c>
      <c r="C4702">
        <v>1</v>
      </c>
    </row>
    <row r="4703" spans="1:3" x14ac:dyDescent="0.35">
      <c r="A4703">
        <v>89697</v>
      </c>
      <c r="B4703" t="s">
        <v>1307</v>
      </c>
      <c r="C4703">
        <v>1</v>
      </c>
    </row>
    <row r="4704" spans="1:3" x14ac:dyDescent="0.35">
      <c r="A4704">
        <v>89697</v>
      </c>
      <c r="B4704" t="s">
        <v>1307</v>
      </c>
      <c r="C4704">
        <v>1</v>
      </c>
    </row>
    <row r="4705" spans="1:3" x14ac:dyDescent="0.35">
      <c r="A4705">
        <v>89697</v>
      </c>
      <c r="B4705" t="s">
        <v>1307</v>
      </c>
      <c r="C4705">
        <v>1</v>
      </c>
    </row>
    <row r="4706" spans="1:3" x14ac:dyDescent="0.35">
      <c r="A4706">
        <v>89697</v>
      </c>
      <c r="B4706" t="s">
        <v>1307</v>
      </c>
      <c r="C4706">
        <v>1</v>
      </c>
    </row>
    <row r="4707" spans="1:3" x14ac:dyDescent="0.35">
      <c r="A4707">
        <v>90976</v>
      </c>
      <c r="B4707" t="s">
        <v>1238</v>
      </c>
      <c r="C4707">
        <v>1</v>
      </c>
    </row>
    <row r="4708" spans="1:3" x14ac:dyDescent="0.35">
      <c r="A4708">
        <v>90976</v>
      </c>
      <c r="B4708" t="s">
        <v>1238</v>
      </c>
      <c r="C4708">
        <v>1</v>
      </c>
    </row>
    <row r="4709" spans="1:3" x14ac:dyDescent="0.35">
      <c r="A4709">
        <v>90976</v>
      </c>
      <c r="B4709" t="s">
        <v>1238</v>
      </c>
      <c r="C4709">
        <v>1</v>
      </c>
    </row>
    <row r="4710" spans="1:3" x14ac:dyDescent="0.35">
      <c r="A4710">
        <v>90976</v>
      </c>
      <c r="B4710" t="s">
        <v>1238</v>
      </c>
      <c r="C4710">
        <v>1</v>
      </c>
    </row>
    <row r="4711" spans="1:3" x14ac:dyDescent="0.35">
      <c r="A4711">
        <v>90976</v>
      </c>
      <c r="B4711" t="s">
        <v>1238</v>
      </c>
      <c r="C4711">
        <v>1</v>
      </c>
    </row>
    <row r="4712" spans="1:3" x14ac:dyDescent="0.35">
      <c r="A4712">
        <v>90976</v>
      </c>
      <c r="B4712" t="s">
        <v>1238</v>
      </c>
      <c r="C4712">
        <v>1</v>
      </c>
    </row>
    <row r="4713" spans="1:3" x14ac:dyDescent="0.35">
      <c r="A4713">
        <v>90976</v>
      </c>
      <c r="B4713" t="s">
        <v>1238</v>
      </c>
      <c r="C4713">
        <v>1</v>
      </c>
    </row>
    <row r="4714" spans="1:3" x14ac:dyDescent="0.35">
      <c r="A4714">
        <v>90976</v>
      </c>
      <c r="B4714" t="s">
        <v>1238</v>
      </c>
      <c r="C4714">
        <v>1</v>
      </c>
    </row>
    <row r="4715" spans="1:3" x14ac:dyDescent="0.35">
      <c r="A4715">
        <v>90976</v>
      </c>
      <c r="B4715" t="s">
        <v>1238</v>
      </c>
      <c r="C4715">
        <v>1</v>
      </c>
    </row>
    <row r="4716" spans="1:3" x14ac:dyDescent="0.35">
      <c r="A4716">
        <v>90976</v>
      </c>
      <c r="B4716" t="s">
        <v>1238</v>
      </c>
      <c r="C4716">
        <v>1</v>
      </c>
    </row>
    <row r="4717" spans="1:3" x14ac:dyDescent="0.35">
      <c r="A4717">
        <v>90977</v>
      </c>
      <c r="B4717" t="s">
        <v>1308</v>
      </c>
      <c r="C4717">
        <v>1</v>
      </c>
    </row>
    <row r="4718" spans="1:3" x14ac:dyDescent="0.35">
      <c r="A4718">
        <v>90977</v>
      </c>
      <c r="B4718" t="s">
        <v>1308</v>
      </c>
      <c r="C4718">
        <v>1</v>
      </c>
    </row>
    <row r="4719" spans="1:3" x14ac:dyDescent="0.35">
      <c r="A4719">
        <v>90977</v>
      </c>
      <c r="B4719" t="s">
        <v>1308</v>
      </c>
      <c r="C4719">
        <v>1</v>
      </c>
    </row>
    <row r="4720" spans="1:3" x14ac:dyDescent="0.35">
      <c r="A4720">
        <v>90977</v>
      </c>
      <c r="B4720" t="s">
        <v>1308</v>
      </c>
      <c r="C4720">
        <v>1</v>
      </c>
    </row>
    <row r="4721" spans="1:3" x14ac:dyDescent="0.35">
      <c r="A4721">
        <v>90977</v>
      </c>
      <c r="B4721" t="s">
        <v>1308</v>
      </c>
      <c r="C4721">
        <v>1</v>
      </c>
    </row>
    <row r="4722" spans="1:3" x14ac:dyDescent="0.35">
      <c r="A4722">
        <v>90977</v>
      </c>
      <c r="B4722" t="s">
        <v>1308</v>
      </c>
      <c r="C4722">
        <v>1</v>
      </c>
    </row>
    <row r="4723" spans="1:3" x14ac:dyDescent="0.35">
      <c r="A4723">
        <v>90977</v>
      </c>
      <c r="B4723" t="s">
        <v>1308</v>
      </c>
      <c r="C4723">
        <v>1</v>
      </c>
    </row>
    <row r="4724" spans="1:3" x14ac:dyDescent="0.35">
      <c r="A4724">
        <v>96377</v>
      </c>
      <c r="B4724" t="s">
        <v>1309</v>
      </c>
      <c r="C4724">
        <v>1</v>
      </c>
    </row>
    <row r="4725" spans="1:3" x14ac:dyDescent="0.35">
      <c r="A4725">
        <v>96377</v>
      </c>
      <c r="B4725" t="s">
        <v>1309</v>
      </c>
      <c r="C4725">
        <v>1</v>
      </c>
    </row>
    <row r="4726" spans="1:3" x14ac:dyDescent="0.35">
      <c r="A4726">
        <v>96377</v>
      </c>
      <c r="B4726" t="s">
        <v>1309</v>
      </c>
      <c r="C4726">
        <v>1</v>
      </c>
    </row>
    <row r="4727" spans="1:3" x14ac:dyDescent="0.35">
      <c r="A4727">
        <v>96380</v>
      </c>
      <c r="B4727" t="s">
        <v>1310</v>
      </c>
      <c r="C4727">
        <v>1</v>
      </c>
    </row>
    <row r="4728" spans="1:3" x14ac:dyDescent="0.35">
      <c r="A4728">
        <v>96380</v>
      </c>
      <c r="B4728" t="s">
        <v>1310</v>
      </c>
      <c r="C4728">
        <v>1</v>
      </c>
    </row>
    <row r="4729" spans="1:3" x14ac:dyDescent="0.35">
      <c r="A4729">
        <v>96380</v>
      </c>
      <c r="B4729" t="s">
        <v>1310</v>
      </c>
      <c r="C4729">
        <v>1</v>
      </c>
    </row>
    <row r="4730" spans="1:3" x14ac:dyDescent="0.35">
      <c r="A4730">
        <v>96380</v>
      </c>
      <c r="B4730" t="s">
        <v>1310</v>
      </c>
      <c r="C4730">
        <v>1</v>
      </c>
    </row>
    <row r="4731" spans="1:3" x14ac:dyDescent="0.35">
      <c r="A4731">
        <v>96476</v>
      </c>
      <c r="B4731" t="s">
        <v>1311</v>
      </c>
      <c r="C4731">
        <v>1</v>
      </c>
    </row>
    <row r="4732" spans="1:3" x14ac:dyDescent="0.35">
      <c r="A4732">
        <v>96476</v>
      </c>
      <c r="B4732" t="s">
        <v>1311</v>
      </c>
      <c r="C4732">
        <v>1</v>
      </c>
    </row>
    <row r="4733" spans="1:3" x14ac:dyDescent="0.35">
      <c r="A4733">
        <v>96476</v>
      </c>
      <c r="B4733" t="s">
        <v>1311</v>
      </c>
      <c r="C4733">
        <v>1</v>
      </c>
    </row>
    <row r="4734" spans="1:3" x14ac:dyDescent="0.35">
      <c r="A4734">
        <v>96477</v>
      </c>
      <c r="B4734" t="s">
        <v>545</v>
      </c>
      <c r="C4734">
        <v>1</v>
      </c>
    </row>
    <row r="4735" spans="1:3" x14ac:dyDescent="0.35">
      <c r="A4735">
        <v>96477</v>
      </c>
      <c r="B4735" t="s">
        <v>545</v>
      </c>
      <c r="C4735">
        <v>1</v>
      </c>
    </row>
    <row r="4736" spans="1:3" x14ac:dyDescent="0.35">
      <c r="A4736">
        <v>96477</v>
      </c>
      <c r="B4736" t="s">
        <v>545</v>
      </c>
      <c r="C4736">
        <v>1</v>
      </c>
    </row>
    <row r="4737" spans="1:3" x14ac:dyDescent="0.35">
      <c r="A4737">
        <v>96477</v>
      </c>
      <c r="B4737" t="s">
        <v>545</v>
      </c>
      <c r="C4737">
        <v>1</v>
      </c>
    </row>
    <row r="4738" spans="1:3" x14ac:dyDescent="0.35">
      <c r="A4738">
        <v>96477</v>
      </c>
      <c r="B4738" t="s">
        <v>545</v>
      </c>
      <c r="C4738">
        <v>1</v>
      </c>
    </row>
    <row r="4739" spans="1:3" x14ac:dyDescent="0.35">
      <c r="A4739">
        <v>96477</v>
      </c>
      <c r="B4739" t="s">
        <v>545</v>
      </c>
      <c r="C4739">
        <v>1</v>
      </c>
    </row>
    <row r="4740" spans="1:3" x14ac:dyDescent="0.35">
      <c r="A4740">
        <v>96477</v>
      </c>
      <c r="B4740" t="s">
        <v>545</v>
      </c>
      <c r="C4740">
        <v>1</v>
      </c>
    </row>
    <row r="4741" spans="1:3" x14ac:dyDescent="0.35">
      <c r="A4741">
        <v>96477</v>
      </c>
      <c r="B4741" t="s">
        <v>545</v>
      </c>
      <c r="C4741">
        <v>1</v>
      </c>
    </row>
    <row r="4742" spans="1:3" x14ac:dyDescent="0.35">
      <c r="A4742">
        <v>96477</v>
      </c>
      <c r="B4742" t="s">
        <v>545</v>
      </c>
      <c r="C4742">
        <v>1</v>
      </c>
    </row>
    <row r="4743" spans="1:3" x14ac:dyDescent="0.35">
      <c r="A4743">
        <v>96477</v>
      </c>
      <c r="B4743" t="s">
        <v>545</v>
      </c>
      <c r="C4743">
        <v>1</v>
      </c>
    </row>
    <row r="4744" spans="1:3" x14ac:dyDescent="0.35">
      <c r="A4744">
        <v>96477</v>
      </c>
      <c r="B4744" t="s">
        <v>545</v>
      </c>
      <c r="C4744">
        <v>1</v>
      </c>
    </row>
    <row r="4745" spans="1:3" x14ac:dyDescent="0.35">
      <c r="A4745">
        <v>96477</v>
      </c>
      <c r="B4745" t="s">
        <v>545</v>
      </c>
      <c r="C4745">
        <v>1</v>
      </c>
    </row>
    <row r="4746" spans="1:3" x14ac:dyDescent="0.35">
      <c r="A4746">
        <v>96477</v>
      </c>
      <c r="B4746" t="s">
        <v>545</v>
      </c>
      <c r="C4746">
        <v>1</v>
      </c>
    </row>
    <row r="4747" spans="1:3" x14ac:dyDescent="0.35">
      <c r="A4747">
        <v>96477</v>
      </c>
      <c r="B4747" t="s">
        <v>545</v>
      </c>
      <c r="C4747">
        <v>1</v>
      </c>
    </row>
    <row r="4748" spans="1:3" x14ac:dyDescent="0.35">
      <c r="A4748">
        <v>96569</v>
      </c>
      <c r="B4748" t="s">
        <v>575</v>
      </c>
      <c r="C4748">
        <v>791</v>
      </c>
    </row>
    <row r="4749" spans="1:3" x14ac:dyDescent="0.35">
      <c r="A4749">
        <v>96569</v>
      </c>
      <c r="B4749" t="s">
        <v>575</v>
      </c>
      <c r="C4749">
        <v>791</v>
      </c>
    </row>
    <row r="4750" spans="1:3" x14ac:dyDescent="0.35">
      <c r="A4750">
        <v>96569</v>
      </c>
      <c r="B4750" t="s">
        <v>575</v>
      </c>
      <c r="C4750">
        <v>791</v>
      </c>
    </row>
    <row r="4751" spans="1:3" x14ac:dyDescent="0.35">
      <c r="A4751">
        <v>96697</v>
      </c>
      <c r="B4751" t="s">
        <v>1312</v>
      </c>
      <c r="C4751">
        <v>1</v>
      </c>
    </row>
    <row r="4752" spans="1:3" x14ac:dyDescent="0.35">
      <c r="A4752">
        <v>96697</v>
      </c>
      <c r="B4752" t="s">
        <v>1312</v>
      </c>
      <c r="C4752">
        <v>1</v>
      </c>
    </row>
    <row r="4753" spans="1:3" x14ac:dyDescent="0.35">
      <c r="A4753">
        <v>96697</v>
      </c>
      <c r="B4753" t="s">
        <v>1312</v>
      </c>
      <c r="C4753">
        <v>1</v>
      </c>
    </row>
    <row r="4754" spans="1:3" x14ac:dyDescent="0.35">
      <c r="A4754">
        <v>96697</v>
      </c>
      <c r="B4754" t="s">
        <v>1312</v>
      </c>
      <c r="C4754">
        <v>1</v>
      </c>
    </row>
    <row r="4755" spans="1:3" x14ac:dyDescent="0.35">
      <c r="A4755">
        <v>96697</v>
      </c>
      <c r="B4755" t="s">
        <v>1312</v>
      </c>
      <c r="C4755">
        <v>1</v>
      </c>
    </row>
    <row r="4756" spans="1:3" x14ac:dyDescent="0.35">
      <c r="A4756">
        <v>96697</v>
      </c>
      <c r="B4756" t="s">
        <v>1312</v>
      </c>
      <c r="C4756">
        <v>1</v>
      </c>
    </row>
    <row r="4757" spans="1:3" x14ac:dyDescent="0.35">
      <c r="A4757">
        <v>96697</v>
      </c>
      <c r="B4757" t="s">
        <v>1312</v>
      </c>
      <c r="C4757">
        <v>1</v>
      </c>
    </row>
    <row r="4758" spans="1:3" x14ac:dyDescent="0.35">
      <c r="A4758">
        <v>96697</v>
      </c>
      <c r="B4758" t="s">
        <v>1312</v>
      </c>
      <c r="C4758">
        <v>1</v>
      </c>
    </row>
    <row r="4759" spans="1:3" x14ac:dyDescent="0.35">
      <c r="A4759">
        <v>96697</v>
      </c>
      <c r="B4759" t="s">
        <v>1312</v>
      </c>
      <c r="C4759">
        <v>1</v>
      </c>
    </row>
    <row r="4760" spans="1:3" x14ac:dyDescent="0.35">
      <c r="A4760">
        <v>96697</v>
      </c>
      <c r="B4760" t="s">
        <v>1312</v>
      </c>
      <c r="C4760">
        <v>1</v>
      </c>
    </row>
    <row r="4761" spans="1:3" x14ac:dyDescent="0.35">
      <c r="A4761">
        <v>99008</v>
      </c>
      <c r="B4761" t="s">
        <v>1313</v>
      </c>
      <c r="C4761">
        <v>524</v>
      </c>
    </row>
    <row r="4762" spans="1:3" x14ac:dyDescent="0.35">
      <c r="A4762">
        <v>99008</v>
      </c>
      <c r="B4762" t="s">
        <v>1313</v>
      </c>
      <c r="C4762">
        <v>524</v>
      </c>
    </row>
    <row r="4763" spans="1:3" x14ac:dyDescent="0.35">
      <c r="A4763">
        <v>99008</v>
      </c>
      <c r="B4763" t="s">
        <v>1313</v>
      </c>
      <c r="C4763">
        <v>524</v>
      </c>
    </row>
    <row r="4764" spans="1:3" x14ac:dyDescent="0.35">
      <c r="A4764">
        <v>99008</v>
      </c>
      <c r="B4764" t="s">
        <v>1313</v>
      </c>
      <c r="C4764">
        <v>524</v>
      </c>
    </row>
    <row r="4765" spans="1:3" x14ac:dyDescent="0.35">
      <c r="A4765">
        <v>99008</v>
      </c>
      <c r="B4765" t="s">
        <v>1313</v>
      </c>
      <c r="C4765">
        <v>524</v>
      </c>
    </row>
    <row r="4766" spans="1:3" x14ac:dyDescent="0.35">
      <c r="A4766">
        <v>99008</v>
      </c>
      <c r="B4766" t="s">
        <v>1313</v>
      </c>
      <c r="C4766">
        <v>524</v>
      </c>
    </row>
    <row r="4767" spans="1:3" x14ac:dyDescent="0.35">
      <c r="A4767">
        <v>99008</v>
      </c>
      <c r="B4767" t="s">
        <v>1313</v>
      </c>
      <c r="C4767">
        <v>524</v>
      </c>
    </row>
    <row r="4768" spans="1:3" x14ac:dyDescent="0.35">
      <c r="A4768">
        <v>99008</v>
      </c>
      <c r="B4768" t="s">
        <v>1313</v>
      </c>
      <c r="C4768">
        <v>524</v>
      </c>
    </row>
    <row r="4769" spans="1:3" x14ac:dyDescent="0.35">
      <c r="A4769">
        <v>99008</v>
      </c>
      <c r="B4769" t="s">
        <v>1313</v>
      </c>
      <c r="C4769">
        <v>524</v>
      </c>
    </row>
    <row r="4770" spans="1:3" x14ac:dyDescent="0.35">
      <c r="A4770">
        <v>99008</v>
      </c>
      <c r="B4770" t="s">
        <v>1313</v>
      </c>
      <c r="C4770">
        <v>524</v>
      </c>
    </row>
    <row r="4771" spans="1:3" x14ac:dyDescent="0.35">
      <c r="A4771">
        <v>99008</v>
      </c>
      <c r="B4771" t="s">
        <v>1313</v>
      </c>
      <c r="C4771">
        <v>524</v>
      </c>
    </row>
    <row r="4772" spans="1:3" x14ac:dyDescent="0.35">
      <c r="A4772">
        <v>99008</v>
      </c>
      <c r="B4772" t="s">
        <v>1313</v>
      </c>
      <c r="C4772">
        <v>525</v>
      </c>
    </row>
    <row r="4773" spans="1:3" x14ac:dyDescent="0.35">
      <c r="A4773">
        <v>99008</v>
      </c>
      <c r="B4773" t="s">
        <v>1313</v>
      </c>
      <c r="C4773">
        <v>525</v>
      </c>
    </row>
    <row r="4774" spans="1:3" x14ac:dyDescent="0.35">
      <c r="A4774">
        <v>99008</v>
      </c>
      <c r="B4774" t="s">
        <v>1313</v>
      </c>
      <c r="C4774">
        <v>525</v>
      </c>
    </row>
    <row r="4775" spans="1:3" x14ac:dyDescent="0.35">
      <c r="A4775">
        <v>99008</v>
      </c>
      <c r="B4775" t="s">
        <v>1313</v>
      </c>
      <c r="C4775">
        <v>525</v>
      </c>
    </row>
    <row r="4776" spans="1:3" x14ac:dyDescent="0.35">
      <c r="A4776">
        <v>99008</v>
      </c>
      <c r="B4776" t="s">
        <v>1313</v>
      </c>
      <c r="C4776">
        <v>525</v>
      </c>
    </row>
    <row r="4777" spans="1:3" x14ac:dyDescent="0.35">
      <c r="A4777">
        <v>99008</v>
      </c>
      <c r="B4777" t="s">
        <v>1313</v>
      </c>
      <c r="C4777">
        <v>525</v>
      </c>
    </row>
    <row r="4778" spans="1:3" x14ac:dyDescent="0.35">
      <c r="A4778">
        <v>99008</v>
      </c>
      <c r="B4778" t="s">
        <v>1313</v>
      </c>
      <c r="C4778">
        <v>525</v>
      </c>
    </row>
    <row r="4779" spans="1:3" x14ac:dyDescent="0.35">
      <c r="A4779">
        <v>99008</v>
      </c>
      <c r="B4779" t="s">
        <v>1313</v>
      </c>
      <c r="C4779">
        <v>525</v>
      </c>
    </row>
    <row r="4780" spans="1:3" x14ac:dyDescent="0.35">
      <c r="A4780">
        <v>99008</v>
      </c>
      <c r="B4780" t="s">
        <v>1313</v>
      </c>
      <c r="C4780">
        <v>525</v>
      </c>
    </row>
    <row r="4781" spans="1:3" x14ac:dyDescent="0.35">
      <c r="A4781">
        <v>99008</v>
      </c>
      <c r="B4781" t="s">
        <v>1313</v>
      </c>
      <c r="C4781">
        <v>525</v>
      </c>
    </row>
    <row r="4782" spans="1:3" x14ac:dyDescent="0.35">
      <c r="A4782">
        <v>99008</v>
      </c>
      <c r="B4782" t="s">
        <v>1313</v>
      </c>
      <c r="C4782">
        <v>525</v>
      </c>
    </row>
    <row r="4783" spans="1:3" x14ac:dyDescent="0.35">
      <c r="A4783">
        <v>99008</v>
      </c>
      <c r="B4783" t="s">
        <v>1313</v>
      </c>
      <c r="C4783">
        <v>525</v>
      </c>
    </row>
    <row r="4784" spans="1:3" x14ac:dyDescent="0.35">
      <c r="A4784">
        <v>99008</v>
      </c>
      <c r="B4784" t="s">
        <v>1313</v>
      </c>
      <c r="C4784">
        <v>525</v>
      </c>
    </row>
    <row r="4785" spans="1:3" x14ac:dyDescent="0.35">
      <c r="A4785">
        <v>99008</v>
      </c>
      <c r="B4785" t="s">
        <v>1313</v>
      </c>
      <c r="C4785">
        <v>525</v>
      </c>
    </row>
    <row r="4786" spans="1:3" x14ac:dyDescent="0.35">
      <c r="A4786">
        <v>99008</v>
      </c>
      <c r="B4786" t="s">
        <v>1313</v>
      </c>
      <c r="C4786">
        <v>525</v>
      </c>
    </row>
    <row r="4787" spans="1:3" x14ac:dyDescent="0.35">
      <c r="A4787">
        <v>99008</v>
      </c>
      <c r="B4787" t="s">
        <v>1313</v>
      </c>
      <c r="C4787">
        <v>525</v>
      </c>
    </row>
    <row r="4788" spans="1:3" x14ac:dyDescent="0.35">
      <c r="A4788">
        <v>99008</v>
      </c>
      <c r="B4788" t="s">
        <v>1313</v>
      </c>
      <c r="C4788">
        <v>525</v>
      </c>
    </row>
    <row r="4789" spans="1:3" x14ac:dyDescent="0.35">
      <c r="A4789">
        <v>99008</v>
      </c>
      <c r="B4789" t="s">
        <v>1313</v>
      </c>
      <c r="C4789">
        <v>525</v>
      </c>
    </row>
    <row r="4790" spans="1:3" x14ac:dyDescent="0.35">
      <c r="A4790">
        <v>99008</v>
      </c>
      <c r="B4790" t="s">
        <v>1313</v>
      </c>
      <c r="C4790">
        <v>525</v>
      </c>
    </row>
    <row r="4791" spans="1:3" x14ac:dyDescent="0.35">
      <c r="A4791">
        <v>99014</v>
      </c>
      <c r="B4791" t="s">
        <v>549</v>
      </c>
      <c r="C4791">
        <v>302</v>
      </c>
    </row>
    <row r="4792" spans="1:3" x14ac:dyDescent="0.35">
      <c r="A4792">
        <v>99014</v>
      </c>
      <c r="B4792" t="s">
        <v>549</v>
      </c>
      <c r="C4792">
        <v>302</v>
      </c>
    </row>
    <row r="4793" spans="1:3" x14ac:dyDescent="0.35">
      <c r="A4793">
        <v>99014</v>
      </c>
      <c r="B4793" t="s">
        <v>549</v>
      </c>
      <c r="C4793">
        <v>302</v>
      </c>
    </row>
    <row r="4794" spans="1:3" x14ac:dyDescent="0.35">
      <c r="A4794">
        <v>99014</v>
      </c>
      <c r="B4794" t="s">
        <v>549</v>
      </c>
      <c r="C4794">
        <v>302</v>
      </c>
    </row>
    <row r="4795" spans="1:3" x14ac:dyDescent="0.35">
      <c r="A4795">
        <v>99014</v>
      </c>
      <c r="B4795" t="s">
        <v>549</v>
      </c>
      <c r="C4795">
        <v>302</v>
      </c>
    </row>
    <row r="4796" spans="1:3" x14ac:dyDescent="0.35">
      <c r="A4796">
        <v>99014</v>
      </c>
      <c r="B4796" t="s">
        <v>549</v>
      </c>
      <c r="C4796">
        <v>302</v>
      </c>
    </row>
    <row r="4797" spans="1:3" x14ac:dyDescent="0.35">
      <c r="A4797">
        <v>99014</v>
      </c>
      <c r="B4797" t="s">
        <v>549</v>
      </c>
      <c r="C4797">
        <v>319</v>
      </c>
    </row>
    <row r="4798" spans="1:3" x14ac:dyDescent="0.35">
      <c r="A4798">
        <v>99014</v>
      </c>
      <c r="B4798" t="s">
        <v>549</v>
      </c>
      <c r="C4798">
        <v>319</v>
      </c>
    </row>
    <row r="4799" spans="1:3" x14ac:dyDescent="0.35">
      <c r="A4799">
        <v>99014</v>
      </c>
      <c r="B4799" t="s">
        <v>549</v>
      </c>
      <c r="C4799">
        <v>319</v>
      </c>
    </row>
    <row r="4800" spans="1:3" x14ac:dyDescent="0.35">
      <c r="A4800">
        <v>99014</v>
      </c>
      <c r="B4800" t="s">
        <v>549</v>
      </c>
      <c r="C4800">
        <v>319</v>
      </c>
    </row>
    <row r="4801" spans="1:3" x14ac:dyDescent="0.35">
      <c r="A4801">
        <v>99014</v>
      </c>
      <c r="B4801" t="s">
        <v>549</v>
      </c>
      <c r="C4801">
        <v>319</v>
      </c>
    </row>
    <row r="4802" spans="1:3" x14ac:dyDescent="0.35">
      <c r="A4802">
        <v>99014</v>
      </c>
      <c r="B4802" t="s">
        <v>549</v>
      </c>
      <c r="C4802">
        <v>319</v>
      </c>
    </row>
    <row r="4803" spans="1:3" x14ac:dyDescent="0.35">
      <c r="A4803">
        <v>99014</v>
      </c>
      <c r="B4803" t="s">
        <v>549</v>
      </c>
      <c r="C4803">
        <v>319</v>
      </c>
    </row>
    <row r="4804" spans="1:3" x14ac:dyDescent="0.35">
      <c r="A4804">
        <v>99014</v>
      </c>
      <c r="B4804" t="s">
        <v>549</v>
      </c>
      <c r="C4804">
        <v>319</v>
      </c>
    </row>
    <row r="4805" spans="1:3" x14ac:dyDescent="0.35">
      <c r="A4805">
        <v>99014</v>
      </c>
      <c r="B4805" t="s">
        <v>549</v>
      </c>
      <c r="C4805">
        <v>319</v>
      </c>
    </row>
    <row r="4806" spans="1:3" x14ac:dyDescent="0.35">
      <c r="A4806">
        <v>99199</v>
      </c>
      <c r="B4806" t="s">
        <v>1167</v>
      </c>
      <c r="C4806">
        <v>651</v>
      </c>
    </row>
    <row r="4807" spans="1:3" x14ac:dyDescent="0.35">
      <c r="A4807">
        <v>99199</v>
      </c>
      <c r="B4807" t="s">
        <v>1167</v>
      </c>
      <c r="C4807">
        <v>651</v>
      </c>
    </row>
    <row r="4808" spans="1:3" x14ac:dyDescent="0.35">
      <c r="A4808">
        <v>99199</v>
      </c>
      <c r="B4808" t="s">
        <v>1167</v>
      </c>
      <c r="C4808">
        <v>651</v>
      </c>
    </row>
    <row r="4809" spans="1:3" x14ac:dyDescent="0.35">
      <c r="A4809">
        <v>99199</v>
      </c>
      <c r="B4809" t="s">
        <v>1167</v>
      </c>
      <c r="C4809">
        <v>651</v>
      </c>
    </row>
    <row r="4810" spans="1:3" x14ac:dyDescent="0.35">
      <c r="A4810">
        <v>99199</v>
      </c>
      <c r="B4810" t="s">
        <v>1167</v>
      </c>
      <c r="C4810">
        <v>651</v>
      </c>
    </row>
    <row r="4811" spans="1:3" x14ac:dyDescent="0.35">
      <c r="A4811">
        <v>99199</v>
      </c>
      <c r="B4811" t="s">
        <v>1167</v>
      </c>
      <c r="C4811">
        <v>651</v>
      </c>
    </row>
    <row r="4812" spans="1:3" x14ac:dyDescent="0.35">
      <c r="A4812">
        <v>99199</v>
      </c>
      <c r="B4812" t="s">
        <v>1167</v>
      </c>
      <c r="C4812">
        <v>651</v>
      </c>
    </row>
    <row r="4813" spans="1:3" x14ac:dyDescent="0.35">
      <c r="A4813">
        <v>99199</v>
      </c>
      <c r="B4813" t="s">
        <v>1167</v>
      </c>
      <c r="C4813">
        <v>651</v>
      </c>
    </row>
    <row r="4814" spans="1:3" x14ac:dyDescent="0.35">
      <c r="A4814">
        <v>99220</v>
      </c>
      <c r="B4814" t="s">
        <v>1209</v>
      </c>
      <c r="C4814">
        <v>1</v>
      </c>
    </row>
    <row r="4815" spans="1:3" x14ac:dyDescent="0.35">
      <c r="A4815">
        <v>99220</v>
      </c>
      <c r="B4815" t="s">
        <v>1209</v>
      </c>
      <c r="C4815">
        <v>1</v>
      </c>
    </row>
    <row r="4816" spans="1:3" x14ac:dyDescent="0.35">
      <c r="A4816">
        <v>99220</v>
      </c>
      <c r="B4816" t="s">
        <v>1209</v>
      </c>
      <c r="C4816">
        <v>1</v>
      </c>
    </row>
    <row r="4817" spans="1:3" x14ac:dyDescent="0.35">
      <c r="A4817">
        <v>99220</v>
      </c>
      <c r="B4817" t="s">
        <v>1209</v>
      </c>
      <c r="C4817">
        <v>1</v>
      </c>
    </row>
    <row r="4818" spans="1:3" x14ac:dyDescent="0.35">
      <c r="A4818">
        <v>99220</v>
      </c>
      <c r="B4818" t="s">
        <v>1209</v>
      </c>
      <c r="C4818">
        <v>1</v>
      </c>
    </row>
    <row r="4819" spans="1:3" x14ac:dyDescent="0.35">
      <c r="A4819">
        <v>99220</v>
      </c>
      <c r="B4819" t="s">
        <v>1209</v>
      </c>
      <c r="C4819">
        <v>1</v>
      </c>
    </row>
    <row r="4820" spans="1:3" x14ac:dyDescent="0.35">
      <c r="A4820">
        <v>99220</v>
      </c>
      <c r="B4820" t="s">
        <v>1209</v>
      </c>
      <c r="C4820">
        <v>1</v>
      </c>
    </row>
    <row r="4821" spans="1:3" x14ac:dyDescent="0.35">
      <c r="A4821">
        <v>99220</v>
      </c>
      <c r="B4821" t="s">
        <v>1209</v>
      </c>
      <c r="C4821">
        <v>1</v>
      </c>
    </row>
    <row r="4822" spans="1:3" x14ac:dyDescent="0.35">
      <c r="A4822">
        <v>99220</v>
      </c>
      <c r="B4822" t="s">
        <v>1209</v>
      </c>
      <c r="C4822">
        <v>1</v>
      </c>
    </row>
    <row r="4823" spans="1:3" x14ac:dyDescent="0.35">
      <c r="A4823">
        <v>99220</v>
      </c>
      <c r="B4823" t="s">
        <v>1209</v>
      </c>
      <c r="C4823">
        <v>1</v>
      </c>
    </row>
    <row r="4824" spans="1:3" x14ac:dyDescent="0.35">
      <c r="A4824">
        <v>99220</v>
      </c>
      <c r="B4824" t="s">
        <v>1209</v>
      </c>
      <c r="C4824">
        <v>1</v>
      </c>
    </row>
    <row r="4825" spans="1:3" x14ac:dyDescent="0.35">
      <c r="A4825">
        <v>99220</v>
      </c>
      <c r="B4825" t="s">
        <v>1209</v>
      </c>
      <c r="C4825">
        <v>1</v>
      </c>
    </row>
    <row r="4826" spans="1:3" x14ac:dyDescent="0.35">
      <c r="A4826">
        <v>99220</v>
      </c>
      <c r="B4826" t="s">
        <v>1209</v>
      </c>
      <c r="C4826">
        <v>1</v>
      </c>
    </row>
    <row r="4827" spans="1:3" x14ac:dyDescent="0.35">
      <c r="A4827">
        <v>99220</v>
      </c>
      <c r="B4827" t="s">
        <v>1209</v>
      </c>
      <c r="C4827">
        <v>1</v>
      </c>
    </row>
    <row r="4828" spans="1:3" x14ac:dyDescent="0.35">
      <c r="A4828">
        <v>99220</v>
      </c>
      <c r="B4828" t="s">
        <v>1209</v>
      </c>
      <c r="C4828">
        <v>1</v>
      </c>
    </row>
    <row r="4829" spans="1:3" x14ac:dyDescent="0.35">
      <c r="A4829">
        <v>99220</v>
      </c>
      <c r="B4829" t="s">
        <v>1209</v>
      </c>
      <c r="C4829">
        <v>1</v>
      </c>
    </row>
    <row r="4830" spans="1:3" x14ac:dyDescent="0.35">
      <c r="A4830">
        <v>99220</v>
      </c>
      <c r="B4830" t="s">
        <v>1209</v>
      </c>
      <c r="C4830">
        <v>1</v>
      </c>
    </row>
    <row r="4831" spans="1:3" x14ac:dyDescent="0.35">
      <c r="A4831">
        <v>99220</v>
      </c>
      <c r="B4831" t="s">
        <v>1209</v>
      </c>
      <c r="C4831">
        <v>1</v>
      </c>
    </row>
    <row r="4832" spans="1:3" x14ac:dyDescent="0.35">
      <c r="A4832">
        <v>99220</v>
      </c>
      <c r="B4832" t="s">
        <v>1209</v>
      </c>
      <c r="C4832">
        <v>1</v>
      </c>
    </row>
    <row r="4833" spans="1:3" x14ac:dyDescent="0.35">
      <c r="A4833">
        <v>99220</v>
      </c>
      <c r="B4833" t="s">
        <v>1209</v>
      </c>
      <c r="C4833">
        <v>1</v>
      </c>
    </row>
    <row r="4834" spans="1:3" x14ac:dyDescent="0.35">
      <c r="A4834">
        <v>99220</v>
      </c>
      <c r="B4834" t="s">
        <v>1209</v>
      </c>
      <c r="C4834">
        <v>1</v>
      </c>
    </row>
    <row r="4835" spans="1:3" x14ac:dyDescent="0.35">
      <c r="A4835">
        <v>99220</v>
      </c>
      <c r="B4835" t="s">
        <v>1209</v>
      </c>
      <c r="C4835">
        <v>1</v>
      </c>
    </row>
    <row r="4836" spans="1:3" x14ac:dyDescent="0.35">
      <c r="A4836">
        <v>99220</v>
      </c>
      <c r="B4836" t="s">
        <v>1209</v>
      </c>
      <c r="C4836">
        <v>1</v>
      </c>
    </row>
    <row r="4837" spans="1:3" x14ac:dyDescent="0.35">
      <c r="A4837">
        <v>99220</v>
      </c>
      <c r="B4837" t="s">
        <v>1209</v>
      </c>
      <c r="C4837">
        <v>1</v>
      </c>
    </row>
    <row r="4838" spans="1:3" x14ac:dyDescent="0.35">
      <c r="A4838">
        <v>99220</v>
      </c>
      <c r="B4838" t="s">
        <v>1209</v>
      </c>
      <c r="C4838">
        <v>1</v>
      </c>
    </row>
    <row r="4839" spans="1:3" x14ac:dyDescent="0.35">
      <c r="A4839">
        <v>99220</v>
      </c>
      <c r="B4839" t="s">
        <v>1209</v>
      </c>
      <c r="C4839">
        <v>1</v>
      </c>
    </row>
    <row r="4840" spans="1:3" x14ac:dyDescent="0.35">
      <c r="A4840">
        <v>99220</v>
      </c>
      <c r="B4840" t="s">
        <v>1209</v>
      </c>
      <c r="C4840">
        <v>1</v>
      </c>
    </row>
    <row r="4841" spans="1:3" x14ac:dyDescent="0.35">
      <c r="A4841">
        <v>99220</v>
      </c>
      <c r="B4841" t="s">
        <v>1209</v>
      </c>
      <c r="C4841">
        <v>1</v>
      </c>
    </row>
    <row r="4842" spans="1:3" x14ac:dyDescent="0.35">
      <c r="A4842">
        <v>99220</v>
      </c>
      <c r="B4842" t="s">
        <v>1209</v>
      </c>
      <c r="C4842">
        <v>1</v>
      </c>
    </row>
    <row r="4843" spans="1:3" x14ac:dyDescent="0.35">
      <c r="A4843">
        <v>99220</v>
      </c>
      <c r="B4843" t="s">
        <v>1209</v>
      </c>
      <c r="C4843">
        <v>1</v>
      </c>
    </row>
    <row r="4844" spans="1:3" x14ac:dyDescent="0.35">
      <c r="A4844">
        <v>99220</v>
      </c>
      <c r="B4844" t="s">
        <v>1209</v>
      </c>
      <c r="C4844">
        <v>1</v>
      </c>
    </row>
    <row r="4845" spans="1:3" x14ac:dyDescent="0.35">
      <c r="A4845">
        <v>99220</v>
      </c>
      <c r="B4845" t="s">
        <v>1209</v>
      </c>
      <c r="C4845">
        <v>1</v>
      </c>
    </row>
    <row r="4846" spans="1:3" x14ac:dyDescent="0.35">
      <c r="A4846">
        <v>99220</v>
      </c>
      <c r="B4846" t="s">
        <v>1209</v>
      </c>
      <c r="C4846">
        <v>1</v>
      </c>
    </row>
    <row r="4847" spans="1:3" x14ac:dyDescent="0.35">
      <c r="A4847">
        <v>99220</v>
      </c>
      <c r="B4847" t="s">
        <v>1209</v>
      </c>
      <c r="C4847">
        <v>1</v>
      </c>
    </row>
    <row r="4848" spans="1:3" x14ac:dyDescent="0.35">
      <c r="A4848">
        <v>99220</v>
      </c>
      <c r="B4848" t="s">
        <v>1209</v>
      </c>
      <c r="C4848">
        <v>1</v>
      </c>
    </row>
    <row r="4849" spans="1:3" x14ac:dyDescent="0.35">
      <c r="A4849">
        <v>99220</v>
      </c>
      <c r="B4849" t="s">
        <v>1209</v>
      </c>
      <c r="C4849">
        <v>1</v>
      </c>
    </row>
    <row r="4850" spans="1:3" x14ac:dyDescent="0.35">
      <c r="A4850">
        <v>99220</v>
      </c>
      <c r="B4850" t="s">
        <v>1209</v>
      </c>
      <c r="C4850">
        <v>1</v>
      </c>
    </row>
    <row r="4851" spans="1:3" x14ac:dyDescent="0.35">
      <c r="A4851">
        <v>99220</v>
      </c>
      <c r="B4851" t="s">
        <v>1209</v>
      </c>
      <c r="C4851">
        <v>1</v>
      </c>
    </row>
    <row r="4852" spans="1:3" x14ac:dyDescent="0.35">
      <c r="A4852">
        <v>99220</v>
      </c>
      <c r="B4852" t="s">
        <v>1209</v>
      </c>
      <c r="C4852">
        <v>1</v>
      </c>
    </row>
    <row r="4853" spans="1:3" x14ac:dyDescent="0.35">
      <c r="A4853">
        <v>99220</v>
      </c>
      <c r="B4853" t="s">
        <v>1209</v>
      </c>
      <c r="C4853">
        <v>1</v>
      </c>
    </row>
    <row r="4854" spans="1:3" x14ac:dyDescent="0.35">
      <c r="A4854">
        <v>99220</v>
      </c>
      <c r="B4854" t="s">
        <v>1209</v>
      </c>
      <c r="C4854">
        <v>1</v>
      </c>
    </row>
    <row r="4855" spans="1:3" x14ac:dyDescent="0.35">
      <c r="A4855">
        <v>99220</v>
      </c>
      <c r="B4855" t="s">
        <v>1209</v>
      </c>
      <c r="C4855">
        <v>1</v>
      </c>
    </row>
    <row r="4856" spans="1:3" x14ac:dyDescent="0.35">
      <c r="A4856">
        <v>99220</v>
      </c>
      <c r="B4856" t="s">
        <v>1209</v>
      </c>
      <c r="C4856">
        <v>1</v>
      </c>
    </row>
    <row r="4857" spans="1:3" x14ac:dyDescent="0.35">
      <c r="A4857">
        <v>99220</v>
      </c>
      <c r="B4857" t="s">
        <v>1209</v>
      </c>
      <c r="C4857">
        <v>1</v>
      </c>
    </row>
    <row r="4858" spans="1:3" x14ac:dyDescent="0.35">
      <c r="A4858">
        <v>99220</v>
      </c>
      <c r="B4858" t="s">
        <v>1209</v>
      </c>
      <c r="C4858">
        <v>1</v>
      </c>
    </row>
    <row r="4859" spans="1:3" x14ac:dyDescent="0.35">
      <c r="A4859">
        <v>99220</v>
      </c>
      <c r="B4859" t="s">
        <v>1209</v>
      </c>
      <c r="C4859">
        <v>1</v>
      </c>
    </row>
    <row r="4860" spans="1:3" x14ac:dyDescent="0.35">
      <c r="A4860">
        <v>99220</v>
      </c>
      <c r="B4860" t="s">
        <v>1209</v>
      </c>
      <c r="C4860">
        <v>1</v>
      </c>
    </row>
    <row r="4861" spans="1:3" x14ac:dyDescent="0.35">
      <c r="A4861">
        <v>99220</v>
      </c>
      <c r="B4861" t="s">
        <v>1209</v>
      </c>
      <c r="C4861">
        <v>1</v>
      </c>
    </row>
    <row r="4862" spans="1:3" x14ac:dyDescent="0.35">
      <c r="A4862">
        <v>99220</v>
      </c>
      <c r="B4862" t="s">
        <v>1209</v>
      </c>
      <c r="C4862">
        <v>1</v>
      </c>
    </row>
    <row r="4863" spans="1:3" x14ac:dyDescent="0.35">
      <c r="A4863">
        <v>99220</v>
      </c>
      <c r="B4863" t="s">
        <v>1209</v>
      </c>
      <c r="C4863">
        <v>1</v>
      </c>
    </row>
    <row r="4864" spans="1:3" x14ac:dyDescent="0.35">
      <c r="A4864">
        <v>99220</v>
      </c>
      <c r="B4864" t="s">
        <v>1209</v>
      </c>
      <c r="C4864">
        <v>1</v>
      </c>
    </row>
    <row r="4865" spans="1:3" x14ac:dyDescent="0.35">
      <c r="A4865">
        <v>99220</v>
      </c>
      <c r="B4865" t="s">
        <v>1209</v>
      </c>
      <c r="C4865">
        <v>1</v>
      </c>
    </row>
    <row r="4866" spans="1:3" x14ac:dyDescent="0.35">
      <c r="A4866">
        <v>99220</v>
      </c>
      <c r="B4866" t="s">
        <v>1209</v>
      </c>
      <c r="C4866">
        <v>1</v>
      </c>
    </row>
    <row r="4867" spans="1:3" x14ac:dyDescent="0.35">
      <c r="A4867">
        <v>99220</v>
      </c>
      <c r="B4867" t="s">
        <v>1209</v>
      </c>
      <c r="C4867">
        <v>1</v>
      </c>
    </row>
    <row r="4868" spans="1:3" x14ac:dyDescent="0.35">
      <c r="A4868">
        <v>99220</v>
      </c>
      <c r="B4868" t="s">
        <v>1209</v>
      </c>
      <c r="C4868">
        <v>1</v>
      </c>
    </row>
    <row r="4869" spans="1:3" x14ac:dyDescent="0.35">
      <c r="A4869">
        <v>99220</v>
      </c>
      <c r="B4869" t="s">
        <v>1209</v>
      </c>
      <c r="C4869">
        <v>1</v>
      </c>
    </row>
    <row r="4870" spans="1:3" x14ac:dyDescent="0.35">
      <c r="A4870">
        <v>99220</v>
      </c>
      <c r="B4870" t="s">
        <v>1209</v>
      </c>
      <c r="C4870">
        <v>1</v>
      </c>
    </row>
    <row r="4871" spans="1:3" x14ac:dyDescent="0.35">
      <c r="A4871">
        <v>99220</v>
      </c>
      <c r="B4871" t="s">
        <v>1209</v>
      </c>
      <c r="C4871">
        <v>1</v>
      </c>
    </row>
    <row r="4872" spans="1:3" x14ac:dyDescent="0.35">
      <c r="A4872">
        <v>99376</v>
      </c>
      <c r="B4872" t="s">
        <v>569</v>
      </c>
      <c r="C4872">
        <v>1</v>
      </c>
    </row>
    <row r="4873" spans="1:3" x14ac:dyDescent="0.35">
      <c r="A4873">
        <v>99376</v>
      </c>
      <c r="B4873" t="s">
        <v>569</v>
      </c>
      <c r="C4873">
        <v>1</v>
      </c>
    </row>
    <row r="4874" spans="1:3" x14ac:dyDescent="0.35">
      <c r="A4874">
        <v>99472</v>
      </c>
      <c r="B4874" t="s">
        <v>1314</v>
      </c>
      <c r="C4874">
        <v>1</v>
      </c>
    </row>
    <row r="4875" spans="1:3" x14ac:dyDescent="0.35">
      <c r="A4875">
        <v>99472</v>
      </c>
      <c r="B4875" t="s">
        <v>1314</v>
      </c>
      <c r="C4875">
        <v>1</v>
      </c>
    </row>
    <row r="4876" spans="1:3" x14ac:dyDescent="0.35">
      <c r="A4876">
        <v>99472</v>
      </c>
      <c r="B4876" t="s">
        <v>1314</v>
      </c>
      <c r="C4876">
        <v>1</v>
      </c>
    </row>
    <row r="4877" spans="1:3" x14ac:dyDescent="0.35">
      <c r="A4877">
        <v>99473</v>
      </c>
      <c r="B4877" t="s">
        <v>1315</v>
      </c>
      <c r="C4877">
        <v>386</v>
      </c>
    </row>
    <row r="4878" spans="1:3" x14ac:dyDescent="0.35">
      <c r="A4878">
        <v>99473</v>
      </c>
      <c r="B4878" t="s">
        <v>1315</v>
      </c>
      <c r="C4878">
        <v>386</v>
      </c>
    </row>
    <row r="4879" spans="1:3" x14ac:dyDescent="0.35">
      <c r="A4879">
        <v>99473</v>
      </c>
      <c r="B4879" t="s">
        <v>1315</v>
      </c>
      <c r="C4879">
        <v>386</v>
      </c>
    </row>
    <row r="4880" spans="1:3" x14ac:dyDescent="0.35">
      <c r="A4880">
        <v>99473</v>
      </c>
      <c r="B4880" t="s">
        <v>1315</v>
      </c>
      <c r="C4880">
        <v>386</v>
      </c>
    </row>
    <row r="4881" spans="1:3" x14ac:dyDescent="0.35">
      <c r="A4881">
        <v>99473</v>
      </c>
      <c r="B4881" t="s">
        <v>1315</v>
      </c>
      <c r="C4881">
        <v>386</v>
      </c>
    </row>
    <row r="4882" spans="1:3" x14ac:dyDescent="0.35">
      <c r="A4882">
        <v>99473</v>
      </c>
      <c r="B4882" t="s">
        <v>1315</v>
      </c>
      <c r="C4882">
        <v>386</v>
      </c>
    </row>
    <row r="4883" spans="1:3" x14ac:dyDescent="0.35">
      <c r="A4883">
        <v>99473</v>
      </c>
      <c r="B4883" t="s">
        <v>1315</v>
      </c>
      <c r="C4883">
        <v>386</v>
      </c>
    </row>
    <row r="4884" spans="1:3" x14ac:dyDescent="0.35">
      <c r="A4884">
        <v>99473</v>
      </c>
      <c r="B4884" t="s">
        <v>1315</v>
      </c>
      <c r="C4884">
        <v>386</v>
      </c>
    </row>
    <row r="4885" spans="1:3" x14ac:dyDescent="0.35">
      <c r="A4885">
        <v>99473</v>
      </c>
      <c r="B4885" t="s">
        <v>1315</v>
      </c>
      <c r="C4885">
        <v>386</v>
      </c>
    </row>
    <row r="4886" spans="1:3" x14ac:dyDescent="0.35">
      <c r="A4886">
        <v>99473</v>
      </c>
      <c r="B4886" t="s">
        <v>1315</v>
      </c>
      <c r="C4886">
        <v>386</v>
      </c>
    </row>
    <row r="4887" spans="1:3" x14ac:dyDescent="0.35">
      <c r="A4887">
        <v>99473</v>
      </c>
      <c r="B4887" t="s">
        <v>1315</v>
      </c>
      <c r="C4887">
        <v>386</v>
      </c>
    </row>
    <row r="4888" spans="1:3" x14ac:dyDescent="0.35">
      <c r="A4888">
        <v>99473</v>
      </c>
      <c r="B4888" t="s">
        <v>1315</v>
      </c>
      <c r="C4888">
        <v>386</v>
      </c>
    </row>
    <row r="4889" spans="1:3" x14ac:dyDescent="0.35">
      <c r="A4889">
        <v>99693</v>
      </c>
      <c r="B4889" t="s">
        <v>1316</v>
      </c>
      <c r="C4889">
        <v>1</v>
      </c>
    </row>
    <row r="4890" spans="1:3" x14ac:dyDescent="0.35">
      <c r="A4890">
        <v>99693</v>
      </c>
      <c r="B4890" t="s">
        <v>1316</v>
      </c>
      <c r="C4890">
        <v>1</v>
      </c>
    </row>
    <row r="4891" spans="1:3" x14ac:dyDescent="0.35">
      <c r="A4891">
        <v>99693</v>
      </c>
      <c r="B4891" t="s">
        <v>1316</v>
      </c>
      <c r="C4891">
        <v>1</v>
      </c>
    </row>
    <row r="4892" spans="1:3" x14ac:dyDescent="0.35">
      <c r="A4892">
        <v>99693</v>
      </c>
      <c r="B4892" t="s">
        <v>1316</v>
      </c>
      <c r="C4892">
        <v>1</v>
      </c>
    </row>
    <row r="4893" spans="1:3" x14ac:dyDescent="0.35">
      <c r="A4893">
        <v>99693</v>
      </c>
      <c r="B4893" t="s">
        <v>1316</v>
      </c>
      <c r="C4893">
        <v>1</v>
      </c>
    </row>
    <row r="4894" spans="1:3" x14ac:dyDescent="0.35">
      <c r="A4894">
        <v>99693</v>
      </c>
      <c r="B4894" t="s">
        <v>1316</v>
      </c>
      <c r="C4894">
        <v>1</v>
      </c>
    </row>
    <row r="4895" spans="1:3" x14ac:dyDescent="0.35">
      <c r="A4895">
        <v>99693</v>
      </c>
      <c r="B4895" t="s">
        <v>1316</v>
      </c>
      <c r="C4895">
        <v>1</v>
      </c>
    </row>
    <row r="4896" spans="1:3" x14ac:dyDescent="0.35">
      <c r="A4896">
        <v>99693</v>
      </c>
      <c r="B4896" t="s">
        <v>1316</v>
      </c>
      <c r="C4896">
        <v>1</v>
      </c>
    </row>
    <row r="4897" spans="1:3" x14ac:dyDescent="0.35">
      <c r="A4897">
        <v>99693</v>
      </c>
      <c r="B4897" t="s">
        <v>1316</v>
      </c>
      <c r="C4897">
        <v>1</v>
      </c>
    </row>
    <row r="4898" spans="1:3" x14ac:dyDescent="0.35">
      <c r="A4898">
        <v>99693</v>
      </c>
      <c r="B4898" t="s">
        <v>1316</v>
      </c>
      <c r="C4898">
        <v>1</v>
      </c>
    </row>
    <row r="4899" spans="1:3" x14ac:dyDescent="0.35">
      <c r="A4899">
        <v>99693</v>
      </c>
      <c r="B4899" t="s">
        <v>1316</v>
      </c>
      <c r="C4899">
        <v>1</v>
      </c>
    </row>
    <row r="4900" spans="1:3" x14ac:dyDescent="0.35">
      <c r="A4900" s="27" t="s">
        <v>155</v>
      </c>
      <c r="B4900" t="s">
        <v>1317</v>
      </c>
      <c r="C4900">
        <v>1</v>
      </c>
    </row>
    <row r="4901" spans="1:3" x14ac:dyDescent="0.35">
      <c r="A4901" s="27" t="s">
        <v>153</v>
      </c>
      <c r="B4901" t="s">
        <v>1318</v>
      </c>
      <c r="C4901">
        <v>1</v>
      </c>
    </row>
    <row r="4902" spans="1:3" x14ac:dyDescent="0.35">
      <c r="A4902" s="31" t="s">
        <v>157</v>
      </c>
      <c r="B4902" t="s">
        <v>1319</v>
      </c>
      <c r="C4902">
        <v>1</v>
      </c>
    </row>
  </sheetData>
  <autoFilter ref="A1:G474" xr:uid="{00000000-0009-0000-0000-000005000000}"/>
  <pageMargins left="0.51180555555555596" right="0.51180555555555596" top="0.78749999999999998" bottom="0.78749999999999998" header="0.511811023622047" footer="0.31527777777777799"/>
  <pageSetup paperSize="9" orientation="portrait" horizontalDpi="300" verticalDpi="300"/>
  <headerFooter>
    <oddFooter>&amp;L&amp;10 #Interno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69"/>
  <sheetViews>
    <sheetView zoomScale="70" zoomScaleNormal="70" workbookViewId="0">
      <pane ySplit="1" topLeftCell="A2" activePane="bottomLeft" state="frozen"/>
      <selection sqref="A1:O1"/>
      <selection pane="bottomLeft" activeCell="B2" sqref="B2:B942"/>
    </sheetView>
  </sheetViews>
  <sheetFormatPr defaultColWidth="8.6328125" defaultRowHeight="14.5" zeroHeight="1" x14ac:dyDescent="0.35"/>
  <cols>
    <col min="1" max="1" width="11.81640625" customWidth="1"/>
    <col min="2" max="2" width="8.81640625" customWidth="1"/>
    <col min="3" max="3" width="5.81640625" customWidth="1"/>
    <col min="4" max="4" width="32.26953125" customWidth="1"/>
    <col min="5" max="5" width="5.6328125" customWidth="1"/>
    <col min="6" max="6" width="7.6328125" customWidth="1"/>
    <col min="9" max="9" width="8" customWidth="1"/>
    <col min="10" max="10" width="8.1796875" customWidth="1"/>
    <col min="11" max="11" width="12.90625" customWidth="1"/>
    <col min="12" max="12" width="18" customWidth="1"/>
    <col min="13" max="13" width="10.453125" customWidth="1"/>
    <col min="14" max="14" width="8.36328125" customWidth="1"/>
    <col min="15" max="15" width="14.6328125" customWidth="1"/>
    <col min="16" max="16" width="5.36328125" customWidth="1"/>
    <col min="17" max="18" width="4.54296875" customWidth="1"/>
    <col min="19" max="19" width="5.81640625" customWidth="1"/>
    <col min="20" max="20" width="10.453125" customWidth="1"/>
    <col min="21" max="21" width="7.81640625" customWidth="1"/>
    <col min="22" max="22" width="7.453125" customWidth="1"/>
    <col min="23" max="23" width="4.54296875" customWidth="1"/>
    <col min="24" max="24" width="5.81640625" customWidth="1"/>
  </cols>
  <sheetData>
    <row r="1" spans="1:24" ht="150.75" customHeight="1" x14ac:dyDescent="0.35">
      <c r="A1" s="111" t="s">
        <v>584</v>
      </c>
      <c r="B1" s="111" t="s">
        <v>585</v>
      </c>
      <c r="C1" s="111" t="s">
        <v>392</v>
      </c>
      <c r="D1" s="111" t="s">
        <v>110</v>
      </c>
      <c r="E1" s="111" t="s">
        <v>393</v>
      </c>
      <c r="F1" s="111" t="s">
        <v>394</v>
      </c>
      <c r="G1" s="111" t="s">
        <v>397</v>
      </c>
      <c r="H1" s="111" t="s">
        <v>398</v>
      </c>
      <c r="I1" s="111" t="s">
        <v>434</v>
      </c>
      <c r="J1" s="111" t="s">
        <v>586</v>
      </c>
      <c r="K1" s="111" t="s">
        <v>399</v>
      </c>
      <c r="L1" s="111" t="s">
        <v>402</v>
      </c>
      <c r="M1" s="111" t="s">
        <v>587</v>
      </c>
      <c r="N1" s="111" t="s">
        <v>588</v>
      </c>
      <c r="O1" s="111" t="s">
        <v>589</v>
      </c>
      <c r="P1" s="111" t="s">
        <v>590</v>
      </c>
      <c r="Q1" s="112" t="s">
        <v>591</v>
      </c>
      <c r="R1" s="113" t="s">
        <v>592</v>
      </c>
      <c r="S1" s="113" t="s">
        <v>593</v>
      </c>
      <c r="T1" s="113" t="s">
        <v>594</v>
      </c>
      <c r="U1" s="113" t="s">
        <v>595</v>
      </c>
      <c r="V1" s="113" t="s">
        <v>596</v>
      </c>
      <c r="W1" s="113" t="s">
        <v>597</v>
      </c>
      <c r="X1" s="113" t="s">
        <v>598</v>
      </c>
    </row>
    <row r="2" spans="1:24" ht="14.25" customHeight="1" x14ac:dyDescent="0.35">
      <c r="A2">
        <v>90010050011</v>
      </c>
      <c r="B2" t="s">
        <v>599</v>
      </c>
      <c r="C2">
        <v>9001</v>
      </c>
      <c r="D2" t="s">
        <v>8</v>
      </c>
      <c r="E2">
        <v>5</v>
      </c>
      <c r="F2">
        <v>11</v>
      </c>
      <c r="G2">
        <v>4.7300000000000004</v>
      </c>
      <c r="H2">
        <v>0</v>
      </c>
      <c r="J2">
        <v>4.7300000000000004</v>
      </c>
      <c r="K2" t="s">
        <v>472</v>
      </c>
      <c r="L2" t="s">
        <v>478</v>
      </c>
      <c r="M2" s="2">
        <v>46143</v>
      </c>
      <c r="N2">
        <v>140</v>
      </c>
      <c r="O2" t="s">
        <v>104</v>
      </c>
      <c r="P2">
        <v>7</v>
      </c>
      <c r="Q2" s="31" t="s">
        <v>171</v>
      </c>
      <c r="R2" t="s">
        <v>171</v>
      </c>
      <c r="S2">
        <v>4.7300000000000004</v>
      </c>
      <c r="T2" s="2">
        <v>46143</v>
      </c>
      <c r="U2">
        <v>3502934</v>
      </c>
      <c r="V2" t="s">
        <v>105</v>
      </c>
      <c r="W2">
        <v>1</v>
      </c>
      <c r="X2">
        <v>4.7300000000000004</v>
      </c>
    </row>
    <row r="3" spans="1:24" ht="14.25" customHeight="1" x14ac:dyDescent="0.35">
      <c r="A3">
        <v>90010050012</v>
      </c>
      <c r="B3" t="s">
        <v>599</v>
      </c>
      <c r="C3">
        <v>9001</v>
      </c>
      <c r="D3" t="s">
        <v>8</v>
      </c>
      <c r="E3">
        <v>5</v>
      </c>
      <c r="F3">
        <v>12</v>
      </c>
      <c r="G3">
        <v>6.19</v>
      </c>
      <c r="H3">
        <v>0</v>
      </c>
      <c r="J3">
        <v>6.19</v>
      </c>
      <c r="K3" t="s">
        <v>472</v>
      </c>
      <c r="L3" t="s">
        <v>478</v>
      </c>
      <c r="M3" s="2">
        <v>46143</v>
      </c>
      <c r="N3">
        <v>140</v>
      </c>
      <c r="O3" t="s">
        <v>104</v>
      </c>
      <c r="P3">
        <v>7</v>
      </c>
      <c r="Q3" s="31" t="s">
        <v>171</v>
      </c>
      <c r="R3" t="s">
        <v>171</v>
      </c>
      <c r="S3">
        <v>6.19</v>
      </c>
      <c r="T3" s="2">
        <v>46143</v>
      </c>
      <c r="U3">
        <v>3502934</v>
      </c>
      <c r="V3" t="s">
        <v>105</v>
      </c>
      <c r="W3">
        <v>1</v>
      </c>
      <c r="X3">
        <v>6.19</v>
      </c>
    </row>
    <row r="4" spans="1:24" ht="14.25" customHeight="1" x14ac:dyDescent="0.35">
      <c r="A4">
        <v>90010050013</v>
      </c>
      <c r="B4" t="s">
        <v>599</v>
      </c>
      <c r="C4">
        <v>9001</v>
      </c>
      <c r="D4" t="s">
        <v>8</v>
      </c>
      <c r="E4">
        <v>5</v>
      </c>
      <c r="F4">
        <v>13</v>
      </c>
      <c r="G4">
        <v>4.66</v>
      </c>
      <c r="H4">
        <v>0</v>
      </c>
      <c r="J4">
        <v>4.66</v>
      </c>
      <c r="K4" t="s">
        <v>472</v>
      </c>
      <c r="L4" t="s">
        <v>478</v>
      </c>
      <c r="M4" s="2">
        <v>46143</v>
      </c>
      <c r="N4">
        <v>140</v>
      </c>
      <c r="O4" t="s">
        <v>104</v>
      </c>
      <c r="P4">
        <v>7</v>
      </c>
      <c r="Q4" s="31" t="s">
        <v>171</v>
      </c>
      <c r="R4" t="s">
        <v>171</v>
      </c>
      <c r="S4">
        <v>4.66</v>
      </c>
      <c r="T4" s="2">
        <v>46143</v>
      </c>
      <c r="U4">
        <v>3502934</v>
      </c>
      <c r="V4" t="s">
        <v>105</v>
      </c>
      <c r="W4">
        <v>1</v>
      </c>
      <c r="X4">
        <v>4.66</v>
      </c>
    </row>
    <row r="5" spans="1:24" ht="14.25" customHeight="1" x14ac:dyDescent="0.35">
      <c r="A5">
        <v>90010050014</v>
      </c>
      <c r="B5" t="s">
        <v>599</v>
      </c>
      <c r="C5">
        <v>9001</v>
      </c>
      <c r="D5" t="s">
        <v>8</v>
      </c>
      <c r="E5">
        <v>5</v>
      </c>
      <c r="F5">
        <v>14</v>
      </c>
      <c r="G5">
        <v>1.89</v>
      </c>
      <c r="H5">
        <v>0</v>
      </c>
      <c r="J5">
        <v>1.89</v>
      </c>
      <c r="K5" t="s">
        <v>472</v>
      </c>
      <c r="L5" t="s">
        <v>478</v>
      </c>
      <c r="M5" s="2">
        <v>46143</v>
      </c>
      <c r="N5">
        <v>140</v>
      </c>
      <c r="O5" t="s">
        <v>104</v>
      </c>
      <c r="P5">
        <v>7</v>
      </c>
      <c r="Q5" s="31" t="s">
        <v>171</v>
      </c>
      <c r="R5" t="s">
        <v>171</v>
      </c>
      <c r="S5">
        <v>1.89</v>
      </c>
      <c r="T5" s="2">
        <v>46143</v>
      </c>
      <c r="U5">
        <v>3502934</v>
      </c>
      <c r="V5" t="s">
        <v>105</v>
      </c>
      <c r="W5">
        <v>1</v>
      </c>
      <c r="X5">
        <v>1.89</v>
      </c>
    </row>
    <row r="6" spans="1:24" ht="14.25" customHeight="1" x14ac:dyDescent="0.35">
      <c r="A6">
        <v>90010050025</v>
      </c>
      <c r="B6" t="s">
        <v>599</v>
      </c>
      <c r="C6">
        <v>9001</v>
      </c>
      <c r="D6" t="s">
        <v>8</v>
      </c>
      <c r="E6">
        <v>5</v>
      </c>
      <c r="F6">
        <v>25</v>
      </c>
      <c r="G6">
        <v>2.35</v>
      </c>
      <c r="H6">
        <v>0</v>
      </c>
      <c r="J6">
        <v>2.35</v>
      </c>
      <c r="K6" t="s">
        <v>472</v>
      </c>
      <c r="L6" t="s">
        <v>478</v>
      </c>
      <c r="M6" s="2">
        <v>46143</v>
      </c>
      <c r="N6">
        <v>140</v>
      </c>
      <c r="O6" t="s">
        <v>104</v>
      </c>
      <c r="P6">
        <v>7</v>
      </c>
      <c r="Q6" s="31" t="s">
        <v>171</v>
      </c>
      <c r="R6" t="s">
        <v>171</v>
      </c>
      <c r="S6">
        <v>2.35</v>
      </c>
      <c r="T6" s="2">
        <v>46143</v>
      </c>
      <c r="U6">
        <v>3502934</v>
      </c>
      <c r="V6" t="s">
        <v>105</v>
      </c>
      <c r="W6">
        <v>1</v>
      </c>
      <c r="X6">
        <v>2.35</v>
      </c>
    </row>
    <row r="7" spans="1:24" ht="14.25" customHeight="1" x14ac:dyDescent="0.35">
      <c r="A7">
        <v>90010050026</v>
      </c>
      <c r="B7" t="s">
        <v>599</v>
      </c>
      <c r="C7">
        <v>9001</v>
      </c>
      <c r="D7" t="s">
        <v>8</v>
      </c>
      <c r="E7">
        <v>5</v>
      </c>
      <c r="F7">
        <v>26</v>
      </c>
      <c r="G7">
        <v>0.41</v>
      </c>
      <c r="H7">
        <v>0</v>
      </c>
      <c r="J7">
        <v>0.41</v>
      </c>
      <c r="K7" t="s">
        <v>472</v>
      </c>
      <c r="L7" t="s">
        <v>478</v>
      </c>
      <c r="M7" s="2">
        <v>46143</v>
      </c>
      <c r="N7">
        <v>140</v>
      </c>
      <c r="O7" t="s">
        <v>104</v>
      </c>
      <c r="P7">
        <v>7</v>
      </c>
      <c r="Q7" s="31" t="s">
        <v>171</v>
      </c>
      <c r="R7" t="s">
        <v>171</v>
      </c>
      <c r="S7">
        <v>0.41</v>
      </c>
      <c r="T7" s="2">
        <v>46143</v>
      </c>
      <c r="U7">
        <v>3502934</v>
      </c>
      <c r="V7" t="s">
        <v>105</v>
      </c>
      <c r="W7">
        <v>1</v>
      </c>
      <c r="X7">
        <v>0.41</v>
      </c>
    </row>
    <row r="8" spans="1:24" ht="14.25" customHeight="1" x14ac:dyDescent="0.35">
      <c r="A8">
        <v>90030100001</v>
      </c>
      <c r="B8" t="s">
        <v>600</v>
      </c>
      <c r="C8">
        <v>9003</v>
      </c>
      <c r="D8" t="s">
        <v>42</v>
      </c>
      <c r="E8">
        <v>10</v>
      </c>
      <c r="F8">
        <v>1</v>
      </c>
      <c r="G8">
        <v>0.31</v>
      </c>
      <c r="H8">
        <v>0</v>
      </c>
      <c r="J8">
        <v>0.31</v>
      </c>
      <c r="K8" t="s">
        <v>477</v>
      </c>
      <c r="L8" t="s">
        <v>475</v>
      </c>
      <c r="M8" s="2">
        <v>46143</v>
      </c>
      <c r="N8">
        <v>100</v>
      </c>
      <c r="O8" t="s">
        <v>104</v>
      </c>
      <c r="P8">
        <v>1</v>
      </c>
      <c r="Q8" s="31" t="s">
        <v>171</v>
      </c>
      <c r="R8" t="s">
        <v>171</v>
      </c>
      <c r="S8">
        <v>0.31</v>
      </c>
      <c r="T8" s="2">
        <v>46143</v>
      </c>
      <c r="U8">
        <v>3502934</v>
      </c>
      <c r="V8" t="s">
        <v>105</v>
      </c>
      <c r="W8">
        <v>1</v>
      </c>
      <c r="X8">
        <v>0.31</v>
      </c>
    </row>
    <row r="9" spans="1:24" ht="14.25" customHeight="1" x14ac:dyDescent="0.35">
      <c r="A9">
        <v>90030100002</v>
      </c>
      <c r="B9" t="s">
        <v>600</v>
      </c>
      <c r="C9">
        <v>9003</v>
      </c>
      <c r="D9" t="s">
        <v>42</v>
      </c>
      <c r="E9">
        <v>10</v>
      </c>
      <c r="F9">
        <v>2</v>
      </c>
      <c r="G9">
        <v>6.96</v>
      </c>
      <c r="H9">
        <v>1.5</v>
      </c>
      <c r="J9">
        <v>5.46</v>
      </c>
      <c r="K9" t="s">
        <v>477</v>
      </c>
      <c r="L9" t="s">
        <v>475</v>
      </c>
      <c r="M9" s="2">
        <v>46143</v>
      </c>
      <c r="N9">
        <v>100</v>
      </c>
      <c r="O9" t="s">
        <v>104</v>
      </c>
      <c r="P9">
        <v>1</v>
      </c>
      <c r="Q9" s="31" t="s">
        <v>171</v>
      </c>
      <c r="R9" t="s">
        <v>171</v>
      </c>
      <c r="S9">
        <v>5.46</v>
      </c>
      <c r="T9" s="2">
        <v>46143</v>
      </c>
      <c r="U9">
        <v>3502934</v>
      </c>
      <c r="V9" t="s">
        <v>105</v>
      </c>
      <c r="W9">
        <v>1</v>
      </c>
      <c r="X9">
        <v>5.46</v>
      </c>
    </row>
    <row r="10" spans="1:24" ht="14.25" customHeight="1" x14ac:dyDescent="0.35">
      <c r="A10">
        <v>90030100003</v>
      </c>
      <c r="B10" t="s">
        <v>600</v>
      </c>
      <c r="C10">
        <v>9003</v>
      </c>
      <c r="D10" t="s">
        <v>42</v>
      </c>
      <c r="E10">
        <v>10</v>
      </c>
      <c r="F10">
        <v>3</v>
      </c>
      <c r="G10">
        <v>2.2799999999999998</v>
      </c>
      <c r="H10">
        <v>0</v>
      </c>
      <c r="J10">
        <v>2.2799999999999998</v>
      </c>
      <c r="K10" t="s">
        <v>477</v>
      </c>
      <c r="L10" t="s">
        <v>475</v>
      </c>
      <c r="M10" s="2">
        <v>46143</v>
      </c>
      <c r="N10">
        <v>100</v>
      </c>
      <c r="O10" t="s">
        <v>104</v>
      </c>
      <c r="P10">
        <v>1</v>
      </c>
      <c r="Q10" s="31" t="s">
        <v>171</v>
      </c>
      <c r="R10" t="s">
        <v>171</v>
      </c>
      <c r="S10">
        <v>2.2799999999999998</v>
      </c>
      <c r="T10" s="2">
        <v>46143</v>
      </c>
      <c r="U10">
        <v>3502934</v>
      </c>
      <c r="V10" t="s">
        <v>105</v>
      </c>
      <c r="W10">
        <v>1</v>
      </c>
      <c r="X10">
        <v>2.2799999999999998</v>
      </c>
    </row>
    <row r="11" spans="1:24" ht="14.25" customHeight="1" x14ac:dyDescent="0.35">
      <c r="A11">
        <v>90030100004</v>
      </c>
      <c r="B11" t="s">
        <v>600</v>
      </c>
      <c r="C11">
        <v>9003</v>
      </c>
      <c r="D11" t="s">
        <v>42</v>
      </c>
      <c r="E11">
        <v>10</v>
      </c>
      <c r="F11">
        <v>4</v>
      </c>
      <c r="G11">
        <v>2.2999999999999998</v>
      </c>
      <c r="H11">
        <v>0.5</v>
      </c>
      <c r="J11">
        <v>1.8</v>
      </c>
      <c r="K11" t="s">
        <v>477</v>
      </c>
      <c r="L11" t="s">
        <v>475</v>
      </c>
      <c r="M11" s="2">
        <v>46143</v>
      </c>
      <c r="N11">
        <v>100</v>
      </c>
      <c r="O11" t="s">
        <v>104</v>
      </c>
      <c r="P11">
        <v>1</v>
      </c>
      <c r="Q11" s="31" t="s">
        <v>171</v>
      </c>
      <c r="R11" t="s">
        <v>171</v>
      </c>
      <c r="S11">
        <v>1.8</v>
      </c>
      <c r="T11" s="2">
        <v>46143</v>
      </c>
      <c r="U11">
        <v>3502934</v>
      </c>
      <c r="V11" t="s">
        <v>105</v>
      </c>
      <c r="W11">
        <v>1</v>
      </c>
      <c r="X11">
        <v>1.8</v>
      </c>
    </row>
    <row r="12" spans="1:24" ht="14.25" customHeight="1" x14ac:dyDescent="0.35">
      <c r="A12">
        <v>90030100005</v>
      </c>
      <c r="B12" t="s">
        <v>600</v>
      </c>
      <c r="C12">
        <v>9003</v>
      </c>
      <c r="D12" t="s">
        <v>42</v>
      </c>
      <c r="E12">
        <v>10</v>
      </c>
      <c r="F12">
        <v>5</v>
      </c>
      <c r="G12">
        <v>0.94</v>
      </c>
      <c r="H12">
        <v>0.2</v>
      </c>
      <c r="J12">
        <v>0.74</v>
      </c>
      <c r="K12" t="s">
        <v>477</v>
      </c>
      <c r="L12" t="s">
        <v>475</v>
      </c>
      <c r="M12" s="2">
        <v>46143</v>
      </c>
      <c r="N12">
        <v>100</v>
      </c>
      <c r="O12" t="s">
        <v>104</v>
      </c>
      <c r="P12">
        <v>1</v>
      </c>
      <c r="Q12" s="31" t="s">
        <v>171</v>
      </c>
      <c r="R12" t="s">
        <v>171</v>
      </c>
      <c r="S12">
        <v>0.74</v>
      </c>
      <c r="T12" s="2">
        <v>46143</v>
      </c>
      <c r="U12">
        <v>3502934</v>
      </c>
      <c r="V12" t="s">
        <v>105</v>
      </c>
      <c r="W12">
        <v>1</v>
      </c>
      <c r="X12">
        <v>0.74</v>
      </c>
    </row>
    <row r="13" spans="1:24" ht="14.25" customHeight="1" x14ac:dyDescent="0.35">
      <c r="A13">
        <v>90030100006</v>
      </c>
      <c r="B13" t="s">
        <v>600</v>
      </c>
      <c r="C13">
        <v>9003</v>
      </c>
      <c r="D13" t="s">
        <v>42</v>
      </c>
      <c r="E13">
        <v>10</v>
      </c>
      <c r="F13">
        <v>6</v>
      </c>
      <c r="G13">
        <v>3.17</v>
      </c>
      <c r="H13">
        <v>0</v>
      </c>
      <c r="J13">
        <v>3.17</v>
      </c>
      <c r="K13" t="s">
        <v>477</v>
      </c>
      <c r="L13" t="s">
        <v>475</v>
      </c>
      <c r="M13" s="2">
        <v>46143</v>
      </c>
      <c r="N13">
        <v>100</v>
      </c>
      <c r="O13" t="s">
        <v>104</v>
      </c>
      <c r="P13">
        <v>1</v>
      </c>
      <c r="Q13" s="31" t="s">
        <v>171</v>
      </c>
      <c r="R13" t="s">
        <v>171</v>
      </c>
      <c r="S13">
        <v>3.17</v>
      </c>
      <c r="T13" s="2">
        <v>46143</v>
      </c>
      <c r="U13">
        <v>3502934</v>
      </c>
      <c r="V13" t="s">
        <v>105</v>
      </c>
      <c r="W13">
        <v>1</v>
      </c>
      <c r="X13">
        <v>3.17</v>
      </c>
    </row>
    <row r="14" spans="1:24" ht="14.25" customHeight="1" x14ac:dyDescent="0.35">
      <c r="A14">
        <v>90030100007</v>
      </c>
      <c r="B14" t="s">
        <v>600</v>
      </c>
      <c r="C14">
        <v>9003</v>
      </c>
      <c r="D14" t="s">
        <v>42</v>
      </c>
      <c r="E14">
        <v>10</v>
      </c>
      <c r="F14">
        <v>7</v>
      </c>
      <c r="G14">
        <v>3.52</v>
      </c>
      <c r="H14">
        <v>0</v>
      </c>
      <c r="J14">
        <v>3.52</v>
      </c>
      <c r="K14" t="s">
        <v>477</v>
      </c>
      <c r="L14" t="s">
        <v>475</v>
      </c>
      <c r="M14" s="2">
        <v>46143</v>
      </c>
      <c r="N14">
        <v>100</v>
      </c>
      <c r="O14" t="s">
        <v>104</v>
      </c>
      <c r="P14">
        <v>1</v>
      </c>
      <c r="Q14" s="31" t="s">
        <v>171</v>
      </c>
      <c r="R14" t="s">
        <v>171</v>
      </c>
      <c r="S14">
        <v>3.52</v>
      </c>
      <c r="T14" s="2">
        <v>46143</v>
      </c>
      <c r="U14">
        <v>3502934</v>
      </c>
      <c r="V14" t="s">
        <v>105</v>
      </c>
      <c r="W14">
        <v>1</v>
      </c>
      <c r="X14">
        <v>3.52</v>
      </c>
    </row>
    <row r="15" spans="1:24" ht="14.25" customHeight="1" x14ac:dyDescent="0.35">
      <c r="A15">
        <v>90030100008</v>
      </c>
      <c r="B15" t="s">
        <v>600</v>
      </c>
      <c r="C15">
        <v>9003</v>
      </c>
      <c r="D15" t="s">
        <v>42</v>
      </c>
      <c r="E15">
        <v>10</v>
      </c>
      <c r="F15">
        <v>8</v>
      </c>
      <c r="G15">
        <v>4.33</v>
      </c>
      <c r="H15">
        <v>0</v>
      </c>
      <c r="J15">
        <v>4.33</v>
      </c>
      <c r="K15" t="s">
        <v>477</v>
      </c>
      <c r="L15" t="s">
        <v>475</v>
      </c>
      <c r="M15" s="2">
        <v>46143</v>
      </c>
      <c r="N15">
        <v>100</v>
      </c>
      <c r="O15" t="s">
        <v>104</v>
      </c>
      <c r="P15">
        <v>1</v>
      </c>
      <c r="Q15" s="31" t="s">
        <v>171</v>
      </c>
      <c r="R15" t="s">
        <v>171</v>
      </c>
      <c r="S15">
        <v>4.33</v>
      </c>
      <c r="T15" s="2">
        <v>46143</v>
      </c>
      <c r="U15">
        <v>3502934</v>
      </c>
      <c r="V15" t="s">
        <v>105</v>
      </c>
      <c r="W15">
        <v>1</v>
      </c>
      <c r="X15">
        <v>4.33</v>
      </c>
    </row>
    <row r="16" spans="1:24" ht="14.25" customHeight="1" x14ac:dyDescent="0.35">
      <c r="A16">
        <v>90030100009</v>
      </c>
      <c r="B16" t="s">
        <v>600</v>
      </c>
      <c r="C16">
        <v>9003</v>
      </c>
      <c r="D16" t="s">
        <v>42</v>
      </c>
      <c r="E16">
        <v>10</v>
      </c>
      <c r="F16">
        <v>9</v>
      </c>
      <c r="G16">
        <v>0.16</v>
      </c>
      <c r="H16">
        <v>0</v>
      </c>
      <c r="J16">
        <v>0.16</v>
      </c>
      <c r="K16" t="s">
        <v>477</v>
      </c>
      <c r="L16" t="s">
        <v>475</v>
      </c>
      <c r="M16" s="2">
        <v>46143</v>
      </c>
      <c r="N16">
        <v>100</v>
      </c>
      <c r="O16" t="s">
        <v>104</v>
      </c>
      <c r="P16">
        <v>1</v>
      </c>
      <c r="Q16" s="31" t="s">
        <v>171</v>
      </c>
      <c r="R16" t="s">
        <v>171</v>
      </c>
      <c r="S16">
        <v>0.16</v>
      </c>
      <c r="T16" s="2">
        <v>46143</v>
      </c>
      <c r="U16">
        <v>3502934</v>
      </c>
      <c r="V16" t="s">
        <v>105</v>
      </c>
      <c r="W16">
        <v>1</v>
      </c>
      <c r="X16">
        <v>0.16</v>
      </c>
    </row>
    <row r="17" spans="1:24" ht="14.25" customHeight="1" x14ac:dyDescent="0.35">
      <c r="A17">
        <v>90080220001</v>
      </c>
      <c r="B17" t="s">
        <v>601</v>
      </c>
      <c r="C17">
        <v>9008</v>
      </c>
      <c r="D17" t="s">
        <v>56</v>
      </c>
      <c r="E17">
        <v>22</v>
      </c>
      <c r="F17">
        <v>1</v>
      </c>
      <c r="G17">
        <v>5.46</v>
      </c>
      <c r="H17">
        <v>0</v>
      </c>
      <c r="J17">
        <v>5.46</v>
      </c>
      <c r="K17" t="s">
        <v>444</v>
      </c>
      <c r="L17" t="s">
        <v>458</v>
      </c>
      <c r="M17" s="2">
        <v>46113</v>
      </c>
      <c r="N17">
        <v>70</v>
      </c>
      <c r="O17" t="s">
        <v>104</v>
      </c>
      <c r="P17">
        <v>7</v>
      </c>
      <c r="Q17" s="31" t="s">
        <v>171</v>
      </c>
      <c r="R17" t="s">
        <v>171</v>
      </c>
      <c r="S17">
        <v>5.46</v>
      </c>
      <c r="T17" s="2">
        <v>46113</v>
      </c>
      <c r="U17">
        <v>3502934</v>
      </c>
      <c r="V17" t="s">
        <v>105</v>
      </c>
      <c r="W17">
        <v>1</v>
      </c>
      <c r="X17">
        <v>5.46</v>
      </c>
    </row>
    <row r="18" spans="1:24" ht="14.25" customHeight="1" x14ac:dyDescent="0.35">
      <c r="A18">
        <v>90080220002</v>
      </c>
      <c r="B18" t="s">
        <v>601</v>
      </c>
      <c r="C18">
        <v>9008</v>
      </c>
      <c r="D18" t="s">
        <v>56</v>
      </c>
      <c r="E18">
        <v>22</v>
      </c>
      <c r="F18">
        <v>2</v>
      </c>
      <c r="G18">
        <v>2.11</v>
      </c>
      <c r="H18">
        <v>0</v>
      </c>
      <c r="J18">
        <v>2.11</v>
      </c>
      <c r="K18" t="s">
        <v>444</v>
      </c>
      <c r="L18" t="s">
        <v>458</v>
      </c>
      <c r="M18" s="2">
        <v>46113</v>
      </c>
      <c r="N18">
        <v>70</v>
      </c>
      <c r="O18" t="s">
        <v>104</v>
      </c>
      <c r="P18">
        <v>7</v>
      </c>
      <c r="Q18" s="31" t="s">
        <v>171</v>
      </c>
      <c r="R18" t="s">
        <v>171</v>
      </c>
      <c r="S18">
        <v>2.11</v>
      </c>
      <c r="T18" s="2">
        <v>46113</v>
      </c>
      <c r="U18">
        <v>3502934</v>
      </c>
      <c r="V18" t="s">
        <v>105</v>
      </c>
      <c r="W18">
        <v>1</v>
      </c>
      <c r="X18">
        <v>2.11</v>
      </c>
    </row>
    <row r="19" spans="1:24" ht="14.25" customHeight="1" x14ac:dyDescent="0.35">
      <c r="A19">
        <v>90080220003</v>
      </c>
      <c r="B19" t="s">
        <v>601</v>
      </c>
      <c r="C19">
        <v>9008</v>
      </c>
      <c r="D19" t="s">
        <v>56</v>
      </c>
      <c r="E19">
        <v>22</v>
      </c>
      <c r="F19">
        <v>3</v>
      </c>
      <c r="G19">
        <v>7.66</v>
      </c>
      <c r="H19">
        <v>0</v>
      </c>
      <c r="J19">
        <v>7.66</v>
      </c>
      <c r="K19" t="s">
        <v>444</v>
      </c>
      <c r="L19" t="s">
        <v>458</v>
      </c>
      <c r="M19" s="2">
        <v>46113</v>
      </c>
      <c r="N19">
        <v>70</v>
      </c>
      <c r="O19" t="s">
        <v>104</v>
      </c>
      <c r="P19">
        <v>7</v>
      </c>
      <c r="Q19" s="31" t="s">
        <v>171</v>
      </c>
      <c r="R19" t="s">
        <v>171</v>
      </c>
      <c r="S19">
        <v>7.66</v>
      </c>
      <c r="T19" s="2">
        <v>46113</v>
      </c>
      <c r="U19">
        <v>3502934</v>
      </c>
      <c r="V19" t="s">
        <v>105</v>
      </c>
      <c r="W19">
        <v>1</v>
      </c>
      <c r="X19">
        <v>7.66</v>
      </c>
    </row>
    <row r="20" spans="1:24" ht="14.25" customHeight="1" x14ac:dyDescent="0.35">
      <c r="A20">
        <v>90080220004</v>
      </c>
      <c r="B20" t="s">
        <v>601</v>
      </c>
      <c r="C20">
        <v>9008</v>
      </c>
      <c r="D20" t="s">
        <v>56</v>
      </c>
      <c r="E20">
        <v>22</v>
      </c>
      <c r="F20">
        <v>4</v>
      </c>
      <c r="G20">
        <v>5.26</v>
      </c>
      <c r="H20">
        <v>0</v>
      </c>
      <c r="J20">
        <v>5.26</v>
      </c>
      <c r="K20" t="s">
        <v>444</v>
      </c>
      <c r="L20" t="s">
        <v>458</v>
      </c>
      <c r="M20" s="2">
        <v>46113</v>
      </c>
      <c r="N20">
        <v>70</v>
      </c>
      <c r="O20" t="s">
        <v>104</v>
      </c>
      <c r="P20">
        <v>7</v>
      </c>
      <c r="Q20" s="31" t="s">
        <v>171</v>
      </c>
      <c r="R20" t="s">
        <v>171</v>
      </c>
      <c r="S20">
        <v>5.26</v>
      </c>
      <c r="T20" s="2">
        <v>46113</v>
      </c>
      <c r="U20">
        <v>3502934</v>
      </c>
      <c r="V20" t="s">
        <v>105</v>
      </c>
      <c r="W20">
        <v>1</v>
      </c>
      <c r="X20">
        <v>5.26</v>
      </c>
    </row>
    <row r="21" spans="1:24" ht="14.25" customHeight="1" x14ac:dyDescent="0.35">
      <c r="A21">
        <v>90080220005</v>
      </c>
      <c r="B21" t="s">
        <v>601</v>
      </c>
      <c r="C21">
        <v>9008</v>
      </c>
      <c r="D21" t="s">
        <v>56</v>
      </c>
      <c r="E21">
        <v>22</v>
      </c>
      <c r="F21">
        <v>5</v>
      </c>
      <c r="G21">
        <v>11.53</v>
      </c>
      <c r="H21">
        <v>0</v>
      </c>
      <c r="J21">
        <v>11.53</v>
      </c>
      <c r="K21" t="s">
        <v>444</v>
      </c>
      <c r="L21" t="s">
        <v>458</v>
      </c>
      <c r="M21" s="2">
        <v>46113</v>
      </c>
      <c r="N21">
        <v>70</v>
      </c>
      <c r="O21" t="s">
        <v>104</v>
      </c>
      <c r="P21">
        <v>7</v>
      </c>
      <c r="Q21" s="31" t="s">
        <v>171</v>
      </c>
      <c r="R21" t="s">
        <v>171</v>
      </c>
      <c r="S21">
        <v>11.53</v>
      </c>
      <c r="T21" s="2">
        <v>46113</v>
      </c>
      <c r="U21">
        <v>3502934</v>
      </c>
      <c r="V21" t="s">
        <v>105</v>
      </c>
      <c r="W21">
        <v>1</v>
      </c>
      <c r="X21">
        <v>11.53</v>
      </c>
    </row>
    <row r="22" spans="1:24" ht="14.25" customHeight="1" x14ac:dyDescent="0.35">
      <c r="A22">
        <v>90080220006</v>
      </c>
      <c r="B22" t="s">
        <v>601</v>
      </c>
      <c r="C22">
        <v>9008</v>
      </c>
      <c r="D22" t="s">
        <v>56</v>
      </c>
      <c r="E22">
        <v>22</v>
      </c>
      <c r="F22">
        <v>6</v>
      </c>
      <c r="G22">
        <v>7.42</v>
      </c>
      <c r="H22">
        <v>0</v>
      </c>
      <c r="J22">
        <v>7.42</v>
      </c>
      <c r="K22" t="s">
        <v>444</v>
      </c>
      <c r="L22" t="s">
        <v>458</v>
      </c>
      <c r="M22" s="2">
        <v>46113</v>
      </c>
      <c r="N22">
        <v>70</v>
      </c>
      <c r="O22" t="s">
        <v>104</v>
      </c>
      <c r="P22">
        <v>7</v>
      </c>
      <c r="Q22" s="31" t="s">
        <v>171</v>
      </c>
      <c r="R22" t="s">
        <v>171</v>
      </c>
      <c r="S22">
        <v>7.42</v>
      </c>
      <c r="T22" s="2">
        <v>46113</v>
      </c>
      <c r="U22">
        <v>3502934</v>
      </c>
      <c r="V22" t="s">
        <v>105</v>
      </c>
      <c r="W22">
        <v>1</v>
      </c>
      <c r="X22">
        <v>7.42</v>
      </c>
    </row>
    <row r="23" spans="1:24" ht="14.25" customHeight="1" x14ac:dyDescent="0.35">
      <c r="A23">
        <v>90080220007</v>
      </c>
      <c r="B23" t="s">
        <v>601</v>
      </c>
      <c r="C23">
        <v>9008</v>
      </c>
      <c r="D23" t="s">
        <v>56</v>
      </c>
      <c r="E23">
        <v>22</v>
      </c>
      <c r="F23">
        <v>7</v>
      </c>
      <c r="G23">
        <v>9.81</v>
      </c>
      <c r="H23">
        <v>0</v>
      </c>
      <c r="J23">
        <v>9.81</v>
      </c>
      <c r="K23" t="s">
        <v>444</v>
      </c>
      <c r="L23" t="s">
        <v>458</v>
      </c>
      <c r="M23" s="2">
        <v>46113</v>
      </c>
      <c r="N23">
        <v>70</v>
      </c>
      <c r="O23" t="s">
        <v>104</v>
      </c>
      <c r="P23">
        <v>7</v>
      </c>
      <c r="Q23" s="31" t="s">
        <v>171</v>
      </c>
      <c r="R23" t="s">
        <v>171</v>
      </c>
      <c r="S23">
        <v>9.81</v>
      </c>
      <c r="T23" s="2">
        <v>46113</v>
      </c>
      <c r="U23">
        <v>3502934</v>
      </c>
      <c r="V23" t="s">
        <v>105</v>
      </c>
      <c r="W23">
        <v>1</v>
      </c>
      <c r="X23">
        <v>9.81</v>
      </c>
    </row>
    <row r="24" spans="1:24" ht="14.25" customHeight="1" x14ac:dyDescent="0.35">
      <c r="A24">
        <v>90080220008</v>
      </c>
      <c r="B24" t="s">
        <v>601</v>
      </c>
      <c r="C24">
        <v>9008</v>
      </c>
      <c r="D24" t="s">
        <v>56</v>
      </c>
      <c r="E24">
        <v>22</v>
      </c>
      <c r="F24">
        <v>8</v>
      </c>
      <c r="G24">
        <v>8.43</v>
      </c>
      <c r="H24">
        <v>0</v>
      </c>
      <c r="J24">
        <v>8.43</v>
      </c>
      <c r="K24" t="s">
        <v>444</v>
      </c>
      <c r="L24" t="s">
        <v>458</v>
      </c>
      <c r="M24" s="2">
        <v>46113</v>
      </c>
      <c r="N24">
        <v>70</v>
      </c>
      <c r="O24" t="s">
        <v>104</v>
      </c>
      <c r="P24">
        <v>7</v>
      </c>
      <c r="Q24" s="31" t="s">
        <v>171</v>
      </c>
      <c r="R24" t="s">
        <v>171</v>
      </c>
      <c r="S24">
        <v>8.43</v>
      </c>
      <c r="T24" s="2">
        <v>46113</v>
      </c>
      <c r="U24">
        <v>3502934</v>
      </c>
      <c r="V24" t="s">
        <v>105</v>
      </c>
      <c r="W24">
        <v>1</v>
      </c>
      <c r="X24">
        <v>8.43</v>
      </c>
    </row>
    <row r="25" spans="1:24" ht="14.25" customHeight="1" x14ac:dyDescent="0.35">
      <c r="A25">
        <v>90080220009</v>
      </c>
      <c r="B25" t="s">
        <v>601</v>
      </c>
      <c r="C25">
        <v>9008</v>
      </c>
      <c r="D25" t="s">
        <v>56</v>
      </c>
      <c r="E25">
        <v>22</v>
      </c>
      <c r="F25">
        <v>9</v>
      </c>
      <c r="G25">
        <v>3.66</v>
      </c>
      <c r="H25">
        <v>0</v>
      </c>
      <c r="J25">
        <v>3.66</v>
      </c>
      <c r="K25" t="s">
        <v>444</v>
      </c>
      <c r="L25" t="s">
        <v>458</v>
      </c>
      <c r="M25" s="2">
        <v>46113</v>
      </c>
      <c r="N25">
        <v>70</v>
      </c>
      <c r="O25" t="s">
        <v>104</v>
      </c>
      <c r="P25">
        <v>7</v>
      </c>
      <c r="Q25" s="31" t="s">
        <v>171</v>
      </c>
      <c r="R25" t="s">
        <v>171</v>
      </c>
      <c r="S25">
        <v>3.66</v>
      </c>
      <c r="T25" s="2">
        <v>46113</v>
      </c>
      <c r="U25">
        <v>3502934</v>
      </c>
      <c r="V25" t="s">
        <v>105</v>
      </c>
      <c r="W25">
        <v>1</v>
      </c>
      <c r="X25">
        <v>3.66</v>
      </c>
    </row>
    <row r="26" spans="1:24" ht="14.25" customHeight="1" x14ac:dyDescent="0.35">
      <c r="A26">
        <v>90080220012</v>
      </c>
      <c r="B26" t="s">
        <v>601</v>
      </c>
      <c r="C26">
        <v>9008</v>
      </c>
      <c r="D26" t="s">
        <v>56</v>
      </c>
      <c r="E26">
        <v>22</v>
      </c>
      <c r="F26">
        <v>12</v>
      </c>
      <c r="G26">
        <v>7.44</v>
      </c>
      <c r="H26">
        <v>0</v>
      </c>
      <c r="J26">
        <v>7.44</v>
      </c>
      <c r="K26" t="s">
        <v>489</v>
      </c>
      <c r="L26" t="s">
        <v>458</v>
      </c>
      <c r="M26" s="2">
        <v>46113</v>
      </c>
      <c r="N26">
        <v>70</v>
      </c>
      <c r="O26" t="s">
        <v>104</v>
      </c>
      <c r="P26">
        <v>7</v>
      </c>
      <c r="Q26" s="31" t="s">
        <v>171</v>
      </c>
      <c r="R26" t="s">
        <v>171</v>
      </c>
      <c r="S26">
        <v>7.44</v>
      </c>
      <c r="T26" s="2">
        <v>46113</v>
      </c>
      <c r="U26">
        <v>3502934</v>
      </c>
      <c r="V26" t="s">
        <v>105</v>
      </c>
      <c r="W26">
        <v>1</v>
      </c>
      <c r="X26">
        <v>7.44</v>
      </c>
    </row>
    <row r="27" spans="1:24" ht="14.25" customHeight="1" x14ac:dyDescent="0.35">
      <c r="A27">
        <v>90090230001</v>
      </c>
      <c r="B27" t="s">
        <v>602</v>
      </c>
      <c r="C27">
        <v>9009</v>
      </c>
      <c r="D27" t="s">
        <v>59</v>
      </c>
      <c r="E27">
        <v>23</v>
      </c>
      <c r="F27">
        <v>1</v>
      </c>
      <c r="G27">
        <v>7.79</v>
      </c>
      <c r="H27">
        <v>0</v>
      </c>
      <c r="J27">
        <v>7.79</v>
      </c>
      <c r="K27" t="s">
        <v>476</v>
      </c>
      <c r="L27" t="s">
        <v>446</v>
      </c>
      <c r="M27" s="2">
        <v>46296</v>
      </c>
      <c r="N27">
        <v>58</v>
      </c>
      <c r="O27" t="s">
        <v>104</v>
      </c>
      <c r="P27">
        <v>4</v>
      </c>
      <c r="Q27" s="31" t="s">
        <v>171</v>
      </c>
      <c r="R27" t="s">
        <v>171</v>
      </c>
      <c r="S27">
        <v>7.79</v>
      </c>
      <c r="T27" s="2">
        <v>46296</v>
      </c>
      <c r="U27">
        <v>3502934</v>
      </c>
      <c r="V27" t="s">
        <v>105</v>
      </c>
      <c r="W27">
        <v>1</v>
      </c>
      <c r="X27">
        <v>7.79</v>
      </c>
    </row>
    <row r="28" spans="1:24" ht="14.25" customHeight="1" x14ac:dyDescent="0.35">
      <c r="A28">
        <v>90090230002</v>
      </c>
      <c r="B28" t="s">
        <v>602</v>
      </c>
      <c r="C28">
        <v>9009</v>
      </c>
      <c r="D28" t="s">
        <v>59</v>
      </c>
      <c r="E28">
        <v>23</v>
      </c>
      <c r="F28">
        <v>2</v>
      </c>
      <c r="G28">
        <v>7.3</v>
      </c>
      <c r="H28">
        <v>0</v>
      </c>
      <c r="J28">
        <v>7.3</v>
      </c>
      <c r="K28" t="s">
        <v>454</v>
      </c>
      <c r="L28" t="s">
        <v>446</v>
      </c>
      <c r="M28" s="2">
        <v>46296</v>
      </c>
      <c r="N28">
        <v>58</v>
      </c>
      <c r="O28" t="s">
        <v>104</v>
      </c>
      <c r="P28">
        <v>4</v>
      </c>
      <c r="Q28" s="31" t="s">
        <v>171</v>
      </c>
      <c r="R28" t="s">
        <v>171</v>
      </c>
      <c r="S28">
        <v>7.3</v>
      </c>
      <c r="T28" s="2">
        <v>46296</v>
      </c>
      <c r="U28">
        <v>3502934</v>
      </c>
      <c r="V28" t="s">
        <v>105</v>
      </c>
      <c r="W28">
        <v>1</v>
      </c>
      <c r="X28">
        <v>7.3</v>
      </c>
    </row>
    <row r="29" spans="1:24" ht="14.25" customHeight="1" x14ac:dyDescent="0.35">
      <c r="A29">
        <v>90090230003</v>
      </c>
      <c r="B29" t="s">
        <v>602</v>
      </c>
      <c r="C29">
        <v>9009</v>
      </c>
      <c r="D29" t="s">
        <v>59</v>
      </c>
      <c r="E29">
        <v>23</v>
      </c>
      <c r="F29">
        <v>3</v>
      </c>
      <c r="G29">
        <v>7.91</v>
      </c>
      <c r="H29">
        <v>0</v>
      </c>
      <c r="J29">
        <v>7.91</v>
      </c>
      <c r="K29" t="s">
        <v>454</v>
      </c>
      <c r="L29" t="s">
        <v>446</v>
      </c>
      <c r="M29" s="2">
        <v>46296</v>
      </c>
      <c r="N29">
        <v>58</v>
      </c>
      <c r="O29" t="s">
        <v>104</v>
      </c>
      <c r="P29">
        <v>4</v>
      </c>
      <c r="Q29" s="31" t="s">
        <v>171</v>
      </c>
      <c r="R29" t="s">
        <v>171</v>
      </c>
      <c r="S29">
        <v>7.91</v>
      </c>
      <c r="T29" s="2">
        <v>46296</v>
      </c>
      <c r="U29">
        <v>3502934</v>
      </c>
      <c r="V29" t="s">
        <v>105</v>
      </c>
      <c r="W29">
        <v>1</v>
      </c>
      <c r="X29">
        <v>7.91</v>
      </c>
    </row>
    <row r="30" spans="1:24" ht="14.25" customHeight="1" x14ac:dyDescent="0.35">
      <c r="A30">
        <v>90090230004</v>
      </c>
      <c r="B30" t="s">
        <v>602</v>
      </c>
      <c r="C30">
        <v>9009</v>
      </c>
      <c r="D30" t="s">
        <v>59</v>
      </c>
      <c r="E30">
        <v>23</v>
      </c>
      <c r="F30">
        <v>4</v>
      </c>
      <c r="G30">
        <v>7.34</v>
      </c>
      <c r="H30">
        <v>0</v>
      </c>
      <c r="J30">
        <v>7.34</v>
      </c>
      <c r="K30" t="s">
        <v>454</v>
      </c>
      <c r="L30" t="s">
        <v>446</v>
      </c>
      <c r="M30" s="2">
        <v>46296</v>
      </c>
      <c r="N30">
        <v>58</v>
      </c>
      <c r="O30" t="s">
        <v>104</v>
      </c>
      <c r="P30">
        <v>4</v>
      </c>
      <c r="Q30" s="31" t="s">
        <v>171</v>
      </c>
      <c r="R30" t="s">
        <v>171</v>
      </c>
      <c r="S30">
        <v>7.34</v>
      </c>
      <c r="T30" s="2">
        <v>46296</v>
      </c>
      <c r="U30">
        <v>3502934</v>
      </c>
      <c r="V30" t="s">
        <v>105</v>
      </c>
      <c r="W30">
        <v>1</v>
      </c>
      <c r="X30">
        <v>7.34</v>
      </c>
    </row>
    <row r="31" spans="1:24" ht="14.25" customHeight="1" x14ac:dyDescent="0.35">
      <c r="A31">
        <v>90090230005</v>
      </c>
      <c r="B31" t="s">
        <v>602</v>
      </c>
      <c r="C31">
        <v>9009</v>
      </c>
      <c r="D31" t="s">
        <v>59</v>
      </c>
      <c r="E31">
        <v>23</v>
      </c>
      <c r="F31">
        <v>5</v>
      </c>
      <c r="G31">
        <v>3.48</v>
      </c>
      <c r="H31">
        <v>0</v>
      </c>
      <c r="J31">
        <v>3.48</v>
      </c>
      <c r="K31" t="s">
        <v>454</v>
      </c>
      <c r="L31" t="s">
        <v>446</v>
      </c>
      <c r="M31" s="2">
        <v>46296</v>
      </c>
      <c r="N31">
        <v>58</v>
      </c>
      <c r="O31" t="s">
        <v>104</v>
      </c>
      <c r="P31">
        <v>4</v>
      </c>
      <c r="Q31" s="31" t="s">
        <v>171</v>
      </c>
      <c r="R31" t="s">
        <v>171</v>
      </c>
      <c r="S31">
        <v>3.48</v>
      </c>
      <c r="T31" s="2">
        <v>46296</v>
      </c>
      <c r="U31">
        <v>3502934</v>
      </c>
      <c r="V31" t="s">
        <v>105</v>
      </c>
      <c r="W31">
        <v>1</v>
      </c>
      <c r="X31">
        <v>3.48</v>
      </c>
    </row>
    <row r="32" spans="1:24" ht="14.25" customHeight="1" x14ac:dyDescent="0.35">
      <c r="A32">
        <v>90090230006</v>
      </c>
      <c r="B32" t="s">
        <v>602</v>
      </c>
      <c r="C32">
        <v>9009</v>
      </c>
      <c r="D32" t="s">
        <v>59</v>
      </c>
      <c r="E32">
        <v>23</v>
      </c>
      <c r="F32">
        <v>6</v>
      </c>
      <c r="G32">
        <v>3.16</v>
      </c>
      <c r="H32">
        <v>0</v>
      </c>
      <c r="J32">
        <v>3.16</v>
      </c>
      <c r="K32" t="s">
        <v>454</v>
      </c>
      <c r="L32" t="s">
        <v>446</v>
      </c>
      <c r="M32" s="2">
        <v>46296</v>
      </c>
      <c r="N32">
        <v>58</v>
      </c>
      <c r="O32" t="s">
        <v>104</v>
      </c>
      <c r="P32">
        <v>4</v>
      </c>
      <c r="Q32" s="31" t="s">
        <v>171</v>
      </c>
      <c r="R32" t="s">
        <v>171</v>
      </c>
      <c r="S32">
        <v>3.16</v>
      </c>
      <c r="T32" s="2">
        <v>46296</v>
      </c>
      <c r="U32">
        <v>3502934</v>
      </c>
      <c r="V32" t="s">
        <v>105</v>
      </c>
      <c r="W32">
        <v>1</v>
      </c>
      <c r="X32">
        <v>3.16</v>
      </c>
    </row>
    <row r="33" spans="1:24" ht="14.25" customHeight="1" x14ac:dyDescent="0.35">
      <c r="A33">
        <v>90090230007</v>
      </c>
      <c r="B33" t="s">
        <v>602</v>
      </c>
      <c r="C33">
        <v>9009</v>
      </c>
      <c r="D33" t="s">
        <v>59</v>
      </c>
      <c r="E33">
        <v>23</v>
      </c>
      <c r="F33">
        <v>7</v>
      </c>
      <c r="G33">
        <v>10.84</v>
      </c>
      <c r="H33">
        <v>0</v>
      </c>
      <c r="J33">
        <v>10.84</v>
      </c>
      <c r="K33" t="s">
        <v>454</v>
      </c>
      <c r="L33" t="s">
        <v>446</v>
      </c>
      <c r="M33" s="2">
        <v>46296</v>
      </c>
      <c r="N33">
        <v>58</v>
      </c>
      <c r="O33" t="s">
        <v>104</v>
      </c>
      <c r="P33">
        <v>4</v>
      </c>
      <c r="Q33" s="31" t="s">
        <v>171</v>
      </c>
      <c r="R33" t="s">
        <v>171</v>
      </c>
      <c r="S33">
        <v>10.84</v>
      </c>
      <c r="T33" s="2">
        <v>46296</v>
      </c>
      <c r="U33">
        <v>3502934</v>
      </c>
      <c r="V33" t="s">
        <v>105</v>
      </c>
      <c r="W33">
        <v>1</v>
      </c>
      <c r="X33">
        <v>10.84</v>
      </c>
    </row>
    <row r="34" spans="1:24" ht="14.25" customHeight="1" x14ac:dyDescent="0.35">
      <c r="A34">
        <v>90090230012</v>
      </c>
      <c r="B34" t="s">
        <v>602</v>
      </c>
      <c r="C34">
        <v>9009</v>
      </c>
      <c r="D34" t="s">
        <v>59</v>
      </c>
      <c r="E34">
        <v>23</v>
      </c>
      <c r="F34">
        <v>12</v>
      </c>
      <c r="G34">
        <v>1.84</v>
      </c>
      <c r="H34">
        <v>0</v>
      </c>
      <c r="J34">
        <v>1.84</v>
      </c>
      <c r="K34" t="s">
        <v>454</v>
      </c>
      <c r="L34" t="s">
        <v>446</v>
      </c>
      <c r="M34" s="2">
        <v>46296</v>
      </c>
      <c r="N34">
        <v>58</v>
      </c>
      <c r="O34" t="s">
        <v>104</v>
      </c>
      <c r="P34">
        <v>4</v>
      </c>
      <c r="Q34" s="31" t="s">
        <v>171</v>
      </c>
      <c r="R34" t="s">
        <v>171</v>
      </c>
      <c r="S34">
        <v>1.84</v>
      </c>
      <c r="T34" s="2">
        <v>46296</v>
      </c>
      <c r="U34">
        <v>3502934</v>
      </c>
      <c r="V34" t="s">
        <v>105</v>
      </c>
      <c r="W34">
        <v>1</v>
      </c>
      <c r="X34">
        <v>1.84</v>
      </c>
    </row>
    <row r="35" spans="1:24" ht="14.25" customHeight="1" x14ac:dyDescent="0.35">
      <c r="A35">
        <v>91101020003</v>
      </c>
      <c r="B35" t="s">
        <v>603</v>
      </c>
      <c r="C35">
        <v>9110</v>
      </c>
      <c r="D35" t="s">
        <v>58</v>
      </c>
      <c r="E35">
        <v>102</v>
      </c>
      <c r="F35">
        <v>3</v>
      </c>
      <c r="G35">
        <v>0.99</v>
      </c>
      <c r="H35">
        <v>0</v>
      </c>
      <c r="J35">
        <v>0.99</v>
      </c>
      <c r="K35" t="s">
        <v>482</v>
      </c>
      <c r="L35" t="s">
        <v>478</v>
      </c>
      <c r="M35" s="2">
        <v>46143</v>
      </c>
      <c r="N35">
        <v>120</v>
      </c>
      <c r="O35" t="s">
        <v>104</v>
      </c>
      <c r="P35">
        <v>5</v>
      </c>
      <c r="Q35" s="31" t="s">
        <v>171</v>
      </c>
      <c r="R35" t="s">
        <v>171</v>
      </c>
      <c r="S35">
        <v>0.99</v>
      </c>
      <c r="T35" s="2">
        <v>46143</v>
      </c>
      <c r="U35">
        <v>3502934</v>
      </c>
      <c r="V35" t="s">
        <v>105</v>
      </c>
      <c r="W35">
        <v>1</v>
      </c>
      <c r="X35">
        <v>0.99</v>
      </c>
    </row>
    <row r="36" spans="1:24" ht="14.25" customHeight="1" x14ac:dyDescent="0.35">
      <c r="A36">
        <v>91101020004</v>
      </c>
      <c r="B36" t="s">
        <v>603</v>
      </c>
      <c r="C36">
        <v>9110</v>
      </c>
      <c r="D36" t="s">
        <v>58</v>
      </c>
      <c r="E36">
        <v>102</v>
      </c>
      <c r="F36">
        <v>4</v>
      </c>
      <c r="G36">
        <v>16.600000000000001</v>
      </c>
      <c r="H36">
        <v>0</v>
      </c>
      <c r="J36">
        <v>16.600000000000001</v>
      </c>
      <c r="K36" t="s">
        <v>472</v>
      </c>
      <c r="L36" t="s">
        <v>478</v>
      </c>
      <c r="M36" s="2">
        <v>46143</v>
      </c>
      <c r="N36">
        <v>120</v>
      </c>
      <c r="O36" t="s">
        <v>104</v>
      </c>
      <c r="P36">
        <v>5</v>
      </c>
      <c r="Q36" s="31" t="s">
        <v>171</v>
      </c>
      <c r="R36" t="s">
        <v>171</v>
      </c>
      <c r="S36">
        <v>16.600000000000001</v>
      </c>
      <c r="T36" s="2">
        <v>46143</v>
      </c>
      <c r="U36">
        <v>3502934</v>
      </c>
      <c r="V36" t="s">
        <v>105</v>
      </c>
      <c r="W36">
        <v>1</v>
      </c>
      <c r="X36">
        <v>16.600000000000001</v>
      </c>
    </row>
    <row r="37" spans="1:24" ht="14.25" customHeight="1" x14ac:dyDescent="0.35">
      <c r="A37">
        <v>91101020005</v>
      </c>
      <c r="B37" t="s">
        <v>603</v>
      </c>
      <c r="C37">
        <v>9110</v>
      </c>
      <c r="D37" t="s">
        <v>58</v>
      </c>
      <c r="E37">
        <v>102</v>
      </c>
      <c r="F37">
        <v>5</v>
      </c>
      <c r="G37">
        <v>6.89</v>
      </c>
      <c r="H37">
        <v>0</v>
      </c>
      <c r="J37">
        <v>6.89</v>
      </c>
      <c r="K37" t="s">
        <v>472</v>
      </c>
      <c r="L37" t="s">
        <v>478</v>
      </c>
      <c r="M37" s="2">
        <v>46143</v>
      </c>
      <c r="N37">
        <v>120</v>
      </c>
      <c r="O37" t="s">
        <v>104</v>
      </c>
      <c r="P37">
        <v>5</v>
      </c>
      <c r="Q37" s="31" t="s">
        <v>171</v>
      </c>
      <c r="R37" t="s">
        <v>171</v>
      </c>
      <c r="S37">
        <v>6.89</v>
      </c>
      <c r="T37" s="2">
        <v>46143</v>
      </c>
      <c r="U37">
        <v>3502934</v>
      </c>
      <c r="V37" t="s">
        <v>105</v>
      </c>
      <c r="W37">
        <v>1</v>
      </c>
      <c r="X37">
        <v>6.89</v>
      </c>
    </row>
    <row r="38" spans="1:24" ht="14.25" customHeight="1" x14ac:dyDescent="0.35">
      <c r="A38">
        <v>91111120009</v>
      </c>
      <c r="B38" t="s">
        <v>604</v>
      </c>
      <c r="C38">
        <v>9111</v>
      </c>
      <c r="D38" t="s">
        <v>25</v>
      </c>
      <c r="E38">
        <v>112</v>
      </c>
      <c r="F38">
        <v>9</v>
      </c>
      <c r="G38">
        <v>0.27</v>
      </c>
      <c r="H38">
        <v>0</v>
      </c>
      <c r="J38">
        <v>0.27</v>
      </c>
      <c r="K38" t="s">
        <v>494</v>
      </c>
      <c r="L38" t="s">
        <v>478</v>
      </c>
      <c r="M38" s="2">
        <v>46235</v>
      </c>
      <c r="N38">
        <v>125</v>
      </c>
      <c r="O38" t="s">
        <v>104</v>
      </c>
      <c r="P38">
        <v>4</v>
      </c>
      <c r="Q38" s="31" t="s">
        <v>171</v>
      </c>
      <c r="R38" t="s">
        <v>171</v>
      </c>
      <c r="S38">
        <v>0.27</v>
      </c>
      <c r="T38" s="2">
        <v>46235</v>
      </c>
      <c r="U38">
        <v>3502934</v>
      </c>
      <c r="V38" t="s">
        <v>105</v>
      </c>
      <c r="W38">
        <v>1</v>
      </c>
      <c r="X38">
        <v>0.27</v>
      </c>
    </row>
    <row r="39" spans="1:24" ht="14.25" customHeight="1" x14ac:dyDescent="0.35">
      <c r="A39">
        <v>91111120010</v>
      </c>
      <c r="B39" t="s">
        <v>604</v>
      </c>
      <c r="C39">
        <v>9111</v>
      </c>
      <c r="D39" t="s">
        <v>25</v>
      </c>
      <c r="E39">
        <v>112</v>
      </c>
      <c r="F39">
        <v>10</v>
      </c>
      <c r="G39">
        <v>3.91</v>
      </c>
      <c r="H39">
        <v>0</v>
      </c>
      <c r="J39">
        <v>3.91</v>
      </c>
      <c r="K39" t="s">
        <v>477</v>
      </c>
      <c r="L39" t="s">
        <v>478</v>
      </c>
      <c r="M39" s="2">
        <v>46235</v>
      </c>
      <c r="N39">
        <v>125</v>
      </c>
      <c r="O39" t="s">
        <v>104</v>
      </c>
      <c r="P39">
        <v>4</v>
      </c>
      <c r="Q39" s="31" t="s">
        <v>171</v>
      </c>
      <c r="R39" t="s">
        <v>171</v>
      </c>
      <c r="S39">
        <v>3.91</v>
      </c>
      <c r="T39" s="2">
        <v>46235</v>
      </c>
      <c r="U39">
        <v>3502934</v>
      </c>
      <c r="V39" t="s">
        <v>105</v>
      </c>
      <c r="W39">
        <v>1</v>
      </c>
      <c r="X39">
        <v>3.91</v>
      </c>
    </row>
    <row r="40" spans="1:24" ht="14.25" customHeight="1" x14ac:dyDescent="0.35">
      <c r="A40">
        <v>91111120014</v>
      </c>
      <c r="B40" t="s">
        <v>604</v>
      </c>
      <c r="C40">
        <v>9111</v>
      </c>
      <c r="D40" t="s">
        <v>25</v>
      </c>
      <c r="E40">
        <v>112</v>
      </c>
      <c r="F40">
        <v>14</v>
      </c>
      <c r="G40">
        <v>12.74</v>
      </c>
      <c r="H40">
        <v>0</v>
      </c>
      <c r="I40">
        <v>8.3000000000000007</v>
      </c>
      <c r="J40">
        <v>4.4400000000000004</v>
      </c>
      <c r="K40" t="s">
        <v>477</v>
      </c>
      <c r="L40" t="s">
        <v>478</v>
      </c>
      <c r="M40" s="2">
        <v>46235</v>
      </c>
      <c r="N40">
        <v>125</v>
      </c>
      <c r="O40" t="s">
        <v>104</v>
      </c>
      <c r="P40">
        <v>4</v>
      </c>
      <c r="Q40" s="31" t="s">
        <v>171</v>
      </c>
      <c r="R40" t="s">
        <v>171</v>
      </c>
      <c r="S40">
        <v>4.4400000000000004</v>
      </c>
      <c r="T40" s="2">
        <v>46235</v>
      </c>
      <c r="U40">
        <v>3502934</v>
      </c>
      <c r="V40" t="s">
        <v>105</v>
      </c>
      <c r="W40">
        <v>1</v>
      </c>
      <c r="X40">
        <v>4.4400000000000004</v>
      </c>
    </row>
    <row r="41" spans="1:24" ht="14.25" customHeight="1" x14ac:dyDescent="0.35">
      <c r="A41">
        <v>91111120015</v>
      </c>
      <c r="B41" t="s">
        <v>604</v>
      </c>
      <c r="C41">
        <v>9111</v>
      </c>
      <c r="D41" t="s">
        <v>25</v>
      </c>
      <c r="E41">
        <v>112</v>
      </c>
      <c r="F41">
        <v>15</v>
      </c>
      <c r="G41">
        <v>20.77</v>
      </c>
      <c r="H41">
        <v>0</v>
      </c>
      <c r="I41">
        <v>20.32</v>
      </c>
      <c r="J41">
        <v>0.44999999999999901</v>
      </c>
      <c r="K41" t="s">
        <v>498</v>
      </c>
      <c r="L41" t="s">
        <v>478</v>
      </c>
      <c r="M41" s="2">
        <v>46235</v>
      </c>
      <c r="N41">
        <v>125</v>
      </c>
      <c r="O41" t="s">
        <v>104</v>
      </c>
      <c r="P41">
        <v>4</v>
      </c>
      <c r="Q41" s="31" t="s">
        <v>171</v>
      </c>
      <c r="R41" t="s">
        <v>171</v>
      </c>
      <c r="S41">
        <v>0.44999999999999901</v>
      </c>
      <c r="T41" s="2">
        <v>46235</v>
      </c>
      <c r="U41">
        <v>3502934</v>
      </c>
      <c r="V41" t="s">
        <v>105</v>
      </c>
      <c r="W41">
        <v>1</v>
      </c>
      <c r="X41">
        <v>0.44999999999999901</v>
      </c>
    </row>
    <row r="42" spans="1:24" ht="14.25" customHeight="1" x14ac:dyDescent="0.35">
      <c r="A42">
        <v>91111120016</v>
      </c>
      <c r="B42" t="s">
        <v>604</v>
      </c>
      <c r="C42">
        <v>9111</v>
      </c>
      <c r="D42" t="s">
        <v>25</v>
      </c>
      <c r="E42">
        <v>112</v>
      </c>
      <c r="F42">
        <v>16</v>
      </c>
      <c r="G42">
        <v>9.35</v>
      </c>
      <c r="H42">
        <v>0</v>
      </c>
      <c r="I42">
        <v>3.21</v>
      </c>
      <c r="J42">
        <v>6.14</v>
      </c>
      <c r="K42" t="s">
        <v>494</v>
      </c>
      <c r="L42" t="s">
        <v>478</v>
      </c>
      <c r="M42" s="2">
        <v>46235</v>
      </c>
      <c r="N42">
        <v>125</v>
      </c>
      <c r="O42" t="s">
        <v>104</v>
      </c>
      <c r="P42">
        <v>4</v>
      </c>
      <c r="Q42" s="31" t="s">
        <v>171</v>
      </c>
      <c r="R42" t="s">
        <v>171</v>
      </c>
      <c r="S42">
        <v>6.14</v>
      </c>
      <c r="T42" s="2">
        <v>46235</v>
      </c>
      <c r="U42">
        <v>3502934</v>
      </c>
      <c r="V42" t="s">
        <v>105</v>
      </c>
      <c r="W42">
        <v>1</v>
      </c>
      <c r="X42">
        <v>6.14</v>
      </c>
    </row>
    <row r="43" spans="1:24" ht="14.25" customHeight="1" x14ac:dyDescent="0.35">
      <c r="A43">
        <v>91111120020</v>
      </c>
      <c r="B43" t="s">
        <v>604</v>
      </c>
      <c r="C43">
        <v>9111</v>
      </c>
      <c r="D43" t="s">
        <v>25</v>
      </c>
      <c r="E43">
        <v>112</v>
      </c>
      <c r="F43">
        <v>20</v>
      </c>
      <c r="G43">
        <v>7.39</v>
      </c>
      <c r="H43">
        <v>0</v>
      </c>
      <c r="J43">
        <v>7.39</v>
      </c>
      <c r="K43" t="s">
        <v>494</v>
      </c>
      <c r="L43" t="s">
        <v>478</v>
      </c>
      <c r="M43" s="2">
        <v>46235</v>
      </c>
      <c r="N43">
        <v>125</v>
      </c>
      <c r="O43" t="s">
        <v>104</v>
      </c>
      <c r="P43">
        <v>4</v>
      </c>
      <c r="Q43" s="31" t="s">
        <v>171</v>
      </c>
      <c r="R43" t="s">
        <v>171</v>
      </c>
      <c r="S43">
        <v>7.39</v>
      </c>
      <c r="T43" s="2">
        <v>46235</v>
      </c>
      <c r="U43">
        <v>3502934</v>
      </c>
      <c r="V43" t="s">
        <v>105</v>
      </c>
      <c r="W43">
        <v>1</v>
      </c>
      <c r="X43">
        <v>7.39</v>
      </c>
    </row>
    <row r="44" spans="1:24" ht="14.25" customHeight="1" x14ac:dyDescent="0.35">
      <c r="A44">
        <v>91111130001</v>
      </c>
      <c r="B44" t="s">
        <v>605</v>
      </c>
      <c r="C44">
        <v>9111</v>
      </c>
      <c r="D44" t="s">
        <v>25</v>
      </c>
      <c r="E44">
        <v>113</v>
      </c>
      <c r="F44">
        <v>1</v>
      </c>
      <c r="G44">
        <v>13.17</v>
      </c>
      <c r="H44">
        <v>0</v>
      </c>
      <c r="J44">
        <v>13.17</v>
      </c>
      <c r="K44" t="s">
        <v>490</v>
      </c>
      <c r="L44" t="s">
        <v>478</v>
      </c>
      <c r="M44" s="2">
        <v>46113</v>
      </c>
      <c r="N44">
        <v>125</v>
      </c>
      <c r="O44" t="s">
        <v>104</v>
      </c>
      <c r="P44">
        <v>3</v>
      </c>
      <c r="Q44" s="31" t="s">
        <v>171</v>
      </c>
      <c r="R44" t="s">
        <v>171</v>
      </c>
      <c r="S44">
        <v>13.17</v>
      </c>
      <c r="T44" s="2">
        <v>46113</v>
      </c>
      <c r="U44">
        <v>3502934</v>
      </c>
      <c r="V44" t="s">
        <v>105</v>
      </c>
      <c r="W44">
        <v>1</v>
      </c>
      <c r="X44">
        <v>13.17</v>
      </c>
    </row>
    <row r="45" spans="1:24" ht="14.25" customHeight="1" x14ac:dyDescent="0.35">
      <c r="A45">
        <v>91111130002</v>
      </c>
      <c r="B45" t="s">
        <v>605</v>
      </c>
      <c r="C45">
        <v>9111</v>
      </c>
      <c r="D45" t="s">
        <v>25</v>
      </c>
      <c r="E45">
        <v>113</v>
      </c>
      <c r="F45">
        <v>2</v>
      </c>
      <c r="G45">
        <v>16.329999999999998</v>
      </c>
      <c r="H45">
        <v>0</v>
      </c>
      <c r="J45">
        <v>16.329999999999998</v>
      </c>
      <c r="K45" t="s">
        <v>490</v>
      </c>
      <c r="L45" t="s">
        <v>478</v>
      </c>
      <c r="M45" s="2">
        <v>46113</v>
      </c>
      <c r="N45">
        <v>125</v>
      </c>
      <c r="O45" t="s">
        <v>104</v>
      </c>
      <c r="P45">
        <v>3</v>
      </c>
      <c r="Q45" s="31" t="s">
        <v>171</v>
      </c>
      <c r="R45" t="s">
        <v>171</v>
      </c>
      <c r="S45">
        <v>16.329999999999998</v>
      </c>
      <c r="T45" s="2">
        <v>46113</v>
      </c>
      <c r="U45">
        <v>3502934</v>
      </c>
      <c r="V45" t="s">
        <v>105</v>
      </c>
      <c r="W45">
        <v>1</v>
      </c>
      <c r="X45">
        <v>16.329999999999998</v>
      </c>
    </row>
    <row r="46" spans="1:24" ht="14.25" customHeight="1" x14ac:dyDescent="0.35">
      <c r="A46">
        <v>91131070001</v>
      </c>
      <c r="B46" t="s">
        <v>606</v>
      </c>
      <c r="C46">
        <v>9113</v>
      </c>
      <c r="D46" t="s">
        <v>26</v>
      </c>
      <c r="E46">
        <v>107</v>
      </c>
      <c r="F46">
        <v>1</v>
      </c>
      <c r="G46">
        <v>0.41</v>
      </c>
      <c r="H46">
        <v>0</v>
      </c>
      <c r="J46">
        <v>0.41</v>
      </c>
      <c r="K46" t="s">
        <v>476</v>
      </c>
      <c r="L46" t="s">
        <v>475</v>
      </c>
      <c r="M46" s="2">
        <v>46235</v>
      </c>
      <c r="N46">
        <v>110</v>
      </c>
      <c r="O46" t="s">
        <v>104</v>
      </c>
      <c r="P46">
        <v>11</v>
      </c>
      <c r="Q46" s="31" t="s">
        <v>171</v>
      </c>
      <c r="R46" t="s">
        <v>171</v>
      </c>
      <c r="S46">
        <v>0.41</v>
      </c>
      <c r="T46" s="2">
        <v>46235</v>
      </c>
      <c r="U46">
        <v>3502934</v>
      </c>
      <c r="V46" t="s">
        <v>105</v>
      </c>
      <c r="W46">
        <v>1</v>
      </c>
      <c r="X46">
        <v>0.41</v>
      </c>
    </row>
    <row r="47" spans="1:24" ht="14.25" customHeight="1" x14ac:dyDescent="0.35">
      <c r="A47">
        <v>91131070002</v>
      </c>
      <c r="B47" t="s">
        <v>606</v>
      </c>
      <c r="C47">
        <v>9113</v>
      </c>
      <c r="D47" t="s">
        <v>26</v>
      </c>
      <c r="E47">
        <v>107</v>
      </c>
      <c r="F47">
        <v>2</v>
      </c>
      <c r="G47">
        <v>1.8</v>
      </c>
      <c r="H47">
        <v>0</v>
      </c>
      <c r="J47">
        <v>1.8</v>
      </c>
      <c r="K47" t="s">
        <v>476</v>
      </c>
      <c r="L47" t="s">
        <v>475</v>
      </c>
      <c r="M47" s="2">
        <v>46235</v>
      </c>
      <c r="N47">
        <v>110</v>
      </c>
      <c r="O47" t="s">
        <v>104</v>
      </c>
      <c r="P47">
        <v>11</v>
      </c>
      <c r="Q47" s="31" t="s">
        <v>171</v>
      </c>
      <c r="R47" t="s">
        <v>171</v>
      </c>
      <c r="S47">
        <v>1.8</v>
      </c>
      <c r="T47" s="2">
        <v>46235</v>
      </c>
      <c r="U47">
        <v>3502934</v>
      </c>
      <c r="V47" t="s">
        <v>105</v>
      </c>
      <c r="W47">
        <v>1</v>
      </c>
      <c r="X47">
        <v>1.8</v>
      </c>
    </row>
    <row r="48" spans="1:24" ht="14.25" customHeight="1" x14ac:dyDescent="0.35">
      <c r="A48">
        <v>91131070003</v>
      </c>
      <c r="B48" t="s">
        <v>606</v>
      </c>
      <c r="C48">
        <v>9113</v>
      </c>
      <c r="D48" t="s">
        <v>26</v>
      </c>
      <c r="E48">
        <v>107</v>
      </c>
      <c r="F48">
        <v>3</v>
      </c>
      <c r="G48">
        <v>1</v>
      </c>
      <c r="H48">
        <v>0</v>
      </c>
      <c r="J48">
        <v>1</v>
      </c>
      <c r="K48" t="s">
        <v>476</v>
      </c>
      <c r="L48" t="s">
        <v>475</v>
      </c>
      <c r="M48" s="2">
        <v>46235</v>
      </c>
      <c r="N48">
        <v>110</v>
      </c>
      <c r="O48" t="s">
        <v>104</v>
      </c>
      <c r="P48">
        <v>11</v>
      </c>
      <c r="Q48" s="31" t="s">
        <v>171</v>
      </c>
      <c r="R48" t="s">
        <v>171</v>
      </c>
      <c r="S48">
        <v>1</v>
      </c>
      <c r="T48" s="2">
        <v>46235</v>
      </c>
      <c r="U48">
        <v>3502934</v>
      </c>
      <c r="V48" t="s">
        <v>105</v>
      </c>
      <c r="W48">
        <v>1</v>
      </c>
      <c r="X48">
        <v>1</v>
      </c>
    </row>
    <row r="49" spans="1:24" ht="14.25" customHeight="1" x14ac:dyDescent="0.35">
      <c r="A49">
        <v>91131070004</v>
      </c>
      <c r="B49" t="s">
        <v>606</v>
      </c>
      <c r="C49">
        <v>9113</v>
      </c>
      <c r="D49" t="s">
        <v>26</v>
      </c>
      <c r="E49">
        <v>107</v>
      </c>
      <c r="F49">
        <v>4</v>
      </c>
      <c r="G49">
        <v>4.28</v>
      </c>
      <c r="H49">
        <v>0</v>
      </c>
      <c r="J49">
        <v>4.28</v>
      </c>
      <c r="K49" t="s">
        <v>476</v>
      </c>
      <c r="L49" t="s">
        <v>475</v>
      </c>
      <c r="M49" s="2">
        <v>46235</v>
      </c>
      <c r="N49">
        <v>110</v>
      </c>
      <c r="O49" t="s">
        <v>104</v>
      </c>
      <c r="P49">
        <v>11</v>
      </c>
      <c r="Q49" s="31" t="s">
        <v>171</v>
      </c>
      <c r="R49" t="s">
        <v>171</v>
      </c>
      <c r="S49">
        <v>4.28</v>
      </c>
      <c r="T49" s="2">
        <v>46235</v>
      </c>
      <c r="U49">
        <v>3502934</v>
      </c>
      <c r="V49" t="s">
        <v>105</v>
      </c>
      <c r="W49">
        <v>1</v>
      </c>
      <c r="X49">
        <v>4.28</v>
      </c>
    </row>
    <row r="50" spans="1:24" ht="14.25" customHeight="1" x14ac:dyDescent="0.35">
      <c r="A50">
        <v>91131070006</v>
      </c>
      <c r="B50" t="s">
        <v>606</v>
      </c>
      <c r="C50">
        <v>9113</v>
      </c>
      <c r="D50" t="s">
        <v>26</v>
      </c>
      <c r="E50">
        <v>107</v>
      </c>
      <c r="F50">
        <v>6</v>
      </c>
      <c r="G50">
        <v>2.29</v>
      </c>
      <c r="H50">
        <v>0</v>
      </c>
      <c r="J50">
        <v>2.29</v>
      </c>
      <c r="K50" t="s">
        <v>476</v>
      </c>
      <c r="L50" t="s">
        <v>475</v>
      </c>
      <c r="M50" s="2">
        <v>46235</v>
      </c>
      <c r="N50">
        <v>110</v>
      </c>
      <c r="O50" t="s">
        <v>104</v>
      </c>
      <c r="P50">
        <v>11</v>
      </c>
      <c r="Q50" s="31" t="s">
        <v>171</v>
      </c>
      <c r="R50" t="s">
        <v>171</v>
      </c>
      <c r="S50">
        <v>2.29</v>
      </c>
      <c r="T50" s="2">
        <v>46235</v>
      </c>
      <c r="U50">
        <v>3502934</v>
      </c>
      <c r="V50" t="s">
        <v>105</v>
      </c>
      <c r="W50">
        <v>1</v>
      </c>
      <c r="X50">
        <v>2.29</v>
      </c>
    </row>
    <row r="51" spans="1:24" ht="14.25" customHeight="1" x14ac:dyDescent="0.35">
      <c r="A51">
        <v>91131070007</v>
      </c>
      <c r="B51" t="s">
        <v>606</v>
      </c>
      <c r="C51">
        <v>9113</v>
      </c>
      <c r="D51" t="s">
        <v>26</v>
      </c>
      <c r="E51">
        <v>107</v>
      </c>
      <c r="F51">
        <v>7</v>
      </c>
      <c r="G51">
        <v>15.36</v>
      </c>
      <c r="H51">
        <v>0</v>
      </c>
      <c r="J51">
        <v>15.36</v>
      </c>
      <c r="K51" t="s">
        <v>476</v>
      </c>
      <c r="L51" t="s">
        <v>475</v>
      </c>
      <c r="M51" s="2">
        <v>46235</v>
      </c>
      <c r="N51">
        <v>110</v>
      </c>
      <c r="O51" t="s">
        <v>104</v>
      </c>
      <c r="P51">
        <v>11</v>
      </c>
      <c r="Q51" s="31" t="s">
        <v>171</v>
      </c>
      <c r="R51" t="s">
        <v>171</v>
      </c>
      <c r="S51">
        <v>15.36</v>
      </c>
      <c r="T51" s="2">
        <v>46235</v>
      </c>
      <c r="U51">
        <v>3502934</v>
      </c>
      <c r="V51" t="s">
        <v>105</v>
      </c>
      <c r="W51">
        <v>1</v>
      </c>
      <c r="X51">
        <v>15.36</v>
      </c>
    </row>
    <row r="52" spans="1:24" ht="14.25" customHeight="1" x14ac:dyDescent="0.35">
      <c r="A52">
        <v>91131070008</v>
      </c>
      <c r="B52" t="s">
        <v>606</v>
      </c>
      <c r="C52">
        <v>9113</v>
      </c>
      <c r="D52" t="s">
        <v>26</v>
      </c>
      <c r="E52">
        <v>107</v>
      </c>
      <c r="F52">
        <v>8</v>
      </c>
      <c r="G52">
        <v>8.2899999999999991</v>
      </c>
      <c r="H52">
        <v>0</v>
      </c>
      <c r="J52">
        <v>8.2899999999999991</v>
      </c>
      <c r="K52" t="s">
        <v>476</v>
      </c>
      <c r="L52" t="s">
        <v>475</v>
      </c>
      <c r="M52" s="2">
        <v>46235</v>
      </c>
      <c r="N52">
        <v>110</v>
      </c>
      <c r="O52" t="s">
        <v>104</v>
      </c>
      <c r="P52">
        <v>11</v>
      </c>
      <c r="Q52" s="31" t="s">
        <v>171</v>
      </c>
      <c r="R52" t="s">
        <v>171</v>
      </c>
      <c r="S52">
        <v>8.2899999999999991</v>
      </c>
      <c r="T52" s="2">
        <v>46235</v>
      </c>
      <c r="U52">
        <v>3502934</v>
      </c>
      <c r="V52" t="s">
        <v>105</v>
      </c>
      <c r="W52">
        <v>1</v>
      </c>
      <c r="X52">
        <v>8.2899999999999991</v>
      </c>
    </row>
    <row r="53" spans="1:24" ht="14.25" customHeight="1" x14ac:dyDescent="0.35">
      <c r="A53">
        <v>91131070009</v>
      </c>
      <c r="B53" t="s">
        <v>606</v>
      </c>
      <c r="C53">
        <v>9113</v>
      </c>
      <c r="D53" t="s">
        <v>26</v>
      </c>
      <c r="E53">
        <v>107</v>
      </c>
      <c r="F53">
        <v>9</v>
      </c>
      <c r="G53">
        <v>7.1</v>
      </c>
      <c r="H53">
        <v>0</v>
      </c>
      <c r="J53">
        <v>7.1</v>
      </c>
      <c r="K53" t="s">
        <v>476</v>
      </c>
      <c r="L53" t="s">
        <v>475</v>
      </c>
      <c r="M53" s="2">
        <v>46235</v>
      </c>
      <c r="N53">
        <v>110</v>
      </c>
      <c r="O53" t="s">
        <v>104</v>
      </c>
      <c r="P53">
        <v>11</v>
      </c>
      <c r="Q53" s="31" t="s">
        <v>171</v>
      </c>
      <c r="R53" t="s">
        <v>171</v>
      </c>
      <c r="S53">
        <v>7.1</v>
      </c>
      <c r="T53" s="2">
        <v>46235</v>
      </c>
      <c r="U53">
        <v>3502934</v>
      </c>
      <c r="V53" t="s">
        <v>105</v>
      </c>
      <c r="W53">
        <v>1</v>
      </c>
      <c r="X53">
        <v>7.1</v>
      </c>
    </row>
    <row r="54" spans="1:24" ht="14.25" customHeight="1" x14ac:dyDescent="0.35">
      <c r="A54">
        <v>91131070010</v>
      </c>
      <c r="B54" t="s">
        <v>606</v>
      </c>
      <c r="C54">
        <v>9113</v>
      </c>
      <c r="D54" t="s">
        <v>26</v>
      </c>
      <c r="E54">
        <v>107</v>
      </c>
      <c r="F54">
        <v>10</v>
      </c>
      <c r="G54">
        <v>9.11</v>
      </c>
      <c r="H54">
        <v>0</v>
      </c>
      <c r="J54">
        <v>9.11</v>
      </c>
      <c r="K54" t="s">
        <v>476</v>
      </c>
      <c r="L54" t="s">
        <v>475</v>
      </c>
      <c r="M54" s="2">
        <v>46235</v>
      </c>
      <c r="N54">
        <v>110</v>
      </c>
      <c r="O54" t="s">
        <v>104</v>
      </c>
      <c r="P54">
        <v>11</v>
      </c>
      <c r="Q54" s="31" t="s">
        <v>171</v>
      </c>
      <c r="R54" t="s">
        <v>171</v>
      </c>
      <c r="S54">
        <v>9.11</v>
      </c>
      <c r="T54" s="2">
        <v>46235</v>
      </c>
      <c r="U54">
        <v>3502934</v>
      </c>
      <c r="V54" t="s">
        <v>105</v>
      </c>
      <c r="W54">
        <v>1</v>
      </c>
      <c r="X54">
        <v>9.11</v>
      </c>
    </row>
    <row r="55" spans="1:24" ht="14.25" customHeight="1" x14ac:dyDescent="0.35">
      <c r="A55">
        <v>91131070011</v>
      </c>
      <c r="B55" t="s">
        <v>606</v>
      </c>
      <c r="C55">
        <v>9113</v>
      </c>
      <c r="D55" t="s">
        <v>26</v>
      </c>
      <c r="E55">
        <v>107</v>
      </c>
      <c r="F55">
        <v>11</v>
      </c>
      <c r="G55">
        <v>3.9</v>
      </c>
      <c r="H55">
        <v>0</v>
      </c>
      <c r="J55">
        <v>3.9</v>
      </c>
      <c r="K55" t="s">
        <v>476</v>
      </c>
      <c r="L55" t="s">
        <v>475</v>
      </c>
      <c r="M55" s="2">
        <v>46235</v>
      </c>
      <c r="N55">
        <v>110</v>
      </c>
      <c r="O55" t="s">
        <v>104</v>
      </c>
      <c r="P55">
        <v>11</v>
      </c>
      <c r="Q55" s="31" t="s">
        <v>171</v>
      </c>
      <c r="R55" t="s">
        <v>171</v>
      </c>
      <c r="S55">
        <v>3.9</v>
      </c>
      <c r="T55" s="2">
        <v>46235</v>
      </c>
      <c r="U55">
        <v>3502934</v>
      </c>
      <c r="V55" t="s">
        <v>105</v>
      </c>
      <c r="W55">
        <v>1</v>
      </c>
      <c r="X55">
        <v>3.9</v>
      </c>
    </row>
    <row r="56" spans="1:24" ht="14.25" customHeight="1" x14ac:dyDescent="0.35">
      <c r="A56">
        <v>91131070012</v>
      </c>
      <c r="B56" t="s">
        <v>606</v>
      </c>
      <c r="C56">
        <v>9113</v>
      </c>
      <c r="D56" t="s">
        <v>26</v>
      </c>
      <c r="E56">
        <v>107</v>
      </c>
      <c r="F56">
        <v>12</v>
      </c>
      <c r="G56">
        <v>0.53</v>
      </c>
      <c r="H56">
        <v>0</v>
      </c>
      <c r="J56">
        <v>0.53</v>
      </c>
      <c r="K56" t="s">
        <v>476</v>
      </c>
      <c r="L56" t="s">
        <v>475</v>
      </c>
      <c r="M56" s="2">
        <v>46235</v>
      </c>
      <c r="N56">
        <v>110</v>
      </c>
      <c r="O56" t="s">
        <v>104</v>
      </c>
      <c r="P56">
        <v>11</v>
      </c>
      <c r="Q56" s="31" t="s">
        <v>171</v>
      </c>
      <c r="R56" t="s">
        <v>171</v>
      </c>
      <c r="S56">
        <v>0.53</v>
      </c>
      <c r="T56" s="2">
        <v>46235</v>
      </c>
      <c r="U56">
        <v>3502934</v>
      </c>
      <c r="V56" t="s">
        <v>105</v>
      </c>
      <c r="W56">
        <v>1</v>
      </c>
      <c r="X56">
        <v>0.53</v>
      </c>
    </row>
    <row r="57" spans="1:24" ht="14.25" customHeight="1" x14ac:dyDescent="0.35">
      <c r="A57">
        <v>91131070013</v>
      </c>
      <c r="B57" t="s">
        <v>606</v>
      </c>
      <c r="C57">
        <v>9113</v>
      </c>
      <c r="D57" t="s">
        <v>26</v>
      </c>
      <c r="E57">
        <v>107</v>
      </c>
      <c r="F57">
        <v>13</v>
      </c>
      <c r="G57">
        <v>5.32</v>
      </c>
      <c r="H57">
        <v>0</v>
      </c>
      <c r="J57">
        <v>5.32</v>
      </c>
      <c r="K57" t="s">
        <v>476</v>
      </c>
      <c r="L57" t="s">
        <v>475</v>
      </c>
      <c r="M57" s="2">
        <v>46235</v>
      </c>
      <c r="N57">
        <v>110</v>
      </c>
      <c r="O57" t="s">
        <v>104</v>
      </c>
      <c r="P57">
        <v>11</v>
      </c>
      <c r="Q57" s="31" t="s">
        <v>171</v>
      </c>
      <c r="R57" t="s">
        <v>171</v>
      </c>
      <c r="S57">
        <v>5.32</v>
      </c>
      <c r="T57" s="2">
        <v>46235</v>
      </c>
      <c r="U57">
        <v>3502934</v>
      </c>
      <c r="V57" t="s">
        <v>105</v>
      </c>
      <c r="W57">
        <v>1</v>
      </c>
      <c r="X57">
        <v>5.32</v>
      </c>
    </row>
    <row r="58" spans="1:24" ht="14.25" customHeight="1" x14ac:dyDescent="0.35">
      <c r="A58">
        <v>91131070014</v>
      </c>
      <c r="B58" t="s">
        <v>606</v>
      </c>
      <c r="C58">
        <v>9113</v>
      </c>
      <c r="D58" t="s">
        <v>26</v>
      </c>
      <c r="E58">
        <v>107</v>
      </c>
      <c r="F58">
        <v>14</v>
      </c>
      <c r="G58">
        <v>2.73</v>
      </c>
      <c r="H58">
        <v>0</v>
      </c>
      <c r="J58">
        <v>2.73</v>
      </c>
      <c r="K58" t="s">
        <v>476</v>
      </c>
      <c r="L58" t="s">
        <v>458</v>
      </c>
      <c r="M58" s="2">
        <v>46235</v>
      </c>
      <c r="N58">
        <v>95</v>
      </c>
      <c r="O58" t="s">
        <v>104</v>
      </c>
      <c r="P58">
        <v>11</v>
      </c>
      <c r="Q58" s="31" t="s">
        <v>171</v>
      </c>
      <c r="R58" t="s">
        <v>171</v>
      </c>
      <c r="S58">
        <v>2.73</v>
      </c>
      <c r="T58" s="2">
        <v>46235</v>
      </c>
      <c r="U58">
        <v>3502934</v>
      </c>
      <c r="V58" t="s">
        <v>105</v>
      </c>
      <c r="W58">
        <v>1</v>
      </c>
      <c r="X58">
        <v>2.73</v>
      </c>
    </row>
    <row r="59" spans="1:24" ht="14.25" customHeight="1" x14ac:dyDescent="0.35">
      <c r="A59">
        <v>91131070015</v>
      </c>
      <c r="B59" t="s">
        <v>606</v>
      </c>
      <c r="C59">
        <v>9113</v>
      </c>
      <c r="D59" t="s">
        <v>26</v>
      </c>
      <c r="E59">
        <v>107</v>
      </c>
      <c r="F59">
        <v>15</v>
      </c>
      <c r="G59">
        <v>2.52</v>
      </c>
      <c r="H59">
        <v>0</v>
      </c>
      <c r="J59">
        <v>2.52</v>
      </c>
      <c r="K59" t="s">
        <v>476</v>
      </c>
      <c r="L59" t="s">
        <v>458</v>
      </c>
      <c r="M59" s="2">
        <v>46235</v>
      </c>
      <c r="N59">
        <v>95</v>
      </c>
      <c r="O59" t="s">
        <v>104</v>
      </c>
      <c r="P59">
        <v>11</v>
      </c>
      <c r="Q59" s="31" t="s">
        <v>171</v>
      </c>
      <c r="R59" t="s">
        <v>171</v>
      </c>
      <c r="S59">
        <v>2.52</v>
      </c>
      <c r="T59" s="2">
        <v>46235</v>
      </c>
      <c r="U59">
        <v>3502934</v>
      </c>
      <c r="V59" t="s">
        <v>105</v>
      </c>
      <c r="W59">
        <v>1</v>
      </c>
      <c r="X59">
        <v>2.52</v>
      </c>
    </row>
    <row r="60" spans="1:24" ht="14.25" customHeight="1" x14ac:dyDescent="0.35">
      <c r="A60">
        <v>91131070016</v>
      </c>
      <c r="B60" t="s">
        <v>606</v>
      </c>
      <c r="C60">
        <v>9113</v>
      </c>
      <c r="D60" t="s">
        <v>26</v>
      </c>
      <c r="E60">
        <v>107</v>
      </c>
      <c r="F60">
        <v>16</v>
      </c>
      <c r="G60">
        <v>4.12</v>
      </c>
      <c r="H60">
        <v>0</v>
      </c>
      <c r="J60">
        <v>4.12</v>
      </c>
      <c r="K60" t="s">
        <v>476</v>
      </c>
      <c r="L60" t="s">
        <v>458</v>
      </c>
      <c r="M60" s="2">
        <v>46235</v>
      </c>
      <c r="N60">
        <v>95</v>
      </c>
      <c r="O60" t="s">
        <v>104</v>
      </c>
      <c r="P60">
        <v>11</v>
      </c>
      <c r="Q60" s="31" t="s">
        <v>171</v>
      </c>
      <c r="R60" t="s">
        <v>171</v>
      </c>
      <c r="S60">
        <v>4.12</v>
      </c>
      <c r="T60" s="2">
        <v>46235</v>
      </c>
      <c r="U60">
        <v>3502934</v>
      </c>
      <c r="V60" t="s">
        <v>105</v>
      </c>
      <c r="W60">
        <v>1</v>
      </c>
      <c r="X60">
        <v>4.12</v>
      </c>
    </row>
    <row r="61" spans="1:24" ht="14.25" customHeight="1" x14ac:dyDescent="0.35">
      <c r="A61">
        <v>91131070017</v>
      </c>
      <c r="B61" t="s">
        <v>606</v>
      </c>
      <c r="C61">
        <v>9113</v>
      </c>
      <c r="D61" t="s">
        <v>26</v>
      </c>
      <c r="E61">
        <v>107</v>
      </c>
      <c r="F61">
        <v>17</v>
      </c>
      <c r="G61">
        <v>1.47</v>
      </c>
      <c r="H61">
        <v>0</v>
      </c>
      <c r="J61">
        <v>1.47</v>
      </c>
      <c r="K61" t="s">
        <v>476</v>
      </c>
      <c r="L61" t="s">
        <v>458</v>
      </c>
      <c r="M61" s="2">
        <v>46235</v>
      </c>
      <c r="N61">
        <v>95</v>
      </c>
      <c r="O61" t="s">
        <v>104</v>
      </c>
      <c r="P61">
        <v>11</v>
      </c>
      <c r="Q61" s="31" t="s">
        <v>171</v>
      </c>
      <c r="R61" t="s">
        <v>171</v>
      </c>
      <c r="S61">
        <v>1.47</v>
      </c>
      <c r="T61" s="2">
        <v>46235</v>
      </c>
      <c r="U61">
        <v>3502934</v>
      </c>
      <c r="V61" t="s">
        <v>105</v>
      </c>
      <c r="W61">
        <v>1</v>
      </c>
      <c r="X61">
        <v>1.47</v>
      </c>
    </row>
    <row r="62" spans="1:24" ht="14.25" customHeight="1" x14ac:dyDescent="0.35">
      <c r="A62">
        <v>91131070018</v>
      </c>
      <c r="B62" t="s">
        <v>606</v>
      </c>
      <c r="C62">
        <v>9113</v>
      </c>
      <c r="D62" t="s">
        <v>26</v>
      </c>
      <c r="E62">
        <v>107</v>
      </c>
      <c r="F62">
        <v>18</v>
      </c>
      <c r="G62">
        <v>2.66</v>
      </c>
      <c r="H62">
        <v>0</v>
      </c>
      <c r="J62">
        <v>2.66</v>
      </c>
      <c r="K62" t="s">
        <v>476</v>
      </c>
      <c r="L62" t="s">
        <v>458</v>
      </c>
      <c r="M62" s="2">
        <v>46235</v>
      </c>
      <c r="N62">
        <v>95</v>
      </c>
      <c r="O62" t="s">
        <v>104</v>
      </c>
      <c r="P62">
        <v>11</v>
      </c>
      <c r="Q62" s="31" t="s">
        <v>171</v>
      </c>
      <c r="R62" t="s">
        <v>171</v>
      </c>
      <c r="S62">
        <v>2.66</v>
      </c>
      <c r="T62" s="2">
        <v>46235</v>
      </c>
      <c r="U62">
        <v>3502934</v>
      </c>
      <c r="V62" t="s">
        <v>105</v>
      </c>
      <c r="W62">
        <v>1</v>
      </c>
      <c r="X62">
        <v>2.66</v>
      </c>
    </row>
    <row r="63" spans="1:24" ht="14.25" customHeight="1" x14ac:dyDescent="0.35">
      <c r="A63">
        <v>91131070019</v>
      </c>
      <c r="B63" t="s">
        <v>606</v>
      </c>
      <c r="C63">
        <v>9113</v>
      </c>
      <c r="D63" t="s">
        <v>26</v>
      </c>
      <c r="E63">
        <v>107</v>
      </c>
      <c r="F63">
        <v>19</v>
      </c>
      <c r="G63">
        <v>1.88</v>
      </c>
      <c r="H63">
        <v>0</v>
      </c>
      <c r="J63">
        <v>1.88</v>
      </c>
      <c r="K63" t="s">
        <v>499</v>
      </c>
      <c r="L63" t="s">
        <v>458</v>
      </c>
      <c r="M63" s="2">
        <v>46235</v>
      </c>
      <c r="N63">
        <v>95</v>
      </c>
      <c r="O63" t="s">
        <v>104</v>
      </c>
      <c r="P63">
        <v>11</v>
      </c>
      <c r="Q63" s="31" t="s">
        <v>171</v>
      </c>
      <c r="R63" t="s">
        <v>171</v>
      </c>
      <c r="S63">
        <v>1.88</v>
      </c>
      <c r="T63" s="2">
        <v>46235</v>
      </c>
      <c r="U63">
        <v>3502934</v>
      </c>
      <c r="V63" t="s">
        <v>105</v>
      </c>
      <c r="W63">
        <v>1</v>
      </c>
      <c r="X63">
        <v>1.88</v>
      </c>
    </row>
    <row r="64" spans="1:24" ht="14.25" customHeight="1" x14ac:dyDescent="0.35">
      <c r="A64">
        <v>91131070020</v>
      </c>
      <c r="B64" t="s">
        <v>606</v>
      </c>
      <c r="C64">
        <v>9113</v>
      </c>
      <c r="D64" t="s">
        <v>26</v>
      </c>
      <c r="E64">
        <v>107</v>
      </c>
      <c r="F64">
        <v>20</v>
      </c>
      <c r="G64">
        <v>4.5</v>
      </c>
      <c r="H64">
        <v>0</v>
      </c>
      <c r="J64">
        <v>4.5</v>
      </c>
      <c r="K64" t="s">
        <v>476</v>
      </c>
      <c r="L64" t="s">
        <v>458</v>
      </c>
      <c r="M64" s="2">
        <v>46235</v>
      </c>
      <c r="N64">
        <v>95</v>
      </c>
      <c r="O64" t="s">
        <v>104</v>
      </c>
      <c r="P64">
        <v>11</v>
      </c>
      <c r="Q64" s="31" t="s">
        <v>171</v>
      </c>
      <c r="R64" t="s">
        <v>171</v>
      </c>
      <c r="S64">
        <v>4.5</v>
      </c>
      <c r="T64" s="2">
        <v>46235</v>
      </c>
      <c r="U64">
        <v>3502934</v>
      </c>
      <c r="V64" t="s">
        <v>105</v>
      </c>
      <c r="W64">
        <v>1</v>
      </c>
      <c r="X64">
        <v>4.5</v>
      </c>
    </row>
    <row r="65" spans="1:24" ht="14.25" customHeight="1" x14ac:dyDescent="0.35">
      <c r="A65">
        <v>91131070021</v>
      </c>
      <c r="B65" t="s">
        <v>606</v>
      </c>
      <c r="C65">
        <v>9113</v>
      </c>
      <c r="D65" t="s">
        <v>26</v>
      </c>
      <c r="E65">
        <v>107</v>
      </c>
      <c r="F65">
        <v>21</v>
      </c>
      <c r="G65">
        <v>3.89</v>
      </c>
      <c r="H65">
        <v>0</v>
      </c>
      <c r="J65">
        <v>3.89</v>
      </c>
      <c r="K65" t="s">
        <v>476</v>
      </c>
      <c r="L65" t="s">
        <v>458</v>
      </c>
      <c r="M65" s="2">
        <v>46235</v>
      </c>
      <c r="N65">
        <v>95</v>
      </c>
      <c r="O65" t="s">
        <v>104</v>
      </c>
      <c r="P65">
        <v>11</v>
      </c>
      <c r="Q65" s="31" t="s">
        <v>171</v>
      </c>
      <c r="R65" t="s">
        <v>171</v>
      </c>
      <c r="S65">
        <v>3.89</v>
      </c>
      <c r="T65" s="2">
        <v>46235</v>
      </c>
      <c r="U65">
        <v>3502934</v>
      </c>
      <c r="V65" t="s">
        <v>105</v>
      </c>
      <c r="W65">
        <v>1</v>
      </c>
      <c r="X65">
        <v>3.89</v>
      </c>
    </row>
    <row r="66" spans="1:24" ht="14.25" customHeight="1" x14ac:dyDescent="0.35">
      <c r="A66">
        <v>91131070022</v>
      </c>
      <c r="B66" t="s">
        <v>606</v>
      </c>
      <c r="C66">
        <v>9113</v>
      </c>
      <c r="D66" t="s">
        <v>26</v>
      </c>
      <c r="E66">
        <v>107</v>
      </c>
      <c r="F66">
        <v>22</v>
      </c>
      <c r="G66">
        <v>3.18</v>
      </c>
      <c r="H66">
        <v>0</v>
      </c>
      <c r="J66">
        <v>3.18</v>
      </c>
      <c r="K66" t="s">
        <v>500</v>
      </c>
      <c r="L66" t="s">
        <v>458</v>
      </c>
      <c r="M66" s="2">
        <v>46235</v>
      </c>
      <c r="N66">
        <v>95</v>
      </c>
      <c r="O66" t="s">
        <v>104</v>
      </c>
      <c r="P66">
        <v>11</v>
      </c>
      <c r="Q66" s="31" t="s">
        <v>171</v>
      </c>
      <c r="R66" t="s">
        <v>171</v>
      </c>
      <c r="S66">
        <v>3.18</v>
      </c>
      <c r="T66" s="2">
        <v>46235</v>
      </c>
      <c r="U66">
        <v>3502934</v>
      </c>
      <c r="V66" t="s">
        <v>105</v>
      </c>
      <c r="W66">
        <v>1</v>
      </c>
      <c r="X66">
        <v>3.18</v>
      </c>
    </row>
    <row r="67" spans="1:24" ht="14.25" customHeight="1" x14ac:dyDescent="0.35">
      <c r="A67">
        <v>91131070023</v>
      </c>
      <c r="B67" t="s">
        <v>606</v>
      </c>
      <c r="C67">
        <v>9113</v>
      </c>
      <c r="D67" t="s">
        <v>26</v>
      </c>
      <c r="E67">
        <v>107</v>
      </c>
      <c r="F67">
        <v>23</v>
      </c>
      <c r="G67">
        <v>0.98</v>
      </c>
      <c r="H67">
        <v>0</v>
      </c>
      <c r="J67">
        <v>0.98</v>
      </c>
      <c r="K67" t="s">
        <v>476</v>
      </c>
      <c r="L67" t="s">
        <v>458</v>
      </c>
      <c r="M67" s="2">
        <v>46235</v>
      </c>
      <c r="N67">
        <v>95</v>
      </c>
      <c r="O67" t="s">
        <v>104</v>
      </c>
      <c r="P67">
        <v>11</v>
      </c>
      <c r="Q67" s="31" t="s">
        <v>171</v>
      </c>
      <c r="R67" t="s">
        <v>171</v>
      </c>
      <c r="S67">
        <v>0.98</v>
      </c>
      <c r="T67" s="2">
        <v>46235</v>
      </c>
      <c r="U67">
        <v>3502934</v>
      </c>
      <c r="V67" t="s">
        <v>105</v>
      </c>
      <c r="W67">
        <v>1</v>
      </c>
      <c r="X67">
        <v>0.98</v>
      </c>
    </row>
    <row r="68" spans="1:24" ht="14.25" customHeight="1" x14ac:dyDescent="0.35">
      <c r="A68">
        <v>91131070024</v>
      </c>
      <c r="B68" t="s">
        <v>606</v>
      </c>
      <c r="C68">
        <v>9113</v>
      </c>
      <c r="D68" t="s">
        <v>26</v>
      </c>
      <c r="E68">
        <v>107</v>
      </c>
      <c r="F68">
        <v>24</v>
      </c>
      <c r="G68">
        <v>10.98</v>
      </c>
      <c r="H68">
        <v>0</v>
      </c>
      <c r="J68">
        <v>10.98</v>
      </c>
      <c r="K68" t="s">
        <v>476</v>
      </c>
      <c r="L68" t="s">
        <v>458</v>
      </c>
      <c r="M68" s="2">
        <v>46235</v>
      </c>
      <c r="N68">
        <v>95</v>
      </c>
      <c r="O68" t="s">
        <v>104</v>
      </c>
      <c r="P68">
        <v>11</v>
      </c>
      <c r="Q68" s="31" t="s">
        <v>171</v>
      </c>
      <c r="R68" t="s">
        <v>171</v>
      </c>
      <c r="S68">
        <v>10.98</v>
      </c>
      <c r="T68" s="2">
        <v>46235</v>
      </c>
      <c r="U68">
        <v>3502934</v>
      </c>
      <c r="V68" t="s">
        <v>105</v>
      </c>
      <c r="W68">
        <v>1</v>
      </c>
      <c r="X68">
        <v>10.98</v>
      </c>
    </row>
    <row r="69" spans="1:24" ht="14.25" customHeight="1" x14ac:dyDescent="0.35">
      <c r="A69">
        <v>91131070025</v>
      </c>
      <c r="B69" t="s">
        <v>606</v>
      </c>
      <c r="C69">
        <v>9113</v>
      </c>
      <c r="D69" t="s">
        <v>26</v>
      </c>
      <c r="E69">
        <v>107</v>
      </c>
      <c r="F69">
        <v>25</v>
      </c>
      <c r="G69">
        <v>8.26</v>
      </c>
      <c r="H69">
        <v>0</v>
      </c>
      <c r="J69">
        <v>8.26</v>
      </c>
      <c r="K69" t="s">
        <v>476</v>
      </c>
      <c r="L69" t="s">
        <v>458</v>
      </c>
      <c r="M69" s="2">
        <v>46235</v>
      </c>
      <c r="N69">
        <v>95</v>
      </c>
      <c r="O69" t="s">
        <v>104</v>
      </c>
      <c r="P69">
        <v>11</v>
      </c>
      <c r="Q69" s="31" t="s">
        <v>171</v>
      </c>
      <c r="R69" t="s">
        <v>171</v>
      </c>
      <c r="S69">
        <v>8.26</v>
      </c>
      <c r="T69" s="2">
        <v>46235</v>
      </c>
      <c r="U69">
        <v>3502934</v>
      </c>
      <c r="V69" t="s">
        <v>105</v>
      </c>
      <c r="W69">
        <v>1</v>
      </c>
      <c r="X69">
        <v>8.26</v>
      </c>
    </row>
    <row r="70" spans="1:24" ht="14.25" customHeight="1" x14ac:dyDescent="0.35">
      <c r="A70">
        <v>91131070026</v>
      </c>
      <c r="B70" t="s">
        <v>606</v>
      </c>
      <c r="C70">
        <v>9113</v>
      </c>
      <c r="D70" t="s">
        <v>26</v>
      </c>
      <c r="E70">
        <v>107</v>
      </c>
      <c r="F70">
        <v>26</v>
      </c>
      <c r="G70">
        <v>5.23</v>
      </c>
      <c r="H70">
        <v>0</v>
      </c>
      <c r="J70">
        <v>5.23</v>
      </c>
      <c r="K70" t="s">
        <v>476</v>
      </c>
      <c r="L70" t="s">
        <v>458</v>
      </c>
      <c r="M70" s="2">
        <v>46235</v>
      </c>
      <c r="N70">
        <v>95</v>
      </c>
      <c r="O70" t="s">
        <v>104</v>
      </c>
      <c r="P70">
        <v>11</v>
      </c>
      <c r="Q70" s="31" t="s">
        <v>171</v>
      </c>
      <c r="R70" t="s">
        <v>171</v>
      </c>
      <c r="S70">
        <v>5.23</v>
      </c>
      <c r="T70" s="2">
        <v>46235</v>
      </c>
      <c r="U70">
        <v>3502934</v>
      </c>
      <c r="V70" t="s">
        <v>105</v>
      </c>
      <c r="W70">
        <v>1</v>
      </c>
      <c r="X70">
        <v>5.23</v>
      </c>
    </row>
    <row r="71" spans="1:24" ht="14.25" customHeight="1" x14ac:dyDescent="0.35">
      <c r="A71">
        <v>91131070027</v>
      </c>
      <c r="B71" t="s">
        <v>606</v>
      </c>
      <c r="C71">
        <v>9113</v>
      </c>
      <c r="D71" t="s">
        <v>26</v>
      </c>
      <c r="E71">
        <v>107</v>
      </c>
      <c r="F71">
        <v>27</v>
      </c>
      <c r="G71">
        <v>4.99</v>
      </c>
      <c r="H71">
        <v>0</v>
      </c>
      <c r="J71">
        <v>4.99</v>
      </c>
      <c r="K71" t="s">
        <v>501</v>
      </c>
      <c r="L71" t="s">
        <v>458</v>
      </c>
      <c r="M71" s="2">
        <v>46235</v>
      </c>
      <c r="N71">
        <v>95</v>
      </c>
      <c r="O71" t="s">
        <v>104</v>
      </c>
      <c r="P71">
        <v>11</v>
      </c>
      <c r="Q71" s="31" t="s">
        <v>171</v>
      </c>
      <c r="R71" t="s">
        <v>171</v>
      </c>
      <c r="S71">
        <v>4.99</v>
      </c>
      <c r="T71" s="2">
        <v>46235</v>
      </c>
      <c r="U71">
        <v>3502934</v>
      </c>
      <c r="V71" t="s">
        <v>105</v>
      </c>
      <c r="W71">
        <v>1</v>
      </c>
      <c r="X71">
        <v>4.99</v>
      </c>
    </row>
    <row r="72" spans="1:24" ht="14.25" customHeight="1" x14ac:dyDescent="0.35">
      <c r="A72">
        <v>91131070028</v>
      </c>
      <c r="B72" t="s">
        <v>606</v>
      </c>
      <c r="C72">
        <v>9113</v>
      </c>
      <c r="D72" t="s">
        <v>26</v>
      </c>
      <c r="E72">
        <v>107</v>
      </c>
      <c r="F72">
        <v>28</v>
      </c>
      <c r="G72">
        <v>10.55</v>
      </c>
      <c r="H72">
        <v>0</v>
      </c>
      <c r="J72">
        <v>10.55</v>
      </c>
      <c r="K72" t="s">
        <v>476</v>
      </c>
      <c r="L72" t="s">
        <v>458</v>
      </c>
      <c r="M72" s="2">
        <v>46235</v>
      </c>
      <c r="N72">
        <v>95</v>
      </c>
      <c r="O72" t="s">
        <v>104</v>
      </c>
      <c r="P72">
        <v>11</v>
      </c>
      <c r="Q72" s="31" t="s">
        <v>171</v>
      </c>
      <c r="R72" t="s">
        <v>171</v>
      </c>
      <c r="S72">
        <v>10.55</v>
      </c>
      <c r="T72" s="2">
        <v>46235</v>
      </c>
      <c r="U72">
        <v>3502934</v>
      </c>
      <c r="V72" t="s">
        <v>105</v>
      </c>
      <c r="W72">
        <v>1</v>
      </c>
      <c r="X72">
        <v>10.55</v>
      </c>
    </row>
    <row r="73" spans="1:24" ht="14.25" customHeight="1" x14ac:dyDescent="0.35">
      <c r="A73">
        <v>91131070029</v>
      </c>
      <c r="B73" t="s">
        <v>606</v>
      </c>
      <c r="C73">
        <v>9113</v>
      </c>
      <c r="D73" t="s">
        <v>26</v>
      </c>
      <c r="E73">
        <v>107</v>
      </c>
      <c r="F73">
        <v>29</v>
      </c>
      <c r="G73">
        <v>1.89</v>
      </c>
      <c r="H73">
        <v>1.5</v>
      </c>
      <c r="J73">
        <v>0.39</v>
      </c>
      <c r="K73" t="s">
        <v>476</v>
      </c>
      <c r="L73" t="s">
        <v>475</v>
      </c>
      <c r="M73" s="2">
        <v>46235</v>
      </c>
      <c r="N73">
        <v>110</v>
      </c>
      <c r="O73" t="s">
        <v>104</v>
      </c>
      <c r="P73">
        <v>11</v>
      </c>
      <c r="Q73" s="31" t="s">
        <v>171</v>
      </c>
      <c r="R73" t="s">
        <v>171</v>
      </c>
      <c r="S73">
        <v>0.39</v>
      </c>
      <c r="T73" s="2">
        <v>46235</v>
      </c>
      <c r="U73">
        <v>3502934</v>
      </c>
      <c r="V73" t="s">
        <v>105</v>
      </c>
      <c r="W73">
        <v>1</v>
      </c>
      <c r="X73">
        <v>0.39</v>
      </c>
    </row>
    <row r="74" spans="1:24" ht="14.25" customHeight="1" x14ac:dyDescent="0.35">
      <c r="A74">
        <v>91151700001</v>
      </c>
      <c r="B74" t="s">
        <v>607</v>
      </c>
      <c r="C74">
        <v>9115</v>
      </c>
      <c r="D74" t="s">
        <v>38</v>
      </c>
      <c r="E74">
        <v>170</v>
      </c>
      <c r="F74">
        <v>1</v>
      </c>
      <c r="G74">
        <v>8.83</v>
      </c>
      <c r="H74">
        <v>1.83</v>
      </c>
      <c r="J74">
        <v>7</v>
      </c>
      <c r="K74" t="s">
        <v>477</v>
      </c>
      <c r="L74" t="s">
        <v>475</v>
      </c>
      <c r="M74" s="2">
        <v>46235</v>
      </c>
      <c r="N74">
        <v>70</v>
      </c>
      <c r="O74" t="s">
        <v>104</v>
      </c>
      <c r="P74">
        <v>9</v>
      </c>
      <c r="Q74" s="31" t="s">
        <v>171</v>
      </c>
      <c r="R74" t="s">
        <v>171</v>
      </c>
      <c r="S74">
        <v>7</v>
      </c>
      <c r="T74" s="2">
        <v>46235</v>
      </c>
      <c r="U74">
        <v>3502934</v>
      </c>
      <c r="V74" t="s">
        <v>105</v>
      </c>
      <c r="W74">
        <v>1</v>
      </c>
      <c r="X74">
        <v>7</v>
      </c>
    </row>
    <row r="75" spans="1:24" ht="14.25" customHeight="1" x14ac:dyDescent="0.35">
      <c r="A75">
        <v>91151700002</v>
      </c>
      <c r="B75" t="s">
        <v>607</v>
      </c>
      <c r="C75">
        <v>9115</v>
      </c>
      <c r="D75" t="s">
        <v>38</v>
      </c>
      <c r="E75">
        <v>170</v>
      </c>
      <c r="F75">
        <v>2</v>
      </c>
      <c r="G75">
        <v>2.23</v>
      </c>
      <c r="H75">
        <v>0</v>
      </c>
      <c r="J75">
        <v>2.23</v>
      </c>
      <c r="K75" t="s">
        <v>477</v>
      </c>
      <c r="L75" t="s">
        <v>475</v>
      </c>
      <c r="M75" s="2">
        <v>46235</v>
      </c>
      <c r="N75">
        <v>70</v>
      </c>
      <c r="O75" t="s">
        <v>104</v>
      </c>
      <c r="P75">
        <v>9</v>
      </c>
      <c r="Q75" s="31" t="s">
        <v>171</v>
      </c>
      <c r="R75" t="s">
        <v>171</v>
      </c>
      <c r="S75">
        <v>2.23</v>
      </c>
      <c r="T75" s="2">
        <v>46235</v>
      </c>
      <c r="U75">
        <v>3502934</v>
      </c>
      <c r="V75" t="s">
        <v>105</v>
      </c>
      <c r="W75">
        <v>1</v>
      </c>
      <c r="X75">
        <v>2.23</v>
      </c>
    </row>
    <row r="76" spans="1:24" ht="14.25" customHeight="1" x14ac:dyDescent="0.35">
      <c r="A76">
        <v>91151700003</v>
      </c>
      <c r="B76" t="s">
        <v>607</v>
      </c>
      <c r="C76">
        <v>9115</v>
      </c>
      <c r="D76" t="s">
        <v>38</v>
      </c>
      <c r="E76">
        <v>170</v>
      </c>
      <c r="F76">
        <v>3</v>
      </c>
      <c r="G76">
        <v>10.55</v>
      </c>
      <c r="H76">
        <v>3</v>
      </c>
      <c r="J76">
        <v>7.55</v>
      </c>
      <c r="K76" t="s">
        <v>477</v>
      </c>
      <c r="L76" t="s">
        <v>475</v>
      </c>
      <c r="M76" s="2">
        <v>46235</v>
      </c>
      <c r="N76">
        <v>70</v>
      </c>
      <c r="O76" t="s">
        <v>104</v>
      </c>
      <c r="P76">
        <v>9</v>
      </c>
      <c r="Q76" s="31" t="s">
        <v>171</v>
      </c>
      <c r="R76" t="s">
        <v>171</v>
      </c>
      <c r="S76">
        <v>7.55</v>
      </c>
      <c r="T76" s="2">
        <v>46235</v>
      </c>
      <c r="U76">
        <v>3502934</v>
      </c>
      <c r="V76" t="s">
        <v>105</v>
      </c>
      <c r="W76">
        <v>1</v>
      </c>
      <c r="X76">
        <v>7.55</v>
      </c>
    </row>
    <row r="77" spans="1:24" ht="14.25" customHeight="1" x14ac:dyDescent="0.35">
      <c r="A77">
        <v>91151700004</v>
      </c>
      <c r="B77" t="s">
        <v>607</v>
      </c>
      <c r="C77">
        <v>9115</v>
      </c>
      <c r="D77" t="s">
        <v>38</v>
      </c>
      <c r="E77">
        <v>170</v>
      </c>
      <c r="F77">
        <v>4</v>
      </c>
      <c r="G77">
        <v>4.09</v>
      </c>
      <c r="H77">
        <v>0</v>
      </c>
      <c r="J77">
        <v>4.09</v>
      </c>
      <c r="K77" t="s">
        <v>477</v>
      </c>
      <c r="L77" t="s">
        <v>475</v>
      </c>
      <c r="M77" s="2">
        <v>46235</v>
      </c>
      <c r="N77">
        <v>70</v>
      </c>
      <c r="O77" t="s">
        <v>104</v>
      </c>
      <c r="P77">
        <v>9</v>
      </c>
      <c r="Q77" s="31" t="s">
        <v>171</v>
      </c>
      <c r="R77" t="s">
        <v>171</v>
      </c>
      <c r="S77">
        <v>4.09</v>
      </c>
      <c r="T77" s="2">
        <v>46235</v>
      </c>
      <c r="U77">
        <v>3502934</v>
      </c>
      <c r="V77" t="s">
        <v>105</v>
      </c>
      <c r="W77">
        <v>1</v>
      </c>
      <c r="X77">
        <v>4.09</v>
      </c>
    </row>
    <row r="78" spans="1:24" ht="14.25" customHeight="1" x14ac:dyDescent="0.35">
      <c r="A78">
        <v>91151700005</v>
      </c>
      <c r="B78" t="s">
        <v>607</v>
      </c>
      <c r="C78">
        <v>9115</v>
      </c>
      <c r="D78" t="s">
        <v>38</v>
      </c>
      <c r="E78">
        <v>170</v>
      </c>
      <c r="F78">
        <v>5</v>
      </c>
      <c r="G78">
        <v>3.79</v>
      </c>
      <c r="H78">
        <v>1.5</v>
      </c>
      <c r="J78">
        <v>2.29</v>
      </c>
      <c r="K78" t="s">
        <v>477</v>
      </c>
      <c r="L78" t="s">
        <v>475</v>
      </c>
      <c r="M78" s="2">
        <v>46235</v>
      </c>
      <c r="N78">
        <v>70</v>
      </c>
      <c r="O78" t="s">
        <v>104</v>
      </c>
      <c r="P78">
        <v>9</v>
      </c>
      <c r="Q78" s="31" t="s">
        <v>171</v>
      </c>
      <c r="R78" t="s">
        <v>171</v>
      </c>
      <c r="S78">
        <v>2.29</v>
      </c>
      <c r="T78" s="2">
        <v>46235</v>
      </c>
      <c r="U78">
        <v>3502934</v>
      </c>
      <c r="V78" t="s">
        <v>105</v>
      </c>
      <c r="W78">
        <v>1</v>
      </c>
      <c r="X78">
        <v>2.29</v>
      </c>
    </row>
    <row r="79" spans="1:24" ht="14.25" customHeight="1" x14ac:dyDescent="0.35">
      <c r="A79">
        <v>91221210001</v>
      </c>
      <c r="B79" t="s">
        <v>608</v>
      </c>
      <c r="C79">
        <v>9122</v>
      </c>
      <c r="D79" t="s">
        <v>87</v>
      </c>
      <c r="E79">
        <v>121</v>
      </c>
      <c r="F79">
        <v>1</v>
      </c>
      <c r="G79">
        <v>1.46</v>
      </c>
      <c r="H79">
        <v>1</v>
      </c>
      <c r="J79">
        <v>0.46</v>
      </c>
      <c r="K79" t="s">
        <v>444</v>
      </c>
      <c r="L79" t="s">
        <v>458</v>
      </c>
      <c r="M79" s="2">
        <v>46113</v>
      </c>
      <c r="N79">
        <v>50</v>
      </c>
      <c r="O79" t="s">
        <v>104</v>
      </c>
      <c r="P79">
        <v>3</v>
      </c>
      <c r="Q79" s="31" t="s">
        <v>171</v>
      </c>
      <c r="R79" t="s">
        <v>171</v>
      </c>
      <c r="S79">
        <v>0.46</v>
      </c>
      <c r="T79" s="2">
        <v>46113</v>
      </c>
      <c r="U79">
        <v>3502934</v>
      </c>
      <c r="V79" t="s">
        <v>105</v>
      </c>
      <c r="W79">
        <v>1</v>
      </c>
      <c r="X79">
        <v>0.46</v>
      </c>
    </row>
    <row r="80" spans="1:24" ht="14.25" customHeight="1" x14ac:dyDescent="0.35">
      <c r="A80">
        <v>91221210002</v>
      </c>
      <c r="B80" t="s">
        <v>608</v>
      </c>
      <c r="C80">
        <v>9122</v>
      </c>
      <c r="D80" t="s">
        <v>87</v>
      </c>
      <c r="E80">
        <v>121</v>
      </c>
      <c r="F80">
        <v>2</v>
      </c>
      <c r="G80">
        <v>5.19</v>
      </c>
      <c r="H80">
        <v>0</v>
      </c>
      <c r="J80">
        <v>5.19</v>
      </c>
      <c r="K80" t="s">
        <v>444</v>
      </c>
      <c r="L80" t="s">
        <v>458</v>
      </c>
      <c r="M80" s="2">
        <v>46113</v>
      </c>
      <c r="N80">
        <v>50</v>
      </c>
      <c r="O80" t="s">
        <v>104</v>
      </c>
      <c r="P80">
        <v>3</v>
      </c>
      <c r="Q80" s="31" t="s">
        <v>171</v>
      </c>
      <c r="R80" t="s">
        <v>171</v>
      </c>
      <c r="S80">
        <v>5.19</v>
      </c>
      <c r="T80" s="2">
        <v>46113</v>
      </c>
      <c r="U80">
        <v>3502934</v>
      </c>
      <c r="V80" t="s">
        <v>105</v>
      </c>
      <c r="W80">
        <v>1</v>
      </c>
      <c r="X80">
        <v>5.19</v>
      </c>
    </row>
    <row r="81" spans="1:24" ht="14.25" customHeight="1" x14ac:dyDescent="0.35">
      <c r="A81">
        <v>91221210003</v>
      </c>
      <c r="B81" t="s">
        <v>608</v>
      </c>
      <c r="C81">
        <v>9122</v>
      </c>
      <c r="D81" t="s">
        <v>87</v>
      </c>
      <c r="E81">
        <v>121</v>
      </c>
      <c r="F81">
        <v>3</v>
      </c>
      <c r="G81">
        <v>8.18</v>
      </c>
      <c r="H81">
        <v>0</v>
      </c>
      <c r="J81">
        <v>8.18</v>
      </c>
      <c r="K81" t="s">
        <v>444</v>
      </c>
      <c r="L81" t="s">
        <v>458</v>
      </c>
      <c r="M81" s="2">
        <v>46113</v>
      </c>
      <c r="N81">
        <v>50</v>
      </c>
      <c r="O81" t="s">
        <v>104</v>
      </c>
      <c r="P81">
        <v>3</v>
      </c>
      <c r="Q81" s="31" t="s">
        <v>171</v>
      </c>
      <c r="R81" t="s">
        <v>171</v>
      </c>
      <c r="S81">
        <v>8.18</v>
      </c>
      <c r="T81" s="2">
        <v>46113</v>
      </c>
      <c r="U81">
        <v>3502934</v>
      </c>
      <c r="V81" t="s">
        <v>105</v>
      </c>
      <c r="W81">
        <v>1</v>
      </c>
      <c r="X81">
        <v>8.18</v>
      </c>
    </row>
    <row r="82" spans="1:24" ht="14.25" customHeight="1" x14ac:dyDescent="0.35">
      <c r="A82">
        <v>91221210004</v>
      </c>
      <c r="B82" t="s">
        <v>608</v>
      </c>
      <c r="C82">
        <v>9122</v>
      </c>
      <c r="D82" t="s">
        <v>87</v>
      </c>
      <c r="E82">
        <v>121</v>
      </c>
      <c r="F82">
        <v>4</v>
      </c>
      <c r="G82">
        <v>6.86</v>
      </c>
      <c r="H82">
        <v>0</v>
      </c>
      <c r="J82">
        <v>6.86</v>
      </c>
      <c r="K82" t="s">
        <v>444</v>
      </c>
      <c r="L82" t="s">
        <v>458</v>
      </c>
      <c r="M82" s="2">
        <v>46113</v>
      </c>
      <c r="N82">
        <v>50</v>
      </c>
      <c r="O82" t="s">
        <v>104</v>
      </c>
      <c r="P82">
        <v>3</v>
      </c>
      <c r="Q82" s="31" t="s">
        <v>171</v>
      </c>
      <c r="R82" t="s">
        <v>171</v>
      </c>
      <c r="S82">
        <v>6.86</v>
      </c>
      <c r="T82" s="2">
        <v>46113</v>
      </c>
      <c r="U82">
        <v>3502934</v>
      </c>
      <c r="V82" t="s">
        <v>105</v>
      </c>
      <c r="W82">
        <v>1</v>
      </c>
      <c r="X82">
        <v>6.86</v>
      </c>
    </row>
    <row r="83" spans="1:24" ht="14.25" customHeight="1" x14ac:dyDescent="0.35">
      <c r="A83">
        <v>91221210005</v>
      </c>
      <c r="B83" t="s">
        <v>608</v>
      </c>
      <c r="C83">
        <v>9122</v>
      </c>
      <c r="D83" t="s">
        <v>87</v>
      </c>
      <c r="E83">
        <v>121</v>
      </c>
      <c r="F83">
        <v>5</v>
      </c>
      <c r="G83">
        <v>3.78</v>
      </c>
      <c r="H83">
        <v>0</v>
      </c>
      <c r="J83">
        <v>3.78</v>
      </c>
      <c r="K83" t="s">
        <v>444</v>
      </c>
      <c r="L83" t="s">
        <v>458</v>
      </c>
      <c r="M83" s="2">
        <v>46113</v>
      </c>
      <c r="N83">
        <v>50</v>
      </c>
      <c r="O83" t="s">
        <v>104</v>
      </c>
      <c r="P83">
        <v>3</v>
      </c>
      <c r="Q83" s="31" t="s">
        <v>171</v>
      </c>
      <c r="R83" t="s">
        <v>171</v>
      </c>
      <c r="S83">
        <v>3.78</v>
      </c>
      <c r="T83" s="2">
        <v>46113</v>
      </c>
      <c r="U83">
        <v>3502934</v>
      </c>
      <c r="V83" t="s">
        <v>105</v>
      </c>
      <c r="W83">
        <v>1</v>
      </c>
      <c r="X83">
        <v>3.78</v>
      </c>
    </row>
    <row r="84" spans="1:24" ht="14.25" customHeight="1" x14ac:dyDescent="0.35">
      <c r="A84">
        <v>91221210006</v>
      </c>
      <c r="B84" t="s">
        <v>608</v>
      </c>
      <c r="C84">
        <v>9122</v>
      </c>
      <c r="D84" t="s">
        <v>87</v>
      </c>
      <c r="E84">
        <v>121</v>
      </c>
      <c r="F84">
        <v>6</v>
      </c>
      <c r="G84">
        <v>5.37</v>
      </c>
      <c r="H84">
        <v>0</v>
      </c>
      <c r="J84">
        <v>5.37</v>
      </c>
      <c r="K84" t="s">
        <v>444</v>
      </c>
      <c r="L84" t="s">
        <v>458</v>
      </c>
      <c r="M84" s="2">
        <v>46113</v>
      </c>
      <c r="N84">
        <v>50</v>
      </c>
      <c r="O84" t="s">
        <v>104</v>
      </c>
      <c r="P84">
        <v>3</v>
      </c>
      <c r="Q84" s="31" t="s">
        <v>171</v>
      </c>
      <c r="R84" t="s">
        <v>171</v>
      </c>
      <c r="S84">
        <v>5.37</v>
      </c>
      <c r="T84" s="2">
        <v>46113</v>
      </c>
      <c r="U84">
        <v>3502934</v>
      </c>
      <c r="V84" t="s">
        <v>105</v>
      </c>
      <c r="W84">
        <v>1</v>
      </c>
      <c r="X84">
        <v>5.37</v>
      </c>
    </row>
    <row r="85" spans="1:24" ht="14.25" customHeight="1" x14ac:dyDescent="0.35">
      <c r="A85">
        <v>91221210007</v>
      </c>
      <c r="B85" t="s">
        <v>608</v>
      </c>
      <c r="C85">
        <v>9122</v>
      </c>
      <c r="D85" t="s">
        <v>87</v>
      </c>
      <c r="E85">
        <v>121</v>
      </c>
      <c r="F85">
        <v>7</v>
      </c>
      <c r="G85">
        <v>7.4</v>
      </c>
      <c r="H85">
        <v>0</v>
      </c>
      <c r="J85">
        <v>7.4</v>
      </c>
      <c r="K85" t="s">
        <v>444</v>
      </c>
      <c r="L85" t="s">
        <v>458</v>
      </c>
      <c r="M85" s="2">
        <v>46113</v>
      </c>
      <c r="N85">
        <v>50</v>
      </c>
      <c r="O85" t="s">
        <v>104</v>
      </c>
      <c r="P85">
        <v>3</v>
      </c>
      <c r="Q85" s="31" t="s">
        <v>171</v>
      </c>
      <c r="R85" t="s">
        <v>171</v>
      </c>
      <c r="S85">
        <v>7.4</v>
      </c>
      <c r="T85" s="2">
        <v>46113</v>
      </c>
      <c r="U85">
        <v>3502934</v>
      </c>
      <c r="V85" t="s">
        <v>105</v>
      </c>
      <c r="W85">
        <v>1</v>
      </c>
      <c r="X85">
        <v>7.4</v>
      </c>
    </row>
    <row r="86" spans="1:24" ht="14.25" customHeight="1" x14ac:dyDescent="0.35">
      <c r="A86">
        <v>91221210008</v>
      </c>
      <c r="B86" t="s">
        <v>608</v>
      </c>
      <c r="C86">
        <v>9122</v>
      </c>
      <c r="D86" t="s">
        <v>87</v>
      </c>
      <c r="E86">
        <v>121</v>
      </c>
      <c r="F86">
        <v>8</v>
      </c>
      <c r="G86">
        <v>2.09</v>
      </c>
      <c r="H86">
        <v>0</v>
      </c>
      <c r="J86">
        <v>2.09</v>
      </c>
      <c r="K86" t="s">
        <v>444</v>
      </c>
      <c r="L86" t="s">
        <v>458</v>
      </c>
      <c r="M86" s="2">
        <v>46113</v>
      </c>
      <c r="N86">
        <v>50</v>
      </c>
      <c r="O86" t="s">
        <v>104</v>
      </c>
      <c r="P86">
        <v>3</v>
      </c>
      <c r="Q86" s="31" t="s">
        <v>171</v>
      </c>
      <c r="R86" t="s">
        <v>171</v>
      </c>
      <c r="S86">
        <v>2.09</v>
      </c>
      <c r="T86" s="2">
        <v>46113</v>
      </c>
      <c r="U86">
        <v>3502934</v>
      </c>
      <c r="V86" t="s">
        <v>105</v>
      </c>
      <c r="W86">
        <v>1</v>
      </c>
      <c r="X86">
        <v>2.09</v>
      </c>
    </row>
    <row r="87" spans="1:24" ht="14.25" customHeight="1" x14ac:dyDescent="0.35">
      <c r="A87">
        <v>91221210009</v>
      </c>
      <c r="B87" t="s">
        <v>608</v>
      </c>
      <c r="C87">
        <v>9122</v>
      </c>
      <c r="D87" t="s">
        <v>87</v>
      </c>
      <c r="E87">
        <v>121</v>
      </c>
      <c r="F87">
        <v>9</v>
      </c>
      <c r="G87">
        <v>2.56</v>
      </c>
      <c r="H87">
        <v>0</v>
      </c>
      <c r="J87">
        <v>2.56</v>
      </c>
      <c r="K87" t="s">
        <v>444</v>
      </c>
      <c r="L87" t="s">
        <v>458</v>
      </c>
      <c r="M87" s="2">
        <v>46113</v>
      </c>
      <c r="N87">
        <v>50</v>
      </c>
      <c r="O87" t="s">
        <v>104</v>
      </c>
      <c r="P87">
        <v>3</v>
      </c>
      <c r="Q87" s="31" t="s">
        <v>171</v>
      </c>
      <c r="R87" t="s">
        <v>171</v>
      </c>
      <c r="S87">
        <v>2.56</v>
      </c>
      <c r="T87" s="2">
        <v>46113</v>
      </c>
      <c r="U87">
        <v>3502934</v>
      </c>
      <c r="V87" t="s">
        <v>105</v>
      </c>
      <c r="W87">
        <v>1</v>
      </c>
      <c r="X87">
        <v>2.56</v>
      </c>
    </row>
    <row r="88" spans="1:24" ht="14.25" customHeight="1" x14ac:dyDescent="0.35">
      <c r="A88">
        <v>91221210010</v>
      </c>
      <c r="B88" t="s">
        <v>608</v>
      </c>
      <c r="C88">
        <v>9122</v>
      </c>
      <c r="D88" t="s">
        <v>87</v>
      </c>
      <c r="E88">
        <v>121</v>
      </c>
      <c r="F88">
        <v>10</v>
      </c>
      <c r="G88">
        <v>10.08</v>
      </c>
      <c r="H88">
        <v>1.08</v>
      </c>
      <c r="J88">
        <v>9</v>
      </c>
      <c r="K88" t="s">
        <v>444</v>
      </c>
      <c r="L88" t="s">
        <v>458</v>
      </c>
      <c r="M88" s="2">
        <v>46113</v>
      </c>
      <c r="N88">
        <v>50</v>
      </c>
      <c r="O88" t="s">
        <v>104</v>
      </c>
      <c r="P88">
        <v>3</v>
      </c>
      <c r="Q88" s="31" t="s">
        <v>171</v>
      </c>
      <c r="R88" t="s">
        <v>171</v>
      </c>
      <c r="S88">
        <v>9</v>
      </c>
      <c r="T88" s="2">
        <v>46113</v>
      </c>
      <c r="U88">
        <v>3502934</v>
      </c>
      <c r="V88" t="s">
        <v>105</v>
      </c>
      <c r="W88">
        <v>1</v>
      </c>
      <c r="X88">
        <v>9</v>
      </c>
    </row>
    <row r="89" spans="1:24" ht="14.25" customHeight="1" x14ac:dyDescent="0.35">
      <c r="A89">
        <v>91221210011</v>
      </c>
      <c r="B89" t="s">
        <v>608</v>
      </c>
      <c r="C89">
        <v>9122</v>
      </c>
      <c r="D89" t="s">
        <v>87</v>
      </c>
      <c r="E89">
        <v>121</v>
      </c>
      <c r="F89">
        <v>11</v>
      </c>
      <c r="G89">
        <v>6.86</v>
      </c>
      <c r="H89">
        <v>0</v>
      </c>
      <c r="J89">
        <v>6.86</v>
      </c>
      <c r="K89" t="s">
        <v>444</v>
      </c>
      <c r="L89" t="s">
        <v>458</v>
      </c>
      <c r="M89" s="2">
        <v>46113</v>
      </c>
      <c r="N89">
        <v>50</v>
      </c>
      <c r="O89" t="s">
        <v>104</v>
      </c>
      <c r="P89">
        <v>3</v>
      </c>
      <c r="Q89" s="31" t="s">
        <v>171</v>
      </c>
      <c r="R89" t="s">
        <v>171</v>
      </c>
      <c r="S89">
        <v>6.86</v>
      </c>
      <c r="T89" s="2">
        <v>46113</v>
      </c>
      <c r="U89">
        <v>3502934</v>
      </c>
      <c r="V89" t="s">
        <v>105</v>
      </c>
      <c r="W89">
        <v>1</v>
      </c>
      <c r="X89">
        <v>6.86</v>
      </c>
    </row>
    <row r="90" spans="1:24" ht="14.25" customHeight="1" x14ac:dyDescent="0.35">
      <c r="A90">
        <v>91221210012</v>
      </c>
      <c r="B90" t="s">
        <v>608</v>
      </c>
      <c r="C90">
        <v>9122</v>
      </c>
      <c r="D90" t="s">
        <v>87</v>
      </c>
      <c r="E90">
        <v>121</v>
      </c>
      <c r="F90">
        <v>12</v>
      </c>
      <c r="G90">
        <v>6.19</v>
      </c>
      <c r="H90">
        <v>2</v>
      </c>
      <c r="J90">
        <v>4.1900000000000004</v>
      </c>
      <c r="K90" t="s">
        <v>444</v>
      </c>
      <c r="L90" t="s">
        <v>458</v>
      </c>
      <c r="M90" s="2">
        <v>46113</v>
      </c>
      <c r="N90">
        <v>50</v>
      </c>
      <c r="O90" t="s">
        <v>104</v>
      </c>
      <c r="P90">
        <v>3</v>
      </c>
      <c r="Q90" s="31" t="s">
        <v>171</v>
      </c>
      <c r="R90" t="s">
        <v>171</v>
      </c>
      <c r="S90">
        <v>4.1900000000000004</v>
      </c>
      <c r="T90" s="2">
        <v>46113</v>
      </c>
      <c r="U90">
        <v>3502934</v>
      </c>
      <c r="V90" t="s">
        <v>105</v>
      </c>
      <c r="W90">
        <v>1</v>
      </c>
      <c r="X90">
        <v>4.1900000000000004</v>
      </c>
    </row>
    <row r="91" spans="1:24" ht="14.25" customHeight="1" x14ac:dyDescent="0.35">
      <c r="A91">
        <v>91221210013</v>
      </c>
      <c r="B91" t="s">
        <v>608</v>
      </c>
      <c r="C91">
        <v>9122</v>
      </c>
      <c r="D91" t="s">
        <v>87</v>
      </c>
      <c r="E91">
        <v>121</v>
      </c>
      <c r="F91">
        <v>13</v>
      </c>
      <c r="G91">
        <v>2.1</v>
      </c>
      <c r="H91">
        <v>0</v>
      </c>
      <c r="J91">
        <v>2.1</v>
      </c>
      <c r="K91" t="s">
        <v>444</v>
      </c>
      <c r="L91" t="s">
        <v>458</v>
      </c>
      <c r="M91" s="2">
        <v>46113</v>
      </c>
      <c r="N91">
        <v>50</v>
      </c>
      <c r="O91" t="s">
        <v>104</v>
      </c>
      <c r="P91">
        <v>3</v>
      </c>
      <c r="Q91" s="31" t="s">
        <v>171</v>
      </c>
      <c r="R91" t="s">
        <v>171</v>
      </c>
      <c r="S91">
        <v>2.1</v>
      </c>
      <c r="T91" s="2">
        <v>46113</v>
      </c>
      <c r="U91">
        <v>3502934</v>
      </c>
      <c r="V91" t="s">
        <v>105</v>
      </c>
      <c r="W91">
        <v>1</v>
      </c>
      <c r="X91">
        <v>2.1</v>
      </c>
    </row>
    <row r="92" spans="1:24" ht="14.25" customHeight="1" x14ac:dyDescent="0.35">
      <c r="A92">
        <v>91221210014</v>
      </c>
      <c r="B92" t="s">
        <v>608</v>
      </c>
      <c r="C92">
        <v>9122</v>
      </c>
      <c r="D92" t="s">
        <v>87</v>
      </c>
      <c r="E92">
        <v>121</v>
      </c>
      <c r="F92">
        <v>14</v>
      </c>
      <c r="G92">
        <v>2.0699999999999998</v>
      </c>
      <c r="H92">
        <v>0</v>
      </c>
      <c r="J92">
        <v>2.0699999999999998</v>
      </c>
      <c r="K92" t="s">
        <v>444</v>
      </c>
      <c r="L92" t="s">
        <v>458</v>
      </c>
      <c r="M92" s="2">
        <v>46113</v>
      </c>
      <c r="N92">
        <v>50</v>
      </c>
      <c r="O92" t="s">
        <v>104</v>
      </c>
      <c r="P92">
        <v>3</v>
      </c>
      <c r="Q92" s="31" t="s">
        <v>171</v>
      </c>
      <c r="R92" t="s">
        <v>171</v>
      </c>
      <c r="S92">
        <v>2.0699999999999998</v>
      </c>
      <c r="T92" s="2">
        <v>46113</v>
      </c>
      <c r="U92">
        <v>3502934</v>
      </c>
      <c r="V92" t="s">
        <v>105</v>
      </c>
      <c r="W92">
        <v>1</v>
      </c>
      <c r="X92">
        <v>2.0699999999999998</v>
      </c>
    </row>
    <row r="93" spans="1:24" ht="14.25" customHeight="1" x14ac:dyDescent="0.35">
      <c r="A93">
        <v>91221210015</v>
      </c>
      <c r="B93" t="s">
        <v>608</v>
      </c>
      <c r="C93">
        <v>9122</v>
      </c>
      <c r="D93" t="s">
        <v>87</v>
      </c>
      <c r="E93">
        <v>121</v>
      </c>
      <c r="F93">
        <v>15</v>
      </c>
      <c r="G93">
        <v>5.87</v>
      </c>
      <c r="H93">
        <v>1.87</v>
      </c>
      <c r="J93">
        <v>4</v>
      </c>
      <c r="K93" t="s">
        <v>444</v>
      </c>
      <c r="L93" t="s">
        <v>458</v>
      </c>
      <c r="M93" s="2">
        <v>46113</v>
      </c>
      <c r="N93">
        <v>50</v>
      </c>
      <c r="O93" t="s">
        <v>104</v>
      </c>
      <c r="P93">
        <v>3</v>
      </c>
      <c r="Q93" s="31" t="s">
        <v>171</v>
      </c>
      <c r="R93" t="s">
        <v>171</v>
      </c>
      <c r="S93">
        <v>4</v>
      </c>
      <c r="T93" s="2">
        <v>46113</v>
      </c>
      <c r="U93">
        <v>3502934</v>
      </c>
      <c r="V93" t="s">
        <v>105</v>
      </c>
      <c r="W93">
        <v>1</v>
      </c>
      <c r="X93">
        <v>4</v>
      </c>
    </row>
    <row r="94" spans="1:24" ht="14.25" customHeight="1" x14ac:dyDescent="0.35">
      <c r="A94">
        <v>91221210016</v>
      </c>
      <c r="B94" t="s">
        <v>608</v>
      </c>
      <c r="C94">
        <v>9122</v>
      </c>
      <c r="D94" t="s">
        <v>87</v>
      </c>
      <c r="E94">
        <v>121</v>
      </c>
      <c r="F94">
        <v>16</v>
      </c>
      <c r="G94">
        <v>4.45</v>
      </c>
      <c r="H94">
        <v>0</v>
      </c>
      <c r="J94">
        <v>4.45</v>
      </c>
      <c r="K94" t="s">
        <v>444</v>
      </c>
      <c r="L94" t="s">
        <v>458</v>
      </c>
      <c r="M94" s="2">
        <v>46113</v>
      </c>
      <c r="N94">
        <v>50</v>
      </c>
      <c r="O94" t="s">
        <v>104</v>
      </c>
      <c r="P94">
        <v>3</v>
      </c>
      <c r="Q94" s="31" t="s">
        <v>171</v>
      </c>
      <c r="R94" t="s">
        <v>171</v>
      </c>
      <c r="S94">
        <v>4.45</v>
      </c>
      <c r="T94" s="2">
        <v>46113</v>
      </c>
      <c r="U94">
        <v>3502934</v>
      </c>
      <c r="V94" t="s">
        <v>105</v>
      </c>
      <c r="W94">
        <v>1</v>
      </c>
      <c r="X94">
        <v>4.45</v>
      </c>
    </row>
    <row r="95" spans="1:24" ht="14.25" customHeight="1" x14ac:dyDescent="0.35">
      <c r="A95">
        <v>91221210017</v>
      </c>
      <c r="B95" t="s">
        <v>608</v>
      </c>
      <c r="C95">
        <v>9122</v>
      </c>
      <c r="D95" t="s">
        <v>87</v>
      </c>
      <c r="E95">
        <v>121</v>
      </c>
      <c r="F95">
        <v>17</v>
      </c>
      <c r="G95">
        <v>5.0999999999999996</v>
      </c>
      <c r="H95">
        <v>1.5</v>
      </c>
      <c r="J95">
        <v>3.6</v>
      </c>
      <c r="K95" t="s">
        <v>444</v>
      </c>
      <c r="L95" t="s">
        <v>458</v>
      </c>
      <c r="M95" s="2">
        <v>46113</v>
      </c>
      <c r="N95">
        <v>50</v>
      </c>
      <c r="O95" t="s">
        <v>104</v>
      </c>
      <c r="P95">
        <v>3</v>
      </c>
      <c r="Q95" s="31" t="s">
        <v>171</v>
      </c>
      <c r="R95" t="s">
        <v>171</v>
      </c>
      <c r="S95">
        <v>3.6</v>
      </c>
      <c r="T95" s="2">
        <v>46113</v>
      </c>
      <c r="U95">
        <v>3502934</v>
      </c>
      <c r="V95" t="s">
        <v>105</v>
      </c>
      <c r="W95">
        <v>1</v>
      </c>
      <c r="X95">
        <v>3.6</v>
      </c>
    </row>
    <row r="96" spans="1:24" ht="14.25" customHeight="1" x14ac:dyDescent="0.35">
      <c r="A96">
        <v>91221210018</v>
      </c>
      <c r="B96" t="s">
        <v>608</v>
      </c>
      <c r="C96">
        <v>9122</v>
      </c>
      <c r="D96" t="s">
        <v>87</v>
      </c>
      <c r="E96">
        <v>121</v>
      </c>
      <c r="F96">
        <v>18</v>
      </c>
      <c r="G96">
        <v>0.89</v>
      </c>
      <c r="H96">
        <v>0</v>
      </c>
      <c r="J96">
        <v>0.89</v>
      </c>
      <c r="K96" t="s">
        <v>444</v>
      </c>
      <c r="L96" t="s">
        <v>458</v>
      </c>
      <c r="M96" s="2">
        <v>46113</v>
      </c>
      <c r="N96">
        <v>50</v>
      </c>
      <c r="O96" t="s">
        <v>104</v>
      </c>
      <c r="P96">
        <v>3</v>
      </c>
      <c r="Q96" s="31" t="s">
        <v>171</v>
      </c>
      <c r="R96" t="s">
        <v>171</v>
      </c>
      <c r="S96">
        <v>0.89</v>
      </c>
      <c r="T96" s="2">
        <v>46113</v>
      </c>
      <c r="U96">
        <v>3502934</v>
      </c>
      <c r="V96" t="s">
        <v>105</v>
      </c>
      <c r="W96">
        <v>1</v>
      </c>
      <c r="X96">
        <v>0.89</v>
      </c>
    </row>
    <row r="97" spans="1:24" ht="14.25" customHeight="1" x14ac:dyDescent="0.35">
      <c r="A97">
        <v>91221210019</v>
      </c>
      <c r="B97" t="s">
        <v>608</v>
      </c>
      <c r="C97">
        <v>9122</v>
      </c>
      <c r="D97" t="s">
        <v>87</v>
      </c>
      <c r="E97">
        <v>121</v>
      </c>
      <c r="F97">
        <v>19</v>
      </c>
      <c r="G97">
        <v>0.7</v>
      </c>
      <c r="H97">
        <v>0</v>
      </c>
      <c r="J97">
        <v>0.7</v>
      </c>
      <c r="K97" t="s">
        <v>444</v>
      </c>
      <c r="L97" t="s">
        <v>458</v>
      </c>
      <c r="M97" s="2">
        <v>46113</v>
      </c>
      <c r="N97">
        <v>50</v>
      </c>
      <c r="O97" t="s">
        <v>104</v>
      </c>
      <c r="P97">
        <v>3</v>
      </c>
      <c r="Q97" s="31" t="s">
        <v>171</v>
      </c>
      <c r="R97" t="s">
        <v>171</v>
      </c>
      <c r="S97">
        <v>0.7</v>
      </c>
      <c r="T97" s="2">
        <v>46113</v>
      </c>
      <c r="U97">
        <v>3502934</v>
      </c>
      <c r="V97" t="s">
        <v>105</v>
      </c>
      <c r="W97">
        <v>1</v>
      </c>
      <c r="X97">
        <v>0.7</v>
      </c>
    </row>
    <row r="98" spans="1:24" ht="14.25" customHeight="1" x14ac:dyDescent="0.35">
      <c r="A98">
        <v>91221210020</v>
      </c>
      <c r="B98" t="s">
        <v>608</v>
      </c>
      <c r="C98">
        <v>9122</v>
      </c>
      <c r="D98" t="s">
        <v>87</v>
      </c>
      <c r="E98">
        <v>121</v>
      </c>
      <c r="F98">
        <v>20</v>
      </c>
      <c r="G98">
        <v>10.96</v>
      </c>
      <c r="H98">
        <v>3</v>
      </c>
      <c r="J98">
        <v>7.96</v>
      </c>
      <c r="K98" t="s">
        <v>444</v>
      </c>
      <c r="L98" t="s">
        <v>458</v>
      </c>
      <c r="M98" s="2">
        <v>46113</v>
      </c>
      <c r="N98">
        <v>50</v>
      </c>
      <c r="O98" t="s">
        <v>104</v>
      </c>
      <c r="P98">
        <v>3</v>
      </c>
      <c r="Q98" s="31" t="s">
        <v>171</v>
      </c>
      <c r="R98" t="s">
        <v>171</v>
      </c>
      <c r="S98">
        <v>7.96</v>
      </c>
      <c r="T98" s="2">
        <v>46113</v>
      </c>
      <c r="U98">
        <v>3502934</v>
      </c>
      <c r="V98" t="s">
        <v>105</v>
      </c>
      <c r="W98">
        <v>1</v>
      </c>
      <c r="X98">
        <v>7.96</v>
      </c>
    </row>
    <row r="99" spans="1:24" ht="14.25" customHeight="1" x14ac:dyDescent="0.35">
      <c r="A99">
        <v>91221210021</v>
      </c>
      <c r="B99" t="s">
        <v>608</v>
      </c>
      <c r="C99">
        <v>9122</v>
      </c>
      <c r="D99" t="s">
        <v>87</v>
      </c>
      <c r="E99">
        <v>121</v>
      </c>
      <c r="F99">
        <v>21</v>
      </c>
      <c r="G99">
        <v>7.79</v>
      </c>
      <c r="H99">
        <v>2</v>
      </c>
      <c r="J99">
        <v>5.79</v>
      </c>
      <c r="K99" t="s">
        <v>444</v>
      </c>
      <c r="L99" t="s">
        <v>458</v>
      </c>
      <c r="M99" s="2">
        <v>46113</v>
      </c>
      <c r="N99">
        <v>50</v>
      </c>
      <c r="O99" t="s">
        <v>104</v>
      </c>
      <c r="P99">
        <v>3</v>
      </c>
      <c r="Q99" s="31" t="s">
        <v>171</v>
      </c>
      <c r="R99" t="s">
        <v>171</v>
      </c>
      <c r="S99">
        <v>5.79</v>
      </c>
      <c r="T99" s="2">
        <v>46113</v>
      </c>
      <c r="U99">
        <v>3502934</v>
      </c>
      <c r="V99" t="s">
        <v>105</v>
      </c>
      <c r="W99">
        <v>1</v>
      </c>
      <c r="X99">
        <v>5.79</v>
      </c>
    </row>
    <row r="100" spans="1:24" ht="14.25" customHeight="1" x14ac:dyDescent="0.35">
      <c r="A100">
        <v>91221220001</v>
      </c>
      <c r="B100" t="s">
        <v>609</v>
      </c>
      <c r="C100">
        <v>9122</v>
      </c>
      <c r="D100" t="s">
        <v>87</v>
      </c>
      <c r="E100">
        <v>122</v>
      </c>
      <c r="F100">
        <v>1</v>
      </c>
      <c r="G100">
        <v>13.59</v>
      </c>
      <c r="H100">
        <v>0</v>
      </c>
      <c r="J100">
        <v>13.59</v>
      </c>
      <c r="K100" t="s">
        <v>472</v>
      </c>
      <c r="L100" t="s">
        <v>458</v>
      </c>
      <c r="M100" s="2">
        <v>46113</v>
      </c>
      <c r="N100">
        <v>70</v>
      </c>
      <c r="O100" t="s">
        <v>104</v>
      </c>
      <c r="P100">
        <v>4</v>
      </c>
      <c r="Q100" s="31" t="s">
        <v>171</v>
      </c>
      <c r="R100" t="s">
        <v>171</v>
      </c>
      <c r="S100">
        <v>13.59</v>
      </c>
      <c r="T100" s="2">
        <v>46113</v>
      </c>
      <c r="U100">
        <v>3502934</v>
      </c>
      <c r="V100" t="s">
        <v>105</v>
      </c>
      <c r="W100">
        <v>1</v>
      </c>
      <c r="X100">
        <v>13.59</v>
      </c>
    </row>
    <row r="101" spans="1:24" ht="14.25" customHeight="1" x14ac:dyDescent="0.35">
      <c r="A101">
        <v>91221220002</v>
      </c>
      <c r="B101" t="s">
        <v>609</v>
      </c>
      <c r="C101">
        <v>9122</v>
      </c>
      <c r="D101" t="s">
        <v>87</v>
      </c>
      <c r="E101">
        <v>122</v>
      </c>
      <c r="F101">
        <v>2</v>
      </c>
      <c r="G101">
        <v>22.79</v>
      </c>
      <c r="H101">
        <v>0</v>
      </c>
      <c r="J101">
        <v>22.79</v>
      </c>
      <c r="K101" t="s">
        <v>472</v>
      </c>
      <c r="L101" t="s">
        <v>458</v>
      </c>
      <c r="M101" s="2">
        <v>46113</v>
      </c>
      <c r="N101">
        <v>70</v>
      </c>
      <c r="O101" t="s">
        <v>104</v>
      </c>
      <c r="P101">
        <v>4</v>
      </c>
      <c r="Q101" s="31" t="s">
        <v>171</v>
      </c>
      <c r="R101" t="s">
        <v>171</v>
      </c>
      <c r="S101">
        <v>22.79</v>
      </c>
      <c r="T101" s="2">
        <v>46113</v>
      </c>
      <c r="U101">
        <v>3502934</v>
      </c>
      <c r="V101" t="s">
        <v>105</v>
      </c>
      <c r="W101">
        <v>1</v>
      </c>
      <c r="X101">
        <v>22.79</v>
      </c>
    </row>
    <row r="102" spans="1:24" ht="14.25" customHeight="1" x14ac:dyDescent="0.35">
      <c r="A102">
        <v>91221220003</v>
      </c>
      <c r="B102" t="s">
        <v>609</v>
      </c>
      <c r="C102">
        <v>9122</v>
      </c>
      <c r="D102" t="s">
        <v>87</v>
      </c>
      <c r="E102">
        <v>122</v>
      </c>
      <c r="F102">
        <v>3</v>
      </c>
      <c r="G102">
        <v>10.81</v>
      </c>
      <c r="H102">
        <v>0</v>
      </c>
      <c r="J102">
        <v>10.81</v>
      </c>
      <c r="K102" t="s">
        <v>444</v>
      </c>
      <c r="L102" t="s">
        <v>458</v>
      </c>
      <c r="M102" s="2">
        <v>46113</v>
      </c>
      <c r="N102">
        <v>70</v>
      </c>
      <c r="O102" t="s">
        <v>104</v>
      </c>
      <c r="P102">
        <v>4</v>
      </c>
      <c r="Q102" s="31" t="s">
        <v>171</v>
      </c>
      <c r="R102" t="s">
        <v>171</v>
      </c>
      <c r="S102">
        <v>10.81</v>
      </c>
      <c r="T102" s="2">
        <v>46113</v>
      </c>
      <c r="U102">
        <v>3502934</v>
      </c>
      <c r="V102" t="s">
        <v>105</v>
      </c>
      <c r="W102">
        <v>1</v>
      </c>
      <c r="X102">
        <v>10.81</v>
      </c>
    </row>
    <row r="103" spans="1:24" ht="14.25" customHeight="1" x14ac:dyDescent="0.35">
      <c r="A103">
        <v>91221220004</v>
      </c>
      <c r="B103" t="s">
        <v>609</v>
      </c>
      <c r="C103">
        <v>9122</v>
      </c>
      <c r="D103" t="s">
        <v>87</v>
      </c>
      <c r="E103">
        <v>122</v>
      </c>
      <c r="F103">
        <v>4</v>
      </c>
      <c r="G103">
        <v>12.75</v>
      </c>
      <c r="H103">
        <v>0</v>
      </c>
      <c r="J103">
        <v>12.75</v>
      </c>
      <c r="K103" t="s">
        <v>444</v>
      </c>
      <c r="L103" t="s">
        <v>458</v>
      </c>
      <c r="M103" s="2">
        <v>46113</v>
      </c>
      <c r="N103">
        <v>70</v>
      </c>
      <c r="O103" t="s">
        <v>104</v>
      </c>
      <c r="P103">
        <v>4</v>
      </c>
      <c r="Q103" s="31" t="s">
        <v>171</v>
      </c>
      <c r="R103" t="s">
        <v>171</v>
      </c>
      <c r="S103">
        <v>12.75</v>
      </c>
      <c r="T103" s="2">
        <v>46113</v>
      </c>
      <c r="U103">
        <v>3502934</v>
      </c>
      <c r="V103" t="s">
        <v>105</v>
      </c>
      <c r="W103">
        <v>1</v>
      </c>
      <c r="X103">
        <v>12.75</v>
      </c>
    </row>
    <row r="104" spans="1:24" ht="14.25" customHeight="1" x14ac:dyDescent="0.35">
      <c r="A104">
        <v>91221220005</v>
      </c>
      <c r="B104" t="s">
        <v>609</v>
      </c>
      <c r="C104">
        <v>9122</v>
      </c>
      <c r="D104" t="s">
        <v>87</v>
      </c>
      <c r="E104">
        <v>122</v>
      </c>
      <c r="F104">
        <v>5</v>
      </c>
      <c r="G104">
        <v>7.11</v>
      </c>
      <c r="H104">
        <v>0</v>
      </c>
      <c r="J104">
        <v>7.11</v>
      </c>
      <c r="K104" t="s">
        <v>444</v>
      </c>
      <c r="L104" t="s">
        <v>458</v>
      </c>
      <c r="M104" s="2">
        <v>46113</v>
      </c>
      <c r="N104">
        <v>70</v>
      </c>
      <c r="O104" t="s">
        <v>104</v>
      </c>
      <c r="P104">
        <v>4</v>
      </c>
      <c r="Q104" s="31" t="s">
        <v>171</v>
      </c>
      <c r="R104" t="s">
        <v>171</v>
      </c>
      <c r="S104">
        <v>7.11</v>
      </c>
      <c r="T104" s="2">
        <v>46113</v>
      </c>
      <c r="U104">
        <v>3502934</v>
      </c>
      <c r="V104" t="s">
        <v>105</v>
      </c>
      <c r="W104">
        <v>1</v>
      </c>
      <c r="X104">
        <v>7.11</v>
      </c>
    </row>
    <row r="105" spans="1:24" ht="14.25" customHeight="1" x14ac:dyDescent="0.35">
      <c r="A105">
        <v>91221220006</v>
      </c>
      <c r="B105" t="s">
        <v>609</v>
      </c>
      <c r="C105">
        <v>9122</v>
      </c>
      <c r="D105" t="s">
        <v>87</v>
      </c>
      <c r="E105">
        <v>122</v>
      </c>
      <c r="F105">
        <v>6</v>
      </c>
      <c r="G105">
        <v>2.25</v>
      </c>
      <c r="H105">
        <v>0</v>
      </c>
      <c r="J105">
        <v>2.25</v>
      </c>
      <c r="K105" t="s">
        <v>444</v>
      </c>
      <c r="L105" t="s">
        <v>458</v>
      </c>
      <c r="M105" s="2">
        <v>46113</v>
      </c>
      <c r="N105">
        <v>70</v>
      </c>
      <c r="O105" t="s">
        <v>104</v>
      </c>
      <c r="P105">
        <v>4</v>
      </c>
      <c r="Q105" s="31" t="s">
        <v>171</v>
      </c>
      <c r="R105" t="s">
        <v>171</v>
      </c>
      <c r="S105">
        <v>2.25</v>
      </c>
      <c r="T105" s="2">
        <v>46113</v>
      </c>
      <c r="U105">
        <v>3502934</v>
      </c>
      <c r="V105" t="s">
        <v>105</v>
      </c>
      <c r="W105">
        <v>1</v>
      </c>
      <c r="X105">
        <v>2.25</v>
      </c>
    </row>
    <row r="106" spans="1:24" ht="14.25" customHeight="1" x14ac:dyDescent="0.35">
      <c r="A106">
        <v>91221220007</v>
      </c>
      <c r="B106" t="s">
        <v>609</v>
      </c>
      <c r="C106">
        <v>9122</v>
      </c>
      <c r="D106" t="s">
        <v>87</v>
      </c>
      <c r="E106">
        <v>122</v>
      </c>
      <c r="F106">
        <v>7</v>
      </c>
      <c r="G106">
        <v>1.52</v>
      </c>
      <c r="H106">
        <v>0</v>
      </c>
      <c r="J106">
        <v>1.52</v>
      </c>
      <c r="K106" t="s">
        <v>444</v>
      </c>
      <c r="L106" t="s">
        <v>458</v>
      </c>
      <c r="M106" s="2">
        <v>46113</v>
      </c>
      <c r="N106">
        <v>70</v>
      </c>
      <c r="O106" t="s">
        <v>104</v>
      </c>
      <c r="P106">
        <v>4</v>
      </c>
      <c r="Q106" s="31" t="s">
        <v>171</v>
      </c>
      <c r="R106" t="s">
        <v>171</v>
      </c>
      <c r="S106">
        <v>1.52</v>
      </c>
      <c r="T106" s="2">
        <v>46113</v>
      </c>
      <c r="U106">
        <v>3502934</v>
      </c>
      <c r="V106" t="s">
        <v>105</v>
      </c>
      <c r="W106">
        <v>1</v>
      </c>
      <c r="X106">
        <v>1.52</v>
      </c>
    </row>
    <row r="107" spans="1:24" ht="14.25" customHeight="1" x14ac:dyDescent="0.35">
      <c r="A107">
        <v>91221220008</v>
      </c>
      <c r="B107" t="s">
        <v>609</v>
      </c>
      <c r="C107">
        <v>9122</v>
      </c>
      <c r="D107" t="s">
        <v>87</v>
      </c>
      <c r="E107">
        <v>122</v>
      </c>
      <c r="F107">
        <v>8</v>
      </c>
      <c r="G107">
        <v>3.67</v>
      </c>
      <c r="H107">
        <v>0</v>
      </c>
      <c r="J107">
        <v>3.67</v>
      </c>
      <c r="K107" t="s">
        <v>444</v>
      </c>
      <c r="L107" t="s">
        <v>458</v>
      </c>
      <c r="M107" s="2">
        <v>46113</v>
      </c>
      <c r="N107">
        <v>70</v>
      </c>
      <c r="O107" t="s">
        <v>104</v>
      </c>
      <c r="P107">
        <v>4</v>
      </c>
      <c r="Q107" s="31" t="s">
        <v>171</v>
      </c>
      <c r="R107" t="s">
        <v>171</v>
      </c>
      <c r="S107">
        <v>3.67</v>
      </c>
      <c r="T107" s="2">
        <v>46113</v>
      </c>
      <c r="U107">
        <v>3502934</v>
      </c>
      <c r="V107" t="s">
        <v>105</v>
      </c>
      <c r="W107">
        <v>1</v>
      </c>
      <c r="X107">
        <v>3.67</v>
      </c>
    </row>
    <row r="108" spans="1:24" ht="14.25" customHeight="1" x14ac:dyDescent="0.35">
      <c r="A108">
        <v>91221220009</v>
      </c>
      <c r="B108" t="s">
        <v>609</v>
      </c>
      <c r="C108">
        <v>9122</v>
      </c>
      <c r="D108" t="s">
        <v>87</v>
      </c>
      <c r="E108">
        <v>122</v>
      </c>
      <c r="F108">
        <v>9</v>
      </c>
      <c r="G108">
        <v>13.49</v>
      </c>
      <c r="H108">
        <v>0</v>
      </c>
      <c r="J108">
        <v>13.49</v>
      </c>
      <c r="K108" t="s">
        <v>444</v>
      </c>
      <c r="L108" t="s">
        <v>458</v>
      </c>
      <c r="M108" s="2">
        <v>46113</v>
      </c>
      <c r="N108">
        <v>70</v>
      </c>
      <c r="O108" t="s">
        <v>104</v>
      </c>
      <c r="P108">
        <v>4</v>
      </c>
      <c r="Q108" s="31" t="s">
        <v>171</v>
      </c>
      <c r="R108" t="s">
        <v>171</v>
      </c>
      <c r="S108">
        <v>13.49</v>
      </c>
      <c r="T108" s="2">
        <v>46113</v>
      </c>
      <c r="U108">
        <v>3502934</v>
      </c>
      <c r="V108" t="s">
        <v>105</v>
      </c>
      <c r="W108">
        <v>1</v>
      </c>
      <c r="X108">
        <v>13.49</v>
      </c>
    </row>
    <row r="109" spans="1:24" ht="14.25" customHeight="1" x14ac:dyDescent="0.35">
      <c r="A109">
        <v>91221220010</v>
      </c>
      <c r="B109" t="s">
        <v>609</v>
      </c>
      <c r="C109">
        <v>9122</v>
      </c>
      <c r="D109" t="s">
        <v>87</v>
      </c>
      <c r="E109">
        <v>122</v>
      </c>
      <c r="F109">
        <v>10</v>
      </c>
      <c r="G109">
        <v>8.69</v>
      </c>
      <c r="H109">
        <v>0</v>
      </c>
      <c r="J109">
        <v>8.69</v>
      </c>
      <c r="K109" t="s">
        <v>444</v>
      </c>
      <c r="L109" t="s">
        <v>458</v>
      </c>
      <c r="M109" s="2">
        <v>46113</v>
      </c>
      <c r="N109">
        <v>70</v>
      </c>
      <c r="O109" t="s">
        <v>104</v>
      </c>
      <c r="P109">
        <v>4</v>
      </c>
      <c r="Q109" s="31" t="s">
        <v>171</v>
      </c>
      <c r="R109" t="s">
        <v>171</v>
      </c>
      <c r="S109">
        <v>8.69</v>
      </c>
      <c r="T109" s="2">
        <v>46113</v>
      </c>
      <c r="U109">
        <v>3502934</v>
      </c>
      <c r="V109" t="s">
        <v>105</v>
      </c>
      <c r="W109">
        <v>1</v>
      </c>
      <c r="X109">
        <v>8.69</v>
      </c>
    </row>
    <row r="110" spans="1:24" ht="14.25" customHeight="1" x14ac:dyDescent="0.35">
      <c r="A110">
        <v>91221220011</v>
      </c>
      <c r="B110" t="s">
        <v>609</v>
      </c>
      <c r="C110">
        <v>9122</v>
      </c>
      <c r="D110" t="s">
        <v>87</v>
      </c>
      <c r="E110">
        <v>122</v>
      </c>
      <c r="F110">
        <v>11</v>
      </c>
      <c r="G110">
        <v>3.42</v>
      </c>
      <c r="H110">
        <v>0</v>
      </c>
      <c r="J110">
        <v>3.42</v>
      </c>
      <c r="K110" t="s">
        <v>444</v>
      </c>
      <c r="L110" t="s">
        <v>458</v>
      </c>
      <c r="M110" s="2">
        <v>46113</v>
      </c>
      <c r="N110">
        <v>70</v>
      </c>
      <c r="O110" t="s">
        <v>104</v>
      </c>
      <c r="P110">
        <v>4</v>
      </c>
      <c r="Q110" s="31" t="s">
        <v>171</v>
      </c>
      <c r="R110" t="s">
        <v>171</v>
      </c>
      <c r="S110">
        <v>3.42</v>
      </c>
      <c r="T110" s="2">
        <v>46113</v>
      </c>
      <c r="U110">
        <v>3502934</v>
      </c>
      <c r="V110" t="s">
        <v>105</v>
      </c>
      <c r="W110">
        <v>1</v>
      </c>
      <c r="X110">
        <v>3.42</v>
      </c>
    </row>
    <row r="111" spans="1:24" ht="14.25" customHeight="1" x14ac:dyDescent="0.35">
      <c r="A111">
        <v>91221220012</v>
      </c>
      <c r="B111" t="s">
        <v>609</v>
      </c>
      <c r="C111">
        <v>9122</v>
      </c>
      <c r="D111" t="s">
        <v>87</v>
      </c>
      <c r="E111">
        <v>122</v>
      </c>
      <c r="F111">
        <v>12</v>
      </c>
      <c r="G111">
        <v>3.42</v>
      </c>
      <c r="H111">
        <v>0</v>
      </c>
      <c r="J111">
        <v>3.42</v>
      </c>
      <c r="K111" t="s">
        <v>444</v>
      </c>
      <c r="L111" t="s">
        <v>458</v>
      </c>
      <c r="M111" s="2">
        <v>46113</v>
      </c>
      <c r="N111">
        <v>70</v>
      </c>
      <c r="O111" t="s">
        <v>104</v>
      </c>
      <c r="P111">
        <v>4</v>
      </c>
      <c r="Q111" s="31" t="s">
        <v>171</v>
      </c>
      <c r="R111" t="s">
        <v>171</v>
      </c>
      <c r="S111">
        <v>3.42</v>
      </c>
      <c r="T111" s="2">
        <v>46113</v>
      </c>
      <c r="U111">
        <v>3502934</v>
      </c>
      <c r="V111" t="s">
        <v>105</v>
      </c>
      <c r="W111">
        <v>1</v>
      </c>
      <c r="X111">
        <v>3.42</v>
      </c>
    </row>
    <row r="112" spans="1:24" ht="14.25" customHeight="1" x14ac:dyDescent="0.35">
      <c r="A112">
        <v>91221220013</v>
      </c>
      <c r="B112" t="s">
        <v>609</v>
      </c>
      <c r="C112">
        <v>9122</v>
      </c>
      <c r="D112" t="s">
        <v>87</v>
      </c>
      <c r="E112">
        <v>122</v>
      </c>
      <c r="F112">
        <v>13</v>
      </c>
      <c r="G112">
        <v>6.69</v>
      </c>
      <c r="H112">
        <v>0</v>
      </c>
      <c r="J112">
        <v>6.69</v>
      </c>
      <c r="K112" t="s">
        <v>472</v>
      </c>
      <c r="L112" t="s">
        <v>475</v>
      </c>
      <c r="M112" s="2">
        <v>46113</v>
      </c>
      <c r="N112">
        <v>95</v>
      </c>
      <c r="O112" t="s">
        <v>104</v>
      </c>
      <c r="P112">
        <v>4</v>
      </c>
      <c r="Q112" s="31" t="s">
        <v>171</v>
      </c>
      <c r="R112" t="s">
        <v>171</v>
      </c>
      <c r="S112">
        <v>6.69</v>
      </c>
      <c r="T112" s="2">
        <v>46113</v>
      </c>
      <c r="U112">
        <v>3502934</v>
      </c>
      <c r="V112" t="s">
        <v>105</v>
      </c>
      <c r="W112">
        <v>1</v>
      </c>
      <c r="X112">
        <v>6.69</v>
      </c>
    </row>
    <row r="113" spans="1:24" ht="14.25" customHeight="1" x14ac:dyDescent="0.35">
      <c r="A113">
        <v>91221220014</v>
      </c>
      <c r="B113" t="s">
        <v>609</v>
      </c>
      <c r="C113">
        <v>9122</v>
      </c>
      <c r="D113" t="s">
        <v>87</v>
      </c>
      <c r="E113">
        <v>122</v>
      </c>
      <c r="F113">
        <v>14</v>
      </c>
      <c r="G113">
        <v>1.68</v>
      </c>
      <c r="H113">
        <v>0</v>
      </c>
      <c r="J113">
        <v>1.68</v>
      </c>
      <c r="K113" t="s">
        <v>472</v>
      </c>
      <c r="L113" t="s">
        <v>475</v>
      </c>
      <c r="M113" s="2">
        <v>46113</v>
      </c>
      <c r="N113">
        <v>95</v>
      </c>
      <c r="O113" t="s">
        <v>104</v>
      </c>
      <c r="P113">
        <v>4</v>
      </c>
      <c r="Q113" s="31" t="s">
        <v>171</v>
      </c>
      <c r="R113" t="s">
        <v>171</v>
      </c>
      <c r="S113">
        <v>1.68</v>
      </c>
      <c r="T113" s="2">
        <v>46113</v>
      </c>
      <c r="U113">
        <v>3502934</v>
      </c>
      <c r="V113" t="s">
        <v>105</v>
      </c>
      <c r="W113">
        <v>1</v>
      </c>
      <c r="X113">
        <v>1.68</v>
      </c>
    </row>
    <row r="114" spans="1:24" ht="14.25" customHeight="1" x14ac:dyDescent="0.35">
      <c r="A114">
        <v>91221220015</v>
      </c>
      <c r="B114" t="s">
        <v>609</v>
      </c>
      <c r="C114">
        <v>9122</v>
      </c>
      <c r="D114" t="s">
        <v>87</v>
      </c>
      <c r="E114">
        <v>122</v>
      </c>
      <c r="F114">
        <v>15</v>
      </c>
      <c r="G114">
        <v>1.88</v>
      </c>
      <c r="H114">
        <v>0</v>
      </c>
      <c r="J114">
        <v>1.88</v>
      </c>
      <c r="K114" t="s">
        <v>472</v>
      </c>
      <c r="L114" t="s">
        <v>475</v>
      </c>
      <c r="M114" s="2">
        <v>46113</v>
      </c>
      <c r="N114">
        <v>95</v>
      </c>
      <c r="O114" t="s">
        <v>104</v>
      </c>
      <c r="P114">
        <v>4</v>
      </c>
      <c r="Q114" s="31" t="s">
        <v>171</v>
      </c>
      <c r="R114" t="s">
        <v>171</v>
      </c>
      <c r="S114">
        <v>1.88</v>
      </c>
      <c r="T114" s="2">
        <v>46113</v>
      </c>
      <c r="U114">
        <v>3502934</v>
      </c>
      <c r="V114" t="s">
        <v>105</v>
      </c>
      <c r="W114">
        <v>1</v>
      </c>
      <c r="X114">
        <v>1.88</v>
      </c>
    </row>
    <row r="115" spans="1:24" ht="14.25" customHeight="1" x14ac:dyDescent="0.35">
      <c r="A115">
        <v>91221220016</v>
      </c>
      <c r="B115" t="s">
        <v>609</v>
      </c>
      <c r="C115">
        <v>9122</v>
      </c>
      <c r="D115" t="s">
        <v>87</v>
      </c>
      <c r="E115">
        <v>122</v>
      </c>
      <c r="F115">
        <v>16</v>
      </c>
      <c r="G115">
        <v>4.4000000000000004</v>
      </c>
      <c r="H115">
        <v>0</v>
      </c>
      <c r="J115">
        <v>4.4000000000000004</v>
      </c>
      <c r="K115" t="s">
        <v>472</v>
      </c>
      <c r="L115" t="s">
        <v>475</v>
      </c>
      <c r="M115" s="2">
        <v>46113</v>
      </c>
      <c r="N115">
        <v>95</v>
      </c>
      <c r="O115" t="s">
        <v>104</v>
      </c>
      <c r="P115">
        <v>4</v>
      </c>
      <c r="Q115" s="31" t="s">
        <v>171</v>
      </c>
      <c r="R115" t="s">
        <v>171</v>
      </c>
      <c r="S115">
        <v>4.4000000000000004</v>
      </c>
      <c r="T115" s="2">
        <v>46113</v>
      </c>
      <c r="U115">
        <v>3502934</v>
      </c>
      <c r="V115" t="s">
        <v>105</v>
      </c>
      <c r="W115">
        <v>1</v>
      </c>
      <c r="X115">
        <v>4.4000000000000004</v>
      </c>
    </row>
    <row r="116" spans="1:24" ht="14.25" customHeight="1" x14ac:dyDescent="0.35">
      <c r="A116">
        <v>91221220017</v>
      </c>
      <c r="B116" t="s">
        <v>609</v>
      </c>
      <c r="C116">
        <v>9122</v>
      </c>
      <c r="D116" t="s">
        <v>87</v>
      </c>
      <c r="E116">
        <v>122</v>
      </c>
      <c r="F116">
        <v>17</v>
      </c>
      <c r="G116">
        <v>3.21</v>
      </c>
      <c r="H116">
        <v>0</v>
      </c>
      <c r="J116">
        <v>3.21</v>
      </c>
      <c r="K116" t="s">
        <v>472</v>
      </c>
      <c r="L116" t="s">
        <v>475</v>
      </c>
      <c r="M116" s="2">
        <v>46113</v>
      </c>
      <c r="N116">
        <v>95</v>
      </c>
      <c r="O116" t="s">
        <v>104</v>
      </c>
      <c r="P116">
        <v>4</v>
      </c>
      <c r="Q116" s="31" t="s">
        <v>171</v>
      </c>
      <c r="R116" t="s">
        <v>171</v>
      </c>
      <c r="S116">
        <v>3.21</v>
      </c>
      <c r="T116" s="2">
        <v>46113</v>
      </c>
      <c r="U116">
        <v>3502934</v>
      </c>
      <c r="V116" t="s">
        <v>105</v>
      </c>
      <c r="W116">
        <v>1</v>
      </c>
      <c r="X116">
        <v>3.21</v>
      </c>
    </row>
    <row r="117" spans="1:24" ht="14.25" customHeight="1" x14ac:dyDescent="0.35">
      <c r="A117">
        <v>91221220018</v>
      </c>
      <c r="B117" t="s">
        <v>609</v>
      </c>
      <c r="C117">
        <v>9122</v>
      </c>
      <c r="D117" t="s">
        <v>87</v>
      </c>
      <c r="E117">
        <v>122</v>
      </c>
      <c r="F117">
        <v>18</v>
      </c>
      <c r="G117">
        <v>2.0099999999999998</v>
      </c>
      <c r="H117">
        <v>0</v>
      </c>
      <c r="J117">
        <v>2.0099999999999998</v>
      </c>
      <c r="K117" t="s">
        <v>472</v>
      </c>
      <c r="L117" t="s">
        <v>475</v>
      </c>
      <c r="M117" s="2">
        <v>46113</v>
      </c>
      <c r="N117">
        <v>95</v>
      </c>
      <c r="O117" t="s">
        <v>104</v>
      </c>
      <c r="P117">
        <v>4</v>
      </c>
      <c r="Q117" s="31" t="s">
        <v>171</v>
      </c>
      <c r="R117" t="s">
        <v>171</v>
      </c>
      <c r="S117">
        <v>2.0099999999999998</v>
      </c>
      <c r="T117" s="2">
        <v>46113</v>
      </c>
      <c r="U117">
        <v>3502934</v>
      </c>
      <c r="V117" t="s">
        <v>105</v>
      </c>
      <c r="W117">
        <v>1</v>
      </c>
      <c r="X117">
        <v>2.0099999999999998</v>
      </c>
    </row>
    <row r="118" spans="1:24" ht="14.25" customHeight="1" x14ac:dyDescent="0.35">
      <c r="A118">
        <v>91221220019</v>
      </c>
      <c r="B118" t="s">
        <v>609</v>
      </c>
      <c r="C118">
        <v>9122</v>
      </c>
      <c r="D118" t="s">
        <v>87</v>
      </c>
      <c r="E118">
        <v>122</v>
      </c>
      <c r="F118">
        <v>19</v>
      </c>
      <c r="G118">
        <v>1.34</v>
      </c>
      <c r="H118">
        <v>0</v>
      </c>
      <c r="J118">
        <v>1.34</v>
      </c>
      <c r="K118" t="s">
        <v>472</v>
      </c>
      <c r="L118" t="s">
        <v>475</v>
      </c>
      <c r="M118" s="2">
        <v>46113</v>
      </c>
      <c r="N118">
        <v>95</v>
      </c>
      <c r="O118" t="s">
        <v>104</v>
      </c>
      <c r="P118">
        <v>4</v>
      </c>
      <c r="Q118" s="31" t="s">
        <v>171</v>
      </c>
      <c r="R118" t="s">
        <v>171</v>
      </c>
      <c r="S118">
        <v>1.34</v>
      </c>
      <c r="T118" s="2">
        <v>46113</v>
      </c>
      <c r="U118">
        <v>3502934</v>
      </c>
      <c r="V118" t="s">
        <v>105</v>
      </c>
      <c r="W118">
        <v>1</v>
      </c>
      <c r="X118">
        <v>1.34</v>
      </c>
    </row>
    <row r="119" spans="1:24" ht="14.25" customHeight="1" x14ac:dyDescent="0.35">
      <c r="A119">
        <v>91221220020</v>
      </c>
      <c r="B119" t="s">
        <v>609</v>
      </c>
      <c r="C119">
        <v>9122</v>
      </c>
      <c r="D119" t="s">
        <v>87</v>
      </c>
      <c r="E119">
        <v>122</v>
      </c>
      <c r="F119">
        <v>20</v>
      </c>
      <c r="G119">
        <v>9.6300000000000008</v>
      </c>
      <c r="H119">
        <v>0</v>
      </c>
      <c r="J119">
        <v>9.6300000000000008</v>
      </c>
      <c r="K119" t="s">
        <v>472</v>
      </c>
      <c r="L119" t="s">
        <v>475</v>
      </c>
      <c r="M119" s="2">
        <v>46113</v>
      </c>
      <c r="N119">
        <v>95</v>
      </c>
      <c r="O119" t="s">
        <v>104</v>
      </c>
      <c r="P119">
        <v>4</v>
      </c>
      <c r="Q119" s="31" t="s">
        <v>171</v>
      </c>
      <c r="R119" t="s">
        <v>171</v>
      </c>
      <c r="S119">
        <v>9.6300000000000008</v>
      </c>
      <c r="T119" s="2">
        <v>46113</v>
      </c>
      <c r="U119">
        <v>3502934</v>
      </c>
      <c r="V119" t="s">
        <v>105</v>
      </c>
      <c r="W119">
        <v>1</v>
      </c>
      <c r="X119">
        <v>9.6300000000000008</v>
      </c>
    </row>
    <row r="120" spans="1:24" ht="14.25" customHeight="1" x14ac:dyDescent="0.35">
      <c r="A120">
        <v>91221220021</v>
      </c>
      <c r="B120" t="s">
        <v>609</v>
      </c>
      <c r="C120">
        <v>9122</v>
      </c>
      <c r="D120" t="s">
        <v>87</v>
      </c>
      <c r="E120">
        <v>122</v>
      </c>
      <c r="F120">
        <v>21</v>
      </c>
      <c r="G120">
        <v>7.63</v>
      </c>
      <c r="H120">
        <v>0</v>
      </c>
      <c r="J120">
        <v>7.63</v>
      </c>
      <c r="K120" t="s">
        <v>456</v>
      </c>
      <c r="L120" t="s">
        <v>475</v>
      </c>
      <c r="M120" s="2">
        <v>46113</v>
      </c>
      <c r="N120">
        <v>95</v>
      </c>
      <c r="O120" t="s">
        <v>104</v>
      </c>
      <c r="P120">
        <v>4</v>
      </c>
      <c r="Q120" s="31" t="s">
        <v>171</v>
      </c>
      <c r="R120" t="s">
        <v>171</v>
      </c>
      <c r="S120">
        <v>7.63</v>
      </c>
      <c r="T120" s="2">
        <v>46113</v>
      </c>
      <c r="U120">
        <v>3502934</v>
      </c>
      <c r="V120" t="s">
        <v>105</v>
      </c>
      <c r="W120">
        <v>1</v>
      </c>
      <c r="X120">
        <v>7.63</v>
      </c>
    </row>
    <row r="121" spans="1:24" ht="14.25" customHeight="1" x14ac:dyDescent="0.35">
      <c r="A121">
        <v>91261290001</v>
      </c>
      <c r="B121" t="s">
        <v>610</v>
      </c>
      <c r="C121">
        <v>9126</v>
      </c>
      <c r="D121" t="s">
        <v>61</v>
      </c>
      <c r="E121">
        <v>129</v>
      </c>
      <c r="F121">
        <v>1</v>
      </c>
      <c r="G121">
        <v>5.87</v>
      </c>
      <c r="H121">
        <v>0</v>
      </c>
      <c r="J121">
        <v>5.87</v>
      </c>
      <c r="K121" t="s">
        <v>482</v>
      </c>
      <c r="L121" t="s">
        <v>458</v>
      </c>
      <c r="M121" s="2">
        <v>46113</v>
      </c>
      <c r="N121">
        <v>70</v>
      </c>
      <c r="O121" t="s">
        <v>104</v>
      </c>
      <c r="P121">
        <v>5.8</v>
      </c>
      <c r="Q121" s="31" t="s">
        <v>171</v>
      </c>
      <c r="R121" t="s">
        <v>171</v>
      </c>
      <c r="S121">
        <v>5.87</v>
      </c>
      <c r="T121" s="2">
        <v>46113</v>
      </c>
      <c r="U121">
        <v>3502934</v>
      </c>
      <c r="V121" t="s">
        <v>105</v>
      </c>
      <c r="W121">
        <v>1</v>
      </c>
      <c r="X121">
        <v>5.87</v>
      </c>
    </row>
    <row r="122" spans="1:24" ht="14.25" customHeight="1" x14ac:dyDescent="0.35">
      <c r="A122">
        <v>91261290002</v>
      </c>
      <c r="B122" t="s">
        <v>610</v>
      </c>
      <c r="C122">
        <v>9126</v>
      </c>
      <c r="D122" t="s">
        <v>61</v>
      </c>
      <c r="E122">
        <v>129</v>
      </c>
      <c r="F122">
        <v>2</v>
      </c>
      <c r="G122">
        <v>5.18</v>
      </c>
      <c r="H122">
        <v>0</v>
      </c>
      <c r="J122">
        <v>5.18</v>
      </c>
      <c r="K122" t="s">
        <v>482</v>
      </c>
      <c r="L122" t="s">
        <v>458</v>
      </c>
      <c r="M122" s="2">
        <v>46113</v>
      </c>
      <c r="N122">
        <v>70</v>
      </c>
      <c r="O122" t="s">
        <v>104</v>
      </c>
      <c r="P122">
        <v>5.8</v>
      </c>
      <c r="Q122" s="31" t="s">
        <v>171</v>
      </c>
      <c r="R122" t="s">
        <v>171</v>
      </c>
      <c r="S122">
        <v>5.18</v>
      </c>
      <c r="T122" s="2">
        <v>46113</v>
      </c>
      <c r="U122">
        <v>3502934</v>
      </c>
      <c r="V122" t="s">
        <v>105</v>
      </c>
      <c r="W122">
        <v>1</v>
      </c>
      <c r="X122">
        <v>5.18</v>
      </c>
    </row>
    <row r="123" spans="1:24" ht="14.25" customHeight="1" x14ac:dyDescent="0.35">
      <c r="A123">
        <v>91261290003</v>
      </c>
      <c r="B123" t="s">
        <v>610</v>
      </c>
      <c r="C123">
        <v>9126</v>
      </c>
      <c r="D123" t="s">
        <v>61</v>
      </c>
      <c r="E123">
        <v>129</v>
      </c>
      <c r="F123">
        <v>3</v>
      </c>
      <c r="G123">
        <v>4.88</v>
      </c>
      <c r="H123">
        <v>0</v>
      </c>
      <c r="J123">
        <v>4.88</v>
      </c>
      <c r="K123" t="s">
        <v>482</v>
      </c>
      <c r="L123" t="s">
        <v>458</v>
      </c>
      <c r="M123" s="2">
        <v>46113</v>
      </c>
      <c r="N123">
        <v>70</v>
      </c>
      <c r="O123" t="s">
        <v>104</v>
      </c>
      <c r="P123">
        <v>5.8</v>
      </c>
      <c r="Q123" s="31" t="s">
        <v>171</v>
      </c>
      <c r="R123" t="s">
        <v>171</v>
      </c>
      <c r="S123">
        <v>4.88</v>
      </c>
      <c r="T123" s="2">
        <v>46113</v>
      </c>
      <c r="U123">
        <v>3502934</v>
      </c>
      <c r="V123" t="s">
        <v>105</v>
      </c>
      <c r="W123">
        <v>1</v>
      </c>
      <c r="X123">
        <v>4.88</v>
      </c>
    </row>
    <row r="124" spans="1:24" ht="14.25" customHeight="1" x14ac:dyDescent="0.35">
      <c r="A124">
        <v>91261290004</v>
      </c>
      <c r="B124" t="s">
        <v>610</v>
      </c>
      <c r="C124">
        <v>9126</v>
      </c>
      <c r="D124" t="s">
        <v>61</v>
      </c>
      <c r="E124">
        <v>129</v>
      </c>
      <c r="F124">
        <v>4</v>
      </c>
      <c r="G124">
        <v>4.72</v>
      </c>
      <c r="H124">
        <v>0</v>
      </c>
      <c r="J124">
        <v>4.72</v>
      </c>
      <c r="K124" t="s">
        <v>444</v>
      </c>
      <c r="L124" t="s">
        <v>458</v>
      </c>
      <c r="M124" s="2">
        <v>46113</v>
      </c>
      <c r="N124">
        <v>70</v>
      </c>
      <c r="O124" t="s">
        <v>104</v>
      </c>
      <c r="P124">
        <v>5.8</v>
      </c>
      <c r="Q124" s="31" t="s">
        <v>171</v>
      </c>
      <c r="R124" t="s">
        <v>171</v>
      </c>
      <c r="S124">
        <v>4.72</v>
      </c>
      <c r="T124" s="2">
        <v>46113</v>
      </c>
      <c r="U124">
        <v>3502934</v>
      </c>
      <c r="V124" t="s">
        <v>105</v>
      </c>
      <c r="W124">
        <v>1</v>
      </c>
      <c r="X124">
        <v>4.72</v>
      </c>
    </row>
    <row r="125" spans="1:24" ht="14.25" customHeight="1" x14ac:dyDescent="0.35">
      <c r="A125">
        <v>91261290005</v>
      </c>
      <c r="B125" t="s">
        <v>610</v>
      </c>
      <c r="C125">
        <v>9126</v>
      </c>
      <c r="D125" t="s">
        <v>61</v>
      </c>
      <c r="E125">
        <v>129</v>
      </c>
      <c r="F125">
        <v>5</v>
      </c>
      <c r="G125">
        <v>7.49</v>
      </c>
      <c r="H125">
        <v>0</v>
      </c>
      <c r="J125">
        <v>7.49</v>
      </c>
      <c r="K125" t="s">
        <v>444</v>
      </c>
      <c r="L125" t="s">
        <v>458</v>
      </c>
      <c r="M125" s="2">
        <v>46113</v>
      </c>
      <c r="N125">
        <v>70</v>
      </c>
      <c r="O125" t="s">
        <v>104</v>
      </c>
      <c r="P125">
        <v>5.8</v>
      </c>
      <c r="Q125" s="31" t="s">
        <v>171</v>
      </c>
      <c r="R125" t="s">
        <v>171</v>
      </c>
      <c r="S125">
        <v>7.49</v>
      </c>
      <c r="T125" s="2">
        <v>46113</v>
      </c>
      <c r="U125">
        <v>3502934</v>
      </c>
      <c r="V125" t="s">
        <v>105</v>
      </c>
      <c r="W125">
        <v>1</v>
      </c>
      <c r="X125">
        <v>7.49</v>
      </c>
    </row>
    <row r="126" spans="1:24" ht="14.25" customHeight="1" x14ac:dyDescent="0.35">
      <c r="A126">
        <v>91261290006</v>
      </c>
      <c r="B126" t="s">
        <v>610</v>
      </c>
      <c r="C126">
        <v>9126</v>
      </c>
      <c r="D126" t="s">
        <v>61</v>
      </c>
      <c r="E126">
        <v>129</v>
      </c>
      <c r="F126">
        <v>6</v>
      </c>
      <c r="G126">
        <v>4.34</v>
      </c>
      <c r="H126">
        <v>0</v>
      </c>
      <c r="J126">
        <v>4.34</v>
      </c>
      <c r="K126" t="s">
        <v>444</v>
      </c>
      <c r="L126" t="s">
        <v>458</v>
      </c>
      <c r="M126" s="2">
        <v>46113</v>
      </c>
      <c r="N126">
        <v>70</v>
      </c>
      <c r="O126" t="s">
        <v>104</v>
      </c>
      <c r="P126">
        <v>5.8</v>
      </c>
      <c r="Q126" s="31" t="s">
        <v>171</v>
      </c>
      <c r="R126" t="s">
        <v>171</v>
      </c>
      <c r="S126">
        <v>4.34</v>
      </c>
      <c r="T126" s="2">
        <v>46113</v>
      </c>
      <c r="U126">
        <v>3502934</v>
      </c>
      <c r="V126" t="s">
        <v>105</v>
      </c>
      <c r="W126">
        <v>1</v>
      </c>
      <c r="X126">
        <v>4.34</v>
      </c>
    </row>
    <row r="127" spans="1:24" ht="14.25" customHeight="1" x14ac:dyDescent="0.35">
      <c r="A127">
        <v>91261290007</v>
      </c>
      <c r="B127" t="s">
        <v>610</v>
      </c>
      <c r="C127">
        <v>9126</v>
      </c>
      <c r="D127" t="s">
        <v>61</v>
      </c>
      <c r="E127">
        <v>129</v>
      </c>
      <c r="F127">
        <v>7</v>
      </c>
      <c r="G127">
        <v>6.75</v>
      </c>
      <c r="H127">
        <v>0</v>
      </c>
      <c r="J127">
        <v>6.75</v>
      </c>
      <c r="K127" t="s">
        <v>444</v>
      </c>
      <c r="L127" t="s">
        <v>458</v>
      </c>
      <c r="M127" s="2">
        <v>46113</v>
      </c>
      <c r="N127">
        <v>70</v>
      </c>
      <c r="O127" t="s">
        <v>104</v>
      </c>
      <c r="P127">
        <v>5.8</v>
      </c>
      <c r="Q127" s="31" t="s">
        <v>171</v>
      </c>
      <c r="R127" t="s">
        <v>171</v>
      </c>
      <c r="S127">
        <v>6.75</v>
      </c>
      <c r="T127" s="2">
        <v>46113</v>
      </c>
      <c r="U127">
        <v>3502934</v>
      </c>
      <c r="V127" t="s">
        <v>105</v>
      </c>
      <c r="W127">
        <v>1</v>
      </c>
      <c r="X127">
        <v>6.75</v>
      </c>
    </row>
    <row r="128" spans="1:24" ht="14.25" customHeight="1" x14ac:dyDescent="0.35">
      <c r="A128">
        <v>91261290008</v>
      </c>
      <c r="B128" t="s">
        <v>610</v>
      </c>
      <c r="C128">
        <v>9126</v>
      </c>
      <c r="D128" t="s">
        <v>61</v>
      </c>
      <c r="E128">
        <v>129</v>
      </c>
      <c r="F128">
        <v>8</v>
      </c>
      <c r="G128">
        <v>4.7</v>
      </c>
      <c r="H128">
        <v>0</v>
      </c>
      <c r="J128">
        <v>4.7</v>
      </c>
      <c r="K128" t="s">
        <v>444</v>
      </c>
      <c r="L128" t="s">
        <v>458</v>
      </c>
      <c r="M128" s="2">
        <v>46113</v>
      </c>
      <c r="N128">
        <v>70</v>
      </c>
      <c r="O128" t="s">
        <v>104</v>
      </c>
      <c r="P128">
        <v>5.8</v>
      </c>
      <c r="Q128" s="31" t="s">
        <v>171</v>
      </c>
      <c r="R128" t="s">
        <v>171</v>
      </c>
      <c r="S128">
        <v>4.7</v>
      </c>
      <c r="T128" s="2">
        <v>46113</v>
      </c>
      <c r="U128">
        <v>3502934</v>
      </c>
      <c r="V128" t="s">
        <v>105</v>
      </c>
      <c r="W128">
        <v>1</v>
      </c>
      <c r="X128">
        <v>4.7</v>
      </c>
    </row>
    <row r="129" spans="1:24" ht="14.25" customHeight="1" x14ac:dyDescent="0.35">
      <c r="A129">
        <v>91261290009</v>
      </c>
      <c r="B129" t="s">
        <v>610</v>
      </c>
      <c r="C129">
        <v>9126</v>
      </c>
      <c r="D129" t="s">
        <v>61</v>
      </c>
      <c r="E129">
        <v>129</v>
      </c>
      <c r="F129">
        <v>9</v>
      </c>
      <c r="G129">
        <v>1.34</v>
      </c>
      <c r="H129">
        <v>0</v>
      </c>
      <c r="J129">
        <v>1.34</v>
      </c>
      <c r="K129" t="s">
        <v>444</v>
      </c>
      <c r="L129" t="s">
        <v>458</v>
      </c>
      <c r="M129" s="2">
        <v>46113</v>
      </c>
      <c r="N129">
        <v>70</v>
      </c>
      <c r="O129" t="s">
        <v>104</v>
      </c>
      <c r="P129">
        <v>5.8</v>
      </c>
      <c r="Q129" s="31" t="s">
        <v>171</v>
      </c>
      <c r="R129" t="s">
        <v>171</v>
      </c>
      <c r="S129">
        <v>1.34</v>
      </c>
      <c r="T129" s="2">
        <v>46113</v>
      </c>
      <c r="U129">
        <v>3502934</v>
      </c>
      <c r="V129" t="s">
        <v>105</v>
      </c>
      <c r="W129">
        <v>1</v>
      </c>
      <c r="X129">
        <v>1.34</v>
      </c>
    </row>
    <row r="130" spans="1:24" ht="14.25" customHeight="1" x14ac:dyDescent="0.35">
      <c r="A130">
        <v>91261290010</v>
      </c>
      <c r="B130" t="s">
        <v>610</v>
      </c>
      <c r="C130">
        <v>9126</v>
      </c>
      <c r="D130" t="s">
        <v>61</v>
      </c>
      <c r="E130">
        <v>129</v>
      </c>
      <c r="F130">
        <v>10</v>
      </c>
      <c r="G130">
        <v>7.36</v>
      </c>
      <c r="H130">
        <v>0</v>
      </c>
      <c r="J130">
        <v>7.36</v>
      </c>
      <c r="K130" t="s">
        <v>482</v>
      </c>
      <c r="L130" t="s">
        <v>458</v>
      </c>
      <c r="M130" s="2">
        <v>46113</v>
      </c>
      <c r="N130">
        <v>70</v>
      </c>
      <c r="O130" t="s">
        <v>104</v>
      </c>
      <c r="P130">
        <v>5.8</v>
      </c>
      <c r="Q130" s="31" t="s">
        <v>171</v>
      </c>
      <c r="R130" t="s">
        <v>171</v>
      </c>
      <c r="S130">
        <v>7.36</v>
      </c>
      <c r="T130" s="2">
        <v>46113</v>
      </c>
      <c r="U130">
        <v>3502934</v>
      </c>
      <c r="V130" t="s">
        <v>105</v>
      </c>
      <c r="W130">
        <v>1</v>
      </c>
      <c r="X130">
        <v>7.36</v>
      </c>
    </row>
    <row r="131" spans="1:24" ht="14.25" customHeight="1" x14ac:dyDescent="0.35">
      <c r="A131">
        <v>91261290011</v>
      </c>
      <c r="B131" t="s">
        <v>610</v>
      </c>
      <c r="C131">
        <v>9126</v>
      </c>
      <c r="D131" t="s">
        <v>61</v>
      </c>
      <c r="E131">
        <v>129</v>
      </c>
      <c r="F131">
        <v>11</v>
      </c>
      <c r="G131">
        <v>9.86</v>
      </c>
      <c r="H131">
        <v>0</v>
      </c>
      <c r="J131">
        <v>9.86</v>
      </c>
      <c r="K131" t="s">
        <v>482</v>
      </c>
      <c r="L131" t="s">
        <v>458</v>
      </c>
      <c r="M131" s="2">
        <v>46113</v>
      </c>
      <c r="N131">
        <v>70</v>
      </c>
      <c r="O131" t="s">
        <v>104</v>
      </c>
      <c r="P131">
        <v>5.8</v>
      </c>
      <c r="Q131" s="31" t="s">
        <v>171</v>
      </c>
      <c r="R131" t="s">
        <v>171</v>
      </c>
      <c r="S131">
        <v>9.86</v>
      </c>
      <c r="T131" s="2">
        <v>46113</v>
      </c>
      <c r="U131">
        <v>3502934</v>
      </c>
      <c r="V131" t="s">
        <v>105</v>
      </c>
      <c r="W131">
        <v>1</v>
      </c>
      <c r="X131">
        <v>9.86</v>
      </c>
    </row>
    <row r="132" spans="1:24" ht="14.25" customHeight="1" x14ac:dyDescent="0.35">
      <c r="A132">
        <v>91261290012</v>
      </c>
      <c r="B132" t="s">
        <v>610</v>
      </c>
      <c r="C132">
        <v>9126</v>
      </c>
      <c r="D132" t="s">
        <v>61</v>
      </c>
      <c r="E132">
        <v>129</v>
      </c>
      <c r="F132">
        <v>12</v>
      </c>
      <c r="G132">
        <v>7.49</v>
      </c>
      <c r="H132">
        <v>0</v>
      </c>
      <c r="J132">
        <v>7.49</v>
      </c>
      <c r="K132" t="s">
        <v>456</v>
      </c>
      <c r="L132" t="s">
        <v>458</v>
      </c>
      <c r="M132" s="2">
        <v>46113</v>
      </c>
      <c r="N132">
        <v>70</v>
      </c>
      <c r="O132" t="s">
        <v>104</v>
      </c>
      <c r="P132">
        <v>5.8</v>
      </c>
      <c r="Q132" s="31" t="s">
        <v>171</v>
      </c>
      <c r="R132" t="s">
        <v>171</v>
      </c>
      <c r="S132">
        <v>7.49</v>
      </c>
      <c r="T132" s="2">
        <v>46113</v>
      </c>
      <c r="U132">
        <v>3502934</v>
      </c>
      <c r="V132" t="s">
        <v>105</v>
      </c>
      <c r="W132">
        <v>1</v>
      </c>
      <c r="X132">
        <v>7.49</v>
      </c>
    </row>
    <row r="133" spans="1:24" ht="14.25" customHeight="1" x14ac:dyDescent="0.35">
      <c r="A133">
        <v>91261290013</v>
      </c>
      <c r="B133" t="s">
        <v>610</v>
      </c>
      <c r="C133">
        <v>9126</v>
      </c>
      <c r="D133" t="s">
        <v>61</v>
      </c>
      <c r="E133">
        <v>129</v>
      </c>
      <c r="F133">
        <v>13</v>
      </c>
      <c r="G133">
        <v>6.39</v>
      </c>
      <c r="H133">
        <v>0</v>
      </c>
      <c r="J133">
        <v>6.39</v>
      </c>
      <c r="K133" t="s">
        <v>456</v>
      </c>
      <c r="L133" t="s">
        <v>458</v>
      </c>
      <c r="M133" s="2">
        <v>46113</v>
      </c>
      <c r="N133">
        <v>70</v>
      </c>
      <c r="O133" t="s">
        <v>104</v>
      </c>
      <c r="P133">
        <v>5.8</v>
      </c>
      <c r="Q133" s="31" t="s">
        <v>171</v>
      </c>
      <c r="R133" t="s">
        <v>171</v>
      </c>
      <c r="S133">
        <v>6.39</v>
      </c>
      <c r="T133" s="2">
        <v>46113</v>
      </c>
      <c r="U133">
        <v>3502934</v>
      </c>
      <c r="V133" t="s">
        <v>105</v>
      </c>
      <c r="W133">
        <v>1</v>
      </c>
      <c r="X133">
        <v>6.39</v>
      </c>
    </row>
    <row r="134" spans="1:24" ht="14.25" customHeight="1" x14ac:dyDescent="0.35">
      <c r="A134">
        <v>91261290014</v>
      </c>
      <c r="B134" t="s">
        <v>610</v>
      </c>
      <c r="C134">
        <v>9126</v>
      </c>
      <c r="D134" t="s">
        <v>61</v>
      </c>
      <c r="E134">
        <v>129</v>
      </c>
      <c r="F134">
        <v>14</v>
      </c>
      <c r="G134">
        <v>1.91</v>
      </c>
      <c r="H134">
        <v>0</v>
      </c>
      <c r="J134">
        <v>1.91</v>
      </c>
      <c r="K134" t="s">
        <v>482</v>
      </c>
      <c r="L134" t="s">
        <v>458</v>
      </c>
      <c r="M134" s="2">
        <v>46113</v>
      </c>
      <c r="N134">
        <v>70</v>
      </c>
      <c r="O134" t="s">
        <v>104</v>
      </c>
      <c r="P134">
        <v>5.8</v>
      </c>
      <c r="Q134" s="31" t="s">
        <v>171</v>
      </c>
      <c r="R134" t="s">
        <v>171</v>
      </c>
      <c r="S134">
        <v>1.91</v>
      </c>
      <c r="T134" s="2">
        <v>46113</v>
      </c>
      <c r="U134">
        <v>3502934</v>
      </c>
      <c r="V134" t="s">
        <v>105</v>
      </c>
      <c r="W134">
        <v>1</v>
      </c>
      <c r="X134">
        <v>1.91</v>
      </c>
    </row>
    <row r="135" spans="1:24" ht="14.25" customHeight="1" x14ac:dyDescent="0.35">
      <c r="A135">
        <v>91303600001</v>
      </c>
      <c r="B135" t="s">
        <v>611</v>
      </c>
      <c r="C135">
        <v>9130</v>
      </c>
      <c r="D135" t="s">
        <v>30</v>
      </c>
      <c r="E135">
        <v>360</v>
      </c>
      <c r="F135">
        <v>1</v>
      </c>
      <c r="G135">
        <v>5.55</v>
      </c>
      <c r="H135">
        <v>0</v>
      </c>
      <c r="J135">
        <v>5.55</v>
      </c>
      <c r="K135" t="s">
        <v>476</v>
      </c>
      <c r="L135" t="s">
        <v>475</v>
      </c>
      <c r="M135" s="2">
        <v>46235</v>
      </c>
      <c r="N135">
        <v>90</v>
      </c>
      <c r="O135" t="s">
        <v>104</v>
      </c>
      <c r="P135">
        <v>9.8000000000000007</v>
      </c>
      <c r="Q135" s="31" t="s">
        <v>171</v>
      </c>
      <c r="R135" t="s">
        <v>171</v>
      </c>
      <c r="S135">
        <v>5.55</v>
      </c>
      <c r="T135" s="2">
        <v>46235</v>
      </c>
      <c r="U135">
        <v>3502934</v>
      </c>
      <c r="V135" t="s">
        <v>105</v>
      </c>
      <c r="W135">
        <v>1</v>
      </c>
      <c r="X135">
        <v>5.55</v>
      </c>
    </row>
    <row r="136" spans="1:24" ht="14.25" customHeight="1" x14ac:dyDescent="0.35">
      <c r="A136">
        <v>91303600002</v>
      </c>
      <c r="B136" t="s">
        <v>611</v>
      </c>
      <c r="C136">
        <v>9130</v>
      </c>
      <c r="D136" t="s">
        <v>30</v>
      </c>
      <c r="E136">
        <v>360</v>
      </c>
      <c r="F136">
        <v>2</v>
      </c>
      <c r="G136">
        <v>9.56</v>
      </c>
      <c r="H136">
        <v>0</v>
      </c>
      <c r="J136">
        <v>9.56</v>
      </c>
      <c r="K136" t="s">
        <v>476</v>
      </c>
      <c r="L136" t="s">
        <v>475</v>
      </c>
      <c r="M136" s="2">
        <v>46235</v>
      </c>
      <c r="N136">
        <v>90</v>
      </c>
      <c r="O136" t="s">
        <v>104</v>
      </c>
      <c r="P136">
        <v>9.8000000000000007</v>
      </c>
      <c r="Q136" s="31" t="s">
        <v>171</v>
      </c>
      <c r="R136" t="s">
        <v>171</v>
      </c>
      <c r="S136">
        <v>9.56</v>
      </c>
      <c r="T136" s="2">
        <v>46235</v>
      </c>
      <c r="U136">
        <v>3502934</v>
      </c>
      <c r="V136" t="s">
        <v>105</v>
      </c>
      <c r="W136">
        <v>1</v>
      </c>
      <c r="X136">
        <v>9.56</v>
      </c>
    </row>
    <row r="137" spans="1:24" ht="14.25" customHeight="1" x14ac:dyDescent="0.35">
      <c r="A137">
        <v>91303600003</v>
      </c>
      <c r="B137" t="s">
        <v>611</v>
      </c>
      <c r="C137">
        <v>9130</v>
      </c>
      <c r="D137" t="s">
        <v>30</v>
      </c>
      <c r="E137">
        <v>360</v>
      </c>
      <c r="F137">
        <v>3</v>
      </c>
      <c r="G137">
        <v>3.43</v>
      </c>
      <c r="H137">
        <v>0</v>
      </c>
      <c r="J137">
        <v>3.43</v>
      </c>
      <c r="K137" t="s">
        <v>476</v>
      </c>
      <c r="L137" t="s">
        <v>475</v>
      </c>
      <c r="M137" s="2">
        <v>46235</v>
      </c>
      <c r="N137">
        <v>90</v>
      </c>
      <c r="O137" t="s">
        <v>104</v>
      </c>
      <c r="P137">
        <v>9.8000000000000007</v>
      </c>
      <c r="Q137" s="31" t="s">
        <v>171</v>
      </c>
      <c r="R137" t="s">
        <v>171</v>
      </c>
      <c r="S137">
        <v>3.43</v>
      </c>
      <c r="T137" s="2">
        <v>46235</v>
      </c>
      <c r="U137">
        <v>3502934</v>
      </c>
      <c r="V137" t="s">
        <v>105</v>
      </c>
      <c r="W137">
        <v>1</v>
      </c>
      <c r="X137">
        <v>3.43</v>
      </c>
    </row>
    <row r="138" spans="1:24" ht="14.25" customHeight="1" x14ac:dyDescent="0.35">
      <c r="A138">
        <v>91303600004</v>
      </c>
      <c r="B138" t="s">
        <v>611</v>
      </c>
      <c r="C138">
        <v>9130</v>
      </c>
      <c r="D138" t="s">
        <v>30</v>
      </c>
      <c r="E138">
        <v>360</v>
      </c>
      <c r="F138">
        <v>4</v>
      </c>
      <c r="G138">
        <v>15.3</v>
      </c>
      <c r="H138">
        <v>0</v>
      </c>
      <c r="J138">
        <v>15.3</v>
      </c>
      <c r="K138" t="s">
        <v>476</v>
      </c>
      <c r="L138" t="s">
        <v>475</v>
      </c>
      <c r="M138" s="2">
        <v>46235</v>
      </c>
      <c r="N138">
        <v>90</v>
      </c>
      <c r="O138" t="s">
        <v>104</v>
      </c>
      <c r="P138">
        <v>9.8000000000000007</v>
      </c>
      <c r="Q138" s="31" t="s">
        <v>171</v>
      </c>
      <c r="R138" t="s">
        <v>171</v>
      </c>
      <c r="S138">
        <v>15.3</v>
      </c>
      <c r="T138" s="2">
        <v>46235</v>
      </c>
      <c r="U138">
        <v>3502934</v>
      </c>
      <c r="V138" t="s">
        <v>105</v>
      </c>
      <c r="W138">
        <v>1</v>
      </c>
      <c r="X138">
        <v>15.3</v>
      </c>
    </row>
    <row r="139" spans="1:24" ht="14.25" customHeight="1" x14ac:dyDescent="0.35">
      <c r="A139">
        <v>91303600005</v>
      </c>
      <c r="B139" t="s">
        <v>611</v>
      </c>
      <c r="C139">
        <v>9130</v>
      </c>
      <c r="D139" t="s">
        <v>30</v>
      </c>
      <c r="E139">
        <v>360</v>
      </c>
      <c r="F139">
        <v>5</v>
      </c>
      <c r="G139">
        <v>5.43</v>
      </c>
      <c r="H139">
        <v>0</v>
      </c>
      <c r="J139">
        <v>5.43</v>
      </c>
      <c r="K139" t="s">
        <v>476</v>
      </c>
      <c r="L139" t="s">
        <v>475</v>
      </c>
      <c r="M139" s="2">
        <v>46235</v>
      </c>
      <c r="N139">
        <v>90</v>
      </c>
      <c r="O139" t="s">
        <v>104</v>
      </c>
      <c r="P139">
        <v>9.8000000000000007</v>
      </c>
      <c r="Q139" s="31" t="s">
        <v>171</v>
      </c>
      <c r="R139" t="s">
        <v>171</v>
      </c>
      <c r="S139">
        <v>5.43</v>
      </c>
      <c r="T139" s="2">
        <v>46235</v>
      </c>
      <c r="U139">
        <v>3502934</v>
      </c>
      <c r="V139" t="s">
        <v>105</v>
      </c>
      <c r="W139">
        <v>1</v>
      </c>
      <c r="X139">
        <v>5.43</v>
      </c>
    </row>
    <row r="140" spans="1:24" ht="14.25" customHeight="1" x14ac:dyDescent="0.35">
      <c r="A140">
        <v>91303600006</v>
      </c>
      <c r="B140" t="s">
        <v>611</v>
      </c>
      <c r="C140">
        <v>9130</v>
      </c>
      <c r="D140" t="s">
        <v>30</v>
      </c>
      <c r="E140">
        <v>360</v>
      </c>
      <c r="F140">
        <v>6</v>
      </c>
      <c r="G140">
        <v>0.04</v>
      </c>
      <c r="H140">
        <v>0</v>
      </c>
      <c r="J140">
        <v>0.04</v>
      </c>
      <c r="K140" t="s">
        <v>476</v>
      </c>
      <c r="L140" t="s">
        <v>475</v>
      </c>
      <c r="M140" s="2">
        <v>46235</v>
      </c>
      <c r="N140">
        <v>90</v>
      </c>
      <c r="O140" t="s">
        <v>104</v>
      </c>
      <c r="P140">
        <v>9.8000000000000007</v>
      </c>
      <c r="Q140" s="31" t="s">
        <v>171</v>
      </c>
      <c r="R140" t="s">
        <v>171</v>
      </c>
      <c r="S140">
        <v>0.04</v>
      </c>
      <c r="T140" s="2">
        <v>46235</v>
      </c>
      <c r="U140">
        <v>3502934</v>
      </c>
      <c r="V140" t="s">
        <v>105</v>
      </c>
      <c r="W140">
        <v>1</v>
      </c>
      <c r="X140">
        <v>0.04</v>
      </c>
    </row>
    <row r="141" spans="1:24" ht="14.25" customHeight="1" x14ac:dyDescent="0.35">
      <c r="A141">
        <v>91321360001</v>
      </c>
      <c r="B141" t="s">
        <v>612</v>
      </c>
      <c r="C141">
        <v>9132</v>
      </c>
      <c r="D141" t="s">
        <v>63</v>
      </c>
      <c r="E141">
        <v>136</v>
      </c>
      <c r="F141">
        <v>1</v>
      </c>
      <c r="G141">
        <v>0.35</v>
      </c>
      <c r="H141">
        <v>0</v>
      </c>
      <c r="J141">
        <v>0.35</v>
      </c>
      <c r="K141" t="s">
        <v>472</v>
      </c>
      <c r="L141" t="s">
        <v>478</v>
      </c>
      <c r="M141" s="2">
        <v>46143</v>
      </c>
      <c r="N141">
        <v>125</v>
      </c>
      <c r="O141" t="s">
        <v>104</v>
      </c>
      <c r="P141">
        <v>4</v>
      </c>
      <c r="Q141" s="31" t="s">
        <v>171</v>
      </c>
      <c r="R141" t="s">
        <v>171</v>
      </c>
      <c r="S141">
        <v>0.35</v>
      </c>
      <c r="T141" s="2">
        <v>46143</v>
      </c>
      <c r="U141">
        <v>3502934</v>
      </c>
      <c r="V141" t="s">
        <v>105</v>
      </c>
      <c r="W141">
        <v>1</v>
      </c>
      <c r="X141">
        <v>0.35</v>
      </c>
    </row>
    <row r="142" spans="1:24" ht="14.25" customHeight="1" x14ac:dyDescent="0.35">
      <c r="A142">
        <v>91321360002</v>
      </c>
      <c r="B142" t="s">
        <v>612</v>
      </c>
      <c r="C142">
        <v>9132</v>
      </c>
      <c r="D142" t="s">
        <v>63</v>
      </c>
      <c r="E142">
        <v>136</v>
      </c>
      <c r="F142">
        <v>2</v>
      </c>
      <c r="G142">
        <v>4.1900000000000004</v>
      </c>
      <c r="H142">
        <v>0</v>
      </c>
      <c r="J142">
        <v>4.1900000000000004</v>
      </c>
      <c r="K142" t="s">
        <v>472</v>
      </c>
      <c r="L142" t="s">
        <v>478</v>
      </c>
      <c r="M142" s="2">
        <v>46143</v>
      </c>
      <c r="N142">
        <v>125</v>
      </c>
      <c r="O142" t="s">
        <v>104</v>
      </c>
      <c r="P142">
        <v>4</v>
      </c>
      <c r="Q142" s="31" t="s">
        <v>171</v>
      </c>
      <c r="R142" t="s">
        <v>171</v>
      </c>
      <c r="S142">
        <v>4.1900000000000004</v>
      </c>
      <c r="T142" s="2">
        <v>46143</v>
      </c>
      <c r="U142">
        <v>3502934</v>
      </c>
      <c r="V142" t="s">
        <v>105</v>
      </c>
      <c r="W142">
        <v>1</v>
      </c>
      <c r="X142">
        <v>4.1900000000000004</v>
      </c>
    </row>
    <row r="143" spans="1:24" ht="14.25" customHeight="1" x14ac:dyDescent="0.35">
      <c r="A143">
        <v>91321360003</v>
      </c>
      <c r="B143" t="s">
        <v>612</v>
      </c>
      <c r="C143">
        <v>9132</v>
      </c>
      <c r="D143" t="s">
        <v>63</v>
      </c>
      <c r="E143">
        <v>136</v>
      </c>
      <c r="F143">
        <v>3</v>
      </c>
      <c r="G143">
        <v>2.78</v>
      </c>
      <c r="H143">
        <v>0</v>
      </c>
      <c r="J143">
        <v>2.78</v>
      </c>
      <c r="K143" t="s">
        <v>472</v>
      </c>
      <c r="L143" t="s">
        <v>478</v>
      </c>
      <c r="M143" s="2">
        <v>46143</v>
      </c>
      <c r="N143">
        <v>125</v>
      </c>
      <c r="O143" t="s">
        <v>104</v>
      </c>
      <c r="P143">
        <v>4</v>
      </c>
      <c r="Q143" s="31" t="s">
        <v>171</v>
      </c>
      <c r="R143" t="s">
        <v>171</v>
      </c>
      <c r="S143">
        <v>2.78</v>
      </c>
      <c r="T143" s="2">
        <v>46143</v>
      </c>
      <c r="U143">
        <v>3502934</v>
      </c>
      <c r="V143" t="s">
        <v>105</v>
      </c>
      <c r="W143">
        <v>1</v>
      </c>
      <c r="X143">
        <v>2.78</v>
      </c>
    </row>
    <row r="144" spans="1:24" ht="14.25" customHeight="1" x14ac:dyDescent="0.35">
      <c r="A144">
        <v>91321360004</v>
      </c>
      <c r="B144" t="s">
        <v>612</v>
      </c>
      <c r="C144">
        <v>9132</v>
      </c>
      <c r="D144" t="s">
        <v>63</v>
      </c>
      <c r="E144">
        <v>136</v>
      </c>
      <c r="F144">
        <v>4</v>
      </c>
      <c r="G144">
        <v>5.31</v>
      </c>
      <c r="H144">
        <v>0</v>
      </c>
      <c r="J144">
        <v>5.31</v>
      </c>
      <c r="K144" t="s">
        <v>472</v>
      </c>
      <c r="L144" t="s">
        <v>478</v>
      </c>
      <c r="M144" s="2">
        <v>46143</v>
      </c>
      <c r="N144">
        <v>125</v>
      </c>
      <c r="O144" t="s">
        <v>104</v>
      </c>
      <c r="P144">
        <v>4</v>
      </c>
      <c r="Q144" s="31" t="s">
        <v>171</v>
      </c>
      <c r="R144" t="s">
        <v>171</v>
      </c>
      <c r="S144">
        <v>5.31</v>
      </c>
      <c r="T144" s="2">
        <v>46143</v>
      </c>
      <c r="U144">
        <v>3502934</v>
      </c>
      <c r="V144" t="s">
        <v>105</v>
      </c>
      <c r="W144">
        <v>1</v>
      </c>
      <c r="X144">
        <v>5.31</v>
      </c>
    </row>
    <row r="145" spans="1:24" ht="14.25" customHeight="1" x14ac:dyDescent="0.35">
      <c r="A145">
        <v>91341670001</v>
      </c>
      <c r="B145" t="s">
        <v>613</v>
      </c>
      <c r="C145">
        <v>9134</v>
      </c>
      <c r="D145" t="s">
        <v>614</v>
      </c>
      <c r="E145">
        <v>167</v>
      </c>
      <c r="F145">
        <v>1</v>
      </c>
      <c r="G145">
        <v>9.2200000000000006</v>
      </c>
      <c r="H145">
        <v>0</v>
      </c>
      <c r="J145">
        <v>9.2200000000000006</v>
      </c>
      <c r="K145" t="s">
        <v>506</v>
      </c>
      <c r="L145" t="s">
        <v>458</v>
      </c>
      <c r="M145" s="2">
        <v>46204</v>
      </c>
      <c r="N145">
        <v>75</v>
      </c>
      <c r="O145" t="s">
        <v>104</v>
      </c>
      <c r="P145">
        <v>40</v>
      </c>
      <c r="Q145" s="31" t="s">
        <v>171</v>
      </c>
      <c r="R145" t="s">
        <v>171</v>
      </c>
      <c r="S145">
        <v>9.2200000000000006</v>
      </c>
      <c r="T145" s="2">
        <v>46204</v>
      </c>
      <c r="U145">
        <v>3502934</v>
      </c>
      <c r="V145" t="s">
        <v>105</v>
      </c>
      <c r="W145">
        <v>1</v>
      </c>
      <c r="X145">
        <v>9.2200000000000006</v>
      </c>
    </row>
    <row r="146" spans="1:24" ht="14.25" customHeight="1" x14ac:dyDescent="0.35">
      <c r="A146">
        <v>91341670002</v>
      </c>
      <c r="B146" t="s">
        <v>613</v>
      </c>
      <c r="C146">
        <v>9134</v>
      </c>
      <c r="D146" t="s">
        <v>614</v>
      </c>
      <c r="E146">
        <v>167</v>
      </c>
      <c r="F146">
        <v>2</v>
      </c>
      <c r="G146">
        <v>23.41</v>
      </c>
      <c r="H146">
        <v>0</v>
      </c>
      <c r="J146">
        <v>23.41</v>
      </c>
      <c r="K146" t="s">
        <v>506</v>
      </c>
      <c r="L146" t="s">
        <v>458</v>
      </c>
      <c r="M146" s="2">
        <v>46204</v>
      </c>
      <c r="N146">
        <v>75</v>
      </c>
      <c r="O146" t="s">
        <v>104</v>
      </c>
      <c r="P146">
        <v>40</v>
      </c>
      <c r="Q146" s="31" t="s">
        <v>171</v>
      </c>
      <c r="R146" t="s">
        <v>171</v>
      </c>
      <c r="S146">
        <v>23.41</v>
      </c>
      <c r="T146" s="2">
        <v>46204</v>
      </c>
      <c r="U146">
        <v>3502934</v>
      </c>
      <c r="V146" t="s">
        <v>105</v>
      </c>
      <c r="W146">
        <v>1</v>
      </c>
      <c r="X146">
        <v>23.41</v>
      </c>
    </row>
    <row r="147" spans="1:24" ht="14.25" customHeight="1" x14ac:dyDescent="0.35">
      <c r="A147">
        <v>91341670003</v>
      </c>
      <c r="B147" t="s">
        <v>613</v>
      </c>
      <c r="C147">
        <v>9134</v>
      </c>
      <c r="D147" t="s">
        <v>614</v>
      </c>
      <c r="E147">
        <v>167</v>
      </c>
      <c r="F147">
        <v>3</v>
      </c>
      <c r="G147">
        <v>15.17</v>
      </c>
      <c r="H147">
        <v>0</v>
      </c>
      <c r="J147">
        <v>15.17</v>
      </c>
      <c r="K147" t="s">
        <v>506</v>
      </c>
      <c r="L147" t="s">
        <v>458</v>
      </c>
      <c r="M147" s="2">
        <v>46204</v>
      </c>
      <c r="N147">
        <v>75</v>
      </c>
      <c r="O147" t="s">
        <v>104</v>
      </c>
      <c r="P147">
        <v>40</v>
      </c>
      <c r="Q147" s="31" t="s">
        <v>171</v>
      </c>
      <c r="R147" t="s">
        <v>171</v>
      </c>
      <c r="S147">
        <v>15.17</v>
      </c>
      <c r="T147" s="2">
        <v>46204</v>
      </c>
      <c r="U147">
        <v>3502934</v>
      </c>
      <c r="V147" t="s">
        <v>105</v>
      </c>
      <c r="W147">
        <v>1</v>
      </c>
      <c r="X147">
        <v>15.17</v>
      </c>
    </row>
    <row r="148" spans="1:24" ht="14.25" customHeight="1" x14ac:dyDescent="0.35">
      <c r="A148">
        <v>91341670004</v>
      </c>
      <c r="B148" t="s">
        <v>613</v>
      </c>
      <c r="C148">
        <v>9134</v>
      </c>
      <c r="D148" t="s">
        <v>614</v>
      </c>
      <c r="E148">
        <v>167</v>
      </c>
      <c r="F148">
        <v>4</v>
      </c>
      <c r="G148">
        <v>27.23</v>
      </c>
      <c r="H148">
        <v>0</v>
      </c>
      <c r="J148">
        <v>27.23</v>
      </c>
      <c r="K148" t="s">
        <v>506</v>
      </c>
      <c r="L148" t="s">
        <v>458</v>
      </c>
      <c r="M148" s="2">
        <v>46204</v>
      </c>
      <c r="N148">
        <v>75</v>
      </c>
      <c r="O148" t="s">
        <v>104</v>
      </c>
      <c r="P148">
        <v>40</v>
      </c>
      <c r="Q148" s="31" t="s">
        <v>171</v>
      </c>
      <c r="R148" t="s">
        <v>171</v>
      </c>
      <c r="S148">
        <v>27.23</v>
      </c>
      <c r="T148" s="2">
        <v>46204</v>
      </c>
      <c r="U148">
        <v>3502934</v>
      </c>
      <c r="V148" t="s">
        <v>105</v>
      </c>
      <c r="W148">
        <v>1</v>
      </c>
      <c r="X148">
        <v>27.23</v>
      </c>
    </row>
    <row r="149" spans="1:24" ht="14.25" customHeight="1" x14ac:dyDescent="0.35">
      <c r="A149">
        <v>91341670005</v>
      </c>
      <c r="B149" t="s">
        <v>613</v>
      </c>
      <c r="C149">
        <v>9134</v>
      </c>
      <c r="D149" t="s">
        <v>614</v>
      </c>
      <c r="E149">
        <v>167</v>
      </c>
      <c r="F149">
        <v>5</v>
      </c>
      <c r="G149">
        <v>11.25</v>
      </c>
      <c r="H149">
        <v>0</v>
      </c>
      <c r="J149">
        <v>11.25</v>
      </c>
      <c r="K149" t="s">
        <v>506</v>
      </c>
      <c r="L149" t="s">
        <v>458</v>
      </c>
      <c r="M149" s="2">
        <v>46204</v>
      </c>
      <c r="N149">
        <v>75</v>
      </c>
      <c r="O149" t="s">
        <v>104</v>
      </c>
      <c r="P149">
        <v>40</v>
      </c>
      <c r="Q149" s="31" t="s">
        <v>171</v>
      </c>
      <c r="R149" t="s">
        <v>171</v>
      </c>
      <c r="S149">
        <v>11.25</v>
      </c>
      <c r="T149" s="2">
        <v>46204</v>
      </c>
      <c r="U149">
        <v>3502934</v>
      </c>
      <c r="V149" t="s">
        <v>105</v>
      </c>
      <c r="W149">
        <v>1</v>
      </c>
      <c r="X149">
        <v>11.25</v>
      </c>
    </row>
    <row r="150" spans="1:24" ht="14.25" customHeight="1" x14ac:dyDescent="0.35">
      <c r="A150">
        <v>91341670006</v>
      </c>
      <c r="B150" t="s">
        <v>613</v>
      </c>
      <c r="C150">
        <v>9134</v>
      </c>
      <c r="D150" t="s">
        <v>614</v>
      </c>
      <c r="E150">
        <v>167</v>
      </c>
      <c r="F150">
        <v>6</v>
      </c>
      <c r="G150">
        <v>18.809999999999999</v>
      </c>
      <c r="H150">
        <v>0</v>
      </c>
      <c r="J150">
        <v>18.809999999999999</v>
      </c>
      <c r="K150" t="s">
        <v>506</v>
      </c>
      <c r="L150" t="s">
        <v>458</v>
      </c>
      <c r="M150" s="2">
        <v>46204</v>
      </c>
      <c r="N150">
        <v>75</v>
      </c>
      <c r="O150" t="s">
        <v>104</v>
      </c>
      <c r="P150">
        <v>40</v>
      </c>
      <c r="Q150" s="31" t="s">
        <v>171</v>
      </c>
      <c r="R150" t="s">
        <v>171</v>
      </c>
      <c r="S150">
        <v>18.809999999999999</v>
      </c>
      <c r="T150" s="2">
        <v>46204</v>
      </c>
      <c r="U150">
        <v>3502934</v>
      </c>
      <c r="V150" t="s">
        <v>105</v>
      </c>
      <c r="W150">
        <v>1</v>
      </c>
      <c r="X150">
        <v>18.809999999999999</v>
      </c>
    </row>
    <row r="151" spans="1:24" ht="14.25" customHeight="1" x14ac:dyDescent="0.35">
      <c r="A151">
        <v>91341670007</v>
      </c>
      <c r="B151" t="s">
        <v>613</v>
      </c>
      <c r="C151">
        <v>9134</v>
      </c>
      <c r="D151" t="s">
        <v>614</v>
      </c>
      <c r="E151">
        <v>167</v>
      </c>
      <c r="F151">
        <v>7</v>
      </c>
      <c r="G151">
        <v>0.89</v>
      </c>
      <c r="H151">
        <v>0</v>
      </c>
      <c r="J151">
        <v>0.89</v>
      </c>
      <c r="K151" t="s">
        <v>506</v>
      </c>
      <c r="L151" t="s">
        <v>458</v>
      </c>
      <c r="M151" s="2">
        <v>46204</v>
      </c>
      <c r="N151">
        <v>75</v>
      </c>
      <c r="O151" t="s">
        <v>104</v>
      </c>
      <c r="P151">
        <v>40</v>
      </c>
      <c r="Q151" s="31" t="s">
        <v>171</v>
      </c>
      <c r="R151" t="s">
        <v>171</v>
      </c>
      <c r="S151">
        <v>0.89</v>
      </c>
      <c r="T151" s="2">
        <v>46204</v>
      </c>
      <c r="U151">
        <v>3502934</v>
      </c>
      <c r="V151" t="s">
        <v>105</v>
      </c>
      <c r="W151">
        <v>1</v>
      </c>
      <c r="X151">
        <v>0.89</v>
      </c>
    </row>
    <row r="152" spans="1:24" ht="14.25" customHeight="1" x14ac:dyDescent="0.35">
      <c r="A152">
        <v>91341670009</v>
      </c>
      <c r="B152" t="s">
        <v>613</v>
      </c>
      <c r="C152">
        <v>9134</v>
      </c>
      <c r="D152" t="s">
        <v>614</v>
      </c>
      <c r="E152">
        <v>167</v>
      </c>
      <c r="F152">
        <v>9</v>
      </c>
      <c r="G152">
        <v>18.04</v>
      </c>
      <c r="H152">
        <v>0</v>
      </c>
      <c r="J152">
        <v>18.04</v>
      </c>
      <c r="K152" t="s">
        <v>506</v>
      </c>
      <c r="L152" t="s">
        <v>458</v>
      </c>
      <c r="M152" s="2">
        <v>46204</v>
      </c>
      <c r="N152">
        <v>75</v>
      </c>
      <c r="O152" t="s">
        <v>104</v>
      </c>
      <c r="P152">
        <v>40</v>
      </c>
      <c r="Q152" s="31" t="s">
        <v>171</v>
      </c>
      <c r="R152" t="s">
        <v>171</v>
      </c>
      <c r="S152">
        <v>18.04</v>
      </c>
      <c r="T152" s="2">
        <v>46204</v>
      </c>
      <c r="U152">
        <v>3502934</v>
      </c>
      <c r="V152" t="s">
        <v>105</v>
      </c>
      <c r="W152">
        <v>1</v>
      </c>
      <c r="X152">
        <v>18.04</v>
      </c>
    </row>
    <row r="153" spans="1:24" ht="14.25" customHeight="1" x14ac:dyDescent="0.35">
      <c r="A153">
        <v>91341670010</v>
      </c>
      <c r="B153" t="s">
        <v>613</v>
      </c>
      <c r="C153">
        <v>9134</v>
      </c>
      <c r="D153" t="s">
        <v>614</v>
      </c>
      <c r="E153">
        <v>167</v>
      </c>
      <c r="F153">
        <v>10</v>
      </c>
      <c r="G153">
        <v>7.83</v>
      </c>
      <c r="H153">
        <v>0</v>
      </c>
      <c r="J153">
        <v>7.83</v>
      </c>
      <c r="K153" t="s">
        <v>506</v>
      </c>
      <c r="L153" t="s">
        <v>458</v>
      </c>
      <c r="M153" s="2">
        <v>46204</v>
      </c>
      <c r="N153">
        <v>75</v>
      </c>
      <c r="O153" t="s">
        <v>104</v>
      </c>
      <c r="P153">
        <v>40</v>
      </c>
      <c r="Q153" s="31" t="s">
        <v>171</v>
      </c>
      <c r="R153" t="s">
        <v>171</v>
      </c>
      <c r="S153">
        <v>7.83</v>
      </c>
      <c r="T153" s="2">
        <v>46204</v>
      </c>
      <c r="U153">
        <v>3502934</v>
      </c>
      <c r="V153" t="s">
        <v>105</v>
      </c>
      <c r="W153">
        <v>1</v>
      </c>
      <c r="X153">
        <v>7.83</v>
      </c>
    </row>
    <row r="154" spans="1:24" ht="14.25" customHeight="1" x14ac:dyDescent="0.35">
      <c r="A154">
        <v>91341670011</v>
      </c>
      <c r="B154" t="s">
        <v>613</v>
      </c>
      <c r="C154">
        <v>9134</v>
      </c>
      <c r="D154" t="s">
        <v>614</v>
      </c>
      <c r="E154">
        <v>167</v>
      </c>
      <c r="F154">
        <v>11</v>
      </c>
      <c r="G154">
        <v>14.87</v>
      </c>
      <c r="H154">
        <v>0</v>
      </c>
      <c r="J154">
        <v>14.87</v>
      </c>
      <c r="K154" t="s">
        <v>506</v>
      </c>
      <c r="L154" t="s">
        <v>458</v>
      </c>
      <c r="M154" s="2">
        <v>46204</v>
      </c>
      <c r="N154">
        <v>75</v>
      </c>
      <c r="O154" t="s">
        <v>104</v>
      </c>
      <c r="P154">
        <v>40</v>
      </c>
      <c r="Q154" s="31" t="s">
        <v>171</v>
      </c>
      <c r="R154" t="s">
        <v>171</v>
      </c>
      <c r="S154">
        <v>14.87</v>
      </c>
      <c r="T154" s="2">
        <v>46204</v>
      </c>
      <c r="U154">
        <v>3502934</v>
      </c>
      <c r="V154" t="s">
        <v>105</v>
      </c>
      <c r="W154">
        <v>1</v>
      </c>
      <c r="X154">
        <v>14.87</v>
      </c>
    </row>
    <row r="155" spans="1:24" ht="14.25" customHeight="1" x14ac:dyDescent="0.35">
      <c r="A155">
        <v>91341680001</v>
      </c>
      <c r="B155" t="s">
        <v>615</v>
      </c>
      <c r="C155">
        <v>9134</v>
      </c>
      <c r="D155" t="s">
        <v>614</v>
      </c>
      <c r="E155">
        <v>168</v>
      </c>
      <c r="F155">
        <v>1</v>
      </c>
      <c r="G155">
        <v>21.96</v>
      </c>
      <c r="H155">
        <v>0</v>
      </c>
      <c r="I155">
        <v>2.0299999999999998</v>
      </c>
      <c r="J155">
        <v>19.93</v>
      </c>
      <c r="K155" t="s">
        <v>456</v>
      </c>
      <c r="L155" t="s">
        <v>475</v>
      </c>
      <c r="M155" s="2">
        <v>46204</v>
      </c>
      <c r="N155">
        <v>90</v>
      </c>
      <c r="O155" t="s">
        <v>104</v>
      </c>
      <c r="P155">
        <v>39</v>
      </c>
      <c r="Q155" s="31" t="s">
        <v>171</v>
      </c>
      <c r="R155" t="s">
        <v>171</v>
      </c>
      <c r="S155">
        <v>19.93</v>
      </c>
      <c r="T155" s="2">
        <v>46204</v>
      </c>
      <c r="U155">
        <v>3502934</v>
      </c>
      <c r="V155" t="s">
        <v>105</v>
      </c>
      <c r="W155">
        <v>1</v>
      </c>
      <c r="X155">
        <v>19.93</v>
      </c>
    </row>
    <row r="156" spans="1:24" ht="14.25" customHeight="1" x14ac:dyDescent="0.35">
      <c r="A156">
        <v>91341680002</v>
      </c>
      <c r="B156" t="s">
        <v>615</v>
      </c>
      <c r="C156">
        <v>9134</v>
      </c>
      <c r="D156" t="s">
        <v>614</v>
      </c>
      <c r="E156">
        <v>168</v>
      </c>
      <c r="F156">
        <v>2</v>
      </c>
      <c r="G156">
        <v>15.16</v>
      </c>
      <c r="H156">
        <v>0</v>
      </c>
      <c r="I156">
        <v>1.1499999999999999</v>
      </c>
      <c r="J156">
        <v>14.01</v>
      </c>
      <c r="K156" t="s">
        <v>456</v>
      </c>
      <c r="L156" t="s">
        <v>475</v>
      </c>
      <c r="M156" s="2">
        <v>46174</v>
      </c>
      <c r="N156">
        <v>90</v>
      </c>
      <c r="O156" t="s">
        <v>104</v>
      </c>
      <c r="P156">
        <v>39</v>
      </c>
      <c r="Q156" s="31" t="s">
        <v>171</v>
      </c>
      <c r="R156" t="s">
        <v>171</v>
      </c>
      <c r="S156">
        <v>14.01</v>
      </c>
      <c r="T156" s="2">
        <v>46174</v>
      </c>
      <c r="U156">
        <v>3502934</v>
      </c>
      <c r="V156" t="s">
        <v>105</v>
      </c>
      <c r="W156">
        <v>1</v>
      </c>
      <c r="X156">
        <v>14.01</v>
      </c>
    </row>
    <row r="157" spans="1:24" ht="14.25" customHeight="1" x14ac:dyDescent="0.35">
      <c r="A157">
        <v>91341680003</v>
      </c>
      <c r="B157" t="s">
        <v>615</v>
      </c>
      <c r="C157">
        <v>9134</v>
      </c>
      <c r="D157" t="s">
        <v>614</v>
      </c>
      <c r="E157">
        <v>168</v>
      </c>
      <c r="F157">
        <v>3</v>
      </c>
      <c r="G157">
        <v>32.590000000000003</v>
      </c>
      <c r="H157">
        <v>0</v>
      </c>
      <c r="J157">
        <v>32.590000000000003</v>
      </c>
      <c r="K157" t="s">
        <v>456</v>
      </c>
      <c r="L157" t="s">
        <v>475</v>
      </c>
      <c r="M157" s="2">
        <v>46174</v>
      </c>
      <c r="N157">
        <v>90</v>
      </c>
      <c r="O157" t="s">
        <v>104</v>
      </c>
      <c r="P157">
        <v>39</v>
      </c>
      <c r="Q157" s="31" t="s">
        <v>171</v>
      </c>
      <c r="R157" t="s">
        <v>171</v>
      </c>
      <c r="S157">
        <v>32.590000000000003</v>
      </c>
      <c r="T157" s="2">
        <v>46174</v>
      </c>
      <c r="U157">
        <v>3502934</v>
      </c>
      <c r="V157" t="s">
        <v>105</v>
      </c>
      <c r="W157">
        <v>1</v>
      </c>
      <c r="X157">
        <v>32.590000000000003</v>
      </c>
    </row>
    <row r="158" spans="1:24" ht="14.25" customHeight="1" x14ac:dyDescent="0.35">
      <c r="A158">
        <v>91341680004</v>
      </c>
      <c r="B158" t="s">
        <v>615</v>
      </c>
      <c r="C158">
        <v>9134</v>
      </c>
      <c r="D158" t="s">
        <v>614</v>
      </c>
      <c r="E158">
        <v>168</v>
      </c>
      <c r="F158">
        <v>4</v>
      </c>
      <c r="G158">
        <v>13.29</v>
      </c>
      <c r="H158">
        <v>0</v>
      </c>
      <c r="J158">
        <v>13.29</v>
      </c>
      <c r="K158" t="s">
        <v>456</v>
      </c>
      <c r="L158" t="s">
        <v>475</v>
      </c>
      <c r="M158" s="2">
        <v>46204</v>
      </c>
      <c r="N158">
        <v>90</v>
      </c>
      <c r="O158" t="s">
        <v>104</v>
      </c>
      <c r="P158">
        <v>39</v>
      </c>
      <c r="Q158" s="31" t="s">
        <v>171</v>
      </c>
      <c r="R158" t="s">
        <v>171</v>
      </c>
      <c r="S158">
        <v>13.29</v>
      </c>
      <c r="T158" s="2">
        <v>46204</v>
      </c>
      <c r="U158">
        <v>3502934</v>
      </c>
      <c r="V158" t="s">
        <v>105</v>
      </c>
      <c r="W158">
        <v>1</v>
      </c>
      <c r="X158">
        <v>13.29</v>
      </c>
    </row>
    <row r="159" spans="1:24" ht="14.25" customHeight="1" x14ac:dyDescent="0.35">
      <c r="A159">
        <v>91341680005</v>
      </c>
      <c r="B159" t="s">
        <v>615</v>
      </c>
      <c r="C159">
        <v>9134</v>
      </c>
      <c r="D159" t="s">
        <v>614</v>
      </c>
      <c r="E159">
        <v>168</v>
      </c>
      <c r="F159">
        <v>5</v>
      </c>
      <c r="G159">
        <v>7.94</v>
      </c>
      <c r="H159">
        <v>0</v>
      </c>
      <c r="J159">
        <v>7.94</v>
      </c>
      <c r="K159" t="s">
        <v>456</v>
      </c>
      <c r="L159" t="s">
        <v>475</v>
      </c>
      <c r="M159" s="2">
        <v>46204</v>
      </c>
      <c r="N159">
        <v>90</v>
      </c>
      <c r="O159" t="s">
        <v>104</v>
      </c>
      <c r="P159">
        <v>39</v>
      </c>
      <c r="Q159" s="31" t="s">
        <v>171</v>
      </c>
      <c r="R159" t="s">
        <v>171</v>
      </c>
      <c r="S159">
        <v>7.94</v>
      </c>
      <c r="T159" s="2">
        <v>46204</v>
      </c>
      <c r="U159">
        <v>3502934</v>
      </c>
      <c r="V159" t="s">
        <v>105</v>
      </c>
      <c r="W159">
        <v>1</v>
      </c>
      <c r="X159">
        <v>7.94</v>
      </c>
    </row>
    <row r="160" spans="1:24" ht="14.25" customHeight="1" x14ac:dyDescent="0.35">
      <c r="A160">
        <v>91341680006</v>
      </c>
      <c r="B160" t="s">
        <v>615</v>
      </c>
      <c r="C160">
        <v>9134</v>
      </c>
      <c r="D160" t="s">
        <v>614</v>
      </c>
      <c r="E160">
        <v>168</v>
      </c>
      <c r="F160">
        <v>6</v>
      </c>
      <c r="G160">
        <v>8.11</v>
      </c>
      <c r="H160">
        <v>0</v>
      </c>
      <c r="J160">
        <v>8.11</v>
      </c>
      <c r="K160" t="s">
        <v>456</v>
      </c>
      <c r="L160" t="s">
        <v>475</v>
      </c>
      <c r="M160" s="2">
        <v>46204</v>
      </c>
      <c r="N160">
        <v>90</v>
      </c>
      <c r="O160" t="s">
        <v>104</v>
      </c>
      <c r="P160">
        <v>39</v>
      </c>
      <c r="Q160" s="31" t="s">
        <v>171</v>
      </c>
      <c r="R160" t="s">
        <v>171</v>
      </c>
      <c r="S160">
        <v>8.11</v>
      </c>
      <c r="T160" s="2">
        <v>46204</v>
      </c>
      <c r="U160">
        <v>3502934</v>
      </c>
      <c r="V160" t="s">
        <v>105</v>
      </c>
      <c r="W160">
        <v>1</v>
      </c>
      <c r="X160">
        <v>8.11</v>
      </c>
    </row>
    <row r="161" spans="1:24" ht="14.25" customHeight="1" x14ac:dyDescent="0.35">
      <c r="A161">
        <v>91341680007</v>
      </c>
      <c r="B161" t="s">
        <v>615</v>
      </c>
      <c r="C161">
        <v>9134</v>
      </c>
      <c r="D161" t="s">
        <v>614</v>
      </c>
      <c r="E161">
        <v>168</v>
      </c>
      <c r="F161">
        <v>7</v>
      </c>
      <c r="G161">
        <v>7.31</v>
      </c>
      <c r="H161">
        <v>0</v>
      </c>
      <c r="J161">
        <v>7.31</v>
      </c>
      <c r="K161" t="s">
        <v>456</v>
      </c>
      <c r="L161" t="s">
        <v>475</v>
      </c>
      <c r="M161" s="2">
        <v>46204</v>
      </c>
      <c r="N161">
        <v>90</v>
      </c>
      <c r="O161" t="s">
        <v>104</v>
      </c>
      <c r="P161">
        <v>39</v>
      </c>
      <c r="Q161" s="31" t="s">
        <v>171</v>
      </c>
      <c r="R161" t="s">
        <v>171</v>
      </c>
      <c r="S161">
        <v>7.31</v>
      </c>
      <c r="T161" s="2">
        <v>46204</v>
      </c>
      <c r="U161">
        <v>3502934</v>
      </c>
      <c r="V161" t="s">
        <v>105</v>
      </c>
      <c r="W161">
        <v>1</v>
      </c>
      <c r="X161">
        <v>7.31</v>
      </c>
    </row>
    <row r="162" spans="1:24" ht="14.25" customHeight="1" x14ac:dyDescent="0.35">
      <c r="A162">
        <v>91341680008</v>
      </c>
      <c r="B162" t="s">
        <v>615</v>
      </c>
      <c r="C162">
        <v>9134</v>
      </c>
      <c r="D162" t="s">
        <v>614</v>
      </c>
      <c r="E162">
        <v>168</v>
      </c>
      <c r="F162">
        <v>8</v>
      </c>
      <c r="G162">
        <v>11.19</v>
      </c>
      <c r="H162">
        <v>0</v>
      </c>
      <c r="J162">
        <v>11.19</v>
      </c>
      <c r="K162" t="s">
        <v>490</v>
      </c>
      <c r="L162" t="s">
        <v>475</v>
      </c>
      <c r="M162" s="2">
        <v>46204</v>
      </c>
      <c r="N162">
        <v>90</v>
      </c>
      <c r="O162" t="s">
        <v>104</v>
      </c>
      <c r="P162">
        <v>39</v>
      </c>
      <c r="Q162" s="31" t="s">
        <v>171</v>
      </c>
      <c r="R162" t="s">
        <v>171</v>
      </c>
      <c r="S162">
        <v>11.19</v>
      </c>
      <c r="T162" s="2">
        <v>46204</v>
      </c>
      <c r="U162">
        <v>3502934</v>
      </c>
      <c r="V162" t="s">
        <v>105</v>
      </c>
      <c r="W162">
        <v>1</v>
      </c>
      <c r="X162">
        <v>11.19</v>
      </c>
    </row>
    <row r="163" spans="1:24" ht="14.25" customHeight="1" x14ac:dyDescent="0.35">
      <c r="A163">
        <v>91341680009</v>
      </c>
      <c r="B163" t="s">
        <v>615</v>
      </c>
      <c r="C163">
        <v>9134</v>
      </c>
      <c r="D163" t="s">
        <v>614</v>
      </c>
      <c r="E163">
        <v>168</v>
      </c>
      <c r="F163">
        <v>9</v>
      </c>
      <c r="G163">
        <v>28.55</v>
      </c>
      <c r="H163">
        <v>0</v>
      </c>
      <c r="J163">
        <v>28.55</v>
      </c>
      <c r="K163" t="s">
        <v>490</v>
      </c>
      <c r="L163" t="s">
        <v>475</v>
      </c>
      <c r="M163" s="2">
        <v>46204</v>
      </c>
      <c r="N163">
        <v>90</v>
      </c>
      <c r="O163" t="s">
        <v>104</v>
      </c>
      <c r="P163">
        <v>39</v>
      </c>
      <c r="Q163" s="31" t="s">
        <v>171</v>
      </c>
      <c r="R163" t="s">
        <v>171</v>
      </c>
      <c r="S163">
        <v>28.55</v>
      </c>
      <c r="T163" s="2">
        <v>46204</v>
      </c>
      <c r="U163">
        <v>3502934</v>
      </c>
      <c r="V163" t="s">
        <v>105</v>
      </c>
      <c r="W163">
        <v>1</v>
      </c>
      <c r="X163">
        <v>28.55</v>
      </c>
    </row>
    <row r="164" spans="1:24" ht="14.25" customHeight="1" x14ac:dyDescent="0.35">
      <c r="A164">
        <v>91341690001</v>
      </c>
      <c r="B164" t="s">
        <v>616</v>
      </c>
      <c r="C164">
        <v>9134</v>
      </c>
      <c r="D164" t="s">
        <v>614</v>
      </c>
      <c r="E164">
        <v>169</v>
      </c>
      <c r="F164">
        <v>1</v>
      </c>
      <c r="G164">
        <v>9.1300000000000008</v>
      </c>
      <c r="H164">
        <v>0</v>
      </c>
      <c r="J164">
        <v>9.1300000000000008</v>
      </c>
      <c r="K164" t="s">
        <v>506</v>
      </c>
      <c r="L164" t="s">
        <v>478</v>
      </c>
      <c r="M164" s="2">
        <v>46204</v>
      </c>
      <c r="N164">
        <v>110</v>
      </c>
      <c r="O164" t="s">
        <v>104</v>
      </c>
      <c r="P164">
        <v>40</v>
      </c>
      <c r="Q164" s="31" t="s">
        <v>171</v>
      </c>
      <c r="R164" t="s">
        <v>171</v>
      </c>
      <c r="S164">
        <v>9.1300000000000008</v>
      </c>
      <c r="T164" s="2">
        <v>46204</v>
      </c>
      <c r="U164">
        <v>3502934</v>
      </c>
      <c r="V164" t="s">
        <v>105</v>
      </c>
      <c r="W164">
        <v>1</v>
      </c>
      <c r="X164">
        <v>9.1300000000000008</v>
      </c>
    </row>
    <row r="165" spans="1:24" ht="14.25" customHeight="1" x14ac:dyDescent="0.35">
      <c r="A165">
        <v>91341690002</v>
      </c>
      <c r="B165" t="s">
        <v>616</v>
      </c>
      <c r="C165">
        <v>9134</v>
      </c>
      <c r="D165" t="s">
        <v>614</v>
      </c>
      <c r="E165">
        <v>169</v>
      </c>
      <c r="F165">
        <v>2</v>
      </c>
      <c r="G165">
        <v>10.64</v>
      </c>
      <c r="H165">
        <v>0</v>
      </c>
      <c r="J165">
        <v>10.64</v>
      </c>
      <c r="K165" t="s">
        <v>506</v>
      </c>
      <c r="L165" t="s">
        <v>478</v>
      </c>
      <c r="M165" s="2">
        <v>46204</v>
      </c>
      <c r="N165">
        <v>110</v>
      </c>
      <c r="O165" t="s">
        <v>104</v>
      </c>
      <c r="P165">
        <v>40</v>
      </c>
      <c r="Q165" s="31" t="s">
        <v>171</v>
      </c>
      <c r="R165" t="s">
        <v>171</v>
      </c>
      <c r="S165">
        <v>10.64</v>
      </c>
      <c r="T165" s="2">
        <v>46204</v>
      </c>
      <c r="U165">
        <v>3502934</v>
      </c>
      <c r="V165" t="s">
        <v>105</v>
      </c>
      <c r="W165">
        <v>1</v>
      </c>
      <c r="X165">
        <v>10.64</v>
      </c>
    </row>
    <row r="166" spans="1:24" ht="14.25" customHeight="1" x14ac:dyDescent="0.35">
      <c r="A166">
        <v>91341690003</v>
      </c>
      <c r="B166" t="s">
        <v>616</v>
      </c>
      <c r="C166">
        <v>9134</v>
      </c>
      <c r="D166" t="s">
        <v>614</v>
      </c>
      <c r="E166">
        <v>169</v>
      </c>
      <c r="F166">
        <v>3</v>
      </c>
      <c r="G166">
        <v>11.01</v>
      </c>
      <c r="H166">
        <v>0</v>
      </c>
      <c r="J166">
        <v>11.01</v>
      </c>
      <c r="K166" t="s">
        <v>506</v>
      </c>
      <c r="L166" t="s">
        <v>478</v>
      </c>
      <c r="M166" s="2">
        <v>46204</v>
      </c>
      <c r="N166">
        <v>110</v>
      </c>
      <c r="O166" t="s">
        <v>104</v>
      </c>
      <c r="P166">
        <v>40</v>
      </c>
      <c r="Q166" s="31" t="s">
        <v>171</v>
      </c>
      <c r="R166" t="s">
        <v>171</v>
      </c>
      <c r="S166">
        <v>11.01</v>
      </c>
      <c r="T166" s="2">
        <v>46204</v>
      </c>
      <c r="U166">
        <v>3502934</v>
      </c>
      <c r="V166" t="s">
        <v>105</v>
      </c>
      <c r="W166">
        <v>1</v>
      </c>
      <c r="X166">
        <v>11.01</v>
      </c>
    </row>
    <row r="167" spans="1:24" ht="14.25" customHeight="1" x14ac:dyDescent="0.35">
      <c r="A167">
        <v>91341690004</v>
      </c>
      <c r="B167" t="s">
        <v>616</v>
      </c>
      <c r="C167">
        <v>9134</v>
      </c>
      <c r="D167" t="s">
        <v>614</v>
      </c>
      <c r="E167">
        <v>169</v>
      </c>
      <c r="F167">
        <v>4</v>
      </c>
      <c r="G167">
        <v>5.64</v>
      </c>
      <c r="H167">
        <v>0</v>
      </c>
      <c r="J167">
        <v>5.64</v>
      </c>
      <c r="K167" t="s">
        <v>506</v>
      </c>
      <c r="L167" t="s">
        <v>478</v>
      </c>
      <c r="M167" s="2">
        <v>46204</v>
      </c>
      <c r="N167">
        <v>110</v>
      </c>
      <c r="O167" t="s">
        <v>104</v>
      </c>
      <c r="P167">
        <v>40</v>
      </c>
      <c r="Q167" s="31" t="s">
        <v>171</v>
      </c>
      <c r="R167" t="s">
        <v>171</v>
      </c>
      <c r="S167">
        <v>5.64</v>
      </c>
      <c r="T167" s="2">
        <v>46204</v>
      </c>
      <c r="U167">
        <v>3502934</v>
      </c>
      <c r="V167" t="s">
        <v>105</v>
      </c>
      <c r="W167">
        <v>1</v>
      </c>
      <c r="X167">
        <v>5.64</v>
      </c>
    </row>
    <row r="168" spans="1:24" ht="14.25" customHeight="1" x14ac:dyDescent="0.35">
      <c r="A168">
        <v>91341690005</v>
      </c>
      <c r="B168" t="s">
        <v>616</v>
      </c>
      <c r="C168">
        <v>9134</v>
      </c>
      <c r="D168" t="s">
        <v>614</v>
      </c>
      <c r="E168">
        <v>169</v>
      </c>
      <c r="F168">
        <v>5</v>
      </c>
      <c r="G168">
        <v>3.52</v>
      </c>
      <c r="H168">
        <v>0</v>
      </c>
      <c r="J168">
        <v>3.52</v>
      </c>
      <c r="K168" t="s">
        <v>506</v>
      </c>
      <c r="L168" t="s">
        <v>478</v>
      </c>
      <c r="M168" s="2">
        <v>46204</v>
      </c>
      <c r="N168">
        <v>110</v>
      </c>
      <c r="O168" t="s">
        <v>104</v>
      </c>
      <c r="P168">
        <v>40</v>
      </c>
      <c r="Q168" s="31" t="s">
        <v>171</v>
      </c>
      <c r="R168" t="s">
        <v>171</v>
      </c>
      <c r="S168">
        <v>3.52</v>
      </c>
      <c r="T168" s="2">
        <v>46204</v>
      </c>
      <c r="U168">
        <v>3502934</v>
      </c>
      <c r="V168" t="s">
        <v>105</v>
      </c>
      <c r="W168">
        <v>1</v>
      </c>
      <c r="X168">
        <v>3.52</v>
      </c>
    </row>
    <row r="169" spans="1:24" ht="14.25" customHeight="1" x14ac:dyDescent="0.35">
      <c r="A169">
        <v>91341690007</v>
      </c>
      <c r="B169" t="s">
        <v>616</v>
      </c>
      <c r="C169">
        <v>9134</v>
      </c>
      <c r="D169" t="s">
        <v>614</v>
      </c>
      <c r="E169">
        <v>169</v>
      </c>
      <c r="F169">
        <v>7</v>
      </c>
      <c r="G169">
        <v>18.3</v>
      </c>
      <c r="H169">
        <v>0</v>
      </c>
      <c r="J169">
        <v>18.3</v>
      </c>
      <c r="K169" t="s">
        <v>506</v>
      </c>
      <c r="L169" t="s">
        <v>478</v>
      </c>
      <c r="M169" s="2">
        <v>46204</v>
      </c>
      <c r="N169">
        <v>110</v>
      </c>
      <c r="O169" t="s">
        <v>104</v>
      </c>
      <c r="P169">
        <v>40</v>
      </c>
      <c r="Q169" s="31" t="s">
        <v>171</v>
      </c>
      <c r="R169" t="s">
        <v>171</v>
      </c>
      <c r="S169">
        <v>18.3</v>
      </c>
      <c r="T169" s="2">
        <v>46204</v>
      </c>
      <c r="U169">
        <v>3502934</v>
      </c>
      <c r="V169" t="s">
        <v>105</v>
      </c>
      <c r="W169">
        <v>1</v>
      </c>
      <c r="X169">
        <v>18.3</v>
      </c>
    </row>
    <row r="170" spans="1:24" ht="14.25" customHeight="1" x14ac:dyDescent="0.35">
      <c r="A170">
        <v>91341690008</v>
      </c>
      <c r="B170" t="s">
        <v>616</v>
      </c>
      <c r="C170">
        <v>9134</v>
      </c>
      <c r="D170" t="s">
        <v>614</v>
      </c>
      <c r="E170">
        <v>169</v>
      </c>
      <c r="F170">
        <v>8</v>
      </c>
      <c r="G170">
        <v>5.33</v>
      </c>
      <c r="H170">
        <v>0</v>
      </c>
      <c r="J170">
        <v>5.33</v>
      </c>
      <c r="K170" t="s">
        <v>506</v>
      </c>
      <c r="L170" t="s">
        <v>478</v>
      </c>
      <c r="M170" s="2">
        <v>46204</v>
      </c>
      <c r="N170">
        <v>110</v>
      </c>
      <c r="O170" t="s">
        <v>104</v>
      </c>
      <c r="P170">
        <v>40</v>
      </c>
      <c r="Q170" s="31" t="s">
        <v>171</v>
      </c>
      <c r="R170" t="s">
        <v>171</v>
      </c>
      <c r="S170">
        <v>5.33</v>
      </c>
      <c r="T170" s="2">
        <v>46204</v>
      </c>
      <c r="U170">
        <v>3502934</v>
      </c>
      <c r="V170" t="s">
        <v>105</v>
      </c>
      <c r="W170">
        <v>1</v>
      </c>
      <c r="X170">
        <v>5.33</v>
      </c>
    </row>
    <row r="171" spans="1:24" ht="14.25" customHeight="1" x14ac:dyDescent="0.35">
      <c r="A171">
        <v>91341690009</v>
      </c>
      <c r="B171" t="s">
        <v>616</v>
      </c>
      <c r="C171">
        <v>9134</v>
      </c>
      <c r="D171" t="s">
        <v>614</v>
      </c>
      <c r="E171">
        <v>169</v>
      </c>
      <c r="F171">
        <v>9</v>
      </c>
      <c r="G171">
        <v>8.15</v>
      </c>
      <c r="H171">
        <v>0</v>
      </c>
      <c r="J171">
        <v>8.15</v>
      </c>
      <c r="K171" t="s">
        <v>506</v>
      </c>
      <c r="L171" t="s">
        <v>478</v>
      </c>
      <c r="M171" s="2">
        <v>46204</v>
      </c>
      <c r="N171">
        <v>110</v>
      </c>
      <c r="O171" t="s">
        <v>104</v>
      </c>
      <c r="P171">
        <v>40</v>
      </c>
      <c r="Q171" s="31" t="s">
        <v>171</v>
      </c>
      <c r="R171" t="s">
        <v>171</v>
      </c>
      <c r="S171">
        <v>8.15</v>
      </c>
      <c r="T171" s="2">
        <v>46204</v>
      </c>
      <c r="U171">
        <v>3502934</v>
      </c>
      <c r="V171" t="s">
        <v>105</v>
      </c>
      <c r="W171">
        <v>1</v>
      </c>
      <c r="X171">
        <v>8.15</v>
      </c>
    </row>
    <row r="172" spans="1:24" ht="14.25" customHeight="1" x14ac:dyDescent="0.35">
      <c r="A172">
        <v>91341690010</v>
      </c>
      <c r="B172" t="s">
        <v>616</v>
      </c>
      <c r="C172">
        <v>9134</v>
      </c>
      <c r="D172" t="s">
        <v>614</v>
      </c>
      <c r="E172">
        <v>169</v>
      </c>
      <c r="F172">
        <v>10</v>
      </c>
      <c r="G172">
        <v>2.74</v>
      </c>
      <c r="H172">
        <v>0</v>
      </c>
      <c r="J172">
        <v>2.74</v>
      </c>
      <c r="K172" t="s">
        <v>506</v>
      </c>
      <c r="L172" t="s">
        <v>478</v>
      </c>
      <c r="M172" s="2">
        <v>46204</v>
      </c>
      <c r="N172">
        <v>110</v>
      </c>
      <c r="O172" t="s">
        <v>104</v>
      </c>
      <c r="P172">
        <v>40</v>
      </c>
      <c r="Q172" s="31" t="s">
        <v>171</v>
      </c>
      <c r="R172" t="s">
        <v>171</v>
      </c>
      <c r="S172">
        <v>2.74</v>
      </c>
      <c r="T172" s="2">
        <v>46204</v>
      </c>
      <c r="U172">
        <v>3502934</v>
      </c>
      <c r="V172" t="s">
        <v>105</v>
      </c>
      <c r="W172">
        <v>1</v>
      </c>
      <c r="X172">
        <v>2.74</v>
      </c>
    </row>
    <row r="173" spans="1:24" ht="14.25" customHeight="1" x14ac:dyDescent="0.35">
      <c r="A173">
        <v>91341690011</v>
      </c>
      <c r="B173" t="s">
        <v>616</v>
      </c>
      <c r="C173">
        <v>9134</v>
      </c>
      <c r="D173" t="s">
        <v>614</v>
      </c>
      <c r="E173">
        <v>169</v>
      </c>
      <c r="F173">
        <v>11</v>
      </c>
      <c r="G173">
        <v>2.4900000000000002</v>
      </c>
      <c r="H173">
        <v>0</v>
      </c>
      <c r="J173">
        <v>2.4900000000000002</v>
      </c>
      <c r="K173" t="s">
        <v>506</v>
      </c>
      <c r="L173" t="s">
        <v>478</v>
      </c>
      <c r="M173" s="2">
        <v>46204</v>
      </c>
      <c r="N173">
        <v>110</v>
      </c>
      <c r="O173" t="s">
        <v>104</v>
      </c>
      <c r="P173">
        <v>40</v>
      </c>
      <c r="Q173" s="31" t="s">
        <v>171</v>
      </c>
      <c r="R173" t="s">
        <v>171</v>
      </c>
      <c r="S173">
        <v>2.4900000000000002</v>
      </c>
      <c r="T173" s="2">
        <v>46204</v>
      </c>
      <c r="U173">
        <v>3502934</v>
      </c>
      <c r="V173" t="s">
        <v>105</v>
      </c>
      <c r="W173">
        <v>1</v>
      </c>
      <c r="X173">
        <v>2.4900000000000002</v>
      </c>
    </row>
    <row r="174" spans="1:24" ht="14.25" customHeight="1" x14ac:dyDescent="0.35">
      <c r="A174">
        <v>91341690012</v>
      </c>
      <c r="B174" t="s">
        <v>616</v>
      </c>
      <c r="C174">
        <v>9134</v>
      </c>
      <c r="D174" t="s">
        <v>614</v>
      </c>
      <c r="E174">
        <v>169</v>
      </c>
      <c r="F174">
        <v>12</v>
      </c>
      <c r="G174">
        <v>2.92</v>
      </c>
      <c r="H174">
        <v>0</v>
      </c>
      <c r="J174">
        <v>2.92</v>
      </c>
      <c r="K174" t="s">
        <v>506</v>
      </c>
      <c r="L174" t="s">
        <v>478</v>
      </c>
      <c r="M174" s="2">
        <v>46204</v>
      </c>
      <c r="N174">
        <v>110</v>
      </c>
      <c r="O174" t="s">
        <v>104</v>
      </c>
      <c r="P174">
        <v>40</v>
      </c>
      <c r="Q174" s="31" t="s">
        <v>171</v>
      </c>
      <c r="R174" t="s">
        <v>171</v>
      </c>
      <c r="S174">
        <v>2.92</v>
      </c>
      <c r="T174" s="2">
        <v>46204</v>
      </c>
      <c r="U174">
        <v>3502934</v>
      </c>
      <c r="V174" t="s">
        <v>105</v>
      </c>
      <c r="W174">
        <v>1</v>
      </c>
      <c r="X174">
        <v>2.92</v>
      </c>
    </row>
    <row r="175" spans="1:24" ht="14.25" customHeight="1" x14ac:dyDescent="0.35">
      <c r="A175">
        <v>91341690013</v>
      </c>
      <c r="B175" t="s">
        <v>616</v>
      </c>
      <c r="C175">
        <v>9134</v>
      </c>
      <c r="D175" t="s">
        <v>614</v>
      </c>
      <c r="E175">
        <v>169</v>
      </c>
      <c r="F175">
        <v>13</v>
      </c>
      <c r="G175">
        <v>3.12</v>
      </c>
      <c r="H175">
        <v>0</v>
      </c>
      <c r="J175">
        <v>3.12</v>
      </c>
      <c r="K175" t="s">
        <v>506</v>
      </c>
      <c r="L175" t="s">
        <v>478</v>
      </c>
      <c r="M175" s="2">
        <v>46204</v>
      </c>
      <c r="N175">
        <v>110</v>
      </c>
      <c r="O175" t="s">
        <v>104</v>
      </c>
      <c r="P175">
        <v>40</v>
      </c>
      <c r="Q175" s="31" t="s">
        <v>171</v>
      </c>
      <c r="R175" t="s">
        <v>171</v>
      </c>
      <c r="S175">
        <v>3.12</v>
      </c>
      <c r="T175" s="2">
        <v>46204</v>
      </c>
      <c r="U175">
        <v>3502934</v>
      </c>
      <c r="V175" t="s">
        <v>105</v>
      </c>
      <c r="W175">
        <v>1</v>
      </c>
      <c r="X175">
        <v>3.12</v>
      </c>
    </row>
    <row r="176" spans="1:24" ht="14.25" customHeight="1" x14ac:dyDescent="0.35">
      <c r="A176">
        <v>91341690014</v>
      </c>
      <c r="B176" t="s">
        <v>616</v>
      </c>
      <c r="C176">
        <v>9134</v>
      </c>
      <c r="D176" t="s">
        <v>614</v>
      </c>
      <c r="E176">
        <v>169</v>
      </c>
      <c r="F176">
        <v>14</v>
      </c>
      <c r="G176">
        <v>12.35</v>
      </c>
      <c r="H176">
        <v>0</v>
      </c>
      <c r="J176">
        <v>12.35</v>
      </c>
      <c r="K176" t="s">
        <v>506</v>
      </c>
      <c r="L176" t="s">
        <v>478</v>
      </c>
      <c r="M176" s="2">
        <v>46204</v>
      </c>
      <c r="N176">
        <v>110</v>
      </c>
      <c r="O176" t="s">
        <v>104</v>
      </c>
      <c r="P176">
        <v>40</v>
      </c>
      <c r="Q176" s="31" t="s">
        <v>171</v>
      </c>
      <c r="R176" t="s">
        <v>171</v>
      </c>
      <c r="S176">
        <v>12.35</v>
      </c>
      <c r="T176" s="2">
        <v>46204</v>
      </c>
      <c r="U176">
        <v>3502934</v>
      </c>
      <c r="V176" t="s">
        <v>105</v>
      </c>
      <c r="W176">
        <v>1</v>
      </c>
      <c r="X176">
        <v>12.35</v>
      </c>
    </row>
    <row r="177" spans="1:24" ht="14.25" customHeight="1" x14ac:dyDescent="0.35">
      <c r="A177">
        <v>91341690015</v>
      </c>
      <c r="B177" t="s">
        <v>616</v>
      </c>
      <c r="C177">
        <v>9134</v>
      </c>
      <c r="D177" t="s">
        <v>614</v>
      </c>
      <c r="E177">
        <v>169</v>
      </c>
      <c r="F177">
        <v>15</v>
      </c>
      <c r="G177">
        <v>27.86</v>
      </c>
      <c r="H177">
        <v>0</v>
      </c>
      <c r="J177">
        <v>27.86</v>
      </c>
      <c r="K177" t="s">
        <v>506</v>
      </c>
      <c r="L177" t="s">
        <v>478</v>
      </c>
      <c r="M177" s="2">
        <v>46204</v>
      </c>
      <c r="N177">
        <v>110</v>
      </c>
      <c r="O177" t="s">
        <v>104</v>
      </c>
      <c r="P177">
        <v>40</v>
      </c>
      <c r="Q177" s="31" t="s">
        <v>171</v>
      </c>
      <c r="R177" t="s">
        <v>171</v>
      </c>
      <c r="S177">
        <v>27.86</v>
      </c>
      <c r="T177" s="2">
        <v>46204</v>
      </c>
      <c r="U177">
        <v>3502934</v>
      </c>
      <c r="V177" t="s">
        <v>105</v>
      </c>
      <c r="W177">
        <v>1</v>
      </c>
      <c r="X177">
        <v>27.86</v>
      </c>
    </row>
    <row r="178" spans="1:24" ht="14.25" customHeight="1" x14ac:dyDescent="0.35">
      <c r="A178">
        <v>91341690016</v>
      </c>
      <c r="B178" t="s">
        <v>616</v>
      </c>
      <c r="C178">
        <v>9134</v>
      </c>
      <c r="D178" t="s">
        <v>614</v>
      </c>
      <c r="E178">
        <v>169</v>
      </c>
      <c r="F178">
        <v>16</v>
      </c>
      <c r="G178">
        <v>33.409999999999997</v>
      </c>
      <c r="H178">
        <v>0</v>
      </c>
      <c r="J178">
        <v>33.409999999999997</v>
      </c>
      <c r="K178" t="s">
        <v>506</v>
      </c>
      <c r="L178" t="s">
        <v>478</v>
      </c>
      <c r="M178" s="2">
        <v>46204</v>
      </c>
      <c r="N178">
        <v>110</v>
      </c>
      <c r="O178" t="s">
        <v>104</v>
      </c>
      <c r="P178">
        <v>40</v>
      </c>
      <c r="Q178" s="31" t="s">
        <v>171</v>
      </c>
      <c r="R178" t="s">
        <v>171</v>
      </c>
      <c r="S178">
        <v>33.409999999999997</v>
      </c>
      <c r="T178" s="2">
        <v>46204</v>
      </c>
      <c r="U178">
        <v>3502934</v>
      </c>
      <c r="V178" t="s">
        <v>105</v>
      </c>
      <c r="W178">
        <v>1</v>
      </c>
      <c r="X178">
        <v>33.409999999999997</v>
      </c>
    </row>
    <row r="179" spans="1:24" ht="14.25" customHeight="1" x14ac:dyDescent="0.35">
      <c r="A179">
        <v>91341690017</v>
      </c>
      <c r="B179" t="s">
        <v>616</v>
      </c>
      <c r="C179">
        <v>9134</v>
      </c>
      <c r="D179" t="s">
        <v>614</v>
      </c>
      <c r="E179">
        <v>169</v>
      </c>
      <c r="F179">
        <v>17</v>
      </c>
      <c r="G179">
        <v>22.82</v>
      </c>
      <c r="H179">
        <v>0</v>
      </c>
      <c r="J179">
        <v>22.82</v>
      </c>
      <c r="K179" t="s">
        <v>506</v>
      </c>
      <c r="L179" t="s">
        <v>478</v>
      </c>
      <c r="M179" s="2">
        <v>46204</v>
      </c>
      <c r="N179">
        <v>110</v>
      </c>
      <c r="O179" t="s">
        <v>104</v>
      </c>
      <c r="P179">
        <v>40</v>
      </c>
      <c r="Q179" s="31" t="s">
        <v>171</v>
      </c>
      <c r="R179" t="s">
        <v>171</v>
      </c>
      <c r="S179">
        <v>22.82</v>
      </c>
      <c r="T179" s="2">
        <v>46204</v>
      </c>
      <c r="U179">
        <v>3502934</v>
      </c>
      <c r="V179" t="s">
        <v>105</v>
      </c>
      <c r="W179">
        <v>1</v>
      </c>
      <c r="X179">
        <v>22.82</v>
      </c>
    </row>
    <row r="180" spans="1:24" ht="14.25" customHeight="1" x14ac:dyDescent="0.35">
      <c r="A180">
        <v>91341870001</v>
      </c>
      <c r="B180" t="s">
        <v>617</v>
      </c>
      <c r="C180">
        <v>9134</v>
      </c>
      <c r="D180" t="s">
        <v>614</v>
      </c>
      <c r="E180">
        <v>187</v>
      </c>
      <c r="F180">
        <v>1</v>
      </c>
      <c r="G180">
        <v>8.36</v>
      </c>
      <c r="H180">
        <v>0</v>
      </c>
      <c r="J180">
        <v>8.36</v>
      </c>
      <c r="K180" t="s">
        <v>490</v>
      </c>
      <c r="L180" t="s">
        <v>458</v>
      </c>
      <c r="M180" s="2">
        <v>46204</v>
      </c>
      <c r="N180">
        <v>55</v>
      </c>
      <c r="O180" t="s">
        <v>104</v>
      </c>
      <c r="P180">
        <v>40</v>
      </c>
      <c r="Q180" s="31" t="s">
        <v>171</v>
      </c>
      <c r="R180" t="s">
        <v>171</v>
      </c>
      <c r="S180">
        <v>8.36</v>
      </c>
      <c r="T180" s="2">
        <v>46204</v>
      </c>
      <c r="U180">
        <v>3502934</v>
      </c>
      <c r="V180" t="s">
        <v>105</v>
      </c>
      <c r="W180">
        <v>1</v>
      </c>
      <c r="X180">
        <v>8.36</v>
      </c>
    </row>
    <row r="181" spans="1:24" ht="14.25" customHeight="1" x14ac:dyDescent="0.35">
      <c r="A181">
        <v>91341870002</v>
      </c>
      <c r="B181" t="s">
        <v>617</v>
      </c>
      <c r="C181">
        <v>9134</v>
      </c>
      <c r="D181" t="s">
        <v>614</v>
      </c>
      <c r="E181">
        <v>187</v>
      </c>
      <c r="F181">
        <v>2</v>
      </c>
      <c r="G181">
        <v>0.28999999999999998</v>
      </c>
      <c r="H181">
        <v>0</v>
      </c>
      <c r="J181">
        <v>0.28999999999999998</v>
      </c>
      <c r="K181" t="s">
        <v>508</v>
      </c>
      <c r="L181" t="s">
        <v>458</v>
      </c>
      <c r="M181" s="2">
        <v>46204</v>
      </c>
      <c r="N181">
        <v>55</v>
      </c>
      <c r="O181" t="s">
        <v>104</v>
      </c>
      <c r="P181">
        <v>40</v>
      </c>
      <c r="Q181" s="31" t="s">
        <v>171</v>
      </c>
      <c r="R181" t="s">
        <v>171</v>
      </c>
      <c r="S181">
        <v>0.28999999999999998</v>
      </c>
      <c r="T181" s="2">
        <v>46204</v>
      </c>
      <c r="U181">
        <v>3502934</v>
      </c>
      <c r="V181" t="s">
        <v>105</v>
      </c>
      <c r="W181">
        <v>1</v>
      </c>
      <c r="X181">
        <v>0.28999999999999998</v>
      </c>
    </row>
    <row r="182" spans="1:24" ht="14.25" customHeight="1" x14ac:dyDescent="0.35">
      <c r="A182">
        <v>91341870003</v>
      </c>
      <c r="B182" t="s">
        <v>617</v>
      </c>
      <c r="C182">
        <v>9134</v>
      </c>
      <c r="D182" t="s">
        <v>614</v>
      </c>
      <c r="E182">
        <v>187</v>
      </c>
      <c r="F182">
        <v>3</v>
      </c>
      <c r="G182">
        <v>11.88</v>
      </c>
      <c r="H182">
        <v>0</v>
      </c>
      <c r="J182">
        <v>11.88</v>
      </c>
      <c r="K182" t="s">
        <v>490</v>
      </c>
      <c r="L182" t="s">
        <v>458</v>
      </c>
      <c r="M182" s="2">
        <v>46204</v>
      </c>
      <c r="N182">
        <v>55</v>
      </c>
      <c r="O182" t="s">
        <v>104</v>
      </c>
      <c r="P182">
        <v>40</v>
      </c>
      <c r="Q182" s="31" t="s">
        <v>171</v>
      </c>
      <c r="R182" t="s">
        <v>171</v>
      </c>
      <c r="S182">
        <v>11.88</v>
      </c>
      <c r="T182" s="2">
        <v>46204</v>
      </c>
      <c r="U182">
        <v>3502934</v>
      </c>
      <c r="V182" t="s">
        <v>105</v>
      </c>
      <c r="W182">
        <v>1</v>
      </c>
      <c r="X182">
        <v>11.88</v>
      </c>
    </row>
    <row r="183" spans="1:24" ht="14.25" customHeight="1" x14ac:dyDescent="0.35">
      <c r="A183">
        <v>91341870004</v>
      </c>
      <c r="B183" t="s">
        <v>617</v>
      </c>
      <c r="C183">
        <v>9134</v>
      </c>
      <c r="D183" t="s">
        <v>614</v>
      </c>
      <c r="E183">
        <v>187</v>
      </c>
      <c r="F183">
        <v>4</v>
      </c>
      <c r="G183">
        <v>3.56</v>
      </c>
      <c r="H183">
        <v>0</v>
      </c>
      <c r="J183">
        <v>3.56</v>
      </c>
      <c r="K183" t="s">
        <v>490</v>
      </c>
      <c r="L183" t="s">
        <v>458</v>
      </c>
      <c r="M183" s="2">
        <v>46204</v>
      </c>
      <c r="N183">
        <v>55</v>
      </c>
      <c r="O183" t="s">
        <v>104</v>
      </c>
      <c r="P183">
        <v>40</v>
      </c>
      <c r="Q183" s="31" t="s">
        <v>171</v>
      </c>
      <c r="R183" t="s">
        <v>171</v>
      </c>
      <c r="S183">
        <v>3.56</v>
      </c>
      <c r="T183" s="2">
        <v>46204</v>
      </c>
      <c r="U183">
        <v>3502934</v>
      </c>
      <c r="V183" t="s">
        <v>105</v>
      </c>
      <c r="W183">
        <v>1</v>
      </c>
      <c r="X183">
        <v>3.56</v>
      </c>
    </row>
    <row r="184" spans="1:24" ht="14.25" customHeight="1" x14ac:dyDescent="0.35">
      <c r="A184">
        <v>91341870005</v>
      </c>
      <c r="B184" t="s">
        <v>617</v>
      </c>
      <c r="C184">
        <v>9134</v>
      </c>
      <c r="D184" t="s">
        <v>614</v>
      </c>
      <c r="E184">
        <v>187</v>
      </c>
      <c r="F184">
        <v>5</v>
      </c>
      <c r="G184">
        <v>5.8</v>
      </c>
      <c r="H184">
        <v>0</v>
      </c>
      <c r="J184">
        <v>5.8</v>
      </c>
      <c r="K184" t="s">
        <v>490</v>
      </c>
      <c r="L184" t="s">
        <v>458</v>
      </c>
      <c r="M184" s="2">
        <v>46204</v>
      </c>
      <c r="N184">
        <v>55</v>
      </c>
      <c r="O184" t="s">
        <v>104</v>
      </c>
      <c r="P184">
        <v>40</v>
      </c>
      <c r="Q184" s="31" t="s">
        <v>171</v>
      </c>
      <c r="R184" t="s">
        <v>171</v>
      </c>
      <c r="S184">
        <v>5.8</v>
      </c>
      <c r="T184" s="2">
        <v>46204</v>
      </c>
      <c r="U184">
        <v>3502934</v>
      </c>
      <c r="V184" t="s">
        <v>105</v>
      </c>
      <c r="W184">
        <v>1</v>
      </c>
      <c r="X184">
        <v>5.8</v>
      </c>
    </row>
    <row r="185" spans="1:24" ht="14.25" customHeight="1" x14ac:dyDescent="0.35">
      <c r="A185">
        <v>91341870006</v>
      </c>
      <c r="B185" t="s">
        <v>617</v>
      </c>
      <c r="C185">
        <v>9134</v>
      </c>
      <c r="D185" t="s">
        <v>614</v>
      </c>
      <c r="E185">
        <v>187</v>
      </c>
      <c r="F185">
        <v>6</v>
      </c>
      <c r="G185">
        <v>8</v>
      </c>
      <c r="H185">
        <v>0</v>
      </c>
      <c r="J185">
        <v>8</v>
      </c>
      <c r="K185" t="s">
        <v>490</v>
      </c>
      <c r="L185" t="s">
        <v>458</v>
      </c>
      <c r="M185" s="2">
        <v>46204</v>
      </c>
      <c r="N185">
        <v>55</v>
      </c>
      <c r="O185" t="s">
        <v>104</v>
      </c>
      <c r="P185">
        <v>40</v>
      </c>
      <c r="Q185" s="31" t="s">
        <v>171</v>
      </c>
      <c r="R185" t="s">
        <v>171</v>
      </c>
      <c r="S185">
        <v>8</v>
      </c>
      <c r="T185" s="2">
        <v>46204</v>
      </c>
      <c r="U185">
        <v>3502934</v>
      </c>
      <c r="V185" t="s">
        <v>105</v>
      </c>
      <c r="W185">
        <v>1</v>
      </c>
      <c r="X185">
        <v>8</v>
      </c>
    </row>
    <row r="186" spans="1:24" ht="14.25" customHeight="1" x14ac:dyDescent="0.35">
      <c r="A186">
        <v>91391450001</v>
      </c>
      <c r="B186" t="s">
        <v>618</v>
      </c>
      <c r="C186">
        <v>9139</v>
      </c>
      <c r="D186" t="s">
        <v>371</v>
      </c>
      <c r="E186">
        <v>145</v>
      </c>
      <c r="F186">
        <v>1</v>
      </c>
      <c r="G186">
        <v>5.64</v>
      </c>
      <c r="H186">
        <v>0</v>
      </c>
      <c r="J186">
        <v>5.64</v>
      </c>
      <c r="K186" t="s">
        <v>456</v>
      </c>
      <c r="L186" t="s">
        <v>458</v>
      </c>
      <c r="M186" s="2">
        <v>46113</v>
      </c>
      <c r="N186">
        <v>58</v>
      </c>
      <c r="O186" t="s">
        <v>104</v>
      </c>
      <c r="P186">
        <v>6.8</v>
      </c>
      <c r="Q186" s="31" t="s">
        <v>171</v>
      </c>
      <c r="R186" t="s">
        <v>171</v>
      </c>
      <c r="S186">
        <v>5.64</v>
      </c>
      <c r="T186" s="2">
        <v>46113</v>
      </c>
      <c r="U186">
        <v>3502934</v>
      </c>
      <c r="V186" t="s">
        <v>105</v>
      </c>
      <c r="W186">
        <v>1</v>
      </c>
      <c r="X186">
        <v>5.64</v>
      </c>
    </row>
    <row r="187" spans="1:24" ht="14.25" customHeight="1" x14ac:dyDescent="0.35">
      <c r="A187">
        <v>91391450002</v>
      </c>
      <c r="B187" t="s">
        <v>618</v>
      </c>
      <c r="C187">
        <v>9139</v>
      </c>
      <c r="D187" t="s">
        <v>371</v>
      </c>
      <c r="E187">
        <v>145</v>
      </c>
      <c r="F187">
        <v>2</v>
      </c>
      <c r="G187">
        <v>2.1</v>
      </c>
      <c r="H187">
        <v>0</v>
      </c>
      <c r="J187">
        <v>2.1</v>
      </c>
      <c r="K187" t="s">
        <v>456</v>
      </c>
      <c r="L187" t="s">
        <v>458</v>
      </c>
      <c r="M187" s="2">
        <v>46113</v>
      </c>
      <c r="N187">
        <v>58</v>
      </c>
      <c r="O187" t="s">
        <v>104</v>
      </c>
      <c r="P187">
        <v>6.8</v>
      </c>
      <c r="Q187" s="31" t="s">
        <v>171</v>
      </c>
      <c r="R187" t="s">
        <v>171</v>
      </c>
      <c r="S187">
        <v>2.1</v>
      </c>
      <c r="T187" s="2">
        <v>46113</v>
      </c>
      <c r="U187">
        <v>3502934</v>
      </c>
      <c r="V187" t="s">
        <v>105</v>
      </c>
      <c r="W187">
        <v>1</v>
      </c>
      <c r="X187">
        <v>2.1</v>
      </c>
    </row>
    <row r="188" spans="1:24" ht="14.25" customHeight="1" x14ac:dyDescent="0.35">
      <c r="A188">
        <v>91741470001</v>
      </c>
      <c r="B188" t="s">
        <v>619</v>
      </c>
      <c r="C188">
        <v>9174</v>
      </c>
      <c r="D188" t="s">
        <v>80</v>
      </c>
      <c r="E188">
        <v>147</v>
      </c>
      <c r="F188">
        <v>1</v>
      </c>
      <c r="G188">
        <v>9.52</v>
      </c>
      <c r="H188">
        <v>0</v>
      </c>
      <c r="J188">
        <v>9.52</v>
      </c>
      <c r="K188" t="s">
        <v>494</v>
      </c>
      <c r="L188" t="s">
        <v>478</v>
      </c>
      <c r="M188" s="2">
        <v>46143</v>
      </c>
      <c r="N188">
        <v>150</v>
      </c>
      <c r="O188" t="s">
        <v>104</v>
      </c>
      <c r="P188">
        <v>23</v>
      </c>
      <c r="Q188" s="31" t="s">
        <v>171</v>
      </c>
      <c r="R188" t="s">
        <v>171</v>
      </c>
      <c r="S188">
        <v>9.52</v>
      </c>
      <c r="T188" s="2">
        <v>46143</v>
      </c>
      <c r="U188">
        <v>3502934</v>
      </c>
      <c r="V188" t="s">
        <v>105</v>
      </c>
      <c r="W188">
        <v>1</v>
      </c>
      <c r="X188">
        <v>9.52</v>
      </c>
    </row>
    <row r="189" spans="1:24" ht="14.25" customHeight="1" x14ac:dyDescent="0.35">
      <c r="A189">
        <v>91741470002</v>
      </c>
      <c r="B189" t="s">
        <v>619</v>
      </c>
      <c r="C189">
        <v>9174</v>
      </c>
      <c r="D189" t="s">
        <v>80</v>
      </c>
      <c r="E189">
        <v>147</v>
      </c>
      <c r="F189">
        <v>2</v>
      </c>
      <c r="G189">
        <v>11.31</v>
      </c>
      <c r="H189">
        <v>0</v>
      </c>
      <c r="J189">
        <v>11.31</v>
      </c>
      <c r="K189" t="s">
        <v>499</v>
      </c>
      <c r="L189" t="s">
        <v>478</v>
      </c>
      <c r="M189" s="2">
        <v>46143</v>
      </c>
      <c r="N189">
        <v>150</v>
      </c>
      <c r="O189" t="s">
        <v>104</v>
      </c>
      <c r="P189">
        <v>23</v>
      </c>
      <c r="Q189" s="31" t="s">
        <v>171</v>
      </c>
      <c r="R189" t="s">
        <v>171</v>
      </c>
      <c r="S189">
        <v>11.31</v>
      </c>
      <c r="T189" s="2">
        <v>46143</v>
      </c>
      <c r="U189">
        <v>3502934</v>
      </c>
      <c r="V189" t="s">
        <v>105</v>
      </c>
      <c r="W189">
        <v>1</v>
      </c>
      <c r="X189">
        <v>11.31</v>
      </c>
    </row>
    <row r="190" spans="1:24" ht="14.25" customHeight="1" x14ac:dyDescent="0.35">
      <c r="A190">
        <v>91741470003</v>
      </c>
      <c r="B190" t="s">
        <v>619</v>
      </c>
      <c r="C190">
        <v>9174</v>
      </c>
      <c r="D190" t="s">
        <v>80</v>
      </c>
      <c r="E190">
        <v>147</v>
      </c>
      <c r="F190">
        <v>3</v>
      </c>
      <c r="G190">
        <v>3.09</v>
      </c>
      <c r="H190">
        <v>0</v>
      </c>
      <c r="J190">
        <v>3.09</v>
      </c>
      <c r="K190" t="s">
        <v>499</v>
      </c>
      <c r="L190" t="s">
        <v>478</v>
      </c>
      <c r="M190" s="2">
        <v>46143</v>
      </c>
      <c r="N190">
        <v>150</v>
      </c>
      <c r="O190" t="s">
        <v>104</v>
      </c>
      <c r="P190">
        <v>23</v>
      </c>
      <c r="Q190" s="31" t="s">
        <v>171</v>
      </c>
      <c r="R190" t="s">
        <v>171</v>
      </c>
      <c r="S190">
        <v>3.09</v>
      </c>
      <c r="T190" s="2">
        <v>46143</v>
      </c>
      <c r="U190">
        <v>3502934</v>
      </c>
      <c r="V190" t="s">
        <v>105</v>
      </c>
      <c r="W190">
        <v>1</v>
      </c>
      <c r="X190">
        <v>3.09</v>
      </c>
    </row>
    <row r="191" spans="1:24" ht="14.25" customHeight="1" x14ac:dyDescent="0.35">
      <c r="A191">
        <v>91741470004</v>
      </c>
      <c r="B191" t="s">
        <v>619</v>
      </c>
      <c r="C191">
        <v>9174</v>
      </c>
      <c r="D191" t="s">
        <v>80</v>
      </c>
      <c r="E191">
        <v>147</v>
      </c>
      <c r="F191">
        <v>4</v>
      </c>
      <c r="G191">
        <v>7.05</v>
      </c>
      <c r="H191">
        <v>0</v>
      </c>
      <c r="J191">
        <v>7.05</v>
      </c>
      <c r="K191" t="s">
        <v>499</v>
      </c>
      <c r="L191" t="s">
        <v>478</v>
      </c>
      <c r="M191" s="2">
        <v>46143</v>
      </c>
      <c r="N191">
        <v>150</v>
      </c>
      <c r="O191" t="s">
        <v>104</v>
      </c>
      <c r="P191">
        <v>23</v>
      </c>
      <c r="Q191" s="31" t="s">
        <v>171</v>
      </c>
      <c r="R191" t="s">
        <v>171</v>
      </c>
      <c r="S191">
        <v>7.05</v>
      </c>
      <c r="T191" s="2">
        <v>46143</v>
      </c>
      <c r="U191">
        <v>3502934</v>
      </c>
      <c r="V191" t="s">
        <v>105</v>
      </c>
      <c r="W191">
        <v>1</v>
      </c>
      <c r="X191">
        <v>7.05</v>
      </c>
    </row>
    <row r="192" spans="1:24" ht="14.25" customHeight="1" x14ac:dyDescent="0.35">
      <c r="A192">
        <v>91741470005</v>
      </c>
      <c r="B192" t="s">
        <v>619</v>
      </c>
      <c r="C192">
        <v>9174</v>
      </c>
      <c r="D192" t="s">
        <v>80</v>
      </c>
      <c r="E192">
        <v>147</v>
      </c>
      <c r="F192">
        <v>5</v>
      </c>
      <c r="G192">
        <v>3.35</v>
      </c>
      <c r="H192">
        <v>0</v>
      </c>
      <c r="J192">
        <v>3.35</v>
      </c>
      <c r="K192" t="s">
        <v>494</v>
      </c>
      <c r="L192" t="s">
        <v>478</v>
      </c>
      <c r="M192" s="2">
        <v>46143</v>
      </c>
      <c r="N192">
        <v>150</v>
      </c>
      <c r="O192" t="s">
        <v>104</v>
      </c>
      <c r="P192">
        <v>23</v>
      </c>
      <c r="Q192" s="31" t="s">
        <v>171</v>
      </c>
      <c r="R192" t="s">
        <v>171</v>
      </c>
      <c r="S192">
        <v>3.35</v>
      </c>
      <c r="T192" s="2">
        <v>46143</v>
      </c>
      <c r="U192">
        <v>3502934</v>
      </c>
      <c r="V192" t="s">
        <v>105</v>
      </c>
      <c r="W192">
        <v>1</v>
      </c>
      <c r="X192">
        <v>3.35</v>
      </c>
    </row>
    <row r="193" spans="1:24" ht="14.25" customHeight="1" x14ac:dyDescent="0.35">
      <c r="A193">
        <v>91741470006</v>
      </c>
      <c r="B193" t="s">
        <v>619</v>
      </c>
      <c r="C193">
        <v>9174</v>
      </c>
      <c r="D193" t="s">
        <v>80</v>
      </c>
      <c r="E193">
        <v>147</v>
      </c>
      <c r="F193">
        <v>6</v>
      </c>
      <c r="G193">
        <v>2.87</v>
      </c>
      <c r="H193">
        <v>0</v>
      </c>
      <c r="J193">
        <v>2.87</v>
      </c>
      <c r="K193" t="s">
        <v>501</v>
      </c>
      <c r="L193" t="s">
        <v>478</v>
      </c>
      <c r="M193" s="2">
        <v>46143</v>
      </c>
      <c r="N193">
        <v>150</v>
      </c>
      <c r="O193" t="s">
        <v>104</v>
      </c>
      <c r="P193">
        <v>23</v>
      </c>
      <c r="Q193" s="31" t="s">
        <v>171</v>
      </c>
      <c r="R193" t="s">
        <v>171</v>
      </c>
      <c r="S193">
        <v>2.87</v>
      </c>
      <c r="T193" s="2">
        <v>46143</v>
      </c>
      <c r="U193">
        <v>3502934</v>
      </c>
      <c r="V193" t="s">
        <v>105</v>
      </c>
      <c r="W193">
        <v>1</v>
      </c>
      <c r="X193">
        <v>2.87</v>
      </c>
    </row>
    <row r="194" spans="1:24" ht="14.25" customHeight="1" x14ac:dyDescent="0.35">
      <c r="A194">
        <v>91741470007</v>
      </c>
      <c r="B194" t="s">
        <v>619</v>
      </c>
      <c r="C194">
        <v>9174</v>
      </c>
      <c r="D194" t="s">
        <v>80</v>
      </c>
      <c r="E194">
        <v>147</v>
      </c>
      <c r="F194">
        <v>7</v>
      </c>
      <c r="G194">
        <v>5.25</v>
      </c>
      <c r="H194">
        <v>0</v>
      </c>
      <c r="J194">
        <v>5.25</v>
      </c>
      <c r="K194" t="s">
        <v>501</v>
      </c>
      <c r="L194" t="s">
        <v>478</v>
      </c>
      <c r="M194" s="2">
        <v>46143</v>
      </c>
      <c r="N194">
        <v>150</v>
      </c>
      <c r="O194" t="s">
        <v>104</v>
      </c>
      <c r="P194">
        <v>23</v>
      </c>
      <c r="Q194" s="31" t="s">
        <v>171</v>
      </c>
      <c r="R194" t="s">
        <v>171</v>
      </c>
      <c r="S194">
        <v>5.25</v>
      </c>
      <c r="T194" s="2">
        <v>46143</v>
      </c>
      <c r="U194">
        <v>3502934</v>
      </c>
      <c r="V194" t="s">
        <v>105</v>
      </c>
      <c r="W194">
        <v>1</v>
      </c>
      <c r="X194">
        <v>5.25</v>
      </c>
    </row>
    <row r="195" spans="1:24" ht="14.25" customHeight="1" x14ac:dyDescent="0.35">
      <c r="A195">
        <v>91741470008</v>
      </c>
      <c r="B195" t="s">
        <v>619</v>
      </c>
      <c r="C195">
        <v>9174</v>
      </c>
      <c r="D195" t="s">
        <v>80</v>
      </c>
      <c r="E195">
        <v>147</v>
      </c>
      <c r="F195">
        <v>8</v>
      </c>
      <c r="G195">
        <v>7.38</v>
      </c>
      <c r="H195">
        <v>0</v>
      </c>
      <c r="J195">
        <v>7.38</v>
      </c>
      <c r="K195" t="s">
        <v>501</v>
      </c>
      <c r="L195" t="s">
        <v>478</v>
      </c>
      <c r="M195" s="2">
        <v>46143</v>
      </c>
      <c r="N195">
        <v>150</v>
      </c>
      <c r="O195" t="s">
        <v>104</v>
      </c>
      <c r="P195">
        <v>23</v>
      </c>
      <c r="Q195" s="31" t="s">
        <v>171</v>
      </c>
      <c r="R195" t="s">
        <v>171</v>
      </c>
      <c r="S195">
        <v>7.38</v>
      </c>
      <c r="T195" s="2">
        <v>46143</v>
      </c>
      <c r="U195">
        <v>3502934</v>
      </c>
      <c r="V195" t="s">
        <v>105</v>
      </c>
      <c r="W195">
        <v>1</v>
      </c>
      <c r="X195">
        <v>7.38</v>
      </c>
    </row>
    <row r="196" spans="1:24" ht="14.25" customHeight="1" x14ac:dyDescent="0.35">
      <c r="A196">
        <v>91741470009</v>
      </c>
      <c r="B196" t="s">
        <v>619</v>
      </c>
      <c r="C196">
        <v>9174</v>
      </c>
      <c r="D196" t="s">
        <v>80</v>
      </c>
      <c r="E196">
        <v>147</v>
      </c>
      <c r="F196">
        <v>9</v>
      </c>
      <c r="G196">
        <v>16.600000000000001</v>
      </c>
      <c r="H196">
        <v>0</v>
      </c>
      <c r="J196">
        <v>16.600000000000001</v>
      </c>
      <c r="K196" t="s">
        <v>494</v>
      </c>
      <c r="L196" t="s">
        <v>478</v>
      </c>
      <c r="M196" s="2">
        <v>46143</v>
      </c>
      <c r="N196">
        <v>150</v>
      </c>
      <c r="O196" t="s">
        <v>104</v>
      </c>
      <c r="P196">
        <v>23</v>
      </c>
      <c r="Q196" s="31" t="s">
        <v>171</v>
      </c>
      <c r="R196" t="s">
        <v>171</v>
      </c>
      <c r="S196">
        <v>16.600000000000001</v>
      </c>
      <c r="T196" s="2">
        <v>46143</v>
      </c>
      <c r="U196">
        <v>3502934</v>
      </c>
      <c r="V196" t="s">
        <v>105</v>
      </c>
      <c r="W196">
        <v>1</v>
      </c>
      <c r="X196">
        <v>16.600000000000001</v>
      </c>
    </row>
    <row r="197" spans="1:24" ht="14.25" customHeight="1" x14ac:dyDescent="0.35">
      <c r="A197">
        <v>91741470010</v>
      </c>
      <c r="B197" t="s">
        <v>619</v>
      </c>
      <c r="C197">
        <v>9174</v>
      </c>
      <c r="D197" t="s">
        <v>80</v>
      </c>
      <c r="E197">
        <v>147</v>
      </c>
      <c r="F197">
        <v>10</v>
      </c>
      <c r="G197">
        <v>20.62</v>
      </c>
      <c r="H197">
        <v>0</v>
      </c>
      <c r="J197">
        <v>20.62</v>
      </c>
      <c r="K197" t="s">
        <v>500</v>
      </c>
      <c r="L197" t="s">
        <v>478</v>
      </c>
      <c r="M197" s="2">
        <v>46143</v>
      </c>
      <c r="N197">
        <v>150</v>
      </c>
      <c r="O197" t="s">
        <v>104</v>
      </c>
      <c r="P197">
        <v>23</v>
      </c>
      <c r="Q197" s="31" t="s">
        <v>171</v>
      </c>
      <c r="R197" t="s">
        <v>171</v>
      </c>
      <c r="S197">
        <v>20.62</v>
      </c>
      <c r="T197" s="2">
        <v>46143</v>
      </c>
      <c r="U197">
        <v>3502934</v>
      </c>
      <c r="V197" t="s">
        <v>105</v>
      </c>
      <c r="W197">
        <v>1</v>
      </c>
      <c r="X197">
        <v>20.62</v>
      </c>
    </row>
    <row r="198" spans="1:24" ht="14.25" customHeight="1" x14ac:dyDescent="0.35">
      <c r="A198">
        <v>91771980001</v>
      </c>
      <c r="B198" t="s">
        <v>620</v>
      </c>
      <c r="C198">
        <v>9177</v>
      </c>
      <c r="D198" t="s">
        <v>78</v>
      </c>
      <c r="E198">
        <v>198</v>
      </c>
      <c r="F198">
        <v>1</v>
      </c>
      <c r="G198">
        <v>0.75</v>
      </c>
      <c r="H198">
        <v>0</v>
      </c>
      <c r="J198">
        <v>0.75</v>
      </c>
      <c r="K198" t="s">
        <v>454</v>
      </c>
      <c r="L198" t="s">
        <v>446</v>
      </c>
      <c r="M198" s="2">
        <v>46296</v>
      </c>
      <c r="N198">
        <v>72</v>
      </c>
      <c r="O198" t="s">
        <v>104</v>
      </c>
      <c r="P198">
        <v>34</v>
      </c>
      <c r="Q198" s="31" t="s">
        <v>171</v>
      </c>
      <c r="R198" t="s">
        <v>171</v>
      </c>
      <c r="S198">
        <v>0.75</v>
      </c>
      <c r="T198" s="2">
        <v>46296</v>
      </c>
      <c r="U198">
        <v>3502934</v>
      </c>
      <c r="V198" t="s">
        <v>105</v>
      </c>
      <c r="W198">
        <v>1</v>
      </c>
      <c r="X198">
        <v>0.75</v>
      </c>
    </row>
    <row r="199" spans="1:24" ht="14.25" customHeight="1" x14ac:dyDescent="0.35">
      <c r="A199">
        <v>91771980002</v>
      </c>
      <c r="B199" t="s">
        <v>620</v>
      </c>
      <c r="C199">
        <v>9177</v>
      </c>
      <c r="D199" t="s">
        <v>78</v>
      </c>
      <c r="E199">
        <v>198</v>
      </c>
      <c r="F199">
        <v>2</v>
      </c>
      <c r="G199">
        <v>9.84</v>
      </c>
      <c r="H199">
        <v>0</v>
      </c>
      <c r="J199">
        <v>9.84</v>
      </c>
      <c r="K199" t="s">
        <v>456</v>
      </c>
      <c r="L199" t="s">
        <v>446</v>
      </c>
      <c r="M199" s="2">
        <v>46296</v>
      </c>
      <c r="N199">
        <v>72</v>
      </c>
      <c r="O199" t="s">
        <v>104</v>
      </c>
      <c r="P199">
        <v>34</v>
      </c>
      <c r="Q199" s="31" t="s">
        <v>171</v>
      </c>
      <c r="R199" t="s">
        <v>171</v>
      </c>
      <c r="S199">
        <v>9.84</v>
      </c>
      <c r="T199" s="2">
        <v>46296</v>
      </c>
      <c r="U199">
        <v>3502934</v>
      </c>
      <c r="V199" t="s">
        <v>105</v>
      </c>
      <c r="W199">
        <v>1</v>
      </c>
      <c r="X199">
        <v>9.84</v>
      </c>
    </row>
    <row r="200" spans="1:24" ht="14.25" customHeight="1" x14ac:dyDescent="0.35">
      <c r="A200">
        <v>91771980003</v>
      </c>
      <c r="B200" t="s">
        <v>620</v>
      </c>
      <c r="C200">
        <v>9177</v>
      </c>
      <c r="D200" t="s">
        <v>78</v>
      </c>
      <c r="E200">
        <v>198</v>
      </c>
      <c r="F200">
        <v>3</v>
      </c>
      <c r="G200">
        <v>17.64</v>
      </c>
      <c r="H200">
        <v>0</v>
      </c>
      <c r="J200">
        <v>17.64</v>
      </c>
      <c r="K200" t="s">
        <v>454</v>
      </c>
      <c r="L200" t="s">
        <v>446</v>
      </c>
      <c r="M200" s="2">
        <v>46296</v>
      </c>
      <c r="N200">
        <v>72</v>
      </c>
      <c r="O200" t="s">
        <v>104</v>
      </c>
      <c r="P200">
        <v>34</v>
      </c>
      <c r="Q200" s="31" t="s">
        <v>171</v>
      </c>
      <c r="R200" t="s">
        <v>171</v>
      </c>
      <c r="S200">
        <v>17.64</v>
      </c>
      <c r="T200" s="2">
        <v>46296</v>
      </c>
      <c r="U200">
        <v>3502934</v>
      </c>
      <c r="V200" t="s">
        <v>105</v>
      </c>
      <c r="W200">
        <v>1</v>
      </c>
      <c r="X200">
        <v>17.64</v>
      </c>
    </row>
    <row r="201" spans="1:24" ht="14.25" customHeight="1" x14ac:dyDescent="0.35">
      <c r="A201">
        <v>91771980004</v>
      </c>
      <c r="B201" t="s">
        <v>620</v>
      </c>
      <c r="C201">
        <v>9177</v>
      </c>
      <c r="D201" t="s">
        <v>78</v>
      </c>
      <c r="E201">
        <v>198</v>
      </c>
      <c r="F201">
        <v>4</v>
      </c>
      <c r="G201">
        <v>4.62</v>
      </c>
      <c r="H201">
        <v>0</v>
      </c>
      <c r="J201">
        <v>4.62</v>
      </c>
      <c r="K201" t="s">
        <v>454</v>
      </c>
      <c r="L201" t="s">
        <v>446</v>
      </c>
      <c r="M201" s="2">
        <v>46296</v>
      </c>
      <c r="N201">
        <v>72</v>
      </c>
      <c r="O201" t="s">
        <v>104</v>
      </c>
      <c r="P201">
        <v>34</v>
      </c>
      <c r="Q201" s="31" t="s">
        <v>171</v>
      </c>
      <c r="R201" t="s">
        <v>171</v>
      </c>
      <c r="S201">
        <v>4.62</v>
      </c>
      <c r="T201" s="2">
        <v>46296</v>
      </c>
      <c r="U201">
        <v>3502934</v>
      </c>
      <c r="V201" t="s">
        <v>105</v>
      </c>
      <c r="W201">
        <v>1</v>
      </c>
      <c r="X201">
        <v>4.62</v>
      </c>
    </row>
    <row r="202" spans="1:24" ht="14.25" customHeight="1" x14ac:dyDescent="0.35">
      <c r="A202">
        <v>91771980005</v>
      </c>
      <c r="B202" t="s">
        <v>620</v>
      </c>
      <c r="C202">
        <v>9177</v>
      </c>
      <c r="D202" t="s">
        <v>78</v>
      </c>
      <c r="E202">
        <v>198</v>
      </c>
      <c r="F202">
        <v>5</v>
      </c>
      <c r="G202">
        <v>7.94</v>
      </c>
      <c r="H202">
        <v>0</v>
      </c>
      <c r="J202">
        <v>7.94</v>
      </c>
      <c r="K202" t="s">
        <v>454</v>
      </c>
      <c r="L202" t="s">
        <v>446</v>
      </c>
      <c r="M202" s="2">
        <v>46296</v>
      </c>
      <c r="N202">
        <v>72</v>
      </c>
      <c r="O202" t="s">
        <v>104</v>
      </c>
      <c r="P202">
        <v>34</v>
      </c>
      <c r="Q202" s="31" t="s">
        <v>171</v>
      </c>
      <c r="R202" t="s">
        <v>171</v>
      </c>
      <c r="S202">
        <v>7.94</v>
      </c>
      <c r="T202" s="2">
        <v>46296</v>
      </c>
      <c r="U202">
        <v>3502934</v>
      </c>
      <c r="V202" t="s">
        <v>105</v>
      </c>
      <c r="W202">
        <v>1</v>
      </c>
      <c r="X202">
        <v>7.94</v>
      </c>
    </row>
    <row r="203" spans="1:24" ht="14.25" customHeight="1" x14ac:dyDescent="0.35">
      <c r="A203">
        <v>91771980006</v>
      </c>
      <c r="B203" t="s">
        <v>620</v>
      </c>
      <c r="C203">
        <v>9177</v>
      </c>
      <c r="D203" t="s">
        <v>78</v>
      </c>
      <c r="E203">
        <v>198</v>
      </c>
      <c r="F203">
        <v>6</v>
      </c>
      <c r="G203">
        <v>1.01</v>
      </c>
      <c r="H203">
        <v>0</v>
      </c>
      <c r="J203">
        <v>1.01</v>
      </c>
      <c r="K203" t="s">
        <v>454</v>
      </c>
      <c r="L203" t="s">
        <v>446</v>
      </c>
      <c r="M203" s="2">
        <v>46296</v>
      </c>
      <c r="N203">
        <v>72</v>
      </c>
      <c r="O203" t="s">
        <v>104</v>
      </c>
      <c r="P203">
        <v>34</v>
      </c>
      <c r="Q203" s="31" t="s">
        <v>171</v>
      </c>
      <c r="R203" t="s">
        <v>171</v>
      </c>
      <c r="S203">
        <v>1.01</v>
      </c>
      <c r="T203" s="2">
        <v>46296</v>
      </c>
      <c r="U203">
        <v>3502934</v>
      </c>
      <c r="V203" t="s">
        <v>105</v>
      </c>
      <c r="W203">
        <v>1</v>
      </c>
      <c r="X203">
        <v>1.01</v>
      </c>
    </row>
    <row r="204" spans="1:24" ht="14.25" customHeight="1" x14ac:dyDescent="0.35">
      <c r="A204">
        <v>91771980007</v>
      </c>
      <c r="B204" t="s">
        <v>620</v>
      </c>
      <c r="C204">
        <v>9177</v>
      </c>
      <c r="D204" t="s">
        <v>78</v>
      </c>
      <c r="E204">
        <v>198</v>
      </c>
      <c r="F204">
        <v>7</v>
      </c>
      <c r="G204">
        <v>4.91</v>
      </c>
      <c r="H204">
        <v>0</v>
      </c>
      <c r="J204">
        <v>4.91</v>
      </c>
      <c r="K204" t="s">
        <v>454</v>
      </c>
      <c r="L204" t="s">
        <v>446</v>
      </c>
      <c r="M204" s="2">
        <v>46296</v>
      </c>
      <c r="N204">
        <v>72</v>
      </c>
      <c r="O204" t="s">
        <v>104</v>
      </c>
      <c r="P204">
        <v>34</v>
      </c>
      <c r="Q204" s="31" t="s">
        <v>171</v>
      </c>
      <c r="R204" t="s">
        <v>171</v>
      </c>
      <c r="S204">
        <v>4.91</v>
      </c>
      <c r="T204" s="2">
        <v>46296</v>
      </c>
      <c r="U204">
        <v>3502934</v>
      </c>
      <c r="V204" t="s">
        <v>105</v>
      </c>
      <c r="W204">
        <v>1</v>
      </c>
      <c r="X204">
        <v>4.91</v>
      </c>
    </row>
    <row r="205" spans="1:24" ht="14.25" customHeight="1" x14ac:dyDescent="0.35">
      <c r="A205">
        <v>91771980008</v>
      </c>
      <c r="B205" t="s">
        <v>620</v>
      </c>
      <c r="C205">
        <v>9177</v>
      </c>
      <c r="D205" t="s">
        <v>78</v>
      </c>
      <c r="E205">
        <v>198</v>
      </c>
      <c r="F205">
        <v>8</v>
      </c>
      <c r="G205">
        <v>5.17</v>
      </c>
      <c r="H205">
        <v>0</v>
      </c>
      <c r="J205">
        <v>5.17</v>
      </c>
      <c r="K205" t="s">
        <v>454</v>
      </c>
      <c r="L205" t="s">
        <v>446</v>
      </c>
      <c r="M205" s="2">
        <v>46296</v>
      </c>
      <c r="N205">
        <v>72</v>
      </c>
      <c r="O205" t="s">
        <v>104</v>
      </c>
      <c r="P205">
        <v>34</v>
      </c>
      <c r="Q205" s="31" t="s">
        <v>171</v>
      </c>
      <c r="R205" t="s">
        <v>171</v>
      </c>
      <c r="S205">
        <v>5.17</v>
      </c>
      <c r="T205" s="2">
        <v>46296</v>
      </c>
      <c r="U205">
        <v>3502934</v>
      </c>
      <c r="V205" t="s">
        <v>105</v>
      </c>
      <c r="W205">
        <v>1</v>
      </c>
      <c r="X205">
        <v>5.17</v>
      </c>
    </row>
    <row r="206" spans="1:24" ht="14.25" customHeight="1" x14ac:dyDescent="0.35">
      <c r="A206">
        <v>91771980009</v>
      </c>
      <c r="B206" t="s">
        <v>620</v>
      </c>
      <c r="C206">
        <v>9177</v>
      </c>
      <c r="D206" t="s">
        <v>78</v>
      </c>
      <c r="E206">
        <v>198</v>
      </c>
      <c r="F206">
        <v>9</v>
      </c>
      <c r="G206">
        <v>9.64</v>
      </c>
      <c r="H206">
        <v>0</v>
      </c>
      <c r="J206">
        <v>9.64</v>
      </c>
      <c r="K206" t="s">
        <v>454</v>
      </c>
      <c r="L206" t="s">
        <v>446</v>
      </c>
      <c r="M206" s="2">
        <v>46296</v>
      </c>
      <c r="N206">
        <v>72</v>
      </c>
      <c r="O206" t="s">
        <v>104</v>
      </c>
      <c r="P206">
        <v>34</v>
      </c>
      <c r="Q206" s="31" t="s">
        <v>171</v>
      </c>
      <c r="R206" t="s">
        <v>171</v>
      </c>
      <c r="S206">
        <v>9.64</v>
      </c>
      <c r="T206" s="2">
        <v>46296</v>
      </c>
      <c r="U206">
        <v>3502934</v>
      </c>
      <c r="V206" t="s">
        <v>105</v>
      </c>
      <c r="W206">
        <v>1</v>
      </c>
      <c r="X206">
        <v>9.64</v>
      </c>
    </row>
    <row r="207" spans="1:24" ht="14.25" customHeight="1" x14ac:dyDescent="0.35">
      <c r="A207">
        <v>91771980010</v>
      </c>
      <c r="B207" t="s">
        <v>620</v>
      </c>
      <c r="C207">
        <v>9177</v>
      </c>
      <c r="D207" t="s">
        <v>78</v>
      </c>
      <c r="E207">
        <v>198</v>
      </c>
      <c r="F207">
        <v>10</v>
      </c>
      <c r="G207">
        <v>9.06</v>
      </c>
      <c r="H207">
        <v>0</v>
      </c>
      <c r="J207">
        <v>9.06</v>
      </c>
      <c r="K207" t="s">
        <v>454</v>
      </c>
      <c r="L207" t="s">
        <v>446</v>
      </c>
      <c r="M207" s="2">
        <v>46296</v>
      </c>
      <c r="N207">
        <v>72</v>
      </c>
      <c r="O207" t="s">
        <v>104</v>
      </c>
      <c r="P207">
        <v>34</v>
      </c>
      <c r="Q207" s="31" t="s">
        <v>171</v>
      </c>
      <c r="R207" t="s">
        <v>171</v>
      </c>
      <c r="S207">
        <v>9.06</v>
      </c>
      <c r="T207" s="2">
        <v>46296</v>
      </c>
      <c r="U207">
        <v>3502934</v>
      </c>
      <c r="V207" t="s">
        <v>105</v>
      </c>
      <c r="W207">
        <v>1</v>
      </c>
      <c r="X207">
        <v>9.06</v>
      </c>
    </row>
    <row r="208" spans="1:24" ht="14.25" customHeight="1" x14ac:dyDescent="0.35">
      <c r="A208">
        <v>91802030001</v>
      </c>
      <c r="B208" t="s">
        <v>621</v>
      </c>
      <c r="C208">
        <v>9180</v>
      </c>
      <c r="D208" t="s">
        <v>83</v>
      </c>
      <c r="E208">
        <v>203</v>
      </c>
      <c r="F208">
        <v>1</v>
      </c>
      <c r="G208">
        <v>4.62</v>
      </c>
      <c r="H208">
        <v>0</v>
      </c>
      <c r="J208">
        <v>4.62</v>
      </c>
      <c r="K208" t="s">
        <v>482</v>
      </c>
      <c r="L208" t="s">
        <v>478</v>
      </c>
      <c r="M208" s="2">
        <v>46143</v>
      </c>
      <c r="N208">
        <v>125</v>
      </c>
      <c r="O208" t="s">
        <v>104</v>
      </c>
      <c r="P208">
        <v>5</v>
      </c>
      <c r="Q208" s="31" t="s">
        <v>171</v>
      </c>
      <c r="R208" t="s">
        <v>171</v>
      </c>
      <c r="S208">
        <v>4.62</v>
      </c>
      <c r="T208" s="2">
        <v>46143</v>
      </c>
      <c r="U208">
        <v>3502934</v>
      </c>
      <c r="V208" t="s">
        <v>105</v>
      </c>
      <c r="W208">
        <v>1</v>
      </c>
      <c r="X208">
        <v>4.62</v>
      </c>
    </row>
    <row r="209" spans="1:24" ht="14.25" customHeight="1" x14ac:dyDescent="0.35">
      <c r="A209">
        <v>91802030002</v>
      </c>
      <c r="B209" t="s">
        <v>621</v>
      </c>
      <c r="C209">
        <v>9180</v>
      </c>
      <c r="D209" t="s">
        <v>83</v>
      </c>
      <c r="E209">
        <v>203</v>
      </c>
      <c r="F209">
        <v>2</v>
      </c>
      <c r="G209">
        <v>0.67</v>
      </c>
      <c r="H209">
        <v>0</v>
      </c>
      <c r="J209">
        <v>0.67</v>
      </c>
      <c r="K209" t="s">
        <v>482</v>
      </c>
      <c r="L209" t="s">
        <v>478</v>
      </c>
      <c r="M209" s="2">
        <v>46143</v>
      </c>
      <c r="N209">
        <v>125</v>
      </c>
      <c r="O209" t="s">
        <v>104</v>
      </c>
      <c r="P209">
        <v>5</v>
      </c>
      <c r="Q209" s="31" t="s">
        <v>171</v>
      </c>
      <c r="R209" t="s">
        <v>171</v>
      </c>
      <c r="S209">
        <v>0.67</v>
      </c>
      <c r="T209" s="2">
        <v>46143</v>
      </c>
      <c r="U209">
        <v>3502934</v>
      </c>
      <c r="V209" t="s">
        <v>105</v>
      </c>
      <c r="W209">
        <v>1</v>
      </c>
      <c r="X209">
        <v>0.67</v>
      </c>
    </row>
    <row r="210" spans="1:24" ht="14.25" customHeight="1" x14ac:dyDescent="0.35">
      <c r="A210">
        <v>91802030003</v>
      </c>
      <c r="B210" t="s">
        <v>621</v>
      </c>
      <c r="C210">
        <v>9180</v>
      </c>
      <c r="D210" t="s">
        <v>83</v>
      </c>
      <c r="E210">
        <v>203</v>
      </c>
      <c r="F210">
        <v>3</v>
      </c>
      <c r="G210">
        <v>4.1100000000000003</v>
      </c>
      <c r="H210">
        <v>0</v>
      </c>
      <c r="J210">
        <v>4.1100000000000003</v>
      </c>
      <c r="K210" t="s">
        <v>482</v>
      </c>
      <c r="L210" t="s">
        <v>478</v>
      </c>
      <c r="M210" s="2">
        <v>46143</v>
      </c>
      <c r="N210">
        <v>125</v>
      </c>
      <c r="O210" t="s">
        <v>104</v>
      </c>
      <c r="P210">
        <v>5</v>
      </c>
      <c r="Q210" s="31" t="s">
        <v>171</v>
      </c>
      <c r="R210" t="s">
        <v>171</v>
      </c>
      <c r="S210">
        <v>4.1100000000000003</v>
      </c>
      <c r="T210" s="2">
        <v>46143</v>
      </c>
      <c r="U210">
        <v>3502934</v>
      </c>
      <c r="V210" t="s">
        <v>105</v>
      </c>
      <c r="W210">
        <v>1</v>
      </c>
      <c r="X210">
        <v>4.1100000000000003</v>
      </c>
    </row>
    <row r="211" spans="1:24" ht="14.25" customHeight="1" x14ac:dyDescent="0.35">
      <c r="A211">
        <v>91802030005</v>
      </c>
      <c r="B211" t="s">
        <v>621</v>
      </c>
      <c r="C211">
        <v>9180</v>
      </c>
      <c r="D211" t="s">
        <v>83</v>
      </c>
      <c r="E211">
        <v>203</v>
      </c>
      <c r="F211">
        <v>5</v>
      </c>
      <c r="G211">
        <v>16.53</v>
      </c>
      <c r="H211">
        <v>0</v>
      </c>
      <c r="J211">
        <v>16.53</v>
      </c>
      <c r="K211" t="s">
        <v>444</v>
      </c>
      <c r="L211" t="s">
        <v>478</v>
      </c>
      <c r="M211" s="2">
        <v>46143</v>
      </c>
      <c r="N211">
        <v>125</v>
      </c>
      <c r="O211" t="s">
        <v>104</v>
      </c>
      <c r="P211">
        <v>5</v>
      </c>
      <c r="Q211" s="31" t="s">
        <v>171</v>
      </c>
      <c r="R211" t="s">
        <v>171</v>
      </c>
      <c r="S211">
        <v>16.53</v>
      </c>
      <c r="T211" s="2">
        <v>46143</v>
      </c>
      <c r="U211">
        <v>3502934</v>
      </c>
      <c r="V211" t="s">
        <v>105</v>
      </c>
      <c r="W211">
        <v>1</v>
      </c>
      <c r="X211">
        <v>16.53</v>
      </c>
    </row>
    <row r="212" spans="1:24" ht="14.25" customHeight="1" x14ac:dyDescent="0.35">
      <c r="A212">
        <v>91802030006</v>
      </c>
      <c r="B212" t="s">
        <v>621</v>
      </c>
      <c r="C212">
        <v>9180</v>
      </c>
      <c r="D212" t="s">
        <v>83</v>
      </c>
      <c r="E212">
        <v>203</v>
      </c>
      <c r="F212">
        <v>6</v>
      </c>
      <c r="G212">
        <v>7.14</v>
      </c>
      <c r="H212">
        <v>0</v>
      </c>
      <c r="J212">
        <v>7.14</v>
      </c>
      <c r="K212" t="s">
        <v>444</v>
      </c>
      <c r="L212" t="s">
        <v>478</v>
      </c>
      <c r="M212" s="2">
        <v>46143</v>
      </c>
      <c r="N212">
        <v>125</v>
      </c>
      <c r="O212" t="s">
        <v>104</v>
      </c>
      <c r="P212">
        <v>5</v>
      </c>
      <c r="Q212" s="31" t="s">
        <v>171</v>
      </c>
      <c r="R212" t="s">
        <v>171</v>
      </c>
      <c r="S212">
        <v>7.14</v>
      </c>
      <c r="T212" s="2">
        <v>46143</v>
      </c>
      <c r="U212">
        <v>3502934</v>
      </c>
      <c r="V212" t="s">
        <v>105</v>
      </c>
      <c r="W212">
        <v>1</v>
      </c>
      <c r="X212">
        <v>7.14</v>
      </c>
    </row>
    <row r="213" spans="1:24" ht="14.25" customHeight="1" x14ac:dyDescent="0.35">
      <c r="A213">
        <v>91802030007</v>
      </c>
      <c r="B213" t="s">
        <v>621</v>
      </c>
      <c r="C213">
        <v>9180</v>
      </c>
      <c r="D213" t="s">
        <v>83</v>
      </c>
      <c r="E213">
        <v>203</v>
      </c>
      <c r="F213">
        <v>7</v>
      </c>
      <c r="G213">
        <v>2.2200000000000002</v>
      </c>
      <c r="H213">
        <v>0</v>
      </c>
      <c r="J213">
        <v>2.2200000000000002</v>
      </c>
      <c r="K213" t="s">
        <v>482</v>
      </c>
      <c r="L213" t="s">
        <v>478</v>
      </c>
      <c r="M213" s="2">
        <v>46143</v>
      </c>
      <c r="N213">
        <v>125</v>
      </c>
      <c r="O213" t="s">
        <v>104</v>
      </c>
      <c r="P213">
        <v>5</v>
      </c>
      <c r="Q213" s="31" t="s">
        <v>171</v>
      </c>
      <c r="R213" t="s">
        <v>171</v>
      </c>
      <c r="S213">
        <v>2.2200000000000002</v>
      </c>
      <c r="T213" s="2">
        <v>46143</v>
      </c>
      <c r="U213">
        <v>3502934</v>
      </c>
      <c r="V213" t="s">
        <v>105</v>
      </c>
      <c r="W213">
        <v>1</v>
      </c>
      <c r="X213">
        <v>2.2200000000000002</v>
      </c>
    </row>
    <row r="214" spans="1:24" ht="14.25" customHeight="1" x14ac:dyDescent="0.35">
      <c r="A214">
        <v>91802030008</v>
      </c>
      <c r="B214" t="s">
        <v>621</v>
      </c>
      <c r="C214">
        <v>9180</v>
      </c>
      <c r="D214" t="s">
        <v>83</v>
      </c>
      <c r="E214">
        <v>203</v>
      </c>
      <c r="F214">
        <v>8</v>
      </c>
      <c r="G214">
        <v>4.55</v>
      </c>
      <c r="H214">
        <v>0</v>
      </c>
      <c r="J214">
        <v>4.55</v>
      </c>
      <c r="K214" t="s">
        <v>482</v>
      </c>
      <c r="L214" t="s">
        <v>478</v>
      </c>
      <c r="M214" s="2">
        <v>46143</v>
      </c>
      <c r="N214">
        <v>125</v>
      </c>
      <c r="O214" t="s">
        <v>104</v>
      </c>
      <c r="P214">
        <v>5</v>
      </c>
      <c r="Q214" s="31" t="s">
        <v>171</v>
      </c>
      <c r="R214" t="s">
        <v>171</v>
      </c>
      <c r="S214">
        <v>4.55</v>
      </c>
      <c r="T214" s="2">
        <v>46143</v>
      </c>
      <c r="U214">
        <v>3502934</v>
      </c>
      <c r="V214" t="s">
        <v>105</v>
      </c>
      <c r="W214">
        <v>1</v>
      </c>
      <c r="X214">
        <v>4.55</v>
      </c>
    </row>
    <row r="215" spans="1:24" ht="14.25" customHeight="1" x14ac:dyDescent="0.35">
      <c r="A215">
        <v>91802030009</v>
      </c>
      <c r="B215" t="s">
        <v>621</v>
      </c>
      <c r="C215">
        <v>9180</v>
      </c>
      <c r="D215" t="s">
        <v>83</v>
      </c>
      <c r="E215">
        <v>203</v>
      </c>
      <c r="F215">
        <v>9</v>
      </c>
      <c r="G215">
        <v>1.27</v>
      </c>
      <c r="H215">
        <v>0</v>
      </c>
      <c r="J215">
        <v>1.27</v>
      </c>
      <c r="K215" t="s">
        <v>482</v>
      </c>
      <c r="L215" t="s">
        <v>478</v>
      </c>
      <c r="M215" s="2">
        <v>46143</v>
      </c>
      <c r="N215">
        <v>125</v>
      </c>
      <c r="O215" t="s">
        <v>104</v>
      </c>
      <c r="P215">
        <v>5</v>
      </c>
      <c r="Q215" s="31" t="s">
        <v>171</v>
      </c>
      <c r="R215" t="s">
        <v>171</v>
      </c>
      <c r="S215">
        <v>1.27</v>
      </c>
      <c r="T215" s="2">
        <v>46143</v>
      </c>
      <c r="U215">
        <v>3502934</v>
      </c>
      <c r="V215" t="s">
        <v>105</v>
      </c>
      <c r="W215">
        <v>1</v>
      </c>
      <c r="X215">
        <v>1.27</v>
      </c>
    </row>
    <row r="216" spans="1:24" ht="14.25" customHeight="1" x14ac:dyDescent="0.35">
      <c r="A216">
        <v>91802030010</v>
      </c>
      <c r="B216" t="s">
        <v>621</v>
      </c>
      <c r="C216">
        <v>9180</v>
      </c>
      <c r="D216" t="s">
        <v>83</v>
      </c>
      <c r="E216">
        <v>203</v>
      </c>
      <c r="F216">
        <v>10</v>
      </c>
      <c r="G216">
        <v>4.66</v>
      </c>
      <c r="H216">
        <v>0</v>
      </c>
      <c r="J216">
        <v>4.66</v>
      </c>
      <c r="K216" t="s">
        <v>482</v>
      </c>
      <c r="L216" t="s">
        <v>478</v>
      </c>
      <c r="M216" s="2">
        <v>46143</v>
      </c>
      <c r="N216">
        <v>125</v>
      </c>
      <c r="O216" t="s">
        <v>104</v>
      </c>
      <c r="P216">
        <v>5</v>
      </c>
      <c r="Q216" s="31" t="s">
        <v>171</v>
      </c>
      <c r="R216" t="s">
        <v>171</v>
      </c>
      <c r="S216">
        <v>4.66</v>
      </c>
      <c r="T216" s="2">
        <v>46143</v>
      </c>
      <c r="U216">
        <v>3502934</v>
      </c>
      <c r="V216" t="s">
        <v>105</v>
      </c>
      <c r="W216">
        <v>1</v>
      </c>
      <c r="X216">
        <v>4.66</v>
      </c>
    </row>
    <row r="217" spans="1:24" ht="14.25" customHeight="1" x14ac:dyDescent="0.35">
      <c r="A217">
        <v>91802030011</v>
      </c>
      <c r="B217" t="s">
        <v>621</v>
      </c>
      <c r="C217">
        <v>9180</v>
      </c>
      <c r="D217" t="s">
        <v>83</v>
      </c>
      <c r="E217">
        <v>203</v>
      </c>
      <c r="F217">
        <v>11</v>
      </c>
      <c r="G217">
        <v>7.79</v>
      </c>
      <c r="H217">
        <v>0</v>
      </c>
      <c r="J217">
        <v>7.79</v>
      </c>
      <c r="K217" t="s">
        <v>482</v>
      </c>
      <c r="L217" t="s">
        <v>478</v>
      </c>
      <c r="M217" s="2">
        <v>46143</v>
      </c>
      <c r="N217">
        <v>125</v>
      </c>
      <c r="O217" t="s">
        <v>104</v>
      </c>
      <c r="P217">
        <v>5</v>
      </c>
      <c r="Q217" s="31" t="s">
        <v>171</v>
      </c>
      <c r="R217" t="s">
        <v>171</v>
      </c>
      <c r="S217">
        <v>7.79</v>
      </c>
      <c r="T217" s="2">
        <v>46143</v>
      </c>
      <c r="U217">
        <v>3502934</v>
      </c>
      <c r="V217" t="s">
        <v>105</v>
      </c>
      <c r="W217">
        <v>1</v>
      </c>
      <c r="X217">
        <v>7.79</v>
      </c>
    </row>
    <row r="218" spans="1:24" ht="14.25" customHeight="1" x14ac:dyDescent="0.35">
      <c r="A218">
        <v>91802030012</v>
      </c>
      <c r="B218" t="s">
        <v>621</v>
      </c>
      <c r="C218">
        <v>9180</v>
      </c>
      <c r="D218" t="s">
        <v>83</v>
      </c>
      <c r="E218">
        <v>203</v>
      </c>
      <c r="F218">
        <v>12</v>
      </c>
      <c r="G218">
        <v>2.46</v>
      </c>
      <c r="H218">
        <v>0</v>
      </c>
      <c r="J218">
        <v>2.46</v>
      </c>
      <c r="K218" t="s">
        <v>482</v>
      </c>
      <c r="L218" t="s">
        <v>478</v>
      </c>
      <c r="M218" s="2">
        <v>46143</v>
      </c>
      <c r="N218">
        <v>125</v>
      </c>
      <c r="O218" t="s">
        <v>104</v>
      </c>
      <c r="P218">
        <v>5</v>
      </c>
      <c r="Q218" s="31" t="s">
        <v>171</v>
      </c>
      <c r="R218" t="s">
        <v>171</v>
      </c>
      <c r="S218">
        <v>2.46</v>
      </c>
      <c r="T218" s="2">
        <v>46143</v>
      </c>
      <c r="U218">
        <v>3502934</v>
      </c>
      <c r="V218" t="s">
        <v>105</v>
      </c>
      <c r="W218">
        <v>1</v>
      </c>
      <c r="X218">
        <v>2.46</v>
      </c>
    </row>
    <row r="219" spans="1:24" ht="14.25" customHeight="1" x14ac:dyDescent="0.35">
      <c r="A219">
        <v>91802030013</v>
      </c>
      <c r="B219" t="s">
        <v>621</v>
      </c>
      <c r="C219">
        <v>9180</v>
      </c>
      <c r="D219" t="s">
        <v>83</v>
      </c>
      <c r="E219">
        <v>203</v>
      </c>
      <c r="F219">
        <v>13</v>
      </c>
      <c r="G219">
        <v>1.25</v>
      </c>
      <c r="H219">
        <v>0</v>
      </c>
      <c r="J219">
        <v>1.25</v>
      </c>
      <c r="K219" t="s">
        <v>482</v>
      </c>
      <c r="L219" t="s">
        <v>478</v>
      </c>
      <c r="M219" s="2">
        <v>46143</v>
      </c>
      <c r="N219">
        <v>125</v>
      </c>
      <c r="O219" t="s">
        <v>104</v>
      </c>
      <c r="P219">
        <v>5</v>
      </c>
      <c r="Q219" s="31" t="s">
        <v>171</v>
      </c>
      <c r="R219" t="s">
        <v>171</v>
      </c>
      <c r="S219">
        <v>1.25</v>
      </c>
      <c r="T219" s="2">
        <v>46143</v>
      </c>
      <c r="U219">
        <v>3502934</v>
      </c>
      <c r="V219" t="s">
        <v>105</v>
      </c>
      <c r="W219">
        <v>1</v>
      </c>
      <c r="X219">
        <v>1.25</v>
      </c>
    </row>
    <row r="220" spans="1:24" ht="14.25" customHeight="1" x14ac:dyDescent="0.35">
      <c r="A220">
        <v>91802030014</v>
      </c>
      <c r="B220" t="s">
        <v>621</v>
      </c>
      <c r="C220">
        <v>9180</v>
      </c>
      <c r="D220" t="s">
        <v>83</v>
      </c>
      <c r="E220">
        <v>203</v>
      </c>
      <c r="F220">
        <v>14</v>
      </c>
      <c r="G220">
        <v>1.96</v>
      </c>
      <c r="H220">
        <v>0</v>
      </c>
      <c r="J220">
        <v>1.96</v>
      </c>
      <c r="K220" t="s">
        <v>482</v>
      </c>
      <c r="L220" t="s">
        <v>478</v>
      </c>
      <c r="M220" s="2">
        <v>46143</v>
      </c>
      <c r="N220">
        <v>125</v>
      </c>
      <c r="O220" t="s">
        <v>104</v>
      </c>
      <c r="P220">
        <v>5</v>
      </c>
      <c r="Q220" s="31" t="s">
        <v>171</v>
      </c>
      <c r="R220" t="s">
        <v>171</v>
      </c>
      <c r="S220">
        <v>1.96</v>
      </c>
      <c r="T220" s="2">
        <v>46143</v>
      </c>
      <c r="U220">
        <v>3502934</v>
      </c>
      <c r="V220" t="s">
        <v>105</v>
      </c>
      <c r="W220">
        <v>1</v>
      </c>
      <c r="X220">
        <v>1.96</v>
      </c>
    </row>
    <row r="221" spans="1:24" ht="14.25" customHeight="1" x14ac:dyDescent="0.35">
      <c r="A221">
        <v>91802030015</v>
      </c>
      <c r="B221" t="s">
        <v>621</v>
      </c>
      <c r="C221">
        <v>9180</v>
      </c>
      <c r="D221" t="s">
        <v>83</v>
      </c>
      <c r="E221">
        <v>203</v>
      </c>
      <c r="F221">
        <v>15</v>
      </c>
      <c r="G221">
        <v>4.29</v>
      </c>
      <c r="H221">
        <v>0</v>
      </c>
      <c r="J221">
        <v>4.29</v>
      </c>
      <c r="K221" t="s">
        <v>482</v>
      </c>
      <c r="L221" t="s">
        <v>478</v>
      </c>
      <c r="M221" s="2">
        <v>46143</v>
      </c>
      <c r="N221">
        <v>125</v>
      </c>
      <c r="O221" t="s">
        <v>104</v>
      </c>
      <c r="P221">
        <v>5</v>
      </c>
      <c r="Q221" s="31" t="s">
        <v>171</v>
      </c>
      <c r="R221" t="s">
        <v>171</v>
      </c>
      <c r="S221">
        <v>4.29</v>
      </c>
      <c r="T221" s="2">
        <v>46143</v>
      </c>
      <c r="U221">
        <v>3502934</v>
      </c>
      <c r="V221" t="s">
        <v>105</v>
      </c>
      <c r="W221">
        <v>1</v>
      </c>
      <c r="X221">
        <v>4.29</v>
      </c>
    </row>
    <row r="222" spans="1:24" ht="14.25" customHeight="1" x14ac:dyDescent="0.35">
      <c r="A222">
        <v>91802030016</v>
      </c>
      <c r="B222" t="s">
        <v>621</v>
      </c>
      <c r="C222">
        <v>9180</v>
      </c>
      <c r="D222" t="s">
        <v>83</v>
      </c>
      <c r="E222">
        <v>203</v>
      </c>
      <c r="F222">
        <v>16</v>
      </c>
      <c r="G222">
        <v>4.28</v>
      </c>
      <c r="H222">
        <v>0</v>
      </c>
      <c r="J222">
        <v>4.28</v>
      </c>
      <c r="K222" t="s">
        <v>482</v>
      </c>
      <c r="L222" t="s">
        <v>478</v>
      </c>
      <c r="M222" s="2">
        <v>46143</v>
      </c>
      <c r="N222">
        <v>125</v>
      </c>
      <c r="O222" t="s">
        <v>104</v>
      </c>
      <c r="P222">
        <v>5</v>
      </c>
      <c r="Q222" s="31" t="s">
        <v>171</v>
      </c>
      <c r="R222" t="s">
        <v>171</v>
      </c>
      <c r="S222">
        <v>4.28</v>
      </c>
      <c r="T222" s="2">
        <v>46143</v>
      </c>
      <c r="U222">
        <v>3502934</v>
      </c>
      <c r="V222" t="s">
        <v>105</v>
      </c>
      <c r="W222">
        <v>1</v>
      </c>
      <c r="X222">
        <v>4.28</v>
      </c>
    </row>
    <row r="223" spans="1:24" ht="14.25" customHeight="1" x14ac:dyDescent="0.35">
      <c r="A223">
        <v>91802030017</v>
      </c>
      <c r="B223" t="s">
        <v>621</v>
      </c>
      <c r="C223">
        <v>9180</v>
      </c>
      <c r="D223" t="s">
        <v>83</v>
      </c>
      <c r="E223">
        <v>203</v>
      </c>
      <c r="F223">
        <v>17</v>
      </c>
      <c r="G223">
        <v>2.14</v>
      </c>
      <c r="H223">
        <v>0</v>
      </c>
      <c r="J223">
        <v>2.14</v>
      </c>
      <c r="K223" t="s">
        <v>482</v>
      </c>
      <c r="L223" t="s">
        <v>478</v>
      </c>
      <c r="M223" s="2">
        <v>46143</v>
      </c>
      <c r="N223">
        <v>125</v>
      </c>
      <c r="O223" t="s">
        <v>104</v>
      </c>
      <c r="P223">
        <v>5</v>
      </c>
      <c r="Q223" s="31" t="s">
        <v>171</v>
      </c>
      <c r="R223" t="s">
        <v>171</v>
      </c>
      <c r="S223">
        <v>2.14</v>
      </c>
      <c r="T223" s="2">
        <v>46143</v>
      </c>
      <c r="U223">
        <v>3502934</v>
      </c>
      <c r="V223" t="s">
        <v>105</v>
      </c>
      <c r="W223">
        <v>1</v>
      </c>
      <c r="X223">
        <v>2.14</v>
      </c>
    </row>
    <row r="224" spans="1:24" ht="14.25" customHeight="1" x14ac:dyDescent="0.35">
      <c r="A224">
        <v>91802030018</v>
      </c>
      <c r="B224" t="s">
        <v>621</v>
      </c>
      <c r="C224">
        <v>9180</v>
      </c>
      <c r="D224" t="s">
        <v>83</v>
      </c>
      <c r="E224">
        <v>203</v>
      </c>
      <c r="F224">
        <v>18</v>
      </c>
      <c r="G224">
        <v>2.1800000000000002</v>
      </c>
      <c r="H224">
        <v>0</v>
      </c>
      <c r="J224">
        <v>2.1800000000000002</v>
      </c>
      <c r="K224" t="s">
        <v>482</v>
      </c>
      <c r="L224" t="s">
        <v>478</v>
      </c>
      <c r="M224" s="2">
        <v>46143</v>
      </c>
      <c r="N224">
        <v>125</v>
      </c>
      <c r="O224" t="s">
        <v>104</v>
      </c>
      <c r="P224">
        <v>5</v>
      </c>
      <c r="Q224" s="31" t="s">
        <v>171</v>
      </c>
      <c r="R224" t="s">
        <v>171</v>
      </c>
      <c r="S224">
        <v>2.1800000000000002</v>
      </c>
      <c r="T224" s="2">
        <v>46143</v>
      </c>
      <c r="U224">
        <v>3502934</v>
      </c>
      <c r="V224" t="s">
        <v>105</v>
      </c>
      <c r="W224">
        <v>1</v>
      </c>
      <c r="X224">
        <v>2.1800000000000002</v>
      </c>
    </row>
    <row r="225" spans="1:24" ht="14.25" customHeight="1" x14ac:dyDescent="0.35">
      <c r="A225">
        <v>91802030019</v>
      </c>
      <c r="B225" t="s">
        <v>621</v>
      </c>
      <c r="C225">
        <v>9180</v>
      </c>
      <c r="D225" t="s">
        <v>83</v>
      </c>
      <c r="E225">
        <v>203</v>
      </c>
      <c r="F225">
        <v>19</v>
      </c>
      <c r="G225">
        <v>1.1200000000000001</v>
      </c>
      <c r="H225">
        <v>0</v>
      </c>
      <c r="J225">
        <v>1.1200000000000001</v>
      </c>
      <c r="K225" t="s">
        <v>482</v>
      </c>
      <c r="L225" t="s">
        <v>478</v>
      </c>
      <c r="M225" s="2">
        <v>46143</v>
      </c>
      <c r="N225">
        <v>125</v>
      </c>
      <c r="O225" t="s">
        <v>104</v>
      </c>
      <c r="P225">
        <v>5</v>
      </c>
      <c r="Q225" s="31" t="s">
        <v>171</v>
      </c>
      <c r="R225" t="s">
        <v>171</v>
      </c>
      <c r="S225">
        <v>1.1200000000000001</v>
      </c>
      <c r="T225" s="2">
        <v>46143</v>
      </c>
      <c r="U225">
        <v>3502934</v>
      </c>
      <c r="V225" t="s">
        <v>105</v>
      </c>
      <c r="W225">
        <v>1</v>
      </c>
      <c r="X225">
        <v>1.1200000000000001</v>
      </c>
    </row>
    <row r="226" spans="1:24" ht="14.25" customHeight="1" x14ac:dyDescent="0.35">
      <c r="A226">
        <v>91802030020</v>
      </c>
      <c r="B226" t="s">
        <v>621</v>
      </c>
      <c r="C226">
        <v>9180</v>
      </c>
      <c r="D226" t="s">
        <v>83</v>
      </c>
      <c r="E226">
        <v>203</v>
      </c>
      <c r="F226">
        <v>20</v>
      </c>
      <c r="G226">
        <v>1.47</v>
      </c>
      <c r="H226">
        <v>0</v>
      </c>
      <c r="J226">
        <v>1.47</v>
      </c>
      <c r="K226" t="s">
        <v>482</v>
      </c>
      <c r="L226" t="s">
        <v>478</v>
      </c>
      <c r="M226" s="2">
        <v>46143</v>
      </c>
      <c r="N226">
        <v>125</v>
      </c>
      <c r="O226" t="s">
        <v>104</v>
      </c>
      <c r="P226">
        <v>5</v>
      </c>
      <c r="Q226" s="31" t="s">
        <v>171</v>
      </c>
      <c r="R226" t="s">
        <v>171</v>
      </c>
      <c r="S226">
        <v>1.47</v>
      </c>
      <c r="T226" s="2">
        <v>46143</v>
      </c>
      <c r="U226">
        <v>3502934</v>
      </c>
      <c r="V226" t="s">
        <v>105</v>
      </c>
      <c r="W226">
        <v>1</v>
      </c>
      <c r="X226">
        <v>1.47</v>
      </c>
    </row>
    <row r="227" spans="1:24" ht="14.25" customHeight="1" x14ac:dyDescent="0.35">
      <c r="A227">
        <v>91802030021</v>
      </c>
      <c r="B227" t="s">
        <v>621</v>
      </c>
      <c r="C227">
        <v>9180</v>
      </c>
      <c r="D227" t="s">
        <v>83</v>
      </c>
      <c r="E227">
        <v>203</v>
      </c>
      <c r="F227">
        <v>21</v>
      </c>
      <c r="G227">
        <v>6.53</v>
      </c>
      <c r="H227">
        <v>0</v>
      </c>
      <c r="J227">
        <v>6.53</v>
      </c>
      <c r="K227" t="s">
        <v>482</v>
      </c>
      <c r="L227" t="s">
        <v>478</v>
      </c>
      <c r="M227" s="2">
        <v>46143</v>
      </c>
      <c r="N227">
        <v>125</v>
      </c>
      <c r="O227" t="s">
        <v>104</v>
      </c>
      <c r="P227">
        <v>5</v>
      </c>
      <c r="Q227" s="31" t="s">
        <v>171</v>
      </c>
      <c r="R227" t="s">
        <v>171</v>
      </c>
      <c r="S227">
        <v>6.53</v>
      </c>
      <c r="T227" s="2">
        <v>46143</v>
      </c>
      <c r="U227">
        <v>3502934</v>
      </c>
      <c r="V227" t="s">
        <v>105</v>
      </c>
      <c r="W227">
        <v>1</v>
      </c>
      <c r="X227">
        <v>6.53</v>
      </c>
    </row>
    <row r="228" spans="1:24" ht="14.25" customHeight="1" x14ac:dyDescent="0.35">
      <c r="A228">
        <v>91802030022</v>
      </c>
      <c r="B228" t="s">
        <v>621</v>
      </c>
      <c r="C228">
        <v>9180</v>
      </c>
      <c r="D228" t="s">
        <v>83</v>
      </c>
      <c r="E228">
        <v>203</v>
      </c>
      <c r="F228">
        <v>22</v>
      </c>
      <c r="G228">
        <v>2.64</v>
      </c>
      <c r="H228">
        <v>0</v>
      </c>
      <c r="J228">
        <v>2.64</v>
      </c>
      <c r="K228" t="s">
        <v>472</v>
      </c>
      <c r="L228" t="s">
        <v>478</v>
      </c>
      <c r="M228" s="2">
        <v>46143</v>
      </c>
      <c r="N228">
        <v>125</v>
      </c>
      <c r="O228" t="s">
        <v>104</v>
      </c>
      <c r="P228">
        <v>5</v>
      </c>
      <c r="Q228" s="31" t="s">
        <v>171</v>
      </c>
      <c r="R228" t="s">
        <v>171</v>
      </c>
      <c r="S228">
        <v>2.64</v>
      </c>
      <c r="T228" s="2">
        <v>46143</v>
      </c>
      <c r="U228">
        <v>3502934</v>
      </c>
      <c r="V228" t="s">
        <v>105</v>
      </c>
      <c r="W228">
        <v>1</v>
      </c>
      <c r="X228">
        <v>2.64</v>
      </c>
    </row>
    <row r="229" spans="1:24" ht="14.25" customHeight="1" x14ac:dyDescent="0.35">
      <c r="A229">
        <v>91802030023</v>
      </c>
      <c r="B229" t="s">
        <v>621</v>
      </c>
      <c r="C229">
        <v>9180</v>
      </c>
      <c r="D229" t="s">
        <v>83</v>
      </c>
      <c r="E229">
        <v>203</v>
      </c>
      <c r="F229">
        <v>23</v>
      </c>
      <c r="G229">
        <v>2.79</v>
      </c>
      <c r="H229">
        <v>0</v>
      </c>
      <c r="I229">
        <v>0.68</v>
      </c>
      <c r="J229">
        <v>2.11</v>
      </c>
      <c r="K229" t="s">
        <v>482</v>
      </c>
      <c r="L229" t="s">
        <v>478</v>
      </c>
      <c r="M229" s="2">
        <v>46143</v>
      </c>
      <c r="N229">
        <v>125</v>
      </c>
      <c r="O229" t="s">
        <v>104</v>
      </c>
      <c r="P229">
        <v>5</v>
      </c>
      <c r="Q229" s="31" t="s">
        <v>171</v>
      </c>
      <c r="R229" t="s">
        <v>171</v>
      </c>
      <c r="S229">
        <v>2.11</v>
      </c>
      <c r="T229" s="2">
        <v>46143</v>
      </c>
      <c r="U229">
        <v>3502934</v>
      </c>
      <c r="V229" t="s">
        <v>105</v>
      </c>
      <c r="W229">
        <v>1</v>
      </c>
      <c r="X229">
        <v>2.11</v>
      </c>
    </row>
    <row r="230" spans="1:24" ht="14.25" customHeight="1" x14ac:dyDescent="0.35">
      <c r="A230">
        <v>91822050001</v>
      </c>
      <c r="B230" t="s">
        <v>622</v>
      </c>
      <c r="C230">
        <v>9182</v>
      </c>
      <c r="D230" t="s">
        <v>16</v>
      </c>
      <c r="E230">
        <v>205</v>
      </c>
      <c r="F230">
        <v>1</v>
      </c>
      <c r="G230">
        <v>15.38</v>
      </c>
      <c r="H230">
        <v>0</v>
      </c>
      <c r="J230">
        <v>15.38</v>
      </c>
      <c r="K230" t="s">
        <v>472</v>
      </c>
      <c r="L230" t="s">
        <v>458</v>
      </c>
      <c r="M230" s="2">
        <v>46266</v>
      </c>
      <c r="N230">
        <v>78</v>
      </c>
      <c r="O230" t="s">
        <v>104</v>
      </c>
      <c r="P230">
        <v>29.1</v>
      </c>
      <c r="Q230" s="31" t="s">
        <v>171</v>
      </c>
      <c r="R230" t="s">
        <v>171</v>
      </c>
      <c r="S230">
        <v>15.38</v>
      </c>
      <c r="T230" s="2">
        <v>46266</v>
      </c>
      <c r="U230">
        <v>3502934</v>
      </c>
      <c r="V230" t="s">
        <v>105</v>
      </c>
      <c r="W230">
        <v>1</v>
      </c>
      <c r="X230">
        <v>15.38</v>
      </c>
    </row>
    <row r="231" spans="1:24" ht="14.25" customHeight="1" x14ac:dyDescent="0.35">
      <c r="A231">
        <v>91822050002</v>
      </c>
      <c r="B231" t="s">
        <v>622</v>
      </c>
      <c r="C231">
        <v>9182</v>
      </c>
      <c r="D231" t="s">
        <v>16</v>
      </c>
      <c r="E231">
        <v>205</v>
      </c>
      <c r="F231">
        <v>2</v>
      </c>
      <c r="G231">
        <v>14.57</v>
      </c>
      <c r="H231">
        <v>0</v>
      </c>
      <c r="J231">
        <v>14.57</v>
      </c>
      <c r="K231" t="s">
        <v>472</v>
      </c>
      <c r="L231" t="s">
        <v>458</v>
      </c>
      <c r="M231" s="2">
        <v>46266</v>
      </c>
      <c r="N231">
        <v>78</v>
      </c>
      <c r="O231" t="s">
        <v>104</v>
      </c>
      <c r="P231">
        <v>24</v>
      </c>
      <c r="Q231" s="31" t="s">
        <v>171</v>
      </c>
      <c r="R231" t="s">
        <v>171</v>
      </c>
      <c r="S231">
        <v>14.57</v>
      </c>
      <c r="T231" s="2">
        <v>46266</v>
      </c>
      <c r="U231">
        <v>3502934</v>
      </c>
      <c r="V231" t="s">
        <v>105</v>
      </c>
      <c r="W231">
        <v>1</v>
      </c>
      <c r="X231">
        <v>14.57</v>
      </c>
    </row>
    <row r="232" spans="1:24" ht="14.25" customHeight="1" x14ac:dyDescent="0.35">
      <c r="A232">
        <v>91822050003</v>
      </c>
      <c r="B232" t="s">
        <v>622</v>
      </c>
      <c r="C232">
        <v>9182</v>
      </c>
      <c r="D232" t="s">
        <v>16</v>
      </c>
      <c r="E232">
        <v>205</v>
      </c>
      <c r="F232">
        <v>3</v>
      </c>
      <c r="G232">
        <v>16.11</v>
      </c>
      <c r="H232">
        <v>0</v>
      </c>
      <c r="J232">
        <v>16.11</v>
      </c>
      <c r="K232" t="s">
        <v>472</v>
      </c>
      <c r="L232" t="s">
        <v>458</v>
      </c>
      <c r="M232" s="2">
        <v>46266</v>
      </c>
      <c r="N232">
        <v>78</v>
      </c>
      <c r="O232" t="s">
        <v>104</v>
      </c>
      <c r="P232">
        <v>24</v>
      </c>
      <c r="Q232" s="31" t="s">
        <v>171</v>
      </c>
      <c r="R232" t="s">
        <v>171</v>
      </c>
      <c r="S232">
        <v>16.11</v>
      </c>
      <c r="T232" s="2">
        <v>46266</v>
      </c>
      <c r="U232">
        <v>3502934</v>
      </c>
      <c r="V232" t="s">
        <v>105</v>
      </c>
      <c r="W232">
        <v>1</v>
      </c>
      <c r="X232">
        <v>16.11</v>
      </c>
    </row>
    <row r="233" spans="1:24" ht="14.25" customHeight="1" x14ac:dyDescent="0.35">
      <c r="A233">
        <v>91822050004</v>
      </c>
      <c r="B233" t="s">
        <v>622</v>
      </c>
      <c r="C233">
        <v>9182</v>
      </c>
      <c r="D233" t="s">
        <v>16</v>
      </c>
      <c r="E233">
        <v>205</v>
      </c>
      <c r="F233">
        <v>4</v>
      </c>
      <c r="G233">
        <v>2.95</v>
      </c>
      <c r="H233">
        <v>0</v>
      </c>
      <c r="J233">
        <v>2.95</v>
      </c>
      <c r="K233" t="s">
        <v>472</v>
      </c>
      <c r="L233" t="s">
        <v>475</v>
      </c>
      <c r="M233" s="2">
        <v>46266</v>
      </c>
      <c r="N233">
        <v>88</v>
      </c>
      <c r="O233" t="s">
        <v>104</v>
      </c>
      <c r="P233">
        <v>29.1</v>
      </c>
      <c r="Q233" s="31" t="s">
        <v>171</v>
      </c>
      <c r="R233" t="s">
        <v>171</v>
      </c>
      <c r="S233">
        <v>2.95</v>
      </c>
      <c r="T233" s="2">
        <v>46266</v>
      </c>
      <c r="U233">
        <v>3502934</v>
      </c>
      <c r="V233" t="s">
        <v>105</v>
      </c>
      <c r="W233">
        <v>1</v>
      </c>
      <c r="X233">
        <v>2.95</v>
      </c>
    </row>
    <row r="234" spans="1:24" ht="14.25" customHeight="1" x14ac:dyDescent="0.35">
      <c r="A234">
        <v>91822050005</v>
      </c>
      <c r="B234" t="s">
        <v>622</v>
      </c>
      <c r="C234">
        <v>9182</v>
      </c>
      <c r="D234" t="s">
        <v>16</v>
      </c>
      <c r="E234">
        <v>205</v>
      </c>
      <c r="F234">
        <v>5</v>
      </c>
      <c r="G234">
        <v>12.89</v>
      </c>
      <c r="H234">
        <v>0</v>
      </c>
      <c r="J234">
        <v>12.89</v>
      </c>
      <c r="K234" t="s">
        <v>472</v>
      </c>
      <c r="L234" t="s">
        <v>475</v>
      </c>
      <c r="M234" s="2">
        <v>46266</v>
      </c>
      <c r="N234">
        <v>88</v>
      </c>
      <c r="O234" t="s">
        <v>104</v>
      </c>
      <c r="P234">
        <v>29.1</v>
      </c>
      <c r="Q234" s="31" t="s">
        <v>171</v>
      </c>
      <c r="R234" t="s">
        <v>171</v>
      </c>
      <c r="S234">
        <v>12.89</v>
      </c>
      <c r="T234" s="2">
        <v>46266</v>
      </c>
      <c r="U234">
        <v>3502934</v>
      </c>
      <c r="V234" t="s">
        <v>105</v>
      </c>
      <c r="W234">
        <v>1</v>
      </c>
      <c r="X234">
        <v>12.89</v>
      </c>
    </row>
    <row r="235" spans="1:24" ht="14.25" customHeight="1" x14ac:dyDescent="0.35">
      <c r="A235">
        <v>91822050006</v>
      </c>
      <c r="B235" t="s">
        <v>622</v>
      </c>
      <c r="C235">
        <v>9182</v>
      </c>
      <c r="D235" t="s">
        <v>16</v>
      </c>
      <c r="E235">
        <v>205</v>
      </c>
      <c r="F235">
        <v>6</v>
      </c>
      <c r="G235">
        <v>5.55</v>
      </c>
      <c r="H235">
        <v>0</v>
      </c>
      <c r="J235">
        <v>5.55</v>
      </c>
      <c r="K235" t="s">
        <v>472</v>
      </c>
      <c r="L235" t="s">
        <v>475</v>
      </c>
      <c r="M235" s="2">
        <v>46266</v>
      </c>
      <c r="N235">
        <v>88</v>
      </c>
      <c r="O235" t="s">
        <v>104</v>
      </c>
      <c r="P235">
        <v>29.1</v>
      </c>
      <c r="Q235" s="31" t="s">
        <v>171</v>
      </c>
      <c r="R235" t="s">
        <v>171</v>
      </c>
      <c r="S235">
        <v>5.55</v>
      </c>
      <c r="T235" s="2">
        <v>46266</v>
      </c>
      <c r="U235">
        <v>3502934</v>
      </c>
      <c r="V235" t="s">
        <v>105</v>
      </c>
      <c r="W235">
        <v>1</v>
      </c>
      <c r="X235">
        <v>5.55</v>
      </c>
    </row>
    <row r="236" spans="1:24" ht="14.25" customHeight="1" x14ac:dyDescent="0.35">
      <c r="A236">
        <v>91822050007</v>
      </c>
      <c r="B236" t="s">
        <v>622</v>
      </c>
      <c r="C236">
        <v>9182</v>
      </c>
      <c r="D236" t="s">
        <v>16</v>
      </c>
      <c r="E236">
        <v>205</v>
      </c>
      <c r="F236">
        <v>7</v>
      </c>
      <c r="G236">
        <v>8.51</v>
      </c>
      <c r="H236">
        <v>0</v>
      </c>
      <c r="J236">
        <v>8.51</v>
      </c>
      <c r="K236" t="s">
        <v>472</v>
      </c>
      <c r="L236" t="s">
        <v>475</v>
      </c>
      <c r="M236" s="2">
        <v>46266</v>
      </c>
      <c r="N236">
        <v>88</v>
      </c>
      <c r="O236" t="s">
        <v>104</v>
      </c>
      <c r="P236">
        <v>29.1</v>
      </c>
      <c r="Q236" s="31" t="s">
        <v>171</v>
      </c>
      <c r="R236" t="s">
        <v>171</v>
      </c>
      <c r="S236">
        <v>8.51</v>
      </c>
      <c r="T236" s="2">
        <v>46266</v>
      </c>
      <c r="U236">
        <v>3502934</v>
      </c>
      <c r="V236" t="s">
        <v>105</v>
      </c>
      <c r="W236">
        <v>1</v>
      </c>
      <c r="X236">
        <v>8.51</v>
      </c>
    </row>
    <row r="237" spans="1:24" ht="14.25" customHeight="1" x14ac:dyDescent="0.35">
      <c r="A237">
        <v>91822050008</v>
      </c>
      <c r="B237" t="s">
        <v>622</v>
      </c>
      <c r="C237">
        <v>9182</v>
      </c>
      <c r="D237" t="s">
        <v>16</v>
      </c>
      <c r="E237">
        <v>205</v>
      </c>
      <c r="F237">
        <v>8</v>
      </c>
      <c r="G237">
        <v>15.77</v>
      </c>
      <c r="H237">
        <v>0</v>
      </c>
      <c r="J237">
        <v>15.77</v>
      </c>
      <c r="K237" t="s">
        <v>472</v>
      </c>
      <c r="L237" t="s">
        <v>458</v>
      </c>
      <c r="M237" s="2">
        <v>46266</v>
      </c>
      <c r="N237">
        <v>78</v>
      </c>
      <c r="O237" t="s">
        <v>104</v>
      </c>
      <c r="P237">
        <v>24</v>
      </c>
      <c r="Q237" s="31" t="s">
        <v>171</v>
      </c>
      <c r="R237" t="s">
        <v>171</v>
      </c>
      <c r="S237">
        <v>15.77</v>
      </c>
      <c r="T237" s="2">
        <v>46266</v>
      </c>
      <c r="U237">
        <v>3502934</v>
      </c>
      <c r="V237" t="s">
        <v>105</v>
      </c>
      <c r="W237">
        <v>1</v>
      </c>
      <c r="X237">
        <v>15.77</v>
      </c>
    </row>
    <row r="238" spans="1:24" ht="14.25" customHeight="1" x14ac:dyDescent="0.35">
      <c r="A238">
        <v>91822050009</v>
      </c>
      <c r="B238" t="s">
        <v>622</v>
      </c>
      <c r="C238">
        <v>9182</v>
      </c>
      <c r="D238" t="s">
        <v>16</v>
      </c>
      <c r="E238">
        <v>205</v>
      </c>
      <c r="F238">
        <v>9</v>
      </c>
      <c r="G238">
        <v>2.19</v>
      </c>
      <c r="H238">
        <v>0</v>
      </c>
      <c r="J238">
        <v>2.19</v>
      </c>
      <c r="K238" t="s">
        <v>472</v>
      </c>
      <c r="L238" t="s">
        <v>475</v>
      </c>
      <c r="M238" s="2">
        <v>46266</v>
      </c>
      <c r="N238">
        <v>88</v>
      </c>
      <c r="O238" t="s">
        <v>104</v>
      </c>
      <c r="P238">
        <v>29.1</v>
      </c>
      <c r="Q238" s="31" t="s">
        <v>171</v>
      </c>
      <c r="R238" t="s">
        <v>171</v>
      </c>
      <c r="S238">
        <v>2.19</v>
      </c>
      <c r="T238" s="2">
        <v>46266</v>
      </c>
      <c r="U238">
        <v>3502934</v>
      </c>
      <c r="V238" t="s">
        <v>105</v>
      </c>
      <c r="W238">
        <v>1</v>
      </c>
      <c r="X238">
        <v>2.19</v>
      </c>
    </row>
    <row r="239" spans="1:24" ht="14.25" customHeight="1" x14ac:dyDescent="0.35">
      <c r="A239">
        <v>91822050010</v>
      </c>
      <c r="B239" t="s">
        <v>622</v>
      </c>
      <c r="C239">
        <v>9182</v>
      </c>
      <c r="D239" t="s">
        <v>16</v>
      </c>
      <c r="E239">
        <v>205</v>
      </c>
      <c r="F239">
        <v>10</v>
      </c>
      <c r="G239">
        <v>1.35</v>
      </c>
      <c r="H239">
        <v>0</v>
      </c>
      <c r="J239">
        <v>1.35</v>
      </c>
      <c r="K239" t="s">
        <v>472</v>
      </c>
      <c r="L239" t="s">
        <v>475</v>
      </c>
      <c r="M239" s="2">
        <v>46266</v>
      </c>
      <c r="N239">
        <v>88</v>
      </c>
      <c r="O239" t="s">
        <v>104</v>
      </c>
      <c r="P239">
        <v>29.1</v>
      </c>
      <c r="Q239" s="31" t="s">
        <v>171</v>
      </c>
      <c r="R239" t="s">
        <v>171</v>
      </c>
      <c r="S239">
        <v>1.35</v>
      </c>
      <c r="T239" s="2">
        <v>46266</v>
      </c>
      <c r="U239">
        <v>3502934</v>
      </c>
      <c r="V239" t="s">
        <v>105</v>
      </c>
      <c r="W239">
        <v>1</v>
      </c>
      <c r="X239">
        <v>1.35</v>
      </c>
    </row>
    <row r="240" spans="1:24" ht="14.25" customHeight="1" x14ac:dyDescent="0.35">
      <c r="A240">
        <v>91822050011</v>
      </c>
      <c r="B240" t="s">
        <v>622</v>
      </c>
      <c r="C240">
        <v>9182</v>
      </c>
      <c r="D240" t="s">
        <v>16</v>
      </c>
      <c r="E240">
        <v>205</v>
      </c>
      <c r="F240">
        <v>11</v>
      </c>
      <c r="G240">
        <v>0.05</v>
      </c>
      <c r="H240">
        <v>0</v>
      </c>
      <c r="J240">
        <v>0.05</v>
      </c>
      <c r="K240" t="s">
        <v>472</v>
      </c>
      <c r="L240" t="s">
        <v>475</v>
      </c>
      <c r="M240" s="2">
        <v>46266</v>
      </c>
      <c r="N240">
        <v>88</v>
      </c>
      <c r="O240" t="s">
        <v>104</v>
      </c>
      <c r="P240">
        <v>29.1</v>
      </c>
      <c r="Q240" s="31" t="s">
        <v>171</v>
      </c>
      <c r="R240" t="s">
        <v>171</v>
      </c>
      <c r="S240">
        <v>0.05</v>
      </c>
      <c r="T240" s="2">
        <v>46266</v>
      </c>
      <c r="U240">
        <v>3502934</v>
      </c>
      <c r="V240" t="s">
        <v>105</v>
      </c>
      <c r="W240">
        <v>1</v>
      </c>
      <c r="X240">
        <v>0.05</v>
      </c>
    </row>
    <row r="241" spans="1:24" ht="14.25" customHeight="1" x14ac:dyDescent="0.35">
      <c r="A241">
        <v>91822050012</v>
      </c>
      <c r="B241" t="s">
        <v>622</v>
      </c>
      <c r="C241">
        <v>9182</v>
      </c>
      <c r="D241" t="s">
        <v>16</v>
      </c>
      <c r="E241">
        <v>205</v>
      </c>
      <c r="F241">
        <v>12</v>
      </c>
      <c r="G241">
        <v>12.62</v>
      </c>
      <c r="H241">
        <v>0</v>
      </c>
      <c r="J241">
        <v>12.62</v>
      </c>
      <c r="K241" t="s">
        <v>472</v>
      </c>
      <c r="L241" t="s">
        <v>475</v>
      </c>
      <c r="M241" s="2">
        <v>46266</v>
      </c>
      <c r="N241">
        <v>88</v>
      </c>
      <c r="O241" t="s">
        <v>104</v>
      </c>
      <c r="P241">
        <v>29.1</v>
      </c>
      <c r="Q241" s="31" t="s">
        <v>171</v>
      </c>
      <c r="R241" t="s">
        <v>171</v>
      </c>
      <c r="S241">
        <v>12.62</v>
      </c>
      <c r="T241" s="2">
        <v>46266</v>
      </c>
      <c r="U241">
        <v>3502934</v>
      </c>
      <c r="V241" t="s">
        <v>105</v>
      </c>
      <c r="W241">
        <v>1</v>
      </c>
      <c r="X241">
        <v>12.62</v>
      </c>
    </row>
    <row r="242" spans="1:24" ht="14.25" customHeight="1" x14ac:dyDescent="0.35">
      <c r="A242">
        <v>91822050013</v>
      </c>
      <c r="B242" t="s">
        <v>622</v>
      </c>
      <c r="C242">
        <v>9182</v>
      </c>
      <c r="D242" t="s">
        <v>16</v>
      </c>
      <c r="E242">
        <v>205</v>
      </c>
      <c r="F242">
        <v>13</v>
      </c>
      <c r="G242">
        <v>1.91</v>
      </c>
      <c r="H242">
        <v>0</v>
      </c>
      <c r="J242">
        <v>1.91</v>
      </c>
      <c r="K242" t="s">
        <v>472</v>
      </c>
      <c r="L242" t="s">
        <v>475</v>
      </c>
      <c r="M242" s="2">
        <v>46266</v>
      </c>
      <c r="N242">
        <v>88</v>
      </c>
      <c r="O242" t="s">
        <v>104</v>
      </c>
      <c r="P242">
        <v>29.1</v>
      </c>
      <c r="Q242" s="31" t="s">
        <v>171</v>
      </c>
      <c r="R242" t="s">
        <v>171</v>
      </c>
      <c r="S242">
        <v>1.91</v>
      </c>
      <c r="T242" s="2">
        <v>46266</v>
      </c>
      <c r="U242">
        <v>3502934</v>
      </c>
      <c r="V242" t="s">
        <v>105</v>
      </c>
      <c r="W242">
        <v>1</v>
      </c>
      <c r="X242">
        <v>1.91</v>
      </c>
    </row>
    <row r="243" spans="1:24" ht="14.25" customHeight="1" x14ac:dyDescent="0.35">
      <c r="A243">
        <v>91822050014</v>
      </c>
      <c r="B243" t="s">
        <v>622</v>
      </c>
      <c r="C243">
        <v>9182</v>
      </c>
      <c r="D243" t="s">
        <v>16</v>
      </c>
      <c r="E243">
        <v>205</v>
      </c>
      <c r="F243">
        <v>14</v>
      </c>
      <c r="G243">
        <v>1.08</v>
      </c>
      <c r="H243">
        <v>0</v>
      </c>
      <c r="J243">
        <v>1.08</v>
      </c>
      <c r="K243" t="s">
        <v>472</v>
      </c>
      <c r="L243" t="s">
        <v>475</v>
      </c>
      <c r="M243" s="2">
        <v>46266</v>
      </c>
      <c r="N243">
        <v>88</v>
      </c>
      <c r="O243" t="s">
        <v>104</v>
      </c>
      <c r="P243">
        <v>29.1</v>
      </c>
      <c r="Q243" s="31" t="s">
        <v>171</v>
      </c>
      <c r="R243" t="s">
        <v>171</v>
      </c>
      <c r="S243">
        <v>1.08</v>
      </c>
      <c r="T243" s="2">
        <v>46266</v>
      </c>
      <c r="U243">
        <v>3502934</v>
      </c>
      <c r="V243" t="s">
        <v>105</v>
      </c>
      <c r="W243">
        <v>1</v>
      </c>
      <c r="X243">
        <v>1.08</v>
      </c>
    </row>
    <row r="244" spans="1:24" ht="14.25" customHeight="1" x14ac:dyDescent="0.35">
      <c r="A244">
        <v>91822050015</v>
      </c>
      <c r="B244" t="s">
        <v>622</v>
      </c>
      <c r="C244">
        <v>9182</v>
      </c>
      <c r="D244" t="s">
        <v>16</v>
      </c>
      <c r="E244">
        <v>205</v>
      </c>
      <c r="F244">
        <v>15</v>
      </c>
      <c r="G244">
        <v>4.9400000000000004</v>
      </c>
      <c r="H244">
        <v>0</v>
      </c>
      <c r="J244">
        <v>4.9400000000000004</v>
      </c>
      <c r="K244" t="s">
        <v>472</v>
      </c>
      <c r="L244" t="s">
        <v>475</v>
      </c>
      <c r="M244" s="2">
        <v>46266</v>
      </c>
      <c r="N244">
        <v>88</v>
      </c>
      <c r="O244" t="s">
        <v>104</v>
      </c>
      <c r="P244">
        <v>29.1</v>
      </c>
      <c r="Q244" s="31" t="s">
        <v>171</v>
      </c>
      <c r="R244" t="s">
        <v>171</v>
      </c>
      <c r="S244">
        <v>4.9400000000000004</v>
      </c>
      <c r="T244" s="2">
        <v>46266</v>
      </c>
      <c r="U244">
        <v>3502934</v>
      </c>
      <c r="V244" t="s">
        <v>105</v>
      </c>
      <c r="W244">
        <v>1</v>
      </c>
      <c r="X244">
        <v>4.9400000000000004</v>
      </c>
    </row>
    <row r="245" spans="1:24" ht="14.25" customHeight="1" x14ac:dyDescent="0.35">
      <c r="A245">
        <v>91822050016</v>
      </c>
      <c r="B245" t="s">
        <v>622</v>
      </c>
      <c r="C245">
        <v>9182</v>
      </c>
      <c r="D245" t="s">
        <v>16</v>
      </c>
      <c r="E245">
        <v>205</v>
      </c>
      <c r="F245">
        <v>16</v>
      </c>
      <c r="G245">
        <v>0.45</v>
      </c>
      <c r="H245">
        <v>0</v>
      </c>
      <c r="J245">
        <v>0.45</v>
      </c>
      <c r="K245" t="s">
        <v>472</v>
      </c>
      <c r="L245" t="s">
        <v>458</v>
      </c>
      <c r="M245" s="2">
        <v>46266</v>
      </c>
      <c r="N245">
        <v>78</v>
      </c>
      <c r="O245" t="s">
        <v>104</v>
      </c>
      <c r="P245">
        <v>24</v>
      </c>
      <c r="Q245" s="31" t="s">
        <v>171</v>
      </c>
      <c r="R245" t="s">
        <v>171</v>
      </c>
      <c r="S245">
        <v>0.45</v>
      </c>
      <c r="T245" s="2">
        <v>46266</v>
      </c>
      <c r="U245">
        <v>3502934</v>
      </c>
      <c r="V245" t="s">
        <v>105</v>
      </c>
      <c r="W245">
        <v>1</v>
      </c>
      <c r="X245">
        <v>0.45</v>
      </c>
    </row>
    <row r="246" spans="1:24" ht="14.25" customHeight="1" x14ac:dyDescent="0.35">
      <c r="A246">
        <v>91822050017</v>
      </c>
      <c r="B246" t="s">
        <v>622</v>
      </c>
      <c r="C246">
        <v>9182</v>
      </c>
      <c r="D246" t="s">
        <v>16</v>
      </c>
      <c r="E246">
        <v>205</v>
      </c>
      <c r="F246">
        <v>17</v>
      </c>
      <c r="G246">
        <v>19.79</v>
      </c>
      <c r="H246">
        <v>0</v>
      </c>
      <c r="J246">
        <v>19.79</v>
      </c>
      <c r="K246" t="s">
        <v>482</v>
      </c>
      <c r="L246" t="s">
        <v>475</v>
      </c>
      <c r="M246" s="2">
        <v>46266</v>
      </c>
      <c r="N246">
        <v>88</v>
      </c>
      <c r="O246" t="s">
        <v>104</v>
      </c>
      <c r="P246">
        <v>29.1</v>
      </c>
      <c r="Q246" s="31" t="s">
        <v>171</v>
      </c>
      <c r="R246" t="s">
        <v>171</v>
      </c>
      <c r="S246">
        <v>19.79</v>
      </c>
      <c r="T246" s="2">
        <v>46266</v>
      </c>
      <c r="U246">
        <v>3502934</v>
      </c>
      <c r="V246" t="s">
        <v>105</v>
      </c>
      <c r="W246">
        <v>1</v>
      </c>
      <c r="X246">
        <v>19.79</v>
      </c>
    </row>
    <row r="247" spans="1:24" ht="14.25" customHeight="1" x14ac:dyDescent="0.35">
      <c r="A247">
        <v>91822050018</v>
      </c>
      <c r="B247" t="s">
        <v>622</v>
      </c>
      <c r="C247">
        <v>9182</v>
      </c>
      <c r="D247" t="s">
        <v>16</v>
      </c>
      <c r="E247">
        <v>205</v>
      </c>
      <c r="F247">
        <v>18</v>
      </c>
      <c r="G247">
        <v>2.73</v>
      </c>
      <c r="H247">
        <v>0</v>
      </c>
      <c r="J247">
        <v>2.73</v>
      </c>
      <c r="K247" t="s">
        <v>482</v>
      </c>
      <c r="L247" t="s">
        <v>475</v>
      </c>
      <c r="M247" s="2">
        <v>46266</v>
      </c>
      <c r="N247">
        <v>88</v>
      </c>
      <c r="O247" t="s">
        <v>104</v>
      </c>
      <c r="P247">
        <v>29.1</v>
      </c>
      <c r="Q247" s="31" t="s">
        <v>171</v>
      </c>
      <c r="R247" t="s">
        <v>171</v>
      </c>
      <c r="S247">
        <v>2.73</v>
      </c>
      <c r="T247" s="2">
        <v>46266</v>
      </c>
      <c r="U247">
        <v>3502934</v>
      </c>
      <c r="V247" t="s">
        <v>105</v>
      </c>
      <c r="W247">
        <v>1</v>
      </c>
      <c r="X247">
        <v>2.73</v>
      </c>
    </row>
    <row r="248" spans="1:24" ht="14.25" customHeight="1" x14ac:dyDescent="0.35">
      <c r="A248">
        <v>91822050019</v>
      </c>
      <c r="B248" t="s">
        <v>622</v>
      </c>
      <c r="C248">
        <v>9182</v>
      </c>
      <c r="D248" t="s">
        <v>16</v>
      </c>
      <c r="E248">
        <v>205</v>
      </c>
      <c r="F248">
        <v>19</v>
      </c>
      <c r="G248">
        <v>9.23</v>
      </c>
      <c r="H248">
        <v>0</v>
      </c>
      <c r="J248">
        <v>9.23</v>
      </c>
      <c r="K248" t="s">
        <v>482</v>
      </c>
      <c r="L248" t="s">
        <v>475</v>
      </c>
      <c r="M248" s="2">
        <v>46266</v>
      </c>
      <c r="N248">
        <v>88</v>
      </c>
      <c r="O248" t="s">
        <v>104</v>
      </c>
      <c r="P248">
        <v>29.1</v>
      </c>
      <c r="Q248" s="31" t="s">
        <v>171</v>
      </c>
      <c r="R248" t="s">
        <v>171</v>
      </c>
      <c r="S248">
        <v>9.23</v>
      </c>
      <c r="T248" s="2">
        <v>46266</v>
      </c>
      <c r="U248">
        <v>3502934</v>
      </c>
      <c r="V248" t="s">
        <v>105</v>
      </c>
      <c r="W248">
        <v>1</v>
      </c>
      <c r="X248">
        <v>9.23</v>
      </c>
    </row>
    <row r="249" spans="1:24" ht="14.25" customHeight="1" x14ac:dyDescent="0.35">
      <c r="A249">
        <v>91822050020</v>
      </c>
      <c r="B249" t="s">
        <v>622</v>
      </c>
      <c r="C249">
        <v>9182</v>
      </c>
      <c r="D249" t="s">
        <v>16</v>
      </c>
      <c r="E249">
        <v>205</v>
      </c>
      <c r="F249">
        <v>20</v>
      </c>
      <c r="G249">
        <v>5</v>
      </c>
      <c r="H249">
        <v>0</v>
      </c>
      <c r="J249">
        <v>5</v>
      </c>
      <c r="K249" t="s">
        <v>482</v>
      </c>
      <c r="L249" t="s">
        <v>475</v>
      </c>
      <c r="M249" s="2">
        <v>46266</v>
      </c>
      <c r="N249">
        <v>88</v>
      </c>
      <c r="O249" t="s">
        <v>104</v>
      </c>
      <c r="P249">
        <v>29.1</v>
      </c>
      <c r="Q249" s="31" t="s">
        <v>171</v>
      </c>
      <c r="R249" t="s">
        <v>171</v>
      </c>
      <c r="S249">
        <v>5</v>
      </c>
      <c r="T249" s="2">
        <v>46266</v>
      </c>
      <c r="U249">
        <v>3502934</v>
      </c>
      <c r="V249" t="s">
        <v>105</v>
      </c>
      <c r="W249">
        <v>1</v>
      </c>
      <c r="X249">
        <v>5</v>
      </c>
    </row>
    <row r="250" spans="1:24" ht="14.25" customHeight="1" x14ac:dyDescent="0.35">
      <c r="A250">
        <v>91822050021</v>
      </c>
      <c r="B250" t="s">
        <v>622</v>
      </c>
      <c r="C250">
        <v>9182</v>
      </c>
      <c r="D250" t="s">
        <v>16</v>
      </c>
      <c r="E250">
        <v>205</v>
      </c>
      <c r="F250">
        <v>21</v>
      </c>
      <c r="G250">
        <v>5.33</v>
      </c>
      <c r="H250">
        <v>0</v>
      </c>
      <c r="J250">
        <v>5.33</v>
      </c>
      <c r="K250" t="s">
        <v>482</v>
      </c>
      <c r="L250" t="s">
        <v>475</v>
      </c>
      <c r="M250" s="2">
        <v>46266</v>
      </c>
      <c r="N250">
        <v>88</v>
      </c>
      <c r="O250" t="s">
        <v>104</v>
      </c>
      <c r="P250">
        <v>29.1</v>
      </c>
      <c r="Q250" s="31" t="s">
        <v>171</v>
      </c>
      <c r="R250" t="s">
        <v>171</v>
      </c>
      <c r="S250">
        <v>5.33</v>
      </c>
      <c r="T250" s="2">
        <v>46266</v>
      </c>
      <c r="U250">
        <v>3502934</v>
      </c>
      <c r="V250" t="s">
        <v>105</v>
      </c>
      <c r="W250">
        <v>1</v>
      </c>
      <c r="X250">
        <v>5.33</v>
      </c>
    </row>
    <row r="251" spans="1:24" ht="14.25" customHeight="1" x14ac:dyDescent="0.35">
      <c r="A251">
        <v>91822050022</v>
      </c>
      <c r="B251" t="s">
        <v>622</v>
      </c>
      <c r="C251">
        <v>9182</v>
      </c>
      <c r="D251" t="s">
        <v>16</v>
      </c>
      <c r="E251">
        <v>205</v>
      </c>
      <c r="F251">
        <v>22</v>
      </c>
      <c r="G251">
        <v>1.68</v>
      </c>
      <c r="H251">
        <v>0</v>
      </c>
      <c r="J251">
        <v>1.68</v>
      </c>
      <c r="K251" t="s">
        <v>482</v>
      </c>
      <c r="L251" t="s">
        <v>475</v>
      </c>
      <c r="M251" s="2">
        <v>46266</v>
      </c>
      <c r="N251">
        <v>88</v>
      </c>
      <c r="O251" t="s">
        <v>104</v>
      </c>
      <c r="P251">
        <v>29.1</v>
      </c>
      <c r="Q251" s="31" t="s">
        <v>171</v>
      </c>
      <c r="R251" t="s">
        <v>171</v>
      </c>
      <c r="S251">
        <v>1.68</v>
      </c>
      <c r="T251" s="2">
        <v>46266</v>
      </c>
      <c r="U251">
        <v>3502934</v>
      </c>
      <c r="V251" t="s">
        <v>105</v>
      </c>
      <c r="W251">
        <v>1</v>
      </c>
      <c r="X251">
        <v>1.68</v>
      </c>
    </row>
    <row r="252" spans="1:24" ht="14.25" customHeight="1" x14ac:dyDescent="0.35">
      <c r="A252">
        <v>91822050023</v>
      </c>
      <c r="B252" t="s">
        <v>622</v>
      </c>
      <c r="C252">
        <v>9182</v>
      </c>
      <c r="D252" t="s">
        <v>16</v>
      </c>
      <c r="E252">
        <v>205</v>
      </c>
      <c r="F252">
        <v>23</v>
      </c>
      <c r="G252">
        <v>0.59</v>
      </c>
      <c r="H252">
        <v>0</v>
      </c>
      <c r="J252">
        <v>0.59</v>
      </c>
      <c r="K252" t="s">
        <v>482</v>
      </c>
      <c r="L252" t="s">
        <v>475</v>
      </c>
      <c r="M252" s="2">
        <v>46266</v>
      </c>
      <c r="N252">
        <v>88</v>
      </c>
      <c r="O252" t="s">
        <v>104</v>
      </c>
      <c r="P252">
        <v>29.1</v>
      </c>
      <c r="Q252" s="31" t="s">
        <v>171</v>
      </c>
      <c r="R252" t="s">
        <v>171</v>
      </c>
      <c r="S252">
        <v>0.59</v>
      </c>
      <c r="T252" s="2">
        <v>46266</v>
      </c>
      <c r="U252">
        <v>3502934</v>
      </c>
      <c r="V252" t="s">
        <v>105</v>
      </c>
      <c r="W252">
        <v>1</v>
      </c>
      <c r="X252">
        <v>0.59</v>
      </c>
    </row>
    <row r="253" spans="1:24" ht="14.25" customHeight="1" x14ac:dyDescent="0.35">
      <c r="A253">
        <v>91822050024</v>
      </c>
      <c r="B253" t="s">
        <v>622</v>
      </c>
      <c r="C253">
        <v>9182</v>
      </c>
      <c r="D253" t="s">
        <v>16</v>
      </c>
      <c r="E253">
        <v>205</v>
      </c>
      <c r="F253">
        <v>24</v>
      </c>
      <c r="G253">
        <v>1.52</v>
      </c>
      <c r="H253">
        <v>0</v>
      </c>
      <c r="J253">
        <v>1.52</v>
      </c>
      <c r="K253" t="s">
        <v>482</v>
      </c>
      <c r="L253" t="s">
        <v>475</v>
      </c>
      <c r="M253" s="2">
        <v>46266</v>
      </c>
      <c r="N253">
        <v>88</v>
      </c>
      <c r="O253" t="s">
        <v>104</v>
      </c>
      <c r="P253">
        <v>29.1</v>
      </c>
      <c r="Q253" s="31" t="s">
        <v>171</v>
      </c>
      <c r="R253" t="s">
        <v>171</v>
      </c>
      <c r="S253">
        <v>1.52</v>
      </c>
      <c r="T253" s="2">
        <v>46266</v>
      </c>
      <c r="U253">
        <v>3502934</v>
      </c>
      <c r="V253" t="s">
        <v>105</v>
      </c>
      <c r="W253">
        <v>1</v>
      </c>
      <c r="X253">
        <v>1.52</v>
      </c>
    </row>
    <row r="254" spans="1:24" ht="14.25" customHeight="1" x14ac:dyDescent="0.35">
      <c r="A254">
        <v>91842070001</v>
      </c>
      <c r="B254" t="s">
        <v>623</v>
      </c>
      <c r="C254">
        <v>9184</v>
      </c>
      <c r="D254" t="s">
        <v>28</v>
      </c>
      <c r="E254">
        <v>207</v>
      </c>
      <c r="F254">
        <v>1</v>
      </c>
      <c r="G254">
        <v>10.94</v>
      </c>
      <c r="H254">
        <v>0</v>
      </c>
      <c r="J254">
        <v>10.94</v>
      </c>
      <c r="K254" t="s">
        <v>487</v>
      </c>
      <c r="L254" t="s">
        <v>475</v>
      </c>
      <c r="M254" s="2">
        <v>46113</v>
      </c>
      <c r="N254">
        <v>70</v>
      </c>
      <c r="O254" t="s">
        <v>104</v>
      </c>
      <c r="P254">
        <v>45</v>
      </c>
      <c r="Q254" s="31" t="s">
        <v>171</v>
      </c>
      <c r="R254" t="s">
        <v>171</v>
      </c>
      <c r="S254">
        <v>10.94</v>
      </c>
      <c r="T254" s="2">
        <v>46113</v>
      </c>
      <c r="U254">
        <v>3502934</v>
      </c>
      <c r="V254" t="s">
        <v>105</v>
      </c>
      <c r="W254">
        <v>1</v>
      </c>
      <c r="X254">
        <v>10.94</v>
      </c>
    </row>
    <row r="255" spans="1:24" ht="14.25" customHeight="1" x14ac:dyDescent="0.35">
      <c r="A255">
        <v>91842070002</v>
      </c>
      <c r="B255" t="s">
        <v>623</v>
      </c>
      <c r="C255">
        <v>9184</v>
      </c>
      <c r="D255" t="s">
        <v>28</v>
      </c>
      <c r="E255">
        <v>207</v>
      </c>
      <c r="F255">
        <v>2</v>
      </c>
      <c r="G255">
        <v>6.55</v>
      </c>
      <c r="H255">
        <v>0</v>
      </c>
      <c r="J255">
        <v>6.55</v>
      </c>
      <c r="K255" t="s">
        <v>487</v>
      </c>
      <c r="L255" t="s">
        <v>475</v>
      </c>
      <c r="M255" s="2">
        <v>46113</v>
      </c>
      <c r="N255">
        <v>70</v>
      </c>
      <c r="O255" t="s">
        <v>104</v>
      </c>
      <c r="P255">
        <v>45</v>
      </c>
      <c r="Q255" s="31" t="s">
        <v>171</v>
      </c>
      <c r="R255" t="s">
        <v>171</v>
      </c>
      <c r="S255">
        <v>6.55</v>
      </c>
      <c r="T255" s="2">
        <v>46113</v>
      </c>
      <c r="U255">
        <v>3502934</v>
      </c>
      <c r="V255" t="s">
        <v>105</v>
      </c>
      <c r="W255">
        <v>1</v>
      </c>
      <c r="X255">
        <v>6.55</v>
      </c>
    </row>
    <row r="256" spans="1:24" ht="14.25" customHeight="1" x14ac:dyDescent="0.35">
      <c r="A256">
        <v>91842070003</v>
      </c>
      <c r="B256" t="s">
        <v>623</v>
      </c>
      <c r="C256">
        <v>9184</v>
      </c>
      <c r="D256" t="s">
        <v>28</v>
      </c>
      <c r="E256">
        <v>207</v>
      </c>
      <c r="F256">
        <v>3</v>
      </c>
      <c r="G256">
        <v>11.5</v>
      </c>
      <c r="H256">
        <v>0</v>
      </c>
      <c r="J256">
        <v>11.5</v>
      </c>
      <c r="K256" t="s">
        <v>487</v>
      </c>
      <c r="L256" t="s">
        <v>475</v>
      </c>
      <c r="M256" s="2">
        <v>46113</v>
      </c>
      <c r="N256">
        <v>70</v>
      </c>
      <c r="O256" t="s">
        <v>104</v>
      </c>
      <c r="P256">
        <v>45</v>
      </c>
      <c r="Q256" s="31" t="s">
        <v>171</v>
      </c>
      <c r="R256" t="s">
        <v>171</v>
      </c>
      <c r="S256">
        <v>11.5</v>
      </c>
      <c r="T256" s="2">
        <v>46113</v>
      </c>
      <c r="U256">
        <v>3502934</v>
      </c>
      <c r="V256" t="s">
        <v>105</v>
      </c>
      <c r="W256">
        <v>1</v>
      </c>
      <c r="X256">
        <v>11.5</v>
      </c>
    </row>
    <row r="257" spans="1:24" ht="14.25" customHeight="1" x14ac:dyDescent="0.35">
      <c r="A257">
        <v>91842070004</v>
      </c>
      <c r="B257" t="s">
        <v>623</v>
      </c>
      <c r="C257">
        <v>9184</v>
      </c>
      <c r="D257" t="s">
        <v>28</v>
      </c>
      <c r="E257">
        <v>207</v>
      </c>
      <c r="F257">
        <v>4</v>
      </c>
      <c r="G257">
        <v>13.49</v>
      </c>
      <c r="H257">
        <v>0</v>
      </c>
      <c r="J257">
        <v>13.49</v>
      </c>
      <c r="K257" t="s">
        <v>487</v>
      </c>
      <c r="L257" t="s">
        <v>475</v>
      </c>
      <c r="M257" s="2">
        <v>46113</v>
      </c>
      <c r="N257">
        <v>70</v>
      </c>
      <c r="O257" t="s">
        <v>104</v>
      </c>
      <c r="P257">
        <v>45</v>
      </c>
      <c r="Q257" s="31" t="s">
        <v>171</v>
      </c>
      <c r="R257" t="s">
        <v>171</v>
      </c>
      <c r="S257">
        <v>13.49</v>
      </c>
      <c r="T257" s="2">
        <v>46113</v>
      </c>
      <c r="U257">
        <v>3502934</v>
      </c>
      <c r="V257" t="s">
        <v>105</v>
      </c>
      <c r="W257">
        <v>1</v>
      </c>
      <c r="X257">
        <v>13.49</v>
      </c>
    </row>
    <row r="258" spans="1:24" ht="14.25" customHeight="1" x14ac:dyDescent="0.35">
      <c r="A258">
        <v>91842070005</v>
      </c>
      <c r="B258" t="s">
        <v>623</v>
      </c>
      <c r="C258">
        <v>9184</v>
      </c>
      <c r="D258" t="s">
        <v>28</v>
      </c>
      <c r="E258">
        <v>207</v>
      </c>
      <c r="F258">
        <v>5</v>
      </c>
      <c r="G258">
        <v>10.76</v>
      </c>
      <c r="H258">
        <v>0</v>
      </c>
      <c r="J258">
        <v>10.76</v>
      </c>
      <c r="K258" t="s">
        <v>487</v>
      </c>
      <c r="L258" t="s">
        <v>475</v>
      </c>
      <c r="M258" s="2">
        <v>46113</v>
      </c>
      <c r="N258">
        <v>70</v>
      </c>
      <c r="O258" t="s">
        <v>104</v>
      </c>
      <c r="P258">
        <v>45</v>
      </c>
      <c r="Q258" s="31" t="s">
        <v>171</v>
      </c>
      <c r="R258" t="s">
        <v>171</v>
      </c>
      <c r="S258">
        <v>10.76</v>
      </c>
      <c r="T258" s="2">
        <v>46113</v>
      </c>
      <c r="U258">
        <v>3502934</v>
      </c>
      <c r="V258" t="s">
        <v>105</v>
      </c>
      <c r="W258">
        <v>1</v>
      </c>
      <c r="X258">
        <v>10.76</v>
      </c>
    </row>
    <row r="259" spans="1:24" ht="14.25" customHeight="1" x14ac:dyDescent="0.35">
      <c r="A259">
        <v>91842070006</v>
      </c>
      <c r="B259" t="s">
        <v>623</v>
      </c>
      <c r="C259">
        <v>9184</v>
      </c>
      <c r="D259" t="s">
        <v>28</v>
      </c>
      <c r="E259">
        <v>207</v>
      </c>
      <c r="F259">
        <v>6</v>
      </c>
      <c r="G259">
        <v>1.05</v>
      </c>
      <c r="H259">
        <v>0</v>
      </c>
      <c r="J259">
        <v>1.05</v>
      </c>
      <c r="K259" t="s">
        <v>487</v>
      </c>
      <c r="L259" t="s">
        <v>475</v>
      </c>
      <c r="M259" s="2">
        <v>46113</v>
      </c>
      <c r="N259">
        <v>70</v>
      </c>
      <c r="O259" t="s">
        <v>104</v>
      </c>
      <c r="P259">
        <v>45</v>
      </c>
      <c r="Q259" s="31" t="s">
        <v>171</v>
      </c>
      <c r="R259" t="s">
        <v>171</v>
      </c>
      <c r="S259">
        <v>1.05</v>
      </c>
      <c r="T259" s="2">
        <v>46113</v>
      </c>
      <c r="U259">
        <v>3502934</v>
      </c>
      <c r="V259" t="s">
        <v>105</v>
      </c>
      <c r="W259">
        <v>1</v>
      </c>
      <c r="X259">
        <v>1.05</v>
      </c>
    </row>
    <row r="260" spans="1:24" ht="14.25" customHeight="1" x14ac:dyDescent="0.35">
      <c r="A260">
        <v>91842070007</v>
      </c>
      <c r="B260" t="s">
        <v>623</v>
      </c>
      <c r="C260">
        <v>9184</v>
      </c>
      <c r="D260" t="s">
        <v>28</v>
      </c>
      <c r="E260">
        <v>207</v>
      </c>
      <c r="F260">
        <v>7</v>
      </c>
      <c r="G260">
        <v>0.79</v>
      </c>
      <c r="H260">
        <v>0</v>
      </c>
      <c r="J260">
        <v>0.79</v>
      </c>
      <c r="K260" t="s">
        <v>487</v>
      </c>
      <c r="L260" t="s">
        <v>475</v>
      </c>
      <c r="M260" s="2">
        <v>46113</v>
      </c>
      <c r="N260">
        <v>70</v>
      </c>
      <c r="O260" t="s">
        <v>104</v>
      </c>
      <c r="P260">
        <v>45</v>
      </c>
      <c r="Q260" s="31" t="s">
        <v>171</v>
      </c>
      <c r="R260" t="s">
        <v>171</v>
      </c>
      <c r="S260">
        <v>0.79</v>
      </c>
      <c r="T260" s="2">
        <v>46113</v>
      </c>
      <c r="U260">
        <v>3502934</v>
      </c>
      <c r="V260" t="s">
        <v>105</v>
      </c>
      <c r="W260">
        <v>1</v>
      </c>
      <c r="X260">
        <v>0.79</v>
      </c>
    </row>
    <row r="261" spans="1:24" ht="14.25" customHeight="1" x14ac:dyDescent="0.35">
      <c r="A261">
        <v>91872160001</v>
      </c>
      <c r="B261" t="s">
        <v>624</v>
      </c>
      <c r="C261">
        <v>9187</v>
      </c>
      <c r="D261" t="s">
        <v>84</v>
      </c>
      <c r="E261">
        <v>216</v>
      </c>
      <c r="F261">
        <v>1</v>
      </c>
      <c r="G261">
        <v>2.41</v>
      </c>
      <c r="H261">
        <v>0</v>
      </c>
      <c r="J261">
        <v>2.41</v>
      </c>
      <c r="K261" t="s">
        <v>472</v>
      </c>
      <c r="L261" t="s">
        <v>507</v>
      </c>
      <c r="M261" s="2">
        <v>46143</v>
      </c>
      <c r="N261">
        <v>110</v>
      </c>
      <c r="O261" t="s">
        <v>104</v>
      </c>
      <c r="P261">
        <v>31</v>
      </c>
      <c r="Q261" s="31" t="s">
        <v>171</v>
      </c>
      <c r="R261" t="s">
        <v>171</v>
      </c>
      <c r="S261">
        <v>2.41</v>
      </c>
      <c r="T261" s="2">
        <v>46143</v>
      </c>
      <c r="U261">
        <v>3502934</v>
      </c>
      <c r="V261" t="s">
        <v>105</v>
      </c>
      <c r="W261">
        <v>1</v>
      </c>
      <c r="X261">
        <v>2.41</v>
      </c>
    </row>
    <row r="262" spans="1:24" ht="14.25" customHeight="1" x14ac:dyDescent="0.35">
      <c r="A262">
        <v>91872160002</v>
      </c>
      <c r="B262" t="s">
        <v>624</v>
      </c>
      <c r="C262">
        <v>9187</v>
      </c>
      <c r="D262" t="s">
        <v>84</v>
      </c>
      <c r="E262">
        <v>216</v>
      </c>
      <c r="F262">
        <v>2</v>
      </c>
      <c r="G262">
        <v>4.41</v>
      </c>
      <c r="H262">
        <v>0</v>
      </c>
      <c r="J262">
        <v>4.41</v>
      </c>
      <c r="K262" t="s">
        <v>472</v>
      </c>
      <c r="L262" t="s">
        <v>507</v>
      </c>
      <c r="M262" s="2">
        <v>46143</v>
      </c>
      <c r="N262">
        <v>110</v>
      </c>
      <c r="O262" t="s">
        <v>104</v>
      </c>
      <c r="P262">
        <v>31</v>
      </c>
      <c r="Q262" s="31" t="s">
        <v>171</v>
      </c>
      <c r="R262" t="s">
        <v>171</v>
      </c>
      <c r="S262">
        <v>4.41</v>
      </c>
      <c r="T262" s="2">
        <v>46143</v>
      </c>
      <c r="U262">
        <v>3502934</v>
      </c>
      <c r="V262" t="s">
        <v>105</v>
      </c>
      <c r="W262">
        <v>1</v>
      </c>
      <c r="X262">
        <v>4.41</v>
      </c>
    </row>
    <row r="263" spans="1:24" ht="14.25" customHeight="1" x14ac:dyDescent="0.35">
      <c r="A263">
        <v>91872160003</v>
      </c>
      <c r="B263" t="s">
        <v>624</v>
      </c>
      <c r="C263">
        <v>9187</v>
      </c>
      <c r="D263" t="s">
        <v>84</v>
      </c>
      <c r="E263">
        <v>216</v>
      </c>
      <c r="F263">
        <v>3</v>
      </c>
      <c r="G263">
        <v>4.91</v>
      </c>
      <c r="H263">
        <v>0</v>
      </c>
      <c r="J263">
        <v>4.91</v>
      </c>
      <c r="K263" t="s">
        <v>472</v>
      </c>
      <c r="L263" t="s">
        <v>507</v>
      </c>
      <c r="M263" s="2">
        <v>46143</v>
      </c>
      <c r="N263">
        <v>110</v>
      </c>
      <c r="O263" t="s">
        <v>104</v>
      </c>
      <c r="P263">
        <v>31</v>
      </c>
      <c r="Q263" s="31" t="s">
        <v>171</v>
      </c>
      <c r="R263" t="s">
        <v>171</v>
      </c>
      <c r="S263">
        <v>4.91</v>
      </c>
      <c r="T263" s="2">
        <v>46143</v>
      </c>
      <c r="U263">
        <v>3502934</v>
      </c>
      <c r="V263" t="s">
        <v>105</v>
      </c>
      <c r="W263">
        <v>1</v>
      </c>
      <c r="X263">
        <v>4.91</v>
      </c>
    </row>
    <row r="264" spans="1:24" ht="14.25" customHeight="1" x14ac:dyDescent="0.35">
      <c r="A264">
        <v>91872160004</v>
      </c>
      <c r="B264" t="s">
        <v>624</v>
      </c>
      <c r="C264">
        <v>9187</v>
      </c>
      <c r="D264" t="s">
        <v>84</v>
      </c>
      <c r="E264">
        <v>216</v>
      </c>
      <c r="F264">
        <v>4</v>
      </c>
      <c r="G264">
        <v>7.01</v>
      </c>
      <c r="H264">
        <v>0</v>
      </c>
      <c r="J264">
        <v>7.01</v>
      </c>
      <c r="K264" t="s">
        <v>472</v>
      </c>
      <c r="L264" t="s">
        <v>507</v>
      </c>
      <c r="M264" s="2">
        <v>46143</v>
      </c>
      <c r="N264">
        <v>110</v>
      </c>
      <c r="O264" t="s">
        <v>104</v>
      </c>
      <c r="P264">
        <v>31</v>
      </c>
      <c r="Q264" s="31" t="s">
        <v>171</v>
      </c>
      <c r="R264" t="s">
        <v>171</v>
      </c>
      <c r="S264">
        <v>7.01</v>
      </c>
      <c r="T264" s="2">
        <v>46143</v>
      </c>
      <c r="U264">
        <v>3502934</v>
      </c>
      <c r="V264" t="s">
        <v>105</v>
      </c>
      <c r="W264">
        <v>1</v>
      </c>
      <c r="X264">
        <v>7.01</v>
      </c>
    </row>
    <row r="265" spans="1:24" ht="14.25" customHeight="1" x14ac:dyDescent="0.35">
      <c r="A265">
        <v>91882170006</v>
      </c>
      <c r="B265" t="s">
        <v>625</v>
      </c>
      <c r="C265">
        <v>9188</v>
      </c>
      <c r="D265" t="s">
        <v>76</v>
      </c>
      <c r="E265">
        <v>217</v>
      </c>
      <c r="F265">
        <v>6</v>
      </c>
      <c r="G265">
        <v>39.06</v>
      </c>
      <c r="H265">
        <v>0</v>
      </c>
      <c r="I265">
        <v>39.06</v>
      </c>
      <c r="J265">
        <v>0</v>
      </c>
      <c r="K265" t="s">
        <v>472</v>
      </c>
      <c r="L265" t="s">
        <v>507</v>
      </c>
      <c r="M265" s="2">
        <v>46143</v>
      </c>
      <c r="N265">
        <v>110</v>
      </c>
      <c r="O265" t="s">
        <v>626</v>
      </c>
      <c r="P265">
        <v>32</v>
      </c>
      <c r="Q265" s="31" t="s">
        <v>171</v>
      </c>
      <c r="R265" t="s">
        <v>171</v>
      </c>
      <c r="S265">
        <v>0</v>
      </c>
      <c r="T265" s="2">
        <v>46143</v>
      </c>
      <c r="U265">
        <v>3502934</v>
      </c>
      <c r="V265" t="s">
        <v>105</v>
      </c>
      <c r="W265">
        <v>1</v>
      </c>
      <c r="X265">
        <v>0</v>
      </c>
    </row>
    <row r="266" spans="1:24" ht="14.25" customHeight="1" x14ac:dyDescent="0.35">
      <c r="A266">
        <v>91882170007</v>
      </c>
      <c r="B266" t="s">
        <v>625</v>
      </c>
      <c r="C266">
        <v>9188</v>
      </c>
      <c r="D266" t="s">
        <v>76</v>
      </c>
      <c r="E266">
        <v>217</v>
      </c>
      <c r="F266">
        <v>7</v>
      </c>
      <c r="G266">
        <v>17.03</v>
      </c>
      <c r="H266">
        <v>0</v>
      </c>
      <c r="I266">
        <v>17.03</v>
      </c>
      <c r="J266">
        <v>0</v>
      </c>
      <c r="K266" t="s">
        <v>472</v>
      </c>
      <c r="L266" t="s">
        <v>507</v>
      </c>
      <c r="M266" s="2">
        <v>46143</v>
      </c>
      <c r="N266">
        <v>110</v>
      </c>
      <c r="O266" t="s">
        <v>626</v>
      </c>
      <c r="P266">
        <v>32</v>
      </c>
      <c r="Q266" s="31" t="s">
        <v>171</v>
      </c>
      <c r="R266" t="s">
        <v>171</v>
      </c>
      <c r="S266">
        <v>0</v>
      </c>
      <c r="T266" s="2">
        <v>46143</v>
      </c>
      <c r="U266">
        <v>3502934</v>
      </c>
      <c r="V266" t="s">
        <v>105</v>
      </c>
      <c r="W266">
        <v>1</v>
      </c>
      <c r="X266">
        <v>0</v>
      </c>
    </row>
    <row r="267" spans="1:24" ht="14.25" customHeight="1" x14ac:dyDescent="0.35">
      <c r="A267">
        <v>91912120001</v>
      </c>
      <c r="B267" t="s">
        <v>627</v>
      </c>
      <c r="C267">
        <v>9191</v>
      </c>
      <c r="D267" t="s">
        <v>85</v>
      </c>
      <c r="E267">
        <v>212</v>
      </c>
      <c r="F267">
        <v>1</v>
      </c>
      <c r="G267">
        <v>0.67</v>
      </c>
      <c r="H267">
        <v>0</v>
      </c>
      <c r="J267">
        <v>0.67</v>
      </c>
      <c r="K267" t="s">
        <v>494</v>
      </c>
      <c r="L267" t="s">
        <v>478</v>
      </c>
      <c r="M267" s="2">
        <v>46204</v>
      </c>
      <c r="N267">
        <v>150</v>
      </c>
      <c r="O267" t="s">
        <v>104</v>
      </c>
      <c r="P267">
        <v>14</v>
      </c>
      <c r="Q267" s="31" t="s">
        <v>171</v>
      </c>
      <c r="R267" t="s">
        <v>171</v>
      </c>
      <c r="S267">
        <v>0.67</v>
      </c>
      <c r="T267" s="2">
        <v>46204</v>
      </c>
      <c r="U267">
        <v>3502934</v>
      </c>
      <c r="V267" t="s">
        <v>105</v>
      </c>
      <c r="W267">
        <v>1</v>
      </c>
      <c r="X267">
        <v>0.67</v>
      </c>
    </row>
    <row r="268" spans="1:24" ht="14.25" customHeight="1" x14ac:dyDescent="0.35">
      <c r="A268">
        <v>91912120002</v>
      </c>
      <c r="B268" t="s">
        <v>627</v>
      </c>
      <c r="C268">
        <v>9191</v>
      </c>
      <c r="D268" t="s">
        <v>85</v>
      </c>
      <c r="E268">
        <v>212</v>
      </c>
      <c r="F268">
        <v>2</v>
      </c>
      <c r="G268">
        <v>7.16</v>
      </c>
      <c r="H268">
        <v>0</v>
      </c>
      <c r="J268">
        <v>7.16</v>
      </c>
      <c r="K268" t="s">
        <v>494</v>
      </c>
      <c r="L268" t="s">
        <v>478</v>
      </c>
      <c r="M268" s="2">
        <v>46204</v>
      </c>
      <c r="N268">
        <v>150</v>
      </c>
      <c r="O268" t="s">
        <v>104</v>
      </c>
      <c r="P268">
        <v>14</v>
      </c>
      <c r="Q268" s="31" t="s">
        <v>171</v>
      </c>
      <c r="R268" t="s">
        <v>171</v>
      </c>
      <c r="S268">
        <v>7.16</v>
      </c>
      <c r="T268" s="2">
        <v>46204</v>
      </c>
      <c r="U268">
        <v>3502934</v>
      </c>
      <c r="V268" t="s">
        <v>105</v>
      </c>
      <c r="W268">
        <v>1</v>
      </c>
      <c r="X268">
        <v>7.16</v>
      </c>
    </row>
    <row r="269" spans="1:24" ht="14.25" customHeight="1" x14ac:dyDescent="0.35">
      <c r="A269">
        <v>91912120003</v>
      </c>
      <c r="B269" t="s">
        <v>627</v>
      </c>
      <c r="C269">
        <v>9191</v>
      </c>
      <c r="D269" t="s">
        <v>85</v>
      </c>
      <c r="E269">
        <v>212</v>
      </c>
      <c r="F269">
        <v>3</v>
      </c>
      <c r="G269">
        <v>2.38</v>
      </c>
      <c r="H269">
        <v>0</v>
      </c>
      <c r="J269">
        <v>2.38</v>
      </c>
      <c r="K269" t="s">
        <v>494</v>
      </c>
      <c r="L269" t="s">
        <v>478</v>
      </c>
      <c r="M269" s="2">
        <v>46204</v>
      </c>
      <c r="N269">
        <v>150</v>
      </c>
      <c r="O269" t="s">
        <v>104</v>
      </c>
      <c r="P269">
        <v>14</v>
      </c>
      <c r="Q269" s="31" t="s">
        <v>171</v>
      </c>
      <c r="R269" t="s">
        <v>171</v>
      </c>
      <c r="S269">
        <v>2.38</v>
      </c>
      <c r="T269" s="2">
        <v>46204</v>
      </c>
      <c r="U269">
        <v>3502934</v>
      </c>
      <c r="V269" t="s">
        <v>105</v>
      </c>
      <c r="W269">
        <v>1</v>
      </c>
      <c r="X269">
        <v>2.38</v>
      </c>
    </row>
    <row r="270" spans="1:24" ht="14.25" customHeight="1" x14ac:dyDescent="0.35">
      <c r="A270">
        <v>91912120004</v>
      </c>
      <c r="B270" t="s">
        <v>627</v>
      </c>
      <c r="C270">
        <v>9191</v>
      </c>
      <c r="D270" t="s">
        <v>85</v>
      </c>
      <c r="E270">
        <v>212</v>
      </c>
      <c r="F270">
        <v>4</v>
      </c>
      <c r="G270">
        <v>0.82</v>
      </c>
      <c r="H270">
        <v>0</v>
      </c>
      <c r="J270">
        <v>0.82</v>
      </c>
      <c r="K270" t="s">
        <v>494</v>
      </c>
      <c r="L270" t="s">
        <v>478</v>
      </c>
      <c r="M270" s="2">
        <v>46204</v>
      </c>
      <c r="N270">
        <v>150</v>
      </c>
      <c r="O270" t="s">
        <v>104</v>
      </c>
      <c r="P270">
        <v>14</v>
      </c>
      <c r="Q270" s="31" t="s">
        <v>171</v>
      </c>
      <c r="R270" t="s">
        <v>171</v>
      </c>
      <c r="S270">
        <v>0.82</v>
      </c>
      <c r="T270" s="2">
        <v>46204</v>
      </c>
      <c r="U270">
        <v>3502934</v>
      </c>
      <c r="V270" t="s">
        <v>105</v>
      </c>
      <c r="W270">
        <v>1</v>
      </c>
      <c r="X270">
        <v>0.82</v>
      </c>
    </row>
    <row r="271" spans="1:24" ht="14.25" customHeight="1" x14ac:dyDescent="0.35">
      <c r="A271">
        <v>91912120005</v>
      </c>
      <c r="B271" t="s">
        <v>627</v>
      </c>
      <c r="C271">
        <v>9191</v>
      </c>
      <c r="D271" t="s">
        <v>85</v>
      </c>
      <c r="E271">
        <v>212</v>
      </c>
      <c r="F271">
        <v>5</v>
      </c>
      <c r="G271">
        <v>0.68</v>
      </c>
      <c r="H271">
        <v>0</v>
      </c>
      <c r="J271">
        <v>0.68</v>
      </c>
      <c r="K271" t="s">
        <v>494</v>
      </c>
      <c r="L271" t="s">
        <v>478</v>
      </c>
      <c r="M271" s="2">
        <v>46204</v>
      </c>
      <c r="N271">
        <v>150</v>
      </c>
      <c r="O271" t="s">
        <v>104</v>
      </c>
      <c r="P271">
        <v>14</v>
      </c>
      <c r="Q271" s="31" t="s">
        <v>171</v>
      </c>
      <c r="R271" t="s">
        <v>171</v>
      </c>
      <c r="S271">
        <v>0.68</v>
      </c>
      <c r="T271" s="2">
        <v>46204</v>
      </c>
      <c r="U271">
        <v>3502934</v>
      </c>
      <c r="V271" t="s">
        <v>105</v>
      </c>
      <c r="W271">
        <v>1</v>
      </c>
      <c r="X271">
        <v>0.68</v>
      </c>
    </row>
    <row r="272" spans="1:24" ht="14.25" customHeight="1" x14ac:dyDescent="0.35">
      <c r="A272">
        <v>91912120006</v>
      </c>
      <c r="B272" t="s">
        <v>627</v>
      </c>
      <c r="C272">
        <v>9191</v>
      </c>
      <c r="D272" t="s">
        <v>85</v>
      </c>
      <c r="E272">
        <v>212</v>
      </c>
      <c r="F272">
        <v>6</v>
      </c>
      <c r="G272">
        <v>0.5</v>
      </c>
      <c r="H272">
        <v>0</v>
      </c>
      <c r="J272">
        <v>0.5</v>
      </c>
      <c r="K272" t="s">
        <v>494</v>
      </c>
      <c r="L272" t="s">
        <v>478</v>
      </c>
      <c r="M272" s="2">
        <v>46204</v>
      </c>
      <c r="N272">
        <v>150</v>
      </c>
      <c r="O272" t="s">
        <v>104</v>
      </c>
      <c r="P272">
        <v>14</v>
      </c>
      <c r="Q272" s="31" t="s">
        <v>171</v>
      </c>
      <c r="R272" t="s">
        <v>171</v>
      </c>
      <c r="S272">
        <v>0.5</v>
      </c>
      <c r="T272" s="2">
        <v>46204</v>
      </c>
      <c r="U272">
        <v>3502934</v>
      </c>
      <c r="V272" t="s">
        <v>105</v>
      </c>
      <c r="W272">
        <v>1</v>
      </c>
      <c r="X272">
        <v>0.5</v>
      </c>
    </row>
    <row r="273" spans="1:24" ht="14.25" customHeight="1" x14ac:dyDescent="0.35">
      <c r="A273">
        <v>91912120007</v>
      </c>
      <c r="B273" t="s">
        <v>627</v>
      </c>
      <c r="C273">
        <v>9191</v>
      </c>
      <c r="D273" t="s">
        <v>85</v>
      </c>
      <c r="E273">
        <v>212</v>
      </c>
      <c r="F273">
        <v>7</v>
      </c>
      <c r="G273">
        <v>0.36</v>
      </c>
      <c r="H273">
        <v>0</v>
      </c>
      <c r="J273">
        <v>0.36</v>
      </c>
      <c r="K273" t="s">
        <v>494</v>
      </c>
      <c r="L273" t="s">
        <v>478</v>
      </c>
      <c r="M273" s="2">
        <v>46204</v>
      </c>
      <c r="N273">
        <v>150</v>
      </c>
      <c r="O273" t="s">
        <v>104</v>
      </c>
      <c r="P273">
        <v>14</v>
      </c>
      <c r="Q273" s="31" t="s">
        <v>171</v>
      </c>
      <c r="R273" t="s">
        <v>171</v>
      </c>
      <c r="S273">
        <v>0.36</v>
      </c>
      <c r="T273" s="2">
        <v>46204</v>
      </c>
      <c r="U273">
        <v>3502934</v>
      </c>
      <c r="V273" t="s">
        <v>105</v>
      </c>
      <c r="W273">
        <v>1</v>
      </c>
      <c r="X273">
        <v>0.36</v>
      </c>
    </row>
    <row r="274" spans="1:24" ht="14.25" customHeight="1" x14ac:dyDescent="0.35">
      <c r="A274">
        <v>91912120008</v>
      </c>
      <c r="B274" t="s">
        <v>627</v>
      </c>
      <c r="C274">
        <v>9191</v>
      </c>
      <c r="D274" t="s">
        <v>85</v>
      </c>
      <c r="E274">
        <v>212</v>
      </c>
      <c r="F274">
        <v>8</v>
      </c>
      <c r="G274">
        <v>3.07</v>
      </c>
      <c r="H274">
        <v>0</v>
      </c>
      <c r="J274">
        <v>3.07</v>
      </c>
      <c r="K274" t="s">
        <v>494</v>
      </c>
      <c r="L274" t="s">
        <v>478</v>
      </c>
      <c r="M274" s="2">
        <v>46204</v>
      </c>
      <c r="N274">
        <v>150</v>
      </c>
      <c r="O274" t="s">
        <v>104</v>
      </c>
      <c r="P274">
        <v>14</v>
      </c>
      <c r="Q274" s="31" t="s">
        <v>171</v>
      </c>
      <c r="R274" t="s">
        <v>171</v>
      </c>
      <c r="S274">
        <v>3.07</v>
      </c>
      <c r="T274" s="2">
        <v>46204</v>
      </c>
      <c r="U274">
        <v>3502934</v>
      </c>
      <c r="V274" t="s">
        <v>105</v>
      </c>
      <c r="W274">
        <v>1</v>
      </c>
      <c r="X274">
        <v>3.07</v>
      </c>
    </row>
    <row r="275" spans="1:24" ht="14.25" customHeight="1" x14ac:dyDescent="0.35">
      <c r="A275">
        <v>91922130001</v>
      </c>
      <c r="B275" t="s">
        <v>628</v>
      </c>
      <c r="C275">
        <v>9192</v>
      </c>
      <c r="D275" t="s">
        <v>86</v>
      </c>
      <c r="E275">
        <v>213</v>
      </c>
      <c r="F275">
        <v>1</v>
      </c>
      <c r="G275">
        <v>11.73</v>
      </c>
      <c r="H275">
        <v>0</v>
      </c>
      <c r="J275">
        <v>11.73</v>
      </c>
      <c r="K275" t="s">
        <v>472</v>
      </c>
      <c r="L275" t="s">
        <v>475</v>
      </c>
      <c r="M275" s="2">
        <v>46296</v>
      </c>
      <c r="N275">
        <v>100</v>
      </c>
      <c r="O275" t="s">
        <v>104</v>
      </c>
      <c r="P275">
        <v>33</v>
      </c>
      <c r="Q275" s="31" t="s">
        <v>171</v>
      </c>
      <c r="R275" t="s">
        <v>171</v>
      </c>
      <c r="S275">
        <v>11.73</v>
      </c>
      <c r="T275" s="2">
        <v>46296</v>
      </c>
      <c r="U275">
        <v>3502934</v>
      </c>
      <c r="V275" t="s">
        <v>105</v>
      </c>
      <c r="W275">
        <v>1</v>
      </c>
      <c r="X275">
        <v>11.73</v>
      </c>
    </row>
    <row r="276" spans="1:24" ht="14.25" customHeight="1" x14ac:dyDescent="0.35">
      <c r="A276">
        <v>91922130002</v>
      </c>
      <c r="B276" t="s">
        <v>628</v>
      </c>
      <c r="C276">
        <v>9192</v>
      </c>
      <c r="D276" t="s">
        <v>86</v>
      </c>
      <c r="E276">
        <v>213</v>
      </c>
      <c r="F276">
        <v>2</v>
      </c>
      <c r="G276">
        <v>15.24</v>
      </c>
      <c r="H276">
        <v>0</v>
      </c>
      <c r="J276">
        <v>15.24</v>
      </c>
      <c r="K276" t="s">
        <v>472</v>
      </c>
      <c r="L276" t="s">
        <v>475</v>
      </c>
      <c r="M276" s="2">
        <v>46296</v>
      </c>
      <c r="N276">
        <v>100</v>
      </c>
      <c r="O276" t="s">
        <v>104</v>
      </c>
      <c r="P276">
        <v>33</v>
      </c>
      <c r="Q276" s="31" t="s">
        <v>171</v>
      </c>
      <c r="R276" t="s">
        <v>171</v>
      </c>
      <c r="S276">
        <v>15.24</v>
      </c>
      <c r="T276" s="2">
        <v>46296</v>
      </c>
      <c r="U276">
        <v>3502934</v>
      </c>
      <c r="V276" t="s">
        <v>105</v>
      </c>
      <c r="W276">
        <v>1</v>
      </c>
      <c r="X276">
        <v>15.24</v>
      </c>
    </row>
    <row r="277" spans="1:24" ht="14.25" customHeight="1" x14ac:dyDescent="0.35">
      <c r="A277">
        <v>91922130003</v>
      </c>
      <c r="B277" t="s">
        <v>628</v>
      </c>
      <c r="C277">
        <v>9192</v>
      </c>
      <c r="D277" t="s">
        <v>86</v>
      </c>
      <c r="E277">
        <v>213</v>
      </c>
      <c r="F277">
        <v>3</v>
      </c>
      <c r="G277">
        <v>7.39</v>
      </c>
      <c r="H277">
        <v>0</v>
      </c>
      <c r="J277">
        <v>7.39</v>
      </c>
      <c r="K277" t="s">
        <v>472</v>
      </c>
      <c r="L277" t="s">
        <v>475</v>
      </c>
      <c r="M277" s="2">
        <v>46296</v>
      </c>
      <c r="N277">
        <v>100</v>
      </c>
      <c r="O277" t="s">
        <v>104</v>
      </c>
      <c r="P277">
        <v>33</v>
      </c>
      <c r="Q277" s="31" t="s">
        <v>171</v>
      </c>
      <c r="R277" t="s">
        <v>171</v>
      </c>
      <c r="S277">
        <v>7.39</v>
      </c>
      <c r="T277" s="2">
        <v>46296</v>
      </c>
      <c r="U277">
        <v>3502934</v>
      </c>
      <c r="V277" t="s">
        <v>105</v>
      </c>
      <c r="W277">
        <v>1</v>
      </c>
      <c r="X277">
        <v>7.39</v>
      </c>
    </row>
    <row r="278" spans="1:24" ht="14.25" customHeight="1" x14ac:dyDescent="0.35">
      <c r="A278">
        <v>91922130004</v>
      </c>
      <c r="B278" t="s">
        <v>628</v>
      </c>
      <c r="C278">
        <v>9192</v>
      </c>
      <c r="D278" t="s">
        <v>86</v>
      </c>
      <c r="E278">
        <v>213</v>
      </c>
      <c r="F278">
        <v>4</v>
      </c>
      <c r="G278">
        <v>4.12</v>
      </c>
      <c r="H278">
        <v>0</v>
      </c>
      <c r="J278">
        <v>4.12</v>
      </c>
      <c r="K278" t="s">
        <v>506</v>
      </c>
      <c r="L278" t="s">
        <v>475</v>
      </c>
      <c r="M278" s="2">
        <v>46296</v>
      </c>
      <c r="N278">
        <v>100</v>
      </c>
      <c r="O278" t="s">
        <v>104</v>
      </c>
      <c r="P278">
        <v>33</v>
      </c>
      <c r="Q278" s="31" t="s">
        <v>171</v>
      </c>
      <c r="R278" t="s">
        <v>171</v>
      </c>
      <c r="S278">
        <v>4.12</v>
      </c>
      <c r="T278" s="2">
        <v>46296</v>
      </c>
      <c r="U278">
        <v>3502934</v>
      </c>
      <c r="V278" t="s">
        <v>105</v>
      </c>
      <c r="W278">
        <v>1</v>
      </c>
      <c r="X278">
        <v>4.12</v>
      </c>
    </row>
    <row r="279" spans="1:24" ht="14.25" customHeight="1" x14ac:dyDescent="0.35">
      <c r="A279">
        <v>95322470001</v>
      </c>
      <c r="B279" t="s">
        <v>629</v>
      </c>
      <c r="C279">
        <v>9532</v>
      </c>
      <c r="D279" t="s">
        <v>1</v>
      </c>
      <c r="E279">
        <v>247</v>
      </c>
      <c r="F279">
        <v>1</v>
      </c>
      <c r="G279">
        <v>5.95</v>
      </c>
      <c r="H279">
        <v>0</v>
      </c>
      <c r="J279">
        <v>5.95</v>
      </c>
      <c r="K279" t="s">
        <v>508</v>
      </c>
      <c r="L279" t="s">
        <v>458</v>
      </c>
      <c r="M279" s="2">
        <v>46266</v>
      </c>
      <c r="N279">
        <v>80</v>
      </c>
      <c r="O279" t="s">
        <v>104</v>
      </c>
      <c r="P279">
        <v>57</v>
      </c>
      <c r="Q279" s="31" t="s">
        <v>171</v>
      </c>
      <c r="R279" t="s">
        <v>171</v>
      </c>
      <c r="S279">
        <v>5.95</v>
      </c>
      <c r="T279" s="2">
        <v>46266</v>
      </c>
      <c r="U279">
        <v>3502934</v>
      </c>
      <c r="V279" t="s">
        <v>105</v>
      </c>
      <c r="W279">
        <v>1</v>
      </c>
      <c r="X279">
        <v>5.95</v>
      </c>
    </row>
    <row r="280" spans="1:24" ht="14.25" customHeight="1" x14ac:dyDescent="0.35">
      <c r="A280">
        <v>95322470002</v>
      </c>
      <c r="B280" t="s">
        <v>629</v>
      </c>
      <c r="C280">
        <v>9532</v>
      </c>
      <c r="D280" t="s">
        <v>1</v>
      </c>
      <c r="E280">
        <v>247</v>
      </c>
      <c r="F280">
        <v>2</v>
      </c>
      <c r="G280">
        <v>13.61</v>
      </c>
      <c r="H280">
        <v>0</v>
      </c>
      <c r="J280">
        <v>13.61</v>
      </c>
      <c r="K280" t="s">
        <v>508</v>
      </c>
      <c r="L280" t="s">
        <v>458</v>
      </c>
      <c r="M280" s="2">
        <v>46266</v>
      </c>
      <c r="N280">
        <v>80</v>
      </c>
      <c r="O280" t="s">
        <v>104</v>
      </c>
      <c r="P280">
        <v>57</v>
      </c>
      <c r="Q280" s="31" t="s">
        <v>171</v>
      </c>
      <c r="R280" t="s">
        <v>171</v>
      </c>
      <c r="S280">
        <v>13.61</v>
      </c>
      <c r="T280" s="2">
        <v>46266</v>
      </c>
      <c r="U280">
        <v>3502934</v>
      </c>
      <c r="V280" t="s">
        <v>105</v>
      </c>
      <c r="W280">
        <v>1</v>
      </c>
      <c r="X280">
        <v>13.61</v>
      </c>
    </row>
    <row r="281" spans="1:24" ht="14.25" customHeight="1" x14ac:dyDescent="0.35">
      <c r="A281">
        <v>95322470003</v>
      </c>
      <c r="B281" t="s">
        <v>629</v>
      </c>
      <c r="C281">
        <v>9532</v>
      </c>
      <c r="D281" t="s">
        <v>1</v>
      </c>
      <c r="E281">
        <v>247</v>
      </c>
      <c r="F281">
        <v>3</v>
      </c>
      <c r="G281">
        <v>2.68</v>
      </c>
      <c r="H281">
        <v>0</v>
      </c>
      <c r="J281">
        <v>2.68</v>
      </c>
      <c r="K281" t="s">
        <v>508</v>
      </c>
      <c r="L281" t="s">
        <v>458</v>
      </c>
      <c r="M281" s="2">
        <v>46266</v>
      </c>
      <c r="N281">
        <v>80</v>
      </c>
      <c r="O281" t="s">
        <v>104</v>
      </c>
      <c r="P281">
        <v>57</v>
      </c>
      <c r="Q281" s="31" t="s">
        <v>171</v>
      </c>
      <c r="R281" t="s">
        <v>171</v>
      </c>
      <c r="S281">
        <v>2.68</v>
      </c>
      <c r="T281" s="2">
        <v>46266</v>
      </c>
      <c r="U281">
        <v>3502934</v>
      </c>
      <c r="V281" t="s">
        <v>105</v>
      </c>
      <c r="W281">
        <v>1</v>
      </c>
      <c r="X281">
        <v>2.68</v>
      </c>
    </row>
    <row r="282" spans="1:24" ht="14.25" customHeight="1" x14ac:dyDescent="0.35">
      <c r="A282">
        <v>95322470004</v>
      </c>
      <c r="B282" t="s">
        <v>629</v>
      </c>
      <c r="C282">
        <v>9532</v>
      </c>
      <c r="D282" t="s">
        <v>1</v>
      </c>
      <c r="E282">
        <v>247</v>
      </c>
      <c r="F282">
        <v>4</v>
      </c>
      <c r="G282">
        <v>14.33</v>
      </c>
      <c r="H282">
        <v>0</v>
      </c>
      <c r="J282">
        <v>14.33</v>
      </c>
      <c r="K282" t="s">
        <v>508</v>
      </c>
      <c r="L282" t="s">
        <v>458</v>
      </c>
      <c r="M282" s="2">
        <v>46266</v>
      </c>
      <c r="N282">
        <v>80</v>
      </c>
      <c r="O282" t="s">
        <v>104</v>
      </c>
      <c r="P282">
        <v>57</v>
      </c>
      <c r="Q282" s="31" t="s">
        <v>171</v>
      </c>
      <c r="R282" t="s">
        <v>171</v>
      </c>
      <c r="S282">
        <v>14.33</v>
      </c>
      <c r="T282" s="2">
        <v>46266</v>
      </c>
      <c r="U282">
        <v>3502934</v>
      </c>
      <c r="V282" t="s">
        <v>105</v>
      </c>
      <c r="W282">
        <v>1</v>
      </c>
      <c r="X282">
        <v>14.33</v>
      </c>
    </row>
    <row r="283" spans="1:24" ht="14.25" customHeight="1" x14ac:dyDescent="0.35">
      <c r="A283">
        <v>95322470005</v>
      </c>
      <c r="B283" t="s">
        <v>629</v>
      </c>
      <c r="C283">
        <v>9532</v>
      </c>
      <c r="D283" t="s">
        <v>1</v>
      </c>
      <c r="E283">
        <v>247</v>
      </c>
      <c r="F283">
        <v>5</v>
      </c>
      <c r="G283">
        <v>10.08</v>
      </c>
      <c r="H283">
        <v>0</v>
      </c>
      <c r="J283">
        <v>10.08</v>
      </c>
      <c r="K283" t="s">
        <v>508</v>
      </c>
      <c r="L283" t="s">
        <v>458</v>
      </c>
      <c r="M283" s="2">
        <v>46266</v>
      </c>
      <c r="N283">
        <v>80</v>
      </c>
      <c r="O283" t="s">
        <v>104</v>
      </c>
      <c r="P283">
        <v>57</v>
      </c>
      <c r="Q283" s="31" t="s">
        <v>171</v>
      </c>
      <c r="R283" t="s">
        <v>171</v>
      </c>
      <c r="S283">
        <v>10.08</v>
      </c>
      <c r="T283" s="2">
        <v>46266</v>
      </c>
      <c r="U283">
        <v>3502934</v>
      </c>
      <c r="V283" t="s">
        <v>105</v>
      </c>
      <c r="W283">
        <v>1</v>
      </c>
      <c r="X283">
        <v>10.08</v>
      </c>
    </row>
    <row r="284" spans="1:24" ht="14.25" customHeight="1" x14ac:dyDescent="0.35">
      <c r="A284">
        <v>95322470006</v>
      </c>
      <c r="B284" t="s">
        <v>629</v>
      </c>
      <c r="C284">
        <v>9532</v>
      </c>
      <c r="D284" t="s">
        <v>1</v>
      </c>
      <c r="E284">
        <v>247</v>
      </c>
      <c r="F284">
        <v>6</v>
      </c>
      <c r="G284">
        <v>7.33</v>
      </c>
      <c r="H284">
        <v>0</v>
      </c>
      <c r="J284">
        <v>7.33</v>
      </c>
      <c r="K284" t="s">
        <v>508</v>
      </c>
      <c r="L284" t="s">
        <v>458</v>
      </c>
      <c r="M284" s="2">
        <v>46266</v>
      </c>
      <c r="N284">
        <v>80</v>
      </c>
      <c r="O284" t="s">
        <v>104</v>
      </c>
      <c r="P284">
        <v>57</v>
      </c>
      <c r="Q284" s="31" t="s">
        <v>171</v>
      </c>
      <c r="R284" t="s">
        <v>171</v>
      </c>
      <c r="S284">
        <v>7.33</v>
      </c>
      <c r="T284" s="2">
        <v>46266</v>
      </c>
      <c r="U284">
        <v>3502934</v>
      </c>
      <c r="V284" t="s">
        <v>105</v>
      </c>
      <c r="W284">
        <v>1</v>
      </c>
      <c r="X284">
        <v>7.33</v>
      </c>
    </row>
    <row r="285" spans="1:24" ht="14.25" customHeight="1" x14ac:dyDescent="0.35">
      <c r="A285">
        <v>95322470007</v>
      </c>
      <c r="B285" t="s">
        <v>629</v>
      </c>
      <c r="C285">
        <v>9532</v>
      </c>
      <c r="D285" t="s">
        <v>1</v>
      </c>
      <c r="E285">
        <v>247</v>
      </c>
      <c r="F285">
        <v>7</v>
      </c>
      <c r="G285">
        <v>13.67</v>
      </c>
      <c r="H285">
        <v>0</v>
      </c>
      <c r="J285">
        <v>13.67</v>
      </c>
      <c r="K285" t="s">
        <v>508</v>
      </c>
      <c r="L285" t="s">
        <v>458</v>
      </c>
      <c r="M285" s="2">
        <v>46266</v>
      </c>
      <c r="N285">
        <v>80</v>
      </c>
      <c r="O285" t="s">
        <v>104</v>
      </c>
      <c r="P285">
        <v>57</v>
      </c>
      <c r="Q285" s="31" t="s">
        <v>171</v>
      </c>
      <c r="R285" t="s">
        <v>171</v>
      </c>
      <c r="S285">
        <v>13.67</v>
      </c>
      <c r="T285" s="2">
        <v>46266</v>
      </c>
      <c r="U285">
        <v>3502934</v>
      </c>
      <c r="V285" t="s">
        <v>105</v>
      </c>
      <c r="W285">
        <v>1</v>
      </c>
      <c r="X285">
        <v>13.67</v>
      </c>
    </row>
    <row r="286" spans="1:24" ht="14.25" customHeight="1" x14ac:dyDescent="0.35">
      <c r="A286">
        <v>95322470008</v>
      </c>
      <c r="B286" t="s">
        <v>629</v>
      </c>
      <c r="C286">
        <v>9532</v>
      </c>
      <c r="D286" t="s">
        <v>1</v>
      </c>
      <c r="E286">
        <v>247</v>
      </c>
      <c r="F286">
        <v>8</v>
      </c>
      <c r="G286">
        <v>11.72</v>
      </c>
      <c r="H286">
        <v>0</v>
      </c>
      <c r="J286">
        <v>11.72</v>
      </c>
      <c r="K286" t="s">
        <v>508</v>
      </c>
      <c r="L286" t="s">
        <v>458</v>
      </c>
      <c r="M286" s="2">
        <v>46266</v>
      </c>
      <c r="N286">
        <v>80</v>
      </c>
      <c r="O286" t="s">
        <v>104</v>
      </c>
      <c r="P286">
        <v>57</v>
      </c>
      <c r="Q286" s="31" t="s">
        <v>171</v>
      </c>
      <c r="R286" t="s">
        <v>171</v>
      </c>
      <c r="S286">
        <v>11.72</v>
      </c>
      <c r="T286" s="2">
        <v>46266</v>
      </c>
      <c r="U286">
        <v>3502934</v>
      </c>
      <c r="V286" t="s">
        <v>105</v>
      </c>
      <c r="W286">
        <v>1</v>
      </c>
      <c r="X286">
        <v>11.72</v>
      </c>
    </row>
    <row r="287" spans="1:24" ht="14.25" customHeight="1" x14ac:dyDescent="0.35">
      <c r="A287">
        <v>95322470009</v>
      </c>
      <c r="B287" t="s">
        <v>629</v>
      </c>
      <c r="C287">
        <v>9532</v>
      </c>
      <c r="D287" t="s">
        <v>1</v>
      </c>
      <c r="E287">
        <v>247</v>
      </c>
      <c r="F287">
        <v>9</v>
      </c>
      <c r="G287">
        <v>5.91</v>
      </c>
      <c r="H287">
        <v>0</v>
      </c>
      <c r="J287">
        <v>5.91</v>
      </c>
      <c r="K287" t="s">
        <v>508</v>
      </c>
      <c r="L287" t="s">
        <v>458</v>
      </c>
      <c r="M287" s="2">
        <v>46266</v>
      </c>
      <c r="N287">
        <v>80</v>
      </c>
      <c r="O287" t="s">
        <v>104</v>
      </c>
      <c r="P287">
        <v>57</v>
      </c>
      <c r="Q287" s="31" t="s">
        <v>171</v>
      </c>
      <c r="R287" t="s">
        <v>171</v>
      </c>
      <c r="S287">
        <v>5.91</v>
      </c>
      <c r="T287" s="2">
        <v>46266</v>
      </c>
      <c r="U287">
        <v>3502934</v>
      </c>
      <c r="V287" t="s">
        <v>105</v>
      </c>
      <c r="W287">
        <v>1</v>
      </c>
      <c r="X287">
        <v>5.91</v>
      </c>
    </row>
    <row r="288" spans="1:24" ht="14.25" customHeight="1" x14ac:dyDescent="0.35">
      <c r="A288">
        <v>95322470010</v>
      </c>
      <c r="B288" t="s">
        <v>629</v>
      </c>
      <c r="C288">
        <v>9532</v>
      </c>
      <c r="D288" t="s">
        <v>1</v>
      </c>
      <c r="E288">
        <v>247</v>
      </c>
      <c r="F288">
        <v>10</v>
      </c>
      <c r="G288">
        <v>21.67</v>
      </c>
      <c r="H288">
        <v>0</v>
      </c>
      <c r="J288">
        <v>21.67</v>
      </c>
      <c r="K288" t="s">
        <v>508</v>
      </c>
      <c r="L288" t="s">
        <v>458</v>
      </c>
      <c r="M288" s="2">
        <v>46266</v>
      </c>
      <c r="N288">
        <v>80</v>
      </c>
      <c r="O288" t="s">
        <v>104</v>
      </c>
      <c r="P288">
        <v>57</v>
      </c>
      <c r="Q288" s="31" t="s">
        <v>171</v>
      </c>
      <c r="R288" t="s">
        <v>171</v>
      </c>
      <c r="S288">
        <v>21.67</v>
      </c>
      <c r="T288" s="2">
        <v>46266</v>
      </c>
      <c r="U288">
        <v>3502934</v>
      </c>
      <c r="V288" t="s">
        <v>105</v>
      </c>
      <c r="W288">
        <v>1</v>
      </c>
      <c r="X288">
        <v>21.67</v>
      </c>
    </row>
    <row r="289" spans="1:24" ht="14.25" customHeight="1" x14ac:dyDescent="0.35">
      <c r="A289">
        <v>95322470011</v>
      </c>
      <c r="B289" t="s">
        <v>629</v>
      </c>
      <c r="C289">
        <v>9532</v>
      </c>
      <c r="D289" t="s">
        <v>1</v>
      </c>
      <c r="E289">
        <v>247</v>
      </c>
      <c r="F289">
        <v>11</v>
      </c>
      <c r="G289">
        <v>23.12</v>
      </c>
      <c r="H289">
        <v>0</v>
      </c>
      <c r="J289">
        <v>23.12</v>
      </c>
      <c r="K289" t="s">
        <v>517</v>
      </c>
      <c r="L289" t="s">
        <v>458</v>
      </c>
      <c r="M289" s="2">
        <v>46266</v>
      </c>
      <c r="N289">
        <v>80</v>
      </c>
      <c r="O289" t="s">
        <v>104</v>
      </c>
      <c r="P289">
        <v>57</v>
      </c>
      <c r="Q289" s="31" t="s">
        <v>171</v>
      </c>
      <c r="R289" t="s">
        <v>171</v>
      </c>
      <c r="S289">
        <v>23.12</v>
      </c>
      <c r="T289" s="2">
        <v>46266</v>
      </c>
      <c r="U289">
        <v>3502934</v>
      </c>
      <c r="V289" t="s">
        <v>105</v>
      </c>
      <c r="W289">
        <v>1</v>
      </c>
      <c r="X289">
        <v>23.12</v>
      </c>
    </row>
    <row r="290" spans="1:24" ht="14.25" customHeight="1" x14ac:dyDescent="0.35">
      <c r="A290">
        <v>95322470012</v>
      </c>
      <c r="B290" t="s">
        <v>629</v>
      </c>
      <c r="C290">
        <v>9532</v>
      </c>
      <c r="D290" t="s">
        <v>1</v>
      </c>
      <c r="E290">
        <v>247</v>
      </c>
      <c r="F290">
        <v>12</v>
      </c>
      <c r="G290">
        <v>9.6</v>
      </c>
      <c r="H290">
        <v>0</v>
      </c>
      <c r="J290">
        <v>9.6</v>
      </c>
      <c r="K290" t="s">
        <v>508</v>
      </c>
      <c r="L290" t="s">
        <v>458</v>
      </c>
      <c r="M290" s="2">
        <v>46266</v>
      </c>
      <c r="N290">
        <v>80</v>
      </c>
      <c r="O290" t="s">
        <v>104</v>
      </c>
      <c r="P290">
        <v>57</v>
      </c>
      <c r="Q290" s="31" t="s">
        <v>171</v>
      </c>
      <c r="R290" t="s">
        <v>171</v>
      </c>
      <c r="S290">
        <v>9.6</v>
      </c>
      <c r="T290" s="2">
        <v>46266</v>
      </c>
      <c r="U290">
        <v>3502934</v>
      </c>
      <c r="V290" t="s">
        <v>105</v>
      </c>
      <c r="W290">
        <v>1</v>
      </c>
      <c r="X290">
        <v>9.6</v>
      </c>
    </row>
    <row r="291" spans="1:24" ht="14.25" customHeight="1" x14ac:dyDescent="0.35">
      <c r="A291">
        <v>95322470013</v>
      </c>
      <c r="B291" t="s">
        <v>629</v>
      </c>
      <c r="C291">
        <v>9532</v>
      </c>
      <c r="D291" t="s">
        <v>1</v>
      </c>
      <c r="E291">
        <v>247</v>
      </c>
      <c r="F291">
        <v>13</v>
      </c>
      <c r="G291">
        <v>9.9600000000000009</v>
      </c>
      <c r="H291">
        <v>0</v>
      </c>
      <c r="J291">
        <v>9.9600000000000009</v>
      </c>
      <c r="K291" t="s">
        <v>508</v>
      </c>
      <c r="L291" t="s">
        <v>458</v>
      </c>
      <c r="M291" s="2">
        <v>46266</v>
      </c>
      <c r="N291">
        <v>80</v>
      </c>
      <c r="O291" t="s">
        <v>104</v>
      </c>
      <c r="P291">
        <v>57</v>
      </c>
      <c r="Q291" s="31" t="s">
        <v>171</v>
      </c>
      <c r="R291" t="s">
        <v>171</v>
      </c>
      <c r="S291">
        <v>9.9600000000000009</v>
      </c>
      <c r="T291" s="2">
        <v>46266</v>
      </c>
      <c r="U291">
        <v>3502934</v>
      </c>
      <c r="V291" t="s">
        <v>105</v>
      </c>
      <c r="W291">
        <v>1</v>
      </c>
      <c r="X291">
        <v>9.9600000000000009</v>
      </c>
    </row>
    <row r="292" spans="1:24" ht="14.25" customHeight="1" x14ac:dyDescent="0.35">
      <c r="A292">
        <v>95322470014</v>
      </c>
      <c r="B292" t="s">
        <v>629</v>
      </c>
      <c r="C292">
        <v>9532</v>
      </c>
      <c r="D292" t="s">
        <v>1</v>
      </c>
      <c r="E292">
        <v>247</v>
      </c>
      <c r="F292">
        <v>14</v>
      </c>
      <c r="G292">
        <v>4.6399999999999997</v>
      </c>
      <c r="H292">
        <v>0</v>
      </c>
      <c r="J292">
        <v>4.6399999999999997</v>
      </c>
      <c r="K292" t="s">
        <v>519</v>
      </c>
      <c r="L292" t="s">
        <v>458</v>
      </c>
      <c r="M292" s="2">
        <v>46266</v>
      </c>
      <c r="N292">
        <v>80</v>
      </c>
      <c r="O292" t="s">
        <v>104</v>
      </c>
      <c r="P292">
        <v>57</v>
      </c>
      <c r="Q292" s="31" t="s">
        <v>171</v>
      </c>
      <c r="R292" t="s">
        <v>171</v>
      </c>
      <c r="S292">
        <v>4.6399999999999997</v>
      </c>
      <c r="T292" s="2">
        <v>46266</v>
      </c>
      <c r="U292">
        <v>3502934</v>
      </c>
      <c r="V292" t="s">
        <v>105</v>
      </c>
      <c r="W292">
        <v>1</v>
      </c>
      <c r="X292">
        <v>4.6399999999999997</v>
      </c>
    </row>
    <row r="293" spans="1:24" ht="14.25" customHeight="1" x14ac:dyDescent="0.35">
      <c r="A293">
        <v>95322470015</v>
      </c>
      <c r="B293" t="s">
        <v>629</v>
      </c>
      <c r="C293">
        <v>9532</v>
      </c>
      <c r="D293" t="s">
        <v>1</v>
      </c>
      <c r="E293">
        <v>247</v>
      </c>
      <c r="F293">
        <v>15</v>
      </c>
      <c r="G293">
        <v>11.07</v>
      </c>
      <c r="H293">
        <v>0</v>
      </c>
      <c r="J293">
        <v>11.07</v>
      </c>
      <c r="K293" t="s">
        <v>517</v>
      </c>
      <c r="L293" t="s">
        <v>458</v>
      </c>
      <c r="M293" s="2">
        <v>46266</v>
      </c>
      <c r="N293">
        <v>80</v>
      </c>
      <c r="O293" t="s">
        <v>104</v>
      </c>
      <c r="P293">
        <v>57</v>
      </c>
      <c r="Q293" s="31" t="s">
        <v>171</v>
      </c>
      <c r="R293" t="s">
        <v>171</v>
      </c>
      <c r="S293">
        <v>11.07</v>
      </c>
      <c r="T293" s="2">
        <v>46266</v>
      </c>
      <c r="U293">
        <v>3502934</v>
      </c>
      <c r="V293" t="s">
        <v>105</v>
      </c>
      <c r="W293">
        <v>1</v>
      </c>
      <c r="X293">
        <v>11.07</v>
      </c>
    </row>
    <row r="294" spans="1:24" ht="14.25" customHeight="1" x14ac:dyDescent="0.35">
      <c r="A294">
        <v>95322470016</v>
      </c>
      <c r="B294" t="s">
        <v>629</v>
      </c>
      <c r="C294">
        <v>9532</v>
      </c>
      <c r="D294" t="s">
        <v>1</v>
      </c>
      <c r="E294">
        <v>247</v>
      </c>
      <c r="F294">
        <v>16</v>
      </c>
      <c r="G294">
        <v>10.95</v>
      </c>
      <c r="H294">
        <v>0</v>
      </c>
      <c r="J294">
        <v>10.95</v>
      </c>
      <c r="K294" t="s">
        <v>517</v>
      </c>
      <c r="L294" t="s">
        <v>458</v>
      </c>
      <c r="M294" s="2">
        <v>46266</v>
      </c>
      <c r="N294">
        <v>80</v>
      </c>
      <c r="O294" t="s">
        <v>104</v>
      </c>
      <c r="P294">
        <v>57</v>
      </c>
      <c r="Q294" s="31" t="s">
        <v>171</v>
      </c>
      <c r="R294" t="s">
        <v>171</v>
      </c>
      <c r="S294">
        <v>10.95</v>
      </c>
      <c r="T294" s="2">
        <v>46266</v>
      </c>
      <c r="U294">
        <v>3502934</v>
      </c>
      <c r="V294" t="s">
        <v>105</v>
      </c>
      <c r="W294">
        <v>1</v>
      </c>
      <c r="X294">
        <v>10.95</v>
      </c>
    </row>
    <row r="295" spans="1:24" ht="14.25" customHeight="1" x14ac:dyDescent="0.35">
      <c r="A295">
        <v>95322470017</v>
      </c>
      <c r="B295" t="s">
        <v>629</v>
      </c>
      <c r="C295">
        <v>9532</v>
      </c>
      <c r="D295" t="s">
        <v>1</v>
      </c>
      <c r="E295">
        <v>247</v>
      </c>
      <c r="F295">
        <v>17</v>
      </c>
      <c r="G295">
        <v>1.74</v>
      </c>
      <c r="H295">
        <v>0</v>
      </c>
      <c r="J295">
        <v>1.74</v>
      </c>
      <c r="K295" t="s">
        <v>519</v>
      </c>
      <c r="L295" t="s">
        <v>458</v>
      </c>
      <c r="M295" s="2">
        <v>46266</v>
      </c>
      <c r="N295">
        <v>80</v>
      </c>
      <c r="O295" t="s">
        <v>104</v>
      </c>
      <c r="P295">
        <v>57</v>
      </c>
      <c r="Q295" s="31" t="s">
        <v>171</v>
      </c>
      <c r="R295" t="s">
        <v>171</v>
      </c>
      <c r="S295">
        <v>1.74</v>
      </c>
      <c r="T295" s="2">
        <v>46266</v>
      </c>
      <c r="U295">
        <v>3502934</v>
      </c>
      <c r="V295" t="s">
        <v>105</v>
      </c>
      <c r="W295">
        <v>1</v>
      </c>
      <c r="X295">
        <v>1.74</v>
      </c>
    </row>
    <row r="296" spans="1:24" ht="14.25" customHeight="1" x14ac:dyDescent="0.35">
      <c r="A296">
        <v>95322470018</v>
      </c>
      <c r="B296" t="s">
        <v>629</v>
      </c>
      <c r="C296">
        <v>9532</v>
      </c>
      <c r="D296" t="s">
        <v>1</v>
      </c>
      <c r="E296">
        <v>247</v>
      </c>
      <c r="F296">
        <v>18</v>
      </c>
      <c r="G296">
        <v>2.5499999999999998</v>
      </c>
      <c r="H296">
        <v>0</v>
      </c>
      <c r="J296">
        <v>2.5499999999999998</v>
      </c>
      <c r="K296" t="s">
        <v>519</v>
      </c>
      <c r="L296" t="s">
        <v>458</v>
      </c>
      <c r="M296" s="2">
        <v>46266</v>
      </c>
      <c r="N296">
        <v>80</v>
      </c>
      <c r="O296" t="s">
        <v>104</v>
      </c>
      <c r="P296">
        <v>57</v>
      </c>
      <c r="Q296" s="31" t="s">
        <v>171</v>
      </c>
      <c r="R296" t="s">
        <v>171</v>
      </c>
      <c r="S296">
        <v>2.5499999999999998</v>
      </c>
      <c r="T296" s="2">
        <v>46266</v>
      </c>
      <c r="U296">
        <v>3502934</v>
      </c>
      <c r="V296" t="s">
        <v>105</v>
      </c>
      <c r="W296">
        <v>1</v>
      </c>
      <c r="X296">
        <v>2.5499999999999998</v>
      </c>
    </row>
    <row r="297" spans="1:24" ht="14.25" customHeight="1" x14ac:dyDescent="0.35">
      <c r="A297">
        <v>95322470019</v>
      </c>
      <c r="B297" t="s">
        <v>629</v>
      </c>
      <c r="C297">
        <v>9532</v>
      </c>
      <c r="D297" t="s">
        <v>1</v>
      </c>
      <c r="E297">
        <v>247</v>
      </c>
      <c r="F297">
        <v>19</v>
      </c>
      <c r="G297">
        <v>2.81</v>
      </c>
      <c r="H297">
        <v>0</v>
      </c>
      <c r="J297">
        <v>2.81</v>
      </c>
      <c r="K297" t="s">
        <v>519</v>
      </c>
      <c r="L297" t="s">
        <v>458</v>
      </c>
      <c r="M297" s="2">
        <v>46266</v>
      </c>
      <c r="N297">
        <v>80</v>
      </c>
      <c r="O297" t="s">
        <v>104</v>
      </c>
      <c r="P297">
        <v>57</v>
      </c>
      <c r="Q297" s="31" t="s">
        <v>171</v>
      </c>
      <c r="R297" t="s">
        <v>171</v>
      </c>
      <c r="S297">
        <v>2.81</v>
      </c>
      <c r="T297" s="2">
        <v>46266</v>
      </c>
      <c r="U297">
        <v>3502934</v>
      </c>
      <c r="V297" t="s">
        <v>105</v>
      </c>
      <c r="W297">
        <v>1</v>
      </c>
      <c r="X297">
        <v>2.81</v>
      </c>
    </row>
    <row r="298" spans="1:24" ht="14.25" customHeight="1" x14ac:dyDescent="0.35">
      <c r="A298">
        <v>95322470020</v>
      </c>
      <c r="B298" t="s">
        <v>629</v>
      </c>
      <c r="C298">
        <v>9532</v>
      </c>
      <c r="D298" t="s">
        <v>1</v>
      </c>
      <c r="E298">
        <v>247</v>
      </c>
      <c r="F298">
        <v>20</v>
      </c>
      <c r="G298">
        <v>8.92</v>
      </c>
      <c r="H298">
        <v>0</v>
      </c>
      <c r="J298">
        <v>8.92</v>
      </c>
      <c r="K298" t="s">
        <v>508</v>
      </c>
      <c r="L298" t="s">
        <v>458</v>
      </c>
      <c r="M298" s="2">
        <v>46266</v>
      </c>
      <c r="N298">
        <v>80</v>
      </c>
      <c r="O298" t="s">
        <v>104</v>
      </c>
      <c r="P298">
        <v>57</v>
      </c>
      <c r="Q298" s="31" t="s">
        <v>171</v>
      </c>
      <c r="R298" t="s">
        <v>171</v>
      </c>
      <c r="S298">
        <v>8.92</v>
      </c>
      <c r="T298" s="2">
        <v>46266</v>
      </c>
      <c r="U298">
        <v>3502934</v>
      </c>
      <c r="V298" t="s">
        <v>105</v>
      </c>
      <c r="W298">
        <v>1</v>
      </c>
      <c r="X298">
        <v>8.92</v>
      </c>
    </row>
    <row r="299" spans="1:24" ht="14.25" customHeight="1" x14ac:dyDescent="0.35">
      <c r="A299">
        <v>95322470021</v>
      </c>
      <c r="B299" t="s">
        <v>629</v>
      </c>
      <c r="C299">
        <v>9532</v>
      </c>
      <c r="D299" t="s">
        <v>1</v>
      </c>
      <c r="E299">
        <v>247</v>
      </c>
      <c r="F299">
        <v>21</v>
      </c>
      <c r="G299">
        <v>3.14</v>
      </c>
      <c r="H299">
        <v>0</v>
      </c>
      <c r="J299">
        <v>3.14</v>
      </c>
      <c r="K299" t="s">
        <v>456</v>
      </c>
      <c r="L299" t="s">
        <v>475</v>
      </c>
      <c r="M299" s="2">
        <v>46266</v>
      </c>
      <c r="N299">
        <v>75</v>
      </c>
      <c r="O299" t="s">
        <v>104</v>
      </c>
      <c r="P299">
        <v>57</v>
      </c>
      <c r="Q299" s="31" t="s">
        <v>171</v>
      </c>
      <c r="R299" t="s">
        <v>171</v>
      </c>
      <c r="S299">
        <v>3.14</v>
      </c>
      <c r="T299" s="2">
        <v>46266</v>
      </c>
      <c r="U299">
        <v>3502934</v>
      </c>
      <c r="V299" t="s">
        <v>105</v>
      </c>
      <c r="W299">
        <v>1</v>
      </c>
      <c r="X299">
        <v>3.14</v>
      </c>
    </row>
    <row r="300" spans="1:24" ht="14.25" customHeight="1" x14ac:dyDescent="0.35">
      <c r="A300">
        <v>95322470022</v>
      </c>
      <c r="B300" t="s">
        <v>629</v>
      </c>
      <c r="C300">
        <v>9532</v>
      </c>
      <c r="D300" t="s">
        <v>1</v>
      </c>
      <c r="E300">
        <v>247</v>
      </c>
      <c r="F300">
        <v>22</v>
      </c>
      <c r="G300">
        <v>5.83</v>
      </c>
      <c r="H300">
        <v>0</v>
      </c>
      <c r="J300">
        <v>5.83</v>
      </c>
      <c r="K300" t="s">
        <v>517</v>
      </c>
      <c r="L300" t="s">
        <v>475</v>
      </c>
      <c r="M300" s="2">
        <v>46266</v>
      </c>
      <c r="N300">
        <v>75</v>
      </c>
      <c r="O300" t="s">
        <v>104</v>
      </c>
      <c r="P300">
        <v>57</v>
      </c>
      <c r="Q300" s="31" t="s">
        <v>171</v>
      </c>
      <c r="R300" t="s">
        <v>171</v>
      </c>
      <c r="S300">
        <v>5.83</v>
      </c>
      <c r="T300" s="2">
        <v>46266</v>
      </c>
      <c r="U300">
        <v>3502934</v>
      </c>
      <c r="V300" t="s">
        <v>105</v>
      </c>
      <c r="W300">
        <v>1</v>
      </c>
      <c r="X300">
        <v>5.83</v>
      </c>
    </row>
    <row r="301" spans="1:24" ht="14.25" customHeight="1" x14ac:dyDescent="0.35">
      <c r="A301">
        <v>95322470023</v>
      </c>
      <c r="B301" t="s">
        <v>629</v>
      </c>
      <c r="C301">
        <v>9532</v>
      </c>
      <c r="D301" t="s">
        <v>1</v>
      </c>
      <c r="E301">
        <v>247</v>
      </c>
      <c r="F301">
        <v>23</v>
      </c>
      <c r="G301">
        <v>5.39</v>
      </c>
      <c r="H301">
        <v>0</v>
      </c>
      <c r="J301">
        <v>5.39</v>
      </c>
      <c r="K301" t="s">
        <v>517</v>
      </c>
      <c r="L301" t="s">
        <v>475</v>
      </c>
      <c r="M301" s="2">
        <v>46266</v>
      </c>
      <c r="N301">
        <v>75</v>
      </c>
      <c r="O301" t="s">
        <v>104</v>
      </c>
      <c r="P301">
        <v>57</v>
      </c>
      <c r="Q301" s="31" t="s">
        <v>171</v>
      </c>
      <c r="R301" t="s">
        <v>171</v>
      </c>
      <c r="S301">
        <v>5.39</v>
      </c>
      <c r="T301" s="2">
        <v>46266</v>
      </c>
      <c r="U301">
        <v>3502934</v>
      </c>
      <c r="V301" t="s">
        <v>105</v>
      </c>
      <c r="W301">
        <v>1</v>
      </c>
      <c r="X301">
        <v>5.39</v>
      </c>
    </row>
    <row r="302" spans="1:24" ht="14.25" customHeight="1" x14ac:dyDescent="0.35">
      <c r="A302">
        <v>95322470024</v>
      </c>
      <c r="B302" t="s">
        <v>629</v>
      </c>
      <c r="C302">
        <v>9532</v>
      </c>
      <c r="D302" t="s">
        <v>1</v>
      </c>
      <c r="E302">
        <v>247</v>
      </c>
      <c r="F302">
        <v>24</v>
      </c>
      <c r="G302">
        <v>4.4400000000000004</v>
      </c>
      <c r="H302">
        <v>0</v>
      </c>
      <c r="J302">
        <v>4.4400000000000004</v>
      </c>
      <c r="K302" t="s">
        <v>508</v>
      </c>
      <c r="L302" t="s">
        <v>475</v>
      </c>
      <c r="M302" s="2">
        <v>46266</v>
      </c>
      <c r="N302">
        <v>75</v>
      </c>
      <c r="O302" t="s">
        <v>104</v>
      </c>
      <c r="P302">
        <v>57</v>
      </c>
      <c r="Q302" s="31" t="s">
        <v>171</v>
      </c>
      <c r="R302" t="s">
        <v>171</v>
      </c>
      <c r="S302">
        <v>4.4400000000000004</v>
      </c>
      <c r="T302" s="2">
        <v>46266</v>
      </c>
      <c r="U302">
        <v>3502934</v>
      </c>
      <c r="V302" t="s">
        <v>105</v>
      </c>
      <c r="W302">
        <v>1</v>
      </c>
      <c r="X302">
        <v>4.4400000000000004</v>
      </c>
    </row>
    <row r="303" spans="1:24" ht="14.25" customHeight="1" x14ac:dyDescent="0.35">
      <c r="A303">
        <v>95322470025</v>
      </c>
      <c r="B303" t="s">
        <v>629</v>
      </c>
      <c r="C303">
        <v>9532</v>
      </c>
      <c r="D303" t="s">
        <v>1</v>
      </c>
      <c r="E303">
        <v>247</v>
      </c>
      <c r="F303">
        <v>25</v>
      </c>
      <c r="G303">
        <v>0.63</v>
      </c>
      <c r="H303">
        <v>0</v>
      </c>
      <c r="J303">
        <v>0.63</v>
      </c>
      <c r="K303" t="s">
        <v>508</v>
      </c>
      <c r="L303" t="s">
        <v>475</v>
      </c>
      <c r="M303" s="2">
        <v>46266</v>
      </c>
      <c r="N303">
        <v>75</v>
      </c>
      <c r="O303" t="s">
        <v>104</v>
      </c>
      <c r="P303">
        <v>57</v>
      </c>
      <c r="Q303" s="31" t="s">
        <v>171</v>
      </c>
      <c r="R303" t="s">
        <v>171</v>
      </c>
      <c r="S303">
        <v>0.63</v>
      </c>
      <c r="T303" s="2">
        <v>46266</v>
      </c>
      <c r="U303">
        <v>3502934</v>
      </c>
      <c r="V303" t="s">
        <v>105</v>
      </c>
      <c r="W303">
        <v>1</v>
      </c>
      <c r="X303">
        <v>0.63</v>
      </c>
    </row>
    <row r="304" spans="1:24" ht="14.25" customHeight="1" x14ac:dyDescent="0.35">
      <c r="A304">
        <v>95322470026</v>
      </c>
      <c r="B304" t="s">
        <v>629</v>
      </c>
      <c r="C304">
        <v>9532</v>
      </c>
      <c r="D304" t="s">
        <v>1</v>
      </c>
      <c r="E304">
        <v>247</v>
      </c>
      <c r="F304">
        <v>26</v>
      </c>
      <c r="G304">
        <v>3.19</v>
      </c>
      <c r="H304">
        <v>0</v>
      </c>
      <c r="J304">
        <v>3.19</v>
      </c>
      <c r="K304" t="s">
        <v>508</v>
      </c>
      <c r="L304" t="s">
        <v>475</v>
      </c>
      <c r="M304" s="2">
        <v>46266</v>
      </c>
      <c r="N304">
        <v>75</v>
      </c>
      <c r="O304" t="s">
        <v>104</v>
      </c>
      <c r="P304">
        <v>57</v>
      </c>
      <c r="Q304" s="31" t="s">
        <v>171</v>
      </c>
      <c r="R304" t="s">
        <v>171</v>
      </c>
      <c r="S304">
        <v>3.19</v>
      </c>
      <c r="T304" s="2">
        <v>46266</v>
      </c>
      <c r="U304">
        <v>3502934</v>
      </c>
      <c r="V304" t="s">
        <v>105</v>
      </c>
      <c r="W304">
        <v>1</v>
      </c>
      <c r="X304">
        <v>3.19</v>
      </c>
    </row>
    <row r="305" spans="1:24" ht="14.25" customHeight="1" x14ac:dyDescent="0.35">
      <c r="A305">
        <v>95322470027</v>
      </c>
      <c r="B305" t="s">
        <v>629</v>
      </c>
      <c r="C305">
        <v>9532</v>
      </c>
      <c r="D305" t="s">
        <v>1</v>
      </c>
      <c r="E305">
        <v>247</v>
      </c>
      <c r="F305">
        <v>27</v>
      </c>
      <c r="G305">
        <v>3.79</v>
      </c>
      <c r="H305">
        <v>0</v>
      </c>
      <c r="J305">
        <v>3.79</v>
      </c>
      <c r="K305" t="s">
        <v>517</v>
      </c>
      <c r="L305" t="s">
        <v>475</v>
      </c>
      <c r="M305" s="2">
        <v>46266</v>
      </c>
      <c r="N305">
        <v>75</v>
      </c>
      <c r="O305" t="s">
        <v>104</v>
      </c>
      <c r="P305">
        <v>57</v>
      </c>
      <c r="Q305" s="31" t="s">
        <v>171</v>
      </c>
      <c r="R305" t="s">
        <v>171</v>
      </c>
      <c r="S305">
        <v>3.79</v>
      </c>
      <c r="T305" s="2">
        <v>46266</v>
      </c>
      <c r="U305">
        <v>3502934</v>
      </c>
      <c r="V305" t="s">
        <v>105</v>
      </c>
      <c r="W305">
        <v>1</v>
      </c>
      <c r="X305">
        <v>3.79</v>
      </c>
    </row>
    <row r="306" spans="1:24" ht="14.25" customHeight="1" x14ac:dyDescent="0.35">
      <c r="A306">
        <v>95322480006</v>
      </c>
      <c r="B306" t="s">
        <v>630</v>
      </c>
      <c r="C306">
        <v>9532</v>
      </c>
      <c r="D306" t="s">
        <v>1</v>
      </c>
      <c r="E306">
        <v>248</v>
      </c>
      <c r="F306">
        <v>6</v>
      </c>
      <c r="G306">
        <v>6.1</v>
      </c>
      <c r="H306">
        <v>0</v>
      </c>
      <c r="J306">
        <v>6.1</v>
      </c>
      <c r="K306" t="s">
        <v>508</v>
      </c>
      <c r="L306" t="s">
        <v>458</v>
      </c>
      <c r="M306" s="2">
        <v>46266</v>
      </c>
      <c r="N306">
        <v>75</v>
      </c>
      <c r="O306" t="s">
        <v>104</v>
      </c>
      <c r="P306">
        <v>60</v>
      </c>
      <c r="Q306" s="31" t="s">
        <v>171</v>
      </c>
      <c r="R306" t="s">
        <v>171</v>
      </c>
      <c r="S306">
        <v>6.1</v>
      </c>
      <c r="T306" s="2">
        <v>46266</v>
      </c>
      <c r="U306">
        <v>3502934</v>
      </c>
      <c r="V306" t="s">
        <v>105</v>
      </c>
      <c r="W306">
        <v>1</v>
      </c>
      <c r="X306">
        <v>6.1</v>
      </c>
    </row>
    <row r="307" spans="1:24" ht="14.25" customHeight="1" x14ac:dyDescent="0.35">
      <c r="A307">
        <v>95322480009</v>
      </c>
      <c r="B307" t="s">
        <v>630</v>
      </c>
      <c r="C307">
        <v>9532</v>
      </c>
      <c r="D307" t="s">
        <v>1</v>
      </c>
      <c r="E307">
        <v>248</v>
      </c>
      <c r="F307">
        <v>9</v>
      </c>
      <c r="G307">
        <v>19.48</v>
      </c>
      <c r="H307">
        <v>0</v>
      </c>
      <c r="J307">
        <v>19.48</v>
      </c>
      <c r="K307" t="s">
        <v>508</v>
      </c>
      <c r="L307" t="s">
        <v>458</v>
      </c>
      <c r="M307" s="2">
        <v>46266</v>
      </c>
      <c r="N307">
        <v>75</v>
      </c>
      <c r="O307" t="s">
        <v>104</v>
      </c>
      <c r="P307">
        <v>60</v>
      </c>
      <c r="Q307" s="31" t="s">
        <v>171</v>
      </c>
      <c r="R307" t="s">
        <v>171</v>
      </c>
      <c r="S307">
        <v>19.48</v>
      </c>
      <c r="T307" s="2">
        <v>46266</v>
      </c>
      <c r="U307">
        <v>3502934</v>
      </c>
      <c r="V307" t="s">
        <v>105</v>
      </c>
      <c r="W307">
        <v>1</v>
      </c>
      <c r="X307">
        <v>19.48</v>
      </c>
    </row>
    <row r="308" spans="1:24" ht="14.25" customHeight="1" x14ac:dyDescent="0.35">
      <c r="A308">
        <v>95322480010</v>
      </c>
      <c r="B308" t="s">
        <v>630</v>
      </c>
      <c r="C308">
        <v>9532</v>
      </c>
      <c r="D308" t="s">
        <v>1</v>
      </c>
      <c r="E308">
        <v>248</v>
      </c>
      <c r="F308">
        <v>10</v>
      </c>
      <c r="G308">
        <v>13.61</v>
      </c>
      <c r="H308">
        <v>0</v>
      </c>
      <c r="J308">
        <v>13.61</v>
      </c>
      <c r="K308" t="s">
        <v>508</v>
      </c>
      <c r="L308" t="s">
        <v>458</v>
      </c>
      <c r="M308" s="2">
        <v>46266</v>
      </c>
      <c r="N308">
        <v>75</v>
      </c>
      <c r="O308" t="s">
        <v>104</v>
      </c>
      <c r="P308">
        <v>60</v>
      </c>
      <c r="Q308" s="31" t="s">
        <v>171</v>
      </c>
      <c r="R308" t="s">
        <v>171</v>
      </c>
      <c r="S308">
        <v>13.61</v>
      </c>
      <c r="T308" s="2">
        <v>46266</v>
      </c>
      <c r="U308">
        <v>3502934</v>
      </c>
      <c r="V308" t="s">
        <v>105</v>
      </c>
      <c r="W308">
        <v>1</v>
      </c>
      <c r="X308">
        <v>13.61</v>
      </c>
    </row>
    <row r="309" spans="1:24" ht="14.25" customHeight="1" x14ac:dyDescent="0.35">
      <c r="A309">
        <v>95322490001</v>
      </c>
      <c r="B309" t="s">
        <v>631</v>
      </c>
      <c r="C309">
        <v>9532</v>
      </c>
      <c r="D309" t="s">
        <v>1</v>
      </c>
      <c r="E309">
        <v>249</v>
      </c>
      <c r="F309">
        <v>1</v>
      </c>
      <c r="G309">
        <v>0.78</v>
      </c>
      <c r="H309">
        <v>0</v>
      </c>
      <c r="J309">
        <v>0.78</v>
      </c>
      <c r="K309" t="s">
        <v>508</v>
      </c>
      <c r="L309" t="s">
        <v>458</v>
      </c>
      <c r="M309" s="2">
        <v>46266</v>
      </c>
      <c r="N309">
        <v>78</v>
      </c>
      <c r="O309" t="s">
        <v>104</v>
      </c>
      <c r="P309">
        <v>47</v>
      </c>
      <c r="Q309" s="31" t="s">
        <v>171</v>
      </c>
      <c r="R309" t="s">
        <v>171</v>
      </c>
      <c r="S309">
        <v>0.78</v>
      </c>
      <c r="T309" s="2">
        <v>46266</v>
      </c>
      <c r="U309">
        <v>3502934</v>
      </c>
      <c r="V309" t="s">
        <v>105</v>
      </c>
      <c r="W309">
        <v>1</v>
      </c>
      <c r="X309">
        <v>0.78</v>
      </c>
    </row>
    <row r="310" spans="1:24" ht="14.25" customHeight="1" x14ac:dyDescent="0.35">
      <c r="A310">
        <v>95322490002</v>
      </c>
      <c r="B310" t="s">
        <v>631</v>
      </c>
      <c r="C310">
        <v>9532</v>
      </c>
      <c r="D310" t="s">
        <v>1</v>
      </c>
      <c r="E310">
        <v>249</v>
      </c>
      <c r="F310">
        <v>2</v>
      </c>
      <c r="G310">
        <v>5.96</v>
      </c>
      <c r="H310">
        <v>0</v>
      </c>
      <c r="J310">
        <v>5.96</v>
      </c>
      <c r="K310" t="s">
        <v>508</v>
      </c>
      <c r="L310" t="s">
        <v>458</v>
      </c>
      <c r="M310" s="2">
        <v>46266</v>
      </c>
      <c r="N310">
        <v>78</v>
      </c>
      <c r="O310" t="s">
        <v>104</v>
      </c>
      <c r="P310">
        <v>47</v>
      </c>
      <c r="Q310" s="31" t="s">
        <v>171</v>
      </c>
      <c r="R310" t="s">
        <v>171</v>
      </c>
      <c r="S310">
        <v>5.96</v>
      </c>
      <c r="T310" s="2">
        <v>46266</v>
      </c>
      <c r="U310">
        <v>3502934</v>
      </c>
      <c r="V310" t="s">
        <v>105</v>
      </c>
      <c r="W310">
        <v>1</v>
      </c>
      <c r="X310">
        <v>5.96</v>
      </c>
    </row>
    <row r="311" spans="1:24" ht="14.25" customHeight="1" x14ac:dyDescent="0.35">
      <c r="A311">
        <v>95322490003</v>
      </c>
      <c r="B311" t="s">
        <v>631</v>
      </c>
      <c r="C311">
        <v>9532</v>
      </c>
      <c r="D311" t="s">
        <v>1</v>
      </c>
      <c r="E311">
        <v>249</v>
      </c>
      <c r="F311">
        <v>3</v>
      </c>
      <c r="G311">
        <v>4.1399999999999997</v>
      </c>
      <c r="H311">
        <v>0</v>
      </c>
      <c r="J311">
        <v>4.1399999999999997</v>
      </c>
      <c r="K311" t="s">
        <v>508</v>
      </c>
      <c r="L311" t="s">
        <v>458</v>
      </c>
      <c r="M311" s="2">
        <v>46266</v>
      </c>
      <c r="N311">
        <v>78</v>
      </c>
      <c r="O311" t="s">
        <v>104</v>
      </c>
      <c r="P311">
        <v>47</v>
      </c>
      <c r="Q311" s="31" t="s">
        <v>171</v>
      </c>
      <c r="R311" t="s">
        <v>171</v>
      </c>
      <c r="S311">
        <v>4.1399999999999997</v>
      </c>
      <c r="T311" s="2">
        <v>46266</v>
      </c>
      <c r="U311">
        <v>3502934</v>
      </c>
      <c r="V311" t="s">
        <v>105</v>
      </c>
      <c r="W311">
        <v>1</v>
      </c>
      <c r="X311">
        <v>4.1399999999999997</v>
      </c>
    </row>
    <row r="312" spans="1:24" ht="14.25" customHeight="1" x14ac:dyDescent="0.35">
      <c r="A312">
        <v>95322490004</v>
      </c>
      <c r="B312" t="s">
        <v>631</v>
      </c>
      <c r="C312">
        <v>9532</v>
      </c>
      <c r="D312" t="s">
        <v>1</v>
      </c>
      <c r="E312">
        <v>249</v>
      </c>
      <c r="F312">
        <v>4</v>
      </c>
      <c r="G312">
        <v>0.38</v>
      </c>
      <c r="H312">
        <v>0</v>
      </c>
      <c r="J312">
        <v>0.38</v>
      </c>
      <c r="K312" t="s">
        <v>508</v>
      </c>
      <c r="L312" t="s">
        <v>458</v>
      </c>
      <c r="M312" s="2">
        <v>46266</v>
      </c>
      <c r="N312">
        <v>78</v>
      </c>
      <c r="O312" t="s">
        <v>104</v>
      </c>
      <c r="P312">
        <v>47</v>
      </c>
      <c r="Q312" s="31" t="s">
        <v>171</v>
      </c>
      <c r="R312" t="s">
        <v>171</v>
      </c>
      <c r="S312">
        <v>0.38</v>
      </c>
      <c r="T312" s="2">
        <v>46266</v>
      </c>
      <c r="U312">
        <v>3502934</v>
      </c>
      <c r="V312" t="s">
        <v>105</v>
      </c>
      <c r="W312">
        <v>1</v>
      </c>
      <c r="X312">
        <v>0.38</v>
      </c>
    </row>
    <row r="313" spans="1:24" ht="14.25" customHeight="1" x14ac:dyDescent="0.35">
      <c r="A313">
        <v>95322490005</v>
      </c>
      <c r="B313" t="s">
        <v>631</v>
      </c>
      <c r="C313">
        <v>9532</v>
      </c>
      <c r="D313" t="s">
        <v>1</v>
      </c>
      <c r="E313">
        <v>249</v>
      </c>
      <c r="F313">
        <v>5</v>
      </c>
      <c r="G313">
        <v>0.38</v>
      </c>
      <c r="H313">
        <v>0</v>
      </c>
      <c r="J313">
        <v>0.38</v>
      </c>
      <c r="K313" t="s">
        <v>508</v>
      </c>
      <c r="L313" t="s">
        <v>458</v>
      </c>
      <c r="M313" s="2">
        <v>46266</v>
      </c>
      <c r="N313">
        <v>78</v>
      </c>
      <c r="O313" t="s">
        <v>104</v>
      </c>
      <c r="P313">
        <v>47</v>
      </c>
      <c r="Q313" s="31" t="s">
        <v>171</v>
      </c>
      <c r="R313" t="s">
        <v>171</v>
      </c>
      <c r="S313">
        <v>0.38</v>
      </c>
      <c r="T313" s="2">
        <v>46266</v>
      </c>
      <c r="U313">
        <v>3502934</v>
      </c>
      <c r="V313" t="s">
        <v>105</v>
      </c>
      <c r="W313">
        <v>1</v>
      </c>
      <c r="X313">
        <v>0.38</v>
      </c>
    </row>
    <row r="314" spans="1:24" ht="14.25" customHeight="1" x14ac:dyDescent="0.35">
      <c r="A314">
        <v>95322490006</v>
      </c>
      <c r="B314" t="s">
        <v>631</v>
      </c>
      <c r="C314">
        <v>9532</v>
      </c>
      <c r="D314" t="s">
        <v>1</v>
      </c>
      <c r="E314">
        <v>249</v>
      </c>
      <c r="F314">
        <v>6</v>
      </c>
      <c r="G314">
        <v>8.64</v>
      </c>
      <c r="H314">
        <v>0</v>
      </c>
      <c r="J314">
        <v>8.64</v>
      </c>
      <c r="K314" t="s">
        <v>520</v>
      </c>
      <c r="L314" t="s">
        <v>458</v>
      </c>
      <c r="M314" s="2">
        <v>46266</v>
      </c>
      <c r="N314">
        <v>78</v>
      </c>
      <c r="O314" t="s">
        <v>104</v>
      </c>
      <c r="P314">
        <v>54</v>
      </c>
      <c r="Q314" s="31" t="s">
        <v>171</v>
      </c>
      <c r="R314" t="s">
        <v>171</v>
      </c>
      <c r="S314">
        <v>8.64</v>
      </c>
      <c r="T314" s="2">
        <v>46266</v>
      </c>
      <c r="U314">
        <v>3502934</v>
      </c>
      <c r="V314" t="s">
        <v>105</v>
      </c>
      <c r="W314">
        <v>1</v>
      </c>
      <c r="X314">
        <v>8.64</v>
      </c>
    </row>
    <row r="315" spans="1:24" ht="14.25" customHeight="1" x14ac:dyDescent="0.35">
      <c r="A315">
        <v>95322490007</v>
      </c>
      <c r="B315" t="s">
        <v>631</v>
      </c>
      <c r="C315">
        <v>9532</v>
      </c>
      <c r="D315" t="s">
        <v>1</v>
      </c>
      <c r="E315">
        <v>249</v>
      </c>
      <c r="F315">
        <v>7</v>
      </c>
      <c r="G315">
        <v>5.59</v>
      </c>
      <c r="H315">
        <v>0</v>
      </c>
      <c r="J315">
        <v>5.59</v>
      </c>
      <c r="K315" t="s">
        <v>508</v>
      </c>
      <c r="L315" t="s">
        <v>458</v>
      </c>
      <c r="M315" s="2">
        <v>46266</v>
      </c>
      <c r="N315">
        <v>78</v>
      </c>
      <c r="O315" t="s">
        <v>104</v>
      </c>
      <c r="P315">
        <v>47</v>
      </c>
      <c r="Q315" s="31" t="s">
        <v>171</v>
      </c>
      <c r="R315" t="s">
        <v>171</v>
      </c>
      <c r="S315">
        <v>5.59</v>
      </c>
      <c r="T315" s="2">
        <v>46266</v>
      </c>
      <c r="U315">
        <v>3502934</v>
      </c>
      <c r="V315" t="s">
        <v>105</v>
      </c>
      <c r="W315">
        <v>1</v>
      </c>
      <c r="X315">
        <v>5.59</v>
      </c>
    </row>
    <row r="316" spans="1:24" ht="14.25" customHeight="1" x14ac:dyDescent="0.35">
      <c r="A316">
        <v>95322490008</v>
      </c>
      <c r="B316" t="s">
        <v>631</v>
      </c>
      <c r="C316">
        <v>9532</v>
      </c>
      <c r="D316" t="s">
        <v>1</v>
      </c>
      <c r="E316">
        <v>249</v>
      </c>
      <c r="F316">
        <v>8</v>
      </c>
      <c r="G316">
        <v>7.53</v>
      </c>
      <c r="H316">
        <v>0</v>
      </c>
      <c r="J316">
        <v>7.53</v>
      </c>
      <c r="K316" t="s">
        <v>508</v>
      </c>
      <c r="L316" t="s">
        <v>458</v>
      </c>
      <c r="M316" s="2">
        <v>46266</v>
      </c>
      <c r="N316">
        <v>78</v>
      </c>
      <c r="O316" t="s">
        <v>104</v>
      </c>
      <c r="P316">
        <v>47</v>
      </c>
      <c r="Q316" s="31" t="s">
        <v>171</v>
      </c>
      <c r="R316" t="s">
        <v>171</v>
      </c>
      <c r="S316">
        <v>7.53</v>
      </c>
      <c r="T316" s="2">
        <v>46266</v>
      </c>
      <c r="U316">
        <v>3502934</v>
      </c>
      <c r="V316" t="s">
        <v>105</v>
      </c>
      <c r="W316">
        <v>1</v>
      </c>
      <c r="X316">
        <v>7.53</v>
      </c>
    </row>
    <row r="317" spans="1:24" ht="14.25" customHeight="1" x14ac:dyDescent="0.35">
      <c r="A317">
        <v>95322490009</v>
      </c>
      <c r="B317" t="s">
        <v>631</v>
      </c>
      <c r="C317">
        <v>9532</v>
      </c>
      <c r="D317" t="s">
        <v>1</v>
      </c>
      <c r="E317">
        <v>249</v>
      </c>
      <c r="F317">
        <v>9</v>
      </c>
      <c r="G317">
        <v>5.49</v>
      </c>
      <c r="H317">
        <v>0</v>
      </c>
      <c r="J317">
        <v>5.49</v>
      </c>
      <c r="K317" t="s">
        <v>508</v>
      </c>
      <c r="L317" t="s">
        <v>458</v>
      </c>
      <c r="M317" s="2">
        <v>46266</v>
      </c>
      <c r="N317">
        <v>78</v>
      </c>
      <c r="O317" t="s">
        <v>104</v>
      </c>
      <c r="P317">
        <v>47</v>
      </c>
      <c r="Q317" s="31" t="s">
        <v>171</v>
      </c>
      <c r="R317" t="s">
        <v>171</v>
      </c>
      <c r="S317">
        <v>5.49</v>
      </c>
      <c r="T317" s="2">
        <v>46266</v>
      </c>
      <c r="U317">
        <v>3502934</v>
      </c>
      <c r="V317" t="s">
        <v>105</v>
      </c>
      <c r="W317">
        <v>1</v>
      </c>
      <c r="X317">
        <v>5.49</v>
      </c>
    </row>
    <row r="318" spans="1:24" ht="14.25" customHeight="1" x14ac:dyDescent="0.35">
      <c r="A318">
        <v>95322490010</v>
      </c>
      <c r="B318" t="s">
        <v>631</v>
      </c>
      <c r="C318">
        <v>9532</v>
      </c>
      <c r="D318" t="s">
        <v>1</v>
      </c>
      <c r="E318">
        <v>249</v>
      </c>
      <c r="F318">
        <v>10</v>
      </c>
      <c r="G318">
        <v>0.01</v>
      </c>
      <c r="H318">
        <v>0</v>
      </c>
      <c r="J318">
        <v>0.01</v>
      </c>
      <c r="K318" t="s">
        <v>508</v>
      </c>
      <c r="L318" t="s">
        <v>458</v>
      </c>
      <c r="M318" s="2">
        <v>46266</v>
      </c>
      <c r="N318">
        <v>78</v>
      </c>
      <c r="O318" t="s">
        <v>104</v>
      </c>
      <c r="P318">
        <v>47</v>
      </c>
      <c r="Q318" s="31" t="s">
        <v>171</v>
      </c>
      <c r="R318" t="s">
        <v>171</v>
      </c>
      <c r="S318">
        <v>0.01</v>
      </c>
      <c r="T318" s="2">
        <v>46266</v>
      </c>
      <c r="U318">
        <v>3502934</v>
      </c>
      <c r="V318" t="s">
        <v>105</v>
      </c>
      <c r="W318">
        <v>1</v>
      </c>
      <c r="X318">
        <v>0.01</v>
      </c>
    </row>
    <row r="319" spans="1:24" ht="14.25" customHeight="1" x14ac:dyDescent="0.35">
      <c r="A319">
        <v>95322490011</v>
      </c>
      <c r="B319" t="s">
        <v>631</v>
      </c>
      <c r="C319">
        <v>9532</v>
      </c>
      <c r="D319" t="s">
        <v>1</v>
      </c>
      <c r="E319">
        <v>249</v>
      </c>
      <c r="F319">
        <v>11</v>
      </c>
      <c r="G319">
        <v>0.19</v>
      </c>
      <c r="H319">
        <v>0</v>
      </c>
      <c r="J319">
        <v>0.19</v>
      </c>
      <c r="K319" t="s">
        <v>508</v>
      </c>
      <c r="L319" t="s">
        <v>458</v>
      </c>
      <c r="M319" s="2">
        <v>46266</v>
      </c>
      <c r="N319">
        <v>78</v>
      </c>
      <c r="O319" t="s">
        <v>104</v>
      </c>
      <c r="P319">
        <v>47</v>
      </c>
      <c r="Q319" s="31" t="s">
        <v>171</v>
      </c>
      <c r="R319" t="s">
        <v>171</v>
      </c>
      <c r="S319">
        <v>0.19</v>
      </c>
      <c r="T319" s="2">
        <v>46266</v>
      </c>
      <c r="U319">
        <v>3502934</v>
      </c>
      <c r="V319" t="s">
        <v>105</v>
      </c>
      <c r="W319">
        <v>1</v>
      </c>
      <c r="X319">
        <v>0.19</v>
      </c>
    </row>
    <row r="320" spans="1:24" ht="14.25" customHeight="1" x14ac:dyDescent="0.35">
      <c r="A320">
        <v>95322490012</v>
      </c>
      <c r="B320" t="s">
        <v>631</v>
      </c>
      <c r="C320">
        <v>9532</v>
      </c>
      <c r="D320" t="s">
        <v>1</v>
      </c>
      <c r="E320">
        <v>249</v>
      </c>
      <c r="F320">
        <v>12</v>
      </c>
      <c r="G320">
        <v>2.11</v>
      </c>
      <c r="H320">
        <v>0</v>
      </c>
      <c r="J320">
        <v>2.11</v>
      </c>
      <c r="K320" t="s">
        <v>508</v>
      </c>
      <c r="L320" t="s">
        <v>458</v>
      </c>
      <c r="M320" s="2">
        <v>46266</v>
      </c>
      <c r="N320">
        <v>78</v>
      </c>
      <c r="O320" t="s">
        <v>104</v>
      </c>
      <c r="P320">
        <v>47</v>
      </c>
      <c r="Q320" s="31" t="s">
        <v>171</v>
      </c>
      <c r="R320" t="s">
        <v>171</v>
      </c>
      <c r="S320">
        <v>2.11</v>
      </c>
      <c r="T320" s="2">
        <v>46266</v>
      </c>
      <c r="U320">
        <v>3502934</v>
      </c>
      <c r="V320" t="s">
        <v>105</v>
      </c>
      <c r="W320">
        <v>1</v>
      </c>
      <c r="X320">
        <v>2.11</v>
      </c>
    </row>
    <row r="321" spans="1:24" ht="14.25" customHeight="1" x14ac:dyDescent="0.35">
      <c r="A321">
        <v>95322490013</v>
      </c>
      <c r="B321" t="s">
        <v>631</v>
      </c>
      <c r="C321">
        <v>9532</v>
      </c>
      <c r="D321" t="s">
        <v>1</v>
      </c>
      <c r="E321">
        <v>249</v>
      </c>
      <c r="F321">
        <v>13</v>
      </c>
      <c r="G321">
        <v>0.41</v>
      </c>
      <c r="H321">
        <v>0</v>
      </c>
      <c r="J321">
        <v>0.41</v>
      </c>
      <c r="K321" t="s">
        <v>508</v>
      </c>
      <c r="L321" t="s">
        <v>458</v>
      </c>
      <c r="M321" s="2">
        <v>46266</v>
      </c>
      <c r="N321">
        <v>78</v>
      </c>
      <c r="O321" t="s">
        <v>104</v>
      </c>
      <c r="P321">
        <v>47</v>
      </c>
      <c r="Q321" s="31" t="s">
        <v>171</v>
      </c>
      <c r="R321" t="s">
        <v>171</v>
      </c>
      <c r="S321">
        <v>0.41</v>
      </c>
      <c r="T321" s="2">
        <v>46266</v>
      </c>
      <c r="U321">
        <v>3502934</v>
      </c>
      <c r="V321" t="s">
        <v>105</v>
      </c>
      <c r="W321">
        <v>1</v>
      </c>
      <c r="X321">
        <v>0.41</v>
      </c>
    </row>
    <row r="322" spans="1:24" ht="14.25" customHeight="1" x14ac:dyDescent="0.35">
      <c r="A322">
        <v>95322500011</v>
      </c>
      <c r="B322" t="s">
        <v>632</v>
      </c>
      <c r="C322">
        <v>9532</v>
      </c>
      <c r="D322" t="s">
        <v>1</v>
      </c>
      <c r="E322">
        <v>250</v>
      </c>
      <c r="F322">
        <v>11</v>
      </c>
      <c r="G322">
        <v>13.39</v>
      </c>
      <c r="H322">
        <v>0</v>
      </c>
      <c r="J322">
        <v>13.39</v>
      </c>
      <c r="K322" t="s">
        <v>456</v>
      </c>
      <c r="L322" t="s">
        <v>475</v>
      </c>
      <c r="M322" s="2">
        <v>46266</v>
      </c>
      <c r="N322">
        <v>80</v>
      </c>
      <c r="O322" t="s">
        <v>104</v>
      </c>
      <c r="P322">
        <v>59</v>
      </c>
      <c r="Q322" s="31" t="s">
        <v>171</v>
      </c>
      <c r="R322" t="s">
        <v>171</v>
      </c>
      <c r="S322">
        <v>13.39</v>
      </c>
      <c r="T322" s="2">
        <v>46266</v>
      </c>
      <c r="U322">
        <v>3502934</v>
      </c>
      <c r="V322" t="s">
        <v>105</v>
      </c>
      <c r="W322">
        <v>1</v>
      </c>
      <c r="X322">
        <v>13.39</v>
      </c>
    </row>
    <row r="323" spans="1:24" ht="14.25" customHeight="1" x14ac:dyDescent="0.35">
      <c r="A323">
        <v>95322500012</v>
      </c>
      <c r="B323" t="s">
        <v>632</v>
      </c>
      <c r="C323">
        <v>9532</v>
      </c>
      <c r="D323" t="s">
        <v>1</v>
      </c>
      <c r="E323">
        <v>250</v>
      </c>
      <c r="F323">
        <v>12</v>
      </c>
      <c r="G323">
        <v>5.0999999999999996</v>
      </c>
      <c r="H323">
        <v>0</v>
      </c>
      <c r="J323">
        <v>5.0999999999999996</v>
      </c>
      <c r="K323" t="s">
        <v>508</v>
      </c>
      <c r="L323" t="s">
        <v>475</v>
      </c>
      <c r="M323" s="2">
        <v>46266</v>
      </c>
      <c r="N323">
        <v>80</v>
      </c>
      <c r="O323" t="s">
        <v>104</v>
      </c>
      <c r="P323">
        <v>59</v>
      </c>
      <c r="Q323" s="31" t="s">
        <v>171</v>
      </c>
      <c r="R323" t="s">
        <v>171</v>
      </c>
      <c r="S323">
        <v>5.0999999999999996</v>
      </c>
      <c r="T323" s="2">
        <v>46266</v>
      </c>
      <c r="U323">
        <v>3502934</v>
      </c>
      <c r="V323" t="s">
        <v>105</v>
      </c>
      <c r="W323">
        <v>1</v>
      </c>
      <c r="X323">
        <v>5.0999999999999996</v>
      </c>
    </row>
    <row r="324" spans="1:24" ht="14.25" customHeight="1" x14ac:dyDescent="0.35">
      <c r="A324">
        <v>95322500013</v>
      </c>
      <c r="B324" t="s">
        <v>632</v>
      </c>
      <c r="C324">
        <v>9532</v>
      </c>
      <c r="D324" t="s">
        <v>1</v>
      </c>
      <c r="E324">
        <v>250</v>
      </c>
      <c r="F324">
        <v>13</v>
      </c>
      <c r="G324">
        <v>4.9800000000000004</v>
      </c>
      <c r="H324">
        <v>0</v>
      </c>
      <c r="J324">
        <v>4.9800000000000004</v>
      </c>
      <c r="K324" t="s">
        <v>508</v>
      </c>
      <c r="L324" t="s">
        <v>475</v>
      </c>
      <c r="M324" s="2">
        <v>46266</v>
      </c>
      <c r="N324">
        <v>80</v>
      </c>
      <c r="O324" t="s">
        <v>104</v>
      </c>
      <c r="P324">
        <v>59</v>
      </c>
      <c r="Q324" s="31" t="s">
        <v>171</v>
      </c>
      <c r="R324" t="s">
        <v>171</v>
      </c>
      <c r="S324">
        <v>4.9800000000000004</v>
      </c>
      <c r="T324" s="2">
        <v>46266</v>
      </c>
      <c r="U324">
        <v>3502934</v>
      </c>
      <c r="V324" t="s">
        <v>105</v>
      </c>
      <c r="W324">
        <v>1</v>
      </c>
      <c r="X324">
        <v>4.9800000000000004</v>
      </c>
    </row>
    <row r="325" spans="1:24" ht="14.25" customHeight="1" x14ac:dyDescent="0.35">
      <c r="A325">
        <v>95322500014</v>
      </c>
      <c r="B325" t="s">
        <v>632</v>
      </c>
      <c r="C325">
        <v>9532</v>
      </c>
      <c r="D325" t="s">
        <v>1</v>
      </c>
      <c r="E325">
        <v>250</v>
      </c>
      <c r="F325">
        <v>14</v>
      </c>
      <c r="G325">
        <v>2.8</v>
      </c>
      <c r="H325">
        <v>0</v>
      </c>
      <c r="J325">
        <v>2.8</v>
      </c>
      <c r="K325" t="s">
        <v>508</v>
      </c>
      <c r="L325" t="s">
        <v>475</v>
      </c>
      <c r="M325" s="2">
        <v>46266</v>
      </c>
      <c r="N325">
        <v>80</v>
      </c>
      <c r="O325" t="s">
        <v>104</v>
      </c>
      <c r="P325">
        <v>59</v>
      </c>
      <c r="Q325" s="31" t="s">
        <v>171</v>
      </c>
      <c r="R325" t="s">
        <v>171</v>
      </c>
      <c r="S325">
        <v>2.8</v>
      </c>
      <c r="T325" s="2">
        <v>46266</v>
      </c>
      <c r="U325">
        <v>3502934</v>
      </c>
      <c r="V325" t="s">
        <v>105</v>
      </c>
      <c r="W325">
        <v>1</v>
      </c>
      <c r="X325">
        <v>2.8</v>
      </c>
    </row>
    <row r="326" spans="1:24" ht="14.25" customHeight="1" x14ac:dyDescent="0.35">
      <c r="A326">
        <v>95322500015</v>
      </c>
      <c r="B326" t="s">
        <v>632</v>
      </c>
      <c r="C326">
        <v>9532</v>
      </c>
      <c r="D326" t="s">
        <v>1</v>
      </c>
      <c r="E326">
        <v>250</v>
      </c>
      <c r="F326">
        <v>15</v>
      </c>
      <c r="G326">
        <v>2.83</v>
      </c>
      <c r="H326">
        <v>0</v>
      </c>
      <c r="J326">
        <v>2.83</v>
      </c>
      <c r="K326" t="s">
        <v>508</v>
      </c>
      <c r="L326" t="s">
        <v>475</v>
      </c>
      <c r="M326" s="2">
        <v>46266</v>
      </c>
      <c r="N326">
        <v>80</v>
      </c>
      <c r="O326" t="s">
        <v>104</v>
      </c>
      <c r="P326">
        <v>59</v>
      </c>
      <c r="Q326" s="31" t="s">
        <v>171</v>
      </c>
      <c r="R326" t="s">
        <v>171</v>
      </c>
      <c r="S326">
        <v>2.83</v>
      </c>
      <c r="T326" s="2">
        <v>46266</v>
      </c>
      <c r="U326">
        <v>3502934</v>
      </c>
      <c r="V326" t="s">
        <v>105</v>
      </c>
      <c r="W326">
        <v>1</v>
      </c>
      <c r="X326">
        <v>2.83</v>
      </c>
    </row>
    <row r="327" spans="1:24" ht="14.25" customHeight="1" x14ac:dyDescent="0.35">
      <c r="A327">
        <v>95322500016</v>
      </c>
      <c r="B327" t="s">
        <v>632</v>
      </c>
      <c r="C327">
        <v>9532</v>
      </c>
      <c r="D327" t="s">
        <v>1</v>
      </c>
      <c r="E327">
        <v>250</v>
      </c>
      <c r="F327">
        <v>16</v>
      </c>
      <c r="G327">
        <v>6.98</v>
      </c>
      <c r="H327">
        <v>0</v>
      </c>
      <c r="J327">
        <v>6.98</v>
      </c>
      <c r="K327" t="s">
        <v>508</v>
      </c>
      <c r="L327" t="s">
        <v>475</v>
      </c>
      <c r="M327" s="2">
        <v>46266</v>
      </c>
      <c r="N327">
        <v>80</v>
      </c>
      <c r="O327" t="s">
        <v>104</v>
      </c>
      <c r="P327">
        <v>59</v>
      </c>
      <c r="Q327" s="31" t="s">
        <v>171</v>
      </c>
      <c r="R327" t="s">
        <v>171</v>
      </c>
      <c r="S327">
        <v>6.98</v>
      </c>
      <c r="T327" s="2">
        <v>46266</v>
      </c>
      <c r="U327">
        <v>3502934</v>
      </c>
      <c r="V327" t="s">
        <v>105</v>
      </c>
      <c r="W327">
        <v>1</v>
      </c>
      <c r="X327">
        <v>6.98</v>
      </c>
    </row>
    <row r="328" spans="1:24" ht="14.25" customHeight="1" x14ac:dyDescent="0.35">
      <c r="A328">
        <v>95322500017</v>
      </c>
      <c r="B328" t="s">
        <v>632</v>
      </c>
      <c r="C328">
        <v>9532</v>
      </c>
      <c r="D328" t="s">
        <v>1</v>
      </c>
      <c r="E328">
        <v>250</v>
      </c>
      <c r="F328">
        <v>17</v>
      </c>
      <c r="G328">
        <v>6.68</v>
      </c>
      <c r="H328">
        <v>0</v>
      </c>
      <c r="J328">
        <v>6.68</v>
      </c>
      <c r="K328" t="s">
        <v>508</v>
      </c>
      <c r="L328" t="s">
        <v>475</v>
      </c>
      <c r="M328" s="2">
        <v>46266</v>
      </c>
      <c r="N328">
        <v>80</v>
      </c>
      <c r="O328" t="s">
        <v>104</v>
      </c>
      <c r="P328">
        <v>59</v>
      </c>
      <c r="Q328" s="31" t="s">
        <v>171</v>
      </c>
      <c r="R328" t="s">
        <v>171</v>
      </c>
      <c r="S328">
        <v>6.68</v>
      </c>
      <c r="T328" s="2">
        <v>46266</v>
      </c>
      <c r="U328">
        <v>3502934</v>
      </c>
      <c r="V328" t="s">
        <v>105</v>
      </c>
      <c r="W328">
        <v>1</v>
      </c>
      <c r="X328">
        <v>6.68</v>
      </c>
    </row>
    <row r="329" spans="1:24" ht="14.25" customHeight="1" x14ac:dyDescent="0.35">
      <c r="A329">
        <v>95322500018</v>
      </c>
      <c r="B329" t="s">
        <v>632</v>
      </c>
      <c r="C329">
        <v>9532</v>
      </c>
      <c r="D329" t="s">
        <v>1</v>
      </c>
      <c r="E329">
        <v>250</v>
      </c>
      <c r="F329">
        <v>18</v>
      </c>
      <c r="G329">
        <v>8.2200000000000006</v>
      </c>
      <c r="H329">
        <v>0</v>
      </c>
      <c r="J329">
        <v>8.2200000000000006</v>
      </c>
      <c r="K329" t="s">
        <v>508</v>
      </c>
      <c r="L329" t="s">
        <v>475</v>
      </c>
      <c r="M329" s="2">
        <v>46266</v>
      </c>
      <c r="N329">
        <v>80</v>
      </c>
      <c r="O329" t="s">
        <v>104</v>
      </c>
      <c r="P329">
        <v>59</v>
      </c>
      <c r="Q329" s="31" t="s">
        <v>171</v>
      </c>
      <c r="R329" t="s">
        <v>171</v>
      </c>
      <c r="S329">
        <v>8.2200000000000006</v>
      </c>
      <c r="T329" s="2">
        <v>46266</v>
      </c>
      <c r="U329">
        <v>3502934</v>
      </c>
      <c r="V329" t="s">
        <v>105</v>
      </c>
      <c r="W329">
        <v>1</v>
      </c>
      <c r="X329">
        <v>8.2200000000000006</v>
      </c>
    </row>
    <row r="330" spans="1:24" ht="14.25" customHeight="1" x14ac:dyDescent="0.35">
      <c r="A330">
        <v>95322500019</v>
      </c>
      <c r="B330" t="s">
        <v>632</v>
      </c>
      <c r="C330">
        <v>9532</v>
      </c>
      <c r="D330" t="s">
        <v>1</v>
      </c>
      <c r="E330">
        <v>250</v>
      </c>
      <c r="F330">
        <v>19</v>
      </c>
      <c r="G330">
        <v>1.2</v>
      </c>
      <c r="H330">
        <v>0</v>
      </c>
      <c r="J330">
        <v>1.2</v>
      </c>
      <c r="K330" t="s">
        <v>508</v>
      </c>
      <c r="L330" t="s">
        <v>478</v>
      </c>
      <c r="M330" s="2">
        <v>46174</v>
      </c>
      <c r="N330">
        <v>80</v>
      </c>
      <c r="O330" t="s">
        <v>104</v>
      </c>
      <c r="P330">
        <v>48</v>
      </c>
      <c r="Q330" s="31" t="s">
        <v>171</v>
      </c>
      <c r="R330" t="s">
        <v>171</v>
      </c>
      <c r="S330">
        <v>1.2</v>
      </c>
      <c r="T330" s="2">
        <v>46174</v>
      </c>
      <c r="U330">
        <v>3502934</v>
      </c>
      <c r="V330" t="s">
        <v>105</v>
      </c>
      <c r="W330">
        <v>1</v>
      </c>
      <c r="X330">
        <v>1.2</v>
      </c>
    </row>
    <row r="331" spans="1:24" ht="14.25" customHeight="1" x14ac:dyDescent="0.35">
      <c r="A331">
        <v>95322500020</v>
      </c>
      <c r="B331" t="s">
        <v>632</v>
      </c>
      <c r="C331">
        <v>9532</v>
      </c>
      <c r="D331" t="s">
        <v>1</v>
      </c>
      <c r="E331">
        <v>250</v>
      </c>
      <c r="F331">
        <v>20</v>
      </c>
      <c r="G331">
        <v>2.36</v>
      </c>
      <c r="H331">
        <v>0</v>
      </c>
      <c r="J331">
        <v>2.36</v>
      </c>
      <c r="K331" t="s">
        <v>508</v>
      </c>
      <c r="L331" t="s">
        <v>478</v>
      </c>
      <c r="M331" s="2">
        <v>46174</v>
      </c>
      <c r="N331">
        <v>80</v>
      </c>
      <c r="O331" t="s">
        <v>104</v>
      </c>
      <c r="P331">
        <v>48</v>
      </c>
      <c r="Q331" s="31" t="s">
        <v>171</v>
      </c>
      <c r="R331" t="s">
        <v>171</v>
      </c>
      <c r="S331">
        <v>2.36</v>
      </c>
      <c r="T331" s="2">
        <v>46174</v>
      </c>
      <c r="U331">
        <v>3502934</v>
      </c>
      <c r="V331" t="s">
        <v>105</v>
      </c>
      <c r="W331">
        <v>1</v>
      </c>
      <c r="X331">
        <v>2.36</v>
      </c>
    </row>
    <row r="332" spans="1:24" ht="14.25" customHeight="1" x14ac:dyDescent="0.35">
      <c r="A332">
        <v>95322500021</v>
      </c>
      <c r="B332" t="s">
        <v>632</v>
      </c>
      <c r="C332">
        <v>9532</v>
      </c>
      <c r="D332" t="s">
        <v>1</v>
      </c>
      <c r="E332">
        <v>250</v>
      </c>
      <c r="F332">
        <v>21</v>
      </c>
      <c r="G332">
        <v>2.77</v>
      </c>
      <c r="H332">
        <v>0</v>
      </c>
      <c r="J332">
        <v>2.77</v>
      </c>
      <c r="K332" t="s">
        <v>508</v>
      </c>
      <c r="L332" t="s">
        <v>478</v>
      </c>
      <c r="M332" s="2">
        <v>46174</v>
      </c>
      <c r="N332">
        <v>80</v>
      </c>
      <c r="O332" t="s">
        <v>104</v>
      </c>
      <c r="P332">
        <v>48</v>
      </c>
      <c r="Q332" s="31" t="s">
        <v>171</v>
      </c>
      <c r="R332" t="s">
        <v>171</v>
      </c>
      <c r="S332">
        <v>2.77</v>
      </c>
      <c r="T332" s="2">
        <v>46174</v>
      </c>
      <c r="U332">
        <v>3502934</v>
      </c>
      <c r="V332" t="s">
        <v>105</v>
      </c>
      <c r="W332">
        <v>1</v>
      </c>
      <c r="X332">
        <v>2.77</v>
      </c>
    </row>
    <row r="333" spans="1:24" ht="14.25" customHeight="1" x14ac:dyDescent="0.35">
      <c r="A333">
        <v>95322500022</v>
      </c>
      <c r="B333" t="s">
        <v>632</v>
      </c>
      <c r="C333">
        <v>9532</v>
      </c>
      <c r="D333" t="s">
        <v>1</v>
      </c>
      <c r="E333">
        <v>250</v>
      </c>
      <c r="F333">
        <v>22</v>
      </c>
      <c r="G333">
        <v>2.54</v>
      </c>
      <c r="H333">
        <v>0</v>
      </c>
      <c r="J333">
        <v>2.54</v>
      </c>
      <c r="K333" t="s">
        <v>508</v>
      </c>
      <c r="L333" t="s">
        <v>478</v>
      </c>
      <c r="M333" s="2">
        <v>46174</v>
      </c>
      <c r="N333">
        <v>80</v>
      </c>
      <c r="O333" t="s">
        <v>104</v>
      </c>
      <c r="P333">
        <v>48</v>
      </c>
      <c r="Q333" s="31" t="s">
        <v>171</v>
      </c>
      <c r="R333" t="s">
        <v>171</v>
      </c>
      <c r="S333">
        <v>2.54</v>
      </c>
      <c r="T333" s="2">
        <v>46174</v>
      </c>
      <c r="U333">
        <v>3502934</v>
      </c>
      <c r="V333" t="s">
        <v>105</v>
      </c>
      <c r="W333">
        <v>1</v>
      </c>
      <c r="X333">
        <v>2.54</v>
      </c>
    </row>
    <row r="334" spans="1:24" ht="14.25" customHeight="1" x14ac:dyDescent="0.35">
      <c r="A334">
        <v>95322500024</v>
      </c>
      <c r="B334" t="s">
        <v>632</v>
      </c>
      <c r="C334">
        <v>9532</v>
      </c>
      <c r="D334" t="s">
        <v>1</v>
      </c>
      <c r="E334">
        <v>250</v>
      </c>
      <c r="F334">
        <v>24</v>
      </c>
      <c r="G334">
        <v>12.5</v>
      </c>
      <c r="H334">
        <v>0</v>
      </c>
      <c r="J334">
        <v>12.5</v>
      </c>
      <c r="K334" t="s">
        <v>456</v>
      </c>
      <c r="L334" t="s">
        <v>475</v>
      </c>
      <c r="M334" s="2">
        <v>46266</v>
      </c>
      <c r="N334">
        <v>80</v>
      </c>
      <c r="O334" t="s">
        <v>104</v>
      </c>
      <c r="P334">
        <v>59</v>
      </c>
      <c r="Q334" s="31" t="s">
        <v>171</v>
      </c>
      <c r="R334" t="s">
        <v>171</v>
      </c>
      <c r="S334">
        <v>12.5</v>
      </c>
      <c r="T334" s="2">
        <v>46266</v>
      </c>
      <c r="U334">
        <v>3502934</v>
      </c>
      <c r="V334" t="s">
        <v>105</v>
      </c>
      <c r="W334">
        <v>1</v>
      </c>
      <c r="X334">
        <v>12.5</v>
      </c>
    </row>
    <row r="335" spans="1:24" ht="14.25" customHeight="1" x14ac:dyDescent="0.35">
      <c r="A335">
        <v>95322500025</v>
      </c>
      <c r="B335" t="s">
        <v>632</v>
      </c>
      <c r="C335">
        <v>9532</v>
      </c>
      <c r="D335" t="s">
        <v>1</v>
      </c>
      <c r="E335">
        <v>250</v>
      </c>
      <c r="F335">
        <v>25</v>
      </c>
      <c r="G335">
        <v>14.79</v>
      </c>
      <c r="H335">
        <v>0</v>
      </c>
      <c r="J335">
        <v>14.79</v>
      </c>
      <c r="K335" t="s">
        <v>508</v>
      </c>
      <c r="L335" t="s">
        <v>475</v>
      </c>
      <c r="M335" s="2">
        <v>46266</v>
      </c>
      <c r="N335">
        <v>80</v>
      </c>
      <c r="O335" t="s">
        <v>104</v>
      </c>
      <c r="P335">
        <v>59</v>
      </c>
      <c r="Q335" s="31" t="s">
        <v>171</v>
      </c>
      <c r="R335" t="s">
        <v>171</v>
      </c>
      <c r="S335">
        <v>14.79</v>
      </c>
      <c r="T335" s="2">
        <v>46266</v>
      </c>
      <c r="U335">
        <v>3502934</v>
      </c>
      <c r="V335" t="s">
        <v>105</v>
      </c>
      <c r="W335">
        <v>1</v>
      </c>
      <c r="X335">
        <v>14.79</v>
      </c>
    </row>
    <row r="336" spans="1:24" ht="14.25" customHeight="1" x14ac:dyDescent="0.35">
      <c r="A336">
        <v>95322500026</v>
      </c>
      <c r="B336" t="s">
        <v>632</v>
      </c>
      <c r="C336">
        <v>9532</v>
      </c>
      <c r="D336" t="s">
        <v>1</v>
      </c>
      <c r="E336">
        <v>250</v>
      </c>
      <c r="F336">
        <v>26</v>
      </c>
      <c r="G336">
        <v>10.07</v>
      </c>
      <c r="H336">
        <v>0</v>
      </c>
      <c r="J336">
        <v>10.07</v>
      </c>
      <c r="K336" t="s">
        <v>508</v>
      </c>
      <c r="L336" t="s">
        <v>475</v>
      </c>
      <c r="M336" s="2">
        <v>46266</v>
      </c>
      <c r="N336">
        <v>80</v>
      </c>
      <c r="O336" t="s">
        <v>104</v>
      </c>
      <c r="P336">
        <v>59</v>
      </c>
      <c r="Q336" s="31" t="s">
        <v>171</v>
      </c>
      <c r="R336" t="s">
        <v>171</v>
      </c>
      <c r="S336">
        <v>10.07</v>
      </c>
      <c r="T336" s="2">
        <v>46266</v>
      </c>
      <c r="U336">
        <v>3502934</v>
      </c>
      <c r="V336" t="s">
        <v>105</v>
      </c>
      <c r="W336">
        <v>1</v>
      </c>
      <c r="X336">
        <v>10.07</v>
      </c>
    </row>
    <row r="337" spans="1:24" ht="14.25" customHeight="1" x14ac:dyDescent="0.35">
      <c r="A337">
        <v>95322500027</v>
      </c>
      <c r="B337" t="s">
        <v>632</v>
      </c>
      <c r="C337">
        <v>9532</v>
      </c>
      <c r="D337" t="s">
        <v>1</v>
      </c>
      <c r="E337">
        <v>250</v>
      </c>
      <c r="F337">
        <v>27</v>
      </c>
      <c r="G337">
        <v>12.51</v>
      </c>
      <c r="H337">
        <v>0</v>
      </c>
      <c r="J337">
        <v>12.51</v>
      </c>
      <c r="K337" t="s">
        <v>508</v>
      </c>
      <c r="L337" t="s">
        <v>475</v>
      </c>
      <c r="M337" s="2">
        <v>46266</v>
      </c>
      <c r="N337">
        <v>80</v>
      </c>
      <c r="O337" t="s">
        <v>104</v>
      </c>
      <c r="P337">
        <v>59</v>
      </c>
      <c r="Q337" s="31" t="s">
        <v>171</v>
      </c>
      <c r="R337" t="s">
        <v>171</v>
      </c>
      <c r="S337">
        <v>12.51</v>
      </c>
      <c r="T337" s="2">
        <v>46266</v>
      </c>
      <c r="U337">
        <v>3502934</v>
      </c>
      <c r="V337" t="s">
        <v>105</v>
      </c>
      <c r="W337">
        <v>1</v>
      </c>
      <c r="X337">
        <v>12.51</v>
      </c>
    </row>
    <row r="338" spans="1:24" ht="14.25" customHeight="1" x14ac:dyDescent="0.35">
      <c r="A338">
        <v>95322500028</v>
      </c>
      <c r="B338" t="s">
        <v>632</v>
      </c>
      <c r="C338">
        <v>9532</v>
      </c>
      <c r="D338" t="s">
        <v>1</v>
      </c>
      <c r="E338">
        <v>250</v>
      </c>
      <c r="F338">
        <v>28</v>
      </c>
      <c r="G338">
        <v>9.15</v>
      </c>
      <c r="H338">
        <v>0</v>
      </c>
      <c r="J338">
        <v>9.15</v>
      </c>
      <c r="K338" t="s">
        <v>508</v>
      </c>
      <c r="L338" t="s">
        <v>475</v>
      </c>
      <c r="M338" s="2">
        <v>46266</v>
      </c>
      <c r="N338">
        <v>80</v>
      </c>
      <c r="O338" t="s">
        <v>104</v>
      </c>
      <c r="P338">
        <v>59</v>
      </c>
      <c r="Q338" s="31" t="s">
        <v>171</v>
      </c>
      <c r="R338" t="s">
        <v>171</v>
      </c>
      <c r="S338">
        <v>9.15</v>
      </c>
      <c r="T338" s="2">
        <v>46266</v>
      </c>
      <c r="U338">
        <v>3502934</v>
      </c>
      <c r="V338" t="s">
        <v>105</v>
      </c>
      <c r="W338">
        <v>1</v>
      </c>
      <c r="X338">
        <v>9.15</v>
      </c>
    </row>
    <row r="339" spans="1:24" ht="14.25" customHeight="1" x14ac:dyDescent="0.35">
      <c r="A339">
        <v>95322500029</v>
      </c>
      <c r="B339" t="s">
        <v>632</v>
      </c>
      <c r="C339">
        <v>9532</v>
      </c>
      <c r="D339" t="s">
        <v>1</v>
      </c>
      <c r="E339">
        <v>250</v>
      </c>
      <c r="F339">
        <v>29</v>
      </c>
      <c r="G339">
        <v>12.13</v>
      </c>
      <c r="H339">
        <v>0</v>
      </c>
      <c r="J339">
        <v>12.13</v>
      </c>
      <c r="K339" t="s">
        <v>508</v>
      </c>
      <c r="L339" t="s">
        <v>475</v>
      </c>
      <c r="M339" s="2">
        <v>46266</v>
      </c>
      <c r="N339">
        <v>80</v>
      </c>
      <c r="O339" t="s">
        <v>104</v>
      </c>
      <c r="P339">
        <v>59</v>
      </c>
      <c r="Q339" s="31" t="s">
        <v>171</v>
      </c>
      <c r="R339" t="s">
        <v>171</v>
      </c>
      <c r="S339">
        <v>12.13</v>
      </c>
      <c r="T339" s="2">
        <v>46266</v>
      </c>
      <c r="U339">
        <v>3502934</v>
      </c>
      <c r="V339" t="s">
        <v>105</v>
      </c>
      <c r="W339">
        <v>1</v>
      </c>
      <c r="X339">
        <v>12.13</v>
      </c>
    </row>
    <row r="340" spans="1:24" ht="14.25" customHeight="1" x14ac:dyDescent="0.35">
      <c r="A340">
        <v>95322500030</v>
      </c>
      <c r="B340" t="s">
        <v>632</v>
      </c>
      <c r="C340">
        <v>9532</v>
      </c>
      <c r="D340" t="s">
        <v>1</v>
      </c>
      <c r="E340">
        <v>250</v>
      </c>
      <c r="F340">
        <v>30</v>
      </c>
      <c r="G340">
        <v>1.75</v>
      </c>
      <c r="H340">
        <v>0</v>
      </c>
      <c r="J340">
        <v>1.75</v>
      </c>
      <c r="K340" t="s">
        <v>508</v>
      </c>
      <c r="L340" t="s">
        <v>478</v>
      </c>
      <c r="M340" s="2">
        <v>46174</v>
      </c>
      <c r="N340">
        <v>80</v>
      </c>
      <c r="O340" t="s">
        <v>104</v>
      </c>
      <c r="P340">
        <v>48</v>
      </c>
      <c r="Q340" s="31" t="s">
        <v>171</v>
      </c>
      <c r="R340" t="s">
        <v>171</v>
      </c>
      <c r="S340">
        <v>1.75</v>
      </c>
      <c r="T340" s="2">
        <v>46174</v>
      </c>
      <c r="U340">
        <v>3502934</v>
      </c>
      <c r="V340" t="s">
        <v>105</v>
      </c>
      <c r="W340">
        <v>1</v>
      </c>
      <c r="X340">
        <v>1.75</v>
      </c>
    </row>
    <row r="341" spans="1:24" ht="14.25" customHeight="1" x14ac:dyDescent="0.35">
      <c r="A341">
        <v>95322500031</v>
      </c>
      <c r="B341" t="s">
        <v>632</v>
      </c>
      <c r="C341">
        <v>9532</v>
      </c>
      <c r="D341" t="s">
        <v>1</v>
      </c>
      <c r="E341">
        <v>250</v>
      </c>
      <c r="F341">
        <v>31</v>
      </c>
      <c r="G341">
        <v>2.12</v>
      </c>
      <c r="H341">
        <v>0</v>
      </c>
      <c r="J341">
        <v>2.12</v>
      </c>
      <c r="K341" t="s">
        <v>508</v>
      </c>
      <c r="L341" t="s">
        <v>478</v>
      </c>
      <c r="M341" s="2">
        <v>46174</v>
      </c>
      <c r="N341">
        <v>80</v>
      </c>
      <c r="O341" t="s">
        <v>104</v>
      </c>
      <c r="P341">
        <v>48</v>
      </c>
      <c r="Q341" s="31" t="s">
        <v>171</v>
      </c>
      <c r="R341" t="s">
        <v>171</v>
      </c>
      <c r="S341">
        <v>2.12</v>
      </c>
      <c r="T341" s="2">
        <v>46174</v>
      </c>
      <c r="U341">
        <v>3502934</v>
      </c>
      <c r="V341" t="s">
        <v>105</v>
      </c>
      <c r="W341">
        <v>1</v>
      </c>
      <c r="X341">
        <v>2.12</v>
      </c>
    </row>
    <row r="342" spans="1:24" ht="14.25" customHeight="1" x14ac:dyDescent="0.35">
      <c r="A342">
        <v>95322500032</v>
      </c>
      <c r="B342" t="s">
        <v>632</v>
      </c>
      <c r="C342">
        <v>9532</v>
      </c>
      <c r="D342" t="s">
        <v>1</v>
      </c>
      <c r="E342">
        <v>250</v>
      </c>
      <c r="F342">
        <v>32</v>
      </c>
      <c r="G342">
        <v>4.4400000000000004</v>
      </c>
      <c r="H342">
        <v>0</v>
      </c>
      <c r="J342">
        <v>4.4400000000000004</v>
      </c>
      <c r="K342" t="s">
        <v>508</v>
      </c>
      <c r="L342" t="s">
        <v>478</v>
      </c>
      <c r="M342" s="2">
        <v>46174</v>
      </c>
      <c r="N342">
        <v>80</v>
      </c>
      <c r="O342" t="s">
        <v>104</v>
      </c>
      <c r="P342">
        <v>48</v>
      </c>
      <c r="Q342" s="31" t="s">
        <v>171</v>
      </c>
      <c r="R342" t="s">
        <v>171</v>
      </c>
      <c r="S342">
        <v>4.4400000000000004</v>
      </c>
      <c r="T342" s="2">
        <v>46174</v>
      </c>
      <c r="U342">
        <v>3502934</v>
      </c>
      <c r="V342" t="s">
        <v>105</v>
      </c>
      <c r="W342">
        <v>1</v>
      </c>
      <c r="X342">
        <v>4.4400000000000004</v>
      </c>
    </row>
    <row r="343" spans="1:24" ht="14.25" customHeight="1" x14ac:dyDescent="0.35">
      <c r="A343">
        <v>95322510001</v>
      </c>
      <c r="B343" t="s">
        <v>633</v>
      </c>
      <c r="C343">
        <v>9532</v>
      </c>
      <c r="D343" t="s">
        <v>1</v>
      </c>
      <c r="E343">
        <v>251</v>
      </c>
      <c r="F343">
        <v>1</v>
      </c>
      <c r="G343">
        <v>1.84</v>
      </c>
      <c r="H343">
        <v>0</v>
      </c>
      <c r="J343">
        <v>1.84</v>
      </c>
      <c r="K343" t="s">
        <v>508</v>
      </c>
      <c r="L343" t="s">
        <v>478</v>
      </c>
      <c r="M343" s="2">
        <v>46174</v>
      </c>
      <c r="N343">
        <v>115</v>
      </c>
      <c r="O343" t="s">
        <v>104</v>
      </c>
      <c r="P343">
        <v>59</v>
      </c>
      <c r="Q343" s="31" t="s">
        <v>171</v>
      </c>
      <c r="R343" t="s">
        <v>171</v>
      </c>
      <c r="S343">
        <v>1.84</v>
      </c>
      <c r="T343" s="2">
        <v>46174</v>
      </c>
      <c r="U343">
        <v>3502934</v>
      </c>
      <c r="V343" t="s">
        <v>105</v>
      </c>
      <c r="W343">
        <v>1</v>
      </c>
      <c r="X343">
        <v>1.84</v>
      </c>
    </row>
    <row r="344" spans="1:24" ht="14.25" customHeight="1" x14ac:dyDescent="0.35">
      <c r="A344">
        <v>95322510002</v>
      </c>
      <c r="B344" t="s">
        <v>633</v>
      </c>
      <c r="C344">
        <v>9532</v>
      </c>
      <c r="D344" t="s">
        <v>1</v>
      </c>
      <c r="E344">
        <v>251</v>
      </c>
      <c r="F344">
        <v>2</v>
      </c>
      <c r="G344">
        <v>0.91</v>
      </c>
      <c r="H344">
        <v>0</v>
      </c>
      <c r="J344">
        <v>0.91</v>
      </c>
      <c r="K344" t="s">
        <v>508</v>
      </c>
      <c r="L344" t="s">
        <v>478</v>
      </c>
      <c r="M344" s="2">
        <v>46174</v>
      </c>
      <c r="N344">
        <v>115</v>
      </c>
      <c r="O344" t="s">
        <v>104</v>
      </c>
      <c r="P344">
        <v>59</v>
      </c>
      <c r="Q344" s="31" t="s">
        <v>171</v>
      </c>
      <c r="R344" t="s">
        <v>171</v>
      </c>
      <c r="S344">
        <v>0.91</v>
      </c>
      <c r="T344" s="2">
        <v>46174</v>
      </c>
      <c r="U344">
        <v>3502934</v>
      </c>
      <c r="V344" t="s">
        <v>105</v>
      </c>
      <c r="W344">
        <v>1</v>
      </c>
      <c r="X344">
        <v>0.91</v>
      </c>
    </row>
    <row r="345" spans="1:24" ht="14.25" customHeight="1" x14ac:dyDescent="0.35">
      <c r="A345">
        <v>95322510003</v>
      </c>
      <c r="B345" t="s">
        <v>633</v>
      </c>
      <c r="C345">
        <v>9532</v>
      </c>
      <c r="D345" t="s">
        <v>1</v>
      </c>
      <c r="E345">
        <v>251</v>
      </c>
      <c r="F345">
        <v>3</v>
      </c>
      <c r="G345">
        <v>0.37</v>
      </c>
      <c r="H345">
        <v>0</v>
      </c>
      <c r="J345">
        <v>0.37</v>
      </c>
      <c r="K345" t="s">
        <v>508</v>
      </c>
      <c r="L345" t="s">
        <v>478</v>
      </c>
      <c r="M345" s="2">
        <v>46174</v>
      </c>
      <c r="N345">
        <v>115</v>
      </c>
      <c r="O345" t="s">
        <v>104</v>
      </c>
      <c r="P345">
        <v>59</v>
      </c>
      <c r="Q345" s="31" t="s">
        <v>171</v>
      </c>
      <c r="R345" t="s">
        <v>171</v>
      </c>
      <c r="S345">
        <v>0.37</v>
      </c>
      <c r="T345" s="2">
        <v>46174</v>
      </c>
      <c r="U345">
        <v>3502934</v>
      </c>
      <c r="V345" t="s">
        <v>105</v>
      </c>
      <c r="W345">
        <v>1</v>
      </c>
      <c r="X345">
        <v>0.37</v>
      </c>
    </row>
    <row r="346" spans="1:24" ht="14.25" customHeight="1" x14ac:dyDescent="0.35">
      <c r="A346">
        <v>95322510004</v>
      </c>
      <c r="B346" t="s">
        <v>633</v>
      </c>
      <c r="C346">
        <v>9532</v>
      </c>
      <c r="D346" t="s">
        <v>1</v>
      </c>
      <c r="E346">
        <v>251</v>
      </c>
      <c r="F346">
        <v>4</v>
      </c>
      <c r="G346">
        <v>3.85</v>
      </c>
      <c r="H346">
        <v>0</v>
      </c>
      <c r="J346">
        <v>3.85</v>
      </c>
      <c r="K346" t="s">
        <v>508</v>
      </c>
      <c r="L346" t="s">
        <v>478</v>
      </c>
      <c r="M346" s="2">
        <v>46174</v>
      </c>
      <c r="N346">
        <v>115</v>
      </c>
      <c r="O346" t="s">
        <v>104</v>
      </c>
      <c r="P346">
        <v>59</v>
      </c>
      <c r="Q346" s="31" t="s">
        <v>171</v>
      </c>
      <c r="R346" t="s">
        <v>171</v>
      </c>
      <c r="S346">
        <v>3.85</v>
      </c>
      <c r="T346" s="2">
        <v>46174</v>
      </c>
      <c r="U346">
        <v>3502934</v>
      </c>
      <c r="V346" t="s">
        <v>105</v>
      </c>
      <c r="W346">
        <v>1</v>
      </c>
      <c r="X346">
        <v>3.85</v>
      </c>
    </row>
    <row r="347" spans="1:24" ht="14.25" customHeight="1" x14ac:dyDescent="0.35">
      <c r="A347">
        <v>95322510005</v>
      </c>
      <c r="B347" t="s">
        <v>633</v>
      </c>
      <c r="C347">
        <v>9532</v>
      </c>
      <c r="D347" t="s">
        <v>1</v>
      </c>
      <c r="E347">
        <v>251</v>
      </c>
      <c r="F347">
        <v>5</v>
      </c>
      <c r="G347">
        <v>3.06</v>
      </c>
      <c r="H347">
        <v>0</v>
      </c>
      <c r="J347">
        <v>3.06</v>
      </c>
      <c r="K347" t="s">
        <v>508</v>
      </c>
      <c r="L347" t="s">
        <v>478</v>
      </c>
      <c r="M347" s="2">
        <v>46174</v>
      </c>
      <c r="N347">
        <v>115</v>
      </c>
      <c r="O347" t="s">
        <v>104</v>
      </c>
      <c r="P347">
        <v>59</v>
      </c>
      <c r="Q347" s="31" t="s">
        <v>171</v>
      </c>
      <c r="R347" t="s">
        <v>171</v>
      </c>
      <c r="S347">
        <v>3.06</v>
      </c>
      <c r="T347" s="2">
        <v>46174</v>
      </c>
      <c r="U347">
        <v>3502934</v>
      </c>
      <c r="V347" t="s">
        <v>105</v>
      </c>
      <c r="W347">
        <v>1</v>
      </c>
      <c r="X347">
        <v>3.06</v>
      </c>
    </row>
    <row r="348" spans="1:24" ht="14.25" customHeight="1" x14ac:dyDescent="0.35">
      <c r="A348">
        <v>95322510006</v>
      </c>
      <c r="B348" t="s">
        <v>633</v>
      </c>
      <c r="C348">
        <v>9532</v>
      </c>
      <c r="D348" t="s">
        <v>1</v>
      </c>
      <c r="E348">
        <v>251</v>
      </c>
      <c r="F348">
        <v>6</v>
      </c>
      <c r="G348">
        <v>1.67</v>
      </c>
      <c r="H348">
        <v>0</v>
      </c>
      <c r="J348">
        <v>1.67</v>
      </c>
      <c r="K348" t="s">
        <v>508</v>
      </c>
      <c r="L348" t="s">
        <v>478</v>
      </c>
      <c r="M348" s="2">
        <v>46174</v>
      </c>
      <c r="N348">
        <v>115</v>
      </c>
      <c r="O348" t="s">
        <v>104</v>
      </c>
      <c r="P348">
        <v>59</v>
      </c>
      <c r="Q348" s="31" t="s">
        <v>171</v>
      </c>
      <c r="R348" t="s">
        <v>171</v>
      </c>
      <c r="S348">
        <v>1.67</v>
      </c>
      <c r="T348" s="2">
        <v>46174</v>
      </c>
      <c r="U348">
        <v>3502934</v>
      </c>
      <c r="V348" t="s">
        <v>105</v>
      </c>
      <c r="W348">
        <v>1</v>
      </c>
      <c r="X348">
        <v>1.67</v>
      </c>
    </row>
    <row r="349" spans="1:24" ht="14.25" customHeight="1" x14ac:dyDescent="0.35">
      <c r="A349">
        <v>95322510008</v>
      </c>
      <c r="B349" t="s">
        <v>633</v>
      </c>
      <c r="C349">
        <v>9532</v>
      </c>
      <c r="D349" t="s">
        <v>1</v>
      </c>
      <c r="E349">
        <v>251</v>
      </c>
      <c r="F349">
        <v>8</v>
      </c>
      <c r="G349">
        <v>2.64</v>
      </c>
      <c r="H349">
        <v>0</v>
      </c>
      <c r="J349">
        <v>2.64</v>
      </c>
      <c r="K349" t="s">
        <v>508</v>
      </c>
      <c r="L349" t="s">
        <v>478</v>
      </c>
      <c r="M349" s="2">
        <v>46174</v>
      </c>
      <c r="N349">
        <v>115</v>
      </c>
      <c r="O349" t="s">
        <v>104</v>
      </c>
      <c r="P349">
        <v>59</v>
      </c>
      <c r="Q349" s="31" t="s">
        <v>171</v>
      </c>
      <c r="R349" t="s">
        <v>171</v>
      </c>
      <c r="S349">
        <v>2.64</v>
      </c>
      <c r="T349" s="2">
        <v>46174</v>
      </c>
      <c r="U349">
        <v>3502934</v>
      </c>
      <c r="V349" t="s">
        <v>105</v>
      </c>
      <c r="W349">
        <v>1</v>
      </c>
      <c r="X349">
        <v>2.64</v>
      </c>
    </row>
    <row r="350" spans="1:24" ht="14.25" customHeight="1" x14ac:dyDescent="0.35">
      <c r="A350">
        <v>95322510009</v>
      </c>
      <c r="B350" t="s">
        <v>633</v>
      </c>
      <c r="C350">
        <v>9532</v>
      </c>
      <c r="D350" t="s">
        <v>1</v>
      </c>
      <c r="E350">
        <v>251</v>
      </c>
      <c r="F350">
        <v>9</v>
      </c>
      <c r="G350">
        <v>1.9</v>
      </c>
      <c r="H350">
        <v>0</v>
      </c>
      <c r="J350">
        <v>1.9</v>
      </c>
      <c r="K350" t="s">
        <v>508</v>
      </c>
      <c r="L350" t="s">
        <v>478</v>
      </c>
      <c r="M350" s="2">
        <v>46174</v>
      </c>
      <c r="N350">
        <v>115</v>
      </c>
      <c r="O350" t="s">
        <v>104</v>
      </c>
      <c r="P350">
        <v>59</v>
      </c>
      <c r="Q350" s="31" t="s">
        <v>171</v>
      </c>
      <c r="R350" t="s">
        <v>171</v>
      </c>
      <c r="S350">
        <v>1.9</v>
      </c>
      <c r="T350" s="2">
        <v>46174</v>
      </c>
      <c r="U350">
        <v>3502934</v>
      </c>
      <c r="V350" t="s">
        <v>105</v>
      </c>
      <c r="W350">
        <v>1</v>
      </c>
      <c r="X350">
        <v>1.9</v>
      </c>
    </row>
    <row r="351" spans="1:24" ht="14.25" customHeight="1" x14ac:dyDescent="0.35">
      <c r="A351">
        <v>95322510010</v>
      </c>
      <c r="B351" t="s">
        <v>633</v>
      </c>
      <c r="C351">
        <v>9532</v>
      </c>
      <c r="D351" t="s">
        <v>1</v>
      </c>
      <c r="E351">
        <v>251</v>
      </c>
      <c r="F351">
        <v>10</v>
      </c>
      <c r="G351">
        <v>2.4700000000000002</v>
      </c>
      <c r="H351">
        <v>0</v>
      </c>
      <c r="J351">
        <v>2.4700000000000002</v>
      </c>
      <c r="K351" t="s">
        <v>508</v>
      </c>
      <c r="L351" t="s">
        <v>478</v>
      </c>
      <c r="M351" s="2">
        <v>46174</v>
      </c>
      <c r="N351">
        <v>115</v>
      </c>
      <c r="O351" t="s">
        <v>104</v>
      </c>
      <c r="P351">
        <v>59</v>
      </c>
      <c r="Q351" s="31" t="s">
        <v>171</v>
      </c>
      <c r="R351" t="s">
        <v>171</v>
      </c>
      <c r="S351">
        <v>2.4700000000000002</v>
      </c>
      <c r="T351" s="2">
        <v>46174</v>
      </c>
      <c r="U351">
        <v>3502934</v>
      </c>
      <c r="V351" t="s">
        <v>105</v>
      </c>
      <c r="W351">
        <v>1</v>
      </c>
      <c r="X351">
        <v>2.4700000000000002</v>
      </c>
    </row>
    <row r="352" spans="1:24" ht="14.25" customHeight="1" x14ac:dyDescent="0.35">
      <c r="A352">
        <v>95322510011</v>
      </c>
      <c r="B352" t="s">
        <v>633</v>
      </c>
      <c r="C352">
        <v>9532</v>
      </c>
      <c r="D352" t="s">
        <v>1</v>
      </c>
      <c r="E352">
        <v>251</v>
      </c>
      <c r="F352">
        <v>11</v>
      </c>
      <c r="G352">
        <v>6.94</v>
      </c>
      <c r="H352">
        <v>0</v>
      </c>
      <c r="J352">
        <v>6.94</v>
      </c>
      <c r="K352" t="s">
        <v>508</v>
      </c>
      <c r="L352" t="s">
        <v>478</v>
      </c>
      <c r="M352" s="2">
        <v>46174</v>
      </c>
      <c r="N352">
        <v>115</v>
      </c>
      <c r="O352" t="s">
        <v>104</v>
      </c>
      <c r="P352">
        <v>59</v>
      </c>
      <c r="Q352" s="31" t="s">
        <v>171</v>
      </c>
      <c r="R352" t="s">
        <v>171</v>
      </c>
      <c r="S352">
        <v>6.94</v>
      </c>
      <c r="T352" s="2">
        <v>46174</v>
      </c>
      <c r="U352">
        <v>3502934</v>
      </c>
      <c r="V352" t="s">
        <v>105</v>
      </c>
      <c r="W352">
        <v>1</v>
      </c>
      <c r="X352">
        <v>6.94</v>
      </c>
    </row>
    <row r="353" spans="1:24" ht="14.25" customHeight="1" x14ac:dyDescent="0.35">
      <c r="A353">
        <v>95322510012</v>
      </c>
      <c r="B353" t="s">
        <v>633</v>
      </c>
      <c r="C353">
        <v>9532</v>
      </c>
      <c r="D353" t="s">
        <v>1</v>
      </c>
      <c r="E353">
        <v>251</v>
      </c>
      <c r="F353">
        <v>12</v>
      </c>
      <c r="G353">
        <v>4.51</v>
      </c>
      <c r="H353">
        <v>0</v>
      </c>
      <c r="J353">
        <v>4.51</v>
      </c>
      <c r="K353" t="s">
        <v>508</v>
      </c>
      <c r="L353" t="s">
        <v>478</v>
      </c>
      <c r="M353" s="2">
        <v>46174</v>
      </c>
      <c r="N353">
        <v>115</v>
      </c>
      <c r="O353" t="s">
        <v>104</v>
      </c>
      <c r="P353">
        <v>59</v>
      </c>
      <c r="Q353" s="31" t="s">
        <v>171</v>
      </c>
      <c r="R353" t="s">
        <v>171</v>
      </c>
      <c r="S353">
        <v>4.51</v>
      </c>
      <c r="T353" s="2">
        <v>46174</v>
      </c>
      <c r="U353">
        <v>3502934</v>
      </c>
      <c r="V353" t="s">
        <v>105</v>
      </c>
      <c r="W353">
        <v>1</v>
      </c>
      <c r="X353">
        <v>4.51</v>
      </c>
    </row>
    <row r="354" spans="1:24" ht="14.25" customHeight="1" x14ac:dyDescent="0.35">
      <c r="A354">
        <v>95322510013</v>
      </c>
      <c r="B354" t="s">
        <v>633</v>
      </c>
      <c r="C354">
        <v>9532</v>
      </c>
      <c r="D354" t="s">
        <v>1</v>
      </c>
      <c r="E354">
        <v>251</v>
      </c>
      <c r="F354">
        <v>13</v>
      </c>
      <c r="G354">
        <v>2.77</v>
      </c>
      <c r="H354">
        <v>0</v>
      </c>
      <c r="J354">
        <v>2.77</v>
      </c>
      <c r="K354" t="s">
        <v>508</v>
      </c>
      <c r="L354" t="s">
        <v>478</v>
      </c>
      <c r="M354" s="2">
        <v>46174</v>
      </c>
      <c r="N354">
        <v>115</v>
      </c>
      <c r="O354" t="s">
        <v>104</v>
      </c>
      <c r="P354">
        <v>59</v>
      </c>
      <c r="Q354" s="31" t="s">
        <v>171</v>
      </c>
      <c r="R354" t="s">
        <v>171</v>
      </c>
      <c r="S354">
        <v>2.77</v>
      </c>
      <c r="T354" s="2">
        <v>46174</v>
      </c>
      <c r="U354">
        <v>3502934</v>
      </c>
      <c r="V354" t="s">
        <v>105</v>
      </c>
      <c r="W354">
        <v>1</v>
      </c>
      <c r="X354">
        <v>2.77</v>
      </c>
    </row>
    <row r="355" spans="1:24" ht="14.25" customHeight="1" x14ac:dyDescent="0.35">
      <c r="A355">
        <v>95322510014</v>
      </c>
      <c r="B355" t="s">
        <v>633</v>
      </c>
      <c r="C355">
        <v>9532</v>
      </c>
      <c r="D355" t="s">
        <v>1</v>
      </c>
      <c r="E355">
        <v>251</v>
      </c>
      <c r="F355">
        <v>14</v>
      </c>
      <c r="G355">
        <v>3.46</v>
      </c>
      <c r="H355">
        <v>0</v>
      </c>
      <c r="J355">
        <v>3.46</v>
      </c>
      <c r="K355" t="s">
        <v>508</v>
      </c>
      <c r="L355" t="s">
        <v>478</v>
      </c>
      <c r="M355" s="2">
        <v>46174</v>
      </c>
      <c r="N355">
        <v>115</v>
      </c>
      <c r="O355" t="s">
        <v>104</v>
      </c>
      <c r="P355">
        <v>59</v>
      </c>
      <c r="Q355" s="31" t="s">
        <v>171</v>
      </c>
      <c r="R355" t="s">
        <v>171</v>
      </c>
      <c r="S355">
        <v>3.46</v>
      </c>
      <c r="T355" s="2">
        <v>46174</v>
      </c>
      <c r="U355">
        <v>3502934</v>
      </c>
      <c r="V355" t="s">
        <v>105</v>
      </c>
      <c r="W355">
        <v>1</v>
      </c>
      <c r="X355">
        <v>3.46</v>
      </c>
    </row>
    <row r="356" spans="1:24" ht="14.25" customHeight="1" x14ac:dyDescent="0.35">
      <c r="A356">
        <v>95322510015</v>
      </c>
      <c r="B356" t="s">
        <v>633</v>
      </c>
      <c r="C356">
        <v>9532</v>
      </c>
      <c r="D356" t="s">
        <v>1</v>
      </c>
      <c r="E356">
        <v>251</v>
      </c>
      <c r="F356">
        <v>15</v>
      </c>
      <c r="G356">
        <v>0.71</v>
      </c>
      <c r="H356">
        <v>0</v>
      </c>
      <c r="J356">
        <v>0.71</v>
      </c>
      <c r="K356" t="s">
        <v>508</v>
      </c>
      <c r="L356" t="s">
        <v>478</v>
      </c>
      <c r="M356" s="2">
        <v>46174</v>
      </c>
      <c r="N356">
        <v>115</v>
      </c>
      <c r="O356" t="s">
        <v>104</v>
      </c>
      <c r="P356">
        <v>59</v>
      </c>
      <c r="Q356" s="31" t="s">
        <v>171</v>
      </c>
      <c r="R356" t="s">
        <v>171</v>
      </c>
      <c r="S356">
        <v>0.71</v>
      </c>
      <c r="T356" s="2">
        <v>46174</v>
      </c>
      <c r="U356">
        <v>3502934</v>
      </c>
      <c r="V356" t="s">
        <v>105</v>
      </c>
      <c r="W356">
        <v>1</v>
      </c>
      <c r="X356">
        <v>0.71</v>
      </c>
    </row>
    <row r="357" spans="1:24" ht="14.25" customHeight="1" x14ac:dyDescent="0.35">
      <c r="A357">
        <v>95322510016</v>
      </c>
      <c r="B357" t="s">
        <v>633</v>
      </c>
      <c r="C357">
        <v>9532</v>
      </c>
      <c r="D357" t="s">
        <v>1</v>
      </c>
      <c r="E357">
        <v>251</v>
      </c>
      <c r="F357">
        <v>16</v>
      </c>
      <c r="G357">
        <v>0.54</v>
      </c>
      <c r="H357">
        <v>0</v>
      </c>
      <c r="J357">
        <v>0.54</v>
      </c>
      <c r="K357" t="s">
        <v>508</v>
      </c>
      <c r="L357" t="s">
        <v>478</v>
      </c>
      <c r="M357" s="2">
        <v>46174</v>
      </c>
      <c r="N357">
        <v>115</v>
      </c>
      <c r="O357" t="s">
        <v>104</v>
      </c>
      <c r="P357">
        <v>59</v>
      </c>
      <c r="Q357" s="31" t="s">
        <v>171</v>
      </c>
      <c r="R357" t="s">
        <v>171</v>
      </c>
      <c r="S357">
        <v>0.54</v>
      </c>
      <c r="T357" s="2">
        <v>46174</v>
      </c>
      <c r="U357">
        <v>3502934</v>
      </c>
      <c r="V357" t="s">
        <v>105</v>
      </c>
      <c r="W357">
        <v>1</v>
      </c>
      <c r="X357">
        <v>0.54</v>
      </c>
    </row>
    <row r="358" spans="1:24" ht="14.25" customHeight="1" x14ac:dyDescent="0.35">
      <c r="A358">
        <v>95322510017</v>
      </c>
      <c r="B358" t="s">
        <v>633</v>
      </c>
      <c r="C358">
        <v>9532</v>
      </c>
      <c r="D358" t="s">
        <v>1</v>
      </c>
      <c r="E358">
        <v>251</v>
      </c>
      <c r="F358">
        <v>17</v>
      </c>
      <c r="G358">
        <v>0.33</v>
      </c>
      <c r="H358">
        <v>0</v>
      </c>
      <c r="J358">
        <v>0.33</v>
      </c>
      <c r="K358" t="s">
        <v>508</v>
      </c>
      <c r="L358" t="s">
        <v>478</v>
      </c>
      <c r="M358" s="2">
        <v>46174</v>
      </c>
      <c r="N358">
        <v>115</v>
      </c>
      <c r="O358" t="s">
        <v>104</v>
      </c>
      <c r="P358">
        <v>59</v>
      </c>
      <c r="Q358" s="31" t="s">
        <v>171</v>
      </c>
      <c r="R358" t="s">
        <v>171</v>
      </c>
      <c r="S358">
        <v>0.33</v>
      </c>
      <c r="T358" s="2">
        <v>46174</v>
      </c>
      <c r="U358">
        <v>3502934</v>
      </c>
      <c r="V358" t="s">
        <v>105</v>
      </c>
      <c r="W358">
        <v>1</v>
      </c>
      <c r="X358">
        <v>0.33</v>
      </c>
    </row>
    <row r="359" spans="1:24" ht="14.25" customHeight="1" x14ac:dyDescent="0.35">
      <c r="A359">
        <v>95322510018</v>
      </c>
      <c r="B359" t="s">
        <v>633</v>
      </c>
      <c r="C359">
        <v>9532</v>
      </c>
      <c r="D359" t="s">
        <v>1</v>
      </c>
      <c r="E359">
        <v>251</v>
      </c>
      <c r="F359">
        <v>18</v>
      </c>
      <c r="G359">
        <v>1.01</v>
      </c>
      <c r="H359">
        <v>0</v>
      </c>
      <c r="J359">
        <v>1.01</v>
      </c>
      <c r="K359" t="s">
        <v>508</v>
      </c>
      <c r="L359" t="s">
        <v>478</v>
      </c>
      <c r="M359" s="2">
        <v>46174</v>
      </c>
      <c r="N359">
        <v>115</v>
      </c>
      <c r="O359" t="s">
        <v>104</v>
      </c>
      <c r="P359">
        <v>59</v>
      </c>
      <c r="Q359" s="31" t="s">
        <v>171</v>
      </c>
      <c r="R359" t="s">
        <v>171</v>
      </c>
      <c r="S359">
        <v>1.01</v>
      </c>
      <c r="T359" s="2">
        <v>46174</v>
      </c>
      <c r="U359">
        <v>3502934</v>
      </c>
      <c r="V359" t="s">
        <v>105</v>
      </c>
      <c r="W359">
        <v>1</v>
      </c>
      <c r="X359">
        <v>1.01</v>
      </c>
    </row>
    <row r="360" spans="1:24" ht="14.25" customHeight="1" x14ac:dyDescent="0.35">
      <c r="A360">
        <v>95322510019</v>
      </c>
      <c r="B360" t="s">
        <v>633</v>
      </c>
      <c r="C360">
        <v>9532</v>
      </c>
      <c r="D360" t="s">
        <v>1</v>
      </c>
      <c r="E360">
        <v>251</v>
      </c>
      <c r="F360">
        <v>19</v>
      </c>
      <c r="G360">
        <v>0.87</v>
      </c>
      <c r="H360">
        <v>0</v>
      </c>
      <c r="J360">
        <v>0.87</v>
      </c>
      <c r="K360" t="s">
        <v>508</v>
      </c>
      <c r="L360" t="s">
        <v>478</v>
      </c>
      <c r="M360" s="2">
        <v>46174</v>
      </c>
      <c r="N360">
        <v>115</v>
      </c>
      <c r="O360" t="s">
        <v>104</v>
      </c>
      <c r="P360">
        <v>59</v>
      </c>
      <c r="Q360" s="31" t="s">
        <v>171</v>
      </c>
      <c r="R360" t="s">
        <v>171</v>
      </c>
      <c r="S360">
        <v>0.87</v>
      </c>
      <c r="T360" s="2">
        <v>46174</v>
      </c>
      <c r="U360">
        <v>3502934</v>
      </c>
      <c r="V360" t="s">
        <v>105</v>
      </c>
      <c r="W360">
        <v>1</v>
      </c>
      <c r="X360">
        <v>0.87</v>
      </c>
    </row>
    <row r="361" spans="1:24" ht="14.25" customHeight="1" x14ac:dyDescent="0.35">
      <c r="A361">
        <v>95322510020</v>
      </c>
      <c r="B361" t="s">
        <v>633</v>
      </c>
      <c r="C361">
        <v>9532</v>
      </c>
      <c r="D361" t="s">
        <v>1</v>
      </c>
      <c r="E361">
        <v>251</v>
      </c>
      <c r="F361">
        <v>20</v>
      </c>
      <c r="G361">
        <v>1.2</v>
      </c>
      <c r="H361">
        <v>0</v>
      </c>
      <c r="J361">
        <v>1.2</v>
      </c>
      <c r="K361" t="s">
        <v>508</v>
      </c>
      <c r="L361" t="s">
        <v>478</v>
      </c>
      <c r="M361" s="2">
        <v>46174</v>
      </c>
      <c r="N361">
        <v>115</v>
      </c>
      <c r="O361" t="s">
        <v>104</v>
      </c>
      <c r="P361">
        <v>59</v>
      </c>
      <c r="Q361" s="31" t="s">
        <v>171</v>
      </c>
      <c r="R361" t="s">
        <v>171</v>
      </c>
      <c r="S361">
        <v>1.2</v>
      </c>
      <c r="T361" s="2">
        <v>46174</v>
      </c>
      <c r="U361">
        <v>3502934</v>
      </c>
      <c r="V361" t="s">
        <v>105</v>
      </c>
      <c r="W361">
        <v>1</v>
      </c>
      <c r="X361">
        <v>1.2</v>
      </c>
    </row>
    <row r="362" spans="1:24" ht="14.25" customHeight="1" x14ac:dyDescent="0.35">
      <c r="A362">
        <v>95322510021</v>
      </c>
      <c r="B362" t="s">
        <v>633</v>
      </c>
      <c r="C362">
        <v>9532</v>
      </c>
      <c r="D362" t="s">
        <v>1</v>
      </c>
      <c r="E362">
        <v>251</v>
      </c>
      <c r="F362">
        <v>21</v>
      </c>
      <c r="G362">
        <v>3.25</v>
      </c>
      <c r="H362">
        <v>0</v>
      </c>
      <c r="J362">
        <v>3.25</v>
      </c>
      <c r="K362" t="s">
        <v>508</v>
      </c>
      <c r="L362" t="s">
        <v>478</v>
      </c>
      <c r="M362" s="2">
        <v>46174</v>
      </c>
      <c r="N362">
        <v>115</v>
      </c>
      <c r="O362" t="s">
        <v>104</v>
      </c>
      <c r="P362">
        <v>59</v>
      </c>
      <c r="Q362" s="31" t="s">
        <v>171</v>
      </c>
      <c r="R362" t="s">
        <v>171</v>
      </c>
      <c r="S362">
        <v>3.25</v>
      </c>
      <c r="T362" s="2">
        <v>46174</v>
      </c>
      <c r="U362">
        <v>3502934</v>
      </c>
      <c r="V362" t="s">
        <v>105</v>
      </c>
      <c r="W362">
        <v>1</v>
      </c>
      <c r="X362">
        <v>3.25</v>
      </c>
    </row>
    <row r="363" spans="1:24" ht="14.25" customHeight="1" x14ac:dyDescent="0.35">
      <c r="A363">
        <v>95322510022</v>
      </c>
      <c r="B363" t="s">
        <v>633</v>
      </c>
      <c r="C363">
        <v>9532</v>
      </c>
      <c r="D363" t="s">
        <v>1</v>
      </c>
      <c r="E363">
        <v>251</v>
      </c>
      <c r="F363">
        <v>22</v>
      </c>
      <c r="G363">
        <v>3.38</v>
      </c>
      <c r="H363">
        <v>0</v>
      </c>
      <c r="J363">
        <v>3.38</v>
      </c>
      <c r="K363" t="s">
        <v>508</v>
      </c>
      <c r="L363" t="s">
        <v>478</v>
      </c>
      <c r="M363" s="2">
        <v>46174</v>
      </c>
      <c r="N363">
        <v>115</v>
      </c>
      <c r="O363" t="s">
        <v>104</v>
      </c>
      <c r="P363">
        <v>59</v>
      </c>
      <c r="Q363" s="31" t="s">
        <v>171</v>
      </c>
      <c r="R363" t="s">
        <v>171</v>
      </c>
      <c r="S363">
        <v>3.38</v>
      </c>
      <c r="T363" s="2">
        <v>46174</v>
      </c>
      <c r="U363">
        <v>3502934</v>
      </c>
      <c r="V363" t="s">
        <v>105</v>
      </c>
      <c r="W363">
        <v>1</v>
      </c>
      <c r="X363">
        <v>3.38</v>
      </c>
    </row>
    <row r="364" spans="1:24" ht="14.25" customHeight="1" x14ac:dyDescent="0.35">
      <c r="A364">
        <v>95322510023</v>
      </c>
      <c r="B364" t="s">
        <v>633</v>
      </c>
      <c r="C364">
        <v>9532</v>
      </c>
      <c r="D364" t="s">
        <v>1</v>
      </c>
      <c r="E364">
        <v>251</v>
      </c>
      <c r="F364">
        <v>23</v>
      </c>
      <c r="G364">
        <v>4.8899999999999997</v>
      </c>
      <c r="H364">
        <v>0</v>
      </c>
      <c r="J364">
        <v>4.8899999999999997</v>
      </c>
      <c r="K364" t="s">
        <v>508</v>
      </c>
      <c r="L364" t="s">
        <v>478</v>
      </c>
      <c r="M364" s="2">
        <v>46174</v>
      </c>
      <c r="N364">
        <v>115</v>
      </c>
      <c r="O364" t="s">
        <v>104</v>
      </c>
      <c r="P364">
        <v>59</v>
      </c>
      <c r="Q364" s="31" t="s">
        <v>171</v>
      </c>
      <c r="R364" t="s">
        <v>171</v>
      </c>
      <c r="S364">
        <v>4.8899999999999997</v>
      </c>
      <c r="T364" s="2">
        <v>46174</v>
      </c>
      <c r="U364">
        <v>3502934</v>
      </c>
      <c r="V364" t="s">
        <v>105</v>
      </c>
      <c r="W364">
        <v>1</v>
      </c>
      <c r="X364">
        <v>4.8899999999999997</v>
      </c>
    </row>
    <row r="365" spans="1:24" ht="14.25" customHeight="1" x14ac:dyDescent="0.35">
      <c r="A365">
        <v>95322510024</v>
      </c>
      <c r="B365" t="s">
        <v>633</v>
      </c>
      <c r="C365">
        <v>9532</v>
      </c>
      <c r="D365" t="s">
        <v>1</v>
      </c>
      <c r="E365">
        <v>251</v>
      </c>
      <c r="F365">
        <v>24</v>
      </c>
      <c r="G365">
        <v>4.59</v>
      </c>
      <c r="H365">
        <v>0</v>
      </c>
      <c r="J365">
        <v>4.59</v>
      </c>
      <c r="K365" t="s">
        <v>508</v>
      </c>
      <c r="L365" t="s">
        <v>478</v>
      </c>
      <c r="M365" s="2">
        <v>46174</v>
      </c>
      <c r="N365">
        <v>115</v>
      </c>
      <c r="O365" t="s">
        <v>104</v>
      </c>
      <c r="P365">
        <v>59</v>
      </c>
      <c r="Q365" s="31" t="s">
        <v>171</v>
      </c>
      <c r="R365" t="s">
        <v>171</v>
      </c>
      <c r="S365">
        <v>4.59</v>
      </c>
      <c r="T365" s="2">
        <v>46174</v>
      </c>
      <c r="U365">
        <v>3502934</v>
      </c>
      <c r="V365" t="s">
        <v>105</v>
      </c>
      <c r="W365">
        <v>1</v>
      </c>
      <c r="X365">
        <v>4.59</v>
      </c>
    </row>
    <row r="366" spans="1:24" ht="14.25" customHeight="1" x14ac:dyDescent="0.35">
      <c r="A366">
        <v>95322520001</v>
      </c>
      <c r="B366" t="s">
        <v>634</v>
      </c>
      <c r="C366">
        <v>9532</v>
      </c>
      <c r="D366" t="s">
        <v>1</v>
      </c>
      <c r="E366">
        <v>252</v>
      </c>
      <c r="F366">
        <v>1</v>
      </c>
      <c r="G366">
        <v>2.11</v>
      </c>
      <c r="H366">
        <v>0</v>
      </c>
      <c r="J366">
        <v>2.11</v>
      </c>
      <c r="K366" t="s">
        <v>508</v>
      </c>
      <c r="L366" t="s">
        <v>478</v>
      </c>
      <c r="M366" s="2">
        <v>46174</v>
      </c>
      <c r="N366">
        <v>115</v>
      </c>
      <c r="O366" t="s">
        <v>104</v>
      </c>
      <c r="P366">
        <v>59</v>
      </c>
      <c r="Q366" s="31" t="s">
        <v>171</v>
      </c>
      <c r="R366" t="s">
        <v>171</v>
      </c>
      <c r="S366">
        <v>2.11</v>
      </c>
      <c r="T366" s="2">
        <v>46174</v>
      </c>
      <c r="U366">
        <v>3502934</v>
      </c>
      <c r="V366" t="s">
        <v>105</v>
      </c>
      <c r="W366">
        <v>1</v>
      </c>
      <c r="X366">
        <v>2.11</v>
      </c>
    </row>
    <row r="367" spans="1:24" ht="14.25" customHeight="1" x14ac:dyDescent="0.35">
      <c r="A367">
        <v>95322520002</v>
      </c>
      <c r="B367" t="s">
        <v>634</v>
      </c>
      <c r="C367">
        <v>9532</v>
      </c>
      <c r="D367" t="s">
        <v>1</v>
      </c>
      <c r="E367">
        <v>252</v>
      </c>
      <c r="F367">
        <v>2</v>
      </c>
      <c r="G367">
        <v>1.45</v>
      </c>
      <c r="H367">
        <v>0</v>
      </c>
      <c r="J367">
        <v>1.45</v>
      </c>
      <c r="K367" t="s">
        <v>508</v>
      </c>
      <c r="L367" t="s">
        <v>478</v>
      </c>
      <c r="M367" s="2">
        <v>46174</v>
      </c>
      <c r="N367">
        <v>115</v>
      </c>
      <c r="O367" t="s">
        <v>104</v>
      </c>
      <c r="P367">
        <v>59</v>
      </c>
      <c r="Q367" s="31" t="s">
        <v>171</v>
      </c>
      <c r="R367" t="s">
        <v>171</v>
      </c>
      <c r="S367">
        <v>1.45</v>
      </c>
      <c r="T367" s="2">
        <v>46174</v>
      </c>
      <c r="U367">
        <v>3502934</v>
      </c>
      <c r="V367" t="s">
        <v>105</v>
      </c>
      <c r="W367">
        <v>1</v>
      </c>
      <c r="X367">
        <v>1.45</v>
      </c>
    </row>
    <row r="368" spans="1:24" ht="14.25" customHeight="1" x14ac:dyDescent="0.35">
      <c r="A368">
        <v>95322520003</v>
      </c>
      <c r="B368" t="s">
        <v>634</v>
      </c>
      <c r="C368">
        <v>9532</v>
      </c>
      <c r="D368" t="s">
        <v>1</v>
      </c>
      <c r="E368">
        <v>252</v>
      </c>
      <c r="F368">
        <v>3</v>
      </c>
      <c r="G368">
        <v>1.88</v>
      </c>
      <c r="H368">
        <v>0</v>
      </c>
      <c r="J368">
        <v>1.88</v>
      </c>
      <c r="K368" t="s">
        <v>508</v>
      </c>
      <c r="L368" t="s">
        <v>478</v>
      </c>
      <c r="M368" s="2">
        <v>46174</v>
      </c>
      <c r="N368">
        <v>115</v>
      </c>
      <c r="O368" t="s">
        <v>104</v>
      </c>
      <c r="P368">
        <v>59</v>
      </c>
      <c r="Q368" s="31" t="s">
        <v>171</v>
      </c>
      <c r="R368" t="s">
        <v>171</v>
      </c>
      <c r="S368">
        <v>1.88</v>
      </c>
      <c r="T368" s="2">
        <v>46174</v>
      </c>
      <c r="U368">
        <v>3502934</v>
      </c>
      <c r="V368" t="s">
        <v>105</v>
      </c>
      <c r="W368">
        <v>1</v>
      </c>
      <c r="X368">
        <v>1.88</v>
      </c>
    </row>
    <row r="369" spans="1:24" ht="14.25" customHeight="1" x14ac:dyDescent="0.35">
      <c r="A369">
        <v>95322520004</v>
      </c>
      <c r="B369" t="s">
        <v>634</v>
      </c>
      <c r="C369">
        <v>9532</v>
      </c>
      <c r="D369" t="s">
        <v>1</v>
      </c>
      <c r="E369">
        <v>252</v>
      </c>
      <c r="F369">
        <v>4</v>
      </c>
      <c r="G369">
        <v>4.43</v>
      </c>
      <c r="H369">
        <v>0</v>
      </c>
      <c r="J369">
        <v>4.43</v>
      </c>
      <c r="K369" t="s">
        <v>508</v>
      </c>
      <c r="L369" t="s">
        <v>478</v>
      </c>
      <c r="M369" s="2">
        <v>46174</v>
      </c>
      <c r="N369">
        <v>115</v>
      </c>
      <c r="O369" t="s">
        <v>104</v>
      </c>
      <c r="P369">
        <v>59</v>
      </c>
      <c r="Q369" s="31" t="s">
        <v>171</v>
      </c>
      <c r="R369" t="s">
        <v>171</v>
      </c>
      <c r="S369">
        <v>4.43</v>
      </c>
      <c r="T369" s="2">
        <v>46174</v>
      </c>
      <c r="U369">
        <v>3502934</v>
      </c>
      <c r="V369" t="s">
        <v>105</v>
      </c>
      <c r="W369">
        <v>1</v>
      </c>
      <c r="X369">
        <v>4.43</v>
      </c>
    </row>
    <row r="370" spans="1:24" ht="14.25" customHeight="1" x14ac:dyDescent="0.35">
      <c r="A370">
        <v>95322520005</v>
      </c>
      <c r="B370" t="s">
        <v>634</v>
      </c>
      <c r="C370">
        <v>9532</v>
      </c>
      <c r="D370" t="s">
        <v>1</v>
      </c>
      <c r="E370">
        <v>252</v>
      </c>
      <c r="F370">
        <v>5</v>
      </c>
      <c r="G370">
        <v>1.1299999999999999</v>
      </c>
      <c r="H370">
        <v>0</v>
      </c>
      <c r="J370">
        <v>1.1299999999999999</v>
      </c>
      <c r="K370" t="s">
        <v>508</v>
      </c>
      <c r="L370" t="s">
        <v>478</v>
      </c>
      <c r="M370" s="2">
        <v>46174</v>
      </c>
      <c r="N370">
        <v>115</v>
      </c>
      <c r="O370" t="s">
        <v>104</v>
      </c>
      <c r="P370">
        <v>59</v>
      </c>
      <c r="Q370" s="31" t="s">
        <v>171</v>
      </c>
      <c r="R370" t="s">
        <v>171</v>
      </c>
      <c r="S370">
        <v>1.1299999999999999</v>
      </c>
      <c r="T370" s="2">
        <v>46174</v>
      </c>
      <c r="U370">
        <v>3502934</v>
      </c>
      <c r="V370" t="s">
        <v>105</v>
      </c>
      <c r="W370">
        <v>1</v>
      </c>
      <c r="X370">
        <v>1.1299999999999999</v>
      </c>
    </row>
    <row r="371" spans="1:24" ht="14.25" customHeight="1" x14ac:dyDescent="0.35">
      <c r="A371">
        <v>95322520006</v>
      </c>
      <c r="B371" t="s">
        <v>634</v>
      </c>
      <c r="C371">
        <v>9532</v>
      </c>
      <c r="D371" t="s">
        <v>1</v>
      </c>
      <c r="E371">
        <v>252</v>
      </c>
      <c r="F371">
        <v>6</v>
      </c>
      <c r="G371">
        <v>0.83</v>
      </c>
      <c r="H371">
        <v>0</v>
      </c>
      <c r="J371">
        <v>0.83</v>
      </c>
      <c r="K371" t="s">
        <v>508</v>
      </c>
      <c r="L371" t="s">
        <v>478</v>
      </c>
      <c r="M371" s="2">
        <v>46174</v>
      </c>
      <c r="N371">
        <v>115</v>
      </c>
      <c r="O371" t="s">
        <v>104</v>
      </c>
      <c r="P371">
        <v>59</v>
      </c>
      <c r="Q371" s="31" t="s">
        <v>171</v>
      </c>
      <c r="R371" t="s">
        <v>171</v>
      </c>
      <c r="S371">
        <v>0.83</v>
      </c>
      <c r="T371" s="2">
        <v>46174</v>
      </c>
      <c r="U371">
        <v>3502934</v>
      </c>
      <c r="V371" t="s">
        <v>105</v>
      </c>
      <c r="W371">
        <v>1</v>
      </c>
      <c r="X371">
        <v>0.83</v>
      </c>
    </row>
    <row r="372" spans="1:24" ht="14.25" customHeight="1" x14ac:dyDescent="0.35">
      <c r="A372">
        <v>95322520007</v>
      </c>
      <c r="B372" t="s">
        <v>634</v>
      </c>
      <c r="C372">
        <v>9532</v>
      </c>
      <c r="D372" t="s">
        <v>1</v>
      </c>
      <c r="E372">
        <v>252</v>
      </c>
      <c r="F372">
        <v>7</v>
      </c>
      <c r="G372">
        <v>2.73</v>
      </c>
      <c r="H372">
        <v>0</v>
      </c>
      <c r="J372">
        <v>2.73</v>
      </c>
      <c r="K372" t="s">
        <v>508</v>
      </c>
      <c r="L372" t="s">
        <v>478</v>
      </c>
      <c r="M372" s="2">
        <v>46174</v>
      </c>
      <c r="N372">
        <v>115</v>
      </c>
      <c r="O372" t="s">
        <v>104</v>
      </c>
      <c r="P372">
        <v>59</v>
      </c>
      <c r="Q372" s="31" t="s">
        <v>171</v>
      </c>
      <c r="R372" t="s">
        <v>171</v>
      </c>
      <c r="S372">
        <v>2.73</v>
      </c>
      <c r="T372" s="2">
        <v>46174</v>
      </c>
      <c r="U372">
        <v>3502934</v>
      </c>
      <c r="V372" t="s">
        <v>105</v>
      </c>
      <c r="W372">
        <v>1</v>
      </c>
      <c r="X372">
        <v>2.73</v>
      </c>
    </row>
    <row r="373" spans="1:24" ht="14.25" customHeight="1" x14ac:dyDescent="0.35">
      <c r="A373">
        <v>95322520008</v>
      </c>
      <c r="B373" t="s">
        <v>634</v>
      </c>
      <c r="C373">
        <v>9532</v>
      </c>
      <c r="D373" t="s">
        <v>1</v>
      </c>
      <c r="E373">
        <v>252</v>
      </c>
      <c r="F373">
        <v>8</v>
      </c>
      <c r="G373">
        <v>1.17</v>
      </c>
      <c r="H373">
        <v>0</v>
      </c>
      <c r="J373">
        <v>1.17</v>
      </c>
      <c r="K373" t="s">
        <v>508</v>
      </c>
      <c r="L373" t="s">
        <v>478</v>
      </c>
      <c r="M373" s="2">
        <v>46174</v>
      </c>
      <c r="N373">
        <v>115</v>
      </c>
      <c r="O373" t="s">
        <v>104</v>
      </c>
      <c r="P373">
        <v>59</v>
      </c>
      <c r="Q373" s="31" t="s">
        <v>171</v>
      </c>
      <c r="R373" t="s">
        <v>171</v>
      </c>
      <c r="S373">
        <v>1.17</v>
      </c>
      <c r="T373" s="2">
        <v>46174</v>
      </c>
      <c r="U373">
        <v>3502934</v>
      </c>
      <c r="V373" t="s">
        <v>105</v>
      </c>
      <c r="W373">
        <v>1</v>
      </c>
      <c r="X373">
        <v>1.17</v>
      </c>
    </row>
    <row r="374" spans="1:24" ht="14.25" customHeight="1" x14ac:dyDescent="0.35">
      <c r="A374">
        <v>95322520009</v>
      </c>
      <c r="B374" t="s">
        <v>634</v>
      </c>
      <c r="C374">
        <v>9532</v>
      </c>
      <c r="D374" t="s">
        <v>1</v>
      </c>
      <c r="E374">
        <v>252</v>
      </c>
      <c r="F374">
        <v>9</v>
      </c>
      <c r="G374">
        <v>1.63</v>
      </c>
      <c r="H374">
        <v>0</v>
      </c>
      <c r="J374">
        <v>1.63</v>
      </c>
      <c r="K374" t="s">
        <v>508</v>
      </c>
      <c r="L374" t="s">
        <v>478</v>
      </c>
      <c r="M374" s="2">
        <v>46174</v>
      </c>
      <c r="N374">
        <v>115</v>
      </c>
      <c r="O374" t="s">
        <v>104</v>
      </c>
      <c r="P374">
        <v>59</v>
      </c>
      <c r="Q374" s="31" t="s">
        <v>171</v>
      </c>
      <c r="R374" t="s">
        <v>171</v>
      </c>
      <c r="S374">
        <v>1.63</v>
      </c>
      <c r="T374" s="2">
        <v>46174</v>
      </c>
      <c r="U374">
        <v>3502934</v>
      </c>
      <c r="V374" t="s">
        <v>105</v>
      </c>
      <c r="W374">
        <v>1</v>
      </c>
      <c r="X374">
        <v>1.63</v>
      </c>
    </row>
    <row r="375" spans="1:24" ht="14.25" customHeight="1" x14ac:dyDescent="0.35">
      <c r="A375">
        <v>95322520010</v>
      </c>
      <c r="B375" t="s">
        <v>634</v>
      </c>
      <c r="C375">
        <v>9532</v>
      </c>
      <c r="D375" t="s">
        <v>1</v>
      </c>
      <c r="E375">
        <v>252</v>
      </c>
      <c r="F375">
        <v>10</v>
      </c>
      <c r="G375">
        <v>2.14</v>
      </c>
      <c r="H375">
        <v>0</v>
      </c>
      <c r="J375">
        <v>2.14</v>
      </c>
      <c r="K375" t="s">
        <v>508</v>
      </c>
      <c r="L375" t="s">
        <v>478</v>
      </c>
      <c r="M375" s="2">
        <v>46174</v>
      </c>
      <c r="N375">
        <v>115</v>
      </c>
      <c r="O375" t="s">
        <v>104</v>
      </c>
      <c r="P375">
        <v>59</v>
      </c>
      <c r="Q375" s="31" t="s">
        <v>171</v>
      </c>
      <c r="R375" t="s">
        <v>171</v>
      </c>
      <c r="S375">
        <v>2.14</v>
      </c>
      <c r="T375" s="2">
        <v>46174</v>
      </c>
      <c r="U375">
        <v>3502934</v>
      </c>
      <c r="V375" t="s">
        <v>105</v>
      </c>
      <c r="W375">
        <v>1</v>
      </c>
      <c r="X375">
        <v>2.14</v>
      </c>
    </row>
    <row r="376" spans="1:24" ht="14.25" customHeight="1" x14ac:dyDescent="0.35">
      <c r="A376">
        <v>95322520011</v>
      </c>
      <c r="B376" t="s">
        <v>634</v>
      </c>
      <c r="C376">
        <v>9532</v>
      </c>
      <c r="D376" t="s">
        <v>1</v>
      </c>
      <c r="E376">
        <v>252</v>
      </c>
      <c r="F376">
        <v>11</v>
      </c>
      <c r="G376">
        <v>5.64</v>
      </c>
      <c r="H376">
        <v>0</v>
      </c>
      <c r="J376">
        <v>5.64</v>
      </c>
      <c r="K376" t="s">
        <v>508</v>
      </c>
      <c r="L376" t="s">
        <v>478</v>
      </c>
      <c r="M376" s="2">
        <v>46174</v>
      </c>
      <c r="N376">
        <v>115</v>
      </c>
      <c r="O376" t="s">
        <v>104</v>
      </c>
      <c r="P376">
        <v>59</v>
      </c>
      <c r="Q376" s="31" t="s">
        <v>171</v>
      </c>
      <c r="R376" t="s">
        <v>171</v>
      </c>
      <c r="S376">
        <v>5.64</v>
      </c>
      <c r="T376" s="2">
        <v>46174</v>
      </c>
      <c r="U376">
        <v>3502934</v>
      </c>
      <c r="V376" t="s">
        <v>105</v>
      </c>
      <c r="W376">
        <v>1</v>
      </c>
      <c r="X376">
        <v>5.64</v>
      </c>
    </row>
    <row r="377" spans="1:24" ht="14.25" customHeight="1" x14ac:dyDescent="0.35">
      <c r="A377">
        <v>95322530001</v>
      </c>
      <c r="B377" t="s">
        <v>635</v>
      </c>
      <c r="C377">
        <v>9532</v>
      </c>
      <c r="D377" t="s">
        <v>1</v>
      </c>
      <c r="E377">
        <v>253</v>
      </c>
      <c r="F377">
        <v>1</v>
      </c>
      <c r="G377">
        <v>6.66</v>
      </c>
      <c r="H377">
        <v>0</v>
      </c>
      <c r="J377">
        <v>6.66</v>
      </c>
      <c r="K377" t="s">
        <v>508</v>
      </c>
      <c r="L377" t="s">
        <v>478</v>
      </c>
      <c r="M377" s="2">
        <v>46113</v>
      </c>
      <c r="N377">
        <v>115</v>
      </c>
      <c r="O377" t="s">
        <v>104</v>
      </c>
      <c r="P377">
        <v>59</v>
      </c>
      <c r="Q377" s="31" t="s">
        <v>171</v>
      </c>
      <c r="R377" t="s">
        <v>171</v>
      </c>
      <c r="S377">
        <v>6.66</v>
      </c>
      <c r="T377" s="2">
        <v>46113</v>
      </c>
      <c r="U377">
        <v>3502934</v>
      </c>
      <c r="V377" t="s">
        <v>105</v>
      </c>
      <c r="W377">
        <v>1</v>
      </c>
      <c r="X377">
        <v>6.66</v>
      </c>
    </row>
    <row r="378" spans="1:24" ht="14.25" customHeight="1" x14ac:dyDescent="0.35">
      <c r="A378">
        <v>95322530002</v>
      </c>
      <c r="B378" t="s">
        <v>635</v>
      </c>
      <c r="C378">
        <v>9532</v>
      </c>
      <c r="D378" t="s">
        <v>1</v>
      </c>
      <c r="E378">
        <v>253</v>
      </c>
      <c r="F378">
        <v>2</v>
      </c>
      <c r="G378">
        <v>2.0299999999999998</v>
      </c>
      <c r="H378">
        <v>0</v>
      </c>
      <c r="J378">
        <v>2.0299999999999998</v>
      </c>
      <c r="K378" t="s">
        <v>508</v>
      </c>
      <c r="L378" t="s">
        <v>478</v>
      </c>
      <c r="M378" s="2">
        <v>46113</v>
      </c>
      <c r="N378">
        <v>115</v>
      </c>
      <c r="O378" t="s">
        <v>104</v>
      </c>
      <c r="P378">
        <v>59</v>
      </c>
      <c r="Q378" s="31" t="s">
        <v>171</v>
      </c>
      <c r="R378" t="s">
        <v>171</v>
      </c>
      <c r="S378">
        <v>2.0299999999999998</v>
      </c>
      <c r="T378" s="2">
        <v>46113</v>
      </c>
      <c r="U378">
        <v>3502934</v>
      </c>
      <c r="V378" t="s">
        <v>105</v>
      </c>
      <c r="W378">
        <v>1</v>
      </c>
      <c r="X378">
        <v>2.0299999999999998</v>
      </c>
    </row>
    <row r="379" spans="1:24" ht="14.25" customHeight="1" x14ac:dyDescent="0.35">
      <c r="A379">
        <v>95322530003</v>
      </c>
      <c r="B379" t="s">
        <v>635</v>
      </c>
      <c r="C379">
        <v>9532</v>
      </c>
      <c r="D379" t="s">
        <v>1</v>
      </c>
      <c r="E379">
        <v>253</v>
      </c>
      <c r="F379">
        <v>3</v>
      </c>
      <c r="G379">
        <v>0.55000000000000004</v>
      </c>
      <c r="H379">
        <v>0</v>
      </c>
      <c r="J379">
        <v>0.55000000000000004</v>
      </c>
      <c r="K379" t="s">
        <v>508</v>
      </c>
      <c r="L379" t="s">
        <v>478</v>
      </c>
      <c r="M379" s="2">
        <v>46113</v>
      </c>
      <c r="N379">
        <v>115</v>
      </c>
      <c r="O379" t="s">
        <v>104</v>
      </c>
      <c r="P379">
        <v>59</v>
      </c>
      <c r="Q379" s="31" t="s">
        <v>171</v>
      </c>
      <c r="R379" t="s">
        <v>171</v>
      </c>
      <c r="S379">
        <v>0.55000000000000004</v>
      </c>
      <c r="T379" s="2">
        <v>46113</v>
      </c>
      <c r="U379">
        <v>3502934</v>
      </c>
      <c r="V379" t="s">
        <v>105</v>
      </c>
      <c r="W379">
        <v>1</v>
      </c>
      <c r="X379">
        <v>0.55000000000000004</v>
      </c>
    </row>
    <row r="380" spans="1:24" ht="14.25" customHeight="1" x14ac:dyDescent="0.35">
      <c r="A380">
        <v>95322530004</v>
      </c>
      <c r="B380" t="s">
        <v>635</v>
      </c>
      <c r="C380">
        <v>9532</v>
      </c>
      <c r="D380" t="s">
        <v>1</v>
      </c>
      <c r="E380">
        <v>253</v>
      </c>
      <c r="F380">
        <v>4</v>
      </c>
      <c r="G380">
        <v>0.89</v>
      </c>
      <c r="H380">
        <v>0</v>
      </c>
      <c r="J380">
        <v>0.89</v>
      </c>
      <c r="K380" t="s">
        <v>508</v>
      </c>
      <c r="L380" t="s">
        <v>478</v>
      </c>
      <c r="M380" s="2">
        <v>46113</v>
      </c>
      <c r="N380">
        <v>115</v>
      </c>
      <c r="O380" t="s">
        <v>104</v>
      </c>
      <c r="P380">
        <v>59</v>
      </c>
      <c r="Q380" s="31" t="s">
        <v>171</v>
      </c>
      <c r="R380" t="s">
        <v>171</v>
      </c>
      <c r="S380">
        <v>0.89</v>
      </c>
      <c r="T380" s="2">
        <v>46113</v>
      </c>
      <c r="U380">
        <v>3502934</v>
      </c>
      <c r="V380" t="s">
        <v>105</v>
      </c>
      <c r="W380">
        <v>1</v>
      </c>
      <c r="X380">
        <v>0.89</v>
      </c>
    </row>
    <row r="381" spans="1:24" ht="14.25" customHeight="1" x14ac:dyDescent="0.35">
      <c r="A381">
        <v>95322530005</v>
      </c>
      <c r="B381" t="s">
        <v>635</v>
      </c>
      <c r="C381">
        <v>9532</v>
      </c>
      <c r="D381" t="s">
        <v>1</v>
      </c>
      <c r="E381">
        <v>253</v>
      </c>
      <c r="F381">
        <v>5</v>
      </c>
      <c r="G381">
        <v>4.05</v>
      </c>
      <c r="H381">
        <v>0</v>
      </c>
      <c r="J381">
        <v>4.05</v>
      </c>
      <c r="K381" t="s">
        <v>508</v>
      </c>
      <c r="L381" t="s">
        <v>478</v>
      </c>
      <c r="M381" s="2">
        <v>46113</v>
      </c>
      <c r="N381">
        <v>115</v>
      </c>
      <c r="O381" t="s">
        <v>104</v>
      </c>
      <c r="P381">
        <v>59</v>
      </c>
      <c r="Q381" s="31" t="s">
        <v>171</v>
      </c>
      <c r="R381" t="s">
        <v>171</v>
      </c>
      <c r="S381">
        <v>4.05</v>
      </c>
      <c r="T381" s="2">
        <v>46113</v>
      </c>
      <c r="U381">
        <v>3502934</v>
      </c>
      <c r="V381" t="s">
        <v>105</v>
      </c>
      <c r="W381">
        <v>1</v>
      </c>
      <c r="X381">
        <v>4.05</v>
      </c>
    </row>
    <row r="382" spans="1:24" ht="14.25" customHeight="1" x14ac:dyDescent="0.35">
      <c r="A382">
        <v>95322530006</v>
      </c>
      <c r="B382" t="s">
        <v>635</v>
      </c>
      <c r="C382">
        <v>9532</v>
      </c>
      <c r="D382" t="s">
        <v>1</v>
      </c>
      <c r="E382">
        <v>253</v>
      </c>
      <c r="F382">
        <v>6</v>
      </c>
      <c r="G382">
        <v>1.87</v>
      </c>
      <c r="H382">
        <v>0</v>
      </c>
      <c r="J382">
        <v>1.87</v>
      </c>
      <c r="K382" t="s">
        <v>508</v>
      </c>
      <c r="L382" t="s">
        <v>478</v>
      </c>
      <c r="M382" s="2">
        <v>46113</v>
      </c>
      <c r="N382">
        <v>115</v>
      </c>
      <c r="O382" t="s">
        <v>104</v>
      </c>
      <c r="P382">
        <v>59</v>
      </c>
      <c r="Q382" s="31" t="s">
        <v>171</v>
      </c>
      <c r="R382" t="s">
        <v>171</v>
      </c>
      <c r="S382">
        <v>1.87</v>
      </c>
      <c r="T382" s="2">
        <v>46113</v>
      </c>
      <c r="U382">
        <v>3502934</v>
      </c>
      <c r="V382" t="s">
        <v>105</v>
      </c>
      <c r="W382">
        <v>1</v>
      </c>
      <c r="X382">
        <v>1.87</v>
      </c>
    </row>
    <row r="383" spans="1:24" ht="14.25" customHeight="1" x14ac:dyDescent="0.35">
      <c r="A383">
        <v>95502530019</v>
      </c>
      <c r="B383" t="s">
        <v>636</v>
      </c>
      <c r="C383">
        <v>9550</v>
      </c>
      <c r="D383" t="s">
        <v>70</v>
      </c>
      <c r="E383">
        <v>253</v>
      </c>
      <c r="F383">
        <v>19</v>
      </c>
      <c r="G383">
        <v>1.99</v>
      </c>
      <c r="H383">
        <v>0</v>
      </c>
      <c r="J383">
        <v>1.99</v>
      </c>
      <c r="K383" t="s">
        <v>444</v>
      </c>
      <c r="L383" t="s">
        <v>458</v>
      </c>
      <c r="M383" s="2">
        <v>46327</v>
      </c>
      <c r="N383">
        <v>48</v>
      </c>
      <c r="O383" t="s">
        <v>104</v>
      </c>
      <c r="P383">
        <v>12</v>
      </c>
      <c r="Q383" s="31" t="s">
        <v>171</v>
      </c>
      <c r="R383" t="s">
        <v>171</v>
      </c>
      <c r="S383">
        <v>1.99</v>
      </c>
      <c r="T383" s="2">
        <v>46327</v>
      </c>
      <c r="U383">
        <v>3502934</v>
      </c>
      <c r="V383" t="s">
        <v>105</v>
      </c>
      <c r="W383">
        <v>1</v>
      </c>
      <c r="X383">
        <v>1.99</v>
      </c>
    </row>
    <row r="384" spans="1:24" ht="14.25" customHeight="1" x14ac:dyDescent="0.35">
      <c r="A384">
        <v>191192650001</v>
      </c>
      <c r="B384" t="s">
        <v>637</v>
      </c>
      <c r="C384">
        <v>19119</v>
      </c>
      <c r="D384" t="s">
        <v>137</v>
      </c>
      <c r="E384">
        <v>265</v>
      </c>
      <c r="F384">
        <v>1</v>
      </c>
      <c r="G384">
        <v>3.62</v>
      </c>
      <c r="H384">
        <v>0</v>
      </c>
      <c r="J384">
        <v>3.62</v>
      </c>
      <c r="K384" t="s">
        <v>506</v>
      </c>
      <c r="L384" t="s">
        <v>446</v>
      </c>
      <c r="M384" s="2">
        <v>46266</v>
      </c>
      <c r="N384">
        <v>70</v>
      </c>
      <c r="O384" t="s">
        <v>104</v>
      </c>
      <c r="P384">
        <v>60</v>
      </c>
      <c r="Q384" s="31" t="s">
        <v>171</v>
      </c>
      <c r="R384" t="s">
        <v>171</v>
      </c>
      <c r="S384">
        <v>3.62</v>
      </c>
      <c r="T384" s="2">
        <v>46266</v>
      </c>
      <c r="U384">
        <v>3502934</v>
      </c>
      <c r="V384" t="s">
        <v>105</v>
      </c>
      <c r="W384">
        <v>1</v>
      </c>
      <c r="X384">
        <v>3.62</v>
      </c>
    </row>
    <row r="385" spans="1:24" ht="14.25" customHeight="1" x14ac:dyDescent="0.35">
      <c r="A385">
        <v>191192650002</v>
      </c>
      <c r="B385" t="s">
        <v>637</v>
      </c>
      <c r="C385">
        <v>19119</v>
      </c>
      <c r="D385" t="s">
        <v>137</v>
      </c>
      <c r="E385">
        <v>265</v>
      </c>
      <c r="F385">
        <v>2</v>
      </c>
      <c r="G385">
        <v>3.62</v>
      </c>
      <c r="H385">
        <v>0</v>
      </c>
      <c r="J385">
        <v>3.62</v>
      </c>
      <c r="K385" t="s">
        <v>456</v>
      </c>
      <c r="L385" t="s">
        <v>446</v>
      </c>
      <c r="M385" s="2">
        <v>46266</v>
      </c>
      <c r="N385">
        <v>70</v>
      </c>
      <c r="O385" t="s">
        <v>104</v>
      </c>
      <c r="P385">
        <v>60</v>
      </c>
      <c r="Q385" s="31" t="s">
        <v>171</v>
      </c>
      <c r="R385" t="s">
        <v>171</v>
      </c>
      <c r="S385">
        <v>3.62</v>
      </c>
      <c r="T385" s="2">
        <v>46266</v>
      </c>
      <c r="U385">
        <v>3502934</v>
      </c>
      <c r="V385" t="s">
        <v>105</v>
      </c>
      <c r="W385">
        <v>1</v>
      </c>
      <c r="X385">
        <v>3.62</v>
      </c>
    </row>
    <row r="386" spans="1:24" ht="14.25" customHeight="1" x14ac:dyDescent="0.35">
      <c r="A386">
        <v>191192650003</v>
      </c>
      <c r="B386" t="s">
        <v>637</v>
      </c>
      <c r="C386">
        <v>19119</v>
      </c>
      <c r="D386" t="s">
        <v>137</v>
      </c>
      <c r="E386">
        <v>265</v>
      </c>
      <c r="F386">
        <v>3</v>
      </c>
      <c r="G386">
        <v>3.62</v>
      </c>
      <c r="H386">
        <v>0</v>
      </c>
      <c r="J386">
        <v>3.62</v>
      </c>
      <c r="K386" t="s">
        <v>506</v>
      </c>
      <c r="L386" t="s">
        <v>446</v>
      </c>
      <c r="M386" s="2">
        <v>46266</v>
      </c>
      <c r="N386">
        <v>70</v>
      </c>
      <c r="O386" t="s">
        <v>104</v>
      </c>
      <c r="P386">
        <v>60</v>
      </c>
      <c r="Q386" s="31" t="s">
        <v>171</v>
      </c>
      <c r="R386" t="s">
        <v>171</v>
      </c>
      <c r="S386">
        <v>3.62</v>
      </c>
      <c r="T386" s="2">
        <v>46266</v>
      </c>
      <c r="U386">
        <v>3502934</v>
      </c>
      <c r="V386" t="s">
        <v>105</v>
      </c>
      <c r="W386">
        <v>1</v>
      </c>
      <c r="X386">
        <v>3.62</v>
      </c>
    </row>
    <row r="387" spans="1:24" ht="14.25" customHeight="1" x14ac:dyDescent="0.35">
      <c r="A387">
        <v>191192650004</v>
      </c>
      <c r="B387" t="s">
        <v>637</v>
      </c>
      <c r="C387">
        <v>19119</v>
      </c>
      <c r="D387" t="s">
        <v>137</v>
      </c>
      <c r="E387">
        <v>265</v>
      </c>
      <c r="F387">
        <v>4</v>
      </c>
      <c r="G387">
        <v>11.05</v>
      </c>
      <c r="H387">
        <v>0</v>
      </c>
      <c r="J387">
        <v>11.05</v>
      </c>
      <c r="K387" t="s">
        <v>508</v>
      </c>
      <c r="L387" t="s">
        <v>446</v>
      </c>
      <c r="M387" s="2">
        <v>46266</v>
      </c>
      <c r="N387">
        <v>70</v>
      </c>
      <c r="O387" t="s">
        <v>104</v>
      </c>
      <c r="P387">
        <v>60</v>
      </c>
      <c r="Q387" s="31" t="s">
        <v>171</v>
      </c>
      <c r="R387" t="s">
        <v>171</v>
      </c>
      <c r="S387">
        <v>11.05</v>
      </c>
      <c r="T387" s="2">
        <v>46266</v>
      </c>
      <c r="U387">
        <v>3502934</v>
      </c>
      <c r="V387" t="s">
        <v>105</v>
      </c>
      <c r="W387">
        <v>1</v>
      </c>
      <c r="X387">
        <v>11.05</v>
      </c>
    </row>
    <row r="388" spans="1:24" ht="14.25" customHeight="1" x14ac:dyDescent="0.35">
      <c r="A388">
        <v>191192650005</v>
      </c>
      <c r="B388" t="s">
        <v>637</v>
      </c>
      <c r="C388">
        <v>19119</v>
      </c>
      <c r="D388" t="s">
        <v>137</v>
      </c>
      <c r="E388">
        <v>265</v>
      </c>
      <c r="F388">
        <v>5</v>
      </c>
      <c r="G388">
        <v>5.31</v>
      </c>
      <c r="H388">
        <v>0</v>
      </c>
      <c r="J388">
        <v>5.31</v>
      </c>
      <c r="K388" t="s">
        <v>508</v>
      </c>
      <c r="L388" t="s">
        <v>446</v>
      </c>
      <c r="M388" s="2">
        <v>46266</v>
      </c>
      <c r="N388">
        <v>70</v>
      </c>
      <c r="O388" t="s">
        <v>104</v>
      </c>
      <c r="P388">
        <v>60</v>
      </c>
      <c r="Q388" s="31" t="s">
        <v>171</v>
      </c>
      <c r="R388" t="s">
        <v>171</v>
      </c>
      <c r="S388">
        <v>5.31</v>
      </c>
      <c r="T388" s="2">
        <v>46266</v>
      </c>
      <c r="U388">
        <v>3502934</v>
      </c>
      <c r="V388" t="s">
        <v>105</v>
      </c>
      <c r="W388">
        <v>1</v>
      </c>
      <c r="X388">
        <v>5.31</v>
      </c>
    </row>
    <row r="389" spans="1:24" ht="14.25" customHeight="1" x14ac:dyDescent="0.35">
      <c r="A389">
        <v>191192650006</v>
      </c>
      <c r="B389" t="s">
        <v>637</v>
      </c>
      <c r="C389">
        <v>19119</v>
      </c>
      <c r="D389" t="s">
        <v>137</v>
      </c>
      <c r="E389">
        <v>265</v>
      </c>
      <c r="F389">
        <v>6</v>
      </c>
      <c r="G389">
        <v>6.98</v>
      </c>
      <c r="H389">
        <v>0</v>
      </c>
      <c r="J389">
        <v>6.98</v>
      </c>
      <c r="K389" t="s">
        <v>506</v>
      </c>
      <c r="L389" t="s">
        <v>446</v>
      </c>
      <c r="M389" s="2">
        <v>46266</v>
      </c>
      <c r="N389">
        <v>70</v>
      </c>
      <c r="O389" t="s">
        <v>104</v>
      </c>
      <c r="P389">
        <v>60</v>
      </c>
      <c r="Q389" s="31" t="s">
        <v>171</v>
      </c>
      <c r="R389" t="s">
        <v>171</v>
      </c>
      <c r="S389">
        <v>6.98</v>
      </c>
      <c r="T389" s="2">
        <v>46266</v>
      </c>
      <c r="U389">
        <v>3502934</v>
      </c>
      <c r="V389" t="s">
        <v>105</v>
      </c>
      <c r="W389">
        <v>1</v>
      </c>
      <c r="X389">
        <v>6.98</v>
      </c>
    </row>
    <row r="390" spans="1:24" ht="14.25" customHeight="1" x14ac:dyDescent="0.35">
      <c r="A390">
        <v>191192650007</v>
      </c>
      <c r="B390" t="s">
        <v>637</v>
      </c>
      <c r="C390">
        <v>19119</v>
      </c>
      <c r="D390" t="s">
        <v>137</v>
      </c>
      <c r="E390">
        <v>265</v>
      </c>
      <c r="F390">
        <v>7</v>
      </c>
      <c r="G390">
        <v>10.38</v>
      </c>
      <c r="H390">
        <v>0</v>
      </c>
      <c r="J390">
        <v>10.38</v>
      </c>
      <c r="K390" t="s">
        <v>506</v>
      </c>
      <c r="L390" t="s">
        <v>446</v>
      </c>
      <c r="M390" s="2">
        <v>46266</v>
      </c>
      <c r="N390">
        <v>70</v>
      </c>
      <c r="O390" t="s">
        <v>104</v>
      </c>
      <c r="P390">
        <v>60</v>
      </c>
      <c r="Q390" s="31" t="s">
        <v>171</v>
      </c>
      <c r="R390" t="s">
        <v>171</v>
      </c>
      <c r="S390">
        <v>10.38</v>
      </c>
      <c r="T390" s="2">
        <v>46266</v>
      </c>
      <c r="U390">
        <v>3502934</v>
      </c>
      <c r="V390" t="s">
        <v>105</v>
      </c>
      <c r="W390">
        <v>1</v>
      </c>
      <c r="X390">
        <v>10.38</v>
      </c>
    </row>
    <row r="391" spans="1:24" ht="14.25" customHeight="1" x14ac:dyDescent="0.35">
      <c r="A391">
        <v>191192650008</v>
      </c>
      <c r="B391" t="s">
        <v>637</v>
      </c>
      <c r="C391">
        <v>19119</v>
      </c>
      <c r="D391" t="s">
        <v>137</v>
      </c>
      <c r="E391">
        <v>265</v>
      </c>
      <c r="F391">
        <v>8</v>
      </c>
      <c r="G391">
        <v>18.38</v>
      </c>
      <c r="H391">
        <v>0</v>
      </c>
      <c r="J391">
        <v>18.38</v>
      </c>
      <c r="K391" t="s">
        <v>456</v>
      </c>
      <c r="L391" t="s">
        <v>446</v>
      </c>
      <c r="M391" s="2">
        <v>46266</v>
      </c>
      <c r="N391">
        <v>70</v>
      </c>
      <c r="O391" t="s">
        <v>104</v>
      </c>
      <c r="P391">
        <v>60</v>
      </c>
      <c r="Q391" s="31" t="s">
        <v>171</v>
      </c>
      <c r="R391" t="s">
        <v>171</v>
      </c>
      <c r="S391">
        <v>18.38</v>
      </c>
      <c r="T391" s="2">
        <v>46266</v>
      </c>
      <c r="U391">
        <v>3502934</v>
      </c>
      <c r="V391" t="s">
        <v>105</v>
      </c>
      <c r="W391">
        <v>1</v>
      </c>
      <c r="X391">
        <v>18.38</v>
      </c>
    </row>
    <row r="392" spans="1:24" ht="14.25" customHeight="1" x14ac:dyDescent="0.35">
      <c r="A392">
        <v>191192650009</v>
      </c>
      <c r="B392" t="s">
        <v>637</v>
      </c>
      <c r="C392">
        <v>19119</v>
      </c>
      <c r="D392" t="s">
        <v>137</v>
      </c>
      <c r="E392">
        <v>265</v>
      </c>
      <c r="F392">
        <v>9</v>
      </c>
      <c r="G392">
        <v>17.010000000000002</v>
      </c>
      <c r="H392">
        <v>0</v>
      </c>
      <c r="J392">
        <v>17.010000000000002</v>
      </c>
      <c r="K392" t="s">
        <v>456</v>
      </c>
      <c r="L392" t="s">
        <v>446</v>
      </c>
      <c r="M392" s="2">
        <v>46266</v>
      </c>
      <c r="N392">
        <v>70</v>
      </c>
      <c r="O392" t="s">
        <v>104</v>
      </c>
      <c r="P392">
        <v>60</v>
      </c>
      <c r="Q392" s="31" t="s">
        <v>171</v>
      </c>
      <c r="R392" t="s">
        <v>171</v>
      </c>
      <c r="S392">
        <v>17.010000000000002</v>
      </c>
      <c r="T392" s="2">
        <v>46266</v>
      </c>
      <c r="U392">
        <v>3502934</v>
      </c>
      <c r="V392" t="s">
        <v>105</v>
      </c>
      <c r="W392">
        <v>1</v>
      </c>
      <c r="X392">
        <v>17.010000000000002</v>
      </c>
    </row>
    <row r="393" spans="1:24" ht="14.25" customHeight="1" x14ac:dyDescent="0.35">
      <c r="A393">
        <v>191212660001</v>
      </c>
      <c r="B393" t="s">
        <v>638</v>
      </c>
      <c r="C393">
        <v>19121</v>
      </c>
      <c r="D393" t="s">
        <v>14</v>
      </c>
      <c r="E393">
        <v>266</v>
      </c>
      <c r="F393">
        <v>1</v>
      </c>
      <c r="G393">
        <v>0.81</v>
      </c>
      <c r="H393">
        <v>0</v>
      </c>
      <c r="J393">
        <v>0.81</v>
      </c>
      <c r="K393" t="s">
        <v>517</v>
      </c>
      <c r="L393" t="s">
        <v>458</v>
      </c>
      <c r="M393" s="2">
        <v>46235</v>
      </c>
      <c r="N393">
        <v>82</v>
      </c>
      <c r="O393" t="s">
        <v>104</v>
      </c>
      <c r="P393">
        <v>63</v>
      </c>
      <c r="Q393" s="31" t="s">
        <v>171</v>
      </c>
      <c r="R393" t="s">
        <v>171</v>
      </c>
      <c r="S393">
        <v>0.81</v>
      </c>
      <c r="T393" s="2">
        <v>46235</v>
      </c>
      <c r="U393">
        <v>3502934</v>
      </c>
      <c r="V393" t="s">
        <v>105</v>
      </c>
      <c r="W393">
        <v>1</v>
      </c>
      <c r="X393">
        <v>0.81</v>
      </c>
    </row>
    <row r="394" spans="1:24" ht="14.25" customHeight="1" x14ac:dyDescent="0.35">
      <c r="A394">
        <v>191212660002</v>
      </c>
      <c r="B394" t="s">
        <v>638</v>
      </c>
      <c r="C394">
        <v>19121</v>
      </c>
      <c r="D394" t="s">
        <v>14</v>
      </c>
      <c r="E394">
        <v>266</v>
      </c>
      <c r="F394">
        <v>2</v>
      </c>
      <c r="G394">
        <v>7.79</v>
      </c>
      <c r="H394">
        <v>0</v>
      </c>
      <c r="J394">
        <v>7.79</v>
      </c>
      <c r="K394" t="s">
        <v>456</v>
      </c>
      <c r="L394" t="s">
        <v>458</v>
      </c>
      <c r="M394" s="2">
        <v>46235</v>
      </c>
      <c r="N394">
        <v>82</v>
      </c>
      <c r="O394" t="s">
        <v>104</v>
      </c>
      <c r="P394">
        <v>63</v>
      </c>
      <c r="Q394" s="31" t="s">
        <v>171</v>
      </c>
      <c r="R394" t="s">
        <v>171</v>
      </c>
      <c r="S394">
        <v>7.79</v>
      </c>
      <c r="T394" s="2">
        <v>46235</v>
      </c>
      <c r="U394">
        <v>3502934</v>
      </c>
      <c r="V394" t="s">
        <v>105</v>
      </c>
      <c r="W394">
        <v>1</v>
      </c>
      <c r="X394">
        <v>7.79</v>
      </c>
    </row>
    <row r="395" spans="1:24" ht="14.25" customHeight="1" x14ac:dyDescent="0.35">
      <c r="A395">
        <v>191212660003</v>
      </c>
      <c r="B395" t="s">
        <v>638</v>
      </c>
      <c r="C395">
        <v>19121</v>
      </c>
      <c r="D395" t="s">
        <v>14</v>
      </c>
      <c r="E395">
        <v>266</v>
      </c>
      <c r="F395">
        <v>3</v>
      </c>
      <c r="G395">
        <v>17.78</v>
      </c>
      <c r="H395">
        <v>0</v>
      </c>
      <c r="J395">
        <v>17.78</v>
      </c>
      <c r="K395" t="s">
        <v>506</v>
      </c>
      <c r="L395" t="s">
        <v>458</v>
      </c>
      <c r="M395" s="2">
        <v>46235</v>
      </c>
      <c r="N395">
        <v>82</v>
      </c>
      <c r="O395" t="s">
        <v>104</v>
      </c>
      <c r="P395">
        <v>63</v>
      </c>
      <c r="Q395" s="31" t="s">
        <v>171</v>
      </c>
      <c r="R395" t="s">
        <v>171</v>
      </c>
      <c r="S395">
        <v>17.78</v>
      </c>
      <c r="T395" s="2">
        <v>46235</v>
      </c>
      <c r="U395">
        <v>3502934</v>
      </c>
      <c r="V395" t="s">
        <v>105</v>
      </c>
      <c r="W395">
        <v>1</v>
      </c>
      <c r="X395">
        <v>17.78</v>
      </c>
    </row>
    <row r="396" spans="1:24" ht="14.25" customHeight="1" x14ac:dyDescent="0.35">
      <c r="A396">
        <v>191212660004</v>
      </c>
      <c r="B396" t="s">
        <v>638</v>
      </c>
      <c r="C396">
        <v>19121</v>
      </c>
      <c r="D396" t="s">
        <v>14</v>
      </c>
      <c r="E396">
        <v>266</v>
      </c>
      <c r="F396">
        <v>4</v>
      </c>
      <c r="G396">
        <v>22.47</v>
      </c>
      <c r="H396">
        <v>0</v>
      </c>
      <c r="J396">
        <v>22.47</v>
      </c>
      <c r="K396" t="s">
        <v>506</v>
      </c>
      <c r="L396" t="s">
        <v>458</v>
      </c>
      <c r="M396" s="2">
        <v>46235</v>
      </c>
      <c r="N396">
        <v>82</v>
      </c>
      <c r="O396" t="s">
        <v>104</v>
      </c>
      <c r="P396">
        <v>63</v>
      </c>
      <c r="Q396" s="31" t="s">
        <v>171</v>
      </c>
      <c r="R396" t="s">
        <v>171</v>
      </c>
      <c r="S396">
        <v>22.47</v>
      </c>
      <c r="T396" s="2">
        <v>46235</v>
      </c>
      <c r="U396">
        <v>3502934</v>
      </c>
      <c r="V396" t="s">
        <v>105</v>
      </c>
      <c r="W396">
        <v>1</v>
      </c>
      <c r="X396">
        <v>22.47</v>
      </c>
    </row>
    <row r="397" spans="1:24" ht="14.25" customHeight="1" x14ac:dyDescent="0.35">
      <c r="A397">
        <v>191212660005</v>
      </c>
      <c r="B397" t="s">
        <v>638</v>
      </c>
      <c r="C397">
        <v>19121</v>
      </c>
      <c r="D397" t="s">
        <v>14</v>
      </c>
      <c r="E397">
        <v>266</v>
      </c>
      <c r="F397">
        <v>5</v>
      </c>
      <c r="G397">
        <v>10.43</v>
      </c>
      <c r="H397">
        <v>0</v>
      </c>
      <c r="J397">
        <v>10.43</v>
      </c>
      <c r="K397" t="s">
        <v>506</v>
      </c>
      <c r="L397" t="s">
        <v>458</v>
      </c>
      <c r="M397" s="2">
        <v>46235</v>
      </c>
      <c r="N397">
        <v>82</v>
      </c>
      <c r="O397" t="s">
        <v>104</v>
      </c>
      <c r="P397">
        <v>63</v>
      </c>
      <c r="Q397" s="31" t="s">
        <v>171</v>
      </c>
      <c r="R397" t="s">
        <v>171</v>
      </c>
      <c r="S397">
        <v>10.43</v>
      </c>
      <c r="T397" s="2">
        <v>46235</v>
      </c>
      <c r="U397">
        <v>3502934</v>
      </c>
      <c r="V397" t="s">
        <v>105</v>
      </c>
      <c r="W397">
        <v>1</v>
      </c>
      <c r="X397">
        <v>10.43</v>
      </c>
    </row>
    <row r="398" spans="1:24" ht="14.25" customHeight="1" x14ac:dyDescent="0.35">
      <c r="A398">
        <v>191212660006</v>
      </c>
      <c r="B398" t="s">
        <v>638</v>
      </c>
      <c r="C398">
        <v>19121</v>
      </c>
      <c r="D398" t="s">
        <v>14</v>
      </c>
      <c r="E398">
        <v>266</v>
      </c>
      <c r="F398">
        <v>6</v>
      </c>
      <c r="G398">
        <v>16.88</v>
      </c>
      <c r="H398">
        <v>0</v>
      </c>
      <c r="J398">
        <v>16.88</v>
      </c>
      <c r="K398" t="s">
        <v>456</v>
      </c>
      <c r="L398" t="s">
        <v>458</v>
      </c>
      <c r="M398" s="2">
        <v>46235</v>
      </c>
      <c r="N398">
        <v>82</v>
      </c>
      <c r="O398" t="s">
        <v>104</v>
      </c>
      <c r="P398">
        <v>63</v>
      </c>
      <c r="Q398" s="31" t="s">
        <v>171</v>
      </c>
      <c r="R398" t="s">
        <v>171</v>
      </c>
      <c r="S398">
        <v>16.88</v>
      </c>
      <c r="T398" s="2">
        <v>46235</v>
      </c>
      <c r="U398">
        <v>3502934</v>
      </c>
      <c r="V398" t="s">
        <v>105</v>
      </c>
      <c r="W398">
        <v>1</v>
      </c>
      <c r="X398">
        <v>16.88</v>
      </c>
    </row>
    <row r="399" spans="1:24" ht="14.25" customHeight="1" x14ac:dyDescent="0.35">
      <c r="A399">
        <v>191212660007</v>
      </c>
      <c r="B399" t="s">
        <v>638</v>
      </c>
      <c r="C399">
        <v>19121</v>
      </c>
      <c r="D399" t="s">
        <v>14</v>
      </c>
      <c r="E399">
        <v>266</v>
      </c>
      <c r="F399">
        <v>7</v>
      </c>
      <c r="G399">
        <v>24.08</v>
      </c>
      <c r="H399">
        <v>0</v>
      </c>
      <c r="J399">
        <v>24.08</v>
      </c>
      <c r="K399" t="s">
        <v>456</v>
      </c>
      <c r="L399" t="s">
        <v>458</v>
      </c>
      <c r="M399" s="2">
        <v>46235</v>
      </c>
      <c r="N399">
        <v>82</v>
      </c>
      <c r="O399" t="s">
        <v>104</v>
      </c>
      <c r="P399">
        <v>63</v>
      </c>
      <c r="Q399" s="31" t="s">
        <v>171</v>
      </c>
      <c r="R399" t="s">
        <v>171</v>
      </c>
      <c r="S399">
        <v>24.08</v>
      </c>
      <c r="T399" s="2">
        <v>46235</v>
      </c>
      <c r="U399">
        <v>3502934</v>
      </c>
      <c r="V399" t="s">
        <v>105</v>
      </c>
      <c r="W399">
        <v>1</v>
      </c>
      <c r="X399">
        <v>24.08</v>
      </c>
    </row>
    <row r="400" spans="1:24" ht="14.25" customHeight="1" x14ac:dyDescent="0.35">
      <c r="A400">
        <v>191212660008</v>
      </c>
      <c r="B400" t="s">
        <v>638</v>
      </c>
      <c r="C400">
        <v>19121</v>
      </c>
      <c r="D400" t="s">
        <v>14</v>
      </c>
      <c r="E400">
        <v>266</v>
      </c>
      <c r="F400">
        <v>8</v>
      </c>
      <c r="G400">
        <v>28.95</v>
      </c>
      <c r="H400">
        <v>0</v>
      </c>
      <c r="J400">
        <v>28.95</v>
      </c>
      <c r="K400" t="s">
        <v>456</v>
      </c>
      <c r="L400" t="s">
        <v>458</v>
      </c>
      <c r="M400" s="2">
        <v>46235</v>
      </c>
      <c r="N400">
        <v>82</v>
      </c>
      <c r="O400" t="s">
        <v>104</v>
      </c>
      <c r="P400">
        <v>63</v>
      </c>
      <c r="Q400" s="31" t="s">
        <v>171</v>
      </c>
      <c r="R400" t="s">
        <v>171</v>
      </c>
      <c r="S400">
        <v>28.95</v>
      </c>
      <c r="T400" s="2">
        <v>46235</v>
      </c>
      <c r="U400">
        <v>3502934</v>
      </c>
      <c r="V400" t="s">
        <v>105</v>
      </c>
      <c r="W400">
        <v>1</v>
      </c>
      <c r="X400">
        <v>28.95</v>
      </c>
    </row>
    <row r="401" spans="1:24" ht="14.25" customHeight="1" x14ac:dyDescent="0.35">
      <c r="A401">
        <v>191212660009</v>
      </c>
      <c r="B401" t="s">
        <v>638</v>
      </c>
      <c r="C401">
        <v>19121</v>
      </c>
      <c r="D401" t="s">
        <v>14</v>
      </c>
      <c r="E401">
        <v>266</v>
      </c>
      <c r="F401">
        <v>9</v>
      </c>
      <c r="G401">
        <v>11.7</v>
      </c>
      <c r="H401">
        <v>0</v>
      </c>
      <c r="J401">
        <v>11.7</v>
      </c>
      <c r="K401" t="s">
        <v>506</v>
      </c>
      <c r="L401" t="s">
        <v>458</v>
      </c>
      <c r="M401" s="2">
        <v>46235</v>
      </c>
      <c r="N401">
        <v>82</v>
      </c>
      <c r="O401" t="s">
        <v>104</v>
      </c>
      <c r="P401">
        <v>63</v>
      </c>
      <c r="Q401" s="31" t="s">
        <v>171</v>
      </c>
      <c r="R401" t="s">
        <v>171</v>
      </c>
      <c r="S401">
        <v>11.7</v>
      </c>
      <c r="T401" s="2">
        <v>46235</v>
      </c>
      <c r="U401">
        <v>3502934</v>
      </c>
      <c r="V401" t="s">
        <v>105</v>
      </c>
      <c r="W401">
        <v>1</v>
      </c>
      <c r="X401">
        <v>11.7</v>
      </c>
    </row>
    <row r="402" spans="1:24" ht="14.25" customHeight="1" x14ac:dyDescent="0.35">
      <c r="A402">
        <v>191212660010</v>
      </c>
      <c r="B402" t="s">
        <v>638</v>
      </c>
      <c r="C402">
        <v>19121</v>
      </c>
      <c r="D402" t="s">
        <v>14</v>
      </c>
      <c r="E402">
        <v>266</v>
      </c>
      <c r="F402">
        <v>10</v>
      </c>
      <c r="G402">
        <v>10.06</v>
      </c>
      <c r="H402">
        <v>0</v>
      </c>
      <c r="J402">
        <v>10.06</v>
      </c>
      <c r="K402" t="s">
        <v>506</v>
      </c>
      <c r="L402" t="s">
        <v>458</v>
      </c>
      <c r="M402" s="2">
        <v>46235</v>
      </c>
      <c r="N402">
        <v>82</v>
      </c>
      <c r="O402" t="s">
        <v>104</v>
      </c>
      <c r="P402">
        <v>63</v>
      </c>
      <c r="Q402" s="31" t="s">
        <v>171</v>
      </c>
      <c r="R402" t="s">
        <v>171</v>
      </c>
      <c r="S402">
        <v>10.06</v>
      </c>
      <c r="T402" s="2">
        <v>46235</v>
      </c>
      <c r="U402">
        <v>3502934</v>
      </c>
      <c r="V402" t="s">
        <v>105</v>
      </c>
      <c r="W402">
        <v>1</v>
      </c>
      <c r="X402">
        <v>10.06</v>
      </c>
    </row>
    <row r="403" spans="1:24" ht="14.25" customHeight="1" x14ac:dyDescent="0.35">
      <c r="A403">
        <v>191212660011</v>
      </c>
      <c r="B403" t="s">
        <v>638</v>
      </c>
      <c r="C403">
        <v>19121</v>
      </c>
      <c r="D403" t="s">
        <v>14</v>
      </c>
      <c r="E403">
        <v>266</v>
      </c>
      <c r="F403">
        <v>11</v>
      </c>
      <c r="G403">
        <v>3.43</v>
      </c>
      <c r="H403">
        <v>0</v>
      </c>
      <c r="J403">
        <v>3.43</v>
      </c>
      <c r="K403" t="s">
        <v>506</v>
      </c>
      <c r="L403" t="s">
        <v>458</v>
      </c>
      <c r="M403" s="2">
        <v>46235</v>
      </c>
      <c r="N403">
        <v>82</v>
      </c>
      <c r="O403" t="s">
        <v>104</v>
      </c>
      <c r="P403">
        <v>63</v>
      </c>
      <c r="Q403" s="31" t="s">
        <v>171</v>
      </c>
      <c r="R403" t="s">
        <v>171</v>
      </c>
      <c r="S403">
        <v>3.43</v>
      </c>
      <c r="T403" s="2">
        <v>46235</v>
      </c>
      <c r="U403">
        <v>3502934</v>
      </c>
      <c r="V403" t="s">
        <v>105</v>
      </c>
      <c r="W403">
        <v>1</v>
      </c>
      <c r="X403">
        <v>3.43</v>
      </c>
    </row>
    <row r="404" spans="1:24" ht="14.25" customHeight="1" x14ac:dyDescent="0.35">
      <c r="A404">
        <v>191212660012</v>
      </c>
      <c r="B404" t="s">
        <v>638</v>
      </c>
      <c r="C404">
        <v>19121</v>
      </c>
      <c r="D404" t="s">
        <v>14</v>
      </c>
      <c r="E404">
        <v>266</v>
      </c>
      <c r="F404">
        <v>12</v>
      </c>
      <c r="G404">
        <v>5.56</v>
      </c>
      <c r="H404">
        <v>0</v>
      </c>
      <c r="J404">
        <v>5.56</v>
      </c>
      <c r="K404" t="s">
        <v>506</v>
      </c>
      <c r="L404" t="s">
        <v>458</v>
      </c>
      <c r="M404" s="2">
        <v>46235</v>
      </c>
      <c r="N404">
        <v>82</v>
      </c>
      <c r="O404" t="s">
        <v>104</v>
      </c>
      <c r="P404">
        <v>63</v>
      </c>
      <c r="Q404" s="31" t="s">
        <v>171</v>
      </c>
      <c r="R404" t="s">
        <v>171</v>
      </c>
      <c r="S404">
        <v>5.56</v>
      </c>
      <c r="T404" s="2">
        <v>46235</v>
      </c>
      <c r="U404">
        <v>3502934</v>
      </c>
      <c r="V404" t="s">
        <v>105</v>
      </c>
      <c r="W404">
        <v>1</v>
      </c>
      <c r="X404">
        <v>5.56</v>
      </c>
    </row>
    <row r="405" spans="1:24" ht="14.25" customHeight="1" x14ac:dyDescent="0.35">
      <c r="A405">
        <v>191212660013</v>
      </c>
      <c r="B405" t="s">
        <v>638</v>
      </c>
      <c r="C405">
        <v>19121</v>
      </c>
      <c r="D405" t="s">
        <v>14</v>
      </c>
      <c r="E405">
        <v>266</v>
      </c>
      <c r="F405">
        <v>13</v>
      </c>
      <c r="G405">
        <v>6.33</v>
      </c>
      <c r="H405">
        <v>0</v>
      </c>
      <c r="J405">
        <v>6.33</v>
      </c>
      <c r="K405" t="s">
        <v>506</v>
      </c>
      <c r="L405" t="s">
        <v>458</v>
      </c>
      <c r="M405" s="2">
        <v>46235</v>
      </c>
      <c r="N405">
        <v>82</v>
      </c>
      <c r="O405" t="s">
        <v>104</v>
      </c>
      <c r="P405">
        <v>63</v>
      </c>
      <c r="Q405" s="31" t="s">
        <v>171</v>
      </c>
      <c r="R405" t="s">
        <v>171</v>
      </c>
      <c r="S405">
        <v>6.33</v>
      </c>
      <c r="T405" s="2">
        <v>46235</v>
      </c>
      <c r="U405">
        <v>3502934</v>
      </c>
      <c r="V405" t="s">
        <v>105</v>
      </c>
      <c r="W405">
        <v>1</v>
      </c>
      <c r="X405">
        <v>6.33</v>
      </c>
    </row>
    <row r="406" spans="1:24" ht="14.25" customHeight="1" x14ac:dyDescent="0.35">
      <c r="A406">
        <v>191212660014</v>
      </c>
      <c r="B406" t="s">
        <v>638</v>
      </c>
      <c r="C406">
        <v>19121</v>
      </c>
      <c r="D406" t="s">
        <v>14</v>
      </c>
      <c r="E406">
        <v>266</v>
      </c>
      <c r="F406">
        <v>14</v>
      </c>
      <c r="G406">
        <v>5.61</v>
      </c>
      <c r="H406">
        <v>0</v>
      </c>
      <c r="J406">
        <v>5.61</v>
      </c>
      <c r="K406" t="s">
        <v>506</v>
      </c>
      <c r="L406" t="s">
        <v>458</v>
      </c>
      <c r="M406" s="2">
        <v>46235</v>
      </c>
      <c r="N406">
        <v>82</v>
      </c>
      <c r="O406" t="s">
        <v>104</v>
      </c>
      <c r="P406">
        <v>63</v>
      </c>
      <c r="Q406" s="31" t="s">
        <v>171</v>
      </c>
      <c r="R406" t="s">
        <v>171</v>
      </c>
      <c r="S406">
        <v>5.61</v>
      </c>
      <c r="T406" s="2">
        <v>46235</v>
      </c>
      <c r="U406">
        <v>3502934</v>
      </c>
      <c r="V406" t="s">
        <v>105</v>
      </c>
      <c r="W406">
        <v>1</v>
      </c>
      <c r="X406">
        <v>5.61</v>
      </c>
    </row>
    <row r="407" spans="1:24" ht="14.25" customHeight="1" x14ac:dyDescent="0.35">
      <c r="A407">
        <v>191212660015</v>
      </c>
      <c r="B407" t="s">
        <v>638</v>
      </c>
      <c r="C407">
        <v>19121</v>
      </c>
      <c r="D407" t="s">
        <v>14</v>
      </c>
      <c r="E407">
        <v>266</v>
      </c>
      <c r="F407">
        <v>15</v>
      </c>
      <c r="G407">
        <v>0.46</v>
      </c>
      <c r="H407">
        <v>0</v>
      </c>
      <c r="J407">
        <v>0.46</v>
      </c>
      <c r="K407" t="s">
        <v>506</v>
      </c>
      <c r="L407" t="s">
        <v>458</v>
      </c>
      <c r="M407" s="2">
        <v>46235</v>
      </c>
      <c r="N407">
        <v>82</v>
      </c>
      <c r="O407" t="s">
        <v>104</v>
      </c>
      <c r="P407">
        <v>63</v>
      </c>
      <c r="Q407" s="31" t="s">
        <v>171</v>
      </c>
      <c r="R407" t="s">
        <v>171</v>
      </c>
      <c r="S407">
        <v>0.46</v>
      </c>
      <c r="T407" s="2">
        <v>46235</v>
      </c>
      <c r="U407">
        <v>3502934</v>
      </c>
      <c r="V407" t="s">
        <v>105</v>
      </c>
      <c r="W407">
        <v>1</v>
      </c>
      <c r="X407">
        <v>0.46</v>
      </c>
    </row>
    <row r="408" spans="1:24" ht="14.25" customHeight="1" x14ac:dyDescent="0.35">
      <c r="A408">
        <v>191212660016</v>
      </c>
      <c r="B408" t="s">
        <v>638</v>
      </c>
      <c r="C408">
        <v>19121</v>
      </c>
      <c r="D408" t="s">
        <v>14</v>
      </c>
      <c r="E408">
        <v>266</v>
      </c>
      <c r="F408">
        <v>16</v>
      </c>
      <c r="G408">
        <v>9.41</v>
      </c>
      <c r="H408">
        <v>0</v>
      </c>
      <c r="J408">
        <v>9.41</v>
      </c>
      <c r="K408" t="s">
        <v>506</v>
      </c>
      <c r="L408" t="s">
        <v>458</v>
      </c>
      <c r="M408" s="2">
        <v>46235</v>
      </c>
      <c r="N408">
        <v>82</v>
      </c>
      <c r="O408" t="s">
        <v>104</v>
      </c>
      <c r="P408">
        <v>63</v>
      </c>
      <c r="Q408" s="31" t="s">
        <v>171</v>
      </c>
      <c r="R408" t="s">
        <v>171</v>
      </c>
      <c r="S408">
        <v>9.41</v>
      </c>
      <c r="T408" s="2">
        <v>46235</v>
      </c>
      <c r="U408">
        <v>3502934</v>
      </c>
      <c r="V408" t="s">
        <v>105</v>
      </c>
      <c r="W408">
        <v>1</v>
      </c>
      <c r="X408">
        <v>9.41</v>
      </c>
    </row>
    <row r="409" spans="1:24" ht="14.25" customHeight="1" x14ac:dyDescent="0.35">
      <c r="A409">
        <v>191212660017</v>
      </c>
      <c r="B409" t="s">
        <v>638</v>
      </c>
      <c r="C409">
        <v>19121</v>
      </c>
      <c r="D409" t="s">
        <v>14</v>
      </c>
      <c r="E409">
        <v>266</v>
      </c>
      <c r="F409">
        <v>17</v>
      </c>
      <c r="G409">
        <v>7.6</v>
      </c>
      <c r="H409">
        <v>0</v>
      </c>
      <c r="J409">
        <v>7.6</v>
      </c>
      <c r="K409" t="s">
        <v>506</v>
      </c>
      <c r="L409" t="s">
        <v>458</v>
      </c>
      <c r="M409" s="2">
        <v>46235</v>
      </c>
      <c r="N409">
        <v>82</v>
      </c>
      <c r="O409" t="s">
        <v>104</v>
      </c>
      <c r="P409">
        <v>63</v>
      </c>
      <c r="Q409" s="31" t="s">
        <v>171</v>
      </c>
      <c r="R409" t="s">
        <v>171</v>
      </c>
      <c r="S409">
        <v>7.6</v>
      </c>
      <c r="T409" s="2">
        <v>46235</v>
      </c>
      <c r="U409">
        <v>3502934</v>
      </c>
      <c r="V409" t="s">
        <v>105</v>
      </c>
      <c r="W409">
        <v>1</v>
      </c>
      <c r="X409">
        <v>7.6</v>
      </c>
    </row>
    <row r="410" spans="1:24" ht="14.25" customHeight="1" x14ac:dyDescent="0.35">
      <c r="A410">
        <v>192232690001</v>
      </c>
      <c r="B410" t="s">
        <v>639</v>
      </c>
      <c r="C410">
        <v>19223</v>
      </c>
      <c r="D410" t="s">
        <v>54</v>
      </c>
      <c r="E410">
        <v>269</v>
      </c>
      <c r="F410">
        <v>1</v>
      </c>
      <c r="G410">
        <v>25.88</v>
      </c>
      <c r="H410">
        <v>0</v>
      </c>
      <c r="J410">
        <v>25.88</v>
      </c>
      <c r="K410" t="s">
        <v>506</v>
      </c>
      <c r="L410" t="s">
        <v>478</v>
      </c>
      <c r="M410" s="2">
        <v>46204</v>
      </c>
      <c r="N410">
        <v>110</v>
      </c>
      <c r="O410" t="s">
        <v>104</v>
      </c>
      <c r="P410">
        <v>61</v>
      </c>
      <c r="Q410" s="31" t="s">
        <v>171</v>
      </c>
      <c r="R410" t="s">
        <v>171</v>
      </c>
      <c r="S410">
        <v>25.88</v>
      </c>
      <c r="T410" s="2">
        <v>46204</v>
      </c>
      <c r="U410">
        <v>3502934</v>
      </c>
      <c r="V410" t="s">
        <v>105</v>
      </c>
      <c r="W410">
        <v>1</v>
      </c>
      <c r="X410">
        <v>25.88</v>
      </c>
    </row>
    <row r="411" spans="1:24" ht="14.25" customHeight="1" x14ac:dyDescent="0.35">
      <c r="A411">
        <v>192232690002</v>
      </c>
      <c r="B411" t="s">
        <v>639</v>
      </c>
      <c r="C411">
        <v>19223</v>
      </c>
      <c r="D411" t="s">
        <v>54</v>
      </c>
      <c r="E411">
        <v>269</v>
      </c>
      <c r="F411">
        <v>2</v>
      </c>
      <c r="G411">
        <v>2.0099999999999998</v>
      </c>
      <c r="H411">
        <v>0</v>
      </c>
      <c r="J411">
        <v>2.0099999999999998</v>
      </c>
      <c r="K411" t="s">
        <v>506</v>
      </c>
      <c r="L411" t="s">
        <v>478</v>
      </c>
      <c r="M411" s="2">
        <v>46204</v>
      </c>
      <c r="N411">
        <v>110</v>
      </c>
      <c r="O411" t="s">
        <v>104</v>
      </c>
      <c r="P411">
        <v>61</v>
      </c>
      <c r="Q411" s="31" t="s">
        <v>171</v>
      </c>
      <c r="R411" t="s">
        <v>171</v>
      </c>
      <c r="S411">
        <v>2.0099999999999998</v>
      </c>
      <c r="T411" s="2">
        <v>46204</v>
      </c>
      <c r="U411">
        <v>3502934</v>
      </c>
      <c r="V411" t="s">
        <v>105</v>
      </c>
      <c r="W411">
        <v>1</v>
      </c>
      <c r="X411">
        <v>2.0099999999999998</v>
      </c>
    </row>
    <row r="412" spans="1:24" ht="14.25" customHeight="1" x14ac:dyDescent="0.35">
      <c r="A412">
        <v>192232690003</v>
      </c>
      <c r="B412" t="s">
        <v>639</v>
      </c>
      <c r="C412">
        <v>19223</v>
      </c>
      <c r="D412" t="s">
        <v>54</v>
      </c>
      <c r="E412">
        <v>269</v>
      </c>
      <c r="F412">
        <v>3</v>
      </c>
      <c r="G412">
        <v>7.13</v>
      </c>
      <c r="H412">
        <v>0</v>
      </c>
      <c r="J412">
        <v>7.13</v>
      </c>
      <c r="K412" t="s">
        <v>506</v>
      </c>
      <c r="L412" t="s">
        <v>478</v>
      </c>
      <c r="M412" s="2">
        <v>46204</v>
      </c>
      <c r="N412">
        <v>110</v>
      </c>
      <c r="O412" t="s">
        <v>104</v>
      </c>
      <c r="P412">
        <v>61</v>
      </c>
      <c r="Q412" s="31" t="s">
        <v>171</v>
      </c>
      <c r="R412" t="s">
        <v>171</v>
      </c>
      <c r="S412">
        <v>7.13</v>
      </c>
      <c r="T412" s="2">
        <v>46204</v>
      </c>
      <c r="U412">
        <v>3502934</v>
      </c>
      <c r="V412" t="s">
        <v>105</v>
      </c>
      <c r="W412">
        <v>1</v>
      </c>
      <c r="X412">
        <v>7.13</v>
      </c>
    </row>
    <row r="413" spans="1:24" ht="14.25" customHeight="1" x14ac:dyDescent="0.35">
      <c r="A413">
        <v>192232690004</v>
      </c>
      <c r="B413" t="s">
        <v>639</v>
      </c>
      <c r="C413">
        <v>19223</v>
      </c>
      <c r="D413" t="s">
        <v>54</v>
      </c>
      <c r="E413">
        <v>269</v>
      </c>
      <c r="F413">
        <v>4</v>
      </c>
      <c r="G413">
        <v>2.06</v>
      </c>
      <c r="H413">
        <v>0</v>
      </c>
      <c r="J413">
        <v>2.06</v>
      </c>
      <c r="K413" t="s">
        <v>506</v>
      </c>
      <c r="L413" t="s">
        <v>478</v>
      </c>
      <c r="M413" s="2">
        <v>46204</v>
      </c>
      <c r="N413">
        <v>110</v>
      </c>
      <c r="O413" t="s">
        <v>104</v>
      </c>
      <c r="P413">
        <v>61</v>
      </c>
      <c r="Q413" s="31" t="s">
        <v>171</v>
      </c>
      <c r="R413" t="s">
        <v>171</v>
      </c>
      <c r="S413">
        <v>2.06</v>
      </c>
      <c r="T413" s="2">
        <v>46204</v>
      </c>
      <c r="U413">
        <v>3502934</v>
      </c>
      <c r="V413" t="s">
        <v>105</v>
      </c>
      <c r="W413">
        <v>1</v>
      </c>
      <c r="X413">
        <v>2.06</v>
      </c>
    </row>
    <row r="414" spans="1:24" ht="14.25" customHeight="1" x14ac:dyDescent="0.35">
      <c r="A414">
        <v>192232690005</v>
      </c>
      <c r="B414" t="s">
        <v>639</v>
      </c>
      <c r="C414">
        <v>19223</v>
      </c>
      <c r="D414" t="s">
        <v>54</v>
      </c>
      <c r="E414">
        <v>269</v>
      </c>
      <c r="F414">
        <v>5</v>
      </c>
      <c r="G414">
        <v>3.51</v>
      </c>
      <c r="H414">
        <v>0</v>
      </c>
      <c r="J414">
        <v>3.51</v>
      </c>
      <c r="K414" t="s">
        <v>506</v>
      </c>
      <c r="L414" t="s">
        <v>478</v>
      </c>
      <c r="M414" s="2">
        <v>46204</v>
      </c>
      <c r="N414">
        <v>110</v>
      </c>
      <c r="O414" t="s">
        <v>104</v>
      </c>
      <c r="P414">
        <v>61</v>
      </c>
      <c r="Q414" s="31" t="s">
        <v>171</v>
      </c>
      <c r="R414" t="s">
        <v>171</v>
      </c>
      <c r="S414">
        <v>3.51</v>
      </c>
      <c r="T414" s="2">
        <v>46204</v>
      </c>
      <c r="U414">
        <v>3502934</v>
      </c>
      <c r="V414" t="s">
        <v>105</v>
      </c>
      <c r="W414">
        <v>1</v>
      </c>
      <c r="X414">
        <v>3.51</v>
      </c>
    </row>
    <row r="415" spans="1:24" ht="14.25" customHeight="1" x14ac:dyDescent="0.35">
      <c r="A415">
        <v>192232690006</v>
      </c>
      <c r="B415" t="s">
        <v>639</v>
      </c>
      <c r="C415">
        <v>19223</v>
      </c>
      <c r="D415" t="s">
        <v>54</v>
      </c>
      <c r="E415">
        <v>269</v>
      </c>
      <c r="F415">
        <v>6</v>
      </c>
      <c r="G415">
        <v>20.64</v>
      </c>
      <c r="H415">
        <v>0</v>
      </c>
      <c r="J415">
        <v>20.64</v>
      </c>
      <c r="K415" t="s">
        <v>506</v>
      </c>
      <c r="L415" t="s">
        <v>478</v>
      </c>
      <c r="M415" s="2">
        <v>46204</v>
      </c>
      <c r="N415">
        <v>110</v>
      </c>
      <c r="O415" t="s">
        <v>104</v>
      </c>
      <c r="P415">
        <v>61</v>
      </c>
      <c r="Q415" s="31" t="s">
        <v>171</v>
      </c>
      <c r="R415" t="s">
        <v>171</v>
      </c>
      <c r="S415">
        <v>20.64</v>
      </c>
      <c r="T415" s="2">
        <v>46204</v>
      </c>
      <c r="U415">
        <v>3502934</v>
      </c>
      <c r="V415" t="s">
        <v>105</v>
      </c>
      <c r="W415">
        <v>1</v>
      </c>
      <c r="X415">
        <v>20.64</v>
      </c>
    </row>
    <row r="416" spans="1:24" ht="14.25" customHeight="1" x14ac:dyDescent="0.35">
      <c r="A416">
        <v>192232690007</v>
      </c>
      <c r="B416" t="s">
        <v>639</v>
      </c>
      <c r="C416">
        <v>19223</v>
      </c>
      <c r="D416" t="s">
        <v>54</v>
      </c>
      <c r="E416">
        <v>269</v>
      </c>
      <c r="F416">
        <v>7</v>
      </c>
      <c r="G416">
        <v>14.13</v>
      </c>
      <c r="H416">
        <v>0</v>
      </c>
      <c r="J416">
        <v>14.13</v>
      </c>
      <c r="K416" t="s">
        <v>506</v>
      </c>
      <c r="L416" t="s">
        <v>478</v>
      </c>
      <c r="M416" s="2">
        <v>46204</v>
      </c>
      <c r="N416">
        <v>110</v>
      </c>
      <c r="O416" t="s">
        <v>104</v>
      </c>
      <c r="P416">
        <v>61</v>
      </c>
      <c r="Q416" s="31" t="s">
        <v>171</v>
      </c>
      <c r="R416" t="s">
        <v>171</v>
      </c>
      <c r="S416">
        <v>14.13</v>
      </c>
      <c r="T416" s="2">
        <v>46204</v>
      </c>
      <c r="U416">
        <v>3502934</v>
      </c>
      <c r="V416" t="s">
        <v>105</v>
      </c>
      <c r="W416">
        <v>1</v>
      </c>
      <c r="X416">
        <v>14.13</v>
      </c>
    </row>
    <row r="417" spans="1:24" ht="14.25" customHeight="1" x14ac:dyDescent="0.35">
      <c r="A417">
        <v>192232690008</v>
      </c>
      <c r="B417" t="s">
        <v>639</v>
      </c>
      <c r="C417">
        <v>19223</v>
      </c>
      <c r="D417" t="s">
        <v>54</v>
      </c>
      <c r="E417">
        <v>269</v>
      </c>
      <c r="F417">
        <v>8</v>
      </c>
      <c r="G417">
        <v>3.04</v>
      </c>
      <c r="H417">
        <v>0</v>
      </c>
      <c r="J417">
        <v>3.04</v>
      </c>
      <c r="K417" t="s">
        <v>506</v>
      </c>
      <c r="L417" t="s">
        <v>478</v>
      </c>
      <c r="M417" s="2">
        <v>46204</v>
      </c>
      <c r="N417">
        <v>110</v>
      </c>
      <c r="O417" t="s">
        <v>104</v>
      </c>
      <c r="P417">
        <v>61</v>
      </c>
      <c r="Q417" s="31" t="s">
        <v>171</v>
      </c>
      <c r="R417" t="s">
        <v>171</v>
      </c>
      <c r="S417">
        <v>3.04</v>
      </c>
      <c r="T417" s="2">
        <v>46204</v>
      </c>
      <c r="U417">
        <v>3502934</v>
      </c>
      <c r="V417" t="s">
        <v>105</v>
      </c>
      <c r="W417">
        <v>1</v>
      </c>
      <c r="X417">
        <v>3.04</v>
      </c>
    </row>
    <row r="418" spans="1:24" ht="14.25" customHeight="1" x14ac:dyDescent="0.35">
      <c r="A418">
        <v>192232690009</v>
      </c>
      <c r="B418" t="s">
        <v>639</v>
      </c>
      <c r="C418">
        <v>19223</v>
      </c>
      <c r="D418" t="s">
        <v>54</v>
      </c>
      <c r="E418">
        <v>269</v>
      </c>
      <c r="F418">
        <v>9</v>
      </c>
      <c r="G418">
        <v>2.0699999999999998</v>
      </c>
      <c r="H418">
        <v>0</v>
      </c>
      <c r="J418">
        <v>2.0699999999999998</v>
      </c>
      <c r="K418" t="s">
        <v>506</v>
      </c>
      <c r="L418" t="s">
        <v>478</v>
      </c>
      <c r="M418" s="2">
        <v>46204</v>
      </c>
      <c r="N418">
        <v>110</v>
      </c>
      <c r="O418" t="s">
        <v>104</v>
      </c>
      <c r="P418">
        <v>61</v>
      </c>
      <c r="Q418" s="31" t="s">
        <v>171</v>
      </c>
      <c r="R418" t="s">
        <v>171</v>
      </c>
      <c r="S418">
        <v>2.0699999999999998</v>
      </c>
      <c r="T418" s="2">
        <v>46204</v>
      </c>
      <c r="U418">
        <v>3502934</v>
      </c>
      <c r="V418" t="s">
        <v>105</v>
      </c>
      <c r="W418">
        <v>1</v>
      </c>
      <c r="X418">
        <v>2.0699999999999998</v>
      </c>
    </row>
    <row r="419" spans="1:24" ht="14.25" customHeight="1" x14ac:dyDescent="0.35">
      <c r="A419">
        <v>192232690010</v>
      </c>
      <c r="B419" t="s">
        <v>639</v>
      </c>
      <c r="C419">
        <v>19223</v>
      </c>
      <c r="D419" t="s">
        <v>54</v>
      </c>
      <c r="E419">
        <v>269</v>
      </c>
      <c r="F419">
        <v>10</v>
      </c>
      <c r="G419">
        <v>16.21</v>
      </c>
      <c r="H419">
        <v>0</v>
      </c>
      <c r="I419">
        <v>15.61</v>
      </c>
      <c r="J419">
        <v>0.60000000000000098</v>
      </c>
      <c r="K419" t="s">
        <v>519</v>
      </c>
      <c r="L419" t="s">
        <v>475</v>
      </c>
      <c r="M419" s="2">
        <v>46204</v>
      </c>
      <c r="N419">
        <v>110</v>
      </c>
      <c r="O419" t="s">
        <v>104</v>
      </c>
      <c r="P419">
        <v>61</v>
      </c>
      <c r="Q419" s="31" t="s">
        <v>171</v>
      </c>
      <c r="R419" t="s">
        <v>171</v>
      </c>
      <c r="S419">
        <v>0.60000000000000098</v>
      </c>
      <c r="T419" s="2">
        <v>46204</v>
      </c>
      <c r="U419">
        <v>3502934</v>
      </c>
      <c r="V419" t="s">
        <v>105</v>
      </c>
      <c r="W419">
        <v>1</v>
      </c>
      <c r="X419">
        <v>0.60000000000000098</v>
      </c>
    </row>
    <row r="420" spans="1:24" ht="14.25" customHeight="1" x14ac:dyDescent="0.35">
      <c r="A420">
        <v>192232690011</v>
      </c>
      <c r="B420" t="s">
        <v>639</v>
      </c>
      <c r="C420">
        <v>19223</v>
      </c>
      <c r="D420" t="s">
        <v>54</v>
      </c>
      <c r="E420">
        <v>269</v>
      </c>
      <c r="F420">
        <v>11</v>
      </c>
      <c r="G420">
        <v>0.73</v>
      </c>
      <c r="H420">
        <v>0</v>
      </c>
      <c r="J420">
        <v>0.73</v>
      </c>
      <c r="K420" t="s">
        <v>519</v>
      </c>
      <c r="L420" t="s">
        <v>475</v>
      </c>
      <c r="M420" s="2">
        <v>46204</v>
      </c>
      <c r="N420">
        <v>110</v>
      </c>
      <c r="O420" t="s">
        <v>104</v>
      </c>
      <c r="P420">
        <v>54</v>
      </c>
      <c r="Q420" s="31" t="s">
        <v>171</v>
      </c>
      <c r="R420" t="s">
        <v>171</v>
      </c>
      <c r="S420">
        <v>0.73</v>
      </c>
      <c r="T420" s="2">
        <v>46204</v>
      </c>
      <c r="U420">
        <v>3502934</v>
      </c>
      <c r="V420" t="s">
        <v>105</v>
      </c>
      <c r="W420">
        <v>1</v>
      </c>
      <c r="X420">
        <v>0.73</v>
      </c>
    </row>
    <row r="421" spans="1:24" ht="14.25" customHeight="1" x14ac:dyDescent="0.35">
      <c r="A421">
        <v>192232690012</v>
      </c>
      <c r="B421" t="s">
        <v>639</v>
      </c>
      <c r="C421">
        <v>19223</v>
      </c>
      <c r="D421" t="s">
        <v>54</v>
      </c>
      <c r="E421">
        <v>269</v>
      </c>
      <c r="F421">
        <v>12</v>
      </c>
      <c r="G421">
        <v>3.85</v>
      </c>
      <c r="H421">
        <v>0</v>
      </c>
      <c r="J421">
        <v>3.85</v>
      </c>
      <c r="K421" t="s">
        <v>506</v>
      </c>
      <c r="L421" t="s">
        <v>478</v>
      </c>
      <c r="M421" s="2">
        <v>46204</v>
      </c>
      <c r="N421">
        <v>110</v>
      </c>
      <c r="O421" t="s">
        <v>104</v>
      </c>
      <c r="P421">
        <v>61</v>
      </c>
      <c r="Q421" s="31" t="s">
        <v>171</v>
      </c>
      <c r="R421" t="s">
        <v>171</v>
      </c>
      <c r="S421">
        <v>3.85</v>
      </c>
      <c r="T421" s="2">
        <v>46204</v>
      </c>
      <c r="U421">
        <v>3502934</v>
      </c>
      <c r="V421" t="s">
        <v>105</v>
      </c>
      <c r="W421">
        <v>1</v>
      </c>
      <c r="X421">
        <v>3.85</v>
      </c>
    </row>
    <row r="422" spans="1:24" ht="14.25" customHeight="1" x14ac:dyDescent="0.35">
      <c r="A422">
        <v>192232690013</v>
      </c>
      <c r="B422" t="s">
        <v>639</v>
      </c>
      <c r="C422">
        <v>19223</v>
      </c>
      <c r="D422" t="s">
        <v>54</v>
      </c>
      <c r="E422">
        <v>269</v>
      </c>
      <c r="F422">
        <v>13</v>
      </c>
      <c r="G422">
        <v>20.78</v>
      </c>
      <c r="H422">
        <v>0</v>
      </c>
      <c r="J422">
        <v>20.78</v>
      </c>
      <c r="K422" t="s">
        <v>506</v>
      </c>
      <c r="L422" t="s">
        <v>478</v>
      </c>
      <c r="M422" s="2">
        <v>46204</v>
      </c>
      <c r="N422">
        <v>110</v>
      </c>
      <c r="O422" t="s">
        <v>104</v>
      </c>
      <c r="P422">
        <v>61</v>
      </c>
      <c r="Q422" s="31" t="s">
        <v>171</v>
      </c>
      <c r="R422" t="s">
        <v>171</v>
      </c>
      <c r="S422">
        <v>20.78</v>
      </c>
      <c r="T422" s="2">
        <v>46204</v>
      </c>
      <c r="U422">
        <v>3502934</v>
      </c>
      <c r="V422" t="s">
        <v>105</v>
      </c>
      <c r="W422">
        <v>1</v>
      </c>
      <c r="X422">
        <v>20.78</v>
      </c>
    </row>
    <row r="423" spans="1:24" ht="14.25" customHeight="1" x14ac:dyDescent="0.35">
      <c r="A423">
        <v>192652740001</v>
      </c>
      <c r="B423" t="s">
        <v>640</v>
      </c>
      <c r="C423">
        <v>19265</v>
      </c>
      <c r="D423" t="s">
        <v>72</v>
      </c>
      <c r="E423">
        <v>274</v>
      </c>
      <c r="F423">
        <v>1</v>
      </c>
      <c r="G423">
        <v>2.09</v>
      </c>
      <c r="H423">
        <v>0</v>
      </c>
      <c r="J423">
        <v>2.09</v>
      </c>
      <c r="K423" t="s">
        <v>509</v>
      </c>
      <c r="L423" t="s">
        <v>446</v>
      </c>
      <c r="M423" s="2">
        <v>46266</v>
      </c>
      <c r="N423">
        <v>60</v>
      </c>
      <c r="O423" t="s">
        <v>104</v>
      </c>
      <c r="P423">
        <v>41</v>
      </c>
      <c r="Q423" s="31" t="s">
        <v>171</v>
      </c>
      <c r="R423" t="s">
        <v>171</v>
      </c>
      <c r="S423">
        <v>2.09</v>
      </c>
      <c r="T423" s="2">
        <v>46266</v>
      </c>
      <c r="U423">
        <v>3502934</v>
      </c>
      <c r="V423" t="s">
        <v>105</v>
      </c>
      <c r="W423">
        <v>1</v>
      </c>
      <c r="X423">
        <v>2.09</v>
      </c>
    </row>
    <row r="424" spans="1:24" ht="14.25" customHeight="1" x14ac:dyDescent="0.35">
      <c r="A424">
        <v>192652740002</v>
      </c>
      <c r="B424" t="s">
        <v>640</v>
      </c>
      <c r="C424">
        <v>19265</v>
      </c>
      <c r="D424" t="s">
        <v>72</v>
      </c>
      <c r="E424">
        <v>274</v>
      </c>
      <c r="F424">
        <v>2</v>
      </c>
      <c r="G424">
        <v>0.95</v>
      </c>
      <c r="H424">
        <v>0</v>
      </c>
      <c r="J424">
        <v>0.95</v>
      </c>
      <c r="K424" t="s">
        <v>509</v>
      </c>
      <c r="L424" t="s">
        <v>446</v>
      </c>
      <c r="M424" s="2">
        <v>46266</v>
      </c>
      <c r="N424">
        <v>60</v>
      </c>
      <c r="O424" t="s">
        <v>104</v>
      </c>
      <c r="P424">
        <v>41</v>
      </c>
      <c r="Q424" s="31" t="s">
        <v>171</v>
      </c>
      <c r="R424" t="s">
        <v>171</v>
      </c>
      <c r="S424">
        <v>0.95</v>
      </c>
      <c r="T424" s="2">
        <v>46266</v>
      </c>
      <c r="U424">
        <v>3502934</v>
      </c>
      <c r="V424" t="s">
        <v>105</v>
      </c>
      <c r="W424">
        <v>1</v>
      </c>
      <c r="X424">
        <v>0.95</v>
      </c>
    </row>
    <row r="425" spans="1:24" ht="14.25" customHeight="1" x14ac:dyDescent="0.35">
      <c r="A425">
        <v>192652740003</v>
      </c>
      <c r="B425" t="s">
        <v>640</v>
      </c>
      <c r="C425">
        <v>19265</v>
      </c>
      <c r="D425" t="s">
        <v>72</v>
      </c>
      <c r="E425">
        <v>274</v>
      </c>
      <c r="F425">
        <v>3</v>
      </c>
      <c r="G425">
        <v>0.36</v>
      </c>
      <c r="H425">
        <v>0</v>
      </c>
      <c r="J425">
        <v>0.36</v>
      </c>
      <c r="K425" t="s">
        <v>509</v>
      </c>
      <c r="L425" t="s">
        <v>446</v>
      </c>
      <c r="M425" s="2">
        <v>46266</v>
      </c>
      <c r="N425">
        <v>60</v>
      </c>
      <c r="O425" t="s">
        <v>104</v>
      </c>
      <c r="P425">
        <v>41</v>
      </c>
      <c r="Q425" s="31" t="s">
        <v>171</v>
      </c>
      <c r="R425" t="s">
        <v>171</v>
      </c>
      <c r="S425">
        <v>0.36</v>
      </c>
      <c r="T425" s="2">
        <v>46266</v>
      </c>
      <c r="U425">
        <v>3502934</v>
      </c>
      <c r="V425" t="s">
        <v>105</v>
      </c>
      <c r="W425">
        <v>1</v>
      </c>
      <c r="X425">
        <v>0.36</v>
      </c>
    </row>
    <row r="426" spans="1:24" ht="14.25" customHeight="1" x14ac:dyDescent="0.35">
      <c r="A426">
        <v>192652740004</v>
      </c>
      <c r="B426" t="s">
        <v>640</v>
      </c>
      <c r="C426">
        <v>19265</v>
      </c>
      <c r="D426" t="s">
        <v>72</v>
      </c>
      <c r="E426">
        <v>274</v>
      </c>
      <c r="F426">
        <v>4</v>
      </c>
      <c r="G426">
        <v>0.13</v>
      </c>
      <c r="H426">
        <v>0</v>
      </c>
      <c r="J426">
        <v>0.13</v>
      </c>
      <c r="K426" t="s">
        <v>509</v>
      </c>
      <c r="L426" t="s">
        <v>446</v>
      </c>
      <c r="M426" s="2">
        <v>46266</v>
      </c>
      <c r="N426">
        <v>60</v>
      </c>
      <c r="O426" t="s">
        <v>104</v>
      </c>
      <c r="P426">
        <v>41</v>
      </c>
      <c r="Q426" s="31" t="s">
        <v>171</v>
      </c>
      <c r="R426" t="s">
        <v>171</v>
      </c>
      <c r="S426">
        <v>0.13</v>
      </c>
      <c r="T426" s="2">
        <v>46266</v>
      </c>
      <c r="U426">
        <v>3502934</v>
      </c>
      <c r="V426" t="s">
        <v>105</v>
      </c>
      <c r="W426">
        <v>1</v>
      </c>
      <c r="X426">
        <v>0.13</v>
      </c>
    </row>
    <row r="427" spans="1:24" ht="14.25" customHeight="1" x14ac:dyDescent="0.35">
      <c r="A427">
        <v>192652740005</v>
      </c>
      <c r="B427" t="s">
        <v>640</v>
      </c>
      <c r="C427">
        <v>19265</v>
      </c>
      <c r="D427" t="s">
        <v>72</v>
      </c>
      <c r="E427">
        <v>274</v>
      </c>
      <c r="F427">
        <v>5</v>
      </c>
      <c r="G427">
        <v>14.15</v>
      </c>
      <c r="H427">
        <v>0</v>
      </c>
      <c r="J427">
        <v>14.15</v>
      </c>
      <c r="K427" t="s">
        <v>506</v>
      </c>
      <c r="L427" t="s">
        <v>446</v>
      </c>
      <c r="M427" s="2">
        <v>46266</v>
      </c>
      <c r="N427">
        <v>60</v>
      </c>
      <c r="O427" t="s">
        <v>104</v>
      </c>
      <c r="P427">
        <v>41</v>
      </c>
      <c r="Q427" s="31" t="s">
        <v>171</v>
      </c>
      <c r="R427" t="s">
        <v>171</v>
      </c>
      <c r="S427">
        <v>14.15</v>
      </c>
      <c r="T427" s="2">
        <v>46266</v>
      </c>
      <c r="U427">
        <v>3502934</v>
      </c>
      <c r="V427" t="s">
        <v>105</v>
      </c>
      <c r="W427">
        <v>1</v>
      </c>
      <c r="X427">
        <v>14.15</v>
      </c>
    </row>
    <row r="428" spans="1:24" ht="14.25" customHeight="1" x14ac:dyDescent="0.35">
      <c r="A428">
        <v>192652740006</v>
      </c>
      <c r="B428" t="s">
        <v>640</v>
      </c>
      <c r="C428">
        <v>19265</v>
      </c>
      <c r="D428" t="s">
        <v>72</v>
      </c>
      <c r="E428">
        <v>274</v>
      </c>
      <c r="F428">
        <v>6</v>
      </c>
      <c r="G428">
        <v>0.47</v>
      </c>
      <c r="H428">
        <v>0</v>
      </c>
      <c r="J428">
        <v>0.47</v>
      </c>
      <c r="K428" t="s">
        <v>509</v>
      </c>
      <c r="L428" t="s">
        <v>446</v>
      </c>
      <c r="M428" s="2">
        <v>46266</v>
      </c>
      <c r="N428">
        <v>60</v>
      </c>
      <c r="O428" t="s">
        <v>104</v>
      </c>
      <c r="P428">
        <v>41</v>
      </c>
      <c r="Q428" s="31" t="s">
        <v>171</v>
      </c>
      <c r="R428" t="s">
        <v>171</v>
      </c>
      <c r="S428">
        <v>0.47</v>
      </c>
      <c r="T428" s="2">
        <v>46266</v>
      </c>
      <c r="U428">
        <v>3502934</v>
      </c>
      <c r="V428" t="s">
        <v>105</v>
      </c>
      <c r="W428">
        <v>1</v>
      </c>
      <c r="X428">
        <v>0.47</v>
      </c>
    </row>
    <row r="429" spans="1:24" ht="14.25" customHeight="1" x14ac:dyDescent="0.35">
      <c r="A429">
        <v>192652740007</v>
      </c>
      <c r="B429" t="s">
        <v>640</v>
      </c>
      <c r="C429">
        <v>19265</v>
      </c>
      <c r="D429" t="s">
        <v>72</v>
      </c>
      <c r="E429">
        <v>274</v>
      </c>
      <c r="F429">
        <v>7</v>
      </c>
      <c r="G429">
        <v>0.28000000000000003</v>
      </c>
      <c r="H429">
        <v>0</v>
      </c>
      <c r="J429">
        <v>0.28000000000000003</v>
      </c>
      <c r="K429" t="s">
        <v>509</v>
      </c>
      <c r="L429" t="s">
        <v>446</v>
      </c>
      <c r="M429" s="2">
        <v>46266</v>
      </c>
      <c r="N429">
        <v>60</v>
      </c>
      <c r="O429" t="s">
        <v>104</v>
      </c>
      <c r="P429">
        <v>41</v>
      </c>
      <c r="Q429" s="31" t="s">
        <v>171</v>
      </c>
      <c r="R429" t="s">
        <v>171</v>
      </c>
      <c r="S429">
        <v>0.28000000000000003</v>
      </c>
      <c r="T429" s="2">
        <v>46266</v>
      </c>
      <c r="U429">
        <v>3502934</v>
      </c>
      <c r="V429" t="s">
        <v>105</v>
      </c>
      <c r="W429">
        <v>1</v>
      </c>
      <c r="X429">
        <v>0.28000000000000003</v>
      </c>
    </row>
    <row r="430" spans="1:24" ht="14.25" customHeight="1" x14ac:dyDescent="0.35">
      <c r="A430">
        <v>192652740008</v>
      </c>
      <c r="B430" t="s">
        <v>640</v>
      </c>
      <c r="C430">
        <v>19265</v>
      </c>
      <c r="D430" t="s">
        <v>72</v>
      </c>
      <c r="E430">
        <v>274</v>
      </c>
      <c r="F430">
        <v>8</v>
      </c>
      <c r="G430">
        <v>1.34</v>
      </c>
      <c r="H430">
        <v>0</v>
      </c>
      <c r="J430">
        <v>1.34</v>
      </c>
      <c r="K430" t="s">
        <v>509</v>
      </c>
      <c r="L430" t="s">
        <v>446</v>
      </c>
      <c r="M430" s="2">
        <v>46266</v>
      </c>
      <c r="N430">
        <v>60</v>
      </c>
      <c r="O430" t="s">
        <v>104</v>
      </c>
      <c r="P430">
        <v>41</v>
      </c>
      <c r="Q430" s="31" t="s">
        <v>171</v>
      </c>
      <c r="R430" t="s">
        <v>171</v>
      </c>
      <c r="S430">
        <v>1.34</v>
      </c>
      <c r="T430" s="2">
        <v>46266</v>
      </c>
      <c r="U430">
        <v>3502934</v>
      </c>
      <c r="V430" t="s">
        <v>105</v>
      </c>
      <c r="W430">
        <v>1</v>
      </c>
      <c r="X430">
        <v>1.34</v>
      </c>
    </row>
    <row r="431" spans="1:24" ht="14.25" customHeight="1" x14ac:dyDescent="0.35">
      <c r="A431">
        <v>192652740009</v>
      </c>
      <c r="B431" t="s">
        <v>640</v>
      </c>
      <c r="C431">
        <v>19265</v>
      </c>
      <c r="D431" t="s">
        <v>72</v>
      </c>
      <c r="E431">
        <v>274</v>
      </c>
      <c r="F431">
        <v>9</v>
      </c>
      <c r="G431">
        <v>5.76</v>
      </c>
      <c r="H431">
        <v>0</v>
      </c>
      <c r="J431">
        <v>5.76</v>
      </c>
      <c r="K431" t="s">
        <v>509</v>
      </c>
      <c r="L431" t="s">
        <v>446</v>
      </c>
      <c r="M431" s="2">
        <v>46266</v>
      </c>
      <c r="N431">
        <v>60</v>
      </c>
      <c r="O431" t="s">
        <v>104</v>
      </c>
      <c r="P431">
        <v>41</v>
      </c>
      <c r="Q431" s="31" t="s">
        <v>171</v>
      </c>
      <c r="R431" t="s">
        <v>171</v>
      </c>
      <c r="S431">
        <v>5.76</v>
      </c>
      <c r="T431" s="2">
        <v>46266</v>
      </c>
      <c r="U431">
        <v>3502934</v>
      </c>
      <c r="V431" t="s">
        <v>105</v>
      </c>
      <c r="W431">
        <v>1</v>
      </c>
      <c r="X431">
        <v>5.76</v>
      </c>
    </row>
    <row r="432" spans="1:24" ht="14.25" customHeight="1" x14ac:dyDescent="0.35">
      <c r="A432">
        <v>192652740010</v>
      </c>
      <c r="B432" t="s">
        <v>640</v>
      </c>
      <c r="C432">
        <v>19265</v>
      </c>
      <c r="D432" t="s">
        <v>72</v>
      </c>
      <c r="E432">
        <v>274</v>
      </c>
      <c r="F432">
        <v>10</v>
      </c>
      <c r="G432">
        <v>5.07</v>
      </c>
      <c r="H432">
        <v>0</v>
      </c>
      <c r="J432">
        <v>5.07</v>
      </c>
      <c r="K432" t="s">
        <v>509</v>
      </c>
      <c r="L432" t="s">
        <v>446</v>
      </c>
      <c r="M432" s="2">
        <v>46266</v>
      </c>
      <c r="N432">
        <v>60</v>
      </c>
      <c r="O432" t="s">
        <v>104</v>
      </c>
      <c r="P432">
        <v>41</v>
      </c>
      <c r="Q432" s="31" t="s">
        <v>171</v>
      </c>
      <c r="R432" t="s">
        <v>171</v>
      </c>
      <c r="S432">
        <v>5.07</v>
      </c>
      <c r="T432" s="2">
        <v>46266</v>
      </c>
      <c r="U432">
        <v>3502934</v>
      </c>
      <c r="V432" t="s">
        <v>105</v>
      </c>
      <c r="W432">
        <v>1</v>
      </c>
      <c r="X432">
        <v>5.07</v>
      </c>
    </row>
    <row r="433" spans="1:24" ht="14.25" customHeight="1" x14ac:dyDescent="0.35">
      <c r="A433">
        <v>192652740011</v>
      </c>
      <c r="B433" t="s">
        <v>640</v>
      </c>
      <c r="C433">
        <v>19265</v>
      </c>
      <c r="D433" t="s">
        <v>72</v>
      </c>
      <c r="E433">
        <v>274</v>
      </c>
      <c r="F433">
        <v>11</v>
      </c>
      <c r="G433">
        <v>3.19</v>
      </c>
      <c r="H433">
        <v>0</v>
      </c>
      <c r="J433">
        <v>3.19</v>
      </c>
      <c r="K433" t="s">
        <v>509</v>
      </c>
      <c r="L433" t="s">
        <v>446</v>
      </c>
      <c r="M433" s="2">
        <v>46266</v>
      </c>
      <c r="N433">
        <v>60</v>
      </c>
      <c r="O433" t="s">
        <v>104</v>
      </c>
      <c r="P433">
        <v>41</v>
      </c>
      <c r="Q433" s="31" t="s">
        <v>171</v>
      </c>
      <c r="R433" t="s">
        <v>171</v>
      </c>
      <c r="S433">
        <v>3.19</v>
      </c>
      <c r="T433" s="2">
        <v>46266</v>
      </c>
      <c r="U433">
        <v>3502934</v>
      </c>
      <c r="V433" t="s">
        <v>105</v>
      </c>
      <c r="W433">
        <v>1</v>
      </c>
      <c r="X433">
        <v>3.19</v>
      </c>
    </row>
    <row r="434" spans="1:24" ht="14.25" customHeight="1" x14ac:dyDescent="0.35">
      <c r="A434">
        <v>192652740012</v>
      </c>
      <c r="B434" t="s">
        <v>640</v>
      </c>
      <c r="C434">
        <v>19265</v>
      </c>
      <c r="D434" t="s">
        <v>72</v>
      </c>
      <c r="E434">
        <v>274</v>
      </c>
      <c r="F434">
        <v>12</v>
      </c>
      <c r="G434">
        <v>4.0999999999999996</v>
      </c>
      <c r="H434">
        <v>0</v>
      </c>
      <c r="J434">
        <v>4.0999999999999996</v>
      </c>
      <c r="K434" t="s">
        <v>509</v>
      </c>
      <c r="L434" t="s">
        <v>446</v>
      </c>
      <c r="M434" s="2">
        <v>46266</v>
      </c>
      <c r="N434">
        <v>60</v>
      </c>
      <c r="O434" t="s">
        <v>104</v>
      </c>
      <c r="P434">
        <v>41</v>
      </c>
      <c r="Q434" s="31" t="s">
        <v>171</v>
      </c>
      <c r="R434" t="s">
        <v>171</v>
      </c>
      <c r="S434">
        <v>4.0999999999999996</v>
      </c>
      <c r="T434" s="2">
        <v>46266</v>
      </c>
      <c r="U434">
        <v>3502934</v>
      </c>
      <c r="V434" t="s">
        <v>105</v>
      </c>
      <c r="W434">
        <v>1</v>
      </c>
      <c r="X434">
        <v>4.0999999999999996</v>
      </c>
    </row>
    <row r="435" spans="1:24" ht="14.25" customHeight="1" x14ac:dyDescent="0.35">
      <c r="A435">
        <v>192652740015</v>
      </c>
      <c r="B435" t="s">
        <v>640</v>
      </c>
      <c r="C435">
        <v>19265</v>
      </c>
      <c r="D435" t="s">
        <v>72</v>
      </c>
      <c r="E435">
        <v>274</v>
      </c>
      <c r="F435">
        <v>15</v>
      </c>
      <c r="G435">
        <v>2.4</v>
      </c>
      <c r="H435">
        <v>0</v>
      </c>
      <c r="J435">
        <v>2.4</v>
      </c>
      <c r="K435" t="s">
        <v>509</v>
      </c>
      <c r="L435" t="s">
        <v>446</v>
      </c>
      <c r="M435" s="2">
        <v>46266</v>
      </c>
      <c r="N435">
        <v>60</v>
      </c>
      <c r="O435" t="s">
        <v>104</v>
      </c>
      <c r="P435">
        <v>41</v>
      </c>
      <c r="Q435" s="31" t="s">
        <v>171</v>
      </c>
      <c r="R435" t="s">
        <v>171</v>
      </c>
      <c r="S435">
        <v>2.4</v>
      </c>
      <c r="T435" s="2">
        <v>46266</v>
      </c>
      <c r="U435">
        <v>3502934</v>
      </c>
      <c r="V435" t="s">
        <v>105</v>
      </c>
      <c r="W435">
        <v>1</v>
      </c>
      <c r="X435">
        <v>2.4</v>
      </c>
    </row>
    <row r="436" spans="1:24" ht="14.25" customHeight="1" x14ac:dyDescent="0.35">
      <c r="A436">
        <v>192652740016</v>
      </c>
      <c r="B436" t="s">
        <v>640</v>
      </c>
      <c r="C436">
        <v>19265</v>
      </c>
      <c r="D436" t="s">
        <v>72</v>
      </c>
      <c r="E436">
        <v>274</v>
      </c>
      <c r="F436">
        <v>16</v>
      </c>
      <c r="G436">
        <v>7.13</v>
      </c>
      <c r="H436">
        <v>0</v>
      </c>
      <c r="J436">
        <v>7.13</v>
      </c>
      <c r="K436" t="s">
        <v>509</v>
      </c>
      <c r="L436" t="s">
        <v>446</v>
      </c>
      <c r="M436" s="2">
        <v>46266</v>
      </c>
      <c r="N436">
        <v>60</v>
      </c>
      <c r="O436" t="s">
        <v>104</v>
      </c>
      <c r="P436">
        <v>41</v>
      </c>
      <c r="Q436" s="31" t="s">
        <v>171</v>
      </c>
      <c r="R436" t="s">
        <v>171</v>
      </c>
      <c r="S436">
        <v>7.13</v>
      </c>
      <c r="T436" s="2">
        <v>46266</v>
      </c>
      <c r="U436">
        <v>3502934</v>
      </c>
      <c r="V436" t="s">
        <v>105</v>
      </c>
      <c r="W436">
        <v>1</v>
      </c>
      <c r="X436">
        <v>7.13</v>
      </c>
    </row>
    <row r="437" spans="1:24" ht="14.25" customHeight="1" x14ac:dyDescent="0.35">
      <c r="A437">
        <v>192652740017</v>
      </c>
      <c r="B437" t="s">
        <v>640</v>
      </c>
      <c r="C437">
        <v>19265</v>
      </c>
      <c r="D437" t="s">
        <v>72</v>
      </c>
      <c r="E437">
        <v>274</v>
      </c>
      <c r="F437">
        <v>17</v>
      </c>
      <c r="G437">
        <v>1.37</v>
      </c>
      <c r="H437">
        <v>0</v>
      </c>
      <c r="J437">
        <v>1.37</v>
      </c>
      <c r="K437" t="s">
        <v>509</v>
      </c>
      <c r="L437" t="s">
        <v>446</v>
      </c>
      <c r="M437" s="2">
        <v>46266</v>
      </c>
      <c r="N437">
        <v>60</v>
      </c>
      <c r="O437" t="s">
        <v>104</v>
      </c>
      <c r="P437">
        <v>41</v>
      </c>
      <c r="Q437" s="31" t="s">
        <v>171</v>
      </c>
      <c r="R437" t="s">
        <v>171</v>
      </c>
      <c r="S437">
        <v>1.37</v>
      </c>
      <c r="T437" s="2">
        <v>46266</v>
      </c>
      <c r="U437">
        <v>3502934</v>
      </c>
      <c r="V437" t="s">
        <v>105</v>
      </c>
      <c r="W437">
        <v>1</v>
      </c>
      <c r="X437">
        <v>1.37</v>
      </c>
    </row>
    <row r="438" spans="1:24" ht="14.25" customHeight="1" x14ac:dyDescent="0.35">
      <c r="A438">
        <v>192712750001</v>
      </c>
      <c r="B438" t="s">
        <v>641</v>
      </c>
      <c r="C438">
        <v>19271</v>
      </c>
      <c r="D438" t="s">
        <v>52</v>
      </c>
      <c r="E438">
        <v>275</v>
      </c>
      <c r="F438">
        <v>1</v>
      </c>
      <c r="G438">
        <v>4.95</v>
      </c>
      <c r="H438">
        <v>0</v>
      </c>
      <c r="J438">
        <v>4.95</v>
      </c>
      <c r="K438" t="s">
        <v>487</v>
      </c>
      <c r="L438" t="s">
        <v>458</v>
      </c>
      <c r="M438" s="2">
        <v>46204</v>
      </c>
      <c r="N438">
        <v>75</v>
      </c>
      <c r="O438" t="s">
        <v>104</v>
      </c>
      <c r="P438">
        <v>42</v>
      </c>
      <c r="Q438" s="31" t="s">
        <v>171</v>
      </c>
      <c r="R438" t="s">
        <v>171</v>
      </c>
      <c r="S438">
        <v>4.95</v>
      </c>
      <c r="T438" s="2">
        <v>46204</v>
      </c>
      <c r="U438">
        <v>3502934</v>
      </c>
      <c r="V438" t="s">
        <v>105</v>
      </c>
      <c r="W438">
        <v>1</v>
      </c>
      <c r="X438">
        <v>4.95</v>
      </c>
    </row>
    <row r="439" spans="1:24" ht="14.25" customHeight="1" x14ac:dyDescent="0.35">
      <c r="A439">
        <v>192712750003</v>
      </c>
      <c r="B439" t="s">
        <v>641</v>
      </c>
      <c r="C439">
        <v>19271</v>
      </c>
      <c r="D439" t="s">
        <v>52</v>
      </c>
      <c r="E439">
        <v>275</v>
      </c>
      <c r="F439">
        <v>3</v>
      </c>
      <c r="G439">
        <v>10.67</v>
      </c>
      <c r="H439">
        <v>0</v>
      </c>
      <c r="J439">
        <v>10.67</v>
      </c>
      <c r="K439" t="s">
        <v>487</v>
      </c>
      <c r="L439" t="s">
        <v>458</v>
      </c>
      <c r="M439" s="2">
        <v>46204</v>
      </c>
      <c r="N439">
        <v>75</v>
      </c>
      <c r="O439" t="s">
        <v>104</v>
      </c>
      <c r="P439">
        <v>42</v>
      </c>
      <c r="Q439" s="31" t="s">
        <v>171</v>
      </c>
      <c r="R439" t="s">
        <v>171</v>
      </c>
      <c r="S439">
        <v>10.67</v>
      </c>
      <c r="T439" s="2">
        <v>46204</v>
      </c>
      <c r="U439">
        <v>3502934</v>
      </c>
      <c r="V439" t="s">
        <v>105</v>
      </c>
      <c r="W439">
        <v>1</v>
      </c>
      <c r="X439">
        <v>10.67</v>
      </c>
    </row>
    <row r="440" spans="1:24" ht="14.25" customHeight="1" x14ac:dyDescent="0.35">
      <c r="A440">
        <v>192712750004</v>
      </c>
      <c r="B440" t="s">
        <v>641</v>
      </c>
      <c r="C440">
        <v>19271</v>
      </c>
      <c r="D440" t="s">
        <v>52</v>
      </c>
      <c r="E440">
        <v>275</v>
      </c>
      <c r="F440">
        <v>4</v>
      </c>
      <c r="G440">
        <v>1.56</v>
      </c>
      <c r="H440">
        <v>0</v>
      </c>
      <c r="J440">
        <v>1.56</v>
      </c>
      <c r="K440" t="s">
        <v>487</v>
      </c>
      <c r="L440" t="s">
        <v>458</v>
      </c>
      <c r="M440" s="2">
        <v>46204</v>
      </c>
      <c r="N440">
        <v>75</v>
      </c>
      <c r="O440" t="s">
        <v>104</v>
      </c>
      <c r="P440">
        <v>38</v>
      </c>
      <c r="Q440" s="31" t="s">
        <v>171</v>
      </c>
      <c r="R440" t="s">
        <v>171</v>
      </c>
      <c r="S440">
        <v>1.56</v>
      </c>
      <c r="T440" s="2">
        <v>46204</v>
      </c>
      <c r="U440">
        <v>3502934</v>
      </c>
      <c r="V440" t="s">
        <v>105</v>
      </c>
      <c r="W440">
        <v>1</v>
      </c>
      <c r="X440">
        <v>1.56</v>
      </c>
    </row>
    <row r="441" spans="1:24" ht="14.25" customHeight="1" x14ac:dyDescent="0.35">
      <c r="A441">
        <v>192912770001</v>
      </c>
      <c r="B441" t="s">
        <v>642</v>
      </c>
      <c r="C441">
        <v>19291</v>
      </c>
      <c r="D441" t="s">
        <v>74</v>
      </c>
      <c r="E441">
        <v>277</v>
      </c>
      <c r="F441">
        <v>1</v>
      </c>
      <c r="G441">
        <v>13.76</v>
      </c>
      <c r="H441">
        <v>0</v>
      </c>
      <c r="J441">
        <v>13.76</v>
      </c>
      <c r="K441" t="s">
        <v>472</v>
      </c>
      <c r="L441" t="s">
        <v>475</v>
      </c>
      <c r="M441" s="2">
        <v>46266</v>
      </c>
      <c r="N441">
        <v>100</v>
      </c>
      <c r="O441" t="s">
        <v>104</v>
      </c>
      <c r="P441">
        <v>16</v>
      </c>
      <c r="Q441" s="31" t="s">
        <v>171</v>
      </c>
      <c r="R441" t="s">
        <v>171</v>
      </c>
      <c r="S441">
        <v>13.76</v>
      </c>
      <c r="T441" s="2">
        <v>46266</v>
      </c>
      <c r="U441">
        <v>3502934</v>
      </c>
      <c r="V441" t="s">
        <v>105</v>
      </c>
      <c r="W441">
        <v>1</v>
      </c>
      <c r="X441">
        <v>13.76</v>
      </c>
    </row>
    <row r="442" spans="1:24" ht="14.25" customHeight="1" x14ac:dyDescent="0.35">
      <c r="A442">
        <v>192912770002</v>
      </c>
      <c r="B442" t="s">
        <v>642</v>
      </c>
      <c r="C442">
        <v>19291</v>
      </c>
      <c r="D442" t="s">
        <v>74</v>
      </c>
      <c r="E442">
        <v>277</v>
      </c>
      <c r="F442">
        <v>2</v>
      </c>
      <c r="G442">
        <v>16.45</v>
      </c>
      <c r="H442">
        <v>0</v>
      </c>
      <c r="J442">
        <v>16.45</v>
      </c>
      <c r="K442" t="s">
        <v>472</v>
      </c>
      <c r="L442" t="s">
        <v>475</v>
      </c>
      <c r="M442" s="2">
        <v>46266</v>
      </c>
      <c r="N442">
        <v>100</v>
      </c>
      <c r="O442" t="s">
        <v>104</v>
      </c>
      <c r="P442">
        <v>16</v>
      </c>
      <c r="Q442" s="31" t="s">
        <v>171</v>
      </c>
      <c r="R442" t="s">
        <v>171</v>
      </c>
      <c r="S442">
        <v>16.45</v>
      </c>
      <c r="T442" s="2">
        <v>46266</v>
      </c>
      <c r="U442">
        <v>3502934</v>
      </c>
      <c r="V442" t="s">
        <v>105</v>
      </c>
      <c r="W442">
        <v>1</v>
      </c>
      <c r="X442">
        <v>16.45</v>
      </c>
    </row>
    <row r="443" spans="1:24" ht="14.25" customHeight="1" x14ac:dyDescent="0.35">
      <c r="A443">
        <v>193092780001</v>
      </c>
      <c r="B443" t="s">
        <v>643</v>
      </c>
      <c r="C443">
        <v>19309</v>
      </c>
      <c r="D443" t="s">
        <v>76</v>
      </c>
      <c r="E443">
        <v>278</v>
      </c>
      <c r="F443">
        <v>1</v>
      </c>
      <c r="G443">
        <v>2.67</v>
      </c>
      <c r="H443">
        <v>0</v>
      </c>
      <c r="J443">
        <v>2.67</v>
      </c>
      <c r="K443" t="s">
        <v>472</v>
      </c>
      <c r="L443" t="s">
        <v>507</v>
      </c>
      <c r="M443" s="2">
        <v>46143</v>
      </c>
      <c r="N443">
        <v>110</v>
      </c>
      <c r="O443" t="s">
        <v>104</v>
      </c>
      <c r="P443">
        <v>31</v>
      </c>
      <c r="Q443" s="31" t="s">
        <v>171</v>
      </c>
      <c r="R443" t="s">
        <v>171</v>
      </c>
      <c r="S443">
        <v>2.67</v>
      </c>
      <c r="T443" s="2">
        <v>46143</v>
      </c>
      <c r="U443">
        <v>3502934</v>
      </c>
      <c r="V443" t="s">
        <v>105</v>
      </c>
      <c r="W443">
        <v>1</v>
      </c>
      <c r="X443">
        <v>2.67</v>
      </c>
    </row>
    <row r="444" spans="1:24" ht="14.25" customHeight="1" x14ac:dyDescent="0.35">
      <c r="A444">
        <v>193092780002</v>
      </c>
      <c r="B444" t="s">
        <v>643</v>
      </c>
      <c r="C444">
        <v>19309</v>
      </c>
      <c r="D444" t="s">
        <v>76</v>
      </c>
      <c r="E444">
        <v>278</v>
      </c>
      <c r="F444">
        <v>2</v>
      </c>
      <c r="G444">
        <v>2.38</v>
      </c>
      <c r="H444">
        <v>0</v>
      </c>
      <c r="J444">
        <v>2.38</v>
      </c>
      <c r="K444" t="s">
        <v>472</v>
      </c>
      <c r="L444" t="s">
        <v>507</v>
      </c>
      <c r="M444" s="2">
        <v>46143</v>
      </c>
      <c r="N444">
        <v>110</v>
      </c>
      <c r="O444" t="s">
        <v>104</v>
      </c>
      <c r="P444">
        <v>31</v>
      </c>
      <c r="Q444" s="31" t="s">
        <v>171</v>
      </c>
      <c r="R444" t="s">
        <v>171</v>
      </c>
      <c r="S444">
        <v>2.38</v>
      </c>
      <c r="T444" s="2">
        <v>46143</v>
      </c>
      <c r="U444">
        <v>3502934</v>
      </c>
      <c r="V444" t="s">
        <v>105</v>
      </c>
      <c r="W444">
        <v>1</v>
      </c>
      <c r="X444">
        <v>2.38</v>
      </c>
    </row>
    <row r="445" spans="1:24" ht="14.25" customHeight="1" x14ac:dyDescent="0.35">
      <c r="A445">
        <v>193092780006</v>
      </c>
      <c r="B445" t="s">
        <v>643</v>
      </c>
      <c r="C445">
        <v>19309</v>
      </c>
      <c r="D445" t="s">
        <v>76</v>
      </c>
      <c r="E445">
        <v>278</v>
      </c>
      <c r="F445">
        <v>6</v>
      </c>
      <c r="G445">
        <v>8.44</v>
      </c>
      <c r="H445">
        <v>0</v>
      </c>
      <c r="J445">
        <v>8.44</v>
      </c>
      <c r="K445" t="s">
        <v>472</v>
      </c>
      <c r="L445" t="s">
        <v>507</v>
      </c>
      <c r="M445" s="2">
        <v>46143</v>
      </c>
      <c r="N445">
        <v>110</v>
      </c>
      <c r="O445" t="s">
        <v>104</v>
      </c>
      <c r="P445">
        <v>31</v>
      </c>
      <c r="Q445" s="31" t="s">
        <v>171</v>
      </c>
      <c r="R445" t="s">
        <v>171</v>
      </c>
      <c r="S445">
        <v>8.44</v>
      </c>
      <c r="T445" s="2">
        <v>46143</v>
      </c>
      <c r="U445">
        <v>3502934</v>
      </c>
      <c r="V445" t="s">
        <v>105</v>
      </c>
      <c r="W445">
        <v>1</v>
      </c>
      <c r="X445">
        <v>8.44</v>
      </c>
    </row>
    <row r="446" spans="1:24" ht="14.25" customHeight="1" x14ac:dyDescent="0.35">
      <c r="A446">
        <v>193092780007</v>
      </c>
      <c r="B446" t="s">
        <v>643</v>
      </c>
      <c r="C446">
        <v>19309</v>
      </c>
      <c r="D446" t="s">
        <v>76</v>
      </c>
      <c r="E446">
        <v>278</v>
      </c>
      <c r="F446">
        <v>7</v>
      </c>
      <c r="G446">
        <v>1.98</v>
      </c>
      <c r="H446">
        <v>0</v>
      </c>
      <c r="J446">
        <v>1.98</v>
      </c>
      <c r="K446" t="s">
        <v>472</v>
      </c>
      <c r="L446" t="s">
        <v>507</v>
      </c>
      <c r="M446" s="2">
        <v>46143</v>
      </c>
      <c r="N446">
        <v>110</v>
      </c>
      <c r="O446" t="s">
        <v>104</v>
      </c>
      <c r="P446">
        <v>31</v>
      </c>
      <c r="Q446" s="31" t="s">
        <v>171</v>
      </c>
      <c r="R446" t="s">
        <v>171</v>
      </c>
      <c r="S446">
        <v>1.98</v>
      </c>
      <c r="T446" s="2">
        <v>46143</v>
      </c>
      <c r="U446">
        <v>3502934</v>
      </c>
      <c r="V446" t="s">
        <v>105</v>
      </c>
      <c r="W446">
        <v>1</v>
      </c>
      <c r="X446">
        <v>1.98</v>
      </c>
    </row>
    <row r="447" spans="1:24" ht="14.25" customHeight="1" x14ac:dyDescent="0.35">
      <c r="A447">
        <v>193092780008</v>
      </c>
      <c r="B447" t="s">
        <v>643</v>
      </c>
      <c r="C447">
        <v>19309</v>
      </c>
      <c r="D447" t="s">
        <v>76</v>
      </c>
      <c r="E447">
        <v>278</v>
      </c>
      <c r="F447">
        <v>8</v>
      </c>
      <c r="G447">
        <v>3.19</v>
      </c>
      <c r="H447">
        <v>0</v>
      </c>
      <c r="J447">
        <v>3.19</v>
      </c>
      <c r="K447" t="s">
        <v>472</v>
      </c>
      <c r="L447" t="s">
        <v>507</v>
      </c>
      <c r="M447" s="2">
        <v>46143</v>
      </c>
      <c r="N447">
        <v>110</v>
      </c>
      <c r="O447" t="s">
        <v>104</v>
      </c>
      <c r="P447">
        <v>31</v>
      </c>
      <c r="Q447" s="31" t="s">
        <v>171</v>
      </c>
      <c r="R447" t="s">
        <v>171</v>
      </c>
      <c r="S447">
        <v>3.19</v>
      </c>
      <c r="T447" s="2">
        <v>46143</v>
      </c>
      <c r="U447">
        <v>3502934</v>
      </c>
      <c r="V447" t="s">
        <v>105</v>
      </c>
      <c r="W447">
        <v>1</v>
      </c>
      <c r="X447">
        <v>3.19</v>
      </c>
    </row>
    <row r="448" spans="1:24" ht="14.25" customHeight="1" x14ac:dyDescent="0.35">
      <c r="A448">
        <v>193092780012</v>
      </c>
      <c r="B448" t="s">
        <v>643</v>
      </c>
      <c r="C448">
        <v>19309</v>
      </c>
      <c r="D448" t="s">
        <v>76</v>
      </c>
      <c r="E448">
        <v>278</v>
      </c>
      <c r="F448">
        <v>12</v>
      </c>
      <c r="G448">
        <v>4.74</v>
      </c>
      <c r="H448">
        <v>0</v>
      </c>
      <c r="J448">
        <v>4.74</v>
      </c>
      <c r="K448" t="s">
        <v>487</v>
      </c>
      <c r="L448" t="s">
        <v>507</v>
      </c>
      <c r="M448" s="2">
        <v>46143</v>
      </c>
      <c r="N448">
        <v>110</v>
      </c>
      <c r="O448" t="s">
        <v>104</v>
      </c>
      <c r="P448">
        <v>31</v>
      </c>
      <c r="Q448" s="31" t="s">
        <v>171</v>
      </c>
      <c r="R448" t="s">
        <v>171</v>
      </c>
      <c r="S448">
        <v>4.74</v>
      </c>
      <c r="T448" s="2">
        <v>46143</v>
      </c>
      <c r="U448">
        <v>3502934</v>
      </c>
      <c r="V448" t="s">
        <v>105</v>
      </c>
      <c r="W448">
        <v>1</v>
      </c>
      <c r="X448">
        <v>4.74</v>
      </c>
    </row>
    <row r="449" spans="1:24" ht="14.25" customHeight="1" x14ac:dyDescent="0.35">
      <c r="A449">
        <v>193092780013</v>
      </c>
      <c r="B449" t="s">
        <v>643</v>
      </c>
      <c r="C449">
        <v>19309</v>
      </c>
      <c r="D449" t="s">
        <v>76</v>
      </c>
      <c r="E449">
        <v>278</v>
      </c>
      <c r="F449">
        <v>13</v>
      </c>
      <c r="G449">
        <v>4.78</v>
      </c>
      <c r="H449">
        <v>0</v>
      </c>
      <c r="J449">
        <v>4.78</v>
      </c>
      <c r="K449" t="s">
        <v>472</v>
      </c>
      <c r="L449" t="s">
        <v>507</v>
      </c>
      <c r="M449" s="2">
        <v>46143</v>
      </c>
      <c r="N449">
        <v>110</v>
      </c>
      <c r="O449" t="s">
        <v>104</v>
      </c>
      <c r="P449">
        <v>31</v>
      </c>
      <c r="Q449" s="31" t="s">
        <v>171</v>
      </c>
      <c r="R449" t="s">
        <v>171</v>
      </c>
      <c r="S449">
        <v>4.78</v>
      </c>
      <c r="T449" s="2">
        <v>46143</v>
      </c>
      <c r="U449">
        <v>3502934</v>
      </c>
      <c r="V449" t="s">
        <v>105</v>
      </c>
      <c r="W449">
        <v>1</v>
      </c>
      <c r="X449">
        <v>4.78</v>
      </c>
    </row>
    <row r="450" spans="1:24" ht="14.25" customHeight="1" x14ac:dyDescent="0.35">
      <c r="A450">
        <v>193092780014</v>
      </c>
      <c r="B450" t="s">
        <v>643</v>
      </c>
      <c r="C450">
        <v>19309</v>
      </c>
      <c r="D450" t="s">
        <v>76</v>
      </c>
      <c r="E450">
        <v>278</v>
      </c>
      <c r="F450">
        <v>14</v>
      </c>
      <c r="G450">
        <v>20.41</v>
      </c>
      <c r="H450">
        <v>0</v>
      </c>
      <c r="J450">
        <v>20.41</v>
      </c>
      <c r="K450" t="s">
        <v>487</v>
      </c>
      <c r="L450" t="s">
        <v>507</v>
      </c>
      <c r="M450" s="2">
        <v>46143</v>
      </c>
      <c r="N450">
        <v>110</v>
      </c>
      <c r="O450" t="s">
        <v>104</v>
      </c>
      <c r="P450">
        <v>31</v>
      </c>
      <c r="Q450" s="31" t="s">
        <v>171</v>
      </c>
      <c r="R450" t="s">
        <v>171</v>
      </c>
      <c r="S450">
        <v>20.41</v>
      </c>
      <c r="T450" s="2">
        <v>46143</v>
      </c>
      <c r="U450">
        <v>3502934</v>
      </c>
      <c r="V450" t="s">
        <v>105</v>
      </c>
      <c r="W450">
        <v>1</v>
      </c>
      <c r="X450">
        <v>20.41</v>
      </c>
    </row>
    <row r="451" spans="1:24" ht="14.25" customHeight="1" x14ac:dyDescent="0.35">
      <c r="A451">
        <v>193092780015</v>
      </c>
      <c r="B451" t="s">
        <v>643</v>
      </c>
      <c r="C451">
        <v>19309</v>
      </c>
      <c r="D451" t="s">
        <v>76</v>
      </c>
      <c r="E451">
        <v>278</v>
      </c>
      <c r="F451">
        <v>15</v>
      </c>
      <c r="G451">
        <v>3.19</v>
      </c>
      <c r="H451">
        <v>0</v>
      </c>
      <c r="J451">
        <v>3.19</v>
      </c>
      <c r="K451" t="s">
        <v>487</v>
      </c>
      <c r="L451" t="s">
        <v>507</v>
      </c>
      <c r="M451" s="2">
        <v>46143</v>
      </c>
      <c r="N451">
        <v>110</v>
      </c>
      <c r="O451" t="s">
        <v>104</v>
      </c>
      <c r="P451">
        <v>31</v>
      </c>
      <c r="Q451" s="31" t="s">
        <v>171</v>
      </c>
      <c r="R451" t="s">
        <v>171</v>
      </c>
      <c r="S451">
        <v>3.19</v>
      </c>
      <c r="T451" s="2">
        <v>46143</v>
      </c>
      <c r="U451">
        <v>3502934</v>
      </c>
      <c r="V451" t="s">
        <v>105</v>
      </c>
      <c r="W451">
        <v>1</v>
      </c>
      <c r="X451">
        <v>3.19</v>
      </c>
    </row>
    <row r="452" spans="1:24" ht="14.25" customHeight="1" x14ac:dyDescent="0.35">
      <c r="A452">
        <v>193092780019</v>
      </c>
      <c r="B452" t="s">
        <v>643</v>
      </c>
      <c r="C452">
        <v>19309</v>
      </c>
      <c r="D452" t="s">
        <v>76</v>
      </c>
      <c r="E452">
        <v>278</v>
      </c>
      <c r="F452">
        <v>19</v>
      </c>
      <c r="G452">
        <v>1.03</v>
      </c>
      <c r="H452">
        <v>0</v>
      </c>
      <c r="J452">
        <v>1.03</v>
      </c>
      <c r="K452" t="s">
        <v>487</v>
      </c>
      <c r="L452" t="s">
        <v>507</v>
      </c>
      <c r="M452" s="2">
        <v>46143</v>
      </c>
      <c r="N452">
        <v>110</v>
      </c>
      <c r="O452" t="s">
        <v>104</v>
      </c>
      <c r="P452">
        <v>31</v>
      </c>
      <c r="Q452" s="31" t="s">
        <v>171</v>
      </c>
      <c r="R452" t="s">
        <v>171</v>
      </c>
      <c r="S452">
        <v>1.03</v>
      </c>
      <c r="T452" s="2">
        <v>46143</v>
      </c>
      <c r="U452">
        <v>3502934</v>
      </c>
      <c r="V452" t="s">
        <v>105</v>
      </c>
      <c r="W452">
        <v>1</v>
      </c>
      <c r="X452">
        <v>1.03</v>
      </c>
    </row>
    <row r="453" spans="1:24" ht="14.25" customHeight="1" x14ac:dyDescent="0.35">
      <c r="A453">
        <v>193152790001</v>
      </c>
      <c r="B453" t="s">
        <v>644</v>
      </c>
      <c r="C453">
        <v>19315</v>
      </c>
      <c r="D453" t="s">
        <v>3</v>
      </c>
      <c r="E453">
        <v>279</v>
      </c>
      <c r="F453">
        <v>1</v>
      </c>
      <c r="G453">
        <v>10.69</v>
      </c>
      <c r="H453">
        <v>0</v>
      </c>
      <c r="J453">
        <v>10.69</v>
      </c>
      <c r="K453" t="s">
        <v>645</v>
      </c>
      <c r="L453" t="s">
        <v>478</v>
      </c>
      <c r="M453" s="2">
        <v>46235</v>
      </c>
      <c r="N453">
        <v>135</v>
      </c>
      <c r="O453" t="s">
        <v>104</v>
      </c>
      <c r="P453">
        <v>27</v>
      </c>
      <c r="Q453" s="31" t="s">
        <v>171</v>
      </c>
      <c r="R453" t="s">
        <v>171</v>
      </c>
      <c r="S453">
        <v>10.69</v>
      </c>
      <c r="T453" s="2">
        <v>46235</v>
      </c>
      <c r="U453">
        <v>3502934</v>
      </c>
      <c r="V453" t="s">
        <v>105</v>
      </c>
      <c r="W453">
        <v>1</v>
      </c>
      <c r="X453">
        <v>10.69</v>
      </c>
    </row>
    <row r="454" spans="1:24" ht="14.25" customHeight="1" x14ac:dyDescent="0.35">
      <c r="A454">
        <v>193152790004</v>
      </c>
      <c r="B454" t="s">
        <v>644</v>
      </c>
      <c r="C454">
        <v>19315</v>
      </c>
      <c r="D454" t="s">
        <v>3</v>
      </c>
      <c r="E454">
        <v>279</v>
      </c>
      <c r="F454">
        <v>4</v>
      </c>
      <c r="G454">
        <v>5.62</v>
      </c>
      <c r="H454">
        <v>0</v>
      </c>
      <c r="I454">
        <v>5.4</v>
      </c>
      <c r="J454">
        <v>0.22</v>
      </c>
      <c r="K454" t="s">
        <v>645</v>
      </c>
      <c r="L454" t="s">
        <v>478</v>
      </c>
      <c r="M454" s="2">
        <v>46235</v>
      </c>
      <c r="N454">
        <v>135</v>
      </c>
      <c r="O454" t="s">
        <v>104</v>
      </c>
      <c r="P454">
        <v>27</v>
      </c>
      <c r="Q454" s="31" t="s">
        <v>171</v>
      </c>
      <c r="R454" t="s">
        <v>171</v>
      </c>
      <c r="S454">
        <v>0.22</v>
      </c>
      <c r="T454" s="2">
        <v>46235</v>
      </c>
      <c r="U454">
        <v>3502934</v>
      </c>
      <c r="V454" t="s">
        <v>105</v>
      </c>
      <c r="W454">
        <v>1</v>
      </c>
      <c r="X454">
        <v>0.22</v>
      </c>
    </row>
    <row r="455" spans="1:24" ht="14.25" customHeight="1" x14ac:dyDescent="0.35">
      <c r="A455">
        <v>193152790005</v>
      </c>
      <c r="B455" t="s">
        <v>644</v>
      </c>
      <c r="C455">
        <v>19315</v>
      </c>
      <c r="D455" t="s">
        <v>3</v>
      </c>
      <c r="E455">
        <v>279</v>
      </c>
      <c r="F455">
        <v>5</v>
      </c>
      <c r="G455">
        <v>25.31</v>
      </c>
      <c r="H455">
        <v>0</v>
      </c>
      <c r="J455">
        <v>25.31</v>
      </c>
      <c r="K455" t="s">
        <v>523</v>
      </c>
      <c r="L455" t="s">
        <v>478</v>
      </c>
      <c r="M455" s="2">
        <v>46235</v>
      </c>
      <c r="N455">
        <v>135</v>
      </c>
      <c r="O455" t="s">
        <v>104</v>
      </c>
      <c r="P455">
        <v>27</v>
      </c>
      <c r="Q455" s="31" t="s">
        <v>171</v>
      </c>
      <c r="R455" t="s">
        <v>171</v>
      </c>
      <c r="S455">
        <v>25.31</v>
      </c>
      <c r="T455" s="2">
        <v>46235</v>
      </c>
      <c r="U455">
        <v>3502934</v>
      </c>
      <c r="V455" t="s">
        <v>105</v>
      </c>
      <c r="W455">
        <v>1</v>
      </c>
      <c r="X455">
        <v>25.31</v>
      </c>
    </row>
    <row r="456" spans="1:24" ht="14.25" customHeight="1" x14ac:dyDescent="0.35">
      <c r="A456">
        <v>193152790007</v>
      </c>
      <c r="B456" t="s">
        <v>644</v>
      </c>
      <c r="C456">
        <v>19315</v>
      </c>
      <c r="D456" t="s">
        <v>3</v>
      </c>
      <c r="E456">
        <v>279</v>
      </c>
      <c r="F456">
        <v>7</v>
      </c>
      <c r="G456">
        <v>13.44</v>
      </c>
      <c r="H456">
        <v>0</v>
      </c>
      <c r="J456">
        <v>13.44</v>
      </c>
      <c r="K456" t="s">
        <v>645</v>
      </c>
      <c r="L456" t="s">
        <v>478</v>
      </c>
      <c r="M456" s="2">
        <v>46235</v>
      </c>
      <c r="N456">
        <v>135</v>
      </c>
      <c r="O456" t="s">
        <v>104</v>
      </c>
      <c r="P456">
        <v>27</v>
      </c>
      <c r="Q456" s="31" t="s">
        <v>171</v>
      </c>
      <c r="R456" t="s">
        <v>171</v>
      </c>
      <c r="S456">
        <v>13.44</v>
      </c>
      <c r="T456" s="2">
        <v>46235</v>
      </c>
      <c r="U456">
        <v>3502934</v>
      </c>
      <c r="V456" t="s">
        <v>105</v>
      </c>
      <c r="W456">
        <v>1</v>
      </c>
      <c r="X456">
        <v>13.44</v>
      </c>
    </row>
    <row r="457" spans="1:24" ht="14.25" customHeight="1" x14ac:dyDescent="0.35">
      <c r="A457">
        <v>193152790009</v>
      </c>
      <c r="B457" t="s">
        <v>644</v>
      </c>
      <c r="C457">
        <v>19315</v>
      </c>
      <c r="D457" t="s">
        <v>3</v>
      </c>
      <c r="E457">
        <v>279</v>
      </c>
      <c r="F457">
        <v>9</v>
      </c>
      <c r="G457">
        <v>8.52</v>
      </c>
      <c r="H457">
        <v>0</v>
      </c>
      <c r="I457">
        <v>3.25</v>
      </c>
      <c r="J457">
        <v>5.27</v>
      </c>
      <c r="K457" t="s">
        <v>645</v>
      </c>
      <c r="L457" t="s">
        <v>478</v>
      </c>
      <c r="M457" s="2">
        <v>46235</v>
      </c>
      <c r="N457">
        <v>135</v>
      </c>
      <c r="O457" t="s">
        <v>104</v>
      </c>
      <c r="P457">
        <v>27</v>
      </c>
      <c r="Q457" s="31" t="s">
        <v>171</v>
      </c>
      <c r="R457" t="s">
        <v>171</v>
      </c>
      <c r="S457">
        <v>5.27</v>
      </c>
      <c r="T457" s="2">
        <v>46235</v>
      </c>
      <c r="U457">
        <v>3502934</v>
      </c>
      <c r="V457" t="s">
        <v>105</v>
      </c>
      <c r="W457">
        <v>1</v>
      </c>
      <c r="X457">
        <v>5.27</v>
      </c>
    </row>
    <row r="458" spans="1:24" ht="14.25" customHeight="1" x14ac:dyDescent="0.35">
      <c r="A458">
        <v>193152790011</v>
      </c>
      <c r="B458" t="s">
        <v>644</v>
      </c>
      <c r="C458">
        <v>19315</v>
      </c>
      <c r="D458" t="s">
        <v>3</v>
      </c>
      <c r="E458">
        <v>279</v>
      </c>
      <c r="F458">
        <v>11</v>
      </c>
      <c r="G458">
        <v>10.32</v>
      </c>
      <c r="H458">
        <v>0</v>
      </c>
      <c r="I458">
        <v>3.92</v>
      </c>
      <c r="J458">
        <v>6.4</v>
      </c>
      <c r="K458" t="s">
        <v>645</v>
      </c>
      <c r="L458" t="s">
        <v>478</v>
      </c>
      <c r="M458" s="2">
        <v>46235</v>
      </c>
      <c r="N458">
        <v>135</v>
      </c>
      <c r="O458" t="s">
        <v>104</v>
      </c>
      <c r="P458">
        <v>27</v>
      </c>
      <c r="Q458" s="31" t="s">
        <v>171</v>
      </c>
      <c r="R458" t="s">
        <v>171</v>
      </c>
      <c r="S458">
        <v>6.4</v>
      </c>
      <c r="T458" s="2">
        <v>46235</v>
      </c>
      <c r="U458">
        <v>3502934</v>
      </c>
      <c r="V458" t="s">
        <v>105</v>
      </c>
      <c r="W458">
        <v>1</v>
      </c>
      <c r="X458">
        <v>6.4</v>
      </c>
    </row>
    <row r="459" spans="1:24" ht="14.25" customHeight="1" x14ac:dyDescent="0.35">
      <c r="A459">
        <v>193692850010</v>
      </c>
      <c r="B459" t="s">
        <v>646</v>
      </c>
      <c r="C459">
        <v>19369</v>
      </c>
      <c r="D459" t="s">
        <v>67</v>
      </c>
      <c r="E459">
        <v>285</v>
      </c>
      <c r="F459">
        <v>10</v>
      </c>
      <c r="G459">
        <v>2.63</v>
      </c>
      <c r="H459">
        <v>0</v>
      </c>
      <c r="J459">
        <v>2.63</v>
      </c>
      <c r="K459" t="s">
        <v>477</v>
      </c>
      <c r="L459" t="s">
        <v>478</v>
      </c>
      <c r="M459" s="2">
        <v>46204</v>
      </c>
      <c r="N459">
        <v>125</v>
      </c>
      <c r="O459" t="s">
        <v>104</v>
      </c>
      <c r="P459">
        <v>15</v>
      </c>
      <c r="Q459" s="31" t="s">
        <v>171</v>
      </c>
      <c r="R459" t="s">
        <v>171</v>
      </c>
      <c r="S459">
        <v>2.63</v>
      </c>
      <c r="T459" s="2">
        <v>46204</v>
      </c>
      <c r="U459">
        <v>3502934</v>
      </c>
      <c r="V459" t="s">
        <v>105</v>
      </c>
      <c r="W459">
        <v>1</v>
      </c>
      <c r="X459">
        <v>2.63</v>
      </c>
    </row>
    <row r="460" spans="1:24" ht="14.25" customHeight="1" x14ac:dyDescent="0.35">
      <c r="A460">
        <v>193692850011</v>
      </c>
      <c r="B460" t="s">
        <v>646</v>
      </c>
      <c r="C460">
        <v>19369</v>
      </c>
      <c r="D460" t="s">
        <v>67</v>
      </c>
      <c r="E460">
        <v>285</v>
      </c>
      <c r="F460">
        <v>11</v>
      </c>
      <c r="G460">
        <v>12.4</v>
      </c>
      <c r="H460">
        <v>0</v>
      </c>
      <c r="J460">
        <v>12.4</v>
      </c>
      <c r="K460" t="s">
        <v>477</v>
      </c>
      <c r="L460" t="s">
        <v>478</v>
      </c>
      <c r="M460" s="2">
        <v>46204</v>
      </c>
      <c r="N460">
        <v>125</v>
      </c>
      <c r="O460" t="s">
        <v>104</v>
      </c>
      <c r="P460">
        <v>15</v>
      </c>
      <c r="Q460" s="31" t="s">
        <v>171</v>
      </c>
      <c r="R460" t="s">
        <v>171</v>
      </c>
      <c r="S460">
        <v>12.4</v>
      </c>
      <c r="T460" s="2">
        <v>46204</v>
      </c>
      <c r="U460">
        <v>3502934</v>
      </c>
      <c r="V460" t="s">
        <v>105</v>
      </c>
      <c r="W460">
        <v>1</v>
      </c>
      <c r="X460">
        <v>12.4</v>
      </c>
    </row>
    <row r="461" spans="1:24" ht="14.25" customHeight="1" x14ac:dyDescent="0.35">
      <c r="A461">
        <v>193692850012</v>
      </c>
      <c r="B461" t="s">
        <v>646</v>
      </c>
      <c r="C461">
        <v>19369</v>
      </c>
      <c r="D461" t="s">
        <v>67</v>
      </c>
      <c r="E461">
        <v>285</v>
      </c>
      <c r="F461">
        <v>12</v>
      </c>
      <c r="G461">
        <v>15.01</v>
      </c>
      <c r="H461">
        <v>0</v>
      </c>
      <c r="J461">
        <v>15.01</v>
      </c>
      <c r="K461" t="s">
        <v>477</v>
      </c>
      <c r="L461" t="s">
        <v>478</v>
      </c>
      <c r="M461" s="2">
        <v>46204</v>
      </c>
      <c r="N461">
        <v>125</v>
      </c>
      <c r="O461" t="s">
        <v>104</v>
      </c>
      <c r="P461">
        <v>15</v>
      </c>
      <c r="Q461" s="31" t="s">
        <v>171</v>
      </c>
      <c r="R461" t="s">
        <v>171</v>
      </c>
      <c r="S461">
        <v>15.01</v>
      </c>
      <c r="T461" s="2">
        <v>46204</v>
      </c>
      <c r="U461">
        <v>3502934</v>
      </c>
      <c r="V461" t="s">
        <v>105</v>
      </c>
      <c r="W461">
        <v>1</v>
      </c>
      <c r="X461">
        <v>15.01</v>
      </c>
    </row>
    <row r="462" spans="1:24" ht="14.25" customHeight="1" x14ac:dyDescent="0.35">
      <c r="A462">
        <v>193692850013</v>
      </c>
      <c r="B462" t="s">
        <v>646</v>
      </c>
      <c r="C462">
        <v>19369</v>
      </c>
      <c r="D462" t="s">
        <v>67</v>
      </c>
      <c r="E462">
        <v>285</v>
      </c>
      <c r="F462">
        <v>13</v>
      </c>
      <c r="G462">
        <v>6.72</v>
      </c>
      <c r="H462">
        <v>0</v>
      </c>
      <c r="J462">
        <v>6.72</v>
      </c>
      <c r="K462" t="s">
        <v>494</v>
      </c>
      <c r="L462" t="s">
        <v>478</v>
      </c>
      <c r="M462" s="2">
        <v>46204</v>
      </c>
      <c r="N462">
        <v>125</v>
      </c>
      <c r="O462" t="s">
        <v>104</v>
      </c>
      <c r="P462">
        <v>15</v>
      </c>
      <c r="Q462" s="31" t="s">
        <v>171</v>
      </c>
      <c r="R462" t="s">
        <v>171</v>
      </c>
      <c r="S462">
        <v>6.72</v>
      </c>
      <c r="T462" s="2">
        <v>46204</v>
      </c>
      <c r="U462">
        <v>3502934</v>
      </c>
      <c r="V462" t="s">
        <v>105</v>
      </c>
      <c r="W462">
        <v>1</v>
      </c>
      <c r="X462">
        <v>6.72</v>
      </c>
    </row>
    <row r="463" spans="1:24" ht="14.25" customHeight="1" x14ac:dyDescent="0.35">
      <c r="A463">
        <v>194612900006</v>
      </c>
      <c r="B463" t="s">
        <v>647</v>
      </c>
      <c r="C463">
        <v>19461</v>
      </c>
      <c r="D463" t="s">
        <v>5</v>
      </c>
      <c r="E463">
        <v>290</v>
      </c>
      <c r="F463">
        <v>6</v>
      </c>
      <c r="G463">
        <v>23.27</v>
      </c>
      <c r="H463">
        <v>0</v>
      </c>
      <c r="J463">
        <v>23.27</v>
      </c>
      <c r="K463" t="s">
        <v>489</v>
      </c>
      <c r="L463" t="s">
        <v>458</v>
      </c>
      <c r="M463" s="2">
        <v>46143</v>
      </c>
      <c r="N463">
        <v>77</v>
      </c>
      <c r="O463" t="s">
        <v>104</v>
      </c>
      <c r="P463">
        <v>39</v>
      </c>
      <c r="Q463" s="31" t="s">
        <v>171</v>
      </c>
      <c r="R463" t="s">
        <v>171</v>
      </c>
      <c r="S463">
        <v>23.27</v>
      </c>
      <c r="T463" s="2">
        <v>46143</v>
      </c>
      <c r="U463">
        <v>3502934</v>
      </c>
      <c r="V463" t="s">
        <v>105</v>
      </c>
      <c r="W463">
        <v>1</v>
      </c>
      <c r="X463">
        <v>23.27</v>
      </c>
    </row>
    <row r="464" spans="1:24" ht="14.25" customHeight="1" x14ac:dyDescent="0.35">
      <c r="A464">
        <v>194612900007</v>
      </c>
      <c r="B464" t="s">
        <v>647</v>
      </c>
      <c r="C464">
        <v>19461</v>
      </c>
      <c r="D464" t="s">
        <v>5</v>
      </c>
      <c r="E464">
        <v>290</v>
      </c>
      <c r="F464">
        <v>7</v>
      </c>
      <c r="G464">
        <v>22.46</v>
      </c>
      <c r="H464">
        <v>0</v>
      </c>
      <c r="J464">
        <v>22.46</v>
      </c>
      <c r="K464" t="s">
        <v>489</v>
      </c>
      <c r="L464" t="s">
        <v>458</v>
      </c>
      <c r="M464" s="2">
        <v>46143</v>
      </c>
      <c r="N464">
        <v>77</v>
      </c>
      <c r="O464" t="s">
        <v>104</v>
      </c>
      <c r="P464">
        <v>39</v>
      </c>
      <c r="Q464" s="31" t="s">
        <v>171</v>
      </c>
      <c r="R464" t="s">
        <v>171</v>
      </c>
      <c r="S464">
        <v>22.46</v>
      </c>
      <c r="T464" s="2">
        <v>46143</v>
      </c>
      <c r="U464">
        <v>3502934</v>
      </c>
      <c r="V464" t="s">
        <v>105</v>
      </c>
      <c r="W464">
        <v>1</v>
      </c>
      <c r="X464">
        <v>22.46</v>
      </c>
    </row>
    <row r="465" spans="1:24" ht="14.25" customHeight="1" x14ac:dyDescent="0.35">
      <c r="A465">
        <v>194612900008</v>
      </c>
      <c r="B465" t="s">
        <v>647</v>
      </c>
      <c r="C465">
        <v>19461</v>
      </c>
      <c r="D465" t="s">
        <v>5</v>
      </c>
      <c r="E465">
        <v>290</v>
      </c>
      <c r="F465">
        <v>8</v>
      </c>
      <c r="G465">
        <v>8.73</v>
      </c>
      <c r="H465">
        <v>0</v>
      </c>
      <c r="J465">
        <v>8.73</v>
      </c>
      <c r="K465" t="s">
        <v>489</v>
      </c>
      <c r="L465" t="s">
        <v>458</v>
      </c>
      <c r="M465" s="2">
        <v>46143</v>
      </c>
      <c r="N465">
        <v>77</v>
      </c>
      <c r="O465" t="s">
        <v>104</v>
      </c>
      <c r="P465">
        <v>39</v>
      </c>
      <c r="Q465" s="31" t="s">
        <v>171</v>
      </c>
      <c r="R465" t="s">
        <v>171</v>
      </c>
      <c r="S465">
        <v>8.73</v>
      </c>
      <c r="T465" s="2">
        <v>46143</v>
      </c>
      <c r="U465">
        <v>3502934</v>
      </c>
      <c r="V465" t="s">
        <v>105</v>
      </c>
      <c r="W465">
        <v>1</v>
      </c>
      <c r="X465">
        <v>8.73</v>
      </c>
    </row>
    <row r="466" spans="1:24" ht="14.25" customHeight="1" x14ac:dyDescent="0.35">
      <c r="A466">
        <v>194612900010</v>
      </c>
      <c r="B466" t="s">
        <v>647</v>
      </c>
      <c r="C466">
        <v>19461</v>
      </c>
      <c r="D466" t="s">
        <v>5</v>
      </c>
      <c r="E466">
        <v>290</v>
      </c>
      <c r="F466">
        <v>10</v>
      </c>
      <c r="G466">
        <v>12.14</v>
      </c>
      <c r="H466">
        <v>0</v>
      </c>
      <c r="J466">
        <v>12.14</v>
      </c>
      <c r="K466" t="s">
        <v>487</v>
      </c>
      <c r="L466" t="s">
        <v>458</v>
      </c>
      <c r="M466" s="2">
        <v>46143</v>
      </c>
      <c r="N466">
        <v>77</v>
      </c>
      <c r="O466" t="s">
        <v>104</v>
      </c>
      <c r="P466">
        <v>39</v>
      </c>
      <c r="Q466" s="31" t="s">
        <v>171</v>
      </c>
      <c r="R466" t="s">
        <v>171</v>
      </c>
      <c r="S466">
        <v>12.14</v>
      </c>
      <c r="T466" s="2">
        <v>46143</v>
      </c>
      <c r="U466">
        <v>3502934</v>
      </c>
      <c r="V466" t="s">
        <v>105</v>
      </c>
      <c r="W466">
        <v>1</v>
      </c>
      <c r="X466">
        <v>12.14</v>
      </c>
    </row>
    <row r="467" spans="1:24" ht="14.25" customHeight="1" x14ac:dyDescent="0.35">
      <c r="A467">
        <v>194612900011</v>
      </c>
      <c r="B467" t="s">
        <v>647</v>
      </c>
      <c r="C467">
        <v>19461</v>
      </c>
      <c r="D467" t="s">
        <v>5</v>
      </c>
      <c r="E467">
        <v>290</v>
      </c>
      <c r="F467">
        <v>11</v>
      </c>
      <c r="G467">
        <v>13.2</v>
      </c>
      <c r="H467">
        <v>0</v>
      </c>
      <c r="J467">
        <v>13.2</v>
      </c>
      <c r="K467" t="s">
        <v>489</v>
      </c>
      <c r="L467" t="s">
        <v>458</v>
      </c>
      <c r="M467" s="2">
        <v>46143</v>
      </c>
      <c r="N467">
        <v>77</v>
      </c>
      <c r="O467" t="s">
        <v>104</v>
      </c>
      <c r="P467">
        <v>39</v>
      </c>
      <c r="Q467" s="31" t="s">
        <v>171</v>
      </c>
      <c r="R467" t="s">
        <v>171</v>
      </c>
      <c r="S467">
        <v>13.2</v>
      </c>
      <c r="T467" s="2">
        <v>46143</v>
      </c>
      <c r="U467">
        <v>3502934</v>
      </c>
      <c r="V467" t="s">
        <v>105</v>
      </c>
      <c r="W467">
        <v>1</v>
      </c>
      <c r="X467">
        <v>13.2</v>
      </c>
    </row>
    <row r="468" spans="1:24" ht="14.25" customHeight="1" x14ac:dyDescent="0.35">
      <c r="A468">
        <v>194612900012</v>
      </c>
      <c r="B468" t="s">
        <v>647</v>
      </c>
      <c r="C468">
        <v>19461</v>
      </c>
      <c r="D468" t="s">
        <v>5</v>
      </c>
      <c r="E468">
        <v>290</v>
      </c>
      <c r="F468">
        <v>12</v>
      </c>
      <c r="G468">
        <v>10.37</v>
      </c>
      <c r="H468">
        <v>0</v>
      </c>
      <c r="J468">
        <v>10.37</v>
      </c>
      <c r="K468" t="s">
        <v>489</v>
      </c>
      <c r="L468" t="s">
        <v>458</v>
      </c>
      <c r="M468" s="2">
        <v>46143</v>
      </c>
      <c r="N468">
        <v>77</v>
      </c>
      <c r="O468" t="s">
        <v>104</v>
      </c>
      <c r="P468">
        <v>39</v>
      </c>
      <c r="Q468" s="31" t="s">
        <v>171</v>
      </c>
      <c r="R468" t="s">
        <v>171</v>
      </c>
      <c r="S468">
        <v>10.37</v>
      </c>
      <c r="T468" s="2">
        <v>46143</v>
      </c>
      <c r="U468">
        <v>3502934</v>
      </c>
      <c r="V468" t="s">
        <v>105</v>
      </c>
      <c r="W468">
        <v>1</v>
      </c>
      <c r="X468">
        <v>10.37</v>
      </c>
    </row>
    <row r="469" spans="1:24" ht="14.25" customHeight="1" x14ac:dyDescent="0.35">
      <c r="A469">
        <v>194612900013</v>
      </c>
      <c r="B469" t="s">
        <v>647</v>
      </c>
      <c r="C469">
        <v>19461</v>
      </c>
      <c r="D469" t="s">
        <v>5</v>
      </c>
      <c r="E469">
        <v>290</v>
      </c>
      <c r="F469">
        <v>13</v>
      </c>
      <c r="G469">
        <v>6.66</v>
      </c>
      <c r="H469">
        <v>0</v>
      </c>
      <c r="J469">
        <v>6.66</v>
      </c>
      <c r="K469" t="s">
        <v>489</v>
      </c>
      <c r="L469" t="s">
        <v>458</v>
      </c>
      <c r="M469" s="2">
        <v>46143</v>
      </c>
      <c r="N469">
        <v>77</v>
      </c>
      <c r="O469" t="s">
        <v>104</v>
      </c>
      <c r="P469">
        <v>39</v>
      </c>
      <c r="Q469" s="31" t="s">
        <v>171</v>
      </c>
      <c r="R469" t="s">
        <v>171</v>
      </c>
      <c r="S469">
        <v>6.66</v>
      </c>
      <c r="T469" s="2">
        <v>46143</v>
      </c>
      <c r="U469">
        <v>3502934</v>
      </c>
      <c r="V469" t="s">
        <v>105</v>
      </c>
      <c r="W469">
        <v>1</v>
      </c>
      <c r="X469">
        <v>6.66</v>
      </c>
    </row>
    <row r="470" spans="1:24" ht="14.25" customHeight="1" x14ac:dyDescent="0.35">
      <c r="A470">
        <v>194612900014</v>
      </c>
      <c r="B470" t="s">
        <v>647</v>
      </c>
      <c r="C470">
        <v>19461</v>
      </c>
      <c r="D470" t="s">
        <v>5</v>
      </c>
      <c r="E470">
        <v>290</v>
      </c>
      <c r="F470">
        <v>14</v>
      </c>
      <c r="G470">
        <v>5.48</v>
      </c>
      <c r="H470">
        <v>0</v>
      </c>
      <c r="J470">
        <v>5.48</v>
      </c>
      <c r="K470" t="s">
        <v>489</v>
      </c>
      <c r="L470" t="s">
        <v>458</v>
      </c>
      <c r="M470" s="2">
        <v>46143</v>
      </c>
      <c r="N470">
        <v>77</v>
      </c>
      <c r="O470" t="s">
        <v>104</v>
      </c>
      <c r="P470">
        <v>39</v>
      </c>
      <c r="Q470" s="31" t="s">
        <v>171</v>
      </c>
      <c r="R470" t="s">
        <v>171</v>
      </c>
      <c r="S470">
        <v>5.48</v>
      </c>
      <c r="T470" s="2">
        <v>46143</v>
      </c>
      <c r="U470">
        <v>3502934</v>
      </c>
      <c r="V470" t="s">
        <v>105</v>
      </c>
      <c r="W470">
        <v>1</v>
      </c>
      <c r="X470">
        <v>5.48</v>
      </c>
    </row>
    <row r="471" spans="1:24" ht="14.25" customHeight="1" x14ac:dyDescent="0.35">
      <c r="A471">
        <v>194612910001</v>
      </c>
      <c r="B471" t="s">
        <v>648</v>
      </c>
      <c r="C471">
        <v>19461</v>
      </c>
      <c r="D471" t="s">
        <v>5</v>
      </c>
      <c r="E471">
        <v>291</v>
      </c>
      <c r="F471">
        <v>1</v>
      </c>
      <c r="G471">
        <v>7.69</v>
      </c>
      <c r="H471">
        <v>0</v>
      </c>
      <c r="J471">
        <v>7.69</v>
      </c>
      <c r="K471" t="s">
        <v>487</v>
      </c>
      <c r="L471" t="s">
        <v>458</v>
      </c>
      <c r="M471" s="2">
        <v>46143</v>
      </c>
      <c r="N471">
        <v>72</v>
      </c>
      <c r="O471" t="s">
        <v>104</v>
      </c>
      <c r="P471">
        <v>49</v>
      </c>
      <c r="Q471" s="31" t="s">
        <v>171</v>
      </c>
      <c r="R471" t="s">
        <v>171</v>
      </c>
      <c r="S471">
        <v>7.69</v>
      </c>
      <c r="T471" s="2">
        <v>46143</v>
      </c>
      <c r="U471">
        <v>3502934</v>
      </c>
      <c r="V471" t="s">
        <v>105</v>
      </c>
      <c r="W471">
        <v>1</v>
      </c>
      <c r="X471">
        <v>7.69</v>
      </c>
    </row>
    <row r="472" spans="1:24" ht="14.25" customHeight="1" x14ac:dyDescent="0.35">
      <c r="A472">
        <v>194612910002</v>
      </c>
      <c r="B472" t="s">
        <v>648</v>
      </c>
      <c r="C472">
        <v>19461</v>
      </c>
      <c r="D472" t="s">
        <v>5</v>
      </c>
      <c r="E472">
        <v>291</v>
      </c>
      <c r="F472">
        <v>2</v>
      </c>
      <c r="G472">
        <v>17.07</v>
      </c>
      <c r="H472">
        <v>0</v>
      </c>
      <c r="J472">
        <v>17.07</v>
      </c>
      <c r="K472" t="s">
        <v>487</v>
      </c>
      <c r="L472" t="s">
        <v>458</v>
      </c>
      <c r="M472" s="2">
        <v>46143</v>
      </c>
      <c r="N472">
        <v>72</v>
      </c>
      <c r="O472" t="s">
        <v>104</v>
      </c>
      <c r="P472">
        <v>49</v>
      </c>
      <c r="Q472" s="31" t="s">
        <v>171</v>
      </c>
      <c r="R472" t="s">
        <v>171</v>
      </c>
      <c r="S472">
        <v>17.07</v>
      </c>
      <c r="T472" s="2">
        <v>46143</v>
      </c>
      <c r="U472">
        <v>3502934</v>
      </c>
      <c r="V472" t="s">
        <v>105</v>
      </c>
      <c r="W472">
        <v>1</v>
      </c>
      <c r="X472">
        <v>17.07</v>
      </c>
    </row>
    <row r="473" spans="1:24" ht="14.25" customHeight="1" x14ac:dyDescent="0.35">
      <c r="A473">
        <v>194612910003</v>
      </c>
      <c r="B473" t="s">
        <v>648</v>
      </c>
      <c r="C473">
        <v>19461</v>
      </c>
      <c r="D473" t="s">
        <v>5</v>
      </c>
      <c r="E473">
        <v>291</v>
      </c>
      <c r="F473">
        <v>3</v>
      </c>
      <c r="G473">
        <v>13.31</v>
      </c>
      <c r="H473">
        <v>0</v>
      </c>
      <c r="J473">
        <v>13.31</v>
      </c>
      <c r="K473" t="s">
        <v>487</v>
      </c>
      <c r="L473" t="s">
        <v>458</v>
      </c>
      <c r="M473" s="2">
        <v>46143</v>
      </c>
      <c r="N473">
        <v>72</v>
      </c>
      <c r="O473" t="s">
        <v>104</v>
      </c>
      <c r="P473">
        <v>49</v>
      </c>
      <c r="Q473" s="31" t="s">
        <v>171</v>
      </c>
      <c r="R473" t="s">
        <v>171</v>
      </c>
      <c r="S473">
        <v>13.31</v>
      </c>
      <c r="T473" s="2">
        <v>46143</v>
      </c>
      <c r="U473">
        <v>3502934</v>
      </c>
      <c r="V473" t="s">
        <v>105</v>
      </c>
      <c r="W473">
        <v>1</v>
      </c>
      <c r="X473">
        <v>13.31</v>
      </c>
    </row>
    <row r="474" spans="1:24" ht="14.25" customHeight="1" x14ac:dyDescent="0.35">
      <c r="A474">
        <v>194612910004</v>
      </c>
      <c r="B474" t="s">
        <v>648</v>
      </c>
      <c r="C474">
        <v>19461</v>
      </c>
      <c r="D474" t="s">
        <v>5</v>
      </c>
      <c r="E474">
        <v>291</v>
      </c>
      <c r="F474">
        <v>4</v>
      </c>
      <c r="G474">
        <v>13.36</v>
      </c>
      <c r="H474">
        <v>0</v>
      </c>
      <c r="J474">
        <v>13.36</v>
      </c>
      <c r="K474" t="s">
        <v>487</v>
      </c>
      <c r="L474" t="s">
        <v>458</v>
      </c>
      <c r="M474" s="2">
        <v>46143</v>
      </c>
      <c r="N474">
        <v>72</v>
      </c>
      <c r="O474" t="s">
        <v>104</v>
      </c>
      <c r="P474">
        <v>49</v>
      </c>
      <c r="Q474" s="31" t="s">
        <v>171</v>
      </c>
      <c r="R474" t="s">
        <v>171</v>
      </c>
      <c r="S474">
        <v>13.36</v>
      </c>
      <c r="T474" s="2">
        <v>46143</v>
      </c>
      <c r="U474">
        <v>3502934</v>
      </c>
      <c r="V474" t="s">
        <v>105</v>
      </c>
      <c r="W474">
        <v>1</v>
      </c>
      <c r="X474">
        <v>13.36</v>
      </c>
    </row>
    <row r="475" spans="1:24" ht="14.25" customHeight="1" x14ac:dyDescent="0.35">
      <c r="A475">
        <v>194612910005</v>
      </c>
      <c r="B475" t="s">
        <v>648</v>
      </c>
      <c r="C475">
        <v>19461</v>
      </c>
      <c r="D475" t="s">
        <v>5</v>
      </c>
      <c r="E475">
        <v>291</v>
      </c>
      <c r="F475">
        <v>5</v>
      </c>
      <c r="G475">
        <v>2.14</v>
      </c>
      <c r="H475">
        <v>0</v>
      </c>
      <c r="J475">
        <v>2.14</v>
      </c>
      <c r="K475" t="s">
        <v>487</v>
      </c>
      <c r="L475" t="s">
        <v>458</v>
      </c>
      <c r="M475" s="2">
        <v>46143</v>
      </c>
      <c r="N475">
        <v>72</v>
      </c>
      <c r="O475" t="s">
        <v>104</v>
      </c>
      <c r="P475">
        <v>49</v>
      </c>
      <c r="Q475" s="31" t="s">
        <v>171</v>
      </c>
      <c r="R475" t="s">
        <v>171</v>
      </c>
      <c r="S475">
        <v>2.14</v>
      </c>
      <c r="T475" s="2">
        <v>46143</v>
      </c>
      <c r="U475">
        <v>3502934</v>
      </c>
      <c r="V475" t="s">
        <v>105</v>
      </c>
      <c r="W475">
        <v>1</v>
      </c>
      <c r="X475">
        <v>2.14</v>
      </c>
    </row>
    <row r="476" spans="1:24" ht="14.25" customHeight="1" x14ac:dyDescent="0.35">
      <c r="A476">
        <v>194612910006</v>
      </c>
      <c r="B476" t="s">
        <v>648</v>
      </c>
      <c r="C476">
        <v>19461</v>
      </c>
      <c r="D476" t="s">
        <v>5</v>
      </c>
      <c r="E476">
        <v>291</v>
      </c>
      <c r="F476">
        <v>6</v>
      </c>
      <c r="G476">
        <v>3.02</v>
      </c>
      <c r="H476">
        <v>0</v>
      </c>
      <c r="J476">
        <v>3.02</v>
      </c>
      <c r="K476" t="s">
        <v>487</v>
      </c>
      <c r="L476" t="s">
        <v>458</v>
      </c>
      <c r="M476" s="2">
        <v>46143</v>
      </c>
      <c r="N476">
        <v>72</v>
      </c>
      <c r="O476" t="s">
        <v>104</v>
      </c>
      <c r="P476">
        <v>49</v>
      </c>
      <c r="Q476" s="31" t="s">
        <v>171</v>
      </c>
      <c r="R476" t="s">
        <v>171</v>
      </c>
      <c r="S476">
        <v>3.02</v>
      </c>
      <c r="T476" s="2">
        <v>46143</v>
      </c>
      <c r="U476">
        <v>3502934</v>
      </c>
      <c r="V476" t="s">
        <v>105</v>
      </c>
      <c r="W476">
        <v>1</v>
      </c>
      <c r="X476">
        <v>3.02</v>
      </c>
    </row>
    <row r="477" spans="1:24" ht="14.25" customHeight="1" x14ac:dyDescent="0.35">
      <c r="A477">
        <v>194612910007</v>
      </c>
      <c r="B477" t="s">
        <v>648</v>
      </c>
      <c r="C477">
        <v>19461</v>
      </c>
      <c r="D477" t="s">
        <v>5</v>
      </c>
      <c r="E477">
        <v>291</v>
      </c>
      <c r="F477">
        <v>7</v>
      </c>
      <c r="G477">
        <v>2.63</v>
      </c>
      <c r="H477">
        <v>0</v>
      </c>
      <c r="J477">
        <v>2.63</v>
      </c>
      <c r="K477" t="s">
        <v>487</v>
      </c>
      <c r="L477" t="s">
        <v>458</v>
      </c>
      <c r="M477" s="2">
        <v>46143</v>
      </c>
      <c r="N477">
        <v>72</v>
      </c>
      <c r="O477" t="s">
        <v>104</v>
      </c>
      <c r="P477">
        <v>49</v>
      </c>
      <c r="Q477" s="31" t="s">
        <v>171</v>
      </c>
      <c r="R477" t="s">
        <v>171</v>
      </c>
      <c r="S477">
        <v>2.63</v>
      </c>
      <c r="T477" s="2">
        <v>46143</v>
      </c>
      <c r="U477">
        <v>3502934</v>
      </c>
      <c r="V477" t="s">
        <v>105</v>
      </c>
      <c r="W477">
        <v>1</v>
      </c>
      <c r="X477">
        <v>2.63</v>
      </c>
    </row>
    <row r="478" spans="1:24" ht="14.25" customHeight="1" x14ac:dyDescent="0.35">
      <c r="A478">
        <v>194612910008</v>
      </c>
      <c r="B478" t="s">
        <v>648</v>
      </c>
      <c r="C478">
        <v>19461</v>
      </c>
      <c r="D478" t="s">
        <v>5</v>
      </c>
      <c r="E478">
        <v>291</v>
      </c>
      <c r="F478">
        <v>8</v>
      </c>
      <c r="G478">
        <v>2.5099999999999998</v>
      </c>
      <c r="H478">
        <v>0</v>
      </c>
      <c r="J478">
        <v>2.5099999999999998</v>
      </c>
      <c r="K478" t="s">
        <v>487</v>
      </c>
      <c r="L478" t="s">
        <v>458</v>
      </c>
      <c r="M478" s="2">
        <v>46143</v>
      </c>
      <c r="N478">
        <v>72</v>
      </c>
      <c r="O478" t="s">
        <v>104</v>
      </c>
      <c r="P478">
        <v>49</v>
      </c>
      <c r="Q478" s="31" t="s">
        <v>171</v>
      </c>
      <c r="R478" t="s">
        <v>171</v>
      </c>
      <c r="S478">
        <v>2.5099999999999998</v>
      </c>
      <c r="T478" s="2">
        <v>46143</v>
      </c>
      <c r="U478">
        <v>3502934</v>
      </c>
      <c r="V478" t="s">
        <v>105</v>
      </c>
      <c r="W478">
        <v>1</v>
      </c>
      <c r="X478">
        <v>2.5099999999999998</v>
      </c>
    </row>
    <row r="479" spans="1:24" ht="14.25" customHeight="1" x14ac:dyDescent="0.35">
      <c r="A479">
        <v>194612910009</v>
      </c>
      <c r="B479" t="s">
        <v>648</v>
      </c>
      <c r="C479">
        <v>19461</v>
      </c>
      <c r="D479" t="s">
        <v>5</v>
      </c>
      <c r="E479">
        <v>291</v>
      </c>
      <c r="F479">
        <v>9</v>
      </c>
      <c r="G479">
        <v>4.43</v>
      </c>
      <c r="H479">
        <v>0</v>
      </c>
      <c r="J479">
        <v>4.43</v>
      </c>
      <c r="K479" t="s">
        <v>487</v>
      </c>
      <c r="L479" t="s">
        <v>458</v>
      </c>
      <c r="M479" s="2">
        <v>46143</v>
      </c>
      <c r="N479">
        <v>72</v>
      </c>
      <c r="O479" t="s">
        <v>104</v>
      </c>
      <c r="P479">
        <v>49</v>
      </c>
      <c r="Q479" s="31" t="s">
        <v>171</v>
      </c>
      <c r="R479" t="s">
        <v>171</v>
      </c>
      <c r="S479">
        <v>4.43</v>
      </c>
      <c r="T479" s="2">
        <v>46143</v>
      </c>
      <c r="U479">
        <v>3502934</v>
      </c>
      <c r="V479" t="s">
        <v>105</v>
      </c>
      <c r="W479">
        <v>1</v>
      </c>
      <c r="X479">
        <v>4.43</v>
      </c>
    </row>
    <row r="480" spans="1:24" ht="14.25" customHeight="1" x14ac:dyDescent="0.35">
      <c r="A480">
        <v>194612910010</v>
      </c>
      <c r="B480" t="s">
        <v>648</v>
      </c>
      <c r="C480">
        <v>19461</v>
      </c>
      <c r="D480" t="s">
        <v>5</v>
      </c>
      <c r="E480">
        <v>291</v>
      </c>
      <c r="F480">
        <v>10</v>
      </c>
      <c r="G480">
        <v>10.87</v>
      </c>
      <c r="H480">
        <v>0</v>
      </c>
      <c r="J480">
        <v>10.87</v>
      </c>
      <c r="K480" t="s">
        <v>487</v>
      </c>
      <c r="L480" t="s">
        <v>458</v>
      </c>
      <c r="M480" s="2">
        <v>46143</v>
      </c>
      <c r="N480">
        <v>72</v>
      </c>
      <c r="O480" t="s">
        <v>104</v>
      </c>
      <c r="P480">
        <v>49</v>
      </c>
      <c r="Q480" s="31" t="s">
        <v>171</v>
      </c>
      <c r="R480" t="s">
        <v>171</v>
      </c>
      <c r="S480">
        <v>10.87</v>
      </c>
      <c r="T480" s="2">
        <v>46143</v>
      </c>
      <c r="U480">
        <v>3502934</v>
      </c>
      <c r="V480" t="s">
        <v>105</v>
      </c>
      <c r="W480">
        <v>1</v>
      </c>
      <c r="X480">
        <v>10.87</v>
      </c>
    </row>
    <row r="481" spans="1:24" ht="14.25" customHeight="1" x14ac:dyDescent="0.35">
      <c r="A481">
        <v>194612910011</v>
      </c>
      <c r="B481" t="s">
        <v>648</v>
      </c>
      <c r="C481">
        <v>19461</v>
      </c>
      <c r="D481" t="s">
        <v>5</v>
      </c>
      <c r="E481">
        <v>291</v>
      </c>
      <c r="F481">
        <v>11</v>
      </c>
      <c r="G481">
        <v>7.57</v>
      </c>
      <c r="H481">
        <v>0</v>
      </c>
      <c r="J481">
        <v>7.57</v>
      </c>
      <c r="K481" t="s">
        <v>487</v>
      </c>
      <c r="L481" t="s">
        <v>458</v>
      </c>
      <c r="M481" s="2">
        <v>46143</v>
      </c>
      <c r="N481">
        <v>72</v>
      </c>
      <c r="O481" t="s">
        <v>104</v>
      </c>
      <c r="P481">
        <v>49</v>
      </c>
      <c r="Q481" s="31" t="s">
        <v>171</v>
      </c>
      <c r="R481" t="s">
        <v>171</v>
      </c>
      <c r="S481">
        <v>7.57</v>
      </c>
      <c r="T481" s="2">
        <v>46143</v>
      </c>
      <c r="U481">
        <v>3502934</v>
      </c>
      <c r="V481" t="s">
        <v>105</v>
      </c>
      <c r="W481">
        <v>1</v>
      </c>
      <c r="X481">
        <v>7.57</v>
      </c>
    </row>
    <row r="482" spans="1:24" ht="14.25" customHeight="1" x14ac:dyDescent="0.35">
      <c r="A482">
        <v>194612910012</v>
      </c>
      <c r="B482" t="s">
        <v>648</v>
      </c>
      <c r="C482">
        <v>19461</v>
      </c>
      <c r="D482" t="s">
        <v>5</v>
      </c>
      <c r="E482">
        <v>291</v>
      </c>
      <c r="F482">
        <v>12</v>
      </c>
      <c r="G482">
        <v>5.08</v>
      </c>
      <c r="H482">
        <v>0</v>
      </c>
      <c r="J482">
        <v>5.08</v>
      </c>
      <c r="K482" t="s">
        <v>487</v>
      </c>
      <c r="L482" t="s">
        <v>458</v>
      </c>
      <c r="M482" s="2">
        <v>46143</v>
      </c>
      <c r="N482">
        <v>72</v>
      </c>
      <c r="O482" t="s">
        <v>104</v>
      </c>
      <c r="P482">
        <v>49</v>
      </c>
      <c r="Q482" s="31" t="s">
        <v>171</v>
      </c>
      <c r="R482" t="s">
        <v>171</v>
      </c>
      <c r="S482">
        <v>5.08</v>
      </c>
      <c r="T482" s="2">
        <v>46143</v>
      </c>
      <c r="U482">
        <v>3502934</v>
      </c>
      <c r="V482" t="s">
        <v>105</v>
      </c>
      <c r="W482">
        <v>1</v>
      </c>
      <c r="X482">
        <v>5.08</v>
      </c>
    </row>
    <row r="483" spans="1:24" ht="14.25" customHeight="1" x14ac:dyDescent="0.35">
      <c r="A483">
        <v>194612910013</v>
      </c>
      <c r="B483" t="s">
        <v>648</v>
      </c>
      <c r="C483">
        <v>19461</v>
      </c>
      <c r="D483" t="s">
        <v>5</v>
      </c>
      <c r="E483">
        <v>291</v>
      </c>
      <c r="F483">
        <v>13</v>
      </c>
      <c r="G483">
        <v>7.89</v>
      </c>
      <c r="H483">
        <v>0</v>
      </c>
      <c r="J483">
        <v>7.89</v>
      </c>
      <c r="K483" t="s">
        <v>487</v>
      </c>
      <c r="L483" t="s">
        <v>458</v>
      </c>
      <c r="M483" s="2">
        <v>46143</v>
      </c>
      <c r="N483">
        <v>72</v>
      </c>
      <c r="O483" t="s">
        <v>104</v>
      </c>
      <c r="P483">
        <v>49</v>
      </c>
      <c r="Q483" s="31" t="s">
        <v>171</v>
      </c>
      <c r="R483" t="s">
        <v>171</v>
      </c>
      <c r="S483">
        <v>7.89</v>
      </c>
      <c r="T483" s="2">
        <v>46143</v>
      </c>
      <c r="U483">
        <v>3502934</v>
      </c>
      <c r="V483" t="s">
        <v>105</v>
      </c>
      <c r="W483">
        <v>1</v>
      </c>
      <c r="X483">
        <v>7.89</v>
      </c>
    </row>
    <row r="484" spans="1:24" ht="14.25" customHeight="1" x14ac:dyDescent="0.35">
      <c r="A484">
        <v>194612910014</v>
      </c>
      <c r="B484" t="s">
        <v>648</v>
      </c>
      <c r="C484">
        <v>19461</v>
      </c>
      <c r="D484" t="s">
        <v>5</v>
      </c>
      <c r="E484">
        <v>291</v>
      </c>
      <c r="F484">
        <v>14</v>
      </c>
      <c r="G484">
        <v>4.13</v>
      </c>
      <c r="H484">
        <v>0</v>
      </c>
      <c r="J484">
        <v>4.13</v>
      </c>
      <c r="K484" t="s">
        <v>487</v>
      </c>
      <c r="L484" t="s">
        <v>458</v>
      </c>
      <c r="M484" s="2">
        <v>46143</v>
      </c>
      <c r="N484">
        <v>72</v>
      </c>
      <c r="O484" t="s">
        <v>104</v>
      </c>
      <c r="P484">
        <v>49</v>
      </c>
      <c r="Q484" s="31" t="s">
        <v>171</v>
      </c>
      <c r="R484" t="s">
        <v>171</v>
      </c>
      <c r="S484">
        <v>4.13</v>
      </c>
      <c r="T484" s="2">
        <v>46143</v>
      </c>
      <c r="U484">
        <v>3502934</v>
      </c>
      <c r="V484" t="s">
        <v>105</v>
      </c>
      <c r="W484">
        <v>1</v>
      </c>
      <c r="X484">
        <v>4.13</v>
      </c>
    </row>
    <row r="485" spans="1:24" ht="14.25" customHeight="1" x14ac:dyDescent="0.35">
      <c r="A485">
        <v>194612910015</v>
      </c>
      <c r="B485" t="s">
        <v>648</v>
      </c>
      <c r="C485">
        <v>19461</v>
      </c>
      <c r="D485" t="s">
        <v>5</v>
      </c>
      <c r="E485">
        <v>291</v>
      </c>
      <c r="F485">
        <v>15</v>
      </c>
      <c r="G485">
        <v>7.07</v>
      </c>
      <c r="H485">
        <v>0</v>
      </c>
      <c r="J485">
        <v>7.07</v>
      </c>
      <c r="K485" t="s">
        <v>487</v>
      </c>
      <c r="L485" t="s">
        <v>458</v>
      </c>
      <c r="M485" s="2">
        <v>46143</v>
      </c>
      <c r="N485">
        <v>72</v>
      </c>
      <c r="O485" t="s">
        <v>104</v>
      </c>
      <c r="P485">
        <v>49</v>
      </c>
      <c r="Q485" s="31" t="s">
        <v>171</v>
      </c>
      <c r="R485" t="s">
        <v>171</v>
      </c>
      <c r="S485">
        <v>7.07</v>
      </c>
      <c r="T485" s="2">
        <v>46143</v>
      </c>
      <c r="U485">
        <v>3502934</v>
      </c>
      <c r="V485" t="s">
        <v>105</v>
      </c>
      <c r="W485">
        <v>1</v>
      </c>
      <c r="X485">
        <v>7.07</v>
      </c>
    </row>
    <row r="486" spans="1:24" ht="14.25" customHeight="1" x14ac:dyDescent="0.35">
      <c r="A486">
        <v>194612910016</v>
      </c>
      <c r="B486" t="s">
        <v>648</v>
      </c>
      <c r="C486">
        <v>19461</v>
      </c>
      <c r="D486" t="s">
        <v>5</v>
      </c>
      <c r="E486">
        <v>291</v>
      </c>
      <c r="F486">
        <v>16</v>
      </c>
      <c r="G486">
        <v>5.14</v>
      </c>
      <c r="H486">
        <v>0</v>
      </c>
      <c r="J486">
        <v>5.14</v>
      </c>
      <c r="K486" t="s">
        <v>487</v>
      </c>
      <c r="L486" t="s">
        <v>458</v>
      </c>
      <c r="M486" s="2">
        <v>46143</v>
      </c>
      <c r="N486">
        <v>72</v>
      </c>
      <c r="O486" t="s">
        <v>104</v>
      </c>
      <c r="P486">
        <v>49</v>
      </c>
      <c r="Q486" s="31" t="s">
        <v>171</v>
      </c>
      <c r="R486" t="s">
        <v>171</v>
      </c>
      <c r="S486">
        <v>5.14</v>
      </c>
      <c r="T486" s="2">
        <v>46143</v>
      </c>
      <c r="U486">
        <v>3502934</v>
      </c>
      <c r="V486" t="s">
        <v>105</v>
      </c>
      <c r="W486">
        <v>1</v>
      </c>
      <c r="X486">
        <v>5.14</v>
      </c>
    </row>
    <row r="487" spans="1:24" ht="14.25" customHeight="1" x14ac:dyDescent="0.35">
      <c r="A487">
        <v>194612910017</v>
      </c>
      <c r="B487" t="s">
        <v>648</v>
      </c>
      <c r="C487">
        <v>19461</v>
      </c>
      <c r="D487" t="s">
        <v>5</v>
      </c>
      <c r="E487">
        <v>291</v>
      </c>
      <c r="F487">
        <v>17</v>
      </c>
      <c r="G487">
        <v>10.96</v>
      </c>
      <c r="H487">
        <v>0</v>
      </c>
      <c r="J487">
        <v>10.96</v>
      </c>
      <c r="K487" t="s">
        <v>487</v>
      </c>
      <c r="L487" t="s">
        <v>458</v>
      </c>
      <c r="M487" s="2">
        <v>46143</v>
      </c>
      <c r="N487">
        <v>72</v>
      </c>
      <c r="O487" t="s">
        <v>104</v>
      </c>
      <c r="P487">
        <v>49</v>
      </c>
      <c r="Q487" s="31" t="s">
        <v>171</v>
      </c>
      <c r="R487" t="s">
        <v>171</v>
      </c>
      <c r="S487">
        <v>10.96</v>
      </c>
      <c r="T487" s="2">
        <v>46143</v>
      </c>
      <c r="U487">
        <v>3502934</v>
      </c>
      <c r="V487" t="s">
        <v>105</v>
      </c>
      <c r="W487">
        <v>1</v>
      </c>
      <c r="X487">
        <v>10.96</v>
      </c>
    </row>
    <row r="488" spans="1:24" ht="14.25" customHeight="1" x14ac:dyDescent="0.35">
      <c r="A488">
        <v>194612910018</v>
      </c>
      <c r="B488" t="s">
        <v>648</v>
      </c>
      <c r="C488">
        <v>19461</v>
      </c>
      <c r="D488" t="s">
        <v>5</v>
      </c>
      <c r="E488">
        <v>291</v>
      </c>
      <c r="F488">
        <v>18</v>
      </c>
      <c r="G488">
        <v>9.6300000000000008</v>
      </c>
      <c r="H488">
        <v>0</v>
      </c>
      <c r="J488">
        <v>9.6300000000000008</v>
      </c>
      <c r="K488" t="s">
        <v>487</v>
      </c>
      <c r="L488" t="s">
        <v>458</v>
      </c>
      <c r="M488" s="2">
        <v>46143</v>
      </c>
      <c r="N488">
        <v>72</v>
      </c>
      <c r="O488" t="s">
        <v>104</v>
      </c>
      <c r="P488">
        <v>49</v>
      </c>
      <c r="Q488" s="31" t="s">
        <v>171</v>
      </c>
      <c r="R488" t="s">
        <v>171</v>
      </c>
      <c r="S488">
        <v>9.6300000000000008</v>
      </c>
      <c r="T488" s="2">
        <v>46143</v>
      </c>
      <c r="U488">
        <v>3502934</v>
      </c>
      <c r="V488" t="s">
        <v>105</v>
      </c>
      <c r="W488">
        <v>1</v>
      </c>
      <c r="X488">
        <v>9.6300000000000008</v>
      </c>
    </row>
    <row r="489" spans="1:24" ht="14.25" customHeight="1" x14ac:dyDescent="0.35">
      <c r="A489">
        <v>194612920001</v>
      </c>
      <c r="B489" t="s">
        <v>649</v>
      </c>
      <c r="C489">
        <v>19461</v>
      </c>
      <c r="D489" t="s">
        <v>5</v>
      </c>
      <c r="E489">
        <v>292</v>
      </c>
      <c r="F489">
        <v>1</v>
      </c>
      <c r="G489">
        <v>2.73</v>
      </c>
      <c r="H489">
        <v>0</v>
      </c>
      <c r="J489">
        <v>2.73</v>
      </c>
      <c r="K489" t="s">
        <v>487</v>
      </c>
      <c r="L489" t="s">
        <v>458</v>
      </c>
      <c r="M489" s="2">
        <v>46113</v>
      </c>
      <c r="N489">
        <v>76</v>
      </c>
      <c r="O489" t="s">
        <v>104</v>
      </c>
      <c r="P489">
        <v>50</v>
      </c>
      <c r="Q489" s="31" t="s">
        <v>171</v>
      </c>
      <c r="R489" t="s">
        <v>171</v>
      </c>
      <c r="S489">
        <v>2.73</v>
      </c>
      <c r="T489" s="2">
        <v>46113</v>
      </c>
      <c r="U489">
        <v>3502934</v>
      </c>
      <c r="V489" t="s">
        <v>105</v>
      </c>
      <c r="W489">
        <v>1</v>
      </c>
      <c r="X489">
        <v>2.73</v>
      </c>
    </row>
    <row r="490" spans="1:24" ht="14.25" customHeight="1" x14ac:dyDescent="0.35">
      <c r="A490">
        <v>194612920002</v>
      </c>
      <c r="B490" t="s">
        <v>649</v>
      </c>
      <c r="C490">
        <v>19461</v>
      </c>
      <c r="D490" t="s">
        <v>5</v>
      </c>
      <c r="E490">
        <v>292</v>
      </c>
      <c r="F490">
        <v>2</v>
      </c>
      <c r="G490">
        <v>0.46</v>
      </c>
      <c r="H490">
        <v>0</v>
      </c>
      <c r="J490">
        <v>0.46</v>
      </c>
      <c r="K490" t="s">
        <v>487</v>
      </c>
      <c r="L490" t="s">
        <v>458</v>
      </c>
      <c r="M490" s="2">
        <v>46113</v>
      </c>
      <c r="N490">
        <v>76</v>
      </c>
      <c r="O490" t="s">
        <v>104</v>
      </c>
      <c r="P490">
        <v>50</v>
      </c>
      <c r="Q490" s="31" t="s">
        <v>171</v>
      </c>
      <c r="R490" t="s">
        <v>171</v>
      </c>
      <c r="S490">
        <v>0.46</v>
      </c>
      <c r="T490" s="2">
        <v>46113</v>
      </c>
      <c r="U490">
        <v>3502934</v>
      </c>
      <c r="V490" t="s">
        <v>105</v>
      </c>
      <c r="W490">
        <v>1</v>
      </c>
      <c r="X490">
        <v>0.46</v>
      </c>
    </row>
    <row r="491" spans="1:24" ht="14.25" customHeight="1" x14ac:dyDescent="0.35">
      <c r="A491">
        <v>194612920003</v>
      </c>
      <c r="B491" t="s">
        <v>649</v>
      </c>
      <c r="C491">
        <v>19461</v>
      </c>
      <c r="D491" t="s">
        <v>5</v>
      </c>
      <c r="E491">
        <v>292</v>
      </c>
      <c r="F491">
        <v>3</v>
      </c>
      <c r="G491">
        <v>8.73</v>
      </c>
      <c r="H491">
        <v>0</v>
      </c>
      <c r="J491">
        <v>8.73</v>
      </c>
      <c r="K491" t="s">
        <v>487</v>
      </c>
      <c r="L491" t="s">
        <v>458</v>
      </c>
      <c r="M491" s="2">
        <v>46113</v>
      </c>
      <c r="N491">
        <v>76</v>
      </c>
      <c r="O491" t="s">
        <v>104</v>
      </c>
      <c r="P491">
        <v>50</v>
      </c>
      <c r="Q491" s="31" t="s">
        <v>171</v>
      </c>
      <c r="R491" t="s">
        <v>171</v>
      </c>
      <c r="S491">
        <v>8.73</v>
      </c>
      <c r="T491" s="2">
        <v>46113</v>
      </c>
      <c r="U491">
        <v>3502934</v>
      </c>
      <c r="V491" t="s">
        <v>105</v>
      </c>
      <c r="W491">
        <v>1</v>
      </c>
      <c r="X491">
        <v>8.73</v>
      </c>
    </row>
    <row r="492" spans="1:24" ht="14.25" customHeight="1" x14ac:dyDescent="0.35">
      <c r="A492">
        <v>194612920004</v>
      </c>
      <c r="B492" t="s">
        <v>649</v>
      </c>
      <c r="C492">
        <v>19461</v>
      </c>
      <c r="D492" t="s">
        <v>5</v>
      </c>
      <c r="E492">
        <v>292</v>
      </c>
      <c r="F492">
        <v>4</v>
      </c>
      <c r="G492">
        <v>22.75</v>
      </c>
      <c r="H492">
        <v>0</v>
      </c>
      <c r="J492">
        <v>22.75</v>
      </c>
      <c r="K492" t="s">
        <v>487</v>
      </c>
      <c r="L492" t="s">
        <v>458</v>
      </c>
      <c r="M492" s="2">
        <v>46113</v>
      </c>
      <c r="N492">
        <v>76</v>
      </c>
      <c r="O492" t="s">
        <v>104</v>
      </c>
      <c r="P492">
        <v>50</v>
      </c>
      <c r="Q492" s="31" t="s">
        <v>171</v>
      </c>
      <c r="R492" t="s">
        <v>171</v>
      </c>
      <c r="S492">
        <v>22.75</v>
      </c>
      <c r="T492" s="2">
        <v>46113</v>
      </c>
      <c r="U492">
        <v>3502934</v>
      </c>
      <c r="V492" t="s">
        <v>105</v>
      </c>
      <c r="W492">
        <v>1</v>
      </c>
      <c r="X492">
        <v>22.75</v>
      </c>
    </row>
    <row r="493" spans="1:24" ht="14.25" customHeight="1" x14ac:dyDescent="0.35">
      <c r="A493">
        <v>194612920005</v>
      </c>
      <c r="B493" t="s">
        <v>649</v>
      </c>
      <c r="C493">
        <v>19461</v>
      </c>
      <c r="D493" t="s">
        <v>5</v>
      </c>
      <c r="E493">
        <v>292</v>
      </c>
      <c r="F493">
        <v>5</v>
      </c>
      <c r="G493">
        <v>15.94</v>
      </c>
      <c r="H493">
        <v>0</v>
      </c>
      <c r="J493">
        <v>15.94</v>
      </c>
      <c r="K493" t="s">
        <v>489</v>
      </c>
      <c r="L493" t="s">
        <v>458</v>
      </c>
      <c r="M493" s="2">
        <v>46113</v>
      </c>
      <c r="N493">
        <v>76</v>
      </c>
      <c r="O493" t="s">
        <v>104</v>
      </c>
      <c r="P493">
        <v>50</v>
      </c>
      <c r="Q493" s="31" t="s">
        <v>171</v>
      </c>
      <c r="R493" t="s">
        <v>171</v>
      </c>
      <c r="S493">
        <v>15.94</v>
      </c>
      <c r="T493" s="2">
        <v>46113</v>
      </c>
      <c r="U493">
        <v>3502934</v>
      </c>
      <c r="V493" t="s">
        <v>105</v>
      </c>
      <c r="W493">
        <v>1</v>
      </c>
      <c r="X493">
        <v>15.94</v>
      </c>
    </row>
    <row r="494" spans="1:24" ht="14.25" customHeight="1" x14ac:dyDescent="0.35">
      <c r="A494">
        <v>194612920006</v>
      </c>
      <c r="B494" t="s">
        <v>649</v>
      </c>
      <c r="C494">
        <v>19461</v>
      </c>
      <c r="D494" t="s">
        <v>5</v>
      </c>
      <c r="E494">
        <v>292</v>
      </c>
      <c r="F494">
        <v>6</v>
      </c>
      <c r="G494">
        <v>24.19</v>
      </c>
      <c r="H494">
        <v>0</v>
      </c>
      <c r="J494">
        <v>24.19</v>
      </c>
      <c r="K494" t="s">
        <v>487</v>
      </c>
      <c r="L494" t="s">
        <v>458</v>
      </c>
      <c r="M494" s="2">
        <v>46113</v>
      </c>
      <c r="N494">
        <v>76</v>
      </c>
      <c r="O494" t="s">
        <v>104</v>
      </c>
      <c r="P494">
        <v>50</v>
      </c>
      <c r="Q494" s="31" t="s">
        <v>171</v>
      </c>
      <c r="R494" t="s">
        <v>171</v>
      </c>
      <c r="S494">
        <v>24.19</v>
      </c>
      <c r="T494" s="2">
        <v>46113</v>
      </c>
      <c r="U494">
        <v>3502934</v>
      </c>
      <c r="V494" t="s">
        <v>105</v>
      </c>
      <c r="W494">
        <v>1</v>
      </c>
      <c r="X494">
        <v>24.19</v>
      </c>
    </row>
    <row r="495" spans="1:24" ht="14.25" customHeight="1" x14ac:dyDescent="0.35">
      <c r="A495">
        <v>194612920007</v>
      </c>
      <c r="B495" t="s">
        <v>649</v>
      </c>
      <c r="C495">
        <v>19461</v>
      </c>
      <c r="D495" t="s">
        <v>5</v>
      </c>
      <c r="E495">
        <v>292</v>
      </c>
      <c r="F495">
        <v>7</v>
      </c>
      <c r="G495">
        <v>23.49</v>
      </c>
      <c r="H495">
        <v>0</v>
      </c>
      <c r="J495">
        <v>23.49</v>
      </c>
      <c r="K495" t="s">
        <v>487</v>
      </c>
      <c r="L495" t="s">
        <v>458</v>
      </c>
      <c r="M495" s="2">
        <v>46113</v>
      </c>
      <c r="N495">
        <v>76</v>
      </c>
      <c r="O495" t="s">
        <v>104</v>
      </c>
      <c r="P495">
        <v>50</v>
      </c>
      <c r="Q495" s="31" t="s">
        <v>171</v>
      </c>
      <c r="R495" t="s">
        <v>171</v>
      </c>
      <c r="S495">
        <v>23.49</v>
      </c>
      <c r="T495" s="2">
        <v>46113</v>
      </c>
      <c r="U495">
        <v>3502934</v>
      </c>
      <c r="V495" t="s">
        <v>105</v>
      </c>
      <c r="W495">
        <v>1</v>
      </c>
      <c r="X495">
        <v>23.49</v>
      </c>
    </row>
    <row r="496" spans="1:24" ht="14.25" customHeight="1" x14ac:dyDescent="0.35">
      <c r="A496">
        <v>194612920008</v>
      </c>
      <c r="B496" t="s">
        <v>649</v>
      </c>
      <c r="C496">
        <v>19461</v>
      </c>
      <c r="D496" t="s">
        <v>5</v>
      </c>
      <c r="E496">
        <v>292</v>
      </c>
      <c r="F496">
        <v>8</v>
      </c>
      <c r="G496">
        <v>27.65</v>
      </c>
      <c r="H496">
        <v>0</v>
      </c>
      <c r="J496">
        <v>27.65</v>
      </c>
      <c r="K496" t="s">
        <v>487</v>
      </c>
      <c r="L496" t="s">
        <v>458</v>
      </c>
      <c r="M496" s="2">
        <v>46113</v>
      </c>
      <c r="N496">
        <v>76</v>
      </c>
      <c r="O496" t="s">
        <v>104</v>
      </c>
      <c r="P496">
        <v>50</v>
      </c>
      <c r="Q496" s="31" t="s">
        <v>171</v>
      </c>
      <c r="R496" t="s">
        <v>171</v>
      </c>
      <c r="S496">
        <v>27.65</v>
      </c>
      <c r="T496" s="2">
        <v>46113</v>
      </c>
      <c r="U496">
        <v>3502934</v>
      </c>
      <c r="V496" t="s">
        <v>105</v>
      </c>
      <c r="W496">
        <v>1</v>
      </c>
      <c r="X496">
        <v>27.65</v>
      </c>
    </row>
    <row r="497" spans="1:24" ht="14.25" customHeight="1" x14ac:dyDescent="0.35">
      <c r="A497">
        <v>194612920009</v>
      </c>
      <c r="B497" t="s">
        <v>649</v>
      </c>
      <c r="C497">
        <v>19461</v>
      </c>
      <c r="D497" t="s">
        <v>5</v>
      </c>
      <c r="E497">
        <v>292</v>
      </c>
      <c r="F497">
        <v>9</v>
      </c>
      <c r="G497">
        <v>16.61</v>
      </c>
      <c r="H497">
        <v>0</v>
      </c>
      <c r="J497">
        <v>16.61</v>
      </c>
      <c r="K497" t="s">
        <v>487</v>
      </c>
      <c r="L497" t="s">
        <v>458</v>
      </c>
      <c r="M497" s="2">
        <v>46113</v>
      </c>
      <c r="N497">
        <v>76</v>
      </c>
      <c r="O497" t="s">
        <v>104</v>
      </c>
      <c r="P497">
        <v>50</v>
      </c>
      <c r="Q497" s="31" t="s">
        <v>171</v>
      </c>
      <c r="R497" t="s">
        <v>171</v>
      </c>
      <c r="S497">
        <v>16.61</v>
      </c>
      <c r="T497" s="2">
        <v>46113</v>
      </c>
      <c r="U497">
        <v>3502934</v>
      </c>
      <c r="V497" t="s">
        <v>105</v>
      </c>
      <c r="W497">
        <v>1</v>
      </c>
      <c r="X497">
        <v>16.61</v>
      </c>
    </row>
    <row r="498" spans="1:24" ht="14.25" customHeight="1" x14ac:dyDescent="0.35">
      <c r="A498">
        <v>194612920010</v>
      </c>
      <c r="B498" t="s">
        <v>649</v>
      </c>
      <c r="C498">
        <v>19461</v>
      </c>
      <c r="D498" t="s">
        <v>5</v>
      </c>
      <c r="E498">
        <v>292</v>
      </c>
      <c r="F498">
        <v>10</v>
      </c>
      <c r="G498">
        <v>26.19</v>
      </c>
      <c r="H498">
        <v>0</v>
      </c>
      <c r="J498">
        <v>26.19</v>
      </c>
      <c r="K498" t="s">
        <v>487</v>
      </c>
      <c r="L498" t="s">
        <v>458</v>
      </c>
      <c r="M498" s="2">
        <v>46113</v>
      </c>
      <c r="N498">
        <v>76</v>
      </c>
      <c r="O498" t="s">
        <v>104</v>
      </c>
      <c r="P498">
        <v>50</v>
      </c>
      <c r="Q498" s="31" t="s">
        <v>171</v>
      </c>
      <c r="R498" t="s">
        <v>171</v>
      </c>
      <c r="S498">
        <v>26.19</v>
      </c>
      <c r="T498" s="2">
        <v>46113</v>
      </c>
      <c r="U498">
        <v>3502934</v>
      </c>
      <c r="V498" t="s">
        <v>105</v>
      </c>
      <c r="W498">
        <v>1</v>
      </c>
      <c r="X498">
        <v>26.19</v>
      </c>
    </row>
    <row r="499" spans="1:24" ht="14.25" customHeight="1" x14ac:dyDescent="0.35">
      <c r="A499">
        <v>194612930001</v>
      </c>
      <c r="B499" t="s">
        <v>650</v>
      </c>
      <c r="C499">
        <v>19461</v>
      </c>
      <c r="D499" t="s">
        <v>5</v>
      </c>
      <c r="E499">
        <v>293</v>
      </c>
      <c r="F499">
        <v>1</v>
      </c>
      <c r="G499">
        <v>22.21</v>
      </c>
      <c r="H499">
        <v>0</v>
      </c>
      <c r="J499">
        <v>22.21</v>
      </c>
      <c r="K499" t="s">
        <v>508</v>
      </c>
      <c r="L499" t="s">
        <v>478</v>
      </c>
      <c r="M499" s="2">
        <v>46113</v>
      </c>
      <c r="N499">
        <v>105</v>
      </c>
      <c r="O499" t="s">
        <v>104</v>
      </c>
      <c r="P499">
        <v>44</v>
      </c>
      <c r="Q499" s="31" t="s">
        <v>171</v>
      </c>
      <c r="R499" t="s">
        <v>171</v>
      </c>
      <c r="S499">
        <v>22.21</v>
      </c>
      <c r="T499" s="2">
        <v>46113</v>
      </c>
      <c r="U499">
        <v>3502934</v>
      </c>
      <c r="V499" t="s">
        <v>105</v>
      </c>
      <c r="W499">
        <v>1</v>
      </c>
      <c r="X499">
        <v>22.21</v>
      </c>
    </row>
    <row r="500" spans="1:24" ht="14.25" customHeight="1" x14ac:dyDescent="0.35">
      <c r="A500">
        <v>194612930002</v>
      </c>
      <c r="B500" t="s">
        <v>650</v>
      </c>
      <c r="C500">
        <v>19461</v>
      </c>
      <c r="D500" t="s">
        <v>5</v>
      </c>
      <c r="E500">
        <v>293</v>
      </c>
      <c r="F500">
        <v>2</v>
      </c>
      <c r="G500">
        <v>2.2799999999999998</v>
      </c>
      <c r="H500">
        <v>0</v>
      </c>
      <c r="J500">
        <v>2.2799999999999998</v>
      </c>
      <c r="K500" t="s">
        <v>508</v>
      </c>
      <c r="L500" t="s">
        <v>478</v>
      </c>
      <c r="M500" s="2">
        <v>46113</v>
      </c>
      <c r="N500">
        <v>105</v>
      </c>
      <c r="O500" t="s">
        <v>104</v>
      </c>
      <c r="P500">
        <v>44</v>
      </c>
      <c r="Q500" s="31" t="s">
        <v>171</v>
      </c>
      <c r="R500" t="s">
        <v>171</v>
      </c>
      <c r="S500">
        <v>2.2799999999999998</v>
      </c>
      <c r="T500" s="2">
        <v>46113</v>
      </c>
      <c r="U500">
        <v>3502934</v>
      </c>
      <c r="V500" t="s">
        <v>105</v>
      </c>
      <c r="W500">
        <v>1</v>
      </c>
      <c r="X500">
        <v>2.2799999999999998</v>
      </c>
    </row>
    <row r="501" spans="1:24" ht="14.25" customHeight="1" x14ac:dyDescent="0.35">
      <c r="A501">
        <v>194612930003</v>
      </c>
      <c r="B501" t="s">
        <v>650</v>
      </c>
      <c r="C501">
        <v>19461</v>
      </c>
      <c r="D501" t="s">
        <v>5</v>
      </c>
      <c r="E501">
        <v>293</v>
      </c>
      <c r="F501">
        <v>3</v>
      </c>
      <c r="G501">
        <v>17.920000000000002</v>
      </c>
      <c r="H501">
        <v>0</v>
      </c>
      <c r="J501">
        <v>17.920000000000002</v>
      </c>
      <c r="K501" t="s">
        <v>508</v>
      </c>
      <c r="L501" t="s">
        <v>478</v>
      </c>
      <c r="M501" s="2">
        <v>46113</v>
      </c>
      <c r="N501">
        <v>105</v>
      </c>
      <c r="O501" t="s">
        <v>104</v>
      </c>
      <c r="P501">
        <v>44</v>
      </c>
      <c r="Q501" s="31" t="s">
        <v>171</v>
      </c>
      <c r="R501" t="s">
        <v>171</v>
      </c>
      <c r="S501">
        <v>17.920000000000002</v>
      </c>
      <c r="T501" s="2">
        <v>46113</v>
      </c>
      <c r="U501">
        <v>3502934</v>
      </c>
      <c r="V501" t="s">
        <v>105</v>
      </c>
      <c r="W501">
        <v>1</v>
      </c>
      <c r="X501">
        <v>17.920000000000002</v>
      </c>
    </row>
    <row r="502" spans="1:24" ht="14.25" customHeight="1" x14ac:dyDescent="0.35">
      <c r="A502">
        <v>194612930004</v>
      </c>
      <c r="B502" t="s">
        <v>650</v>
      </c>
      <c r="C502">
        <v>19461</v>
      </c>
      <c r="D502" t="s">
        <v>5</v>
      </c>
      <c r="E502">
        <v>293</v>
      </c>
      <c r="F502">
        <v>4</v>
      </c>
      <c r="G502">
        <v>7.59</v>
      </c>
      <c r="H502">
        <v>0</v>
      </c>
      <c r="J502">
        <v>7.59</v>
      </c>
      <c r="K502" t="s">
        <v>508</v>
      </c>
      <c r="L502" t="s">
        <v>478</v>
      </c>
      <c r="M502" s="2">
        <v>46113</v>
      </c>
      <c r="N502">
        <v>105</v>
      </c>
      <c r="O502" t="s">
        <v>104</v>
      </c>
      <c r="P502">
        <v>44</v>
      </c>
      <c r="Q502" s="31" t="s">
        <v>171</v>
      </c>
      <c r="R502" t="s">
        <v>171</v>
      </c>
      <c r="S502">
        <v>7.59</v>
      </c>
      <c r="T502" s="2">
        <v>46113</v>
      </c>
      <c r="U502">
        <v>3502934</v>
      </c>
      <c r="V502" t="s">
        <v>105</v>
      </c>
      <c r="W502">
        <v>1</v>
      </c>
      <c r="X502">
        <v>7.59</v>
      </c>
    </row>
    <row r="503" spans="1:24" ht="14.25" customHeight="1" x14ac:dyDescent="0.35">
      <c r="A503">
        <v>194613170001</v>
      </c>
      <c r="B503" t="s">
        <v>651</v>
      </c>
      <c r="C503">
        <v>19461</v>
      </c>
      <c r="D503" t="s">
        <v>5</v>
      </c>
      <c r="E503">
        <v>317</v>
      </c>
      <c r="F503">
        <v>1</v>
      </c>
      <c r="G503">
        <v>17.29</v>
      </c>
      <c r="H503">
        <v>0</v>
      </c>
      <c r="J503">
        <v>17.29</v>
      </c>
      <c r="K503" t="s">
        <v>508</v>
      </c>
      <c r="L503" t="s">
        <v>478</v>
      </c>
      <c r="M503" s="2">
        <v>46143</v>
      </c>
      <c r="N503">
        <v>120</v>
      </c>
      <c r="O503" t="s">
        <v>104</v>
      </c>
      <c r="P503">
        <v>50</v>
      </c>
      <c r="Q503" s="31" t="s">
        <v>171</v>
      </c>
      <c r="R503" t="s">
        <v>171</v>
      </c>
      <c r="S503">
        <v>17.29</v>
      </c>
      <c r="T503" s="2">
        <v>46143</v>
      </c>
      <c r="U503">
        <v>3502934</v>
      </c>
      <c r="V503" t="s">
        <v>105</v>
      </c>
      <c r="W503">
        <v>1</v>
      </c>
      <c r="X503">
        <v>17.29</v>
      </c>
    </row>
    <row r="504" spans="1:24" ht="14.25" customHeight="1" x14ac:dyDescent="0.35">
      <c r="A504">
        <v>194613170002</v>
      </c>
      <c r="B504" t="s">
        <v>651</v>
      </c>
      <c r="C504">
        <v>19461</v>
      </c>
      <c r="D504" t="s">
        <v>5</v>
      </c>
      <c r="E504">
        <v>317</v>
      </c>
      <c r="F504">
        <v>2</v>
      </c>
      <c r="G504">
        <v>20.149999999999999</v>
      </c>
      <c r="H504">
        <v>0</v>
      </c>
      <c r="J504">
        <v>20.149999999999999</v>
      </c>
      <c r="K504" t="s">
        <v>508</v>
      </c>
      <c r="L504" t="s">
        <v>478</v>
      </c>
      <c r="M504" s="2">
        <v>46143</v>
      </c>
      <c r="N504">
        <v>120</v>
      </c>
      <c r="O504" t="s">
        <v>104</v>
      </c>
      <c r="P504">
        <v>50</v>
      </c>
      <c r="Q504" s="31" t="s">
        <v>171</v>
      </c>
      <c r="R504" t="s">
        <v>171</v>
      </c>
      <c r="S504">
        <v>20.149999999999999</v>
      </c>
      <c r="T504" s="2">
        <v>46143</v>
      </c>
      <c r="U504">
        <v>3502934</v>
      </c>
      <c r="V504" t="s">
        <v>105</v>
      </c>
      <c r="W504">
        <v>1</v>
      </c>
      <c r="X504">
        <v>20.149999999999999</v>
      </c>
    </row>
    <row r="505" spans="1:24" ht="14.25" customHeight="1" x14ac:dyDescent="0.35">
      <c r="A505">
        <v>194613170003</v>
      </c>
      <c r="B505" t="s">
        <v>651</v>
      </c>
      <c r="C505">
        <v>19461</v>
      </c>
      <c r="D505" t="s">
        <v>5</v>
      </c>
      <c r="E505">
        <v>317</v>
      </c>
      <c r="F505">
        <v>3</v>
      </c>
      <c r="G505">
        <v>14.94</v>
      </c>
      <c r="H505">
        <v>0</v>
      </c>
      <c r="J505">
        <v>14.94</v>
      </c>
      <c r="K505" t="s">
        <v>508</v>
      </c>
      <c r="L505" t="s">
        <v>478</v>
      </c>
      <c r="M505" s="2">
        <v>46143</v>
      </c>
      <c r="N505">
        <v>120</v>
      </c>
      <c r="O505" t="s">
        <v>104</v>
      </c>
      <c r="P505">
        <v>50</v>
      </c>
      <c r="Q505" s="31" t="s">
        <v>171</v>
      </c>
      <c r="R505" t="s">
        <v>171</v>
      </c>
      <c r="S505">
        <v>14.94</v>
      </c>
      <c r="T505" s="2">
        <v>46143</v>
      </c>
      <c r="U505">
        <v>3502934</v>
      </c>
      <c r="V505" t="s">
        <v>105</v>
      </c>
      <c r="W505">
        <v>1</v>
      </c>
      <c r="X505">
        <v>14.94</v>
      </c>
    </row>
    <row r="506" spans="1:24" ht="14.25" customHeight="1" x14ac:dyDescent="0.35">
      <c r="A506">
        <v>194613170004</v>
      </c>
      <c r="B506" t="s">
        <v>651</v>
      </c>
      <c r="C506">
        <v>19461</v>
      </c>
      <c r="D506" t="s">
        <v>5</v>
      </c>
      <c r="E506">
        <v>317</v>
      </c>
      <c r="F506">
        <v>4</v>
      </c>
      <c r="G506">
        <v>16.91</v>
      </c>
      <c r="H506">
        <v>0</v>
      </c>
      <c r="J506">
        <v>16.91</v>
      </c>
      <c r="K506" t="s">
        <v>508</v>
      </c>
      <c r="L506" t="s">
        <v>478</v>
      </c>
      <c r="M506" s="2">
        <v>46143</v>
      </c>
      <c r="N506">
        <v>120</v>
      </c>
      <c r="O506" t="s">
        <v>104</v>
      </c>
      <c r="P506">
        <v>50</v>
      </c>
      <c r="Q506" s="31" t="s">
        <v>171</v>
      </c>
      <c r="R506" t="s">
        <v>171</v>
      </c>
      <c r="S506">
        <v>16.91</v>
      </c>
      <c r="T506" s="2">
        <v>46143</v>
      </c>
      <c r="U506">
        <v>3502934</v>
      </c>
      <c r="V506" t="s">
        <v>105</v>
      </c>
      <c r="W506">
        <v>1</v>
      </c>
      <c r="X506">
        <v>16.91</v>
      </c>
    </row>
    <row r="507" spans="1:24" ht="14.25" customHeight="1" x14ac:dyDescent="0.35">
      <c r="A507">
        <v>194613170005</v>
      </c>
      <c r="B507" t="s">
        <v>651</v>
      </c>
      <c r="C507">
        <v>19461</v>
      </c>
      <c r="D507" t="s">
        <v>5</v>
      </c>
      <c r="E507">
        <v>317</v>
      </c>
      <c r="F507">
        <v>5</v>
      </c>
      <c r="G507">
        <v>29.16</v>
      </c>
      <c r="H507">
        <v>0</v>
      </c>
      <c r="J507">
        <v>29.16</v>
      </c>
      <c r="K507" t="s">
        <v>508</v>
      </c>
      <c r="L507" t="s">
        <v>478</v>
      </c>
      <c r="M507" s="2">
        <v>46113</v>
      </c>
      <c r="N507">
        <v>120</v>
      </c>
      <c r="O507" t="s">
        <v>104</v>
      </c>
      <c r="P507">
        <v>50</v>
      </c>
      <c r="Q507" s="31" t="s">
        <v>171</v>
      </c>
      <c r="R507" t="s">
        <v>171</v>
      </c>
      <c r="S507">
        <v>29.16</v>
      </c>
      <c r="T507" s="2">
        <v>46113</v>
      </c>
      <c r="U507">
        <v>3502934</v>
      </c>
      <c r="V507" t="s">
        <v>105</v>
      </c>
      <c r="W507">
        <v>1</v>
      </c>
      <c r="X507">
        <v>29.16</v>
      </c>
    </row>
    <row r="508" spans="1:24" ht="14.25" customHeight="1" x14ac:dyDescent="0.35">
      <c r="A508">
        <v>194613170006</v>
      </c>
      <c r="B508" t="s">
        <v>651</v>
      </c>
      <c r="C508">
        <v>19461</v>
      </c>
      <c r="D508" t="s">
        <v>5</v>
      </c>
      <c r="E508">
        <v>317</v>
      </c>
      <c r="F508">
        <v>6</v>
      </c>
      <c r="G508">
        <v>19.11</v>
      </c>
      <c r="H508">
        <v>0</v>
      </c>
      <c r="J508">
        <v>19.11</v>
      </c>
      <c r="K508" t="s">
        <v>508</v>
      </c>
      <c r="L508" t="s">
        <v>478</v>
      </c>
      <c r="M508" s="2">
        <v>46113</v>
      </c>
      <c r="N508">
        <v>120</v>
      </c>
      <c r="O508" t="s">
        <v>104</v>
      </c>
      <c r="P508">
        <v>50</v>
      </c>
      <c r="Q508" s="31" t="s">
        <v>171</v>
      </c>
      <c r="R508" t="s">
        <v>171</v>
      </c>
      <c r="S508">
        <v>19.11</v>
      </c>
      <c r="T508" s="2">
        <v>46113</v>
      </c>
      <c r="U508">
        <v>3502934</v>
      </c>
      <c r="V508" t="s">
        <v>105</v>
      </c>
      <c r="W508">
        <v>1</v>
      </c>
      <c r="X508">
        <v>19.11</v>
      </c>
    </row>
    <row r="509" spans="1:24" ht="14.25" customHeight="1" x14ac:dyDescent="0.35">
      <c r="A509">
        <v>194613170007</v>
      </c>
      <c r="B509" t="s">
        <v>651</v>
      </c>
      <c r="C509">
        <v>19461</v>
      </c>
      <c r="D509" t="s">
        <v>5</v>
      </c>
      <c r="E509">
        <v>317</v>
      </c>
      <c r="F509">
        <v>7</v>
      </c>
      <c r="G509">
        <v>21.96</v>
      </c>
      <c r="H509">
        <v>0</v>
      </c>
      <c r="J509">
        <v>21.96</v>
      </c>
      <c r="K509" t="s">
        <v>508</v>
      </c>
      <c r="L509" t="s">
        <v>478</v>
      </c>
      <c r="M509" s="2">
        <v>46113</v>
      </c>
      <c r="N509">
        <v>120</v>
      </c>
      <c r="O509" t="s">
        <v>104</v>
      </c>
      <c r="P509">
        <v>50</v>
      </c>
      <c r="Q509" s="31" t="s">
        <v>171</v>
      </c>
      <c r="R509" t="s">
        <v>171</v>
      </c>
      <c r="S509">
        <v>21.96</v>
      </c>
      <c r="T509" s="2">
        <v>46113</v>
      </c>
      <c r="U509">
        <v>3502934</v>
      </c>
      <c r="V509" t="s">
        <v>105</v>
      </c>
      <c r="W509">
        <v>1</v>
      </c>
      <c r="X509">
        <v>21.96</v>
      </c>
    </row>
    <row r="510" spans="1:24" ht="14.25" customHeight="1" x14ac:dyDescent="0.35">
      <c r="A510">
        <v>194613170008</v>
      </c>
      <c r="B510" t="s">
        <v>651</v>
      </c>
      <c r="C510">
        <v>19461</v>
      </c>
      <c r="D510" t="s">
        <v>5</v>
      </c>
      <c r="E510">
        <v>317</v>
      </c>
      <c r="F510">
        <v>8</v>
      </c>
      <c r="G510">
        <v>17.41</v>
      </c>
      <c r="H510">
        <v>0</v>
      </c>
      <c r="J510">
        <v>17.41</v>
      </c>
      <c r="K510" t="s">
        <v>508</v>
      </c>
      <c r="L510" t="s">
        <v>478</v>
      </c>
      <c r="M510" s="2">
        <v>46113</v>
      </c>
      <c r="N510">
        <v>120</v>
      </c>
      <c r="O510" t="s">
        <v>104</v>
      </c>
      <c r="P510">
        <v>50</v>
      </c>
      <c r="Q510" s="31" t="s">
        <v>171</v>
      </c>
      <c r="R510" t="s">
        <v>171</v>
      </c>
      <c r="S510">
        <v>17.41</v>
      </c>
      <c r="T510" s="2">
        <v>46113</v>
      </c>
      <c r="U510">
        <v>3502934</v>
      </c>
      <c r="V510" t="s">
        <v>105</v>
      </c>
      <c r="W510">
        <v>1</v>
      </c>
      <c r="X510">
        <v>17.41</v>
      </c>
    </row>
    <row r="511" spans="1:24" ht="14.25" customHeight="1" x14ac:dyDescent="0.35">
      <c r="A511">
        <v>194613170009</v>
      </c>
      <c r="B511" t="s">
        <v>651</v>
      </c>
      <c r="C511">
        <v>19461</v>
      </c>
      <c r="D511" t="s">
        <v>5</v>
      </c>
      <c r="E511">
        <v>317</v>
      </c>
      <c r="F511">
        <v>9</v>
      </c>
      <c r="G511">
        <v>8.57</v>
      </c>
      <c r="H511">
        <v>0</v>
      </c>
      <c r="J511">
        <v>8.57</v>
      </c>
      <c r="K511" t="s">
        <v>508</v>
      </c>
      <c r="L511" t="s">
        <v>478</v>
      </c>
      <c r="M511" s="2">
        <v>46113</v>
      </c>
      <c r="N511">
        <v>120</v>
      </c>
      <c r="O511" t="s">
        <v>104</v>
      </c>
      <c r="P511">
        <v>50</v>
      </c>
      <c r="Q511" s="31" t="s">
        <v>171</v>
      </c>
      <c r="R511" t="s">
        <v>171</v>
      </c>
      <c r="S511">
        <v>8.57</v>
      </c>
      <c r="T511" s="2">
        <v>46113</v>
      </c>
      <c r="U511">
        <v>3502934</v>
      </c>
      <c r="V511" t="s">
        <v>105</v>
      </c>
      <c r="W511">
        <v>1</v>
      </c>
      <c r="X511">
        <v>8.57</v>
      </c>
    </row>
    <row r="512" spans="1:24" ht="14.25" customHeight="1" x14ac:dyDescent="0.35">
      <c r="A512">
        <v>194613170010</v>
      </c>
      <c r="B512" t="s">
        <v>651</v>
      </c>
      <c r="C512">
        <v>19461</v>
      </c>
      <c r="D512" t="s">
        <v>5</v>
      </c>
      <c r="E512">
        <v>317</v>
      </c>
      <c r="F512">
        <v>10</v>
      </c>
      <c r="G512">
        <v>10.7</v>
      </c>
      <c r="H512">
        <v>0</v>
      </c>
      <c r="J512">
        <v>10.7</v>
      </c>
      <c r="K512" t="s">
        <v>508</v>
      </c>
      <c r="L512" t="s">
        <v>478</v>
      </c>
      <c r="M512" s="2">
        <v>46113</v>
      </c>
      <c r="N512">
        <v>120</v>
      </c>
      <c r="O512" t="s">
        <v>104</v>
      </c>
      <c r="P512">
        <v>50</v>
      </c>
      <c r="Q512" s="31" t="s">
        <v>171</v>
      </c>
      <c r="R512" t="s">
        <v>171</v>
      </c>
      <c r="S512">
        <v>10.7</v>
      </c>
      <c r="T512" s="2">
        <v>46113</v>
      </c>
      <c r="U512">
        <v>3502934</v>
      </c>
      <c r="V512" t="s">
        <v>105</v>
      </c>
      <c r="W512">
        <v>1</v>
      </c>
      <c r="X512">
        <v>10.7</v>
      </c>
    </row>
    <row r="513" spans="1:24" ht="14.25" customHeight="1" x14ac:dyDescent="0.35">
      <c r="A513">
        <v>194613180001</v>
      </c>
      <c r="B513" t="s">
        <v>652</v>
      </c>
      <c r="C513">
        <v>19461</v>
      </c>
      <c r="D513" t="s">
        <v>5</v>
      </c>
      <c r="E513">
        <v>318</v>
      </c>
      <c r="F513">
        <v>1</v>
      </c>
      <c r="G513">
        <v>17.07</v>
      </c>
      <c r="H513">
        <v>0</v>
      </c>
      <c r="J513">
        <v>17.07</v>
      </c>
      <c r="K513" t="s">
        <v>487</v>
      </c>
      <c r="L513" t="s">
        <v>458</v>
      </c>
      <c r="M513" s="2">
        <v>46143</v>
      </c>
      <c r="N513">
        <v>75</v>
      </c>
      <c r="O513" t="s">
        <v>104</v>
      </c>
      <c r="P513">
        <v>51</v>
      </c>
      <c r="Q513" s="31" t="s">
        <v>171</v>
      </c>
      <c r="R513" t="s">
        <v>171</v>
      </c>
      <c r="S513">
        <v>17.07</v>
      </c>
      <c r="T513" s="2">
        <v>46143</v>
      </c>
      <c r="U513">
        <v>3502934</v>
      </c>
      <c r="V513" t="s">
        <v>105</v>
      </c>
      <c r="W513">
        <v>1</v>
      </c>
      <c r="X513">
        <v>17.07</v>
      </c>
    </row>
    <row r="514" spans="1:24" ht="14.25" customHeight="1" x14ac:dyDescent="0.35">
      <c r="A514">
        <v>194613180005</v>
      </c>
      <c r="B514" t="s">
        <v>652</v>
      </c>
      <c r="C514">
        <v>19461</v>
      </c>
      <c r="D514" t="s">
        <v>5</v>
      </c>
      <c r="E514">
        <v>318</v>
      </c>
      <c r="F514">
        <v>5</v>
      </c>
      <c r="G514">
        <v>11.65</v>
      </c>
      <c r="H514">
        <v>0</v>
      </c>
      <c r="J514">
        <v>11.65</v>
      </c>
      <c r="K514" t="s">
        <v>487</v>
      </c>
      <c r="L514" t="s">
        <v>458</v>
      </c>
      <c r="M514" s="2">
        <v>46143</v>
      </c>
      <c r="N514">
        <v>75</v>
      </c>
      <c r="O514" t="s">
        <v>104</v>
      </c>
      <c r="P514">
        <v>51</v>
      </c>
      <c r="Q514" s="31" t="s">
        <v>171</v>
      </c>
      <c r="R514" t="s">
        <v>171</v>
      </c>
      <c r="S514">
        <v>11.65</v>
      </c>
      <c r="T514" s="2">
        <v>46143</v>
      </c>
      <c r="U514">
        <v>3502934</v>
      </c>
      <c r="V514" t="s">
        <v>105</v>
      </c>
      <c r="W514">
        <v>1</v>
      </c>
      <c r="X514">
        <v>11.65</v>
      </c>
    </row>
    <row r="515" spans="1:24" ht="14.25" customHeight="1" x14ac:dyDescent="0.35">
      <c r="A515">
        <v>194613180006</v>
      </c>
      <c r="B515" t="s">
        <v>652</v>
      </c>
      <c r="C515">
        <v>19461</v>
      </c>
      <c r="D515" t="s">
        <v>5</v>
      </c>
      <c r="E515">
        <v>318</v>
      </c>
      <c r="F515">
        <v>6</v>
      </c>
      <c r="G515">
        <v>11.8</v>
      </c>
      <c r="H515">
        <v>0</v>
      </c>
      <c r="J515">
        <v>11.8</v>
      </c>
      <c r="K515" t="s">
        <v>487</v>
      </c>
      <c r="L515" t="s">
        <v>458</v>
      </c>
      <c r="M515" s="2">
        <v>46143</v>
      </c>
      <c r="N515">
        <v>75</v>
      </c>
      <c r="O515" t="s">
        <v>104</v>
      </c>
      <c r="P515">
        <v>51</v>
      </c>
      <c r="Q515" s="31" t="s">
        <v>171</v>
      </c>
      <c r="R515" t="s">
        <v>171</v>
      </c>
      <c r="S515">
        <v>11.8</v>
      </c>
      <c r="T515" s="2">
        <v>46143</v>
      </c>
      <c r="U515">
        <v>3502934</v>
      </c>
      <c r="V515" t="s">
        <v>105</v>
      </c>
      <c r="W515">
        <v>1</v>
      </c>
      <c r="X515">
        <v>11.8</v>
      </c>
    </row>
    <row r="516" spans="1:24" ht="14.25" customHeight="1" x14ac:dyDescent="0.35">
      <c r="A516">
        <v>194613180007</v>
      </c>
      <c r="B516" t="s">
        <v>652</v>
      </c>
      <c r="C516">
        <v>19461</v>
      </c>
      <c r="D516" t="s">
        <v>5</v>
      </c>
      <c r="E516">
        <v>318</v>
      </c>
      <c r="F516">
        <v>7</v>
      </c>
      <c r="G516">
        <v>13.3</v>
      </c>
      <c r="H516">
        <v>0</v>
      </c>
      <c r="J516">
        <v>13.3</v>
      </c>
      <c r="K516" t="s">
        <v>487</v>
      </c>
      <c r="L516" t="s">
        <v>458</v>
      </c>
      <c r="M516" s="2">
        <v>46143</v>
      </c>
      <c r="N516">
        <v>75</v>
      </c>
      <c r="O516" t="s">
        <v>104</v>
      </c>
      <c r="P516">
        <v>51</v>
      </c>
      <c r="Q516" s="31" t="s">
        <v>171</v>
      </c>
      <c r="R516" t="s">
        <v>171</v>
      </c>
      <c r="S516">
        <v>13.3</v>
      </c>
      <c r="T516" s="2">
        <v>46143</v>
      </c>
      <c r="U516">
        <v>3502934</v>
      </c>
      <c r="V516" t="s">
        <v>105</v>
      </c>
      <c r="W516">
        <v>1</v>
      </c>
      <c r="X516">
        <v>13.3</v>
      </c>
    </row>
    <row r="517" spans="1:24" ht="14.25" customHeight="1" x14ac:dyDescent="0.35">
      <c r="A517">
        <v>194613180008</v>
      </c>
      <c r="B517" t="s">
        <v>652</v>
      </c>
      <c r="C517">
        <v>19461</v>
      </c>
      <c r="D517" t="s">
        <v>5</v>
      </c>
      <c r="E517">
        <v>318</v>
      </c>
      <c r="F517">
        <v>8</v>
      </c>
      <c r="G517">
        <v>25.27</v>
      </c>
      <c r="H517">
        <v>0</v>
      </c>
      <c r="J517">
        <v>25.27</v>
      </c>
      <c r="K517" t="s">
        <v>487</v>
      </c>
      <c r="L517" t="s">
        <v>458</v>
      </c>
      <c r="M517" s="2">
        <v>46143</v>
      </c>
      <c r="N517">
        <v>75</v>
      </c>
      <c r="O517" t="s">
        <v>104</v>
      </c>
      <c r="P517">
        <v>51</v>
      </c>
      <c r="Q517" s="31" t="s">
        <v>171</v>
      </c>
      <c r="R517" t="s">
        <v>171</v>
      </c>
      <c r="S517">
        <v>25.27</v>
      </c>
      <c r="T517" s="2">
        <v>46143</v>
      </c>
      <c r="U517">
        <v>3502934</v>
      </c>
      <c r="V517" t="s">
        <v>105</v>
      </c>
      <c r="W517">
        <v>1</v>
      </c>
      <c r="X517">
        <v>25.27</v>
      </c>
    </row>
    <row r="518" spans="1:24" ht="14.25" customHeight="1" x14ac:dyDescent="0.35">
      <c r="A518">
        <v>194613180009</v>
      </c>
      <c r="B518" t="s">
        <v>652</v>
      </c>
      <c r="C518">
        <v>19461</v>
      </c>
      <c r="D518" t="s">
        <v>5</v>
      </c>
      <c r="E518">
        <v>318</v>
      </c>
      <c r="F518">
        <v>9</v>
      </c>
      <c r="G518">
        <v>0.1</v>
      </c>
      <c r="H518">
        <v>0</v>
      </c>
      <c r="J518">
        <v>0.1</v>
      </c>
      <c r="K518" t="s">
        <v>487</v>
      </c>
      <c r="L518" t="s">
        <v>458</v>
      </c>
      <c r="M518" s="2">
        <v>46143</v>
      </c>
      <c r="N518">
        <v>75</v>
      </c>
      <c r="O518" t="s">
        <v>104</v>
      </c>
      <c r="P518">
        <v>51</v>
      </c>
      <c r="Q518" s="31" t="s">
        <v>171</v>
      </c>
      <c r="R518" t="s">
        <v>171</v>
      </c>
      <c r="S518">
        <v>0.1</v>
      </c>
      <c r="T518" s="2">
        <v>46143</v>
      </c>
      <c r="U518">
        <v>3502934</v>
      </c>
      <c r="V518" t="s">
        <v>105</v>
      </c>
      <c r="W518">
        <v>1</v>
      </c>
      <c r="X518">
        <v>0.1</v>
      </c>
    </row>
    <row r="519" spans="1:24" ht="14.25" customHeight="1" x14ac:dyDescent="0.35">
      <c r="A519">
        <v>195013010001</v>
      </c>
      <c r="B519" t="s">
        <v>653</v>
      </c>
      <c r="C519">
        <v>19501</v>
      </c>
      <c r="D519" t="s">
        <v>19</v>
      </c>
      <c r="E519">
        <v>301</v>
      </c>
      <c r="F519">
        <v>1</v>
      </c>
      <c r="G519">
        <v>2.12</v>
      </c>
      <c r="H519">
        <v>0</v>
      </c>
      <c r="J519">
        <v>2.12</v>
      </c>
      <c r="K519" t="s">
        <v>490</v>
      </c>
      <c r="L519" t="s">
        <v>478</v>
      </c>
      <c r="M519" s="2">
        <v>46143</v>
      </c>
      <c r="N519">
        <v>110</v>
      </c>
      <c r="O519" t="s">
        <v>104</v>
      </c>
      <c r="P519">
        <v>46</v>
      </c>
      <c r="Q519" s="31" t="s">
        <v>171</v>
      </c>
      <c r="R519" t="s">
        <v>171</v>
      </c>
      <c r="S519">
        <v>2.12</v>
      </c>
      <c r="T519" s="2">
        <v>46143</v>
      </c>
      <c r="U519">
        <v>3502934</v>
      </c>
      <c r="V519" t="s">
        <v>105</v>
      </c>
      <c r="W519">
        <v>1</v>
      </c>
      <c r="X519">
        <v>2.12</v>
      </c>
    </row>
    <row r="520" spans="1:24" ht="14.25" customHeight="1" x14ac:dyDescent="0.35">
      <c r="A520">
        <v>195013010002</v>
      </c>
      <c r="B520" t="s">
        <v>653</v>
      </c>
      <c r="C520">
        <v>19501</v>
      </c>
      <c r="D520" t="s">
        <v>19</v>
      </c>
      <c r="E520">
        <v>301</v>
      </c>
      <c r="F520">
        <v>2</v>
      </c>
      <c r="G520">
        <v>6.32</v>
      </c>
      <c r="H520">
        <v>0</v>
      </c>
      <c r="J520">
        <v>6.32</v>
      </c>
      <c r="K520" t="s">
        <v>490</v>
      </c>
      <c r="L520" t="s">
        <v>478</v>
      </c>
      <c r="M520" s="2">
        <v>46143</v>
      </c>
      <c r="N520">
        <v>110</v>
      </c>
      <c r="O520" t="s">
        <v>104</v>
      </c>
      <c r="P520">
        <v>46</v>
      </c>
      <c r="Q520" s="31" t="s">
        <v>171</v>
      </c>
      <c r="R520" t="s">
        <v>171</v>
      </c>
      <c r="S520">
        <v>6.32</v>
      </c>
      <c r="T520" s="2">
        <v>46143</v>
      </c>
      <c r="U520">
        <v>3502934</v>
      </c>
      <c r="V520" t="s">
        <v>105</v>
      </c>
      <c r="W520">
        <v>1</v>
      </c>
      <c r="X520">
        <v>6.32</v>
      </c>
    </row>
    <row r="521" spans="1:24" ht="14.25" customHeight="1" x14ac:dyDescent="0.35">
      <c r="A521">
        <v>195013010003</v>
      </c>
      <c r="B521" t="s">
        <v>653</v>
      </c>
      <c r="C521">
        <v>19501</v>
      </c>
      <c r="D521" t="s">
        <v>19</v>
      </c>
      <c r="E521">
        <v>301</v>
      </c>
      <c r="F521">
        <v>3</v>
      </c>
      <c r="G521">
        <v>3.13</v>
      </c>
      <c r="H521">
        <v>0</v>
      </c>
      <c r="J521">
        <v>3.13</v>
      </c>
      <c r="K521" t="s">
        <v>506</v>
      </c>
      <c r="L521" t="s">
        <v>478</v>
      </c>
      <c r="M521" s="2">
        <v>46143</v>
      </c>
      <c r="N521">
        <v>110</v>
      </c>
      <c r="O521" t="s">
        <v>104</v>
      </c>
      <c r="P521">
        <v>46</v>
      </c>
      <c r="Q521" s="31" t="s">
        <v>171</v>
      </c>
      <c r="R521" t="s">
        <v>171</v>
      </c>
      <c r="S521">
        <v>3.13</v>
      </c>
      <c r="T521" s="2">
        <v>46143</v>
      </c>
      <c r="U521">
        <v>3502934</v>
      </c>
      <c r="V521" t="s">
        <v>105</v>
      </c>
      <c r="W521">
        <v>1</v>
      </c>
      <c r="X521">
        <v>3.13</v>
      </c>
    </row>
    <row r="522" spans="1:24" ht="14.25" customHeight="1" x14ac:dyDescent="0.35">
      <c r="A522">
        <v>195013010004</v>
      </c>
      <c r="B522" t="s">
        <v>653</v>
      </c>
      <c r="C522">
        <v>19501</v>
      </c>
      <c r="D522" t="s">
        <v>19</v>
      </c>
      <c r="E522">
        <v>301</v>
      </c>
      <c r="F522">
        <v>4</v>
      </c>
      <c r="G522">
        <v>1.72</v>
      </c>
      <c r="H522">
        <v>0</v>
      </c>
      <c r="J522">
        <v>1.72</v>
      </c>
      <c r="K522" t="s">
        <v>490</v>
      </c>
      <c r="L522" t="s">
        <v>478</v>
      </c>
      <c r="M522" s="2">
        <v>46143</v>
      </c>
      <c r="N522">
        <v>110</v>
      </c>
      <c r="O522" t="s">
        <v>104</v>
      </c>
      <c r="P522">
        <v>46</v>
      </c>
      <c r="Q522" s="31" t="s">
        <v>171</v>
      </c>
      <c r="R522" t="s">
        <v>171</v>
      </c>
      <c r="S522">
        <v>1.72</v>
      </c>
      <c r="T522" s="2">
        <v>46143</v>
      </c>
      <c r="U522">
        <v>3502934</v>
      </c>
      <c r="V522" t="s">
        <v>105</v>
      </c>
      <c r="W522">
        <v>1</v>
      </c>
      <c r="X522">
        <v>1.72</v>
      </c>
    </row>
    <row r="523" spans="1:24" ht="14.25" customHeight="1" x14ac:dyDescent="0.35">
      <c r="A523">
        <v>195013010005</v>
      </c>
      <c r="B523" t="s">
        <v>653</v>
      </c>
      <c r="C523">
        <v>19501</v>
      </c>
      <c r="D523" t="s">
        <v>19</v>
      </c>
      <c r="E523">
        <v>301</v>
      </c>
      <c r="F523">
        <v>5</v>
      </c>
      <c r="G523">
        <v>3.66</v>
      </c>
      <c r="H523">
        <v>0</v>
      </c>
      <c r="J523">
        <v>3.66</v>
      </c>
      <c r="K523" t="s">
        <v>490</v>
      </c>
      <c r="L523" t="s">
        <v>478</v>
      </c>
      <c r="M523" s="2">
        <v>46143</v>
      </c>
      <c r="N523">
        <v>110</v>
      </c>
      <c r="O523" t="s">
        <v>104</v>
      </c>
      <c r="P523">
        <v>46</v>
      </c>
      <c r="Q523" s="31" t="s">
        <v>171</v>
      </c>
      <c r="R523" t="s">
        <v>171</v>
      </c>
      <c r="S523">
        <v>3.66</v>
      </c>
      <c r="T523" s="2">
        <v>46143</v>
      </c>
      <c r="U523">
        <v>3502934</v>
      </c>
      <c r="V523" t="s">
        <v>105</v>
      </c>
      <c r="W523">
        <v>1</v>
      </c>
      <c r="X523">
        <v>3.66</v>
      </c>
    </row>
    <row r="524" spans="1:24" ht="14.25" customHeight="1" x14ac:dyDescent="0.35">
      <c r="A524">
        <v>195013010006</v>
      </c>
      <c r="B524" t="s">
        <v>653</v>
      </c>
      <c r="C524">
        <v>19501</v>
      </c>
      <c r="D524" t="s">
        <v>19</v>
      </c>
      <c r="E524">
        <v>301</v>
      </c>
      <c r="F524">
        <v>6</v>
      </c>
      <c r="G524">
        <v>1.31</v>
      </c>
      <c r="H524">
        <v>0</v>
      </c>
      <c r="J524">
        <v>1.31</v>
      </c>
      <c r="K524" t="s">
        <v>490</v>
      </c>
      <c r="L524" t="s">
        <v>478</v>
      </c>
      <c r="M524" s="2">
        <v>46143</v>
      </c>
      <c r="N524">
        <v>110</v>
      </c>
      <c r="O524" t="s">
        <v>104</v>
      </c>
      <c r="P524">
        <v>46</v>
      </c>
      <c r="Q524" s="31" t="s">
        <v>171</v>
      </c>
      <c r="R524" t="s">
        <v>171</v>
      </c>
      <c r="S524">
        <v>1.31</v>
      </c>
      <c r="T524" s="2">
        <v>46143</v>
      </c>
      <c r="U524">
        <v>3502934</v>
      </c>
      <c r="V524" t="s">
        <v>105</v>
      </c>
      <c r="W524">
        <v>1</v>
      </c>
      <c r="X524">
        <v>1.31</v>
      </c>
    </row>
    <row r="525" spans="1:24" ht="14.25" customHeight="1" x14ac:dyDescent="0.35">
      <c r="A525">
        <v>195013010008</v>
      </c>
      <c r="B525" t="s">
        <v>653</v>
      </c>
      <c r="C525">
        <v>19501</v>
      </c>
      <c r="D525" t="s">
        <v>19</v>
      </c>
      <c r="E525">
        <v>301</v>
      </c>
      <c r="F525">
        <v>8</v>
      </c>
      <c r="G525">
        <v>1.71</v>
      </c>
      <c r="H525">
        <v>0</v>
      </c>
      <c r="J525">
        <v>1.71</v>
      </c>
      <c r="K525" t="s">
        <v>490</v>
      </c>
      <c r="L525" t="s">
        <v>478</v>
      </c>
      <c r="M525" s="2">
        <v>46143</v>
      </c>
      <c r="N525">
        <v>110</v>
      </c>
      <c r="O525" t="s">
        <v>104</v>
      </c>
      <c r="P525">
        <v>46</v>
      </c>
      <c r="Q525" s="31" t="s">
        <v>171</v>
      </c>
      <c r="R525" t="s">
        <v>171</v>
      </c>
      <c r="S525">
        <v>1.71</v>
      </c>
      <c r="T525" s="2">
        <v>46143</v>
      </c>
      <c r="U525">
        <v>3502934</v>
      </c>
      <c r="V525" t="s">
        <v>105</v>
      </c>
      <c r="W525">
        <v>1</v>
      </c>
      <c r="X525">
        <v>1.71</v>
      </c>
    </row>
    <row r="526" spans="1:24" ht="14.25" customHeight="1" x14ac:dyDescent="0.35">
      <c r="A526">
        <v>195013010009</v>
      </c>
      <c r="B526" t="s">
        <v>653</v>
      </c>
      <c r="C526">
        <v>19501</v>
      </c>
      <c r="D526" t="s">
        <v>19</v>
      </c>
      <c r="E526">
        <v>301</v>
      </c>
      <c r="F526">
        <v>9</v>
      </c>
      <c r="G526">
        <v>2.34</v>
      </c>
      <c r="H526">
        <v>0</v>
      </c>
      <c r="J526">
        <v>2.34</v>
      </c>
      <c r="K526" t="s">
        <v>490</v>
      </c>
      <c r="L526" t="s">
        <v>478</v>
      </c>
      <c r="M526" s="2">
        <v>46143</v>
      </c>
      <c r="N526">
        <v>110</v>
      </c>
      <c r="O526" t="s">
        <v>104</v>
      </c>
      <c r="P526">
        <v>46</v>
      </c>
      <c r="Q526" s="31" t="s">
        <v>171</v>
      </c>
      <c r="R526" t="s">
        <v>171</v>
      </c>
      <c r="S526">
        <v>2.34</v>
      </c>
      <c r="T526" s="2">
        <v>46143</v>
      </c>
      <c r="U526">
        <v>3502934</v>
      </c>
      <c r="V526" t="s">
        <v>105</v>
      </c>
      <c r="W526">
        <v>1</v>
      </c>
      <c r="X526">
        <v>2.34</v>
      </c>
    </row>
    <row r="527" spans="1:24" ht="14.25" customHeight="1" x14ac:dyDescent="0.35">
      <c r="A527">
        <v>195013010010</v>
      </c>
      <c r="B527" t="s">
        <v>653</v>
      </c>
      <c r="C527">
        <v>19501</v>
      </c>
      <c r="D527" t="s">
        <v>19</v>
      </c>
      <c r="E527">
        <v>301</v>
      </c>
      <c r="F527">
        <v>10</v>
      </c>
      <c r="G527">
        <v>1.75</v>
      </c>
      <c r="H527">
        <v>0</v>
      </c>
      <c r="J527">
        <v>1.75</v>
      </c>
      <c r="K527" t="s">
        <v>490</v>
      </c>
      <c r="L527" t="s">
        <v>478</v>
      </c>
      <c r="M527" s="2">
        <v>46143</v>
      </c>
      <c r="N527">
        <v>110</v>
      </c>
      <c r="O527" t="s">
        <v>104</v>
      </c>
      <c r="P527">
        <v>46</v>
      </c>
      <c r="Q527" s="31" t="s">
        <v>171</v>
      </c>
      <c r="R527" t="s">
        <v>171</v>
      </c>
      <c r="S527">
        <v>1.75</v>
      </c>
      <c r="T527" s="2">
        <v>46143</v>
      </c>
      <c r="U527">
        <v>3502934</v>
      </c>
      <c r="V527" t="s">
        <v>105</v>
      </c>
      <c r="W527">
        <v>1</v>
      </c>
      <c r="X527">
        <v>1.75</v>
      </c>
    </row>
    <row r="528" spans="1:24" ht="14.25" customHeight="1" x14ac:dyDescent="0.35">
      <c r="A528">
        <v>195013010011</v>
      </c>
      <c r="B528" t="s">
        <v>653</v>
      </c>
      <c r="C528">
        <v>19501</v>
      </c>
      <c r="D528" t="s">
        <v>19</v>
      </c>
      <c r="E528">
        <v>301</v>
      </c>
      <c r="F528">
        <v>11</v>
      </c>
      <c r="G528">
        <v>4.87</v>
      </c>
      <c r="H528">
        <v>0</v>
      </c>
      <c r="J528">
        <v>4.87</v>
      </c>
      <c r="K528" t="s">
        <v>490</v>
      </c>
      <c r="L528" t="s">
        <v>478</v>
      </c>
      <c r="M528" s="2">
        <v>46143</v>
      </c>
      <c r="N528">
        <v>110</v>
      </c>
      <c r="O528" t="s">
        <v>104</v>
      </c>
      <c r="P528">
        <v>46</v>
      </c>
      <c r="Q528" s="31" t="s">
        <v>171</v>
      </c>
      <c r="R528" t="s">
        <v>171</v>
      </c>
      <c r="S528">
        <v>4.87</v>
      </c>
      <c r="T528" s="2">
        <v>46143</v>
      </c>
      <c r="U528">
        <v>3502934</v>
      </c>
      <c r="V528" t="s">
        <v>105</v>
      </c>
      <c r="W528">
        <v>1</v>
      </c>
      <c r="X528">
        <v>4.87</v>
      </c>
    </row>
    <row r="529" spans="1:24" ht="14.25" customHeight="1" x14ac:dyDescent="0.35">
      <c r="A529">
        <v>195013010012</v>
      </c>
      <c r="B529" t="s">
        <v>653</v>
      </c>
      <c r="C529">
        <v>19501</v>
      </c>
      <c r="D529" t="s">
        <v>19</v>
      </c>
      <c r="E529">
        <v>301</v>
      </c>
      <c r="F529">
        <v>12</v>
      </c>
      <c r="G529">
        <v>1.29</v>
      </c>
      <c r="H529">
        <v>0</v>
      </c>
      <c r="J529">
        <v>1.29</v>
      </c>
      <c r="K529" t="s">
        <v>490</v>
      </c>
      <c r="L529" t="s">
        <v>478</v>
      </c>
      <c r="M529" s="2">
        <v>46143</v>
      </c>
      <c r="N529">
        <v>110</v>
      </c>
      <c r="O529" t="s">
        <v>104</v>
      </c>
      <c r="P529">
        <v>46</v>
      </c>
      <c r="Q529" s="31" t="s">
        <v>171</v>
      </c>
      <c r="R529" t="s">
        <v>171</v>
      </c>
      <c r="S529">
        <v>1.29</v>
      </c>
      <c r="T529" s="2">
        <v>46143</v>
      </c>
      <c r="U529">
        <v>3502934</v>
      </c>
      <c r="V529" t="s">
        <v>105</v>
      </c>
      <c r="W529">
        <v>1</v>
      </c>
      <c r="X529">
        <v>1.29</v>
      </c>
    </row>
    <row r="530" spans="1:24" ht="14.25" customHeight="1" x14ac:dyDescent="0.35">
      <c r="A530">
        <v>195013010013</v>
      </c>
      <c r="B530" t="s">
        <v>653</v>
      </c>
      <c r="C530">
        <v>19501</v>
      </c>
      <c r="D530" t="s">
        <v>19</v>
      </c>
      <c r="E530">
        <v>301</v>
      </c>
      <c r="F530">
        <v>13</v>
      </c>
      <c r="G530">
        <v>2.04</v>
      </c>
      <c r="H530">
        <v>0</v>
      </c>
      <c r="J530">
        <v>2.04</v>
      </c>
      <c r="K530" t="s">
        <v>490</v>
      </c>
      <c r="L530" t="s">
        <v>478</v>
      </c>
      <c r="M530" s="2">
        <v>46143</v>
      </c>
      <c r="N530">
        <v>110</v>
      </c>
      <c r="O530" t="s">
        <v>104</v>
      </c>
      <c r="P530">
        <v>46</v>
      </c>
      <c r="Q530" s="31" t="s">
        <v>171</v>
      </c>
      <c r="R530" t="s">
        <v>171</v>
      </c>
      <c r="S530">
        <v>2.04</v>
      </c>
      <c r="T530" s="2">
        <v>46143</v>
      </c>
      <c r="U530">
        <v>3502934</v>
      </c>
      <c r="V530" t="s">
        <v>105</v>
      </c>
      <c r="W530">
        <v>1</v>
      </c>
      <c r="X530">
        <v>2.04</v>
      </c>
    </row>
    <row r="531" spans="1:24" ht="14.25" customHeight="1" x14ac:dyDescent="0.35">
      <c r="A531">
        <v>195413100001</v>
      </c>
      <c r="B531" t="s">
        <v>654</v>
      </c>
      <c r="C531">
        <v>19541</v>
      </c>
      <c r="D531" t="s">
        <v>66</v>
      </c>
      <c r="E531">
        <v>310</v>
      </c>
      <c r="F531">
        <v>1</v>
      </c>
      <c r="G531">
        <v>5.18</v>
      </c>
      <c r="H531">
        <v>0</v>
      </c>
      <c r="J531">
        <v>5.18</v>
      </c>
      <c r="K531" t="s">
        <v>494</v>
      </c>
      <c r="L531" t="s">
        <v>478</v>
      </c>
      <c r="M531" s="2">
        <v>46204</v>
      </c>
      <c r="N531">
        <v>150</v>
      </c>
      <c r="O531" t="s">
        <v>104</v>
      </c>
      <c r="P531">
        <v>15</v>
      </c>
      <c r="Q531" s="31" t="s">
        <v>171</v>
      </c>
      <c r="R531" t="s">
        <v>171</v>
      </c>
      <c r="S531">
        <v>5.18</v>
      </c>
      <c r="T531" s="2">
        <v>46204</v>
      </c>
      <c r="U531">
        <v>3502934</v>
      </c>
      <c r="V531" t="s">
        <v>105</v>
      </c>
      <c r="W531">
        <v>1</v>
      </c>
      <c r="X531">
        <v>5.18</v>
      </c>
    </row>
    <row r="532" spans="1:24" ht="14.25" customHeight="1" x14ac:dyDescent="0.35">
      <c r="A532">
        <v>195413100002</v>
      </c>
      <c r="B532" t="s">
        <v>654</v>
      </c>
      <c r="C532">
        <v>19541</v>
      </c>
      <c r="D532" t="s">
        <v>66</v>
      </c>
      <c r="E532">
        <v>310</v>
      </c>
      <c r="F532">
        <v>2</v>
      </c>
      <c r="G532">
        <v>0.88</v>
      </c>
      <c r="H532">
        <v>0</v>
      </c>
      <c r="J532">
        <v>0.88</v>
      </c>
      <c r="K532" t="s">
        <v>494</v>
      </c>
      <c r="L532" t="s">
        <v>478</v>
      </c>
      <c r="M532" s="2">
        <v>46204</v>
      </c>
      <c r="N532">
        <v>150</v>
      </c>
      <c r="O532" t="s">
        <v>104</v>
      </c>
      <c r="P532">
        <v>15</v>
      </c>
      <c r="Q532" s="31" t="s">
        <v>171</v>
      </c>
      <c r="R532" t="s">
        <v>171</v>
      </c>
      <c r="S532">
        <v>0.88</v>
      </c>
      <c r="T532" s="2">
        <v>46204</v>
      </c>
      <c r="U532">
        <v>3502934</v>
      </c>
      <c r="V532" t="s">
        <v>105</v>
      </c>
      <c r="W532">
        <v>1</v>
      </c>
      <c r="X532">
        <v>0.88</v>
      </c>
    </row>
    <row r="533" spans="1:24" ht="14.25" customHeight="1" x14ac:dyDescent="0.35">
      <c r="A533">
        <v>195413100003</v>
      </c>
      <c r="B533" t="s">
        <v>654</v>
      </c>
      <c r="C533">
        <v>19541</v>
      </c>
      <c r="D533" t="s">
        <v>66</v>
      </c>
      <c r="E533">
        <v>310</v>
      </c>
      <c r="F533">
        <v>3</v>
      </c>
      <c r="G533">
        <v>0.35</v>
      </c>
      <c r="H533">
        <v>0</v>
      </c>
      <c r="J533">
        <v>0.35</v>
      </c>
      <c r="K533" t="s">
        <v>494</v>
      </c>
      <c r="L533" t="s">
        <v>478</v>
      </c>
      <c r="M533" s="2">
        <v>46204</v>
      </c>
      <c r="N533">
        <v>150</v>
      </c>
      <c r="O533" t="s">
        <v>104</v>
      </c>
      <c r="P533">
        <v>15</v>
      </c>
      <c r="Q533" s="31" t="s">
        <v>171</v>
      </c>
      <c r="R533" t="s">
        <v>171</v>
      </c>
      <c r="S533">
        <v>0.35</v>
      </c>
      <c r="T533" s="2">
        <v>46204</v>
      </c>
      <c r="U533">
        <v>3502934</v>
      </c>
      <c r="V533" t="s">
        <v>105</v>
      </c>
      <c r="W533">
        <v>1</v>
      </c>
      <c r="X533">
        <v>0.35</v>
      </c>
    </row>
    <row r="534" spans="1:24" ht="14.25" customHeight="1" x14ac:dyDescent="0.35">
      <c r="A534">
        <v>195413100004</v>
      </c>
      <c r="B534" t="s">
        <v>654</v>
      </c>
      <c r="C534">
        <v>19541</v>
      </c>
      <c r="D534" t="s">
        <v>66</v>
      </c>
      <c r="E534">
        <v>310</v>
      </c>
      <c r="F534">
        <v>4</v>
      </c>
      <c r="G534">
        <v>0.23</v>
      </c>
      <c r="H534">
        <v>0</v>
      </c>
      <c r="J534">
        <v>0.23</v>
      </c>
      <c r="K534" t="s">
        <v>494</v>
      </c>
      <c r="L534" t="s">
        <v>478</v>
      </c>
      <c r="M534" s="2">
        <v>46204</v>
      </c>
      <c r="N534">
        <v>150</v>
      </c>
      <c r="O534" t="s">
        <v>104</v>
      </c>
      <c r="P534">
        <v>15</v>
      </c>
      <c r="Q534" s="31" t="s">
        <v>171</v>
      </c>
      <c r="R534" t="s">
        <v>171</v>
      </c>
      <c r="S534">
        <v>0.23</v>
      </c>
      <c r="T534" s="2">
        <v>46204</v>
      </c>
      <c r="U534">
        <v>3502934</v>
      </c>
      <c r="V534" t="s">
        <v>105</v>
      </c>
      <c r="W534">
        <v>1</v>
      </c>
      <c r="X534">
        <v>0.23</v>
      </c>
    </row>
    <row r="535" spans="1:24" ht="14.25" customHeight="1" x14ac:dyDescent="0.35">
      <c r="A535">
        <v>195693390001</v>
      </c>
      <c r="B535" t="s">
        <v>655</v>
      </c>
      <c r="C535">
        <v>19569</v>
      </c>
      <c r="D535" t="s">
        <v>19</v>
      </c>
      <c r="E535">
        <v>339</v>
      </c>
      <c r="F535">
        <v>1</v>
      </c>
      <c r="G535">
        <v>12.9</v>
      </c>
      <c r="H535">
        <v>0</v>
      </c>
      <c r="J535">
        <v>12.9</v>
      </c>
      <c r="K535" t="s">
        <v>506</v>
      </c>
      <c r="L535" t="s">
        <v>475</v>
      </c>
      <c r="M535" s="2">
        <v>46143</v>
      </c>
      <c r="N535">
        <v>90</v>
      </c>
      <c r="O535" t="s">
        <v>104</v>
      </c>
      <c r="P535">
        <v>50</v>
      </c>
      <c r="Q535" s="31" t="s">
        <v>171</v>
      </c>
      <c r="R535" t="s">
        <v>171</v>
      </c>
      <c r="S535">
        <v>12.9</v>
      </c>
      <c r="T535" s="2">
        <v>46143</v>
      </c>
      <c r="U535">
        <v>3502934</v>
      </c>
      <c r="V535" t="s">
        <v>105</v>
      </c>
      <c r="W535">
        <v>1</v>
      </c>
      <c r="X535">
        <v>12.9</v>
      </c>
    </row>
    <row r="536" spans="1:24" ht="14.25" customHeight="1" x14ac:dyDescent="0.35">
      <c r="A536">
        <v>195693390002</v>
      </c>
      <c r="B536" t="s">
        <v>655</v>
      </c>
      <c r="C536">
        <v>19569</v>
      </c>
      <c r="D536" t="s">
        <v>19</v>
      </c>
      <c r="E536">
        <v>339</v>
      </c>
      <c r="F536">
        <v>2</v>
      </c>
      <c r="G536">
        <v>16.13</v>
      </c>
      <c r="H536">
        <v>0</v>
      </c>
      <c r="J536">
        <v>16.13</v>
      </c>
      <c r="K536" t="s">
        <v>506</v>
      </c>
      <c r="L536" t="s">
        <v>475</v>
      </c>
      <c r="M536" s="2">
        <v>46143</v>
      </c>
      <c r="N536">
        <v>90</v>
      </c>
      <c r="O536" t="s">
        <v>104</v>
      </c>
      <c r="P536">
        <v>50</v>
      </c>
      <c r="Q536" s="31" t="s">
        <v>171</v>
      </c>
      <c r="R536" t="s">
        <v>171</v>
      </c>
      <c r="S536">
        <v>16.13</v>
      </c>
      <c r="T536" s="2">
        <v>46143</v>
      </c>
      <c r="U536">
        <v>3502934</v>
      </c>
      <c r="V536" t="s">
        <v>105</v>
      </c>
      <c r="W536">
        <v>1</v>
      </c>
      <c r="X536">
        <v>16.13</v>
      </c>
    </row>
    <row r="537" spans="1:24" ht="14.25" customHeight="1" x14ac:dyDescent="0.35">
      <c r="A537">
        <v>195693840001</v>
      </c>
      <c r="B537" t="s">
        <v>656</v>
      </c>
      <c r="C537">
        <v>19569</v>
      </c>
      <c r="D537" t="s">
        <v>19</v>
      </c>
      <c r="E537">
        <v>384</v>
      </c>
      <c r="F537">
        <v>1</v>
      </c>
      <c r="G537">
        <v>16.54</v>
      </c>
      <c r="H537">
        <v>0</v>
      </c>
      <c r="J537">
        <v>16.54</v>
      </c>
      <c r="K537" t="s">
        <v>525</v>
      </c>
      <c r="L537" t="s">
        <v>446</v>
      </c>
      <c r="M537" s="2">
        <v>46143</v>
      </c>
      <c r="N537">
        <v>63</v>
      </c>
      <c r="O537" t="s">
        <v>104</v>
      </c>
      <c r="P537">
        <v>48</v>
      </c>
      <c r="Q537" s="31" t="s">
        <v>171</v>
      </c>
      <c r="R537" t="s">
        <v>171</v>
      </c>
      <c r="S537">
        <v>16.54</v>
      </c>
      <c r="T537" s="2">
        <v>46143</v>
      </c>
      <c r="U537">
        <v>3502934</v>
      </c>
      <c r="V537" t="s">
        <v>105</v>
      </c>
      <c r="W537">
        <v>1</v>
      </c>
      <c r="X537">
        <v>16.54</v>
      </c>
    </row>
    <row r="538" spans="1:24" ht="14.25" customHeight="1" x14ac:dyDescent="0.35">
      <c r="A538">
        <v>195693840002</v>
      </c>
      <c r="B538" t="s">
        <v>656</v>
      </c>
      <c r="C538">
        <v>19569</v>
      </c>
      <c r="D538" t="s">
        <v>19</v>
      </c>
      <c r="E538">
        <v>384</v>
      </c>
      <c r="F538">
        <v>2</v>
      </c>
      <c r="G538">
        <v>22.02</v>
      </c>
      <c r="H538">
        <v>0</v>
      </c>
      <c r="J538">
        <v>22.02</v>
      </c>
      <c r="K538" t="s">
        <v>525</v>
      </c>
      <c r="L538" t="s">
        <v>446</v>
      </c>
      <c r="M538" s="2">
        <v>46143</v>
      </c>
      <c r="N538">
        <v>63</v>
      </c>
      <c r="O538" t="s">
        <v>104</v>
      </c>
      <c r="P538">
        <v>48</v>
      </c>
      <c r="Q538" s="31" t="s">
        <v>171</v>
      </c>
      <c r="R538" t="s">
        <v>171</v>
      </c>
      <c r="S538">
        <v>22.02</v>
      </c>
      <c r="T538" s="2">
        <v>46143</v>
      </c>
      <c r="U538">
        <v>3502934</v>
      </c>
      <c r="V538" t="s">
        <v>105</v>
      </c>
      <c r="W538">
        <v>1</v>
      </c>
      <c r="X538">
        <v>22.02</v>
      </c>
    </row>
    <row r="539" spans="1:24" ht="14.25" customHeight="1" x14ac:dyDescent="0.35">
      <c r="A539">
        <v>195693840003</v>
      </c>
      <c r="B539" t="s">
        <v>656</v>
      </c>
      <c r="C539">
        <v>19569</v>
      </c>
      <c r="D539" t="s">
        <v>19</v>
      </c>
      <c r="E539">
        <v>384</v>
      </c>
      <c r="F539">
        <v>3</v>
      </c>
      <c r="G539">
        <v>7.13</v>
      </c>
      <c r="H539">
        <v>0</v>
      </c>
      <c r="J539">
        <v>7.13</v>
      </c>
      <c r="K539" t="s">
        <v>525</v>
      </c>
      <c r="L539" t="s">
        <v>446</v>
      </c>
      <c r="M539" s="2">
        <v>46143</v>
      </c>
      <c r="N539">
        <v>63</v>
      </c>
      <c r="O539" t="s">
        <v>104</v>
      </c>
      <c r="P539">
        <v>48</v>
      </c>
      <c r="Q539" s="31" t="s">
        <v>171</v>
      </c>
      <c r="R539" t="s">
        <v>171</v>
      </c>
      <c r="S539">
        <v>7.13</v>
      </c>
      <c r="T539" s="2">
        <v>46143</v>
      </c>
      <c r="U539">
        <v>3502934</v>
      </c>
      <c r="V539" t="s">
        <v>105</v>
      </c>
      <c r="W539">
        <v>1</v>
      </c>
      <c r="X539">
        <v>7.13</v>
      </c>
    </row>
    <row r="540" spans="1:24" ht="14.25" customHeight="1" x14ac:dyDescent="0.35">
      <c r="A540">
        <v>195693840004</v>
      </c>
      <c r="B540" t="s">
        <v>656</v>
      </c>
      <c r="C540">
        <v>19569</v>
      </c>
      <c r="D540" t="s">
        <v>19</v>
      </c>
      <c r="E540">
        <v>384</v>
      </c>
      <c r="F540">
        <v>4</v>
      </c>
      <c r="G540">
        <v>10.65</v>
      </c>
      <c r="H540">
        <v>0</v>
      </c>
      <c r="J540">
        <v>10.65</v>
      </c>
      <c r="K540" t="s">
        <v>525</v>
      </c>
      <c r="L540" t="s">
        <v>446</v>
      </c>
      <c r="M540" s="2">
        <v>46143</v>
      </c>
      <c r="N540">
        <v>63</v>
      </c>
      <c r="O540" t="s">
        <v>104</v>
      </c>
      <c r="P540">
        <v>48</v>
      </c>
      <c r="Q540" s="31" t="s">
        <v>171</v>
      </c>
      <c r="R540" t="s">
        <v>171</v>
      </c>
      <c r="S540">
        <v>10.65</v>
      </c>
      <c r="T540" s="2">
        <v>46143</v>
      </c>
      <c r="U540">
        <v>3502934</v>
      </c>
      <c r="V540" t="s">
        <v>105</v>
      </c>
      <c r="W540">
        <v>1</v>
      </c>
      <c r="X540">
        <v>10.65</v>
      </c>
    </row>
    <row r="541" spans="1:24" ht="14.25" customHeight="1" x14ac:dyDescent="0.35">
      <c r="A541">
        <v>195693840005</v>
      </c>
      <c r="B541" t="s">
        <v>656</v>
      </c>
      <c r="C541">
        <v>19569</v>
      </c>
      <c r="D541" t="s">
        <v>19</v>
      </c>
      <c r="E541">
        <v>384</v>
      </c>
      <c r="F541">
        <v>5</v>
      </c>
      <c r="G541">
        <v>9.74</v>
      </c>
      <c r="H541">
        <v>0</v>
      </c>
      <c r="J541">
        <v>9.74</v>
      </c>
      <c r="K541" t="s">
        <v>525</v>
      </c>
      <c r="L541" t="s">
        <v>446</v>
      </c>
      <c r="M541" s="2">
        <v>46143</v>
      </c>
      <c r="N541">
        <v>63</v>
      </c>
      <c r="O541" t="s">
        <v>104</v>
      </c>
      <c r="P541">
        <v>48</v>
      </c>
      <c r="Q541" s="31" t="s">
        <v>171</v>
      </c>
      <c r="R541" t="s">
        <v>171</v>
      </c>
      <c r="S541">
        <v>9.74</v>
      </c>
      <c r="T541" s="2">
        <v>46143</v>
      </c>
      <c r="U541">
        <v>3502934</v>
      </c>
      <c r="V541" t="s">
        <v>105</v>
      </c>
      <c r="W541">
        <v>1</v>
      </c>
      <c r="X541">
        <v>9.74</v>
      </c>
    </row>
    <row r="542" spans="1:24" ht="14.25" customHeight="1" x14ac:dyDescent="0.35">
      <c r="A542">
        <v>195693840006</v>
      </c>
      <c r="B542" t="s">
        <v>656</v>
      </c>
      <c r="C542">
        <v>19569</v>
      </c>
      <c r="D542" t="s">
        <v>19</v>
      </c>
      <c r="E542">
        <v>384</v>
      </c>
      <c r="F542">
        <v>6</v>
      </c>
      <c r="G542">
        <v>4.34</v>
      </c>
      <c r="H542">
        <v>0</v>
      </c>
      <c r="J542">
        <v>4.34</v>
      </c>
      <c r="K542" t="s">
        <v>525</v>
      </c>
      <c r="L542" t="s">
        <v>446</v>
      </c>
      <c r="M542" s="2">
        <v>46143</v>
      </c>
      <c r="N542">
        <v>63</v>
      </c>
      <c r="O542" t="s">
        <v>104</v>
      </c>
      <c r="P542">
        <v>48</v>
      </c>
      <c r="Q542" s="31" t="s">
        <v>171</v>
      </c>
      <c r="R542" t="s">
        <v>171</v>
      </c>
      <c r="S542">
        <v>4.34</v>
      </c>
      <c r="T542" s="2">
        <v>46143</v>
      </c>
      <c r="U542">
        <v>3502934</v>
      </c>
      <c r="V542" t="s">
        <v>105</v>
      </c>
      <c r="W542">
        <v>1</v>
      </c>
      <c r="X542">
        <v>4.34</v>
      </c>
    </row>
    <row r="543" spans="1:24" ht="14.25" customHeight="1" x14ac:dyDescent="0.35">
      <c r="A543">
        <v>195693840007</v>
      </c>
      <c r="B543" t="s">
        <v>656</v>
      </c>
      <c r="C543">
        <v>19569</v>
      </c>
      <c r="D543" t="s">
        <v>19</v>
      </c>
      <c r="E543">
        <v>384</v>
      </c>
      <c r="F543">
        <v>7</v>
      </c>
      <c r="G543">
        <v>0.18</v>
      </c>
      <c r="H543">
        <v>0</v>
      </c>
      <c r="J543">
        <v>0.18</v>
      </c>
      <c r="K543" t="s">
        <v>525</v>
      </c>
      <c r="L543" t="s">
        <v>446</v>
      </c>
      <c r="M543" s="2">
        <v>46143</v>
      </c>
      <c r="N543">
        <v>63</v>
      </c>
      <c r="O543" t="s">
        <v>104</v>
      </c>
      <c r="P543">
        <v>48</v>
      </c>
      <c r="Q543" s="31" t="s">
        <v>171</v>
      </c>
      <c r="R543" t="s">
        <v>171</v>
      </c>
      <c r="S543">
        <v>0.18</v>
      </c>
      <c r="T543" s="2">
        <v>46143</v>
      </c>
      <c r="U543">
        <v>3502934</v>
      </c>
      <c r="V543" t="s">
        <v>105</v>
      </c>
      <c r="W543">
        <v>1</v>
      </c>
      <c r="X543">
        <v>0.18</v>
      </c>
    </row>
    <row r="544" spans="1:24" ht="14.25" customHeight="1" x14ac:dyDescent="0.35">
      <c r="A544">
        <v>195693840008</v>
      </c>
      <c r="B544" t="s">
        <v>656</v>
      </c>
      <c r="C544">
        <v>19569</v>
      </c>
      <c r="D544" t="s">
        <v>19</v>
      </c>
      <c r="E544">
        <v>384</v>
      </c>
      <c r="F544">
        <v>8</v>
      </c>
      <c r="G544">
        <v>4.45</v>
      </c>
      <c r="H544">
        <v>0</v>
      </c>
      <c r="J544">
        <v>4.45</v>
      </c>
      <c r="K544" t="s">
        <v>525</v>
      </c>
      <c r="L544" t="s">
        <v>446</v>
      </c>
      <c r="M544" s="2">
        <v>46143</v>
      </c>
      <c r="N544">
        <v>63</v>
      </c>
      <c r="O544" t="s">
        <v>104</v>
      </c>
      <c r="P544">
        <v>48</v>
      </c>
      <c r="Q544" s="31" t="s">
        <v>171</v>
      </c>
      <c r="R544" t="s">
        <v>171</v>
      </c>
      <c r="S544">
        <v>4.45</v>
      </c>
      <c r="T544" s="2">
        <v>46143</v>
      </c>
      <c r="U544">
        <v>3502934</v>
      </c>
      <c r="V544" t="s">
        <v>105</v>
      </c>
      <c r="W544">
        <v>1</v>
      </c>
      <c r="X544">
        <v>4.45</v>
      </c>
    </row>
    <row r="545" spans="1:24" ht="14.25" customHeight="1" x14ac:dyDescent="0.35">
      <c r="A545">
        <v>195693840009</v>
      </c>
      <c r="B545" t="s">
        <v>656</v>
      </c>
      <c r="C545">
        <v>19569</v>
      </c>
      <c r="D545" t="s">
        <v>19</v>
      </c>
      <c r="E545">
        <v>384</v>
      </c>
      <c r="F545">
        <v>9</v>
      </c>
      <c r="G545">
        <v>4.2</v>
      </c>
      <c r="H545">
        <v>0</v>
      </c>
      <c r="J545">
        <v>4.2</v>
      </c>
      <c r="K545" t="s">
        <v>525</v>
      </c>
      <c r="L545" t="s">
        <v>446</v>
      </c>
      <c r="M545" s="2">
        <v>46143</v>
      </c>
      <c r="N545">
        <v>63</v>
      </c>
      <c r="O545" t="s">
        <v>104</v>
      </c>
      <c r="P545">
        <v>48</v>
      </c>
      <c r="Q545" s="31" t="s">
        <v>171</v>
      </c>
      <c r="R545" t="s">
        <v>171</v>
      </c>
      <c r="S545">
        <v>4.2</v>
      </c>
      <c r="T545" s="2">
        <v>46143</v>
      </c>
      <c r="U545">
        <v>3502934</v>
      </c>
      <c r="V545" t="s">
        <v>105</v>
      </c>
      <c r="W545">
        <v>1</v>
      </c>
      <c r="X545">
        <v>4.2</v>
      </c>
    </row>
    <row r="546" spans="1:24" ht="14.25" customHeight="1" x14ac:dyDescent="0.35">
      <c r="A546">
        <v>196293270009</v>
      </c>
      <c r="B546" t="s">
        <v>657</v>
      </c>
      <c r="C546">
        <v>19629</v>
      </c>
      <c r="D546" t="s">
        <v>140</v>
      </c>
      <c r="E546">
        <v>327</v>
      </c>
      <c r="F546">
        <v>9</v>
      </c>
      <c r="G546">
        <v>10.92</v>
      </c>
      <c r="H546">
        <v>0</v>
      </c>
      <c r="J546">
        <v>10.92</v>
      </c>
      <c r="K546" t="s">
        <v>472</v>
      </c>
      <c r="L546" t="s">
        <v>478</v>
      </c>
      <c r="M546" s="2">
        <v>46143</v>
      </c>
      <c r="N546">
        <v>140</v>
      </c>
      <c r="O546" t="s">
        <v>104</v>
      </c>
      <c r="P546">
        <v>7</v>
      </c>
      <c r="Q546" s="31" t="s">
        <v>171</v>
      </c>
      <c r="R546" t="s">
        <v>171</v>
      </c>
      <c r="S546">
        <v>10.92</v>
      </c>
      <c r="T546" s="2">
        <v>46143</v>
      </c>
      <c r="U546">
        <v>3502934</v>
      </c>
      <c r="V546" t="s">
        <v>105</v>
      </c>
      <c r="W546">
        <v>1</v>
      </c>
      <c r="X546">
        <v>10.92</v>
      </c>
    </row>
    <row r="547" spans="1:24" ht="14.25" customHeight="1" x14ac:dyDescent="0.35">
      <c r="A547">
        <v>196293270010</v>
      </c>
      <c r="B547" t="s">
        <v>657</v>
      </c>
      <c r="C547">
        <v>19629</v>
      </c>
      <c r="D547" t="s">
        <v>140</v>
      </c>
      <c r="E547">
        <v>327</v>
      </c>
      <c r="F547">
        <v>10</v>
      </c>
      <c r="G547">
        <v>10.51</v>
      </c>
      <c r="H547">
        <v>0</v>
      </c>
      <c r="J547">
        <v>10.51</v>
      </c>
      <c r="K547" t="s">
        <v>472</v>
      </c>
      <c r="L547" t="s">
        <v>478</v>
      </c>
      <c r="M547" s="2">
        <v>46143</v>
      </c>
      <c r="N547">
        <v>140</v>
      </c>
      <c r="O547" t="s">
        <v>104</v>
      </c>
      <c r="P547">
        <v>7</v>
      </c>
      <c r="Q547" s="31" t="s">
        <v>171</v>
      </c>
      <c r="R547" t="s">
        <v>171</v>
      </c>
      <c r="S547">
        <v>10.51</v>
      </c>
      <c r="T547" s="2">
        <v>46143</v>
      </c>
      <c r="U547">
        <v>3502934</v>
      </c>
      <c r="V547" t="s">
        <v>105</v>
      </c>
      <c r="W547">
        <v>1</v>
      </c>
      <c r="X547">
        <v>10.51</v>
      </c>
    </row>
    <row r="548" spans="1:24" ht="14.25" customHeight="1" x14ac:dyDescent="0.35">
      <c r="A548">
        <v>196453430001</v>
      </c>
      <c r="B548" t="s">
        <v>658</v>
      </c>
      <c r="C548">
        <v>19645</v>
      </c>
      <c r="D548" t="s">
        <v>141</v>
      </c>
      <c r="E548">
        <v>343</v>
      </c>
      <c r="F548">
        <v>1</v>
      </c>
      <c r="G548">
        <v>26.18</v>
      </c>
      <c r="H548">
        <v>0</v>
      </c>
      <c r="I548">
        <v>20</v>
      </c>
      <c r="J548">
        <v>6.18</v>
      </c>
      <c r="K548" t="s">
        <v>494</v>
      </c>
      <c r="L548" t="s">
        <v>507</v>
      </c>
      <c r="M548" s="2">
        <v>46235</v>
      </c>
      <c r="N548">
        <v>100</v>
      </c>
      <c r="O548" t="s">
        <v>104</v>
      </c>
      <c r="P548">
        <v>41</v>
      </c>
      <c r="Q548" s="31" t="s">
        <v>171</v>
      </c>
      <c r="R548" t="s">
        <v>171</v>
      </c>
      <c r="S548">
        <v>6.18</v>
      </c>
      <c r="T548" s="2">
        <v>46235</v>
      </c>
      <c r="U548">
        <v>3502934</v>
      </c>
      <c r="V548" t="s">
        <v>105</v>
      </c>
      <c r="W548">
        <v>1</v>
      </c>
      <c r="X548">
        <v>6.18</v>
      </c>
    </row>
    <row r="549" spans="1:24" ht="14.25" customHeight="1" x14ac:dyDescent="0.35">
      <c r="A549">
        <v>196453430002</v>
      </c>
      <c r="B549" t="s">
        <v>658</v>
      </c>
      <c r="C549">
        <v>19645</v>
      </c>
      <c r="D549" t="s">
        <v>141</v>
      </c>
      <c r="E549">
        <v>343</v>
      </c>
      <c r="F549">
        <v>2</v>
      </c>
      <c r="G549">
        <v>12.69</v>
      </c>
      <c r="H549">
        <v>0</v>
      </c>
      <c r="I549">
        <v>6.45</v>
      </c>
      <c r="J549">
        <v>6.24</v>
      </c>
      <c r="K549" t="s">
        <v>494</v>
      </c>
      <c r="L549" t="s">
        <v>507</v>
      </c>
      <c r="M549" s="2">
        <v>46235</v>
      </c>
      <c r="N549">
        <v>100</v>
      </c>
      <c r="O549" t="s">
        <v>104</v>
      </c>
      <c r="P549">
        <v>41</v>
      </c>
      <c r="Q549" s="31" t="s">
        <v>171</v>
      </c>
      <c r="R549" t="s">
        <v>171</v>
      </c>
      <c r="S549">
        <v>6.24</v>
      </c>
      <c r="T549" s="2">
        <v>46235</v>
      </c>
      <c r="U549">
        <v>3502934</v>
      </c>
      <c r="V549" t="s">
        <v>105</v>
      </c>
      <c r="W549">
        <v>1</v>
      </c>
      <c r="X549">
        <v>6.24</v>
      </c>
    </row>
    <row r="550" spans="1:24" ht="14.25" customHeight="1" x14ac:dyDescent="0.35">
      <c r="A550">
        <v>196453430003</v>
      </c>
      <c r="B550" t="s">
        <v>658</v>
      </c>
      <c r="C550">
        <v>19645</v>
      </c>
      <c r="D550" t="s">
        <v>141</v>
      </c>
      <c r="E550">
        <v>343</v>
      </c>
      <c r="F550">
        <v>3</v>
      </c>
      <c r="G550">
        <v>12.26</v>
      </c>
      <c r="H550">
        <v>0</v>
      </c>
      <c r="J550">
        <v>12.26</v>
      </c>
      <c r="K550" t="s">
        <v>494</v>
      </c>
      <c r="L550" t="s">
        <v>507</v>
      </c>
      <c r="M550" s="2">
        <v>46235</v>
      </c>
      <c r="N550">
        <v>100</v>
      </c>
      <c r="O550" t="s">
        <v>104</v>
      </c>
      <c r="P550">
        <v>41</v>
      </c>
      <c r="Q550" s="31" t="s">
        <v>171</v>
      </c>
      <c r="R550" t="s">
        <v>171</v>
      </c>
      <c r="S550">
        <v>12.26</v>
      </c>
      <c r="T550" s="2">
        <v>46235</v>
      </c>
      <c r="U550">
        <v>3502934</v>
      </c>
      <c r="V550" t="s">
        <v>105</v>
      </c>
      <c r="W550">
        <v>1</v>
      </c>
      <c r="X550">
        <v>12.26</v>
      </c>
    </row>
    <row r="551" spans="1:24" ht="14.25" customHeight="1" x14ac:dyDescent="0.35">
      <c r="A551">
        <v>196453440001</v>
      </c>
      <c r="B551" t="s">
        <v>659</v>
      </c>
      <c r="C551">
        <v>19645</v>
      </c>
      <c r="D551" t="s">
        <v>141</v>
      </c>
      <c r="E551">
        <v>344</v>
      </c>
      <c r="F551">
        <v>1</v>
      </c>
      <c r="G551">
        <v>7.45</v>
      </c>
      <c r="H551">
        <v>0</v>
      </c>
      <c r="J551">
        <v>7.45</v>
      </c>
      <c r="K551" t="s">
        <v>494</v>
      </c>
      <c r="L551" t="s">
        <v>507</v>
      </c>
      <c r="M551" s="2">
        <v>46235</v>
      </c>
      <c r="N551">
        <v>100</v>
      </c>
      <c r="O551" t="s">
        <v>104</v>
      </c>
      <c r="P551">
        <v>40</v>
      </c>
      <c r="Q551" s="31" t="s">
        <v>171</v>
      </c>
      <c r="R551" t="s">
        <v>171</v>
      </c>
      <c r="S551">
        <v>7.45</v>
      </c>
      <c r="T551" s="2">
        <v>46235</v>
      </c>
      <c r="U551">
        <v>3502934</v>
      </c>
      <c r="V551" t="s">
        <v>105</v>
      </c>
      <c r="W551">
        <v>1</v>
      </c>
      <c r="X551">
        <v>7.45</v>
      </c>
    </row>
    <row r="552" spans="1:24" ht="14.25" customHeight="1" x14ac:dyDescent="0.35">
      <c r="A552">
        <v>196453440002</v>
      </c>
      <c r="B552" t="s">
        <v>659</v>
      </c>
      <c r="C552">
        <v>19645</v>
      </c>
      <c r="D552" t="s">
        <v>141</v>
      </c>
      <c r="E552">
        <v>344</v>
      </c>
      <c r="F552">
        <v>2</v>
      </c>
      <c r="G552">
        <v>7.37</v>
      </c>
      <c r="H552">
        <v>0</v>
      </c>
      <c r="J552">
        <v>7.37</v>
      </c>
      <c r="K552" t="s">
        <v>494</v>
      </c>
      <c r="L552" t="s">
        <v>507</v>
      </c>
      <c r="M552" s="2">
        <v>46235</v>
      </c>
      <c r="N552">
        <v>100</v>
      </c>
      <c r="O552" t="s">
        <v>104</v>
      </c>
      <c r="P552">
        <v>40</v>
      </c>
      <c r="Q552" s="31" t="s">
        <v>171</v>
      </c>
      <c r="R552" t="s">
        <v>171</v>
      </c>
      <c r="S552">
        <v>7.37</v>
      </c>
      <c r="T552" s="2">
        <v>46235</v>
      </c>
      <c r="U552">
        <v>3502934</v>
      </c>
      <c r="V552" t="s">
        <v>105</v>
      </c>
      <c r="W552">
        <v>1</v>
      </c>
      <c r="X552">
        <v>7.37</v>
      </c>
    </row>
    <row r="553" spans="1:24" ht="14.25" customHeight="1" x14ac:dyDescent="0.35">
      <c r="A553">
        <v>196453440003</v>
      </c>
      <c r="B553" t="s">
        <v>659</v>
      </c>
      <c r="C553">
        <v>19645</v>
      </c>
      <c r="D553" t="s">
        <v>141</v>
      </c>
      <c r="E553">
        <v>344</v>
      </c>
      <c r="F553">
        <v>3</v>
      </c>
      <c r="G553">
        <v>7.24</v>
      </c>
      <c r="H553">
        <v>0</v>
      </c>
      <c r="J553">
        <v>7.24</v>
      </c>
      <c r="K553" t="s">
        <v>494</v>
      </c>
      <c r="L553" t="s">
        <v>507</v>
      </c>
      <c r="M553" s="2">
        <v>46235</v>
      </c>
      <c r="N553">
        <v>100</v>
      </c>
      <c r="O553" t="s">
        <v>104</v>
      </c>
      <c r="P553">
        <v>40</v>
      </c>
      <c r="Q553" s="31" t="s">
        <v>171</v>
      </c>
      <c r="R553" t="s">
        <v>171</v>
      </c>
      <c r="S553">
        <v>7.24</v>
      </c>
      <c r="T553" s="2">
        <v>46235</v>
      </c>
      <c r="U553">
        <v>3502934</v>
      </c>
      <c r="V553" t="s">
        <v>105</v>
      </c>
      <c r="W553">
        <v>1</v>
      </c>
      <c r="X553">
        <v>7.24</v>
      </c>
    </row>
    <row r="554" spans="1:24" ht="14.25" customHeight="1" x14ac:dyDescent="0.35">
      <c r="A554">
        <v>196453440004</v>
      </c>
      <c r="B554" t="s">
        <v>659</v>
      </c>
      <c r="C554">
        <v>19645</v>
      </c>
      <c r="D554" t="s">
        <v>141</v>
      </c>
      <c r="E554">
        <v>344</v>
      </c>
      <c r="F554">
        <v>4</v>
      </c>
      <c r="G554">
        <v>1.29</v>
      </c>
      <c r="H554">
        <v>0</v>
      </c>
      <c r="J554">
        <v>1.29</v>
      </c>
      <c r="K554" t="s">
        <v>494</v>
      </c>
      <c r="L554" t="s">
        <v>507</v>
      </c>
      <c r="M554" s="2">
        <v>46235</v>
      </c>
      <c r="N554">
        <v>100</v>
      </c>
      <c r="O554" t="s">
        <v>104</v>
      </c>
      <c r="P554">
        <v>40</v>
      </c>
      <c r="Q554" s="31" t="s">
        <v>171</v>
      </c>
      <c r="R554" t="s">
        <v>171</v>
      </c>
      <c r="S554">
        <v>1.29</v>
      </c>
      <c r="T554" s="2">
        <v>46235</v>
      </c>
      <c r="U554">
        <v>3502934</v>
      </c>
      <c r="V554" t="s">
        <v>105</v>
      </c>
      <c r="W554">
        <v>1</v>
      </c>
      <c r="X554">
        <v>1.29</v>
      </c>
    </row>
    <row r="555" spans="1:24" ht="14.25" customHeight="1" x14ac:dyDescent="0.35">
      <c r="A555">
        <v>196453440005</v>
      </c>
      <c r="B555" t="s">
        <v>659</v>
      </c>
      <c r="C555">
        <v>19645</v>
      </c>
      <c r="D555" t="s">
        <v>141</v>
      </c>
      <c r="E555">
        <v>344</v>
      </c>
      <c r="F555">
        <v>5</v>
      </c>
      <c r="G555">
        <v>5.73</v>
      </c>
      <c r="H555">
        <v>0</v>
      </c>
      <c r="J555">
        <v>5.73</v>
      </c>
      <c r="K555" t="s">
        <v>494</v>
      </c>
      <c r="L555" t="s">
        <v>507</v>
      </c>
      <c r="M555" s="2">
        <v>46235</v>
      </c>
      <c r="N555">
        <v>100</v>
      </c>
      <c r="O555" t="s">
        <v>104</v>
      </c>
      <c r="P555">
        <v>40</v>
      </c>
      <c r="Q555" s="31" t="s">
        <v>171</v>
      </c>
      <c r="R555" t="s">
        <v>171</v>
      </c>
      <c r="S555">
        <v>5.73</v>
      </c>
      <c r="T555" s="2">
        <v>46235</v>
      </c>
      <c r="U555">
        <v>3502934</v>
      </c>
      <c r="V555" t="s">
        <v>105</v>
      </c>
      <c r="W555">
        <v>1</v>
      </c>
      <c r="X555">
        <v>5.73</v>
      </c>
    </row>
    <row r="556" spans="1:24" ht="14.25" customHeight="1" x14ac:dyDescent="0.35">
      <c r="A556">
        <v>196453440006</v>
      </c>
      <c r="B556" t="s">
        <v>659</v>
      </c>
      <c r="C556">
        <v>19645</v>
      </c>
      <c r="D556" t="s">
        <v>141</v>
      </c>
      <c r="E556">
        <v>344</v>
      </c>
      <c r="F556">
        <v>6</v>
      </c>
      <c r="G556">
        <v>20.079999999999998</v>
      </c>
      <c r="H556">
        <v>0</v>
      </c>
      <c r="J556">
        <v>20.079999999999998</v>
      </c>
      <c r="K556" t="s">
        <v>494</v>
      </c>
      <c r="L556" t="s">
        <v>507</v>
      </c>
      <c r="M556" s="2">
        <v>46235</v>
      </c>
      <c r="N556">
        <v>100</v>
      </c>
      <c r="O556" t="s">
        <v>104</v>
      </c>
      <c r="P556">
        <v>40</v>
      </c>
      <c r="Q556" s="31" t="s">
        <v>171</v>
      </c>
      <c r="R556" t="s">
        <v>171</v>
      </c>
      <c r="S556">
        <v>20.079999999999998</v>
      </c>
      <c r="T556" s="2">
        <v>46235</v>
      </c>
      <c r="U556">
        <v>3502934</v>
      </c>
      <c r="V556" t="s">
        <v>105</v>
      </c>
      <c r="W556">
        <v>1</v>
      </c>
      <c r="X556">
        <v>20.079999999999998</v>
      </c>
    </row>
    <row r="557" spans="1:24" ht="14.25" customHeight="1" x14ac:dyDescent="0.35">
      <c r="A557">
        <v>196673550001</v>
      </c>
      <c r="B557" t="s">
        <v>660</v>
      </c>
      <c r="C557">
        <v>19667</v>
      </c>
      <c r="D557" t="s">
        <v>91</v>
      </c>
      <c r="E557">
        <v>355</v>
      </c>
      <c r="F557">
        <v>1</v>
      </c>
      <c r="G557">
        <v>7.86</v>
      </c>
      <c r="H557">
        <v>0</v>
      </c>
      <c r="J557">
        <v>7.86</v>
      </c>
      <c r="K557" t="s">
        <v>508</v>
      </c>
      <c r="L557" t="s">
        <v>478</v>
      </c>
      <c r="M557" s="2">
        <v>46174</v>
      </c>
      <c r="N557">
        <v>125</v>
      </c>
      <c r="O557" t="s">
        <v>104</v>
      </c>
      <c r="P557">
        <v>42</v>
      </c>
      <c r="Q557" s="31" t="s">
        <v>171</v>
      </c>
      <c r="R557" t="s">
        <v>171</v>
      </c>
      <c r="S557">
        <v>7.86</v>
      </c>
      <c r="T557" s="2">
        <v>46174</v>
      </c>
      <c r="U557">
        <v>3502934</v>
      </c>
      <c r="V557" t="s">
        <v>105</v>
      </c>
      <c r="W557">
        <v>1</v>
      </c>
      <c r="X557">
        <v>7.86</v>
      </c>
    </row>
    <row r="558" spans="1:24" ht="14.25" customHeight="1" x14ac:dyDescent="0.35">
      <c r="A558">
        <v>196673550002</v>
      </c>
      <c r="B558" t="s">
        <v>660</v>
      </c>
      <c r="C558">
        <v>19667</v>
      </c>
      <c r="D558" t="s">
        <v>91</v>
      </c>
      <c r="E558">
        <v>355</v>
      </c>
      <c r="F558">
        <v>2</v>
      </c>
      <c r="G558">
        <v>3.11</v>
      </c>
      <c r="H558">
        <v>0</v>
      </c>
      <c r="J558">
        <v>3.11</v>
      </c>
      <c r="K558" t="s">
        <v>508</v>
      </c>
      <c r="L558" t="s">
        <v>478</v>
      </c>
      <c r="M558" s="2">
        <v>46174</v>
      </c>
      <c r="N558">
        <v>125</v>
      </c>
      <c r="O558" t="s">
        <v>104</v>
      </c>
      <c r="P558">
        <v>42</v>
      </c>
      <c r="Q558" s="31" t="s">
        <v>171</v>
      </c>
      <c r="R558" t="s">
        <v>171</v>
      </c>
      <c r="S558">
        <v>3.11</v>
      </c>
      <c r="T558" s="2">
        <v>46174</v>
      </c>
      <c r="U558">
        <v>3502934</v>
      </c>
      <c r="V558" t="s">
        <v>105</v>
      </c>
      <c r="W558">
        <v>1</v>
      </c>
      <c r="X558">
        <v>3.11</v>
      </c>
    </row>
    <row r="559" spans="1:24" ht="14.25" customHeight="1" x14ac:dyDescent="0.35">
      <c r="A559">
        <v>196673550003</v>
      </c>
      <c r="B559" t="s">
        <v>660</v>
      </c>
      <c r="C559">
        <v>19667</v>
      </c>
      <c r="D559" t="s">
        <v>91</v>
      </c>
      <c r="E559">
        <v>355</v>
      </c>
      <c r="F559">
        <v>3</v>
      </c>
      <c r="G559">
        <v>9.74</v>
      </c>
      <c r="H559">
        <v>0</v>
      </c>
      <c r="J559">
        <v>9.74</v>
      </c>
      <c r="K559" t="s">
        <v>508</v>
      </c>
      <c r="L559" t="s">
        <v>478</v>
      </c>
      <c r="M559" s="2">
        <v>46204</v>
      </c>
      <c r="N559">
        <v>125</v>
      </c>
      <c r="O559" t="s">
        <v>104</v>
      </c>
      <c r="P559">
        <v>42</v>
      </c>
      <c r="Q559" s="31" t="s">
        <v>171</v>
      </c>
      <c r="R559" t="s">
        <v>171</v>
      </c>
      <c r="S559">
        <v>9.74</v>
      </c>
      <c r="T559" s="2">
        <v>46204</v>
      </c>
      <c r="U559">
        <v>3502934</v>
      </c>
      <c r="V559" t="s">
        <v>105</v>
      </c>
      <c r="W559">
        <v>1</v>
      </c>
      <c r="X559">
        <v>9.74</v>
      </c>
    </row>
    <row r="560" spans="1:24" ht="14.25" customHeight="1" x14ac:dyDescent="0.35">
      <c r="A560">
        <v>196673550004</v>
      </c>
      <c r="B560" t="s">
        <v>660</v>
      </c>
      <c r="C560">
        <v>19667</v>
      </c>
      <c r="D560" t="s">
        <v>91</v>
      </c>
      <c r="E560">
        <v>355</v>
      </c>
      <c r="F560">
        <v>4</v>
      </c>
      <c r="G560">
        <v>8.64</v>
      </c>
      <c r="H560">
        <v>0</v>
      </c>
      <c r="J560">
        <v>8.64</v>
      </c>
      <c r="K560" t="s">
        <v>508</v>
      </c>
      <c r="L560" t="s">
        <v>478</v>
      </c>
      <c r="M560" s="2">
        <v>46204</v>
      </c>
      <c r="N560">
        <v>125</v>
      </c>
      <c r="O560" t="s">
        <v>104</v>
      </c>
      <c r="P560">
        <v>42</v>
      </c>
      <c r="Q560" s="31" t="s">
        <v>171</v>
      </c>
      <c r="R560" t="s">
        <v>171</v>
      </c>
      <c r="S560">
        <v>8.64</v>
      </c>
      <c r="T560" s="2">
        <v>46204</v>
      </c>
      <c r="U560">
        <v>3502934</v>
      </c>
      <c r="V560" t="s">
        <v>105</v>
      </c>
      <c r="W560">
        <v>1</v>
      </c>
      <c r="X560">
        <v>8.64</v>
      </c>
    </row>
    <row r="561" spans="1:24" ht="14.25" customHeight="1" x14ac:dyDescent="0.35">
      <c r="A561">
        <v>196673550005</v>
      </c>
      <c r="B561" t="s">
        <v>660</v>
      </c>
      <c r="C561">
        <v>19667</v>
      </c>
      <c r="D561" t="s">
        <v>91</v>
      </c>
      <c r="E561">
        <v>355</v>
      </c>
      <c r="F561">
        <v>5</v>
      </c>
      <c r="G561">
        <v>5.64</v>
      </c>
      <c r="H561">
        <v>0</v>
      </c>
      <c r="J561">
        <v>5.64</v>
      </c>
      <c r="K561" t="s">
        <v>508</v>
      </c>
      <c r="L561" t="s">
        <v>478</v>
      </c>
      <c r="M561" s="2">
        <v>46204</v>
      </c>
      <c r="N561">
        <v>125</v>
      </c>
      <c r="O561" t="s">
        <v>104</v>
      </c>
      <c r="P561">
        <v>42</v>
      </c>
      <c r="Q561" s="31" t="s">
        <v>171</v>
      </c>
      <c r="R561" t="s">
        <v>171</v>
      </c>
      <c r="S561">
        <v>5.64</v>
      </c>
      <c r="T561" s="2">
        <v>46204</v>
      </c>
      <c r="U561">
        <v>3502934</v>
      </c>
      <c r="V561" t="s">
        <v>105</v>
      </c>
      <c r="W561">
        <v>1</v>
      </c>
      <c r="X561">
        <v>5.64</v>
      </c>
    </row>
    <row r="562" spans="1:24" ht="14.25" customHeight="1" x14ac:dyDescent="0.35">
      <c r="A562">
        <v>196673550006</v>
      </c>
      <c r="B562" t="s">
        <v>660</v>
      </c>
      <c r="C562">
        <v>19667</v>
      </c>
      <c r="D562" t="s">
        <v>91</v>
      </c>
      <c r="E562">
        <v>355</v>
      </c>
      <c r="F562">
        <v>6</v>
      </c>
      <c r="G562">
        <v>6.2</v>
      </c>
      <c r="H562">
        <v>0</v>
      </c>
      <c r="J562">
        <v>6.2</v>
      </c>
      <c r="K562" t="s">
        <v>508</v>
      </c>
      <c r="L562" t="s">
        <v>478</v>
      </c>
      <c r="M562" s="2">
        <v>46204</v>
      </c>
      <c r="N562">
        <v>125</v>
      </c>
      <c r="O562" t="s">
        <v>104</v>
      </c>
      <c r="P562">
        <v>42</v>
      </c>
      <c r="Q562" s="31" t="s">
        <v>171</v>
      </c>
      <c r="R562" t="s">
        <v>171</v>
      </c>
      <c r="S562">
        <v>6.2</v>
      </c>
      <c r="T562" s="2">
        <v>46204</v>
      </c>
      <c r="U562">
        <v>3502934</v>
      </c>
      <c r="V562" t="s">
        <v>105</v>
      </c>
      <c r="W562">
        <v>1</v>
      </c>
      <c r="X562">
        <v>6.2</v>
      </c>
    </row>
    <row r="563" spans="1:24" ht="14.25" customHeight="1" x14ac:dyDescent="0.35">
      <c r="A563">
        <v>196673550007</v>
      </c>
      <c r="B563" t="s">
        <v>660</v>
      </c>
      <c r="C563">
        <v>19667</v>
      </c>
      <c r="D563" t="s">
        <v>91</v>
      </c>
      <c r="E563">
        <v>355</v>
      </c>
      <c r="F563">
        <v>7</v>
      </c>
      <c r="G563">
        <v>12.92</v>
      </c>
      <c r="H563">
        <v>0</v>
      </c>
      <c r="J563">
        <v>12.92</v>
      </c>
      <c r="K563" t="s">
        <v>508</v>
      </c>
      <c r="L563" t="s">
        <v>478</v>
      </c>
      <c r="M563" s="2">
        <v>46204</v>
      </c>
      <c r="N563">
        <v>125</v>
      </c>
      <c r="O563" t="s">
        <v>104</v>
      </c>
      <c r="P563">
        <v>42</v>
      </c>
      <c r="Q563" s="31" t="s">
        <v>171</v>
      </c>
      <c r="R563" t="s">
        <v>171</v>
      </c>
      <c r="S563">
        <v>12.92</v>
      </c>
      <c r="T563" s="2">
        <v>46204</v>
      </c>
      <c r="U563">
        <v>3502934</v>
      </c>
      <c r="V563" t="s">
        <v>105</v>
      </c>
      <c r="W563">
        <v>1</v>
      </c>
      <c r="X563">
        <v>12.92</v>
      </c>
    </row>
    <row r="564" spans="1:24" ht="14.25" customHeight="1" x14ac:dyDescent="0.35">
      <c r="A564">
        <v>196673550008</v>
      </c>
      <c r="B564" t="s">
        <v>660</v>
      </c>
      <c r="C564">
        <v>19667</v>
      </c>
      <c r="D564" t="s">
        <v>91</v>
      </c>
      <c r="E564">
        <v>355</v>
      </c>
      <c r="F564">
        <v>8</v>
      </c>
      <c r="G564">
        <v>5.97</v>
      </c>
      <c r="H564">
        <v>0</v>
      </c>
      <c r="J564">
        <v>5.97</v>
      </c>
      <c r="K564" t="s">
        <v>508</v>
      </c>
      <c r="L564" t="s">
        <v>478</v>
      </c>
      <c r="M564" s="2">
        <v>46204</v>
      </c>
      <c r="N564">
        <v>125</v>
      </c>
      <c r="O564" t="s">
        <v>104</v>
      </c>
      <c r="P564">
        <v>42</v>
      </c>
      <c r="Q564" s="31" t="s">
        <v>171</v>
      </c>
      <c r="R564" t="s">
        <v>171</v>
      </c>
      <c r="S564">
        <v>5.97</v>
      </c>
      <c r="T564" s="2">
        <v>46204</v>
      </c>
      <c r="U564">
        <v>3502934</v>
      </c>
      <c r="V564" t="s">
        <v>105</v>
      </c>
      <c r="W564">
        <v>1</v>
      </c>
      <c r="X564">
        <v>5.97</v>
      </c>
    </row>
    <row r="565" spans="1:24" ht="14.25" customHeight="1" x14ac:dyDescent="0.35">
      <c r="A565">
        <v>196673550009</v>
      </c>
      <c r="B565" t="s">
        <v>660</v>
      </c>
      <c r="C565">
        <v>19667</v>
      </c>
      <c r="D565" t="s">
        <v>91</v>
      </c>
      <c r="E565">
        <v>355</v>
      </c>
      <c r="F565">
        <v>9</v>
      </c>
      <c r="G565">
        <v>2.0099999999999998</v>
      </c>
      <c r="H565">
        <v>0</v>
      </c>
      <c r="J565">
        <v>2.0099999999999998</v>
      </c>
      <c r="K565" t="s">
        <v>508</v>
      </c>
      <c r="L565" t="s">
        <v>478</v>
      </c>
      <c r="M565" s="2">
        <v>46204</v>
      </c>
      <c r="N565">
        <v>125</v>
      </c>
      <c r="O565" t="s">
        <v>104</v>
      </c>
      <c r="P565">
        <v>42</v>
      </c>
      <c r="Q565" s="31" t="s">
        <v>171</v>
      </c>
      <c r="R565" t="s">
        <v>171</v>
      </c>
      <c r="S565">
        <v>2.0099999999999998</v>
      </c>
      <c r="T565" s="2">
        <v>46204</v>
      </c>
      <c r="U565">
        <v>3502934</v>
      </c>
      <c r="V565" t="s">
        <v>105</v>
      </c>
      <c r="W565">
        <v>1</v>
      </c>
      <c r="X565">
        <v>2.0099999999999998</v>
      </c>
    </row>
    <row r="566" spans="1:24" ht="14.25" customHeight="1" x14ac:dyDescent="0.35">
      <c r="A566">
        <v>196673550010</v>
      </c>
      <c r="B566" t="s">
        <v>660</v>
      </c>
      <c r="C566">
        <v>19667</v>
      </c>
      <c r="D566" t="s">
        <v>91</v>
      </c>
      <c r="E566">
        <v>355</v>
      </c>
      <c r="F566">
        <v>10</v>
      </c>
      <c r="G566">
        <v>22.51</v>
      </c>
      <c r="H566">
        <v>0</v>
      </c>
      <c r="J566">
        <v>22.51</v>
      </c>
      <c r="K566" t="s">
        <v>508</v>
      </c>
      <c r="L566" t="s">
        <v>478</v>
      </c>
      <c r="M566" s="2">
        <v>46204</v>
      </c>
      <c r="N566">
        <v>125</v>
      </c>
      <c r="O566" t="s">
        <v>104</v>
      </c>
      <c r="P566">
        <v>42</v>
      </c>
      <c r="Q566" s="31" t="s">
        <v>171</v>
      </c>
      <c r="R566" t="s">
        <v>171</v>
      </c>
      <c r="S566">
        <v>22.51</v>
      </c>
      <c r="T566" s="2">
        <v>46204</v>
      </c>
      <c r="U566">
        <v>3502934</v>
      </c>
      <c r="V566" t="s">
        <v>105</v>
      </c>
      <c r="W566">
        <v>1</v>
      </c>
      <c r="X566">
        <v>22.51</v>
      </c>
    </row>
    <row r="567" spans="1:24" ht="14.25" customHeight="1" x14ac:dyDescent="0.35">
      <c r="A567">
        <v>196673550011</v>
      </c>
      <c r="B567" t="s">
        <v>660</v>
      </c>
      <c r="C567">
        <v>19667</v>
      </c>
      <c r="D567" t="s">
        <v>91</v>
      </c>
      <c r="E567">
        <v>355</v>
      </c>
      <c r="F567">
        <v>11</v>
      </c>
      <c r="G567">
        <v>20.13</v>
      </c>
      <c r="H567">
        <v>0</v>
      </c>
      <c r="J567">
        <v>20.13</v>
      </c>
      <c r="K567" t="s">
        <v>508</v>
      </c>
      <c r="L567" t="s">
        <v>478</v>
      </c>
      <c r="M567" s="2">
        <v>46204</v>
      </c>
      <c r="N567">
        <v>125</v>
      </c>
      <c r="O567" t="s">
        <v>104</v>
      </c>
      <c r="P567">
        <v>42</v>
      </c>
      <c r="Q567" s="31" t="s">
        <v>171</v>
      </c>
      <c r="R567" t="s">
        <v>171</v>
      </c>
      <c r="S567">
        <v>20.13</v>
      </c>
      <c r="T567" s="2">
        <v>46204</v>
      </c>
      <c r="U567">
        <v>3502934</v>
      </c>
      <c r="V567" t="s">
        <v>105</v>
      </c>
      <c r="W567">
        <v>1</v>
      </c>
      <c r="X567">
        <v>20.13</v>
      </c>
    </row>
    <row r="568" spans="1:24" ht="14.25" customHeight="1" x14ac:dyDescent="0.35">
      <c r="A568">
        <v>196673550012</v>
      </c>
      <c r="B568" t="s">
        <v>660</v>
      </c>
      <c r="C568">
        <v>19667</v>
      </c>
      <c r="D568" t="s">
        <v>91</v>
      </c>
      <c r="E568">
        <v>355</v>
      </c>
      <c r="F568">
        <v>12</v>
      </c>
      <c r="G568">
        <v>13.48</v>
      </c>
      <c r="H568">
        <v>0</v>
      </c>
      <c r="J568">
        <v>13.48</v>
      </c>
      <c r="K568" t="s">
        <v>508</v>
      </c>
      <c r="L568" t="s">
        <v>478</v>
      </c>
      <c r="M568" s="2">
        <v>46204</v>
      </c>
      <c r="N568">
        <v>125</v>
      </c>
      <c r="O568" t="s">
        <v>104</v>
      </c>
      <c r="P568">
        <v>42</v>
      </c>
      <c r="Q568" s="31" t="s">
        <v>171</v>
      </c>
      <c r="R568" t="s">
        <v>171</v>
      </c>
      <c r="S568">
        <v>13.48</v>
      </c>
      <c r="T568" s="2">
        <v>46204</v>
      </c>
      <c r="U568">
        <v>3502934</v>
      </c>
      <c r="V568" t="s">
        <v>105</v>
      </c>
      <c r="W568">
        <v>1</v>
      </c>
      <c r="X568">
        <v>13.48</v>
      </c>
    </row>
    <row r="569" spans="1:24" ht="14.25" customHeight="1" x14ac:dyDescent="0.35">
      <c r="A569">
        <v>196793500010</v>
      </c>
      <c r="B569" t="s">
        <v>661</v>
      </c>
      <c r="C569">
        <v>19679</v>
      </c>
      <c r="D569" t="s">
        <v>18</v>
      </c>
      <c r="E569">
        <v>350</v>
      </c>
      <c r="F569">
        <v>10</v>
      </c>
      <c r="G569">
        <v>24.74</v>
      </c>
      <c r="H569">
        <v>0</v>
      </c>
      <c r="J569">
        <v>24.74</v>
      </c>
      <c r="K569" t="s">
        <v>476</v>
      </c>
      <c r="L569" t="s">
        <v>478</v>
      </c>
      <c r="M569" s="2">
        <v>46174</v>
      </c>
      <c r="N569">
        <v>125</v>
      </c>
      <c r="O569" t="s">
        <v>104</v>
      </c>
      <c r="P569">
        <v>17</v>
      </c>
      <c r="Q569" s="31" t="s">
        <v>171</v>
      </c>
      <c r="R569" t="s">
        <v>171</v>
      </c>
      <c r="S569">
        <v>24.74</v>
      </c>
      <c r="T569" s="2">
        <v>46174</v>
      </c>
      <c r="U569">
        <v>3502934</v>
      </c>
      <c r="V569" t="s">
        <v>105</v>
      </c>
      <c r="W569">
        <v>1</v>
      </c>
      <c r="X569">
        <v>24.74</v>
      </c>
    </row>
    <row r="570" spans="1:24" ht="14.25" customHeight="1" x14ac:dyDescent="0.35">
      <c r="A570">
        <v>196793500011</v>
      </c>
      <c r="B570" t="s">
        <v>661</v>
      </c>
      <c r="C570">
        <v>19679</v>
      </c>
      <c r="D570" t="s">
        <v>18</v>
      </c>
      <c r="E570">
        <v>350</v>
      </c>
      <c r="F570">
        <v>11</v>
      </c>
      <c r="G570">
        <v>27.2</v>
      </c>
      <c r="H570">
        <v>0</v>
      </c>
      <c r="J570">
        <v>27.2</v>
      </c>
      <c r="K570" t="s">
        <v>476</v>
      </c>
      <c r="L570" t="s">
        <v>478</v>
      </c>
      <c r="M570" s="2">
        <v>46174</v>
      </c>
      <c r="N570">
        <v>125</v>
      </c>
      <c r="O570" t="s">
        <v>104</v>
      </c>
      <c r="P570">
        <v>17</v>
      </c>
      <c r="Q570" s="31" t="s">
        <v>171</v>
      </c>
      <c r="R570" t="s">
        <v>171</v>
      </c>
      <c r="S570">
        <v>27.2</v>
      </c>
      <c r="T570" s="2">
        <v>46174</v>
      </c>
      <c r="U570">
        <v>3502934</v>
      </c>
      <c r="V570" t="s">
        <v>105</v>
      </c>
      <c r="W570">
        <v>1</v>
      </c>
      <c r="X570">
        <v>27.2</v>
      </c>
    </row>
    <row r="571" spans="1:24" ht="14.25" customHeight="1" x14ac:dyDescent="0.35">
      <c r="A571">
        <v>196793500012</v>
      </c>
      <c r="B571" t="s">
        <v>661</v>
      </c>
      <c r="C571">
        <v>19679</v>
      </c>
      <c r="D571" t="s">
        <v>18</v>
      </c>
      <c r="E571">
        <v>350</v>
      </c>
      <c r="F571">
        <v>12</v>
      </c>
      <c r="G571">
        <v>2.73</v>
      </c>
      <c r="H571">
        <v>0</v>
      </c>
      <c r="J571">
        <v>2.73</v>
      </c>
      <c r="K571" t="s">
        <v>476</v>
      </c>
      <c r="L571" t="s">
        <v>478</v>
      </c>
      <c r="M571" s="2">
        <v>46174</v>
      </c>
      <c r="N571">
        <v>125</v>
      </c>
      <c r="O571" t="s">
        <v>104</v>
      </c>
      <c r="P571">
        <v>17</v>
      </c>
      <c r="Q571" s="31" t="s">
        <v>171</v>
      </c>
      <c r="R571" t="s">
        <v>171</v>
      </c>
      <c r="S571">
        <v>2.73</v>
      </c>
      <c r="T571" s="2">
        <v>46174</v>
      </c>
      <c r="U571">
        <v>3502934</v>
      </c>
      <c r="V571" t="s">
        <v>105</v>
      </c>
      <c r="W571">
        <v>1</v>
      </c>
      <c r="X571">
        <v>2.73</v>
      </c>
    </row>
    <row r="572" spans="1:24" ht="14.25" customHeight="1" x14ac:dyDescent="0.35">
      <c r="A572">
        <v>196793510001</v>
      </c>
      <c r="B572" t="s">
        <v>662</v>
      </c>
      <c r="C572">
        <v>19679</v>
      </c>
      <c r="D572" t="s">
        <v>18</v>
      </c>
      <c r="E572">
        <v>351</v>
      </c>
      <c r="F572">
        <v>1</v>
      </c>
      <c r="G572">
        <v>11.4</v>
      </c>
      <c r="H572">
        <v>0</v>
      </c>
      <c r="I572">
        <v>1.31</v>
      </c>
      <c r="J572">
        <v>10.09</v>
      </c>
      <c r="K572" t="s">
        <v>472</v>
      </c>
      <c r="L572" t="s">
        <v>478</v>
      </c>
      <c r="M572" s="2">
        <v>46174</v>
      </c>
      <c r="N572">
        <v>125</v>
      </c>
      <c r="O572" t="s">
        <v>104</v>
      </c>
      <c r="P572">
        <v>19</v>
      </c>
      <c r="Q572" s="31" t="s">
        <v>171</v>
      </c>
      <c r="R572" t="s">
        <v>171</v>
      </c>
      <c r="S572">
        <v>10.09</v>
      </c>
      <c r="T572" s="2">
        <v>46174</v>
      </c>
      <c r="U572">
        <v>3502934</v>
      </c>
      <c r="V572" t="s">
        <v>105</v>
      </c>
      <c r="W572">
        <v>1</v>
      </c>
      <c r="X572">
        <v>10.09</v>
      </c>
    </row>
    <row r="573" spans="1:24" ht="14.25" customHeight="1" x14ac:dyDescent="0.35">
      <c r="A573">
        <v>196793510002</v>
      </c>
      <c r="B573" t="s">
        <v>662</v>
      </c>
      <c r="C573">
        <v>19679</v>
      </c>
      <c r="D573" t="s">
        <v>18</v>
      </c>
      <c r="E573">
        <v>351</v>
      </c>
      <c r="F573">
        <v>2</v>
      </c>
      <c r="G573">
        <v>5.08</v>
      </c>
      <c r="H573">
        <v>0</v>
      </c>
      <c r="I573">
        <v>0.49</v>
      </c>
      <c r="J573">
        <v>4.59</v>
      </c>
      <c r="K573" t="s">
        <v>472</v>
      </c>
      <c r="L573" t="s">
        <v>478</v>
      </c>
      <c r="M573" s="2">
        <v>46174</v>
      </c>
      <c r="N573">
        <v>125</v>
      </c>
      <c r="O573" t="s">
        <v>104</v>
      </c>
      <c r="P573">
        <v>19</v>
      </c>
      <c r="Q573" s="31" t="s">
        <v>171</v>
      </c>
      <c r="R573" t="s">
        <v>171</v>
      </c>
      <c r="S573">
        <v>4.59</v>
      </c>
      <c r="T573" s="2">
        <v>46174</v>
      </c>
      <c r="U573">
        <v>3502934</v>
      </c>
      <c r="V573" t="s">
        <v>105</v>
      </c>
      <c r="W573">
        <v>1</v>
      </c>
      <c r="X573">
        <v>4.59</v>
      </c>
    </row>
    <row r="574" spans="1:24" ht="14.25" customHeight="1" x14ac:dyDescent="0.35">
      <c r="A574">
        <v>196793510004</v>
      </c>
      <c r="B574" t="s">
        <v>662</v>
      </c>
      <c r="C574">
        <v>19679</v>
      </c>
      <c r="D574" t="s">
        <v>18</v>
      </c>
      <c r="E574">
        <v>351</v>
      </c>
      <c r="F574">
        <v>4</v>
      </c>
      <c r="G574">
        <v>15.04</v>
      </c>
      <c r="H574">
        <v>0</v>
      </c>
      <c r="I574">
        <v>7.03</v>
      </c>
      <c r="J574">
        <v>8.01</v>
      </c>
      <c r="K574" t="s">
        <v>472</v>
      </c>
      <c r="L574" t="s">
        <v>478</v>
      </c>
      <c r="M574" s="2">
        <v>46174</v>
      </c>
      <c r="N574">
        <v>125</v>
      </c>
      <c r="O574" t="s">
        <v>104</v>
      </c>
      <c r="P574">
        <v>19</v>
      </c>
      <c r="Q574" s="31" t="s">
        <v>171</v>
      </c>
      <c r="R574" t="s">
        <v>171</v>
      </c>
      <c r="S574">
        <v>8.01</v>
      </c>
      <c r="T574" s="2">
        <v>46174</v>
      </c>
      <c r="U574">
        <v>3502934</v>
      </c>
      <c r="V574" t="s">
        <v>105</v>
      </c>
      <c r="W574">
        <v>1</v>
      </c>
      <c r="X574">
        <v>8.01</v>
      </c>
    </row>
    <row r="575" spans="1:24" ht="14.25" customHeight="1" x14ac:dyDescent="0.35">
      <c r="A575">
        <v>196793510005</v>
      </c>
      <c r="B575" t="s">
        <v>662</v>
      </c>
      <c r="C575">
        <v>19679</v>
      </c>
      <c r="D575" t="s">
        <v>18</v>
      </c>
      <c r="E575">
        <v>351</v>
      </c>
      <c r="F575">
        <v>5</v>
      </c>
      <c r="G575">
        <v>6.13</v>
      </c>
      <c r="H575">
        <v>0</v>
      </c>
      <c r="J575">
        <v>6.13</v>
      </c>
      <c r="K575" t="s">
        <v>472</v>
      </c>
      <c r="L575" t="s">
        <v>478</v>
      </c>
      <c r="M575" s="2">
        <v>46174</v>
      </c>
      <c r="N575">
        <v>125</v>
      </c>
      <c r="O575" t="s">
        <v>104</v>
      </c>
      <c r="P575">
        <v>19</v>
      </c>
      <c r="Q575" s="31" t="s">
        <v>171</v>
      </c>
      <c r="R575" t="s">
        <v>171</v>
      </c>
      <c r="S575">
        <v>6.13</v>
      </c>
      <c r="T575" s="2">
        <v>46174</v>
      </c>
      <c r="U575">
        <v>3502934</v>
      </c>
      <c r="V575" t="s">
        <v>105</v>
      </c>
      <c r="W575">
        <v>1</v>
      </c>
      <c r="X575">
        <v>6.13</v>
      </c>
    </row>
    <row r="576" spans="1:24" ht="14.25" customHeight="1" x14ac:dyDescent="0.35">
      <c r="A576">
        <v>196793510006</v>
      </c>
      <c r="B576" t="s">
        <v>662</v>
      </c>
      <c r="C576">
        <v>19679</v>
      </c>
      <c r="D576" t="s">
        <v>18</v>
      </c>
      <c r="E576">
        <v>351</v>
      </c>
      <c r="F576">
        <v>6</v>
      </c>
      <c r="G576">
        <v>8.0399999999999991</v>
      </c>
      <c r="H576">
        <v>0</v>
      </c>
      <c r="J576">
        <v>8.0399999999999991</v>
      </c>
      <c r="K576" t="s">
        <v>476</v>
      </c>
      <c r="L576" t="s">
        <v>478</v>
      </c>
      <c r="M576" s="2">
        <v>46174</v>
      </c>
      <c r="N576">
        <v>125</v>
      </c>
      <c r="O576" t="s">
        <v>104</v>
      </c>
      <c r="P576">
        <v>19</v>
      </c>
      <c r="Q576" s="31" t="s">
        <v>171</v>
      </c>
      <c r="R576" t="s">
        <v>171</v>
      </c>
      <c r="S576">
        <v>8.0399999999999991</v>
      </c>
      <c r="T576" s="2">
        <v>46174</v>
      </c>
      <c r="U576">
        <v>3502934</v>
      </c>
      <c r="V576" t="s">
        <v>105</v>
      </c>
      <c r="W576">
        <v>1</v>
      </c>
      <c r="X576">
        <v>8.0399999999999991</v>
      </c>
    </row>
    <row r="577" spans="1:24" ht="14.25" customHeight="1" x14ac:dyDescent="0.35">
      <c r="A577">
        <v>196793510007</v>
      </c>
      <c r="B577" t="s">
        <v>662</v>
      </c>
      <c r="C577">
        <v>19679</v>
      </c>
      <c r="D577" t="s">
        <v>18</v>
      </c>
      <c r="E577">
        <v>351</v>
      </c>
      <c r="F577">
        <v>7</v>
      </c>
      <c r="G577">
        <v>7.36</v>
      </c>
      <c r="H577">
        <v>0</v>
      </c>
      <c r="J577">
        <v>7.36</v>
      </c>
      <c r="K577" t="s">
        <v>476</v>
      </c>
      <c r="L577" t="s">
        <v>478</v>
      </c>
      <c r="M577" s="2">
        <v>46174</v>
      </c>
      <c r="N577">
        <v>125</v>
      </c>
      <c r="O577" t="s">
        <v>104</v>
      </c>
      <c r="P577">
        <v>19</v>
      </c>
      <c r="Q577" s="31" t="s">
        <v>171</v>
      </c>
      <c r="R577" t="s">
        <v>171</v>
      </c>
      <c r="S577">
        <v>7.36</v>
      </c>
      <c r="T577" s="2">
        <v>46174</v>
      </c>
      <c r="U577">
        <v>3502934</v>
      </c>
      <c r="V577" t="s">
        <v>105</v>
      </c>
      <c r="W577">
        <v>1</v>
      </c>
      <c r="X577">
        <v>7.36</v>
      </c>
    </row>
    <row r="578" spans="1:24" ht="14.25" customHeight="1" x14ac:dyDescent="0.35">
      <c r="A578">
        <v>196793510008</v>
      </c>
      <c r="B578" t="s">
        <v>662</v>
      </c>
      <c r="C578">
        <v>19679</v>
      </c>
      <c r="D578" t="s">
        <v>18</v>
      </c>
      <c r="E578">
        <v>351</v>
      </c>
      <c r="F578">
        <v>8</v>
      </c>
      <c r="G578">
        <v>12.09</v>
      </c>
      <c r="H578">
        <v>0</v>
      </c>
      <c r="J578">
        <v>12.09</v>
      </c>
      <c r="K578" t="s">
        <v>476</v>
      </c>
      <c r="L578" t="s">
        <v>478</v>
      </c>
      <c r="M578" s="2">
        <v>46174</v>
      </c>
      <c r="N578">
        <v>125</v>
      </c>
      <c r="O578" t="s">
        <v>104</v>
      </c>
      <c r="P578">
        <v>19</v>
      </c>
      <c r="Q578" s="31" t="s">
        <v>171</v>
      </c>
      <c r="R578" t="s">
        <v>171</v>
      </c>
      <c r="S578">
        <v>12.09</v>
      </c>
      <c r="T578" s="2">
        <v>46174</v>
      </c>
      <c r="U578">
        <v>3502934</v>
      </c>
      <c r="V578" t="s">
        <v>105</v>
      </c>
      <c r="W578">
        <v>1</v>
      </c>
      <c r="X578">
        <v>12.09</v>
      </c>
    </row>
    <row r="579" spans="1:24" ht="14.25" customHeight="1" x14ac:dyDescent="0.35">
      <c r="A579">
        <v>196793510009</v>
      </c>
      <c r="B579" t="s">
        <v>662</v>
      </c>
      <c r="C579">
        <v>19679</v>
      </c>
      <c r="D579" t="s">
        <v>18</v>
      </c>
      <c r="E579">
        <v>351</v>
      </c>
      <c r="F579">
        <v>9</v>
      </c>
      <c r="G579">
        <v>7.81</v>
      </c>
      <c r="H579">
        <v>0</v>
      </c>
      <c r="J579">
        <v>7.81</v>
      </c>
      <c r="K579" t="s">
        <v>476</v>
      </c>
      <c r="L579" t="s">
        <v>478</v>
      </c>
      <c r="M579" s="2">
        <v>46174</v>
      </c>
      <c r="N579">
        <v>125</v>
      </c>
      <c r="O579" t="s">
        <v>104</v>
      </c>
      <c r="P579">
        <v>19</v>
      </c>
      <c r="Q579" s="31" t="s">
        <v>171</v>
      </c>
      <c r="R579" t="s">
        <v>171</v>
      </c>
      <c r="S579">
        <v>7.81</v>
      </c>
      <c r="T579" s="2">
        <v>46174</v>
      </c>
      <c r="U579">
        <v>3502934</v>
      </c>
      <c r="V579" t="s">
        <v>105</v>
      </c>
      <c r="W579">
        <v>1</v>
      </c>
      <c r="X579">
        <v>7.81</v>
      </c>
    </row>
    <row r="580" spans="1:24" ht="14.25" customHeight="1" x14ac:dyDescent="0.35">
      <c r="A580">
        <v>196793510010</v>
      </c>
      <c r="B580" t="s">
        <v>662</v>
      </c>
      <c r="C580">
        <v>19679</v>
      </c>
      <c r="D580" t="s">
        <v>18</v>
      </c>
      <c r="E580">
        <v>351</v>
      </c>
      <c r="F580">
        <v>10</v>
      </c>
      <c r="G580">
        <v>0.71</v>
      </c>
      <c r="H580">
        <v>0</v>
      </c>
      <c r="J580">
        <v>0.71</v>
      </c>
      <c r="K580" t="s">
        <v>476</v>
      </c>
      <c r="L580" t="s">
        <v>478</v>
      </c>
      <c r="M580" s="2">
        <v>46174</v>
      </c>
      <c r="N580">
        <v>125</v>
      </c>
      <c r="O580" t="s">
        <v>104</v>
      </c>
      <c r="P580">
        <v>19</v>
      </c>
      <c r="Q580" s="31" t="s">
        <v>171</v>
      </c>
      <c r="R580" t="s">
        <v>171</v>
      </c>
      <c r="S580">
        <v>0.71</v>
      </c>
      <c r="T580" s="2">
        <v>46174</v>
      </c>
      <c r="U580">
        <v>3502934</v>
      </c>
      <c r="V580" t="s">
        <v>105</v>
      </c>
      <c r="W580">
        <v>1</v>
      </c>
      <c r="X580">
        <v>0.71</v>
      </c>
    </row>
    <row r="581" spans="1:24" ht="14.25" customHeight="1" x14ac:dyDescent="0.35">
      <c r="A581">
        <v>197313730001</v>
      </c>
      <c r="B581" t="s">
        <v>663</v>
      </c>
      <c r="C581">
        <v>19731</v>
      </c>
      <c r="D581" t="s">
        <v>40</v>
      </c>
      <c r="E581">
        <v>373</v>
      </c>
      <c r="F581">
        <v>1</v>
      </c>
      <c r="G581">
        <v>5.18</v>
      </c>
      <c r="H581">
        <v>0</v>
      </c>
      <c r="J581">
        <v>5.18</v>
      </c>
      <c r="K581" t="s">
        <v>508</v>
      </c>
      <c r="L581" t="s">
        <v>475</v>
      </c>
      <c r="M581" s="2">
        <v>46174</v>
      </c>
      <c r="N581">
        <v>100</v>
      </c>
      <c r="O581" t="s">
        <v>104</v>
      </c>
      <c r="P581">
        <v>47</v>
      </c>
      <c r="Q581" s="31" t="s">
        <v>171</v>
      </c>
      <c r="R581" t="s">
        <v>171</v>
      </c>
      <c r="S581">
        <v>5.18</v>
      </c>
      <c r="T581" s="2">
        <v>46174</v>
      </c>
      <c r="U581">
        <v>3502934</v>
      </c>
      <c r="V581" t="s">
        <v>105</v>
      </c>
      <c r="W581">
        <v>1</v>
      </c>
      <c r="X581">
        <v>5.18</v>
      </c>
    </row>
    <row r="582" spans="1:24" ht="14.25" customHeight="1" x14ac:dyDescent="0.35">
      <c r="A582">
        <v>197313730002</v>
      </c>
      <c r="B582" t="s">
        <v>663</v>
      </c>
      <c r="C582">
        <v>19731</v>
      </c>
      <c r="D582" t="s">
        <v>40</v>
      </c>
      <c r="E582">
        <v>373</v>
      </c>
      <c r="F582">
        <v>2</v>
      </c>
      <c r="G582">
        <v>10.62</v>
      </c>
      <c r="H582">
        <v>0</v>
      </c>
      <c r="J582">
        <v>10.62</v>
      </c>
      <c r="K582" t="s">
        <v>508</v>
      </c>
      <c r="L582" t="s">
        <v>475</v>
      </c>
      <c r="M582" s="2">
        <v>46174</v>
      </c>
      <c r="N582">
        <v>100</v>
      </c>
      <c r="O582" t="s">
        <v>104</v>
      </c>
      <c r="P582">
        <v>47</v>
      </c>
      <c r="Q582" s="31" t="s">
        <v>171</v>
      </c>
      <c r="R582" t="s">
        <v>171</v>
      </c>
      <c r="S582">
        <v>10.62</v>
      </c>
      <c r="T582" s="2">
        <v>46174</v>
      </c>
      <c r="U582">
        <v>3502934</v>
      </c>
      <c r="V582" t="s">
        <v>105</v>
      </c>
      <c r="W582">
        <v>1</v>
      </c>
      <c r="X582">
        <v>10.62</v>
      </c>
    </row>
    <row r="583" spans="1:24" ht="14.25" customHeight="1" x14ac:dyDescent="0.35">
      <c r="A583">
        <v>197313730003</v>
      </c>
      <c r="B583" t="s">
        <v>663</v>
      </c>
      <c r="C583">
        <v>19731</v>
      </c>
      <c r="D583" t="s">
        <v>40</v>
      </c>
      <c r="E583">
        <v>373</v>
      </c>
      <c r="F583">
        <v>3</v>
      </c>
      <c r="G583">
        <v>13.86</v>
      </c>
      <c r="H583">
        <v>0</v>
      </c>
      <c r="J583">
        <v>13.86</v>
      </c>
      <c r="K583" t="s">
        <v>508</v>
      </c>
      <c r="L583" t="s">
        <v>475</v>
      </c>
      <c r="M583" s="2">
        <v>46174</v>
      </c>
      <c r="N583">
        <v>100</v>
      </c>
      <c r="O583" t="s">
        <v>104</v>
      </c>
      <c r="P583">
        <v>47</v>
      </c>
      <c r="Q583" s="31" t="s">
        <v>171</v>
      </c>
      <c r="R583" t="s">
        <v>171</v>
      </c>
      <c r="S583">
        <v>13.86</v>
      </c>
      <c r="T583" s="2">
        <v>46174</v>
      </c>
      <c r="U583">
        <v>3502934</v>
      </c>
      <c r="V583" t="s">
        <v>105</v>
      </c>
      <c r="W583">
        <v>1</v>
      </c>
      <c r="X583">
        <v>13.86</v>
      </c>
    </row>
    <row r="584" spans="1:24" ht="14.25" customHeight="1" x14ac:dyDescent="0.35">
      <c r="A584">
        <v>197333740001</v>
      </c>
      <c r="B584" t="s">
        <v>664</v>
      </c>
      <c r="C584">
        <v>19733</v>
      </c>
      <c r="D584" t="s">
        <v>48</v>
      </c>
      <c r="E584">
        <v>374</v>
      </c>
      <c r="F584">
        <v>1</v>
      </c>
      <c r="G584">
        <v>5.04</v>
      </c>
      <c r="H584">
        <v>0</v>
      </c>
      <c r="J584">
        <v>5.04</v>
      </c>
      <c r="K584" t="s">
        <v>490</v>
      </c>
      <c r="L584" t="s">
        <v>475</v>
      </c>
      <c r="M584" s="2">
        <v>46174</v>
      </c>
      <c r="N584">
        <v>100</v>
      </c>
      <c r="O584" t="s">
        <v>104</v>
      </c>
      <c r="P584">
        <v>47</v>
      </c>
      <c r="Q584" s="31" t="s">
        <v>171</v>
      </c>
      <c r="R584" t="s">
        <v>171</v>
      </c>
      <c r="S584">
        <v>5.04</v>
      </c>
      <c r="T584" s="2">
        <v>46174</v>
      </c>
      <c r="U584">
        <v>3502934</v>
      </c>
      <c r="V584" t="s">
        <v>105</v>
      </c>
      <c r="W584">
        <v>1</v>
      </c>
      <c r="X584">
        <v>5.04</v>
      </c>
    </row>
    <row r="585" spans="1:24" ht="14.25" customHeight="1" x14ac:dyDescent="0.35">
      <c r="A585">
        <v>197333740002</v>
      </c>
      <c r="B585" t="s">
        <v>664</v>
      </c>
      <c r="C585">
        <v>19733</v>
      </c>
      <c r="D585" t="s">
        <v>48</v>
      </c>
      <c r="E585">
        <v>374</v>
      </c>
      <c r="F585">
        <v>2</v>
      </c>
      <c r="G585">
        <v>7.64</v>
      </c>
      <c r="H585">
        <v>0</v>
      </c>
      <c r="J585">
        <v>7.64</v>
      </c>
      <c r="K585" t="s">
        <v>508</v>
      </c>
      <c r="L585" t="s">
        <v>475</v>
      </c>
      <c r="M585" s="2">
        <v>46174</v>
      </c>
      <c r="N585">
        <v>100</v>
      </c>
      <c r="O585" t="s">
        <v>104</v>
      </c>
      <c r="P585">
        <v>47</v>
      </c>
      <c r="Q585" s="31" t="s">
        <v>171</v>
      </c>
      <c r="R585" t="s">
        <v>171</v>
      </c>
      <c r="S585">
        <v>7.64</v>
      </c>
      <c r="T585" s="2">
        <v>46174</v>
      </c>
      <c r="U585">
        <v>3502934</v>
      </c>
      <c r="V585" t="s">
        <v>105</v>
      </c>
      <c r="W585">
        <v>1</v>
      </c>
      <c r="X585">
        <v>7.64</v>
      </c>
    </row>
    <row r="586" spans="1:24" ht="14.25" customHeight="1" x14ac:dyDescent="0.35">
      <c r="A586">
        <v>197333740003</v>
      </c>
      <c r="B586" t="s">
        <v>664</v>
      </c>
      <c r="C586">
        <v>19733</v>
      </c>
      <c r="D586" t="s">
        <v>48</v>
      </c>
      <c r="E586">
        <v>374</v>
      </c>
      <c r="F586">
        <v>3</v>
      </c>
      <c r="G586">
        <v>9.49</v>
      </c>
      <c r="H586">
        <v>0</v>
      </c>
      <c r="J586">
        <v>9.49</v>
      </c>
      <c r="K586" t="s">
        <v>508</v>
      </c>
      <c r="L586" t="s">
        <v>475</v>
      </c>
      <c r="M586" s="2">
        <v>46174</v>
      </c>
      <c r="N586">
        <v>100</v>
      </c>
      <c r="O586" t="s">
        <v>104</v>
      </c>
      <c r="P586">
        <v>47</v>
      </c>
      <c r="Q586" s="31" t="s">
        <v>171</v>
      </c>
      <c r="R586" t="s">
        <v>171</v>
      </c>
      <c r="S586">
        <v>9.49</v>
      </c>
      <c r="T586" s="2">
        <v>46174</v>
      </c>
      <c r="U586">
        <v>3502934</v>
      </c>
      <c r="V586" t="s">
        <v>105</v>
      </c>
      <c r="W586">
        <v>1</v>
      </c>
      <c r="X586">
        <v>9.49</v>
      </c>
    </row>
    <row r="587" spans="1:24" ht="14.25" customHeight="1" x14ac:dyDescent="0.35">
      <c r="A587">
        <v>197333740004</v>
      </c>
      <c r="B587" t="s">
        <v>664</v>
      </c>
      <c r="C587">
        <v>19733</v>
      </c>
      <c r="D587" t="s">
        <v>48</v>
      </c>
      <c r="E587">
        <v>374</v>
      </c>
      <c r="F587">
        <v>4</v>
      </c>
      <c r="G587">
        <v>5.56</v>
      </c>
      <c r="H587">
        <v>0</v>
      </c>
      <c r="J587">
        <v>5.56</v>
      </c>
      <c r="K587" t="s">
        <v>508</v>
      </c>
      <c r="L587" t="s">
        <v>475</v>
      </c>
      <c r="M587" s="2">
        <v>46174</v>
      </c>
      <c r="N587">
        <v>100</v>
      </c>
      <c r="O587" t="s">
        <v>104</v>
      </c>
      <c r="P587">
        <v>47</v>
      </c>
      <c r="Q587" s="31" t="s">
        <v>171</v>
      </c>
      <c r="R587" t="s">
        <v>171</v>
      </c>
      <c r="S587">
        <v>5.56</v>
      </c>
      <c r="T587" s="2">
        <v>46174</v>
      </c>
      <c r="U587">
        <v>3502934</v>
      </c>
      <c r="V587" t="s">
        <v>105</v>
      </c>
      <c r="W587">
        <v>1</v>
      </c>
      <c r="X587">
        <v>5.56</v>
      </c>
    </row>
    <row r="588" spans="1:24" ht="14.25" customHeight="1" x14ac:dyDescent="0.35">
      <c r="A588">
        <v>197373760001</v>
      </c>
      <c r="B588" t="s">
        <v>665</v>
      </c>
      <c r="C588">
        <v>19737</v>
      </c>
      <c r="D588" t="s">
        <v>50</v>
      </c>
      <c r="E588">
        <v>376</v>
      </c>
      <c r="F588">
        <v>1</v>
      </c>
      <c r="G588">
        <v>9.16</v>
      </c>
      <c r="H588">
        <v>0</v>
      </c>
      <c r="J588">
        <v>9.16</v>
      </c>
      <c r="K588" t="s">
        <v>508</v>
      </c>
      <c r="L588" t="s">
        <v>475</v>
      </c>
      <c r="M588" s="2">
        <v>46174</v>
      </c>
      <c r="N588">
        <v>100</v>
      </c>
      <c r="O588" t="s">
        <v>104</v>
      </c>
      <c r="P588">
        <v>48</v>
      </c>
      <c r="Q588" s="31" t="s">
        <v>171</v>
      </c>
      <c r="R588" t="s">
        <v>171</v>
      </c>
      <c r="S588">
        <v>9.16</v>
      </c>
      <c r="T588" s="2">
        <v>46174</v>
      </c>
      <c r="U588">
        <v>3502934</v>
      </c>
      <c r="V588" t="s">
        <v>105</v>
      </c>
      <c r="W588">
        <v>1</v>
      </c>
      <c r="X588">
        <v>9.16</v>
      </c>
    </row>
    <row r="589" spans="1:24" ht="14.25" customHeight="1" x14ac:dyDescent="0.35">
      <c r="A589">
        <v>197373760002</v>
      </c>
      <c r="B589" t="s">
        <v>665</v>
      </c>
      <c r="C589">
        <v>19737</v>
      </c>
      <c r="D589" t="s">
        <v>50</v>
      </c>
      <c r="E589">
        <v>376</v>
      </c>
      <c r="F589">
        <v>2</v>
      </c>
      <c r="G589">
        <v>12.67</v>
      </c>
      <c r="H589">
        <v>0</v>
      </c>
      <c r="J589">
        <v>12.67</v>
      </c>
      <c r="K589" t="s">
        <v>508</v>
      </c>
      <c r="L589" t="s">
        <v>475</v>
      </c>
      <c r="M589" s="2">
        <v>46174</v>
      </c>
      <c r="N589">
        <v>100</v>
      </c>
      <c r="O589" t="s">
        <v>104</v>
      </c>
      <c r="P589">
        <v>48</v>
      </c>
      <c r="Q589" s="31" t="s">
        <v>171</v>
      </c>
      <c r="R589" t="s">
        <v>171</v>
      </c>
      <c r="S589">
        <v>12.67</v>
      </c>
      <c r="T589" s="2">
        <v>46174</v>
      </c>
      <c r="U589">
        <v>3502934</v>
      </c>
      <c r="V589" t="s">
        <v>105</v>
      </c>
      <c r="W589">
        <v>1</v>
      </c>
      <c r="X589">
        <v>12.67</v>
      </c>
    </row>
    <row r="590" spans="1:24" ht="14.25" customHeight="1" x14ac:dyDescent="0.35">
      <c r="A590">
        <v>197373760003</v>
      </c>
      <c r="B590" t="s">
        <v>665</v>
      </c>
      <c r="C590">
        <v>19737</v>
      </c>
      <c r="D590" t="s">
        <v>50</v>
      </c>
      <c r="E590">
        <v>376</v>
      </c>
      <c r="F590">
        <v>3</v>
      </c>
      <c r="G590">
        <v>2.88</v>
      </c>
      <c r="H590">
        <v>0</v>
      </c>
      <c r="J590">
        <v>2.88</v>
      </c>
      <c r="K590" t="s">
        <v>456</v>
      </c>
      <c r="L590" t="s">
        <v>475</v>
      </c>
      <c r="M590" s="2">
        <v>46174</v>
      </c>
      <c r="N590">
        <v>100</v>
      </c>
      <c r="O590" t="s">
        <v>104</v>
      </c>
      <c r="P590">
        <v>48</v>
      </c>
      <c r="Q590" s="31" t="s">
        <v>171</v>
      </c>
      <c r="R590" t="s">
        <v>171</v>
      </c>
      <c r="S590">
        <v>2.88</v>
      </c>
      <c r="T590" s="2">
        <v>46174</v>
      </c>
      <c r="U590">
        <v>3502934</v>
      </c>
      <c r="V590" t="s">
        <v>105</v>
      </c>
      <c r="W590">
        <v>1</v>
      </c>
      <c r="X590">
        <v>2.88</v>
      </c>
    </row>
    <row r="591" spans="1:24" ht="14.25" customHeight="1" x14ac:dyDescent="0.35">
      <c r="A591">
        <v>197533770001</v>
      </c>
      <c r="B591" t="s">
        <v>666</v>
      </c>
      <c r="C591">
        <v>19753</v>
      </c>
      <c r="D591" t="s">
        <v>33</v>
      </c>
      <c r="E591">
        <v>377</v>
      </c>
      <c r="F591">
        <v>1</v>
      </c>
      <c r="G591">
        <v>16.43</v>
      </c>
      <c r="H591">
        <v>0</v>
      </c>
      <c r="J591">
        <v>16.43</v>
      </c>
      <c r="K591" t="s">
        <v>456</v>
      </c>
      <c r="L591" t="s">
        <v>446</v>
      </c>
      <c r="M591" s="2">
        <v>46266</v>
      </c>
      <c r="N591">
        <v>70</v>
      </c>
      <c r="O591" t="s">
        <v>104</v>
      </c>
      <c r="P591">
        <v>59</v>
      </c>
      <c r="Q591" s="31" t="s">
        <v>171</v>
      </c>
      <c r="R591" t="s">
        <v>171</v>
      </c>
      <c r="S591">
        <v>16.43</v>
      </c>
      <c r="T591" s="2">
        <v>46266</v>
      </c>
      <c r="U591">
        <v>3502934</v>
      </c>
      <c r="V591" t="s">
        <v>105</v>
      </c>
      <c r="W591">
        <v>1</v>
      </c>
      <c r="X591">
        <v>16.43</v>
      </c>
    </row>
    <row r="592" spans="1:24" ht="14.25" customHeight="1" x14ac:dyDescent="0.35">
      <c r="A592">
        <v>197533770002</v>
      </c>
      <c r="B592" t="s">
        <v>666</v>
      </c>
      <c r="C592">
        <v>19753</v>
      </c>
      <c r="D592" t="s">
        <v>33</v>
      </c>
      <c r="E592">
        <v>377</v>
      </c>
      <c r="F592">
        <v>2</v>
      </c>
      <c r="G592">
        <v>12.25</v>
      </c>
      <c r="H592">
        <v>0</v>
      </c>
      <c r="J592">
        <v>12.25</v>
      </c>
      <c r="K592" t="s">
        <v>456</v>
      </c>
      <c r="L592" t="s">
        <v>446</v>
      </c>
      <c r="M592" s="2">
        <v>46266</v>
      </c>
      <c r="N592">
        <v>70</v>
      </c>
      <c r="O592" t="s">
        <v>104</v>
      </c>
      <c r="P592">
        <v>59</v>
      </c>
      <c r="Q592" s="31" t="s">
        <v>171</v>
      </c>
      <c r="R592" t="s">
        <v>171</v>
      </c>
      <c r="S592">
        <v>12.25</v>
      </c>
      <c r="T592" s="2">
        <v>46266</v>
      </c>
      <c r="U592">
        <v>3502934</v>
      </c>
      <c r="V592" t="s">
        <v>105</v>
      </c>
      <c r="W592">
        <v>1</v>
      </c>
      <c r="X592">
        <v>12.25</v>
      </c>
    </row>
    <row r="593" spans="1:24" ht="14.25" customHeight="1" x14ac:dyDescent="0.35">
      <c r="A593">
        <v>197533770003</v>
      </c>
      <c r="B593" t="s">
        <v>666</v>
      </c>
      <c r="C593">
        <v>19753</v>
      </c>
      <c r="D593" t="s">
        <v>33</v>
      </c>
      <c r="E593">
        <v>377</v>
      </c>
      <c r="F593">
        <v>3</v>
      </c>
      <c r="G593">
        <v>10.74</v>
      </c>
      <c r="H593">
        <v>0</v>
      </c>
      <c r="J593">
        <v>10.74</v>
      </c>
      <c r="K593" t="s">
        <v>506</v>
      </c>
      <c r="L593" t="s">
        <v>446</v>
      </c>
      <c r="M593" s="2">
        <v>46266</v>
      </c>
      <c r="N593">
        <v>70</v>
      </c>
      <c r="O593" t="s">
        <v>104</v>
      </c>
      <c r="P593">
        <v>59</v>
      </c>
      <c r="Q593" s="31" t="s">
        <v>171</v>
      </c>
      <c r="R593" t="s">
        <v>171</v>
      </c>
      <c r="S593">
        <v>10.74</v>
      </c>
      <c r="T593" s="2">
        <v>46266</v>
      </c>
      <c r="U593">
        <v>3502934</v>
      </c>
      <c r="V593" t="s">
        <v>105</v>
      </c>
      <c r="W593">
        <v>1</v>
      </c>
      <c r="X593">
        <v>10.74</v>
      </c>
    </row>
    <row r="594" spans="1:24" ht="14.25" customHeight="1" x14ac:dyDescent="0.35">
      <c r="A594">
        <v>197633970004</v>
      </c>
      <c r="B594" t="s">
        <v>667</v>
      </c>
      <c r="C594">
        <v>19763</v>
      </c>
      <c r="D594" t="s">
        <v>92</v>
      </c>
      <c r="E594">
        <v>397</v>
      </c>
      <c r="F594">
        <v>4</v>
      </c>
      <c r="G594">
        <v>3.78</v>
      </c>
      <c r="H594">
        <v>0</v>
      </c>
      <c r="J594">
        <v>3.78</v>
      </c>
      <c r="K594" t="s">
        <v>476</v>
      </c>
      <c r="L594" t="s">
        <v>478</v>
      </c>
      <c r="M594" s="2">
        <v>46143</v>
      </c>
      <c r="N594">
        <v>125</v>
      </c>
      <c r="O594" t="s">
        <v>104</v>
      </c>
      <c r="P594">
        <v>18</v>
      </c>
      <c r="Q594" s="31" t="s">
        <v>171</v>
      </c>
      <c r="R594" t="s">
        <v>171</v>
      </c>
      <c r="S594">
        <v>3.78</v>
      </c>
      <c r="T594" s="2">
        <v>46143</v>
      </c>
      <c r="U594">
        <v>3502934</v>
      </c>
      <c r="V594" t="s">
        <v>105</v>
      </c>
      <c r="W594">
        <v>1</v>
      </c>
      <c r="X594">
        <v>3.78</v>
      </c>
    </row>
    <row r="595" spans="1:24" ht="14.25" customHeight="1" x14ac:dyDescent="0.35">
      <c r="A595">
        <v>197633970005</v>
      </c>
      <c r="B595" t="s">
        <v>667</v>
      </c>
      <c r="C595">
        <v>19763</v>
      </c>
      <c r="D595" t="s">
        <v>92</v>
      </c>
      <c r="E595">
        <v>397</v>
      </c>
      <c r="F595">
        <v>5</v>
      </c>
      <c r="G595">
        <v>1.72</v>
      </c>
      <c r="H595">
        <v>0</v>
      </c>
      <c r="J595">
        <v>1.72</v>
      </c>
      <c r="K595" t="s">
        <v>476</v>
      </c>
      <c r="L595" t="s">
        <v>478</v>
      </c>
      <c r="M595" s="2">
        <v>46143</v>
      </c>
      <c r="N595">
        <v>125</v>
      </c>
      <c r="O595" t="s">
        <v>104</v>
      </c>
      <c r="P595">
        <v>18</v>
      </c>
      <c r="Q595" s="31" t="s">
        <v>171</v>
      </c>
      <c r="R595" t="s">
        <v>171</v>
      </c>
      <c r="S595">
        <v>1.72</v>
      </c>
      <c r="T595" s="2">
        <v>46143</v>
      </c>
      <c r="U595">
        <v>3502934</v>
      </c>
      <c r="V595" t="s">
        <v>105</v>
      </c>
      <c r="W595">
        <v>1</v>
      </c>
      <c r="X595">
        <v>1.72</v>
      </c>
    </row>
    <row r="596" spans="1:24" ht="14.25" customHeight="1" x14ac:dyDescent="0.35">
      <c r="A596">
        <v>197633970006</v>
      </c>
      <c r="B596" t="s">
        <v>667</v>
      </c>
      <c r="C596">
        <v>19763</v>
      </c>
      <c r="D596" t="s">
        <v>92</v>
      </c>
      <c r="E596">
        <v>397</v>
      </c>
      <c r="F596">
        <v>6</v>
      </c>
      <c r="G596">
        <v>2.77</v>
      </c>
      <c r="H596">
        <v>0</v>
      </c>
      <c r="J596">
        <v>2.77</v>
      </c>
      <c r="K596" t="s">
        <v>476</v>
      </c>
      <c r="L596" t="s">
        <v>478</v>
      </c>
      <c r="M596" s="2">
        <v>46143</v>
      </c>
      <c r="N596">
        <v>125</v>
      </c>
      <c r="O596" t="s">
        <v>104</v>
      </c>
      <c r="P596">
        <v>18</v>
      </c>
      <c r="Q596" s="31" t="s">
        <v>171</v>
      </c>
      <c r="R596" t="s">
        <v>171</v>
      </c>
      <c r="S596">
        <v>2.77</v>
      </c>
      <c r="T596" s="2">
        <v>46143</v>
      </c>
      <c r="U596">
        <v>3502934</v>
      </c>
      <c r="V596" t="s">
        <v>105</v>
      </c>
      <c r="W596">
        <v>1</v>
      </c>
      <c r="X596">
        <v>2.77</v>
      </c>
    </row>
    <row r="597" spans="1:24" ht="14.25" customHeight="1" x14ac:dyDescent="0.35">
      <c r="A597">
        <v>197633970007</v>
      </c>
      <c r="B597" t="s">
        <v>667</v>
      </c>
      <c r="C597">
        <v>19763</v>
      </c>
      <c r="D597" t="s">
        <v>92</v>
      </c>
      <c r="E597">
        <v>397</v>
      </c>
      <c r="F597">
        <v>7</v>
      </c>
      <c r="G597">
        <v>1.08</v>
      </c>
      <c r="H597">
        <v>0</v>
      </c>
      <c r="J597">
        <v>1.08</v>
      </c>
      <c r="K597" t="s">
        <v>476</v>
      </c>
      <c r="L597" t="s">
        <v>478</v>
      </c>
      <c r="M597" s="2">
        <v>46143</v>
      </c>
      <c r="N597">
        <v>125</v>
      </c>
      <c r="O597" t="s">
        <v>104</v>
      </c>
      <c r="P597">
        <v>18</v>
      </c>
      <c r="Q597" s="31" t="s">
        <v>171</v>
      </c>
      <c r="R597" t="s">
        <v>171</v>
      </c>
      <c r="S597">
        <v>1.08</v>
      </c>
      <c r="T597" s="2">
        <v>46143</v>
      </c>
      <c r="U597">
        <v>3502934</v>
      </c>
      <c r="V597" t="s">
        <v>105</v>
      </c>
      <c r="W597">
        <v>1</v>
      </c>
      <c r="X597">
        <v>1.08</v>
      </c>
    </row>
    <row r="598" spans="1:24" ht="14.25" customHeight="1" x14ac:dyDescent="0.35">
      <c r="A598">
        <v>197633970008</v>
      </c>
      <c r="B598" t="s">
        <v>667</v>
      </c>
      <c r="C598">
        <v>19763</v>
      </c>
      <c r="D598" t="s">
        <v>92</v>
      </c>
      <c r="E598">
        <v>397</v>
      </c>
      <c r="F598">
        <v>8</v>
      </c>
      <c r="G598">
        <v>0.74</v>
      </c>
      <c r="H598">
        <v>0</v>
      </c>
      <c r="J598">
        <v>0.74</v>
      </c>
      <c r="K598" t="s">
        <v>476</v>
      </c>
      <c r="L598" t="s">
        <v>478</v>
      </c>
      <c r="M598" s="2">
        <v>46143</v>
      </c>
      <c r="N598">
        <v>125</v>
      </c>
      <c r="O598" t="s">
        <v>104</v>
      </c>
      <c r="P598">
        <v>18</v>
      </c>
      <c r="Q598" s="31" t="s">
        <v>171</v>
      </c>
      <c r="R598" t="s">
        <v>171</v>
      </c>
      <c r="S598">
        <v>0.74</v>
      </c>
      <c r="T598" s="2">
        <v>46143</v>
      </c>
      <c r="U598">
        <v>3502934</v>
      </c>
      <c r="V598" t="s">
        <v>105</v>
      </c>
      <c r="W598">
        <v>1</v>
      </c>
      <c r="X598">
        <v>0.74</v>
      </c>
    </row>
    <row r="599" spans="1:24" ht="14.25" customHeight="1" x14ac:dyDescent="0.35">
      <c r="A599">
        <v>197633970009</v>
      </c>
      <c r="B599" t="s">
        <v>667</v>
      </c>
      <c r="C599">
        <v>19763</v>
      </c>
      <c r="D599" t="s">
        <v>92</v>
      </c>
      <c r="E599">
        <v>397</v>
      </c>
      <c r="F599">
        <v>9</v>
      </c>
      <c r="G599">
        <v>0.44</v>
      </c>
      <c r="H599">
        <v>0</v>
      </c>
      <c r="J599">
        <v>0.44</v>
      </c>
      <c r="K599" t="s">
        <v>476</v>
      </c>
      <c r="L599" t="s">
        <v>478</v>
      </c>
      <c r="M599" s="2">
        <v>46143</v>
      </c>
      <c r="N599">
        <v>125</v>
      </c>
      <c r="O599" t="s">
        <v>104</v>
      </c>
      <c r="P599">
        <v>18</v>
      </c>
      <c r="Q599" s="31" t="s">
        <v>171</v>
      </c>
      <c r="R599" t="s">
        <v>171</v>
      </c>
      <c r="S599">
        <v>0.44</v>
      </c>
      <c r="T599" s="2">
        <v>46143</v>
      </c>
      <c r="U599">
        <v>3502934</v>
      </c>
      <c r="V599" t="s">
        <v>105</v>
      </c>
      <c r="W599">
        <v>1</v>
      </c>
      <c r="X599">
        <v>0.44</v>
      </c>
    </row>
    <row r="600" spans="1:24" ht="14.25" customHeight="1" x14ac:dyDescent="0.35">
      <c r="A600">
        <v>197633970010</v>
      </c>
      <c r="B600" t="s">
        <v>667</v>
      </c>
      <c r="C600">
        <v>19763</v>
      </c>
      <c r="D600" t="s">
        <v>92</v>
      </c>
      <c r="E600">
        <v>397</v>
      </c>
      <c r="F600">
        <v>10</v>
      </c>
      <c r="G600">
        <v>0.53</v>
      </c>
      <c r="H600">
        <v>0</v>
      </c>
      <c r="J600">
        <v>0.53</v>
      </c>
      <c r="K600" t="s">
        <v>476</v>
      </c>
      <c r="L600" t="s">
        <v>478</v>
      </c>
      <c r="M600" s="2">
        <v>46143</v>
      </c>
      <c r="N600">
        <v>125</v>
      </c>
      <c r="O600" t="s">
        <v>104</v>
      </c>
      <c r="P600">
        <v>18</v>
      </c>
      <c r="Q600" s="31" t="s">
        <v>171</v>
      </c>
      <c r="R600" t="s">
        <v>171</v>
      </c>
      <c r="S600">
        <v>0.53</v>
      </c>
      <c r="T600" s="2">
        <v>46143</v>
      </c>
      <c r="U600">
        <v>3502934</v>
      </c>
      <c r="V600" t="s">
        <v>105</v>
      </c>
      <c r="W600">
        <v>1</v>
      </c>
      <c r="X600">
        <v>0.53</v>
      </c>
    </row>
    <row r="601" spans="1:24" ht="14.25" customHeight="1" x14ac:dyDescent="0.35">
      <c r="A601">
        <v>197633970011</v>
      </c>
      <c r="B601" t="s">
        <v>667</v>
      </c>
      <c r="C601">
        <v>19763</v>
      </c>
      <c r="D601" t="s">
        <v>92</v>
      </c>
      <c r="E601">
        <v>397</v>
      </c>
      <c r="F601">
        <v>11</v>
      </c>
      <c r="G601">
        <v>0.34</v>
      </c>
      <c r="H601">
        <v>0</v>
      </c>
      <c r="J601">
        <v>0.34</v>
      </c>
      <c r="K601" t="s">
        <v>476</v>
      </c>
      <c r="L601" t="s">
        <v>478</v>
      </c>
      <c r="M601" s="2">
        <v>46143</v>
      </c>
      <c r="N601">
        <v>125</v>
      </c>
      <c r="O601" t="s">
        <v>104</v>
      </c>
      <c r="P601">
        <v>18</v>
      </c>
      <c r="Q601" s="31" t="s">
        <v>171</v>
      </c>
      <c r="R601" t="s">
        <v>171</v>
      </c>
      <c r="S601">
        <v>0.34</v>
      </c>
      <c r="T601" s="2">
        <v>46143</v>
      </c>
      <c r="U601">
        <v>3502934</v>
      </c>
      <c r="V601" t="s">
        <v>105</v>
      </c>
      <c r="W601">
        <v>1</v>
      </c>
      <c r="X601">
        <v>0.34</v>
      </c>
    </row>
    <row r="602" spans="1:24" ht="14.25" customHeight="1" x14ac:dyDescent="0.35">
      <c r="A602">
        <v>197633970012</v>
      </c>
      <c r="B602" t="s">
        <v>667</v>
      </c>
      <c r="C602">
        <v>19763</v>
      </c>
      <c r="D602" t="s">
        <v>92</v>
      </c>
      <c r="E602">
        <v>397</v>
      </c>
      <c r="F602">
        <v>12</v>
      </c>
      <c r="G602">
        <v>0.89</v>
      </c>
      <c r="H602">
        <v>0</v>
      </c>
      <c r="J602">
        <v>0.89</v>
      </c>
      <c r="K602" t="s">
        <v>476</v>
      </c>
      <c r="L602" t="s">
        <v>478</v>
      </c>
      <c r="M602" s="2">
        <v>46143</v>
      </c>
      <c r="N602">
        <v>125</v>
      </c>
      <c r="O602" t="s">
        <v>104</v>
      </c>
      <c r="P602">
        <v>18</v>
      </c>
      <c r="Q602" s="31" t="s">
        <v>171</v>
      </c>
      <c r="R602" t="s">
        <v>171</v>
      </c>
      <c r="S602">
        <v>0.89</v>
      </c>
      <c r="T602" s="2">
        <v>46143</v>
      </c>
      <c r="U602">
        <v>3502934</v>
      </c>
      <c r="V602" t="s">
        <v>105</v>
      </c>
      <c r="W602">
        <v>1</v>
      </c>
      <c r="X602">
        <v>0.89</v>
      </c>
    </row>
    <row r="603" spans="1:24" ht="14.25" customHeight="1" x14ac:dyDescent="0.35">
      <c r="A603">
        <v>197633970013</v>
      </c>
      <c r="B603" t="s">
        <v>667</v>
      </c>
      <c r="C603">
        <v>19763</v>
      </c>
      <c r="D603" t="s">
        <v>92</v>
      </c>
      <c r="E603">
        <v>397</v>
      </c>
      <c r="F603">
        <v>13</v>
      </c>
      <c r="G603">
        <v>1.46</v>
      </c>
      <c r="H603">
        <v>0</v>
      </c>
      <c r="J603">
        <v>1.46</v>
      </c>
      <c r="K603" t="s">
        <v>476</v>
      </c>
      <c r="L603" t="s">
        <v>478</v>
      </c>
      <c r="M603" s="2">
        <v>46143</v>
      </c>
      <c r="N603">
        <v>125</v>
      </c>
      <c r="O603" t="s">
        <v>104</v>
      </c>
      <c r="P603">
        <v>18</v>
      </c>
      <c r="Q603" s="31" t="s">
        <v>171</v>
      </c>
      <c r="R603" t="s">
        <v>171</v>
      </c>
      <c r="S603">
        <v>1.46</v>
      </c>
      <c r="T603" s="2">
        <v>46143</v>
      </c>
      <c r="U603">
        <v>3502934</v>
      </c>
      <c r="V603" t="s">
        <v>105</v>
      </c>
      <c r="W603">
        <v>1</v>
      </c>
      <c r="X603">
        <v>1.46</v>
      </c>
    </row>
    <row r="604" spans="1:24" ht="14.25" customHeight="1" x14ac:dyDescent="0.35">
      <c r="A604">
        <v>198174110001</v>
      </c>
      <c r="B604" t="s">
        <v>668</v>
      </c>
      <c r="C604">
        <v>19817</v>
      </c>
      <c r="D604" t="s">
        <v>2</v>
      </c>
      <c r="E604">
        <v>411</v>
      </c>
      <c r="F604">
        <v>1</v>
      </c>
      <c r="G604">
        <v>7.43</v>
      </c>
      <c r="H604">
        <v>0</v>
      </c>
      <c r="J604">
        <v>7.43</v>
      </c>
      <c r="K604" t="s">
        <v>487</v>
      </c>
      <c r="L604" t="s">
        <v>507</v>
      </c>
      <c r="M604" s="2">
        <v>46113</v>
      </c>
      <c r="N604">
        <v>110</v>
      </c>
      <c r="O604" t="s">
        <v>104</v>
      </c>
      <c r="P604">
        <v>59</v>
      </c>
      <c r="Q604" s="31" t="s">
        <v>171</v>
      </c>
      <c r="R604" t="s">
        <v>171</v>
      </c>
      <c r="S604">
        <v>7.43</v>
      </c>
      <c r="T604" s="2">
        <v>46113</v>
      </c>
      <c r="U604">
        <v>3502934</v>
      </c>
      <c r="V604" t="s">
        <v>105</v>
      </c>
      <c r="W604">
        <v>1</v>
      </c>
      <c r="X604">
        <v>7.43</v>
      </c>
    </row>
    <row r="605" spans="1:24" ht="14.25" customHeight="1" x14ac:dyDescent="0.35">
      <c r="A605">
        <v>198174110002</v>
      </c>
      <c r="B605" t="s">
        <v>668</v>
      </c>
      <c r="C605">
        <v>19817</v>
      </c>
      <c r="D605" t="s">
        <v>2</v>
      </c>
      <c r="E605">
        <v>411</v>
      </c>
      <c r="F605">
        <v>2</v>
      </c>
      <c r="G605">
        <v>4.6900000000000004</v>
      </c>
      <c r="H605">
        <v>0</v>
      </c>
      <c r="J605">
        <v>4.6900000000000004</v>
      </c>
      <c r="K605" t="s">
        <v>487</v>
      </c>
      <c r="L605" t="s">
        <v>507</v>
      </c>
      <c r="M605" s="2">
        <v>46113</v>
      </c>
      <c r="N605">
        <v>110</v>
      </c>
      <c r="O605" t="s">
        <v>104</v>
      </c>
      <c r="P605">
        <v>59</v>
      </c>
      <c r="Q605" s="31" t="s">
        <v>171</v>
      </c>
      <c r="R605" t="s">
        <v>171</v>
      </c>
      <c r="S605">
        <v>4.6900000000000004</v>
      </c>
      <c r="T605" s="2">
        <v>46113</v>
      </c>
      <c r="U605">
        <v>3502934</v>
      </c>
      <c r="V605" t="s">
        <v>105</v>
      </c>
      <c r="W605">
        <v>1</v>
      </c>
      <c r="X605">
        <v>4.6900000000000004</v>
      </c>
    </row>
    <row r="606" spans="1:24" ht="14.25" customHeight="1" x14ac:dyDescent="0.35">
      <c r="A606">
        <v>198174110003</v>
      </c>
      <c r="B606" t="s">
        <v>668</v>
      </c>
      <c r="C606">
        <v>19817</v>
      </c>
      <c r="D606" t="s">
        <v>2</v>
      </c>
      <c r="E606">
        <v>411</v>
      </c>
      <c r="F606">
        <v>3</v>
      </c>
      <c r="G606">
        <v>13.56</v>
      </c>
      <c r="H606">
        <v>0</v>
      </c>
      <c r="J606">
        <v>13.56</v>
      </c>
      <c r="K606" t="s">
        <v>487</v>
      </c>
      <c r="L606" t="s">
        <v>507</v>
      </c>
      <c r="M606" s="2">
        <v>46113</v>
      </c>
      <c r="N606">
        <v>110</v>
      </c>
      <c r="O606" t="s">
        <v>104</v>
      </c>
      <c r="P606">
        <v>59</v>
      </c>
      <c r="Q606" s="31" t="s">
        <v>171</v>
      </c>
      <c r="R606" t="s">
        <v>171</v>
      </c>
      <c r="S606">
        <v>13.56</v>
      </c>
      <c r="T606" s="2">
        <v>46113</v>
      </c>
      <c r="U606">
        <v>3502934</v>
      </c>
      <c r="V606" t="s">
        <v>105</v>
      </c>
      <c r="W606">
        <v>1</v>
      </c>
      <c r="X606">
        <v>13.56</v>
      </c>
    </row>
    <row r="607" spans="1:24" ht="14.25" customHeight="1" x14ac:dyDescent="0.35">
      <c r="A607">
        <v>198174110004</v>
      </c>
      <c r="B607" t="s">
        <v>668</v>
      </c>
      <c r="C607">
        <v>19817</v>
      </c>
      <c r="D607" t="s">
        <v>2</v>
      </c>
      <c r="E607">
        <v>411</v>
      </c>
      <c r="F607">
        <v>4</v>
      </c>
      <c r="G607">
        <v>23</v>
      </c>
      <c r="H607">
        <v>0</v>
      </c>
      <c r="I607">
        <v>23</v>
      </c>
      <c r="J607">
        <v>0</v>
      </c>
      <c r="K607" t="s">
        <v>472</v>
      </c>
      <c r="L607" t="s">
        <v>507</v>
      </c>
      <c r="M607" s="2">
        <v>46113</v>
      </c>
      <c r="N607">
        <v>110</v>
      </c>
      <c r="O607" t="s">
        <v>626</v>
      </c>
      <c r="P607">
        <v>59</v>
      </c>
      <c r="Q607" s="31" t="s">
        <v>171</v>
      </c>
      <c r="R607" t="s">
        <v>171</v>
      </c>
      <c r="S607">
        <v>0</v>
      </c>
      <c r="T607" s="2">
        <v>46113</v>
      </c>
      <c r="U607">
        <v>3502934</v>
      </c>
      <c r="V607" t="s">
        <v>105</v>
      </c>
      <c r="W607">
        <v>1</v>
      </c>
      <c r="X607">
        <v>0</v>
      </c>
    </row>
    <row r="608" spans="1:24" ht="14.25" customHeight="1" x14ac:dyDescent="0.35">
      <c r="A608">
        <v>198174110005</v>
      </c>
      <c r="B608" t="s">
        <v>668</v>
      </c>
      <c r="C608">
        <v>19817</v>
      </c>
      <c r="D608" t="s">
        <v>2</v>
      </c>
      <c r="E608">
        <v>411</v>
      </c>
      <c r="F608">
        <v>5</v>
      </c>
      <c r="G608">
        <v>1.56</v>
      </c>
      <c r="H608">
        <v>0</v>
      </c>
      <c r="J608">
        <v>1.56</v>
      </c>
      <c r="K608" t="s">
        <v>487</v>
      </c>
      <c r="L608" t="s">
        <v>507</v>
      </c>
      <c r="M608" s="2">
        <v>46113</v>
      </c>
      <c r="N608">
        <v>110</v>
      </c>
      <c r="O608" t="s">
        <v>104</v>
      </c>
      <c r="P608">
        <v>59</v>
      </c>
      <c r="Q608" s="31" t="s">
        <v>171</v>
      </c>
      <c r="R608" t="s">
        <v>171</v>
      </c>
      <c r="S608">
        <v>1.56</v>
      </c>
      <c r="T608" s="2">
        <v>46113</v>
      </c>
      <c r="U608">
        <v>3502934</v>
      </c>
      <c r="V608" t="s">
        <v>105</v>
      </c>
      <c r="W608">
        <v>1</v>
      </c>
      <c r="X608">
        <v>1.56</v>
      </c>
    </row>
    <row r="609" spans="1:24" ht="14.25" customHeight="1" x14ac:dyDescent="0.35">
      <c r="A609">
        <v>198174110006</v>
      </c>
      <c r="B609" t="s">
        <v>668</v>
      </c>
      <c r="C609">
        <v>19817</v>
      </c>
      <c r="D609" t="s">
        <v>2</v>
      </c>
      <c r="E609">
        <v>411</v>
      </c>
      <c r="F609">
        <v>6</v>
      </c>
      <c r="G609">
        <v>18.91</v>
      </c>
      <c r="H609">
        <v>0</v>
      </c>
      <c r="I609">
        <v>18.91</v>
      </c>
      <c r="J609">
        <v>0</v>
      </c>
      <c r="K609" t="s">
        <v>490</v>
      </c>
      <c r="L609" t="s">
        <v>507</v>
      </c>
      <c r="M609" s="2">
        <v>46113</v>
      </c>
      <c r="N609">
        <v>110</v>
      </c>
      <c r="O609" t="s">
        <v>626</v>
      </c>
      <c r="P609">
        <v>59</v>
      </c>
      <c r="Q609" s="31" t="s">
        <v>171</v>
      </c>
      <c r="R609" t="s">
        <v>171</v>
      </c>
      <c r="S609">
        <v>0</v>
      </c>
      <c r="T609" s="2">
        <v>46113</v>
      </c>
      <c r="U609">
        <v>3502934</v>
      </c>
      <c r="V609" t="s">
        <v>105</v>
      </c>
      <c r="W609">
        <v>1</v>
      </c>
      <c r="X609">
        <v>0</v>
      </c>
    </row>
    <row r="610" spans="1:24" ht="14.25" customHeight="1" x14ac:dyDescent="0.35">
      <c r="A610">
        <v>198174110007</v>
      </c>
      <c r="B610" t="s">
        <v>668</v>
      </c>
      <c r="C610">
        <v>19817</v>
      </c>
      <c r="D610" t="s">
        <v>2</v>
      </c>
      <c r="E610">
        <v>411</v>
      </c>
      <c r="F610">
        <v>7</v>
      </c>
      <c r="G610">
        <v>18.66</v>
      </c>
      <c r="H610">
        <v>0</v>
      </c>
      <c r="I610">
        <v>18.66</v>
      </c>
      <c r="J610">
        <v>0</v>
      </c>
      <c r="K610" t="s">
        <v>490</v>
      </c>
      <c r="L610" t="s">
        <v>507</v>
      </c>
      <c r="M610" s="2">
        <v>46113</v>
      </c>
      <c r="N610">
        <v>110</v>
      </c>
      <c r="O610" t="s">
        <v>626</v>
      </c>
      <c r="P610">
        <v>59</v>
      </c>
      <c r="Q610" s="31" t="s">
        <v>171</v>
      </c>
      <c r="R610" t="s">
        <v>171</v>
      </c>
      <c r="S610">
        <v>0</v>
      </c>
      <c r="T610" s="2">
        <v>46113</v>
      </c>
      <c r="U610">
        <v>3502934</v>
      </c>
      <c r="V610" t="s">
        <v>105</v>
      </c>
      <c r="W610">
        <v>1</v>
      </c>
      <c r="X610">
        <v>0</v>
      </c>
    </row>
    <row r="611" spans="1:24" ht="14.25" customHeight="1" x14ac:dyDescent="0.35">
      <c r="A611">
        <v>198174110008</v>
      </c>
      <c r="B611" t="s">
        <v>668</v>
      </c>
      <c r="C611">
        <v>19817</v>
      </c>
      <c r="D611" t="s">
        <v>2</v>
      </c>
      <c r="E611">
        <v>411</v>
      </c>
      <c r="F611">
        <v>8</v>
      </c>
      <c r="G611">
        <v>16.78</v>
      </c>
      <c r="H611">
        <v>0</v>
      </c>
      <c r="I611">
        <v>16.78</v>
      </c>
      <c r="J611">
        <v>0</v>
      </c>
      <c r="K611" t="s">
        <v>490</v>
      </c>
      <c r="L611" t="s">
        <v>507</v>
      </c>
      <c r="M611" s="2">
        <v>46113</v>
      </c>
      <c r="N611">
        <v>110</v>
      </c>
      <c r="O611" t="s">
        <v>626</v>
      </c>
      <c r="P611">
        <v>59</v>
      </c>
      <c r="Q611" s="31" t="s">
        <v>171</v>
      </c>
      <c r="R611" t="s">
        <v>171</v>
      </c>
      <c r="S611">
        <v>0</v>
      </c>
      <c r="T611" s="2">
        <v>46113</v>
      </c>
      <c r="U611">
        <v>3502934</v>
      </c>
      <c r="V611" t="s">
        <v>105</v>
      </c>
      <c r="W611">
        <v>1</v>
      </c>
      <c r="X611">
        <v>0</v>
      </c>
    </row>
    <row r="612" spans="1:24" ht="14.25" customHeight="1" x14ac:dyDescent="0.35">
      <c r="A612">
        <v>198174110009</v>
      </c>
      <c r="B612" t="s">
        <v>668</v>
      </c>
      <c r="C612">
        <v>19817</v>
      </c>
      <c r="D612" t="s">
        <v>2</v>
      </c>
      <c r="E612">
        <v>411</v>
      </c>
      <c r="F612">
        <v>9</v>
      </c>
      <c r="G612">
        <v>7.71</v>
      </c>
      <c r="H612">
        <v>0</v>
      </c>
      <c r="J612">
        <v>7.71</v>
      </c>
      <c r="K612" t="s">
        <v>487</v>
      </c>
      <c r="L612" t="s">
        <v>507</v>
      </c>
      <c r="M612" s="2">
        <v>46113</v>
      </c>
      <c r="N612">
        <v>110</v>
      </c>
      <c r="O612" t="s">
        <v>104</v>
      </c>
      <c r="P612">
        <v>59</v>
      </c>
      <c r="Q612" s="31" t="s">
        <v>171</v>
      </c>
      <c r="R612" t="s">
        <v>171</v>
      </c>
      <c r="S612">
        <v>7.71</v>
      </c>
      <c r="T612" s="2">
        <v>46113</v>
      </c>
      <c r="U612">
        <v>3502934</v>
      </c>
      <c r="V612" t="s">
        <v>105</v>
      </c>
      <c r="W612">
        <v>1</v>
      </c>
      <c r="X612">
        <v>7.71</v>
      </c>
    </row>
    <row r="613" spans="1:24" ht="14.25" customHeight="1" x14ac:dyDescent="0.35">
      <c r="A613">
        <v>198174110010</v>
      </c>
      <c r="B613" t="s">
        <v>668</v>
      </c>
      <c r="C613">
        <v>19817</v>
      </c>
      <c r="D613" t="s">
        <v>2</v>
      </c>
      <c r="E613">
        <v>411</v>
      </c>
      <c r="F613">
        <v>10</v>
      </c>
      <c r="G613">
        <v>9.64</v>
      </c>
      <c r="H613">
        <v>0</v>
      </c>
      <c r="J613">
        <v>9.64</v>
      </c>
      <c r="K613" t="s">
        <v>487</v>
      </c>
      <c r="L613" t="s">
        <v>507</v>
      </c>
      <c r="M613" s="2">
        <v>46113</v>
      </c>
      <c r="N613">
        <v>110</v>
      </c>
      <c r="O613" t="s">
        <v>104</v>
      </c>
      <c r="P613">
        <v>59</v>
      </c>
      <c r="Q613" s="31" t="s">
        <v>171</v>
      </c>
      <c r="R613" t="s">
        <v>171</v>
      </c>
      <c r="S613">
        <v>9.64</v>
      </c>
      <c r="T613" s="2">
        <v>46113</v>
      </c>
      <c r="U613">
        <v>3502934</v>
      </c>
      <c r="V613" t="s">
        <v>105</v>
      </c>
      <c r="W613">
        <v>1</v>
      </c>
      <c r="X613">
        <v>9.64</v>
      </c>
    </row>
    <row r="614" spans="1:24" ht="14.25" customHeight="1" x14ac:dyDescent="0.35">
      <c r="A614">
        <v>198174110011</v>
      </c>
      <c r="B614" t="s">
        <v>668</v>
      </c>
      <c r="C614">
        <v>19817</v>
      </c>
      <c r="D614" t="s">
        <v>2</v>
      </c>
      <c r="E614">
        <v>411</v>
      </c>
      <c r="F614">
        <v>11</v>
      </c>
      <c r="G614">
        <v>9.77</v>
      </c>
      <c r="H614">
        <v>0</v>
      </c>
      <c r="J614">
        <v>9.77</v>
      </c>
      <c r="K614" t="s">
        <v>487</v>
      </c>
      <c r="L614" t="s">
        <v>507</v>
      </c>
      <c r="M614" s="2">
        <v>46113</v>
      </c>
      <c r="N614">
        <v>110</v>
      </c>
      <c r="O614" t="s">
        <v>104</v>
      </c>
      <c r="P614">
        <v>59</v>
      </c>
      <c r="Q614" s="31" t="s">
        <v>171</v>
      </c>
      <c r="R614" t="s">
        <v>171</v>
      </c>
      <c r="S614">
        <v>9.77</v>
      </c>
      <c r="T614" s="2">
        <v>46113</v>
      </c>
      <c r="U614">
        <v>3502934</v>
      </c>
      <c r="V614" t="s">
        <v>105</v>
      </c>
      <c r="W614">
        <v>1</v>
      </c>
      <c r="X614">
        <v>9.77</v>
      </c>
    </row>
    <row r="615" spans="1:24" ht="14.25" customHeight="1" x14ac:dyDescent="0.35">
      <c r="A615">
        <v>198174110012</v>
      </c>
      <c r="B615" t="s">
        <v>668</v>
      </c>
      <c r="C615">
        <v>19817</v>
      </c>
      <c r="D615" t="s">
        <v>2</v>
      </c>
      <c r="E615">
        <v>411</v>
      </c>
      <c r="F615">
        <v>12</v>
      </c>
      <c r="G615">
        <v>3.04</v>
      </c>
      <c r="H615">
        <v>0</v>
      </c>
      <c r="J615">
        <v>3.04</v>
      </c>
      <c r="K615" t="s">
        <v>487</v>
      </c>
      <c r="L615" t="s">
        <v>507</v>
      </c>
      <c r="M615" s="2">
        <v>46113</v>
      </c>
      <c r="N615">
        <v>110</v>
      </c>
      <c r="O615" t="s">
        <v>104</v>
      </c>
      <c r="P615">
        <v>59</v>
      </c>
      <c r="Q615" s="31" t="s">
        <v>171</v>
      </c>
      <c r="R615" t="s">
        <v>171</v>
      </c>
      <c r="S615">
        <v>3.04</v>
      </c>
      <c r="T615" s="2">
        <v>46113</v>
      </c>
      <c r="U615">
        <v>3502934</v>
      </c>
      <c r="V615" t="s">
        <v>105</v>
      </c>
      <c r="W615">
        <v>1</v>
      </c>
      <c r="X615">
        <v>3.04</v>
      </c>
    </row>
    <row r="616" spans="1:24" ht="14.25" customHeight="1" x14ac:dyDescent="0.35">
      <c r="A616">
        <v>198174110013</v>
      </c>
      <c r="B616" t="s">
        <v>668</v>
      </c>
      <c r="C616">
        <v>19817</v>
      </c>
      <c r="D616" t="s">
        <v>2</v>
      </c>
      <c r="E616">
        <v>411</v>
      </c>
      <c r="F616">
        <v>13</v>
      </c>
      <c r="G616">
        <v>3.02</v>
      </c>
      <c r="H616">
        <v>0</v>
      </c>
      <c r="J616">
        <v>3.02</v>
      </c>
      <c r="K616" t="s">
        <v>487</v>
      </c>
      <c r="L616" t="s">
        <v>507</v>
      </c>
      <c r="M616" s="2">
        <v>46113</v>
      </c>
      <c r="N616">
        <v>110</v>
      </c>
      <c r="O616" t="s">
        <v>104</v>
      </c>
      <c r="P616">
        <v>59</v>
      </c>
      <c r="Q616" s="31" t="s">
        <v>171</v>
      </c>
      <c r="R616" t="s">
        <v>171</v>
      </c>
      <c r="S616">
        <v>3.02</v>
      </c>
      <c r="T616" s="2">
        <v>46113</v>
      </c>
      <c r="U616">
        <v>3502934</v>
      </c>
      <c r="V616" t="s">
        <v>105</v>
      </c>
      <c r="W616">
        <v>1</v>
      </c>
      <c r="X616">
        <v>3.02</v>
      </c>
    </row>
    <row r="617" spans="1:24" ht="14.25" customHeight="1" x14ac:dyDescent="0.35">
      <c r="A617">
        <v>198174110014</v>
      </c>
      <c r="B617" t="s">
        <v>668</v>
      </c>
      <c r="C617">
        <v>19817</v>
      </c>
      <c r="D617" t="s">
        <v>2</v>
      </c>
      <c r="E617">
        <v>411</v>
      </c>
      <c r="F617">
        <v>14</v>
      </c>
      <c r="G617">
        <v>1.29</v>
      </c>
      <c r="H617">
        <v>0</v>
      </c>
      <c r="J617">
        <v>1.29</v>
      </c>
      <c r="K617" t="s">
        <v>487</v>
      </c>
      <c r="L617" t="s">
        <v>507</v>
      </c>
      <c r="M617" s="2">
        <v>46113</v>
      </c>
      <c r="N617">
        <v>110</v>
      </c>
      <c r="O617" t="s">
        <v>104</v>
      </c>
      <c r="P617">
        <v>59</v>
      </c>
      <c r="Q617" s="31" t="s">
        <v>171</v>
      </c>
      <c r="R617" t="s">
        <v>171</v>
      </c>
      <c r="S617">
        <v>1.29</v>
      </c>
      <c r="T617" s="2">
        <v>46113</v>
      </c>
      <c r="U617">
        <v>3502934</v>
      </c>
      <c r="V617" t="s">
        <v>105</v>
      </c>
      <c r="W617">
        <v>1</v>
      </c>
      <c r="X617">
        <v>1.29</v>
      </c>
    </row>
    <row r="618" spans="1:24" ht="14.25" customHeight="1" x14ac:dyDescent="0.35">
      <c r="A618">
        <v>198174110015</v>
      </c>
      <c r="B618" t="s">
        <v>668</v>
      </c>
      <c r="C618">
        <v>19817</v>
      </c>
      <c r="D618" t="s">
        <v>2</v>
      </c>
      <c r="E618">
        <v>411</v>
      </c>
      <c r="F618">
        <v>15</v>
      </c>
      <c r="G618">
        <v>9.4</v>
      </c>
      <c r="H618">
        <v>0</v>
      </c>
      <c r="J618">
        <v>9.4</v>
      </c>
      <c r="K618" t="s">
        <v>487</v>
      </c>
      <c r="L618" t="s">
        <v>507</v>
      </c>
      <c r="M618" s="2">
        <v>46113</v>
      </c>
      <c r="N618">
        <v>110</v>
      </c>
      <c r="O618" t="s">
        <v>104</v>
      </c>
      <c r="P618">
        <v>59</v>
      </c>
      <c r="Q618" s="31" t="s">
        <v>171</v>
      </c>
      <c r="R618" t="s">
        <v>171</v>
      </c>
      <c r="S618">
        <v>9.4</v>
      </c>
      <c r="T618" s="2">
        <v>46113</v>
      </c>
      <c r="U618">
        <v>3502934</v>
      </c>
      <c r="V618" t="s">
        <v>105</v>
      </c>
      <c r="W618">
        <v>1</v>
      </c>
      <c r="X618">
        <v>9.4</v>
      </c>
    </row>
    <row r="619" spans="1:24" ht="14.25" customHeight="1" x14ac:dyDescent="0.35">
      <c r="A619">
        <v>198174110016</v>
      </c>
      <c r="B619" t="s">
        <v>668</v>
      </c>
      <c r="C619">
        <v>19817</v>
      </c>
      <c r="D619" t="s">
        <v>2</v>
      </c>
      <c r="E619">
        <v>411</v>
      </c>
      <c r="F619">
        <v>16</v>
      </c>
      <c r="G619">
        <v>2.02</v>
      </c>
      <c r="H619">
        <v>0</v>
      </c>
      <c r="J619">
        <v>2.02</v>
      </c>
      <c r="K619" t="s">
        <v>487</v>
      </c>
      <c r="L619" t="s">
        <v>507</v>
      </c>
      <c r="M619" s="2">
        <v>46113</v>
      </c>
      <c r="N619">
        <v>110</v>
      </c>
      <c r="O619" t="s">
        <v>104</v>
      </c>
      <c r="P619">
        <v>59</v>
      </c>
      <c r="Q619" s="31" t="s">
        <v>171</v>
      </c>
      <c r="R619" t="s">
        <v>171</v>
      </c>
      <c r="S619">
        <v>2.02</v>
      </c>
      <c r="T619" s="2">
        <v>46113</v>
      </c>
      <c r="U619">
        <v>3502934</v>
      </c>
      <c r="V619" t="s">
        <v>105</v>
      </c>
      <c r="W619">
        <v>1</v>
      </c>
      <c r="X619">
        <v>2.02</v>
      </c>
    </row>
    <row r="620" spans="1:24" ht="14.25" customHeight="1" x14ac:dyDescent="0.35">
      <c r="A620">
        <v>198174110017</v>
      </c>
      <c r="B620" t="s">
        <v>668</v>
      </c>
      <c r="C620">
        <v>19817</v>
      </c>
      <c r="D620" t="s">
        <v>2</v>
      </c>
      <c r="E620">
        <v>411</v>
      </c>
      <c r="F620">
        <v>17</v>
      </c>
      <c r="G620">
        <v>1.01</v>
      </c>
      <c r="H620">
        <v>0</v>
      </c>
      <c r="J620">
        <v>1.01</v>
      </c>
      <c r="K620" t="s">
        <v>487</v>
      </c>
      <c r="L620" t="s">
        <v>507</v>
      </c>
      <c r="M620" s="2">
        <v>46113</v>
      </c>
      <c r="N620">
        <v>110</v>
      </c>
      <c r="O620" t="s">
        <v>104</v>
      </c>
      <c r="P620">
        <v>59</v>
      </c>
      <c r="Q620" s="31" t="s">
        <v>171</v>
      </c>
      <c r="R620" t="s">
        <v>171</v>
      </c>
      <c r="S620">
        <v>1.01</v>
      </c>
      <c r="T620" s="2">
        <v>46113</v>
      </c>
      <c r="U620">
        <v>3502934</v>
      </c>
      <c r="V620" t="s">
        <v>105</v>
      </c>
      <c r="W620">
        <v>1</v>
      </c>
      <c r="X620">
        <v>1.01</v>
      </c>
    </row>
    <row r="621" spans="1:24" ht="14.25" customHeight="1" x14ac:dyDescent="0.35">
      <c r="A621">
        <v>198174110018</v>
      </c>
      <c r="B621" t="s">
        <v>668</v>
      </c>
      <c r="C621">
        <v>19817</v>
      </c>
      <c r="D621" t="s">
        <v>2</v>
      </c>
      <c r="E621">
        <v>411</v>
      </c>
      <c r="F621">
        <v>18</v>
      </c>
      <c r="G621">
        <v>4.01</v>
      </c>
      <c r="H621">
        <v>0</v>
      </c>
      <c r="J621">
        <v>4.01</v>
      </c>
      <c r="K621" t="s">
        <v>487</v>
      </c>
      <c r="L621" t="s">
        <v>507</v>
      </c>
      <c r="M621" s="2">
        <v>46113</v>
      </c>
      <c r="N621">
        <v>110</v>
      </c>
      <c r="O621" t="s">
        <v>104</v>
      </c>
      <c r="P621">
        <v>59</v>
      </c>
      <c r="Q621" s="31" t="s">
        <v>171</v>
      </c>
      <c r="R621" t="s">
        <v>171</v>
      </c>
      <c r="S621">
        <v>4.01</v>
      </c>
      <c r="T621" s="2">
        <v>46113</v>
      </c>
      <c r="U621">
        <v>3502934</v>
      </c>
      <c r="V621" t="s">
        <v>105</v>
      </c>
      <c r="W621">
        <v>1</v>
      </c>
      <c r="X621">
        <v>4.01</v>
      </c>
    </row>
    <row r="622" spans="1:24" ht="14.25" customHeight="1" x14ac:dyDescent="0.35">
      <c r="A622">
        <v>198174110019</v>
      </c>
      <c r="B622" t="s">
        <v>668</v>
      </c>
      <c r="C622">
        <v>19817</v>
      </c>
      <c r="D622" t="s">
        <v>2</v>
      </c>
      <c r="E622">
        <v>411</v>
      </c>
      <c r="F622">
        <v>19</v>
      </c>
      <c r="G622">
        <v>4.88</v>
      </c>
      <c r="H622">
        <v>0</v>
      </c>
      <c r="J622">
        <v>4.88</v>
      </c>
      <c r="K622" t="s">
        <v>487</v>
      </c>
      <c r="L622" t="s">
        <v>507</v>
      </c>
      <c r="M622" s="2">
        <v>46113</v>
      </c>
      <c r="N622">
        <v>110</v>
      </c>
      <c r="O622" t="s">
        <v>104</v>
      </c>
      <c r="P622">
        <v>59</v>
      </c>
      <c r="Q622" s="31" t="s">
        <v>171</v>
      </c>
      <c r="R622" t="s">
        <v>171</v>
      </c>
      <c r="S622">
        <v>4.88</v>
      </c>
      <c r="T622" s="2">
        <v>46113</v>
      </c>
      <c r="U622">
        <v>3502934</v>
      </c>
      <c r="V622" t="s">
        <v>105</v>
      </c>
      <c r="W622">
        <v>1</v>
      </c>
      <c r="X622">
        <v>4.88</v>
      </c>
    </row>
    <row r="623" spans="1:24" ht="14.25" customHeight="1" x14ac:dyDescent="0.35">
      <c r="A623">
        <v>198174110020</v>
      </c>
      <c r="B623" t="s">
        <v>668</v>
      </c>
      <c r="C623">
        <v>19817</v>
      </c>
      <c r="D623" t="s">
        <v>2</v>
      </c>
      <c r="E623">
        <v>411</v>
      </c>
      <c r="F623">
        <v>20</v>
      </c>
      <c r="G623">
        <v>4.4800000000000004</v>
      </c>
      <c r="H623">
        <v>0</v>
      </c>
      <c r="J623">
        <v>4.4800000000000004</v>
      </c>
      <c r="K623" t="s">
        <v>487</v>
      </c>
      <c r="L623" t="s">
        <v>507</v>
      </c>
      <c r="M623" s="2">
        <v>46113</v>
      </c>
      <c r="N623">
        <v>110</v>
      </c>
      <c r="O623" t="s">
        <v>104</v>
      </c>
      <c r="P623">
        <v>59</v>
      </c>
      <c r="Q623" s="31" t="s">
        <v>171</v>
      </c>
      <c r="R623" t="s">
        <v>171</v>
      </c>
      <c r="S623">
        <v>4.4800000000000004</v>
      </c>
      <c r="T623" s="2">
        <v>46113</v>
      </c>
      <c r="U623">
        <v>3502934</v>
      </c>
      <c r="V623" t="s">
        <v>105</v>
      </c>
      <c r="W623">
        <v>1</v>
      </c>
      <c r="X623">
        <v>4.4800000000000004</v>
      </c>
    </row>
    <row r="624" spans="1:24" ht="14.25" customHeight="1" x14ac:dyDescent="0.35">
      <c r="A624">
        <v>198174120001</v>
      </c>
      <c r="B624" t="s">
        <v>669</v>
      </c>
      <c r="C624">
        <v>19817</v>
      </c>
      <c r="D624" t="s">
        <v>2</v>
      </c>
      <c r="E624">
        <v>412</v>
      </c>
      <c r="F624">
        <v>1</v>
      </c>
      <c r="G624">
        <v>15.26</v>
      </c>
      <c r="H624">
        <v>0</v>
      </c>
      <c r="I624">
        <v>15.26</v>
      </c>
      <c r="J624">
        <v>0</v>
      </c>
      <c r="K624" t="s">
        <v>456</v>
      </c>
      <c r="L624" t="s">
        <v>475</v>
      </c>
      <c r="M624" s="2">
        <v>46113</v>
      </c>
      <c r="N624">
        <v>80</v>
      </c>
      <c r="O624" t="s">
        <v>626</v>
      </c>
      <c r="P624">
        <v>60</v>
      </c>
      <c r="Q624" s="31" t="s">
        <v>171</v>
      </c>
      <c r="R624" t="s">
        <v>171</v>
      </c>
      <c r="S624">
        <v>0</v>
      </c>
      <c r="T624" s="2">
        <v>46113</v>
      </c>
      <c r="U624">
        <v>3502934</v>
      </c>
      <c r="V624" t="s">
        <v>105</v>
      </c>
      <c r="W624">
        <v>1</v>
      </c>
      <c r="X624">
        <v>0</v>
      </c>
    </row>
    <row r="625" spans="1:24" ht="14.25" customHeight="1" x14ac:dyDescent="0.35">
      <c r="A625">
        <v>198174120002</v>
      </c>
      <c r="B625" t="s">
        <v>669</v>
      </c>
      <c r="C625">
        <v>19817</v>
      </c>
      <c r="D625" t="s">
        <v>2</v>
      </c>
      <c r="E625">
        <v>412</v>
      </c>
      <c r="F625">
        <v>2</v>
      </c>
      <c r="G625">
        <v>16.399999999999999</v>
      </c>
      <c r="H625">
        <v>0</v>
      </c>
      <c r="I625">
        <v>16.399999999999999</v>
      </c>
      <c r="J625">
        <v>0</v>
      </c>
      <c r="K625" t="s">
        <v>456</v>
      </c>
      <c r="L625" t="s">
        <v>475</v>
      </c>
      <c r="M625" s="2">
        <v>46113</v>
      </c>
      <c r="N625">
        <v>80</v>
      </c>
      <c r="O625" t="s">
        <v>626</v>
      </c>
      <c r="P625">
        <v>60</v>
      </c>
      <c r="Q625" s="31" t="s">
        <v>171</v>
      </c>
      <c r="R625" t="s">
        <v>171</v>
      </c>
      <c r="S625">
        <v>0</v>
      </c>
      <c r="T625" s="2">
        <v>46113</v>
      </c>
      <c r="U625">
        <v>3502934</v>
      </c>
      <c r="V625" t="s">
        <v>105</v>
      </c>
      <c r="W625">
        <v>1</v>
      </c>
      <c r="X625">
        <v>0</v>
      </c>
    </row>
    <row r="626" spans="1:24" ht="14.25" customHeight="1" x14ac:dyDescent="0.35">
      <c r="A626">
        <v>198174120003</v>
      </c>
      <c r="B626" t="s">
        <v>669</v>
      </c>
      <c r="C626">
        <v>19817</v>
      </c>
      <c r="D626" t="s">
        <v>2</v>
      </c>
      <c r="E626">
        <v>412</v>
      </c>
      <c r="F626">
        <v>3</v>
      </c>
      <c r="G626">
        <v>4.25</v>
      </c>
      <c r="H626">
        <v>0</v>
      </c>
      <c r="J626">
        <v>4.25</v>
      </c>
      <c r="K626" t="s">
        <v>487</v>
      </c>
      <c r="L626" t="s">
        <v>475</v>
      </c>
      <c r="M626" s="2">
        <v>46113</v>
      </c>
      <c r="N626">
        <v>80</v>
      </c>
      <c r="O626" t="s">
        <v>104</v>
      </c>
      <c r="P626">
        <v>60</v>
      </c>
      <c r="Q626" s="31" t="s">
        <v>171</v>
      </c>
      <c r="R626" t="s">
        <v>171</v>
      </c>
      <c r="S626">
        <v>4.25</v>
      </c>
      <c r="T626" s="2">
        <v>46113</v>
      </c>
      <c r="U626">
        <v>3502934</v>
      </c>
      <c r="V626" t="s">
        <v>105</v>
      </c>
      <c r="W626">
        <v>1</v>
      </c>
      <c r="X626">
        <v>4.25</v>
      </c>
    </row>
    <row r="627" spans="1:24" ht="14.25" customHeight="1" x14ac:dyDescent="0.35">
      <c r="A627">
        <v>198174120004</v>
      </c>
      <c r="B627" t="s">
        <v>669</v>
      </c>
      <c r="C627">
        <v>19817</v>
      </c>
      <c r="D627" t="s">
        <v>2</v>
      </c>
      <c r="E627">
        <v>412</v>
      </c>
      <c r="F627">
        <v>4</v>
      </c>
      <c r="G627">
        <v>8.1999999999999993</v>
      </c>
      <c r="H627">
        <v>0</v>
      </c>
      <c r="J627">
        <v>8.1999999999999993</v>
      </c>
      <c r="K627" t="s">
        <v>487</v>
      </c>
      <c r="L627" t="s">
        <v>475</v>
      </c>
      <c r="M627" s="2">
        <v>46113</v>
      </c>
      <c r="N627">
        <v>80</v>
      </c>
      <c r="O627" t="s">
        <v>104</v>
      </c>
      <c r="P627">
        <v>60</v>
      </c>
      <c r="Q627" s="31" t="s">
        <v>171</v>
      </c>
      <c r="R627" t="s">
        <v>171</v>
      </c>
      <c r="S627">
        <v>8.1999999999999993</v>
      </c>
      <c r="T627" s="2">
        <v>46113</v>
      </c>
      <c r="U627">
        <v>3502934</v>
      </c>
      <c r="V627" t="s">
        <v>105</v>
      </c>
      <c r="W627">
        <v>1</v>
      </c>
      <c r="X627">
        <v>8.1999999999999993</v>
      </c>
    </row>
    <row r="628" spans="1:24" ht="14.25" customHeight="1" x14ac:dyDescent="0.35">
      <c r="A628">
        <v>198174120005</v>
      </c>
      <c r="B628" t="s">
        <v>669</v>
      </c>
      <c r="C628">
        <v>19817</v>
      </c>
      <c r="D628" t="s">
        <v>2</v>
      </c>
      <c r="E628">
        <v>412</v>
      </c>
      <c r="F628">
        <v>5</v>
      </c>
      <c r="G628">
        <v>11.26</v>
      </c>
      <c r="H628">
        <v>0</v>
      </c>
      <c r="J628">
        <v>11.26</v>
      </c>
      <c r="K628" t="s">
        <v>487</v>
      </c>
      <c r="L628" t="s">
        <v>475</v>
      </c>
      <c r="M628" s="2">
        <v>46113</v>
      </c>
      <c r="N628">
        <v>80</v>
      </c>
      <c r="O628" t="s">
        <v>104</v>
      </c>
      <c r="P628">
        <v>60</v>
      </c>
      <c r="Q628" s="31" t="s">
        <v>171</v>
      </c>
      <c r="R628" t="s">
        <v>171</v>
      </c>
      <c r="S628">
        <v>11.26</v>
      </c>
      <c r="T628" s="2">
        <v>46113</v>
      </c>
      <c r="U628">
        <v>3502934</v>
      </c>
      <c r="V628" t="s">
        <v>105</v>
      </c>
      <c r="W628">
        <v>1</v>
      </c>
      <c r="X628">
        <v>11.26</v>
      </c>
    </row>
    <row r="629" spans="1:24" ht="14.25" customHeight="1" x14ac:dyDescent="0.35">
      <c r="A629">
        <v>198174120006</v>
      </c>
      <c r="B629" t="s">
        <v>669</v>
      </c>
      <c r="C629">
        <v>19817</v>
      </c>
      <c r="D629" t="s">
        <v>2</v>
      </c>
      <c r="E629">
        <v>412</v>
      </c>
      <c r="F629">
        <v>6</v>
      </c>
      <c r="G629">
        <v>11.37</v>
      </c>
      <c r="H629">
        <v>0</v>
      </c>
      <c r="J629">
        <v>11.37</v>
      </c>
      <c r="K629" t="s">
        <v>487</v>
      </c>
      <c r="L629" t="s">
        <v>475</v>
      </c>
      <c r="M629" s="2">
        <v>46113</v>
      </c>
      <c r="N629">
        <v>80</v>
      </c>
      <c r="O629" t="s">
        <v>104</v>
      </c>
      <c r="P629">
        <v>60</v>
      </c>
      <c r="Q629" s="31" t="s">
        <v>171</v>
      </c>
      <c r="R629" t="s">
        <v>171</v>
      </c>
      <c r="S629">
        <v>11.37</v>
      </c>
      <c r="T629" s="2">
        <v>46113</v>
      </c>
      <c r="U629">
        <v>3502934</v>
      </c>
      <c r="V629" t="s">
        <v>105</v>
      </c>
      <c r="W629">
        <v>1</v>
      </c>
      <c r="X629">
        <v>11.37</v>
      </c>
    </row>
    <row r="630" spans="1:24" ht="14.25" customHeight="1" x14ac:dyDescent="0.35">
      <c r="A630">
        <v>198174120007</v>
      </c>
      <c r="B630" t="s">
        <v>669</v>
      </c>
      <c r="C630">
        <v>19817</v>
      </c>
      <c r="D630" t="s">
        <v>2</v>
      </c>
      <c r="E630">
        <v>412</v>
      </c>
      <c r="F630">
        <v>7</v>
      </c>
      <c r="G630">
        <v>13.08</v>
      </c>
      <c r="H630">
        <v>0</v>
      </c>
      <c r="J630">
        <v>13.08</v>
      </c>
      <c r="K630" t="s">
        <v>487</v>
      </c>
      <c r="L630" t="s">
        <v>475</v>
      </c>
      <c r="M630" s="2">
        <v>46113</v>
      </c>
      <c r="N630">
        <v>80</v>
      </c>
      <c r="O630" t="s">
        <v>104</v>
      </c>
      <c r="P630">
        <v>60</v>
      </c>
      <c r="Q630" s="31" t="s">
        <v>171</v>
      </c>
      <c r="R630" t="s">
        <v>171</v>
      </c>
      <c r="S630">
        <v>13.08</v>
      </c>
      <c r="T630" s="2">
        <v>46113</v>
      </c>
      <c r="U630">
        <v>3502934</v>
      </c>
      <c r="V630" t="s">
        <v>105</v>
      </c>
      <c r="W630">
        <v>1</v>
      </c>
      <c r="X630">
        <v>13.08</v>
      </c>
    </row>
    <row r="631" spans="1:24" ht="14.25" customHeight="1" x14ac:dyDescent="0.35">
      <c r="A631">
        <v>198174120008</v>
      </c>
      <c r="B631" t="s">
        <v>669</v>
      </c>
      <c r="C631">
        <v>19817</v>
      </c>
      <c r="D631" t="s">
        <v>2</v>
      </c>
      <c r="E631">
        <v>412</v>
      </c>
      <c r="F631">
        <v>8</v>
      </c>
      <c r="G631">
        <v>1.53</v>
      </c>
      <c r="H631">
        <v>0</v>
      </c>
      <c r="J631">
        <v>1.53</v>
      </c>
      <c r="K631" t="s">
        <v>487</v>
      </c>
      <c r="L631" t="s">
        <v>475</v>
      </c>
      <c r="M631" s="2">
        <v>46113</v>
      </c>
      <c r="N631">
        <v>80</v>
      </c>
      <c r="O631" t="s">
        <v>104</v>
      </c>
      <c r="P631">
        <v>60</v>
      </c>
      <c r="Q631" s="31" t="s">
        <v>171</v>
      </c>
      <c r="R631" t="s">
        <v>171</v>
      </c>
      <c r="S631">
        <v>1.53</v>
      </c>
      <c r="T631" s="2">
        <v>46113</v>
      </c>
      <c r="U631">
        <v>3502934</v>
      </c>
      <c r="V631" t="s">
        <v>105</v>
      </c>
      <c r="W631">
        <v>1</v>
      </c>
      <c r="X631">
        <v>1.53</v>
      </c>
    </row>
    <row r="632" spans="1:24" ht="14.25" customHeight="1" x14ac:dyDescent="0.35">
      <c r="A632">
        <v>198174120009</v>
      </c>
      <c r="B632" t="s">
        <v>669</v>
      </c>
      <c r="C632">
        <v>19817</v>
      </c>
      <c r="D632" t="s">
        <v>2</v>
      </c>
      <c r="E632">
        <v>412</v>
      </c>
      <c r="F632">
        <v>9</v>
      </c>
      <c r="G632">
        <v>3.99</v>
      </c>
      <c r="H632">
        <v>0</v>
      </c>
      <c r="J632">
        <v>3.99</v>
      </c>
      <c r="K632" t="s">
        <v>487</v>
      </c>
      <c r="L632" t="s">
        <v>475</v>
      </c>
      <c r="M632" s="2">
        <v>46113</v>
      </c>
      <c r="N632">
        <v>80</v>
      </c>
      <c r="O632" t="s">
        <v>104</v>
      </c>
      <c r="P632">
        <v>60</v>
      </c>
      <c r="Q632" s="31" t="s">
        <v>171</v>
      </c>
      <c r="R632" t="s">
        <v>171</v>
      </c>
      <c r="S632">
        <v>3.99</v>
      </c>
      <c r="T632" s="2">
        <v>46113</v>
      </c>
      <c r="U632">
        <v>3502934</v>
      </c>
      <c r="V632" t="s">
        <v>105</v>
      </c>
      <c r="W632">
        <v>1</v>
      </c>
      <c r="X632">
        <v>3.99</v>
      </c>
    </row>
    <row r="633" spans="1:24" ht="14.25" customHeight="1" x14ac:dyDescent="0.35">
      <c r="A633">
        <v>198174120010</v>
      </c>
      <c r="B633" t="s">
        <v>669</v>
      </c>
      <c r="C633">
        <v>19817</v>
      </c>
      <c r="D633" t="s">
        <v>2</v>
      </c>
      <c r="E633">
        <v>412</v>
      </c>
      <c r="F633">
        <v>10</v>
      </c>
      <c r="G633">
        <v>7.81</v>
      </c>
      <c r="H633">
        <v>0</v>
      </c>
      <c r="J633">
        <v>7.81</v>
      </c>
      <c r="K633" t="s">
        <v>487</v>
      </c>
      <c r="L633" t="s">
        <v>475</v>
      </c>
      <c r="M633" s="2">
        <v>46113</v>
      </c>
      <c r="N633">
        <v>80</v>
      </c>
      <c r="O633" t="s">
        <v>104</v>
      </c>
      <c r="P633">
        <v>60</v>
      </c>
      <c r="Q633" s="31" t="s">
        <v>171</v>
      </c>
      <c r="R633" t="s">
        <v>171</v>
      </c>
      <c r="S633">
        <v>7.81</v>
      </c>
      <c r="T633" s="2">
        <v>46113</v>
      </c>
      <c r="U633">
        <v>3502934</v>
      </c>
      <c r="V633" t="s">
        <v>105</v>
      </c>
      <c r="W633">
        <v>1</v>
      </c>
      <c r="X633">
        <v>7.81</v>
      </c>
    </row>
    <row r="634" spans="1:24" ht="14.25" customHeight="1" x14ac:dyDescent="0.35">
      <c r="A634">
        <v>198174120011</v>
      </c>
      <c r="B634" t="s">
        <v>669</v>
      </c>
      <c r="C634">
        <v>19817</v>
      </c>
      <c r="D634" t="s">
        <v>2</v>
      </c>
      <c r="E634">
        <v>412</v>
      </c>
      <c r="F634">
        <v>11</v>
      </c>
      <c r="G634">
        <v>1.19</v>
      </c>
      <c r="H634">
        <v>0</v>
      </c>
      <c r="J634">
        <v>1.19</v>
      </c>
      <c r="K634" t="s">
        <v>487</v>
      </c>
      <c r="L634" t="s">
        <v>475</v>
      </c>
      <c r="M634" s="2">
        <v>46113</v>
      </c>
      <c r="N634">
        <v>80</v>
      </c>
      <c r="O634" t="s">
        <v>104</v>
      </c>
      <c r="P634">
        <v>60</v>
      </c>
      <c r="Q634" s="31" t="s">
        <v>171</v>
      </c>
      <c r="R634" t="s">
        <v>171</v>
      </c>
      <c r="S634">
        <v>1.19</v>
      </c>
      <c r="T634" s="2">
        <v>46113</v>
      </c>
      <c r="U634">
        <v>3502934</v>
      </c>
      <c r="V634" t="s">
        <v>105</v>
      </c>
      <c r="W634">
        <v>1</v>
      </c>
      <c r="X634">
        <v>1.19</v>
      </c>
    </row>
    <row r="635" spans="1:24" ht="14.25" customHeight="1" x14ac:dyDescent="0.35">
      <c r="A635">
        <v>198174120012</v>
      </c>
      <c r="B635" t="s">
        <v>669</v>
      </c>
      <c r="C635">
        <v>19817</v>
      </c>
      <c r="D635" t="s">
        <v>2</v>
      </c>
      <c r="E635">
        <v>412</v>
      </c>
      <c r="F635">
        <v>12</v>
      </c>
      <c r="G635">
        <v>0.55000000000000004</v>
      </c>
      <c r="H635">
        <v>0</v>
      </c>
      <c r="J635">
        <v>0.55000000000000004</v>
      </c>
      <c r="K635" t="s">
        <v>487</v>
      </c>
      <c r="L635" t="s">
        <v>475</v>
      </c>
      <c r="M635" s="2">
        <v>46113</v>
      </c>
      <c r="N635">
        <v>80</v>
      </c>
      <c r="O635" t="s">
        <v>104</v>
      </c>
      <c r="P635">
        <v>60</v>
      </c>
      <c r="Q635" s="31" t="s">
        <v>171</v>
      </c>
      <c r="R635" t="s">
        <v>171</v>
      </c>
      <c r="S635">
        <v>0.55000000000000004</v>
      </c>
      <c r="T635" s="2">
        <v>46113</v>
      </c>
      <c r="U635">
        <v>3502934</v>
      </c>
      <c r="V635" t="s">
        <v>105</v>
      </c>
      <c r="W635">
        <v>1</v>
      </c>
      <c r="X635">
        <v>0.55000000000000004</v>
      </c>
    </row>
    <row r="636" spans="1:24" ht="14.25" customHeight="1" x14ac:dyDescent="0.35">
      <c r="A636">
        <v>198174120013</v>
      </c>
      <c r="B636" t="s">
        <v>669</v>
      </c>
      <c r="C636">
        <v>19817</v>
      </c>
      <c r="D636" t="s">
        <v>2</v>
      </c>
      <c r="E636">
        <v>412</v>
      </c>
      <c r="F636">
        <v>13</v>
      </c>
      <c r="G636">
        <v>6.51</v>
      </c>
      <c r="H636">
        <v>0</v>
      </c>
      <c r="J636">
        <v>6.51</v>
      </c>
      <c r="K636" t="s">
        <v>487</v>
      </c>
      <c r="L636" t="s">
        <v>475</v>
      </c>
      <c r="M636" s="2">
        <v>46113</v>
      </c>
      <c r="N636">
        <v>80</v>
      </c>
      <c r="O636" t="s">
        <v>104</v>
      </c>
      <c r="P636">
        <v>60</v>
      </c>
      <c r="Q636" s="31" t="s">
        <v>171</v>
      </c>
      <c r="R636" t="s">
        <v>171</v>
      </c>
      <c r="S636">
        <v>6.51</v>
      </c>
      <c r="T636" s="2">
        <v>46113</v>
      </c>
      <c r="U636">
        <v>3502934</v>
      </c>
      <c r="V636" t="s">
        <v>105</v>
      </c>
      <c r="W636">
        <v>1</v>
      </c>
      <c r="X636">
        <v>6.51</v>
      </c>
    </row>
    <row r="637" spans="1:24" ht="14.25" customHeight="1" x14ac:dyDescent="0.35">
      <c r="A637">
        <v>198174120014</v>
      </c>
      <c r="B637" t="s">
        <v>669</v>
      </c>
      <c r="C637">
        <v>19817</v>
      </c>
      <c r="D637" t="s">
        <v>2</v>
      </c>
      <c r="E637">
        <v>412</v>
      </c>
      <c r="F637">
        <v>14</v>
      </c>
      <c r="G637">
        <v>5.1100000000000003</v>
      </c>
      <c r="H637">
        <v>0</v>
      </c>
      <c r="J637">
        <v>5.1100000000000003</v>
      </c>
      <c r="K637" t="s">
        <v>487</v>
      </c>
      <c r="L637" t="s">
        <v>475</v>
      </c>
      <c r="M637" s="2">
        <v>46113</v>
      </c>
      <c r="N637">
        <v>80</v>
      </c>
      <c r="O637" t="s">
        <v>104</v>
      </c>
      <c r="P637">
        <v>60</v>
      </c>
      <c r="Q637" s="31" t="s">
        <v>171</v>
      </c>
      <c r="R637" t="s">
        <v>171</v>
      </c>
      <c r="S637">
        <v>5.1100000000000003</v>
      </c>
      <c r="T637" s="2">
        <v>46113</v>
      </c>
      <c r="U637">
        <v>3502934</v>
      </c>
      <c r="V637" t="s">
        <v>105</v>
      </c>
      <c r="W637">
        <v>1</v>
      </c>
      <c r="X637">
        <v>5.1100000000000003</v>
      </c>
    </row>
    <row r="638" spans="1:24" ht="14.25" customHeight="1" x14ac:dyDescent="0.35">
      <c r="A638">
        <v>198174120015</v>
      </c>
      <c r="B638" t="s">
        <v>669</v>
      </c>
      <c r="C638">
        <v>19817</v>
      </c>
      <c r="D638" t="s">
        <v>2</v>
      </c>
      <c r="E638">
        <v>412</v>
      </c>
      <c r="F638">
        <v>15</v>
      </c>
      <c r="G638">
        <v>12.61</v>
      </c>
      <c r="H638">
        <v>0</v>
      </c>
      <c r="J638">
        <v>12.61</v>
      </c>
      <c r="K638" t="s">
        <v>487</v>
      </c>
      <c r="L638" t="s">
        <v>475</v>
      </c>
      <c r="M638" s="2">
        <v>46113</v>
      </c>
      <c r="N638">
        <v>80</v>
      </c>
      <c r="O638" t="s">
        <v>104</v>
      </c>
      <c r="P638">
        <v>60</v>
      </c>
      <c r="Q638" s="31" t="s">
        <v>171</v>
      </c>
      <c r="R638" t="s">
        <v>171</v>
      </c>
      <c r="S638">
        <v>12.61</v>
      </c>
      <c r="T638" s="2">
        <v>46113</v>
      </c>
      <c r="U638">
        <v>3502934</v>
      </c>
      <c r="V638" t="s">
        <v>105</v>
      </c>
      <c r="W638">
        <v>1</v>
      </c>
      <c r="X638">
        <v>12.61</v>
      </c>
    </row>
    <row r="639" spans="1:24" ht="14.25" customHeight="1" x14ac:dyDescent="0.35">
      <c r="A639">
        <v>198174120016</v>
      </c>
      <c r="B639" t="s">
        <v>669</v>
      </c>
      <c r="C639">
        <v>19817</v>
      </c>
      <c r="D639" t="s">
        <v>2</v>
      </c>
      <c r="E639">
        <v>412</v>
      </c>
      <c r="F639">
        <v>16</v>
      </c>
      <c r="G639">
        <v>0.6</v>
      </c>
      <c r="H639">
        <v>0</v>
      </c>
      <c r="I639">
        <v>0.6</v>
      </c>
      <c r="J639">
        <v>0</v>
      </c>
      <c r="K639" t="s">
        <v>490</v>
      </c>
      <c r="L639" t="s">
        <v>475</v>
      </c>
      <c r="M639" s="2">
        <v>46113</v>
      </c>
      <c r="N639">
        <v>80</v>
      </c>
      <c r="O639" t="s">
        <v>626</v>
      </c>
      <c r="P639">
        <v>60</v>
      </c>
      <c r="Q639" s="31" t="s">
        <v>171</v>
      </c>
      <c r="R639" t="s">
        <v>171</v>
      </c>
      <c r="S639">
        <v>0</v>
      </c>
      <c r="T639" s="2">
        <v>46113</v>
      </c>
      <c r="U639">
        <v>3502934</v>
      </c>
      <c r="V639" t="s">
        <v>105</v>
      </c>
      <c r="W639">
        <v>1</v>
      </c>
      <c r="X639">
        <v>0</v>
      </c>
    </row>
    <row r="640" spans="1:24" ht="14.25" customHeight="1" x14ac:dyDescent="0.35">
      <c r="A640">
        <v>198174120017</v>
      </c>
      <c r="B640" t="s">
        <v>669</v>
      </c>
      <c r="C640">
        <v>19817</v>
      </c>
      <c r="D640" t="s">
        <v>2</v>
      </c>
      <c r="E640">
        <v>412</v>
      </c>
      <c r="F640">
        <v>17</v>
      </c>
      <c r="G640">
        <v>4.93</v>
      </c>
      <c r="H640">
        <v>0</v>
      </c>
      <c r="I640">
        <v>4.93</v>
      </c>
      <c r="J640">
        <v>0</v>
      </c>
      <c r="K640" t="s">
        <v>490</v>
      </c>
      <c r="L640" t="s">
        <v>475</v>
      </c>
      <c r="M640" s="2">
        <v>46113</v>
      </c>
      <c r="N640">
        <v>80</v>
      </c>
      <c r="O640" t="s">
        <v>626</v>
      </c>
      <c r="P640">
        <v>60</v>
      </c>
      <c r="Q640" s="31" t="s">
        <v>171</v>
      </c>
      <c r="R640" t="s">
        <v>171</v>
      </c>
      <c r="S640">
        <v>0</v>
      </c>
      <c r="T640" s="2">
        <v>46113</v>
      </c>
      <c r="U640">
        <v>3502934</v>
      </c>
      <c r="V640" t="s">
        <v>105</v>
      </c>
      <c r="W640">
        <v>1</v>
      </c>
      <c r="X640">
        <v>0</v>
      </c>
    </row>
    <row r="641" spans="1:24" ht="14.25" customHeight="1" x14ac:dyDescent="0.35">
      <c r="A641">
        <v>198174120018</v>
      </c>
      <c r="B641" t="s">
        <v>669</v>
      </c>
      <c r="C641">
        <v>19817</v>
      </c>
      <c r="D641" t="s">
        <v>2</v>
      </c>
      <c r="E641">
        <v>412</v>
      </c>
      <c r="F641">
        <v>18</v>
      </c>
      <c r="G641">
        <v>5.75</v>
      </c>
      <c r="H641">
        <v>0</v>
      </c>
      <c r="I641">
        <v>5.75</v>
      </c>
      <c r="J641">
        <v>0</v>
      </c>
      <c r="K641" t="s">
        <v>490</v>
      </c>
      <c r="L641" t="s">
        <v>475</v>
      </c>
      <c r="M641" s="2">
        <v>46113</v>
      </c>
      <c r="N641">
        <v>80</v>
      </c>
      <c r="O641" t="s">
        <v>626</v>
      </c>
      <c r="P641">
        <v>60</v>
      </c>
      <c r="Q641" s="31" t="s">
        <v>171</v>
      </c>
      <c r="R641" t="s">
        <v>171</v>
      </c>
      <c r="S641">
        <v>0</v>
      </c>
      <c r="T641" s="2">
        <v>46113</v>
      </c>
      <c r="U641">
        <v>3502934</v>
      </c>
      <c r="V641" t="s">
        <v>105</v>
      </c>
      <c r="W641">
        <v>1</v>
      </c>
      <c r="X641">
        <v>0</v>
      </c>
    </row>
    <row r="642" spans="1:24" ht="14.25" customHeight="1" x14ac:dyDescent="0.35">
      <c r="A642">
        <v>198174120019</v>
      </c>
      <c r="B642" t="s">
        <v>669</v>
      </c>
      <c r="C642">
        <v>19817</v>
      </c>
      <c r="D642" t="s">
        <v>2</v>
      </c>
      <c r="E642">
        <v>412</v>
      </c>
      <c r="F642">
        <v>19</v>
      </c>
      <c r="G642">
        <v>0.84</v>
      </c>
      <c r="H642">
        <v>0</v>
      </c>
      <c r="I642">
        <v>0.84</v>
      </c>
      <c r="J642">
        <v>0</v>
      </c>
      <c r="K642" t="s">
        <v>490</v>
      </c>
      <c r="L642" t="s">
        <v>475</v>
      </c>
      <c r="M642" s="2">
        <v>46113</v>
      </c>
      <c r="N642">
        <v>80</v>
      </c>
      <c r="O642" t="s">
        <v>626</v>
      </c>
      <c r="P642">
        <v>60</v>
      </c>
      <c r="Q642" s="31" t="s">
        <v>171</v>
      </c>
      <c r="R642" t="s">
        <v>171</v>
      </c>
      <c r="S642">
        <v>0</v>
      </c>
      <c r="T642" s="2">
        <v>46113</v>
      </c>
      <c r="U642">
        <v>3502934</v>
      </c>
      <c r="V642" t="s">
        <v>105</v>
      </c>
      <c r="W642">
        <v>1</v>
      </c>
      <c r="X642">
        <v>0</v>
      </c>
    </row>
    <row r="643" spans="1:24" ht="14.25" customHeight="1" x14ac:dyDescent="0.35">
      <c r="A643">
        <v>198174120020</v>
      </c>
      <c r="B643" t="s">
        <v>669</v>
      </c>
      <c r="C643">
        <v>19817</v>
      </c>
      <c r="D643" t="s">
        <v>2</v>
      </c>
      <c r="E643">
        <v>412</v>
      </c>
      <c r="F643">
        <v>20</v>
      </c>
      <c r="G643">
        <v>1.76</v>
      </c>
      <c r="H643">
        <v>0</v>
      </c>
      <c r="I643">
        <v>1.76</v>
      </c>
      <c r="J643">
        <v>0</v>
      </c>
      <c r="K643" t="s">
        <v>490</v>
      </c>
      <c r="L643" t="s">
        <v>475</v>
      </c>
      <c r="M643" s="2">
        <v>46113</v>
      </c>
      <c r="N643">
        <v>80</v>
      </c>
      <c r="O643" t="s">
        <v>626</v>
      </c>
      <c r="P643">
        <v>60</v>
      </c>
      <c r="Q643" s="31" t="s">
        <v>171</v>
      </c>
      <c r="R643" t="s">
        <v>171</v>
      </c>
      <c r="S643">
        <v>0</v>
      </c>
      <c r="T643" s="2">
        <v>46113</v>
      </c>
      <c r="U643">
        <v>3502934</v>
      </c>
      <c r="V643" t="s">
        <v>105</v>
      </c>
      <c r="W643">
        <v>1</v>
      </c>
      <c r="X643">
        <v>0</v>
      </c>
    </row>
    <row r="644" spans="1:24" ht="14.25" customHeight="1" x14ac:dyDescent="0.35">
      <c r="A644">
        <v>198174120021</v>
      </c>
      <c r="B644" t="s">
        <v>669</v>
      </c>
      <c r="C644">
        <v>19817</v>
      </c>
      <c r="D644" t="s">
        <v>2</v>
      </c>
      <c r="E644">
        <v>412</v>
      </c>
      <c r="F644">
        <v>21</v>
      </c>
      <c r="G644">
        <v>1.36</v>
      </c>
      <c r="H644">
        <v>0</v>
      </c>
      <c r="I644">
        <v>1.36</v>
      </c>
      <c r="J644">
        <v>0</v>
      </c>
      <c r="K644" t="s">
        <v>490</v>
      </c>
      <c r="L644" t="s">
        <v>475</v>
      </c>
      <c r="M644" s="2">
        <v>46113</v>
      </c>
      <c r="N644">
        <v>80</v>
      </c>
      <c r="O644" t="s">
        <v>626</v>
      </c>
      <c r="P644">
        <v>60</v>
      </c>
      <c r="Q644" s="31" t="s">
        <v>171</v>
      </c>
      <c r="R644" t="s">
        <v>171</v>
      </c>
      <c r="S644">
        <v>0</v>
      </c>
      <c r="T644" s="2">
        <v>46113</v>
      </c>
      <c r="U644">
        <v>3502934</v>
      </c>
      <c r="V644" t="s">
        <v>105</v>
      </c>
      <c r="W644">
        <v>1</v>
      </c>
      <c r="X644">
        <v>0</v>
      </c>
    </row>
    <row r="645" spans="1:24" ht="14.25" customHeight="1" x14ac:dyDescent="0.35">
      <c r="A645">
        <v>198174120022</v>
      </c>
      <c r="B645" t="s">
        <v>669</v>
      </c>
      <c r="C645">
        <v>19817</v>
      </c>
      <c r="D645" t="s">
        <v>2</v>
      </c>
      <c r="E645">
        <v>412</v>
      </c>
      <c r="F645">
        <v>22</v>
      </c>
      <c r="G645">
        <v>2.13</v>
      </c>
      <c r="H645">
        <v>0</v>
      </c>
      <c r="I645">
        <v>2.13</v>
      </c>
      <c r="J645">
        <v>0</v>
      </c>
      <c r="K645" t="s">
        <v>490</v>
      </c>
      <c r="L645" t="s">
        <v>475</v>
      </c>
      <c r="M645" s="2">
        <v>46113</v>
      </c>
      <c r="N645">
        <v>80</v>
      </c>
      <c r="O645" t="s">
        <v>626</v>
      </c>
      <c r="P645">
        <v>60</v>
      </c>
      <c r="Q645" s="31" t="s">
        <v>171</v>
      </c>
      <c r="R645" t="s">
        <v>171</v>
      </c>
      <c r="S645">
        <v>0</v>
      </c>
      <c r="T645" s="2">
        <v>46113</v>
      </c>
      <c r="U645">
        <v>3502934</v>
      </c>
      <c r="V645" t="s">
        <v>105</v>
      </c>
      <c r="W645">
        <v>1</v>
      </c>
      <c r="X645">
        <v>0</v>
      </c>
    </row>
    <row r="646" spans="1:24" ht="14.25" customHeight="1" x14ac:dyDescent="0.35">
      <c r="A646">
        <v>198174120023</v>
      </c>
      <c r="B646" t="s">
        <v>669</v>
      </c>
      <c r="C646">
        <v>19817</v>
      </c>
      <c r="D646" t="s">
        <v>2</v>
      </c>
      <c r="E646">
        <v>412</v>
      </c>
      <c r="F646">
        <v>23</v>
      </c>
      <c r="G646">
        <v>1.97</v>
      </c>
      <c r="H646">
        <v>0</v>
      </c>
      <c r="I646">
        <v>1.97</v>
      </c>
      <c r="J646">
        <v>0</v>
      </c>
      <c r="K646" t="s">
        <v>490</v>
      </c>
      <c r="L646" t="s">
        <v>475</v>
      </c>
      <c r="M646" s="2">
        <v>46113</v>
      </c>
      <c r="N646">
        <v>80</v>
      </c>
      <c r="O646" t="s">
        <v>626</v>
      </c>
      <c r="P646">
        <v>60</v>
      </c>
      <c r="Q646" s="31" t="s">
        <v>171</v>
      </c>
      <c r="R646" t="s">
        <v>171</v>
      </c>
      <c r="S646">
        <v>0</v>
      </c>
      <c r="T646" s="2">
        <v>46113</v>
      </c>
      <c r="U646">
        <v>3502934</v>
      </c>
      <c r="V646" t="s">
        <v>105</v>
      </c>
      <c r="W646">
        <v>1</v>
      </c>
      <c r="X646">
        <v>0</v>
      </c>
    </row>
    <row r="647" spans="1:24" ht="14.25" customHeight="1" x14ac:dyDescent="0.35">
      <c r="A647">
        <v>198174120024</v>
      </c>
      <c r="B647" t="s">
        <v>669</v>
      </c>
      <c r="C647">
        <v>19817</v>
      </c>
      <c r="D647" t="s">
        <v>2</v>
      </c>
      <c r="E647">
        <v>412</v>
      </c>
      <c r="F647">
        <v>24</v>
      </c>
      <c r="G647">
        <v>1.78</v>
      </c>
      <c r="H647">
        <v>0</v>
      </c>
      <c r="I647">
        <v>1.78</v>
      </c>
      <c r="J647">
        <v>0</v>
      </c>
      <c r="K647" t="s">
        <v>490</v>
      </c>
      <c r="L647" t="s">
        <v>475</v>
      </c>
      <c r="M647" s="2">
        <v>46113</v>
      </c>
      <c r="N647">
        <v>80</v>
      </c>
      <c r="O647" t="s">
        <v>626</v>
      </c>
      <c r="P647">
        <v>60</v>
      </c>
      <c r="Q647" s="31" t="s">
        <v>171</v>
      </c>
      <c r="R647" t="s">
        <v>171</v>
      </c>
      <c r="S647">
        <v>0</v>
      </c>
      <c r="T647" s="2">
        <v>46113</v>
      </c>
      <c r="U647">
        <v>3502934</v>
      </c>
      <c r="V647" t="s">
        <v>105</v>
      </c>
      <c r="W647">
        <v>1</v>
      </c>
      <c r="X647">
        <v>0</v>
      </c>
    </row>
    <row r="648" spans="1:24" ht="14.25" customHeight="1" x14ac:dyDescent="0.35">
      <c r="A648">
        <v>198174120025</v>
      </c>
      <c r="B648" t="s">
        <v>669</v>
      </c>
      <c r="C648">
        <v>19817</v>
      </c>
      <c r="D648" t="s">
        <v>2</v>
      </c>
      <c r="E648">
        <v>412</v>
      </c>
      <c r="F648">
        <v>25</v>
      </c>
      <c r="G648">
        <v>0.94</v>
      </c>
      <c r="H648">
        <v>0</v>
      </c>
      <c r="I648">
        <v>0.94</v>
      </c>
      <c r="J648">
        <v>0</v>
      </c>
      <c r="K648" t="s">
        <v>490</v>
      </c>
      <c r="L648" t="s">
        <v>475</v>
      </c>
      <c r="M648" s="2">
        <v>46113</v>
      </c>
      <c r="N648">
        <v>80</v>
      </c>
      <c r="O648" t="s">
        <v>626</v>
      </c>
      <c r="P648">
        <v>60</v>
      </c>
      <c r="Q648" s="31" t="s">
        <v>171</v>
      </c>
      <c r="R648" t="s">
        <v>171</v>
      </c>
      <c r="S648">
        <v>0</v>
      </c>
      <c r="T648" s="2">
        <v>46113</v>
      </c>
      <c r="U648">
        <v>3502934</v>
      </c>
      <c r="V648" t="s">
        <v>105</v>
      </c>
      <c r="W648">
        <v>1</v>
      </c>
      <c r="X648">
        <v>0</v>
      </c>
    </row>
    <row r="649" spans="1:24" ht="14.25" customHeight="1" x14ac:dyDescent="0.35">
      <c r="A649">
        <v>199351840001</v>
      </c>
      <c r="B649" t="s">
        <v>670</v>
      </c>
      <c r="C649">
        <v>19935</v>
      </c>
      <c r="D649" t="s">
        <v>88</v>
      </c>
      <c r="E649">
        <v>184</v>
      </c>
      <c r="F649">
        <v>1</v>
      </c>
      <c r="G649">
        <v>23.28</v>
      </c>
      <c r="H649">
        <v>0</v>
      </c>
      <c r="J649">
        <v>23.28</v>
      </c>
      <c r="K649" t="s">
        <v>472</v>
      </c>
      <c r="L649" t="s">
        <v>446</v>
      </c>
      <c r="M649" s="2">
        <v>46266</v>
      </c>
      <c r="N649">
        <v>66</v>
      </c>
      <c r="O649" t="s">
        <v>104</v>
      </c>
      <c r="P649">
        <v>34</v>
      </c>
      <c r="Q649" s="31" t="s">
        <v>171</v>
      </c>
      <c r="R649" t="s">
        <v>171</v>
      </c>
      <c r="S649">
        <v>23.28</v>
      </c>
      <c r="T649" s="2">
        <v>46266</v>
      </c>
      <c r="U649">
        <v>3502934</v>
      </c>
      <c r="V649" t="s">
        <v>105</v>
      </c>
      <c r="W649">
        <v>1</v>
      </c>
      <c r="X649">
        <v>23.28</v>
      </c>
    </row>
    <row r="650" spans="1:24" ht="14.25" customHeight="1" x14ac:dyDescent="0.35">
      <c r="A650">
        <v>199351840002</v>
      </c>
      <c r="B650" t="s">
        <v>670</v>
      </c>
      <c r="C650">
        <v>19935</v>
      </c>
      <c r="D650" t="s">
        <v>88</v>
      </c>
      <c r="E650">
        <v>184</v>
      </c>
      <c r="F650">
        <v>2</v>
      </c>
      <c r="G650">
        <v>34.479999999999997</v>
      </c>
      <c r="H650">
        <v>0</v>
      </c>
      <c r="J650">
        <v>34.479999999999997</v>
      </c>
      <c r="K650" t="s">
        <v>472</v>
      </c>
      <c r="L650" t="s">
        <v>446</v>
      </c>
      <c r="M650" s="2">
        <v>46266</v>
      </c>
      <c r="N650">
        <v>66</v>
      </c>
      <c r="O650" t="s">
        <v>104</v>
      </c>
      <c r="P650">
        <v>34</v>
      </c>
      <c r="Q650" s="31" t="s">
        <v>171</v>
      </c>
      <c r="R650" t="s">
        <v>171</v>
      </c>
      <c r="S650">
        <v>34.479999999999997</v>
      </c>
      <c r="T650" s="2">
        <v>46266</v>
      </c>
      <c r="U650">
        <v>3502934</v>
      </c>
      <c r="V650" t="s">
        <v>105</v>
      </c>
      <c r="W650">
        <v>1</v>
      </c>
      <c r="X650">
        <v>34.479999999999997</v>
      </c>
    </row>
    <row r="651" spans="1:24" ht="14.25" customHeight="1" x14ac:dyDescent="0.35">
      <c r="A651">
        <v>199351840003</v>
      </c>
      <c r="B651" t="s">
        <v>670</v>
      </c>
      <c r="C651">
        <v>19935</v>
      </c>
      <c r="D651" t="s">
        <v>88</v>
      </c>
      <c r="E651">
        <v>184</v>
      </c>
      <c r="F651">
        <v>3</v>
      </c>
      <c r="G651">
        <v>32.18</v>
      </c>
      <c r="H651">
        <v>0</v>
      </c>
      <c r="J651">
        <v>32.18</v>
      </c>
      <c r="K651" t="s">
        <v>472</v>
      </c>
      <c r="L651" t="s">
        <v>446</v>
      </c>
      <c r="M651" s="2">
        <v>46266</v>
      </c>
      <c r="N651">
        <v>66</v>
      </c>
      <c r="O651" t="s">
        <v>104</v>
      </c>
      <c r="P651">
        <v>34</v>
      </c>
      <c r="Q651" s="31" t="s">
        <v>171</v>
      </c>
      <c r="R651" t="s">
        <v>171</v>
      </c>
      <c r="S651">
        <v>32.18</v>
      </c>
      <c r="T651" s="2">
        <v>46266</v>
      </c>
      <c r="U651">
        <v>3502934</v>
      </c>
      <c r="V651" t="s">
        <v>105</v>
      </c>
      <c r="W651">
        <v>1</v>
      </c>
      <c r="X651">
        <v>32.18</v>
      </c>
    </row>
    <row r="652" spans="1:24" ht="14.25" customHeight="1" x14ac:dyDescent="0.35">
      <c r="A652">
        <v>199351850001</v>
      </c>
      <c r="B652" t="s">
        <v>671</v>
      </c>
      <c r="C652">
        <v>19935</v>
      </c>
      <c r="D652" t="s">
        <v>88</v>
      </c>
      <c r="E652">
        <v>185</v>
      </c>
      <c r="F652">
        <v>1</v>
      </c>
      <c r="G652">
        <v>10.66</v>
      </c>
      <c r="H652">
        <v>0</v>
      </c>
      <c r="J652">
        <v>10.66</v>
      </c>
      <c r="K652" t="s">
        <v>468</v>
      </c>
      <c r="L652" t="s">
        <v>446</v>
      </c>
      <c r="M652" s="2">
        <v>46266</v>
      </c>
      <c r="N652">
        <v>60</v>
      </c>
      <c r="O652" t="s">
        <v>104</v>
      </c>
      <c r="P652">
        <v>31.5</v>
      </c>
      <c r="Q652" s="31" t="s">
        <v>171</v>
      </c>
      <c r="R652" t="s">
        <v>171</v>
      </c>
      <c r="S652">
        <v>10.66</v>
      </c>
      <c r="T652" s="2">
        <v>46266</v>
      </c>
      <c r="U652">
        <v>3502934</v>
      </c>
      <c r="V652" t="s">
        <v>105</v>
      </c>
      <c r="W652">
        <v>1</v>
      </c>
      <c r="X652">
        <v>10.66</v>
      </c>
    </row>
    <row r="653" spans="1:24" ht="14.25" customHeight="1" x14ac:dyDescent="0.35">
      <c r="A653">
        <v>199351850002</v>
      </c>
      <c r="B653" t="s">
        <v>671</v>
      </c>
      <c r="C653">
        <v>19935</v>
      </c>
      <c r="D653" t="s">
        <v>88</v>
      </c>
      <c r="E653">
        <v>185</v>
      </c>
      <c r="F653">
        <v>2</v>
      </c>
      <c r="G653">
        <v>15.08</v>
      </c>
      <c r="H653">
        <v>0</v>
      </c>
      <c r="J653">
        <v>15.08</v>
      </c>
      <c r="K653" t="s">
        <v>468</v>
      </c>
      <c r="L653" t="s">
        <v>446</v>
      </c>
      <c r="M653" s="2">
        <v>46266</v>
      </c>
      <c r="N653">
        <v>60</v>
      </c>
      <c r="O653" t="s">
        <v>104</v>
      </c>
      <c r="P653">
        <v>31.5</v>
      </c>
      <c r="Q653" s="31" t="s">
        <v>171</v>
      </c>
      <c r="R653" t="s">
        <v>171</v>
      </c>
      <c r="S653">
        <v>15.08</v>
      </c>
      <c r="T653" s="2">
        <v>46266</v>
      </c>
      <c r="U653">
        <v>3502934</v>
      </c>
      <c r="V653" t="s">
        <v>105</v>
      </c>
      <c r="W653">
        <v>1</v>
      </c>
      <c r="X653">
        <v>15.08</v>
      </c>
    </row>
    <row r="654" spans="1:24" ht="14.25" customHeight="1" x14ac:dyDescent="0.35">
      <c r="A654">
        <v>199351850003</v>
      </c>
      <c r="B654" t="s">
        <v>671</v>
      </c>
      <c r="C654">
        <v>19935</v>
      </c>
      <c r="D654" t="s">
        <v>88</v>
      </c>
      <c r="E654">
        <v>185</v>
      </c>
      <c r="F654">
        <v>3</v>
      </c>
      <c r="G654">
        <v>15.3</v>
      </c>
      <c r="H654">
        <v>0</v>
      </c>
      <c r="J654">
        <v>15.3</v>
      </c>
      <c r="K654" t="s">
        <v>468</v>
      </c>
      <c r="L654" t="s">
        <v>446</v>
      </c>
      <c r="M654" s="2">
        <v>46266</v>
      </c>
      <c r="N654">
        <v>60</v>
      </c>
      <c r="O654" t="s">
        <v>104</v>
      </c>
      <c r="P654">
        <v>31.5</v>
      </c>
      <c r="Q654" s="31" t="s">
        <v>171</v>
      </c>
      <c r="R654" t="s">
        <v>171</v>
      </c>
      <c r="S654">
        <v>15.3</v>
      </c>
      <c r="T654" s="2">
        <v>46266</v>
      </c>
      <c r="U654">
        <v>3502934</v>
      </c>
      <c r="V654" t="s">
        <v>105</v>
      </c>
      <c r="W654">
        <v>1</v>
      </c>
      <c r="X654">
        <v>15.3</v>
      </c>
    </row>
    <row r="655" spans="1:24" ht="14.25" customHeight="1" x14ac:dyDescent="0.35">
      <c r="A655">
        <v>199351850004</v>
      </c>
      <c r="B655" t="s">
        <v>671</v>
      </c>
      <c r="C655">
        <v>19935</v>
      </c>
      <c r="D655" t="s">
        <v>88</v>
      </c>
      <c r="E655">
        <v>185</v>
      </c>
      <c r="F655">
        <v>4</v>
      </c>
      <c r="G655">
        <v>16.86</v>
      </c>
      <c r="H655">
        <v>0</v>
      </c>
      <c r="J655">
        <v>16.86</v>
      </c>
      <c r="K655" t="s">
        <v>468</v>
      </c>
      <c r="L655" t="s">
        <v>446</v>
      </c>
      <c r="M655" s="2">
        <v>46266</v>
      </c>
      <c r="N655">
        <v>60</v>
      </c>
      <c r="O655" t="s">
        <v>104</v>
      </c>
      <c r="P655">
        <v>31.5</v>
      </c>
      <c r="Q655" s="31" t="s">
        <v>171</v>
      </c>
      <c r="R655" t="s">
        <v>171</v>
      </c>
      <c r="S655">
        <v>16.86</v>
      </c>
      <c r="T655" s="2">
        <v>46266</v>
      </c>
      <c r="U655">
        <v>3502934</v>
      </c>
      <c r="V655" t="s">
        <v>105</v>
      </c>
      <c r="W655">
        <v>1</v>
      </c>
      <c r="X655">
        <v>16.86</v>
      </c>
    </row>
    <row r="656" spans="1:24" ht="14.25" customHeight="1" x14ac:dyDescent="0.35">
      <c r="A656">
        <v>199351850005</v>
      </c>
      <c r="B656" t="s">
        <v>671</v>
      </c>
      <c r="C656">
        <v>19935</v>
      </c>
      <c r="D656" t="s">
        <v>88</v>
      </c>
      <c r="E656">
        <v>185</v>
      </c>
      <c r="F656">
        <v>5</v>
      </c>
      <c r="G656">
        <v>10.82</v>
      </c>
      <c r="H656">
        <v>0</v>
      </c>
      <c r="J656">
        <v>10.82</v>
      </c>
      <c r="K656" t="s">
        <v>468</v>
      </c>
      <c r="L656" t="s">
        <v>446</v>
      </c>
      <c r="M656" s="2">
        <v>46266</v>
      </c>
      <c r="N656">
        <v>60</v>
      </c>
      <c r="O656" t="s">
        <v>104</v>
      </c>
      <c r="P656">
        <v>31.5</v>
      </c>
      <c r="Q656" s="31" t="s">
        <v>171</v>
      </c>
      <c r="R656" t="s">
        <v>171</v>
      </c>
      <c r="S656">
        <v>10.82</v>
      </c>
      <c r="T656" s="2">
        <v>46266</v>
      </c>
      <c r="U656">
        <v>3502934</v>
      </c>
      <c r="V656" t="s">
        <v>105</v>
      </c>
      <c r="W656">
        <v>1</v>
      </c>
      <c r="X656">
        <v>10.82</v>
      </c>
    </row>
    <row r="657" spans="1:24" ht="14.25" customHeight="1" x14ac:dyDescent="0.35">
      <c r="A657">
        <v>199351850006</v>
      </c>
      <c r="B657" t="s">
        <v>671</v>
      </c>
      <c r="C657">
        <v>19935</v>
      </c>
      <c r="D657" t="s">
        <v>88</v>
      </c>
      <c r="E657">
        <v>185</v>
      </c>
      <c r="F657">
        <v>6</v>
      </c>
      <c r="G657">
        <v>7.54</v>
      </c>
      <c r="H657">
        <v>0</v>
      </c>
      <c r="J657">
        <v>7.54</v>
      </c>
      <c r="K657" t="s">
        <v>468</v>
      </c>
      <c r="L657" t="s">
        <v>446</v>
      </c>
      <c r="M657" s="2">
        <v>46266</v>
      </c>
      <c r="N657">
        <v>60</v>
      </c>
      <c r="O657" t="s">
        <v>104</v>
      </c>
      <c r="P657">
        <v>31.5</v>
      </c>
      <c r="Q657" s="31" t="s">
        <v>171</v>
      </c>
      <c r="R657" t="s">
        <v>171</v>
      </c>
      <c r="S657">
        <v>7.54</v>
      </c>
      <c r="T657" s="2">
        <v>46266</v>
      </c>
      <c r="U657">
        <v>3502934</v>
      </c>
      <c r="V657" t="s">
        <v>105</v>
      </c>
      <c r="W657">
        <v>1</v>
      </c>
      <c r="X657">
        <v>7.54</v>
      </c>
    </row>
    <row r="658" spans="1:24" ht="14.25" customHeight="1" x14ac:dyDescent="0.35">
      <c r="A658">
        <v>214270010001</v>
      </c>
      <c r="B658" t="s">
        <v>672</v>
      </c>
      <c r="C658">
        <v>21427</v>
      </c>
      <c r="D658" t="s">
        <v>35</v>
      </c>
      <c r="E658">
        <v>1</v>
      </c>
      <c r="F658">
        <v>1</v>
      </c>
      <c r="G658">
        <v>11.05</v>
      </c>
      <c r="H658">
        <v>0</v>
      </c>
      <c r="I658">
        <v>11.05</v>
      </c>
      <c r="J658">
        <v>0</v>
      </c>
      <c r="K658" t="s">
        <v>517</v>
      </c>
      <c r="L658" t="s">
        <v>475</v>
      </c>
      <c r="M658" s="2">
        <v>46143</v>
      </c>
      <c r="N658">
        <v>100</v>
      </c>
      <c r="O658" t="s">
        <v>626</v>
      </c>
      <c r="P658">
        <v>54</v>
      </c>
      <c r="Q658" s="31" t="s">
        <v>171</v>
      </c>
      <c r="R658" t="s">
        <v>171</v>
      </c>
      <c r="S658">
        <v>0</v>
      </c>
      <c r="T658" s="2">
        <v>46143</v>
      </c>
      <c r="U658">
        <v>3502934</v>
      </c>
      <c r="V658" t="s">
        <v>105</v>
      </c>
      <c r="W658">
        <v>1</v>
      </c>
      <c r="X658">
        <v>0</v>
      </c>
    </row>
    <row r="659" spans="1:24" ht="14.25" customHeight="1" x14ac:dyDescent="0.35">
      <c r="A659">
        <v>214270010002</v>
      </c>
      <c r="B659" t="s">
        <v>672</v>
      </c>
      <c r="C659">
        <v>21427</v>
      </c>
      <c r="D659" t="s">
        <v>35</v>
      </c>
      <c r="E659">
        <v>1</v>
      </c>
      <c r="F659">
        <v>2</v>
      </c>
      <c r="G659">
        <v>1.97</v>
      </c>
      <c r="H659">
        <v>0</v>
      </c>
      <c r="I659">
        <v>1.97</v>
      </c>
      <c r="J659">
        <v>0</v>
      </c>
      <c r="K659" t="s">
        <v>517</v>
      </c>
      <c r="L659" t="s">
        <v>475</v>
      </c>
      <c r="M659" s="2">
        <v>46143</v>
      </c>
      <c r="N659">
        <v>100</v>
      </c>
      <c r="O659" t="s">
        <v>626</v>
      </c>
      <c r="P659">
        <v>54</v>
      </c>
      <c r="Q659" s="31" t="s">
        <v>171</v>
      </c>
      <c r="R659" t="s">
        <v>171</v>
      </c>
      <c r="S659">
        <v>0</v>
      </c>
      <c r="T659" s="2">
        <v>46143</v>
      </c>
      <c r="U659">
        <v>3502934</v>
      </c>
      <c r="V659" t="s">
        <v>105</v>
      </c>
      <c r="W659">
        <v>1</v>
      </c>
      <c r="X659">
        <v>0</v>
      </c>
    </row>
    <row r="660" spans="1:24" ht="14.25" customHeight="1" x14ac:dyDescent="0.35">
      <c r="A660">
        <v>214270010003</v>
      </c>
      <c r="B660" t="s">
        <v>672</v>
      </c>
      <c r="C660">
        <v>21427</v>
      </c>
      <c r="D660" t="s">
        <v>35</v>
      </c>
      <c r="E660">
        <v>1</v>
      </c>
      <c r="F660">
        <v>3</v>
      </c>
      <c r="G660">
        <v>9.23</v>
      </c>
      <c r="H660">
        <v>0</v>
      </c>
      <c r="I660">
        <v>9.23</v>
      </c>
      <c r="J660">
        <v>0</v>
      </c>
      <c r="K660" t="s">
        <v>517</v>
      </c>
      <c r="L660" t="s">
        <v>475</v>
      </c>
      <c r="M660" s="2">
        <v>46143</v>
      </c>
      <c r="N660">
        <v>100</v>
      </c>
      <c r="O660" t="s">
        <v>626</v>
      </c>
      <c r="P660">
        <v>54</v>
      </c>
      <c r="Q660" s="31" t="s">
        <v>171</v>
      </c>
      <c r="R660" t="s">
        <v>171</v>
      </c>
      <c r="S660">
        <v>0</v>
      </c>
      <c r="T660" s="2">
        <v>46143</v>
      </c>
      <c r="U660">
        <v>3502934</v>
      </c>
      <c r="V660" t="s">
        <v>105</v>
      </c>
      <c r="W660">
        <v>1</v>
      </c>
      <c r="X660">
        <v>0</v>
      </c>
    </row>
    <row r="661" spans="1:24" ht="14.25" customHeight="1" x14ac:dyDescent="0.35">
      <c r="A661">
        <v>214270010004</v>
      </c>
      <c r="B661" t="s">
        <v>672</v>
      </c>
      <c r="C661">
        <v>21427</v>
      </c>
      <c r="D661" t="s">
        <v>35</v>
      </c>
      <c r="E661">
        <v>1</v>
      </c>
      <c r="F661">
        <v>4</v>
      </c>
      <c r="G661">
        <v>4.24</v>
      </c>
      <c r="H661">
        <v>0</v>
      </c>
      <c r="I661">
        <v>4.24</v>
      </c>
      <c r="J661">
        <v>0</v>
      </c>
      <c r="K661" t="s">
        <v>517</v>
      </c>
      <c r="L661" t="s">
        <v>475</v>
      </c>
      <c r="M661" s="2">
        <v>46143</v>
      </c>
      <c r="N661">
        <v>100</v>
      </c>
      <c r="O661" t="s">
        <v>626</v>
      </c>
      <c r="P661">
        <v>54</v>
      </c>
      <c r="Q661" s="31" t="s">
        <v>171</v>
      </c>
      <c r="R661" t="s">
        <v>171</v>
      </c>
      <c r="S661">
        <v>0</v>
      </c>
      <c r="T661" s="2">
        <v>46143</v>
      </c>
      <c r="U661">
        <v>3502934</v>
      </c>
      <c r="V661" t="s">
        <v>105</v>
      </c>
      <c r="W661">
        <v>1</v>
      </c>
      <c r="X661">
        <v>0</v>
      </c>
    </row>
    <row r="662" spans="1:24" ht="14.25" customHeight="1" x14ac:dyDescent="0.35">
      <c r="A662">
        <v>214270010005</v>
      </c>
      <c r="B662" t="s">
        <v>672</v>
      </c>
      <c r="C662">
        <v>21427</v>
      </c>
      <c r="D662" t="s">
        <v>35</v>
      </c>
      <c r="E662">
        <v>1</v>
      </c>
      <c r="F662">
        <v>5</v>
      </c>
      <c r="G662">
        <v>4.9000000000000004</v>
      </c>
      <c r="H662">
        <v>0</v>
      </c>
      <c r="I662">
        <v>4.9000000000000004</v>
      </c>
      <c r="J662">
        <v>0</v>
      </c>
      <c r="K662" t="s">
        <v>517</v>
      </c>
      <c r="L662" t="s">
        <v>475</v>
      </c>
      <c r="M662" s="2">
        <v>46143</v>
      </c>
      <c r="N662">
        <v>100</v>
      </c>
      <c r="O662" t="s">
        <v>626</v>
      </c>
      <c r="P662">
        <v>54</v>
      </c>
      <c r="Q662" s="31" t="s">
        <v>171</v>
      </c>
      <c r="R662" t="s">
        <v>171</v>
      </c>
      <c r="S662">
        <v>0</v>
      </c>
      <c r="T662" s="2">
        <v>46143</v>
      </c>
      <c r="U662">
        <v>3502934</v>
      </c>
      <c r="V662" t="s">
        <v>105</v>
      </c>
      <c r="W662">
        <v>1</v>
      </c>
      <c r="X662">
        <v>0</v>
      </c>
    </row>
    <row r="663" spans="1:24" ht="14.25" customHeight="1" x14ac:dyDescent="0.35">
      <c r="A663">
        <v>214270010006</v>
      </c>
      <c r="B663" t="s">
        <v>672</v>
      </c>
      <c r="C663">
        <v>21427</v>
      </c>
      <c r="D663" t="s">
        <v>35</v>
      </c>
      <c r="E663">
        <v>1</v>
      </c>
      <c r="F663">
        <v>6</v>
      </c>
      <c r="G663">
        <v>2.84</v>
      </c>
      <c r="H663">
        <v>0</v>
      </c>
      <c r="I663">
        <v>2.84</v>
      </c>
      <c r="J663">
        <v>0</v>
      </c>
      <c r="K663" t="s">
        <v>517</v>
      </c>
      <c r="L663" t="s">
        <v>475</v>
      </c>
      <c r="M663" s="2">
        <v>46143</v>
      </c>
      <c r="N663">
        <v>100</v>
      </c>
      <c r="O663" t="s">
        <v>626</v>
      </c>
      <c r="P663">
        <v>54</v>
      </c>
      <c r="Q663" s="31" t="s">
        <v>171</v>
      </c>
      <c r="R663" t="s">
        <v>171</v>
      </c>
      <c r="S663">
        <v>0</v>
      </c>
      <c r="T663" s="2">
        <v>46143</v>
      </c>
      <c r="U663">
        <v>3502934</v>
      </c>
      <c r="V663" t="s">
        <v>105</v>
      </c>
      <c r="W663">
        <v>1</v>
      </c>
      <c r="X663">
        <v>0</v>
      </c>
    </row>
    <row r="664" spans="1:24" ht="14.25" customHeight="1" x14ac:dyDescent="0.35">
      <c r="A664">
        <v>290054290002</v>
      </c>
      <c r="B664" t="s">
        <v>673</v>
      </c>
      <c r="C664">
        <v>29005</v>
      </c>
      <c r="D664" t="s">
        <v>93</v>
      </c>
      <c r="E664">
        <v>429</v>
      </c>
      <c r="F664">
        <v>2</v>
      </c>
      <c r="G664">
        <v>15.95</v>
      </c>
      <c r="H664">
        <v>0</v>
      </c>
      <c r="J664">
        <v>15.95</v>
      </c>
      <c r="K664" t="s">
        <v>506</v>
      </c>
      <c r="L664" t="s">
        <v>458</v>
      </c>
      <c r="M664" s="2">
        <v>46174</v>
      </c>
      <c r="N664">
        <v>75</v>
      </c>
      <c r="O664" t="s">
        <v>104</v>
      </c>
      <c r="P664">
        <v>45</v>
      </c>
      <c r="Q664" s="31" t="s">
        <v>171</v>
      </c>
      <c r="R664" t="s">
        <v>171</v>
      </c>
      <c r="S664">
        <v>15.95</v>
      </c>
      <c r="T664" s="2">
        <v>46174</v>
      </c>
      <c r="U664">
        <v>3502934</v>
      </c>
      <c r="V664" t="s">
        <v>105</v>
      </c>
      <c r="W664">
        <v>1</v>
      </c>
      <c r="X664">
        <v>15.95</v>
      </c>
    </row>
    <row r="665" spans="1:24" ht="14.25" customHeight="1" x14ac:dyDescent="0.35">
      <c r="A665">
        <v>290054290003</v>
      </c>
      <c r="B665" t="s">
        <v>673</v>
      </c>
      <c r="C665">
        <v>29005</v>
      </c>
      <c r="D665" t="s">
        <v>93</v>
      </c>
      <c r="E665">
        <v>429</v>
      </c>
      <c r="F665">
        <v>3</v>
      </c>
      <c r="G665">
        <v>21.43</v>
      </c>
      <c r="H665">
        <v>0</v>
      </c>
      <c r="J665">
        <v>21.43</v>
      </c>
      <c r="K665" t="s">
        <v>506</v>
      </c>
      <c r="L665" t="s">
        <v>458</v>
      </c>
      <c r="M665" s="2">
        <v>46174</v>
      </c>
      <c r="N665">
        <v>75</v>
      </c>
      <c r="O665" t="s">
        <v>104</v>
      </c>
      <c r="P665">
        <v>45</v>
      </c>
      <c r="Q665" s="31" t="s">
        <v>171</v>
      </c>
      <c r="R665" t="s">
        <v>171</v>
      </c>
      <c r="S665">
        <v>21.43</v>
      </c>
      <c r="T665" s="2">
        <v>46174</v>
      </c>
      <c r="U665">
        <v>3502934</v>
      </c>
      <c r="V665" t="s">
        <v>105</v>
      </c>
      <c r="W665">
        <v>1</v>
      </c>
      <c r="X665">
        <v>21.43</v>
      </c>
    </row>
    <row r="666" spans="1:24" ht="14.25" customHeight="1" x14ac:dyDescent="0.35">
      <c r="A666">
        <v>290054290004</v>
      </c>
      <c r="B666" t="s">
        <v>673</v>
      </c>
      <c r="C666">
        <v>29005</v>
      </c>
      <c r="D666" t="s">
        <v>93</v>
      </c>
      <c r="E666">
        <v>429</v>
      </c>
      <c r="F666">
        <v>4</v>
      </c>
      <c r="G666">
        <v>10.1</v>
      </c>
      <c r="H666">
        <v>0</v>
      </c>
      <c r="J666">
        <v>10.1</v>
      </c>
      <c r="K666" t="s">
        <v>506</v>
      </c>
      <c r="L666" t="s">
        <v>458</v>
      </c>
      <c r="M666" s="2">
        <v>46174</v>
      </c>
      <c r="N666">
        <v>75</v>
      </c>
      <c r="O666" t="s">
        <v>104</v>
      </c>
      <c r="P666">
        <v>45</v>
      </c>
      <c r="Q666" s="31" t="s">
        <v>171</v>
      </c>
      <c r="R666" t="s">
        <v>171</v>
      </c>
      <c r="S666">
        <v>10.1</v>
      </c>
      <c r="T666" s="2">
        <v>46174</v>
      </c>
      <c r="U666">
        <v>3502934</v>
      </c>
      <c r="V666" t="s">
        <v>105</v>
      </c>
      <c r="W666">
        <v>1</v>
      </c>
      <c r="X666">
        <v>10.1</v>
      </c>
    </row>
    <row r="667" spans="1:24" ht="14.25" customHeight="1" x14ac:dyDescent="0.35">
      <c r="A667">
        <v>290054290005</v>
      </c>
      <c r="B667" t="s">
        <v>673</v>
      </c>
      <c r="C667">
        <v>29005</v>
      </c>
      <c r="D667" t="s">
        <v>93</v>
      </c>
      <c r="E667">
        <v>429</v>
      </c>
      <c r="F667">
        <v>5</v>
      </c>
      <c r="G667">
        <v>10.3</v>
      </c>
      <c r="H667">
        <v>0</v>
      </c>
      <c r="J667">
        <v>10.3</v>
      </c>
      <c r="K667" t="s">
        <v>506</v>
      </c>
      <c r="L667" t="s">
        <v>458</v>
      </c>
      <c r="M667" s="2">
        <v>46174</v>
      </c>
      <c r="N667">
        <v>75</v>
      </c>
      <c r="O667" t="s">
        <v>104</v>
      </c>
      <c r="P667">
        <v>45</v>
      </c>
      <c r="Q667" s="31" t="s">
        <v>171</v>
      </c>
      <c r="R667" t="s">
        <v>171</v>
      </c>
      <c r="S667">
        <v>10.3</v>
      </c>
      <c r="T667" s="2">
        <v>46174</v>
      </c>
      <c r="U667">
        <v>3502934</v>
      </c>
      <c r="V667" t="s">
        <v>105</v>
      </c>
      <c r="W667">
        <v>1</v>
      </c>
      <c r="X667">
        <v>10.3</v>
      </c>
    </row>
    <row r="668" spans="1:24" ht="14.25" customHeight="1" x14ac:dyDescent="0.35">
      <c r="A668">
        <v>290054290007</v>
      </c>
      <c r="B668" t="s">
        <v>673</v>
      </c>
      <c r="C668">
        <v>29005</v>
      </c>
      <c r="D668" t="s">
        <v>93</v>
      </c>
      <c r="E668">
        <v>429</v>
      </c>
      <c r="F668">
        <v>7</v>
      </c>
      <c r="G668">
        <v>11.03</v>
      </c>
      <c r="H668">
        <v>0</v>
      </c>
      <c r="J668">
        <v>11.03</v>
      </c>
      <c r="K668" t="s">
        <v>506</v>
      </c>
      <c r="L668" t="s">
        <v>458</v>
      </c>
      <c r="M668" s="2">
        <v>46174</v>
      </c>
      <c r="N668">
        <v>75</v>
      </c>
      <c r="O668" t="s">
        <v>104</v>
      </c>
      <c r="P668">
        <v>45</v>
      </c>
      <c r="Q668" s="31" t="s">
        <v>171</v>
      </c>
      <c r="R668" t="s">
        <v>171</v>
      </c>
      <c r="S668">
        <v>11.03</v>
      </c>
      <c r="T668" s="2">
        <v>46174</v>
      </c>
      <c r="U668">
        <v>3502934</v>
      </c>
      <c r="V668" t="s">
        <v>105</v>
      </c>
      <c r="W668">
        <v>1</v>
      </c>
      <c r="X668">
        <v>11.03</v>
      </c>
    </row>
    <row r="669" spans="1:24" ht="14.25" customHeight="1" x14ac:dyDescent="0.35">
      <c r="A669">
        <v>290054290008</v>
      </c>
      <c r="B669" t="s">
        <v>673</v>
      </c>
      <c r="C669">
        <v>29005</v>
      </c>
      <c r="D669" t="s">
        <v>93</v>
      </c>
      <c r="E669">
        <v>429</v>
      </c>
      <c r="F669">
        <v>8</v>
      </c>
      <c r="G669">
        <v>0.05</v>
      </c>
      <c r="H669">
        <v>0</v>
      </c>
      <c r="J669">
        <v>0.05</v>
      </c>
      <c r="K669" t="s">
        <v>506</v>
      </c>
      <c r="L669" t="s">
        <v>458</v>
      </c>
      <c r="M669" s="2">
        <v>46174</v>
      </c>
      <c r="N669">
        <v>75</v>
      </c>
      <c r="O669" t="s">
        <v>104</v>
      </c>
      <c r="P669">
        <v>45</v>
      </c>
      <c r="Q669" s="31" t="s">
        <v>171</v>
      </c>
      <c r="R669" t="s">
        <v>171</v>
      </c>
      <c r="S669">
        <v>0.05</v>
      </c>
      <c r="T669" s="2">
        <v>46174</v>
      </c>
      <c r="U669">
        <v>3502934</v>
      </c>
      <c r="V669" t="s">
        <v>105</v>
      </c>
      <c r="W669">
        <v>1</v>
      </c>
      <c r="X669">
        <v>0.05</v>
      </c>
    </row>
    <row r="670" spans="1:24" ht="14.25" customHeight="1" x14ac:dyDescent="0.35">
      <c r="A670">
        <v>290074310001</v>
      </c>
      <c r="B670" t="s">
        <v>674</v>
      </c>
      <c r="C670">
        <v>29007</v>
      </c>
      <c r="D670" t="s">
        <v>90</v>
      </c>
      <c r="E670">
        <v>431</v>
      </c>
      <c r="F670">
        <v>1</v>
      </c>
      <c r="G670">
        <v>24.67</v>
      </c>
      <c r="H670">
        <v>0</v>
      </c>
      <c r="J670">
        <v>24.67</v>
      </c>
      <c r="K670" t="s">
        <v>494</v>
      </c>
      <c r="L670" t="s">
        <v>478</v>
      </c>
      <c r="M670" s="2">
        <v>46204</v>
      </c>
      <c r="N670">
        <v>150</v>
      </c>
      <c r="O670" t="s">
        <v>104</v>
      </c>
      <c r="P670">
        <v>14</v>
      </c>
      <c r="Q670" s="31" t="s">
        <v>171</v>
      </c>
      <c r="R670" t="s">
        <v>171</v>
      </c>
      <c r="S670">
        <v>24.67</v>
      </c>
      <c r="T670" s="2">
        <v>46204</v>
      </c>
      <c r="U670">
        <v>3502934</v>
      </c>
      <c r="V670" t="s">
        <v>105</v>
      </c>
      <c r="W670">
        <v>1</v>
      </c>
      <c r="X670">
        <v>24.67</v>
      </c>
    </row>
    <row r="671" spans="1:24" ht="14.25" customHeight="1" x14ac:dyDescent="0.35">
      <c r="A671">
        <v>290074310002</v>
      </c>
      <c r="B671" t="s">
        <v>674</v>
      </c>
      <c r="C671">
        <v>29007</v>
      </c>
      <c r="D671" t="s">
        <v>90</v>
      </c>
      <c r="E671">
        <v>431</v>
      </c>
      <c r="F671">
        <v>2</v>
      </c>
      <c r="G671">
        <v>4.57</v>
      </c>
      <c r="H671">
        <v>0</v>
      </c>
      <c r="J671">
        <v>4.57</v>
      </c>
      <c r="K671" t="s">
        <v>494</v>
      </c>
      <c r="L671" t="s">
        <v>478</v>
      </c>
      <c r="M671" s="2">
        <v>46204</v>
      </c>
      <c r="N671">
        <v>150</v>
      </c>
      <c r="O671" t="s">
        <v>104</v>
      </c>
      <c r="P671">
        <v>14</v>
      </c>
      <c r="Q671" s="31" t="s">
        <v>171</v>
      </c>
      <c r="R671" t="s">
        <v>171</v>
      </c>
      <c r="S671">
        <v>4.57</v>
      </c>
      <c r="T671" s="2">
        <v>46204</v>
      </c>
      <c r="U671">
        <v>3502934</v>
      </c>
      <c r="V671" t="s">
        <v>105</v>
      </c>
      <c r="W671">
        <v>1</v>
      </c>
      <c r="X671">
        <v>4.57</v>
      </c>
    </row>
    <row r="672" spans="1:24" ht="14.25" customHeight="1" x14ac:dyDescent="0.35">
      <c r="A672">
        <v>290074310003</v>
      </c>
      <c r="B672" t="s">
        <v>674</v>
      </c>
      <c r="C672">
        <v>29007</v>
      </c>
      <c r="D672" t="s">
        <v>90</v>
      </c>
      <c r="E672">
        <v>431</v>
      </c>
      <c r="F672">
        <v>3</v>
      </c>
      <c r="G672">
        <v>1.59</v>
      </c>
      <c r="H672">
        <v>0</v>
      </c>
      <c r="J672">
        <v>1.59</v>
      </c>
      <c r="K672" t="s">
        <v>494</v>
      </c>
      <c r="L672" t="s">
        <v>478</v>
      </c>
      <c r="M672" s="2">
        <v>46204</v>
      </c>
      <c r="N672">
        <v>150</v>
      </c>
      <c r="O672" t="s">
        <v>104</v>
      </c>
      <c r="P672">
        <v>14</v>
      </c>
      <c r="Q672" s="31" t="s">
        <v>171</v>
      </c>
      <c r="R672" t="s">
        <v>171</v>
      </c>
      <c r="S672">
        <v>1.59</v>
      </c>
      <c r="T672" s="2">
        <v>46204</v>
      </c>
      <c r="U672">
        <v>3502934</v>
      </c>
      <c r="V672" t="s">
        <v>105</v>
      </c>
      <c r="W672">
        <v>1</v>
      </c>
      <c r="X672">
        <v>1.59</v>
      </c>
    </row>
    <row r="673" spans="1:24" ht="14.25" customHeight="1" x14ac:dyDescent="0.35">
      <c r="A673">
        <v>290074310004</v>
      </c>
      <c r="B673" t="s">
        <v>674</v>
      </c>
      <c r="C673">
        <v>29007</v>
      </c>
      <c r="D673" t="s">
        <v>90</v>
      </c>
      <c r="E673">
        <v>431</v>
      </c>
      <c r="F673">
        <v>4</v>
      </c>
      <c r="G673">
        <v>1.79</v>
      </c>
      <c r="H673">
        <v>0</v>
      </c>
      <c r="J673">
        <v>1.79</v>
      </c>
      <c r="K673" t="s">
        <v>494</v>
      </c>
      <c r="L673" t="s">
        <v>478</v>
      </c>
      <c r="M673" s="2">
        <v>46204</v>
      </c>
      <c r="N673">
        <v>150</v>
      </c>
      <c r="O673" t="s">
        <v>104</v>
      </c>
      <c r="P673">
        <v>14</v>
      </c>
      <c r="Q673" s="31" t="s">
        <v>171</v>
      </c>
      <c r="R673" t="s">
        <v>171</v>
      </c>
      <c r="S673">
        <v>1.79</v>
      </c>
      <c r="T673" s="2">
        <v>46204</v>
      </c>
      <c r="U673">
        <v>3502934</v>
      </c>
      <c r="V673" t="s">
        <v>105</v>
      </c>
      <c r="W673">
        <v>1</v>
      </c>
      <c r="X673">
        <v>1.79</v>
      </c>
    </row>
    <row r="674" spans="1:24" ht="14.25" customHeight="1" x14ac:dyDescent="0.35">
      <c r="A674">
        <v>290074310005</v>
      </c>
      <c r="B674" t="s">
        <v>674</v>
      </c>
      <c r="C674">
        <v>29007</v>
      </c>
      <c r="D674" t="s">
        <v>90</v>
      </c>
      <c r="E674">
        <v>431</v>
      </c>
      <c r="F674">
        <v>5</v>
      </c>
      <c r="G674">
        <v>0.3</v>
      </c>
      <c r="H674">
        <v>0</v>
      </c>
      <c r="J674">
        <v>0.3</v>
      </c>
      <c r="K674" t="s">
        <v>494</v>
      </c>
      <c r="L674" t="s">
        <v>478</v>
      </c>
      <c r="M674" s="2">
        <v>46204</v>
      </c>
      <c r="N674">
        <v>150</v>
      </c>
      <c r="O674" t="s">
        <v>104</v>
      </c>
      <c r="P674">
        <v>14</v>
      </c>
      <c r="Q674" s="31" t="s">
        <v>171</v>
      </c>
      <c r="R674" t="s">
        <v>171</v>
      </c>
      <c r="S674">
        <v>0.3</v>
      </c>
      <c r="T674" s="2">
        <v>46204</v>
      </c>
      <c r="U674">
        <v>3502934</v>
      </c>
      <c r="V674" t="s">
        <v>105</v>
      </c>
      <c r="W674">
        <v>1</v>
      </c>
      <c r="X674">
        <v>0.3</v>
      </c>
    </row>
    <row r="675" spans="1:24" ht="14.25" customHeight="1" x14ac:dyDescent="0.35">
      <c r="A675">
        <v>290074310006</v>
      </c>
      <c r="B675" t="s">
        <v>674</v>
      </c>
      <c r="C675">
        <v>29007</v>
      </c>
      <c r="D675" t="s">
        <v>90</v>
      </c>
      <c r="E675">
        <v>431</v>
      </c>
      <c r="F675">
        <v>6</v>
      </c>
      <c r="G675">
        <v>7.26</v>
      </c>
      <c r="H675">
        <v>0</v>
      </c>
      <c r="J675">
        <v>7.26</v>
      </c>
      <c r="K675" t="s">
        <v>494</v>
      </c>
      <c r="L675" t="s">
        <v>478</v>
      </c>
      <c r="M675" s="2">
        <v>46204</v>
      </c>
      <c r="N675">
        <v>150</v>
      </c>
      <c r="O675" t="s">
        <v>104</v>
      </c>
      <c r="P675">
        <v>14</v>
      </c>
      <c r="Q675" s="31" t="s">
        <v>171</v>
      </c>
      <c r="R675" t="s">
        <v>171</v>
      </c>
      <c r="S675">
        <v>7.26</v>
      </c>
      <c r="T675" s="2">
        <v>46204</v>
      </c>
      <c r="U675">
        <v>3502934</v>
      </c>
      <c r="V675" t="s">
        <v>105</v>
      </c>
      <c r="W675">
        <v>1</v>
      </c>
      <c r="X675">
        <v>7.26</v>
      </c>
    </row>
    <row r="676" spans="1:24" ht="14.25" customHeight="1" x14ac:dyDescent="0.35">
      <c r="A676">
        <v>290074310007</v>
      </c>
      <c r="B676" t="s">
        <v>674</v>
      </c>
      <c r="C676">
        <v>29007</v>
      </c>
      <c r="D676" t="s">
        <v>90</v>
      </c>
      <c r="E676">
        <v>431</v>
      </c>
      <c r="F676">
        <v>7</v>
      </c>
      <c r="G676">
        <v>6.64</v>
      </c>
      <c r="H676">
        <v>0</v>
      </c>
      <c r="J676">
        <v>6.64</v>
      </c>
      <c r="K676" t="s">
        <v>494</v>
      </c>
      <c r="L676" t="s">
        <v>478</v>
      </c>
      <c r="M676" s="2">
        <v>46204</v>
      </c>
      <c r="N676">
        <v>150</v>
      </c>
      <c r="O676" t="s">
        <v>104</v>
      </c>
      <c r="P676">
        <v>14</v>
      </c>
      <c r="Q676" s="31" t="s">
        <v>171</v>
      </c>
      <c r="R676" t="s">
        <v>171</v>
      </c>
      <c r="S676">
        <v>6.64</v>
      </c>
      <c r="T676" s="2">
        <v>46204</v>
      </c>
      <c r="U676">
        <v>3502934</v>
      </c>
      <c r="V676" t="s">
        <v>105</v>
      </c>
      <c r="W676">
        <v>1</v>
      </c>
      <c r="X676">
        <v>6.64</v>
      </c>
    </row>
    <row r="677" spans="1:24" ht="14.25" customHeight="1" x14ac:dyDescent="0.35">
      <c r="A677">
        <v>291114300001</v>
      </c>
      <c r="B677" t="s">
        <v>675</v>
      </c>
      <c r="C677">
        <v>29111</v>
      </c>
      <c r="D677" t="s">
        <v>44</v>
      </c>
      <c r="E677">
        <v>430</v>
      </c>
      <c r="F677">
        <v>1</v>
      </c>
      <c r="G677">
        <v>0.83</v>
      </c>
      <c r="H677">
        <v>0</v>
      </c>
      <c r="J677">
        <v>0.83</v>
      </c>
      <c r="K677" t="s">
        <v>482</v>
      </c>
      <c r="L677" t="s">
        <v>475</v>
      </c>
      <c r="M677" s="2">
        <v>46266</v>
      </c>
      <c r="N677">
        <v>90</v>
      </c>
      <c r="O677" t="s">
        <v>104</v>
      </c>
      <c r="P677">
        <v>29</v>
      </c>
      <c r="Q677" s="31" t="s">
        <v>171</v>
      </c>
      <c r="R677" t="s">
        <v>171</v>
      </c>
      <c r="S677">
        <v>0.83</v>
      </c>
      <c r="T677" s="2">
        <v>46266</v>
      </c>
      <c r="U677">
        <v>3502934</v>
      </c>
      <c r="V677" t="s">
        <v>105</v>
      </c>
      <c r="W677">
        <v>1</v>
      </c>
      <c r="X677">
        <v>0.83</v>
      </c>
    </row>
    <row r="678" spans="1:24" ht="14.25" customHeight="1" x14ac:dyDescent="0.35">
      <c r="A678">
        <v>291114300002</v>
      </c>
      <c r="B678" t="s">
        <v>675</v>
      </c>
      <c r="C678">
        <v>29111</v>
      </c>
      <c r="D678" t="s">
        <v>44</v>
      </c>
      <c r="E678">
        <v>430</v>
      </c>
      <c r="F678">
        <v>2</v>
      </c>
      <c r="G678">
        <v>0.11</v>
      </c>
      <c r="H678">
        <v>0</v>
      </c>
      <c r="J678">
        <v>0.11</v>
      </c>
      <c r="K678" t="s">
        <v>482</v>
      </c>
      <c r="L678" t="s">
        <v>475</v>
      </c>
      <c r="M678" s="2">
        <v>46266</v>
      </c>
      <c r="N678">
        <v>90</v>
      </c>
      <c r="O678" t="s">
        <v>104</v>
      </c>
      <c r="P678">
        <v>29</v>
      </c>
      <c r="Q678" s="31" t="s">
        <v>171</v>
      </c>
      <c r="R678" t="s">
        <v>171</v>
      </c>
      <c r="S678">
        <v>0.11</v>
      </c>
      <c r="T678" s="2">
        <v>46266</v>
      </c>
      <c r="U678">
        <v>3502934</v>
      </c>
      <c r="V678" t="s">
        <v>105</v>
      </c>
      <c r="W678">
        <v>1</v>
      </c>
      <c r="X678">
        <v>0.11</v>
      </c>
    </row>
    <row r="679" spans="1:24" ht="14.25" customHeight="1" x14ac:dyDescent="0.35">
      <c r="A679">
        <v>291114300003</v>
      </c>
      <c r="B679" t="s">
        <v>675</v>
      </c>
      <c r="C679">
        <v>29111</v>
      </c>
      <c r="D679" t="s">
        <v>44</v>
      </c>
      <c r="E679">
        <v>430</v>
      </c>
      <c r="F679">
        <v>3</v>
      </c>
      <c r="G679">
        <v>3.39</v>
      </c>
      <c r="H679">
        <v>0</v>
      </c>
      <c r="J679">
        <v>3.39</v>
      </c>
      <c r="K679" t="s">
        <v>472</v>
      </c>
      <c r="L679" t="s">
        <v>475</v>
      </c>
      <c r="M679" s="2">
        <v>46266</v>
      </c>
      <c r="N679">
        <v>90</v>
      </c>
      <c r="O679" t="s">
        <v>104</v>
      </c>
      <c r="P679">
        <v>29</v>
      </c>
      <c r="Q679" s="31" t="s">
        <v>171</v>
      </c>
      <c r="R679" t="s">
        <v>171</v>
      </c>
      <c r="S679">
        <v>3.39</v>
      </c>
      <c r="T679" s="2">
        <v>46266</v>
      </c>
      <c r="U679">
        <v>3502934</v>
      </c>
      <c r="V679" t="s">
        <v>105</v>
      </c>
      <c r="W679">
        <v>1</v>
      </c>
      <c r="X679">
        <v>3.39</v>
      </c>
    </row>
    <row r="680" spans="1:24" ht="14.25" customHeight="1" x14ac:dyDescent="0.35">
      <c r="A680">
        <v>291114300004</v>
      </c>
      <c r="B680" t="s">
        <v>675</v>
      </c>
      <c r="C680">
        <v>29111</v>
      </c>
      <c r="D680" t="s">
        <v>44</v>
      </c>
      <c r="E680">
        <v>430</v>
      </c>
      <c r="F680">
        <v>4</v>
      </c>
      <c r="G680">
        <v>9.9600000000000009</v>
      </c>
      <c r="H680">
        <v>0</v>
      </c>
      <c r="J680">
        <v>9.9600000000000009</v>
      </c>
      <c r="K680" t="s">
        <v>472</v>
      </c>
      <c r="L680" t="s">
        <v>475</v>
      </c>
      <c r="M680" s="2">
        <v>46266</v>
      </c>
      <c r="N680">
        <v>90</v>
      </c>
      <c r="O680" t="s">
        <v>104</v>
      </c>
      <c r="P680">
        <v>29</v>
      </c>
      <c r="Q680" s="31" t="s">
        <v>171</v>
      </c>
      <c r="R680" t="s">
        <v>171</v>
      </c>
      <c r="S680">
        <v>9.9600000000000009</v>
      </c>
      <c r="T680" s="2">
        <v>46266</v>
      </c>
      <c r="U680">
        <v>3502934</v>
      </c>
      <c r="V680" t="s">
        <v>105</v>
      </c>
      <c r="W680">
        <v>1</v>
      </c>
      <c r="X680">
        <v>9.9600000000000009</v>
      </c>
    </row>
    <row r="681" spans="1:24" ht="14.25" customHeight="1" x14ac:dyDescent="0.35">
      <c r="A681">
        <v>291114300005</v>
      </c>
      <c r="B681" t="s">
        <v>675</v>
      </c>
      <c r="C681">
        <v>29111</v>
      </c>
      <c r="D681" t="s">
        <v>44</v>
      </c>
      <c r="E681">
        <v>430</v>
      </c>
      <c r="F681">
        <v>5</v>
      </c>
      <c r="G681">
        <v>4.8099999999999996</v>
      </c>
      <c r="H681">
        <v>0</v>
      </c>
      <c r="J681">
        <v>4.8099999999999996</v>
      </c>
      <c r="K681" t="s">
        <v>472</v>
      </c>
      <c r="L681" t="s">
        <v>475</v>
      </c>
      <c r="M681" s="2">
        <v>46266</v>
      </c>
      <c r="N681">
        <v>90</v>
      </c>
      <c r="O681" t="s">
        <v>104</v>
      </c>
      <c r="P681">
        <v>29</v>
      </c>
      <c r="Q681" s="31" t="s">
        <v>171</v>
      </c>
      <c r="R681" t="s">
        <v>171</v>
      </c>
      <c r="S681">
        <v>4.8099999999999996</v>
      </c>
      <c r="T681" s="2">
        <v>46266</v>
      </c>
      <c r="U681">
        <v>3502934</v>
      </c>
      <c r="V681" t="s">
        <v>105</v>
      </c>
      <c r="W681">
        <v>1</v>
      </c>
      <c r="X681">
        <v>4.8099999999999996</v>
      </c>
    </row>
    <row r="682" spans="1:24" ht="14.25" customHeight="1" x14ac:dyDescent="0.35">
      <c r="A682">
        <v>291114300006</v>
      </c>
      <c r="B682" t="s">
        <v>675</v>
      </c>
      <c r="C682">
        <v>29111</v>
      </c>
      <c r="D682" t="s">
        <v>44</v>
      </c>
      <c r="E682">
        <v>430</v>
      </c>
      <c r="F682">
        <v>6</v>
      </c>
      <c r="G682">
        <v>3.24</v>
      </c>
      <c r="H682">
        <v>0</v>
      </c>
      <c r="J682">
        <v>3.24</v>
      </c>
      <c r="K682" t="s">
        <v>472</v>
      </c>
      <c r="L682" t="s">
        <v>475</v>
      </c>
      <c r="M682" s="2">
        <v>46266</v>
      </c>
      <c r="N682">
        <v>90</v>
      </c>
      <c r="O682" t="s">
        <v>104</v>
      </c>
      <c r="P682">
        <v>29</v>
      </c>
      <c r="Q682" s="31" t="s">
        <v>171</v>
      </c>
      <c r="R682" t="s">
        <v>171</v>
      </c>
      <c r="S682">
        <v>3.24</v>
      </c>
      <c r="T682" s="2">
        <v>46266</v>
      </c>
      <c r="U682">
        <v>3502934</v>
      </c>
      <c r="V682" t="s">
        <v>105</v>
      </c>
      <c r="W682">
        <v>1</v>
      </c>
      <c r="X682">
        <v>3.24</v>
      </c>
    </row>
    <row r="683" spans="1:24" ht="14.25" customHeight="1" x14ac:dyDescent="0.35">
      <c r="A683">
        <v>291114300007</v>
      </c>
      <c r="B683" t="s">
        <v>675</v>
      </c>
      <c r="C683">
        <v>29111</v>
      </c>
      <c r="D683" t="s">
        <v>44</v>
      </c>
      <c r="E683">
        <v>430</v>
      </c>
      <c r="F683">
        <v>7</v>
      </c>
      <c r="G683">
        <v>3.11</v>
      </c>
      <c r="H683">
        <v>0</v>
      </c>
      <c r="J683">
        <v>3.11</v>
      </c>
      <c r="K683" t="s">
        <v>472</v>
      </c>
      <c r="L683" t="s">
        <v>475</v>
      </c>
      <c r="M683" s="2">
        <v>46266</v>
      </c>
      <c r="N683">
        <v>90</v>
      </c>
      <c r="O683" t="s">
        <v>104</v>
      </c>
      <c r="P683">
        <v>29</v>
      </c>
      <c r="Q683" s="31" t="s">
        <v>171</v>
      </c>
      <c r="R683" t="s">
        <v>171</v>
      </c>
      <c r="S683">
        <v>3.11</v>
      </c>
      <c r="T683" s="2">
        <v>46266</v>
      </c>
      <c r="U683">
        <v>3502934</v>
      </c>
      <c r="V683" t="s">
        <v>105</v>
      </c>
      <c r="W683">
        <v>1</v>
      </c>
      <c r="X683">
        <v>3.11</v>
      </c>
    </row>
    <row r="684" spans="1:24" ht="14.25" customHeight="1" x14ac:dyDescent="0.35">
      <c r="A684">
        <v>291114300008</v>
      </c>
      <c r="B684" t="s">
        <v>675</v>
      </c>
      <c r="C684">
        <v>29111</v>
      </c>
      <c r="D684" t="s">
        <v>44</v>
      </c>
      <c r="E684">
        <v>430</v>
      </c>
      <c r="F684">
        <v>8</v>
      </c>
      <c r="G684">
        <v>0.54</v>
      </c>
      <c r="H684">
        <v>0</v>
      </c>
      <c r="J684">
        <v>0.54</v>
      </c>
      <c r="K684" t="s">
        <v>472</v>
      </c>
      <c r="L684" t="s">
        <v>475</v>
      </c>
      <c r="M684" s="2">
        <v>46266</v>
      </c>
      <c r="N684">
        <v>90</v>
      </c>
      <c r="O684" t="s">
        <v>104</v>
      </c>
      <c r="P684">
        <v>29</v>
      </c>
      <c r="Q684" s="31" t="s">
        <v>171</v>
      </c>
      <c r="R684" t="s">
        <v>171</v>
      </c>
      <c r="S684">
        <v>0.54</v>
      </c>
      <c r="T684" s="2">
        <v>46266</v>
      </c>
      <c r="U684">
        <v>3502934</v>
      </c>
      <c r="V684" t="s">
        <v>105</v>
      </c>
      <c r="W684">
        <v>1</v>
      </c>
      <c r="X684">
        <v>0.54</v>
      </c>
    </row>
    <row r="685" spans="1:24" ht="14.25" customHeight="1" x14ac:dyDescent="0.35">
      <c r="A685">
        <v>291114300009</v>
      </c>
      <c r="B685" t="s">
        <v>675</v>
      </c>
      <c r="C685">
        <v>29111</v>
      </c>
      <c r="D685" t="s">
        <v>44</v>
      </c>
      <c r="E685">
        <v>430</v>
      </c>
      <c r="F685">
        <v>9</v>
      </c>
      <c r="G685">
        <v>1.73</v>
      </c>
      <c r="H685">
        <v>0</v>
      </c>
      <c r="J685">
        <v>1.73</v>
      </c>
      <c r="K685" t="s">
        <v>472</v>
      </c>
      <c r="L685" t="s">
        <v>475</v>
      </c>
      <c r="M685" s="2">
        <v>46266</v>
      </c>
      <c r="N685">
        <v>90</v>
      </c>
      <c r="O685" t="s">
        <v>104</v>
      </c>
      <c r="P685">
        <v>29</v>
      </c>
      <c r="Q685" s="31" t="s">
        <v>171</v>
      </c>
      <c r="R685" t="s">
        <v>171</v>
      </c>
      <c r="S685">
        <v>1.73</v>
      </c>
      <c r="T685" s="2">
        <v>46266</v>
      </c>
      <c r="U685">
        <v>3502934</v>
      </c>
      <c r="V685" t="s">
        <v>105</v>
      </c>
      <c r="W685">
        <v>1</v>
      </c>
      <c r="X685">
        <v>1.73</v>
      </c>
    </row>
    <row r="686" spans="1:24" ht="14.25" customHeight="1" x14ac:dyDescent="0.35">
      <c r="A686">
        <v>291114300010</v>
      </c>
      <c r="B686" t="s">
        <v>675</v>
      </c>
      <c r="C686">
        <v>29111</v>
      </c>
      <c r="D686" t="s">
        <v>44</v>
      </c>
      <c r="E686">
        <v>430</v>
      </c>
      <c r="F686">
        <v>10</v>
      </c>
      <c r="G686">
        <v>0.05</v>
      </c>
      <c r="H686">
        <v>0</v>
      </c>
      <c r="J686">
        <v>0.05</v>
      </c>
      <c r="K686" t="s">
        <v>472</v>
      </c>
      <c r="L686" t="s">
        <v>475</v>
      </c>
      <c r="M686" s="2">
        <v>46266</v>
      </c>
      <c r="N686">
        <v>90</v>
      </c>
      <c r="O686" t="s">
        <v>104</v>
      </c>
      <c r="P686">
        <v>29</v>
      </c>
      <c r="Q686" s="31" t="s">
        <v>171</v>
      </c>
      <c r="R686" t="s">
        <v>171</v>
      </c>
      <c r="S686">
        <v>0.05</v>
      </c>
      <c r="T686" s="2">
        <v>46266</v>
      </c>
      <c r="U686">
        <v>3502934</v>
      </c>
      <c r="V686" t="s">
        <v>105</v>
      </c>
      <c r="W686">
        <v>1</v>
      </c>
      <c r="X686">
        <v>0.05</v>
      </c>
    </row>
    <row r="687" spans="1:24" ht="14.25" customHeight="1" x14ac:dyDescent="0.35">
      <c r="A687">
        <v>291114300011</v>
      </c>
      <c r="B687" t="s">
        <v>675</v>
      </c>
      <c r="C687">
        <v>29111</v>
      </c>
      <c r="D687" t="s">
        <v>44</v>
      </c>
      <c r="E687">
        <v>430</v>
      </c>
      <c r="F687">
        <v>11</v>
      </c>
      <c r="G687">
        <v>4.0199999999999996</v>
      </c>
      <c r="H687">
        <v>0</v>
      </c>
      <c r="J687">
        <v>4.0199999999999996</v>
      </c>
      <c r="K687" t="s">
        <v>472</v>
      </c>
      <c r="L687" t="s">
        <v>475</v>
      </c>
      <c r="M687" s="2">
        <v>46266</v>
      </c>
      <c r="N687">
        <v>90</v>
      </c>
      <c r="O687" t="s">
        <v>104</v>
      </c>
      <c r="P687">
        <v>29</v>
      </c>
      <c r="Q687" s="31" t="s">
        <v>171</v>
      </c>
      <c r="R687" t="s">
        <v>171</v>
      </c>
      <c r="S687">
        <v>4.0199999999999996</v>
      </c>
      <c r="T687" s="2">
        <v>46266</v>
      </c>
      <c r="U687">
        <v>3502934</v>
      </c>
      <c r="V687" t="s">
        <v>105</v>
      </c>
      <c r="W687">
        <v>1</v>
      </c>
      <c r="X687">
        <v>4.0199999999999996</v>
      </c>
    </row>
    <row r="688" spans="1:24" ht="14.25" customHeight="1" x14ac:dyDescent="0.35">
      <c r="A688">
        <v>408472100001</v>
      </c>
      <c r="B688" t="s">
        <v>676</v>
      </c>
      <c r="C688">
        <v>40847</v>
      </c>
      <c r="D688" t="s">
        <v>10</v>
      </c>
      <c r="E688">
        <v>210</v>
      </c>
      <c r="F688">
        <v>1</v>
      </c>
      <c r="G688">
        <v>13</v>
      </c>
      <c r="H688">
        <v>0</v>
      </c>
      <c r="J688">
        <v>13</v>
      </c>
      <c r="K688" t="s">
        <v>487</v>
      </c>
      <c r="L688" t="s">
        <v>446</v>
      </c>
      <c r="M688" s="2">
        <v>46235</v>
      </c>
      <c r="N688">
        <v>60</v>
      </c>
      <c r="O688" t="s">
        <v>104</v>
      </c>
      <c r="P688">
        <v>42</v>
      </c>
      <c r="Q688" s="31" t="s">
        <v>171</v>
      </c>
      <c r="R688" t="s">
        <v>171</v>
      </c>
      <c r="S688">
        <v>13</v>
      </c>
      <c r="T688" s="2">
        <v>46235</v>
      </c>
      <c r="U688">
        <v>3502934</v>
      </c>
      <c r="V688" t="s">
        <v>105</v>
      </c>
      <c r="W688">
        <v>1</v>
      </c>
      <c r="X688">
        <v>13</v>
      </c>
    </row>
    <row r="689" spans="1:24" ht="14.25" customHeight="1" x14ac:dyDescent="0.35">
      <c r="A689">
        <v>408472100002</v>
      </c>
      <c r="B689" t="s">
        <v>676</v>
      </c>
      <c r="C689">
        <v>40847</v>
      </c>
      <c r="D689" t="s">
        <v>10</v>
      </c>
      <c r="E689">
        <v>210</v>
      </c>
      <c r="F689">
        <v>2</v>
      </c>
      <c r="G689">
        <v>22.46</v>
      </c>
      <c r="H689">
        <v>0</v>
      </c>
      <c r="J689">
        <v>22.46</v>
      </c>
      <c r="K689" t="s">
        <v>487</v>
      </c>
      <c r="L689" t="s">
        <v>446</v>
      </c>
      <c r="M689" s="2">
        <v>46235</v>
      </c>
      <c r="N689">
        <v>60</v>
      </c>
      <c r="O689" t="s">
        <v>104</v>
      </c>
      <c r="P689">
        <v>42</v>
      </c>
      <c r="Q689" s="31" t="s">
        <v>171</v>
      </c>
      <c r="R689" t="s">
        <v>171</v>
      </c>
      <c r="S689">
        <v>22.46</v>
      </c>
      <c r="T689" s="2">
        <v>46235</v>
      </c>
      <c r="U689">
        <v>3502934</v>
      </c>
      <c r="V689" t="s">
        <v>105</v>
      </c>
      <c r="W689">
        <v>1</v>
      </c>
      <c r="X689">
        <v>22.46</v>
      </c>
    </row>
    <row r="690" spans="1:24" ht="14.25" customHeight="1" x14ac:dyDescent="0.35">
      <c r="A690">
        <v>408472100003</v>
      </c>
      <c r="B690" t="s">
        <v>676</v>
      </c>
      <c r="C690">
        <v>40847</v>
      </c>
      <c r="D690" t="s">
        <v>10</v>
      </c>
      <c r="E690">
        <v>210</v>
      </c>
      <c r="F690">
        <v>3</v>
      </c>
      <c r="G690">
        <v>26.92</v>
      </c>
      <c r="H690">
        <v>0</v>
      </c>
      <c r="J690">
        <v>26.92</v>
      </c>
      <c r="K690" t="s">
        <v>487</v>
      </c>
      <c r="L690" t="s">
        <v>446</v>
      </c>
      <c r="M690" s="2">
        <v>46235</v>
      </c>
      <c r="N690">
        <v>60</v>
      </c>
      <c r="O690" t="s">
        <v>104</v>
      </c>
      <c r="P690">
        <v>42</v>
      </c>
      <c r="Q690" s="31" t="s">
        <v>171</v>
      </c>
      <c r="R690" t="s">
        <v>171</v>
      </c>
      <c r="S690">
        <v>26.92</v>
      </c>
      <c r="T690" s="2">
        <v>46235</v>
      </c>
      <c r="U690">
        <v>3502934</v>
      </c>
      <c r="V690" t="s">
        <v>105</v>
      </c>
      <c r="W690">
        <v>1</v>
      </c>
      <c r="X690">
        <v>26.92</v>
      </c>
    </row>
    <row r="691" spans="1:24" ht="14.25" customHeight="1" x14ac:dyDescent="0.35">
      <c r="A691">
        <v>408472100004</v>
      </c>
      <c r="B691" t="s">
        <v>676</v>
      </c>
      <c r="C691">
        <v>40847</v>
      </c>
      <c r="D691" t="s">
        <v>10</v>
      </c>
      <c r="E691">
        <v>210</v>
      </c>
      <c r="F691">
        <v>4</v>
      </c>
      <c r="G691">
        <v>11.79</v>
      </c>
      <c r="H691">
        <v>0</v>
      </c>
      <c r="J691">
        <v>11.79</v>
      </c>
      <c r="K691" t="s">
        <v>487</v>
      </c>
      <c r="L691" t="s">
        <v>446</v>
      </c>
      <c r="M691" s="2">
        <v>46235</v>
      </c>
      <c r="N691">
        <v>60</v>
      </c>
      <c r="O691" t="s">
        <v>104</v>
      </c>
      <c r="P691">
        <v>42</v>
      </c>
      <c r="Q691" s="31" t="s">
        <v>171</v>
      </c>
      <c r="R691" t="s">
        <v>171</v>
      </c>
      <c r="S691">
        <v>11.79</v>
      </c>
      <c r="T691" s="2">
        <v>46235</v>
      </c>
      <c r="U691">
        <v>3502934</v>
      </c>
      <c r="V691" t="s">
        <v>105</v>
      </c>
      <c r="W691">
        <v>1</v>
      </c>
      <c r="X691">
        <v>11.79</v>
      </c>
    </row>
    <row r="692" spans="1:24" ht="14.25" customHeight="1" x14ac:dyDescent="0.35">
      <c r="A692">
        <v>408472100005</v>
      </c>
      <c r="B692" t="s">
        <v>676</v>
      </c>
      <c r="C692">
        <v>40847</v>
      </c>
      <c r="D692" t="s">
        <v>10</v>
      </c>
      <c r="E692">
        <v>210</v>
      </c>
      <c r="F692">
        <v>5</v>
      </c>
      <c r="G692">
        <v>13.58</v>
      </c>
      <c r="H692">
        <v>0</v>
      </c>
      <c r="J692">
        <v>13.58</v>
      </c>
      <c r="K692" t="s">
        <v>487</v>
      </c>
      <c r="L692" t="s">
        <v>446</v>
      </c>
      <c r="M692" s="2">
        <v>46235</v>
      </c>
      <c r="N692">
        <v>60</v>
      </c>
      <c r="O692" t="s">
        <v>104</v>
      </c>
      <c r="P692">
        <v>42</v>
      </c>
      <c r="Q692" s="31" t="s">
        <v>171</v>
      </c>
      <c r="R692" t="s">
        <v>171</v>
      </c>
      <c r="S692">
        <v>13.58</v>
      </c>
      <c r="T692" s="2">
        <v>46235</v>
      </c>
      <c r="U692">
        <v>3502934</v>
      </c>
      <c r="V692" t="s">
        <v>105</v>
      </c>
      <c r="W692">
        <v>1</v>
      </c>
      <c r="X692">
        <v>13.58</v>
      </c>
    </row>
    <row r="693" spans="1:24" ht="14.25" customHeight="1" x14ac:dyDescent="0.35">
      <c r="A693">
        <v>408472100006</v>
      </c>
      <c r="B693" t="s">
        <v>676</v>
      </c>
      <c r="C693">
        <v>40847</v>
      </c>
      <c r="D693" t="s">
        <v>10</v>
      </c>
      <c r="E693">
        <v>210</v>
      </c>
      <c r="F693">
        <v>6</v>
      </c>
      <c r="G693">
        <v>13.57</v>
      </c>
      <c r="H693">
        <v>0</v>
      </c>
      <c r="J693">
        <v>13.57</v>
      </c>
      <c r="K693" t="s">
        <v>487</v>
      </c>
      <c r="L693" t="s">
        <v>446</v>
      </c>
      <c r="M693" s="2">
        <v>46235</v>
      </c>
      <c r="N693">
        <v>60</v>
      </c>
      <c r="O693" t="s">
        <v>104</v>
      </c>
      <c r="P693">
        <v>42</v>
      </c>
      <c r="Q693" s="31" t="s">
        <v>171</v>
      </c>
      <c r="R693" t="s">
        <v>171</v>
      </c>
      <c r="S693">
        <v>13.57</v>
      </c>
      <c r="T693" s="2">
        <v>46235</v>
      </c>
      <c r="U693">
        <v>3502934</v>
      </c>
      <c r="V693" t="s">
        <v>105</v>
      </c>
      <c r="W693">
        <v>1</v>
      </c>
      <c r="X693">
        <v>13.57</v>
      </c>
    </row>
    <row r="694" spans="1:24" ht="14.25" customHeight="1" x14ac:dyDescent="0.35">
      <c r="A694">
        <v>408472100007</v>
      </c>
      <c r="B694" t="s">
        <v>676</v>
      </c>
      <c r="C694">
        <v>40847</v>
      </c>
      <c r="D694" t="s">
        <v>10</v>
      </c>
      <c r="E694">
        <v>210</v>
      </c>
      <c r="F694">
        <v>7</v>
      </c>
      <c r="G694">
        <v>21.39</v>
      </c>
      <c r="H694">
        <v>0</v>
      </c>
      <c r="J694">
        <v>21.39</v>
      </c>
      <c r="K694" t="s">
        <v>487</v>
      </c>
      <c r="L694" t="s">
        <v>446</v>
      </c>
      <c r="M694" s="2">
        <v>46235</v>
      </c>
      <c r="N694">
        <v>60</v>
      </c>
      <c r="O694" t="s">
        <v>104</v>
      </c>
      <c r="P694">
        <v>42</v>
      </c>
      <c r="Q694" s="31" t="s">
        <v>171</v>
      </c>
      <c r="R694" t="s">
        <v>171</v>
      </c>
      <c r="S694">
        <v>21.39</v>
      </c>
      <c r="T694" s="2">
        <v>46235</v>
      </c>
      <c r="U694">
        <v>3502934</v>
      </c>
      <c r="V694" t="s">
        <v>105</v>
      </c>
      <c r="W694">
        <v>1</v>
      </c>
      <c r="X694">
        <v>21.39</v>
      </c>
    </row>
    <row r="695" spans="1:24" ht="14.25" customHeight="1" x14ac:dyDescent="0.35">
      <c r="A695">
        <v>408472100008</v>
      </c>
      <c r="B695" t="s">
        <v>676</v>
      </c>
      <c r="C695">
        <v>40847</v>
      </c>
      <c r="D695" t="s">
        <v>10</v>
      </c>
      <c r="E695">
        <v>210</v>
      </c>
      <c r="F695">
        <v>8</v>
      </c>
      <c r="G695">
        <v>10.67</v>
      </c>
      <c r="H695">
        <v>0</v>
      </c>
      <c r="J695">
        <v>10.67</v>
      </c>
      <c r="K695" t="s">
        <v>487</v>
      </c>
      <c r="L695" t="s">
        <v>446</v>
      </c>
      <c r="M695" s="2">
        <v>46235</v>
      </c>
      <c r="N695">
        <v>60</v>
      </c>
      <c r="O695" t="s">
        <v>104</v>
      </c>
      <c r="P695">
        <v>42</v>
      </c>
      <c r="Q695" s="31" t="s">
        <v>171</v>
      </c>
      <c r="R695" t="s">
        <v>171</v>
      </c>
      <c r="S695">
        <v>10.67</v>
      </c>
      <c r="T695" s="2">
        <v>46235</v>
      </c>
      <c r="U695">
        <v>3502934</v>
      </c>
      <c r="V695" t="s">
        <v>105</v>
      </c>
      <c r="W695">
        <v>1</v>
      </c>
      <c r="X695">
        <v>10.67</v>
      </c>
    </row>
    <row r="696" spans="1:24" ht="14.25" customHeight="1" x14ac:dyDescent="0.35">
      <c r="A696">
        <v>408472100009</v>
      </c>
      <c r="B696" t="s">
        <v>676</v>
      </c>
      <c r="C696">
        <v>40847</v>
      </c>
      <c r="D696" t="s">
        <v>10</v>
      </c>
      <c r="E696">
        <v>210</v>
      </c>
      <c r="F696">
        <v>9</v>
      </c>
      <c r="G696">
        <v>14.7</v>
      </c>
      <c r="H696">
        <v>0</v>
      </c>
      <c r="J696">
        <v>14.7</v>
      </c>
      <c r="K696" t="s">
        <v>487</v>
      </c>
      <c r="L696" t="s">
        <v>446</v>
      </c>
      <c r="M696" s="2">
        <v>46235</v>
      </c>
      <c r="N696">
        <v>60</v>
      </c>
      <c r="O696" t="s">
        <v>104</v>
      </c>
      <c r="P696">
        <v>42</v>
      </c>
      <c r="Q696" s="31" t="s">
        <v>171</v>
      </c>
      <c r="R696" t="s">
        <v>171</v>
      </c>
      <c r="S696">
        <v>14.7</v>
      </c>
      <c r="T696" s="2">
        <v>46235</v>
      </c>
      <c r="U696">
        <v>3502934</v>
      </c>
      <c r="V696" t="s">
        <v>105</v>
      </c>
      <c r="W696">
        <v>1</v>
      </c>
      <c r="X696">
        <v>14.7</v>
      </c>
    </row>
    <row r="697" spans="1:24" ht="14.25" customHeight="1" x14ac:dyDescent="0.35">
      <c r="A697">
        <v>408472100010</v>
      </c>
      <c r="B697" t="s">
        <v>676</v>
      </c>
      <c r="C697">
        <v>40847</v>
      </c>
      <c r="D697" t="s">
        <v>10</v>
      </c>
      <c r="E697">
        <v>210</v>
      </c>
      <c r="F697">
        <v>10</v>
      </c>
      <c r="G697">
        <v>20.63</v>
      </c>
      <c r="H697">
        <v>0</v>
      </c>
      <c r="J697">
        <v>20.63</v>
      </c>
      <c r="K697" t="s">
        <v>487</v>
      </c>
      <c r="L697" t="s">
        <v>446</v>
      </c>
      <c r="M697" s="2">
        <v>46235</v>
      </c>
      <c r="N697">
        <v>60</v>
      </c>
      <c r="O697" t="s">
        <v>104</v>
      </c>
      <c r="P697">
        <v>42</v>
      </c>
      <c r="Q697" s="31" t="s">
        <v>171</v>
      </c>
      <c r="R697" t="s">
        <v>171</v>
      </c>
      <c r="S697">
        <v>20.63</v>
      </c>
      <c r="T697" s="2">
        <v>46235</v>
      </c>
      <c r="U697">
        <v>3502934</v>
      </c>
      <c r="V697" t="s">
        <v>105</v>
      </c>
      <c r="W697">
        <v>1</v>
      </c>
      <c r="X697">
        <v>20.63</v>
      </c>
    </row>
    <row r="698" spans="1:24" ht="14.25" customHeight="1" x14ac:dyDescent="0.35">
      <c r="A698">
        <v>408472100011</v>
      </c>
      <c r="B698" t="s">
        <v>676</v>
      </c>
      <c r="C698">
        <v>40847</v>
      </c>
      <c r="D698" t="s">
        <v>10</v>
      </c>
      <c r="E698">
        <v>210</v>
      </c>
      <c r="F698">
        <v>11</v>
      </c>
      <c r="G698">
        <v>0.09</v>
      </c>
      <c r="H698">
        <v>0</v>
      </c>
      <c r="J698">
        <v>0.09</v>
      </c>
      <c r="K698" t="s">
        <v>487</v>
      </c>
      <c r="L698" t="s">
        <v>446</v>
      </c>
      <c r="M698" s="2">
        <v>46235</v>
      </c>
      <c r="N698">
        <v>60</v>
      </c>
      <c r="O698" t="s">
        <v>104</v>
      </c>
      <c r="P698">
        <v>42</v>
      </c>
      <c r="Q698" s="31" t="s">
        <v>171</v>
      </c>
      <c r="R698" t="s">
        <v>171</v>
      </c>
      <c r="S698">
        <v>0.09</v>
      </c>
      <c r="T698" s="2">
        <v>46235</v>
      </c>
      <c r="U698">
        <v>3502934</v>
      </c>
      <c r="V698" t="s">
        <v>105</v>
      </c>
      <c r="W698">
        <v>1</v>
      </c>
      <c r="X698">
        <v>0.09</v>
      </c>
    </row>
    <row r="699" spans="1:24" ht="14.25" customHeight="1" x14ac:dyDescent="0.35">
      <c r="A699">
        <v>408472110001</v>
      </c>
      <c r="B699" t="s">
        <v>677</v>
      </c>
      <c r="C699">
        <v>40847</v>
      </c>
      <c r="D699" t="s">
        <v>10</v>
      </c>
      <c r="E699">
        <v>211</v>
      </c>
      <c r="F699">
        <v>1</v>
      </c>
      <c r="G699">
        <v>10.42</v>
      </c>
      <c r="H699">
        <v>0</v>
      </c>
      <c r="J699">
        <v>10.42</v>
      </c>
      <c r="K699" t="s">
        <v>487</v>
      </c>
      <c r="L699" t="s">
        <v>458</v>
      </c>
      <c r="M699" s="2">
        <v>46204</v>
      </c>
      <c r="N699">
        <v>77</v>
      </c>
      <c r="O699" t="s">
        <v>104</v>
      </c>
      <c r="P699">
        <v>43</v>
      </c>
      <c r="Q699" s="31" t="s">
        <v>171</v>
      </c>
      <c r="R699" t="s">
        <v>171</v>
      </c>
      <c r="S699">
        <v>10.42</v>
      </c>
      <c r="T699" s="2">
        <v>46204</v>
      </c>
      <c r="U699">
        <v>3502934</v>
      </c>
      <c r="V699" t="s">
        <v>105</v>
      </c>
      <c r="W699">
        <v>1</v>
      </c>
      <c r="X699">
        <v>10.42</v>
      </c>
    </row>
    <row r="700" spans="1:24" ht="14.25" customHeight="1" x14ac:dyDescent="0.35">
      <c r="A700">
        <v>408472110002</v>
      </c>
      <c r="B700" t="s">
        <v>677</v>
      </c>
      <c r="C700">
        <v>40847</v>
      </c>
      <c r="D700" t="s">
        <v>10</v>
      </c>
      <c r="E700">
        <v>211</v>
      </c>
      <c r="F700">
        <v>2</v>
      </c>
      <c r="G700">
        <v>7.66</v>
      </c>
      <c r="H700">
        <v>0</v>
      </c>
      <c r="J700">
        <v>7.66</v>
      </c>
      <c r="K700" t="s">
        <v>487</v>
      </c>
      <c r="L700" t="s">
        <v>458</v>
      </c>
      <c r="M700" s="2">
        <v>46204</v>
      </c>
      <c r="N700">
        <v>77</v>
      </c>
      <c r="O700" t="s">
        <v>104</v>
      </c>
      <c r="P700">
        <v>43</v>
      </c>
      <c r="Q700" s="31" t="s">
        <v>171</v>
      </c>
      <c r="R700" t="s">
        <v>171</v>
      </c>
      <c r="S700">
        <v>7.66</v>
      </c>
      <c r="T700" s="2">
        <v>46204</v>
      </c>
      <c r="U700">
        <v>3502934</v>
      </c>
      <c r="V700" t="s">
        <v>105</v>
      </c>
      <c r="W700">
        <v>1</v>
      </c>
      <c r="X700">
        <v>7.66</v>
      </c>
    </row>
    <row r="701" spans="1:24" ht="14.25" customHeight="1" x14ac:dyDescent="0.35">
      <c r="A701">
        <v>408472110003</v>
      </c>
      <c r="B701" t="s">
        <v>677</v>
      </c>
      <c r="C701">
        <v>40847</v>
      </c>
      <c r="D701" t="s">
        <v>10</v>
      </c>
      <c r="E701">
        <v>211</v>
      </c>
      <c r="F701">
        <v>3</v>
      </c>
      <c r="G701">
        <v>0.86</v>
      </c>
      <c r="H701">
        <v>0</v>
      </c>
      <c r="J701">
        <v>0.86</v>
      </c>
      <c r="K701" t="s">
        <v>487</v>
      </c>
      <c r="L701" t="s">
        <v>458</v>
      </c>
      <c r="M701" s="2">
        <v>46204</v>
      </c>
      <c r="N701">
        <v>77</v>
      </c>
      <c r="O701" t="s">
        <v>104</v>
      </c>
      <c r="P701">
        <v>43</v>
      </c>
      <c r="Q701" s="31" t="s">
        <v>171</v>
      </c>
      <c r="R701" t="s">
        <v>171</v>
      </c>
      <c r="S701">
        <v>0.86</v>
      </c>
      <c r="T701" s="2">
        <v>46204</v>
      </c>
      <c r="U701">
        <v>3502934</v>
      </c>
      <c r="V701" t="s">
        <v>105</v>
      </c>
      <c r="W701">
        <v>1</v>
      </c>
      <c r="X701">
        <v>0.86</v>
      </c>
    </row>
    <row r="702" spans="1:24" ht="14.25" customHeight="1" x14ac:dyDescent="0.35">
      <c r="A702">
        <v>408472110005</v>
      </c>
      <c r="B702" t="s">
        <v>677</v>
      </c>
      <c r="C702">
        <v>40847</v>
      </c>
      <c r="D702" t="s">
        <v>10</v>
      </c>
      <c r="E702">
        <v>211</v>
      </c>
      <c r="F702">
        <v>5</v>
      </c>
      <c r="G702">
        <v>1.26</v>
      </c>
      <c r="H702">
        <v>0</v>
      </c>
      <c r="J702">
        <v>1.26</v>
      </c>
      <c r="K702" t="s">
        <v>490</v>
      </c>
      <c r="L702" t="s">
        <v>458</v>
      </c>
      <c r="M702" s="2">
        <v>46204</v>
      </c>
      <c r="N702">
        <v>77</v>
      </c>
      <c r="O702" t="s">
        <v>104</v>
      </c>
      <c r="P702">
        <v>43</v>
      </c>
      <c r="Q702" s="31" t="s">
        <v>171</v>
      </c>
      <c r="R702" t="s">
        <v>171</v>
      </c>
      <c r="S702">
        <v>1.26</v>
      </c>
      <c r="T702" s="2">
        <v>46204</v>
      </c>
      <c r="U702">
        <v>3502934</v>
      </c>
      <c r="V702" t="s">
        <v>105</v>
      </c>
      <c r="W702">
        <v>1</v>
      </c>
      <c r="X702">
        <v>1.26</v>
      </c>
    </row>
    <row r="703" spans="1:24" ht="14.25" customHeight="1" x14ac:dyDescent="0.35">
      <c r="A703">
        <v>408472110006</v>
      </c>
      <c r="B703" t="s">
        <v>677</v>
      </c>
      <c r="C703">
        <v>40847</v>
      </c>
      <c r="D703" t="s">
        <v>10</v>
      </c>
      <c r="E703">
        <v>211</v>
      </c>
      <c r="F703">
        <v>6</v>
      </c>
      <c r="G703">
        <v>1.72</v>
      </c>
      <c r="H703">
        <v>0</v>
      </c>
      <c r="J703">
        <v>1.72</v>
      </c>
      <c r="K703" t="s">
        <v>487</v>
      </c>
      <c r="L703" t="s">
        <v>458</v>
      </c>
      <c r="M703" s="2">
        <v>46204</v>
      </c>
      <c r="N703">
        <v>77</v>
      </c>
      <c r="O703" t="s">
        <v>104</v>
      </c>
      <c r="P703">
        <v>43</v>
      </c>
      <c r="Q703" s="31" t="s">
        <v>171</v>
      </c>
      <c r="R703" t="s">
        <v>171</v>
      </c>
      <c r="S703">
        <v>1.72</v>
      </c>
      <c r="T703" s="2">
        <v>46204</v>
      </c>
      <c r="U703">
        <v>3502934</v>
      </c>
      <c r="V703" t="s">
        <v>105</v>
      </c>
      <c r="W703">
        <v>1</v>
      </c>
      <c r="X703">
        <v>1.72</v>
      </c>
    </row>
    <row r="704" spans="1:24" ht="14.25" customHeight="1" x14ac:dyDescent="0.35">
      <c r="A704">
        <v>408472110007</v>
      </c>
      <c r="B704" t="s">
        <v>677</v>
      </c>
      <c r="C704">
        <v>40847</v>
      </c>
      <c r="D704" t="s">
        <v>10</v>
      </c>
      <c r="E704">
        <v>211</v>
      </c>
      <c r="F704">
        <v>7</v>
      </c>
      <c r="G704">
        <v>8.31</v>
      </c>
      <c r="H704">
        <v>0</v>
      </c>
      <c r="J704">
        <v>8.31</v>
      </c>
      <c r="K704" t="s">
        <v>487</v>
      </c>
      <c r="L704" t="s">
        <v>458</v>
      </c>
      <c r="M704" s="2">
        <v>46204</v>
      </c>
      <c r="N704">
        <v>77</v>
      </c>
      <c r="O704" t="s">
        <v>104</v>
      </c>
      <c r="P704">
        <v>43</v>
      </c>
      <c r="Q704" s="31" t="s">
        <v>171</v>
      </c>
      <c r="R704" t="s">
        <v>171</v>
      </c>
      <c r="S704">
        <v>8.31</v>
      </c>
      <c r="T704" s="2">
        <v>46204</v>
      </c>
      <c r="U704">
        <v>3502934</v>
      </c>
      <c r="V704" t="s">
        <v>105</v>
      </c>
      <c r="W704">
        <v>1</v>
      </c>
      <c r="X704">
        <v>8.31</v>
      </c>
    </row>
    <row r="705" spans="1:24" ht="14.25" customHeight="1" x14ac:dyDescent="0.35">
      <c r="A705">
        <v>408472110008</v>
      </c>
      <c r="B705" t="s">
        <v>677</v>
      </c>
      <c r="C705">
        <v>40847</v>
      </c>
      <c r="D705" t="s">
        <v>10</v>
      </c>
      <c r="E705">
        <v>211</v>
      </c>
      <c r="F705">
        <v>8</v>
      </c>
      <c r="G705">
        <v>0.39</v>
      </c>
      <c r="H705">
        <v>0</v>
      </c>
      <c r="J705">
        <v>0.39</v>
      </c>
      <c r="K705" t="s">
        <v>487</v>
      </c>
      <c r="L705" t="s">
        <v>458</v>
      </c>
      <c r="M705" s="2">
        <v>46204</v>
      </c>
      <c r="N705">
        <v>77</v>
      </c>
      <c r="O705" t="s">
        <v>104</v>
      </c>
      <c r="P705">
        <v>38</v>
      </c>
      <c r="Q705" s="31" t="s">
        <v>171</v>
      </c>
      <c r="R705" t="s">
        <v>171</v>
      </c>
      <c r="S705">
        <v>0.39</v>
      </c>
      <c r="T705" s="2">
        <v>46204</v>
      </c>
      <c r="U705">
        <v>3502934</v>
      </c>
      <c r="V705" t="s">
        <v>105</v>
      </c>
      <c r="W705">
        <v>1</v>
      </c>
      <c r="X705">
        <v>0.39</v>
      </c>
    </row>
    <row r="706" spans="1:24" ht="14.25" customHeight="1" x14ac:dyDescent="0.35">
      <c r="A706">
        <v>410153260001</v>
      </c>
      <c r="B706" t="s">
        <v>678</v>
      </c>
      <c r="C706">
        <v>41015</v>
      </c>
      <c r="D706" t="s">
        <v>89</v>
      </c>
      <c r="E706">
        <v>326</v>
      </c>
      <c r="F706">
        <v>1</v>
      </c>
      <c r="G706">
        <v>24.16</v>
      </c>
      <c r="H706">
        <v>0</v>
      </c>
      <c r="I706">
        <v>11.76</v>
      </c>
      <c r="J706">
        <v>12.4</v>
      </c>
      <c r="K706" t="s">
        <v>482</v>
      </c>
      <c r="L706" t="s">
        <v>478</v>
      </c>
      <c r="M706" s="2">
        <v>46266</v>
      </c>
      <c r="N706">
        <v>100</v>
      </c>
      <c r="O706" t="s">
        <v>104</v>
      </c>
      <c r="P706">
        <v>18</v>
      </c>
      <c r="Q706" s="31" t="s">
        <v>171</v>
      </c>
      <c r="R706" t="s">
        <v>171</v>
      </c>
      <c r="S706">
        <v>12.4</v>
      </c>
      <c r="T706" s="2">
        <v>46266</v>
      </c>
      <c r="U706">
        <v>3502934</v>
      </c>
      <c r="V706" t="s">
        <v>105</v>
      </c>
      <c r="W706">
        <v>1</v>
      </c>
      <c r="X706">
        <v>12.4</v>
      </c>
    </row>
    <row r="707" spans="1:24" ht="14.25" customHeight="1" x14ac:dyDescent="0.35">
      <c r="A707">
        <v>410153260002</v>
      </c>
      <c r="B707" t="s">
        <v>678</v>
      </c>
      <c r="C707">
        <v>41015</v>
      </c>
      <c r="D707" t="s">
        <v>89</v>
      </c>
      <c r="E707">
        <v>326</v>
      </c>
      <c r="F707">
        <v>2</v>
      </c>
      <c r="G707">
        <v>1.03</v>
      </c>
      <c r="H707">
        <v>0</v>
      </c>
      <c r="J707">
        <v>1.03</v>
      </c>
      <c r="K707" t="s">
        <v>482</v>
      </c>
      <c r="L707" t="s">
        <v>478</v>
      </c>
      <c r="M707" s="2">
        <v>46266</v>
      </c>
      <c r="N707">
        <v>130</v>
      </c>
      <c r="O707" t="s">
        <v>104</v>
      </c>
      <c r="P707">
        <v>18</v>
      </c>
      <c r="Q707" s="31" t="s">
        <v>171</v>
      </c>
      <c r="R707" t="s">
        <v>171</v>
      </c>
      <c r="S707">
        <v>1.03</v>
      </c>
      <c r="T707" s="2">
        <v>46266</v>
      </c>
      <c r="U707">
        <v>3502934</v>
      </c>
      <c r="V707" t="s">
        <v>105</v>
      </c>
      <c r="W707">
        <v>1</v>
      </c>
      <c r="X707">
        <v>1.03</v>
      </c>
    </row>
    <row r="708" spans="1:24" ht="14.25" customHeight="1" x14ac:dyDescent="0.35">
      <c r="A708">
        <v>410153260003</v>
      </c>
      <c r="B708" t="s">
        <v>678</v>
      </c>
      <c r="C708">
        <v>41015</v>
      </c>
      <c r="D708" t="s">
        <v>89</v>
      </c>
      <c r="E708">
        <v>326</v>
      </c>
      <c r="F708">
        <v>3</v>
      </c>
      <c r="G708">
        <v>3.25</v>
      </c>
      <c r="H708">
        <v>0</v>
      </c>
      <c r="J708">
        <v>3.25</v>
      </c>
      <c r="K708" t="s">
        <v>482</v>
      </c>
      <c r="L708" t="s">
        <v>478</v>
      </c>
      <c r="M708" s="2">
        <v>46266</v>
      </c>
      <c r="N708">
        <v>130</v>
      </c>
      <c r="O708" t="s">
        <v>104</v>
      </c>
      <c r="P708">
        <v>18</v>
      </c>
      <c r="Q708" s="31" t="s">
        <v>171</v>
      </c>
      <c r="R708" t="s">
        <v>171</v>
      </c>
      <c r="S708">
        <v>3.25</v>
      </c>
      <c r="T708" s="2">
        <v>46266</v>
      </c>
      <c r="U708">
        <v>3502934</v>
      </c>
      <c r="V708" t="s">
        <v>105</v>
      </c>
      <c r="W708">
        <v>1</v>
      </c>
      <c r="X708">
        <v>3.25</v>
      </c>
    </row>
    <row r="709" spans="1:24" ht="14.25" customHeight="1" x14ac:dyDescent="0.35">
      <c r="A709">
        <v>410153260004</v>
      </c>
      <c r="B709" t="s">
        <v>678</v>
      </c>
      <c r="C709">
        <v>41015</v>
      </c>
      <c r="D709" t="s">
        <v>89</v>
      </c>
      <c r="E709">
        <v>326</v>
      </c>
      <c r="F709">
        <v>4</v>
      </c>
      <c r="G709">
        <v>3.45</v>
      </c>
      <c r="H709">
        <v>0</v>
      </c>
      <c r="J709">
        <v>3.45</v>
      </c>
      <c r="K709" t="s">
        <v>482</v>
      </c>
      <c r="L709" t="s">
        <v>478</v>
      </c>
      <c r="M709" s="2">
        <v>46266</v>
      </c>
      <c r="N709">
        <v>130</v>
      </c>
      <c r="O709" t="s">
        <v>104</v>
      </c>
      <c r="P709">
        <v>18</v>
      </c>
      <c r="Q709" s="31" t="s">
        <v>171</v>
      </c>
      <c r="R709" t="s">
        <v>171</v>
      </c>
      <c r="S709">
        <v>3.45</v>
      </c>
      <c r="T709" s="2">
        <v>46266</v>
      </c>
      <c r="U709">
        <v>3502934</v>
      </c>
      <c r="V709" t="s">
        <v>105</v>
      </c>
      <c r="W709">
        <v>1</v>
      </c>
      <c r="X709">
        <v>3.45</v>
      </c>
    </row>
    <row r="710" spans="1:24" ht="14.25" customHeight="1" x14ac:dyDescent="0.35">
      <c r="A710">
        <v>410153260005</v>
      </c>
      <c r="B710" t="s">
        <v>678</v>
      </c>
      <c r="C710">
        <v>41015</v>
      </c>
      <c r="D710" t="s">
        <v>89</v>
      </c>
      <c r="E710">
        <v>326</v>
      </c>
      <c r="F710">
        <v>5</v>
      </c>
      <c r="G710">
        <v>4.29</v>
      </c>
      <c r="H710">
        <v>0</v>
      </c>
      <c r="J710">
        <v>4.29</v>
      </c>
      <c r="K710" t="s">
        <v>482</v>
      </c>
      <c r="L710" t="s">
        <v>478</v>
      </c>
      <c r="M710" s="2">
        <v>46266</v>
      </c>
      <c r="N710">
        <v>130</v>
      </c>
      <c r="O710" t="s">
        <v>104</v>
      </c>
      <c r="P710">
        <v>18</v>
      </c>
      <c r="Q710" s="31" t="s">
        <v>171</v>
      </c>
      <c r="R710" t="s">
        <v>171</v>
      </c>
      <c r="S710">
        <v>4.29</v>
      </c>
      <c r="T710" s="2">
        <v>46266</v>
      </c>
      <c r="U710">
        <v>3502934</v>
      </c>
      <c r="V710" t="s">
        <v>105</v>
      </c>
      <c r="W710">
        <v>1</v>
      </c>
      <c r="X710">
        <v>4.29</v>
      </c>
    </row>
    <row r="711" spans="1:24" ht="14.25" customHeight="1" x14ac:dyDescent="0.35">
      <c r="A711">
        <v>410153260006</v>
      </c>
      <c r="B711" t="s">
        <v>678</v>
      </c>
      <c r="C711">
        <v>41015</v>
      </c>
      <c r="D711" t="s">
        <v>89</v>
      </c>
      <c r="E711">
        <v>326</v>
      </c>
      <c r="F711">
        <v>6</v>
      </c>
      <c r="G711">
        <v>4.0999999999999996</v>
      </c>
      <c r="H711">
        <v>0</v>
      </c>
      <c r="J711">
        <v>4.0999999999999996</v>
      </c>
      <c r="K711" t="s">
        <v>482</v>
      </c>
      <c r="L711" t="s">
        <v>478</v>
      </c>
      <c r="M711" s="2">
        <v>46266</v>
      </c>
      <c r="N711">
        <v>130</v>
      </c>
      <c r="O711" t="s">
        <v>104</v>
      </c>
      <c r="P711">
        <v>18</v>
      </c>
      <c r="Q711" s="31" t="s">
        <v>171</v>
      </c>
      <c r="R711" t="s">
        <v>171</v>
      </c>
      <c r="S711">
        <v>4.0999999999999996</v>
      </c>
      <c r="T711" s="2">
        <v>46266</v>
      </c>
      <c r="U711">
        <v>3502934</v>
      </c>
      <c r="V711" t="s">
        <v>105</v>
      </c>
      <c r="W711">
        <v>1</v>
      </c>
      <c r="X711">
        <v>4.0999999999999996</v>
      </c>
    </row>
    <row r="712" spans="1:24" ht="14.25" customHeight="1" x14ac:dyDescent="0.35">
      <c r="A712">
        <v>410153260007</v>
      </c>
      <c r="B712" t="s">
        <v>678</v>
      </c>
      <c r="C712">
        <v>41015</v>
      </c>
      <c r="D712" t="s">
        <v>89</v>
      </c>
      <c r="E712">
        <v>326</v>
      </c>
      <c r="F712">
        <v>7</v>
      </c>
      <c r="G712">
        <v>14.22</v>
      </c>
      <c r="H712">
        <v>0</v>
      </c>
      <c r="J712">
        <v>14.22</v>
      </c>
      <c r="K712" t="s">
        <v>482</v>
      </c>
      <c r="L712" t="s">
        <v>478</v>
      </c>
      <c r="M712" s="2">
        <v>46266</v>
      </c>
      <c r="N712">
        <v>130</v>
      </c>
      <c r="O712" t="s">
        <v>104</v>
      </c>
      <c r="P712">
        <v>18</v>
      </c>
      <c r="Q712" s="31" t="s">
        <v>171</v>
      </c>
      <c r="R712" t="s">
        <v>171</v>
      </c>
      <c r="S712">
        <v>14.22</v>
      </c>
      <c r="T712" s="2">
        <v>46266</v>
      </c>
      <c r="U712">
        <v>3502934</v>
      </c>
      <c r="V712" t="s">
        <v>105</v>
      </c>
      <c r="W712">
        <v>1</v>
      </c>
      <c r="X712">
        <v>14.22</v>
      </c>
    </row>
    <row r="713" spans="1:24" ht="14.25" customHeight="1" x14ac:dyDescent="0.35">
      <c r="A713">
        <v>410153260008</v>
      </c>
      <c r="B713" t="s">
        <v>678</v>
      </c>
      <c r="C713">
        <v>41015</v>
      </c>
      <c r="D713" t="s">
        <v>89</v>
      </c>
      <c r="E713">
        <v>326</v>
      </c>
      <c r="F713">
        <v>8</v>
      </c>
      <c r="G713">
        <v>6.71</v>
      </c>
      <c r="H713">
        <v>0</v>
      </c>
      <c r="J713">
        <v>6.71</v>
      </c>
      <c r="K713" t="s">
        <v>506</v>
      </c>
      <c r="L713" t="s">
        <v>478</v>
      </c>
      <c r="M713" s="2">
        <v>46266</v>
      </c>
      <c r="N713">
        <v>130</v>
      </c>
      <c r="O713" t="s">
        <v>104</v>
      </c>
      <c r="P713">
        <v>18</v>
      </c>
      <c r="Q713" s="31" t="s">
        <v>171</v>
      </c>
      <c r="R713" t="s">
        <v>171</v>
      </c>
      <c r="S713">
        <v>6.71</v>
      </c>
      <c r="T713" s="2">
        <v>46266</v>
      </c>
      <c r="U713">
        <v>3502934</v>
      </c>
      <c r="V713" t="s">
        <v>105</v>
      </c>
      <c r="W713">
        <v>1</v>
      </c>
      <c r="X713">
        <v>6.71</v>
      </c>
    </row>
    <row r="714" spans="1:24" ht="14.25" customHeight="1" x14ac:dyDescent="0.35">
      <c r="A714">
        <v>410153260009</v>
      </c>
      <c r="B714" t="s">
        <v>678</v>
      </c>
      <c r="C714">
        <v>41015</v>
      </c>
      <c r="D714" t="s">
        <v>89</v>
      </c>
      <c r="E714">
        <v>326</v>
      </c>
      <c r="F714">
        <v>9</v>
      </c>
      <c r="G714">
        <v>5.93</v>
      </c>
      <c r="H714">
        <v>0</v>
      </c>
      <c r="J714">
        <v>5.93</v>
      </c>
      <c r="K714" t="s">
        <v>482</v>
      </c>
      <c r="L714" t="s">
        <v>478</v>
      </c>
      <c r="M714" s="2">
        <v>46266</v>
      </c>
      <c r="N714">
        <v>130</v>
      </c>
      <c r="O714" t="s">
        <v>104</v>
      </c>
      <c r="P714">
        <v>18</v>
      </c>
      <c r="Q714" s="31" t="s">
        <v>171</v>
      </c>
      <c r="R714" t="s">
        <v>171</v>
      </c>
      <c r="S714">
        <v>5.93</v>
      </c>
      <c r="T714" s="2">
        <v>46266</v>
      </c>
      <c r="U714">
        <v>3502934</v>
      </c>
      <c r="V714" t="s">
        <v>105</v>
      </c>
      <c r="W714">
        <v>1</v>
      </c>
      <c r="X714">
        <v>5.93</v>
      </c>
    </row>
    <row r="715" spans="1:24" ht="14.25" customHeight="1" x14ac:dyDescent="0.35">
      <c r="A715">
        <v>410153260010</v>
      </c>
      <c r="B715" t="s">
        <v>678</v>
      </c>
      <c r="C715">
        <v>41015</v>
      </c>
      <c r="D715" t="s">
        <v>89</v>
      </c>
      <c r="E715">
        <v>326</v>
      </c>
      <c r="F715">
        <v>10</v>
      </c>
      <c r="G715">
        <v>1.75</v>
      </c>
      <c r="H715">
        <v>0</v>
      </c>
      <c r="J715">
        <v>1.75</v>
      </c>
      <c r="K715" t="s">
        <v>482</v>
      </c>
      <c r="L715" t="s">
        <v>478</v>
      </c>
      <c r="M715" s="2">
        <v>46266</v>
      </c>
      <c r="N715">
        <v>130</v>
      </c>
      <c r="O715" t="s">
        <v>104</v>
      </c>
      <c r="P715">
        <v>18</v>
      </c>
      <c r="Q715" s="31" t="s">
        <v>171</v>
      </c>
      <c r="R715" t="s">
        <v>171</v>
      </c>
      <c r="S715">
        <v>1.75</v>
      </c>
      <c r="T715" s="2">
        <v>46266</v>
      </c>
      <c r="U715">
        <v>3502934</v>
      </c>
      <c r="V715" t="s">
        <v>105</v>
      </c>
      <c r="W715">
        <v>1</v>
      </c>
      <c r="X715">
        <v>1.75</v>
      </c>
    </row>
    <row r="716" spans="1:24" ht="14.25" customHeight="1" x14ac:dyDescent="0.35">
      <c r="A716">
        <v>410153260011</v>
      </c>
      <c r="B716" t="s">
        <v>678</v>
      </c>
      <c r="C716">
        <v>41015</v>
      </c>
      <c r="D716" t="s">
        <v>89</v>
      </c>
      <c r="E716">
        <v>326</v>
      </c>
      <c r="F716">
        <v>11</v>
      </c>
      <c r="G716">
        <v>5.35</v>
      </c>
      <c r="H716">
        <v>0</v>
      </c>
      <c r="J716">
        <v>5.35</v>
      </c>
      <c r="K716" t="s">
        <v>482</v>
      </c>
      <c r="L716" t="s">
        <v>478</v>
      </c>
      <c r="M716" s="2">
        <v>46266</v>
      </c>
      <c r="N716">
        <v>130</v>
      </c>
      <c r="O716" t="s">
        <v>104</v>
      </c>
      <c r="P716">
        <v>18</v>
      </c>
      <c r="Q716" s="31" t="s">
        <v>171</v>
      </c>
      <c r="R716" t="s">
        <v>171</v>
      </c>
      <c r="S716">
        <v>5.35</v>
      </c>
      <c r="T716" s="2">
        <v>46266</v>
      </c>
      <c r="U716">
        <v>3502934</v>
      </c>
      <c r="V716" t="s">
        <v>105</v>
      </c>
      <c r="W716">
        <v>1</v>
      </c>
      <c r="X716">
        <v>5.35</v>
      </c>
    </row>
    <row r="717" spans="1:24" ht="14.25" customHeight="1" x14ac:dyDescent="0.35">
      <c r="A717">
        <v>575691860001</v>
      </c>
      <c r="B717" t="s">
        <v>679</v>
      </c>
      <c r="C717">
        <v>57569</v>
      </c>
      <c r="D717" t="s">
        <v>13</v>
      </c>
      <c r="E717">
        <v>186</v>
      </c>
      <c r="F717">
        <v>1</v>
      </c>
      <c r="G717">
        <v>7.49</v>
      </c>
      <c r="H717">
        <v>0</v>
      </c>
      <c r="J717">
        <v>7.49</v>
      </c>
      <c r="K717" t="s">
        <v>482</v>
      </c>
      <c r="L717" t="s">
        <v>478</v>
      </c>
      <c r="M717" s="2">
        <v>46266</v>
      </c>
      <c r="N717">
        <v>125</v>
      </c>
      <c r="O717" t="s">
        <v>104</v>
      </c>
      <c r="P717">
        <v>32</v>
      </c>
      <c r="Q717" s="31" t="s">
        <v>171</v>
      </c>
      <c r="R717" t="s">
        <v>171</v>
      </c>
      <c r="S717">
        <v>7.49</v>
      </c>
      <c r="T717" s="2">
        <v>46266</v>
      </c>
      <c r="U717">
        <v>3502934</v>
      </c>
      <c r="V717" t="s">
        <v>105</v>
      </c>
      <c r="W717">
        <v>1</v>
      </c>
      <c r="X717">
        <v>7.49</v>
      </c>
    </row>
    <row r="718" spans="1:24" ht="14.25" customHeight="1" x14ac:dyDescent="0.35">
      <c r="A718">
        <v>575691860002</v>
      </c>
      <c r="B718" t="s">
        <v>679</v>
      </c>
      <c r="C718">
        <v>57569</v>
      </c>
      <c r="D718" t="s">
        <v>13</v>
      </c>
      <c r="E718">
        <v>186</v>
      </c>
      <c r="F718">
        <v>2</v>
      </c>
      <c r="G718">
        <v>8.4499999999999993</v>
      </c>
      <c r="H718">
        <v>0</v>
      </c>
      <c r="J718">
        <v>8.4499999999999993</v>
      </c>
      <c r="K718" t="s">
        <v>472</v>
      </c>
      <c r="L718" t="s">
        <v>478</v>
      </c>
      <c r="M718" s="2">
        <v>46266</v>
      </c>
      <c r="N718">
        <v>125</v>
      </c>
      <c r="O718" t="s">
        <v>104</v>
      </c>
      <c r="P718">
        <v>32</v>
      </c>
      <c r="Q718" s="31" t="s">
        <v>171</v>
      </c>
      <c r="R718" t="s">
        <v>171</v>
      </c>
      <c r="S718">
        <v>8.4499999999999993</v>
      </c>
      <c r="T718" s="2">
        <v>46266</v>
      </c>
      <c r="U718">
        <v>3502934</v>
      </c>
      <c r="V718" t="s">
        <v>105</v>
      </c>
      <c r="W718">
        <v>1</v>
      </c>
      <c r="X718">
        <v>8.4499999999999993</v>
      </c>
    </row>
    <row r="719" spans="1:24" ht="14.25" customHeight="1" x14ac:dyDescent="0.35">
      <c r="A719">
        <v>575691860003</v>
      </c>
      <c r="B719" t="s">
        <v>679</v>
      </c>
      <c r="C719">
        <v>57569</v>
      </c>
      <c r="D719" t="s">
        <v>13</v>
      </c>
      <c r="E719">
        <v>186</v>
      </c>
      <c r="F719">
        <v>3</v>
      </c>
      <c r="G719">
        <v>8.67</v>
      </c>
      <c r="H719">
        <v>0</v>
      </c>
      <c r="J719">
        <v>8.67</v>
      </c>
      <c r="K719" t="s">
        <v>482</v>
      </c>
      <c r="L719" t="s">
        <v>478</v>
      </c>
      <c r="M719" s="2">
        <v>46266</v>
      </c>
      <c r="N719">
        <v>125</v>
      </c>
      <c r="O719" t="s">
        <v>104</v>
      </c>
      <c r="P719">
        <v>32</v>
      </c>
      <c r="Q719" s="31" t="s">
        <v>171</v>
      </c>
      <c r="R719" t="s">
        <v>171</v>
      </c>
      <c r="S719">
        <v>8.67</v>
      </c>
      <c r="T719" s="2">
        <v>46266</v>
      </c>
      <c r="U719">
        <v>3502934</v>
      </c>
      <c r="V719" t="s">
        <v>105</v>
      </c>
      <c r="W719">
        <v>1</v>
      </c>
      <c r="X719">
        <v>8.67</v>
      </c>
    </row>
    <row r="720" spans="1:24" ht="14.25" customHeight="1" x14ac:dyDescent="0.35">
      <c r="A720">
        <v>575691860014</v>
      </c>
      <c r="B720" t="s">
        <v>679</v>
      </c>
      <c r="C720">
        <v>57569</v>
      </c>
      <c r="D720" t="s">
        <v>13</v>
      </c>
      <c r="E720">
        <v>186</v>
      </c>
      <c r="F720">
        <v>14</v>
      </c>
      <c r="G720">
        <v>5.5</v>
      </c>
      <c r="H720">
        <v>0</v>
      </c>
      <c r="J720">
        <v>5.5</v>
      </c>
      <c r="K720" t="s">
        <v>506</v>
      </c>
      <c r="L720" t="s">
        <v>478</v>
      </c>
      <c r="M720" s="2">
        <v>46266</v>
      </c>
      <c r="N720">
        <v>125</v>
      </c>
      <c r="O720" t="s">
        <v>104</v>
      </c>
      <c r="P720">
        <v>32</v>
      </c>
      <c r="Q720" s="31" t="s">
        <v>171</v>
      </c>
      <c r="R720" t="s">
        <v>171</v>
      </c>
      <c r="S720">
        <v>5.5</v>
      </c>
      <c r="T720" s="2">
        <v>46266</v>
      </c>
      <c r="U720">
        <v>3502934</v>
      </c>
      <c r="V720" t="s">
        <v>105</v>
      </c>
      <c r="W720">
        <v>1</v>
      </c>
      <c r="X720">
        <v>5.5</v>
      </c>
    </row>
    <row r="721" spans="1:24" ht="14.25" customHeight="1" x14ac:dyDescent="0.35">
      <c r="A721">
        <v>585225090001</v>
      </c>
      <c r="B721" t="s">
        <v>680</v>
      </c>
      <c r="C721">
        <v>58522</v>
      </c>
      <c r="D721" t="s">
        <v>94</v>
      </c>
      <c r="E721">
        <v>509</v>
      </c>
      <c r="F721">
        <v>1</v>
      </c>
      <c r="G721">
        <v>16.21</v>
      </c>
      <c r="H721">
        <v>0</v>
      </c>
      <c r="J721">
        <v>16.21</v>
      </c>
      <c r="K721" t="s">
        <v>506</v>
      </c>
      <c r="L721" t="s">
        <v>478</v>
      </c>
      <c r="M721" s="2">
        <v>46143</v>
      </c>
      <c r="N721">
        <v>110</v>
      </c>
      <c r="O721" t="s">
        <v>104</v>
      </c>
      <c r="P721">
        <v>48</v>
      </c>
      <c r="Q721" s="31" t="s">
        <v>171</v>
      </c>
      <c r="R721" t="s">
        <v>171</v>
      </c>
      <c r="S721">
        <v>16.21</v>
      </c>
      <c r="T721" s="2">
        <v>46143</v>
      </c>
      <c r="U721">
        <v>3502934</v>
      </c>
      <c r="V721" t="s">
        <v>105</v>
      </c>
      <c r="W721">
        <v>1</v>
      </c>
      <c r="X721">
        <v>16.21</v>
      </c>
    </row>
    <row r="722" spans="1:24" ht="14.25" customHeight="1" x14ac:dyDescent="0.35">
      <c r="A722">
        <v>585225090002</v>
      </c>
      <c r="B722" t="s">
        <v>680</v>
      </c>
      <c r="C722">
        <v>58522</v>
      </c>
      <c r="D722" t="s">
        <v>94</v>
      </c>
      <c r="E722">
        <v>509</v>
      </c>
      <c r="F722">
        <v>2</v>
      </c>
      <c r="G722">
        <v>5.86</v>
      </c>
      <c r="H722">
        <v>0</v>
      </c>
      <c r="J722">
        <v>5.86</v>
      </c>
      <c r="K722" t="s">
        <v>506</v>
      </c>
      <c r="L722" t="s">
        <v>478</v>
      </c>
      <c r="M722" s="2">
        <v>46143</v>
      </c>
      <c r="N722">
        <v>110</v>
      </c>
      <c r="O722" t="s">
        <v>104</v>
      </c>
      <c r="P722">
        <v>48</v>
      </c>
      <c r="Q722" s="31" t="s">
        <v>171</v>
      </c>
      <c r="R722" t="s">
        <v>171</v>
      </c>
      <c r="S722">
        <v>5.86</v>
      </c>
      <c r="T722" s="2">
        <v>46143</v>
      </c>
      <c r="U722">
        <v>3502934</v>
      </c>
      <c r="V722" t="s">
        <v>105</v>
      </c>
      <c r="W722">
        <v>1</v>
      </c>
      <c r="X722">
        <v>5.86</v>
      </c>
    </row>
    <row r="723" spans="1:24" ht="14.25" customHeight="1" x14ac:dyDescent="0.35">
      <c r="A723">
        <v>585225090003</v>
      </c>
      <c r="B723" t="s">
        <v>680</v>
      </c>
      <c r="C723">
        <v>58522</v>
      </c>
      <c r="D723" t="s">
        <v>94</v>
      </c>
      <c r="E723">
        <v>509</v>
      </c>
      <c r="F723">
        <v>3</v>
      </c>
      <c r="G723">
        <v>2.0499999999999998</v>
      </c>
      <c r="H723">
        <v>0</v>
      </c>
      <c r="J723">
        <v>2.0499999999999998</v>
      </c>
      <c r="K723" t="s">
        <v>506</v>
      </c>
      <c r="L723" t="s">
        <v>478</v>
      </c>
      <c r="M723" s="2">
        <v>46143</v>
      </c>
      <c r="N723">
        <v>110</v>
      </c>
      <c r="O723" t="s">
        <v>104</v>
      </c>
      <c r="P723">
        <v>48</v>
      </c>
      <c r="Q723" s="31" t="s">
        <v>171</v>
      </c>
      <c r="R723" t="s">
        <v>171</v>
      </c>
      <c r="S723">
        <v>2.0499999999999998</v>
      </c>
      <c r="T723" s="2">
        <v>46143</v>
      </c>
      <c r="U723">
        <v>3502934</v>
      </c>
      <c r="V723" t="s">
        <v>105</v>
      </c>
      <c r="W723">
        <v>1</v>
      </c>
      <c r="X723">
        <v>2.0499999999999998</v>
      </c>
    </row>
    <row r="724" spans="1:24" ht="14.25" customHeight="1" x14ac:dyDescent="0.35">
      <c r="A724">
        <v>585225090004</v>
      </c>
      <c r="B724" t="s">
        <v>680</v>
      </c>
      <c r="C724">
        <v>58522</v>
      </c>
      <c r="D724" t="s">
        <v>94</v>
      </c>
      <c r="E724">
        <v>509</v>
      </c>
      <c r="F724">
        <v>4</v>
      </c>
      <c r="G724">
        <v>5.5</v>
      </c>
      <c r="H724">
        <v>0</v>
      </c>
      <c r="J724">
        <v>5.5</v>
      </c>
      <c r="K724" t="s">
        <v>506</v>
      </c>
      <c r="L724" t="s">
        <v>478</v>
      </c>
      <c r="M724" s="2">
        <v>46143</v>
      </c>
      <c r="N724">
        <v>110</v>
      </c>
      <c r="O724" t="s">
        <v>104</v>
      </c>
      <c r="P724">
        <v>48</v>
      </c>
      <c r="Q724" s="31" t="s">
        <v>171</v>
      </c>
      <c r="R724" t="s">
        <v>171</v>
      </c>
      <c r="S724">
        <v>5.5</v>
      </c>
      <c r="T724" s="2">
        <v>46143</v>
      </c>
      <c r="U724">
        <v>3502934</v>
      </c>
      <c r="V724" t="s">
        <v>105</v>
      </c>
      <c r="W724">
        <v>1</v>
      </c>
      <c r="X724">
        <v>5.5</v>
      </c>
    </row>
    <row r="725" spans="1:24" ht="14.25" customHeight="1" x14ac:dyDescent="0.35">
      <c r="A725">
        <v>585225090005</v>
      </c>
      <c r="B725" t="s">
        <v>680</v>
      </c>
      <c r="C725">
        <v>58522</v>
      </c>
      <c r="D725" t="s">
        <v>94</v>
      </c>
      <c r="E725">
        <v>509</v>
      </c>
      <c r="F725">
        <v>5</v>
      </c>
      <c r="G725">
        <v>5.41</v>
      </c>
      <c r="H725">
        <v>0</v>
      </c>
      <c r="J725">
        <v>5.41</v>
      </c>
      <c r="K725" t="s">
        <v>506</v>
      </c>
      <c r="L725" t="s">
        <v>478</v>
      </c>
      <c r="M725" s="2">
        <v>46143</v>
      </c>
      <c r="N725">
        <v>110</v>
      </c>
      <c r="O725" t="s">
        <v>104</v>
      </c>
      <c r="P725">
        <v>48</v>
      </c>
      <c r="Q725" s="31" t="s">
        <v>171</v>
      </c>
      <c r="R725" t="s">
        <v>171</v>
      </c>
      <c r="S725">
        <v>5.41</v>
      </c>
      <c r="T725" s="2">
        <v>46143</v>
      </c>
      <c r="U725">
        <v>3502934</v>
      </c>
      <c r="V725" t="s">
        <v>105</v>
      </c>
      <c r="W725">
        <v>1</v>
      </c>
      <c r="X725">
        <v>5.41</v>
      </c>
    </row>
    <row r="726" spans="1:24" ht="14.25" customHeight="1" x14ac:dyDescent="0.35">
      <c r="A726">
        <v>611755280001</v>
      </c>
      <c r="B726" t="s">
        <v>681</v>
      </c>
      <c r="C726">
        <v>61175</v>
      </c>
      <c r="D726" t="s">
        <v>46</v>
      </c>
      <c r="E726">
        <v>528</v>
      </c>
      <c r="F726">
        <v>1</v>
      </c>
      <c r="G726">
        <v>1.51</v>
      </c>
      <c r="H726">
        <v>0</v>
      </c>
      <c r="J726">
        <v>1.51</v>
      </c>
      <c r="K726" t="s">
        <v>501</v>
      </c>
      <c r="L726" t="s">
        <v>458</v>
      </c>
      <c r="M726" s="2">
        <v>46204</v>
      </c>
      <c r="N726">
        <v>76</v>
      </c>
      <c r="O726" t="s">
        <v>104</v>
      </c>
      <c r="P726">
        <v>11</v>
      </c>
      <c r="Q726" s="31" t="s">
        <v>171</v>
      </c>
      <c r="R726" t="s">
        <v>171</v>
      </c>
      <c r="S726">
        <v>1.51</v>
      </c>
      <c r="T726" s="2">
        <v>46204</v>
      </c>
      <c r="U726">
        <v>3502934</v>
      </c>
      <c r="V726" t="s">
        <v>105</v>
      </c>
      <c r="W726">
        <v>1</v>
      </c>
      <c r="X726">
        <v>1.51</v>
      </c>
    </row>
    <row r="727" spans="1:24" ht="14.25" customHeight="1" x14ac:dyDescent="0.35">
      <c r="A727">
        <v>611755280002</v>
      </c>
      <c r="B727" t="s">
        <v>681</v>
      </c>
      <c r="C727">
        <v>61175</v>
      </c>
      <c r="D727" t="s">
        <v>46</v>
      </c>
      <c r="E727">
        <v>528</v>
      </c>
      <c r="F727">
        <v>2</v>
      </c>
      <c r="G727">
        <v>1</v>
      </c>
      <c r="H727">
        <v>0</v>
      </c>
      <c r="J727">
        <v>1</v>
      </c>
      <c r="K727" t="s">
        <v>501</v>
      </c>
      <c r="L727" t="s">
        <v>458</v>
      </c>
      <c r="M727" s="2">
        <v>46204</v>
      </c>
      <c r="N727">
        <v>76</v>
      </c>
      <c r="O727" t="s">
        <v>104</v>
      </c>
      <c r="P727">
        <v>11</v>
      </c>
      <c r="Q727" s="31" t="s">
        <v>171</v>
      </c>
      <c r="R727" t="s">
        <v>171</v>
      </c>
      <c r="S727">
        <v>1</v>
      </c>
      <c r="T727" s="2">
        <v>46204</v>
      </c>
      <c r="U727">
        <v>3502934</v>
      </c>
      <c r="V727" t="s">
        <v>105</v>
      </c>
      <c r="W727">
        <v>1</v>
      </c>
      <c r="X727">
        <v>1</v>
      </c>
    </row>
    <row r="728" spans="1:24" ht="14.25" customHeight="1" x14ac:dyDescent="0.35">
      <c r="A728">
        <v>611755280003</v>
      </c>
      <c r="B728" t="s">
        <v>681</v>
      </c>
      <c r="C728">
        <v>61175</v>
      </c>
      <c r="D728" t="s">
        <v>46</v>
      </c>
      <c r="E728">
        <v>528</v>
      </c>
      <c r="F728">
        <v>3</v>
      </c>
      <c r="G728">
        <v>9.69</v>
      </c>
      <c r="H728">
        <v>0</v>
      </c>
      <c r="J728">
        <v>9.69</v>
      </c>
      <c r="K728" t="s">
        <v>456</v>
      </c>
      <c r="L728" t="s">
        <v>458</v>
      </c>
      <c r="M728" s="2">
        <v>46204</v>
      </c>
      <c r="N728">
        <v>76</v>
      </c>
      <c r="O728" t="s">
        <v>104</v>
      </c>
      <c r="P728">
        <v>11</v>
      </c>
      <c r="Q728" s="31" t="s">
        <v>171</v>
      </c>
      <c r="R728" t="s">
        <v>171</v>
      </c>
      <c r="S728">
        <v>9.69</v>
      </c>
      <c r="T728" s="2">
        <v>46204</v>
      </c>
      <c r="U728">
        <v>3502934</v>
      </c>
      <c r="V728" t="s">
        <v>105</v>
      </c>
      <c r="W728">
        <v>1</v>
      </c>
      <c r="X728">
        <v>9.69</v>
      </c>
    </row>
    <row r="729" spans="1:24" ht="14.25" customHeight="1" x14ac:dyDescent="0.35">
      <c r="A729">
        <v>611755280004</v>
      </c>
      <c r="B729" t="s">
        <v>681</v>
      </c>
      <c r="C729">
        <v>61175</v>
      </c>
      <c r="D729" t="s">
        <v>46</v>
      </c>
      <c r="E729">
        <v>528</v>
      </c>
      <c r="F729">
        <v>4</v>
      </c>
      <c r="G729">
        <v>12.63</v>
      </c>
      <c r="H729">
        <v>0</v>
      </c>
      <c r="J729">
        <v>12.63</v>
      </c>
      <c r="K729" t="s">
        <v>456</v>
      </c>
      <c r="L729" t="s">
        <v>458</v>
      </c>
      <c r="M729" s="2">
        <v>46204</v>
      </c>
      <c r="N729">
        <v>76</v>
      </c>
      <c r="O729" t="s">
        <v>104</v>
      </c>
      <c r="P729">
        <v>11</v>
      </c>
      <c r="Q729" s="31" t="s">
        <v>171</v>
      </c>
      <c r="R729" t="s">
        <v>171</v>
      </c>
      <c r="S729">
        <v>12.63</v>
      </c>
      <c r="T729" s="2">
        <v>46204</v>
      </c>
      <c r="U729">
        <v>3502934</v>
      </c>
      <c r="V729" t="s">
        <v>105</v>
      </c>
      <c r="W729">
        <v>1</v>
      </c>
      <c r="X729">
        <v>12.63</v>
      </c>
    </row>
    <row r="730" spans="1:24" ht="14.25" customHeight="1" x14ac:dyDescent="0.35">
      <c r="A730">
        <v>614270010001</v>
      </c>
      <c r="B730" t="s">
        <v>682</v>
      </c>
      <c r="C730">
        <v>61427</v>
      </c>
      <c r="D730" t="s">
        <v>20</v>
      </c>
      <c r="E730">
        <v>1</v>
      </c>
      <c r="F730">
        <v>1</v>
      </c>
      <c r="G730">
        <v>13.19</v>
      </c>
      <c r="H730">
        <v>0</v>
      </c>
      <c r="I730">
        <v>13.19</v>
      </c>
      <c r="J730">
        <v>0</v>
      </c>
      <c r="K730" t="s">
        <v>472</v>
      </c>
      <c r="L730" t="s">
        <v>475</v>
      </c>
      <c r="M730" s="2">
        <v>46143</v>
      </c>
      <c r="N730">
        <v>100</v>
      </c>
      <c r="O730" t="s">
        <v>626</v>
      </c>
      <c r="P730">
        <v>54</v>
      </c>
      <c r="Q730" s="31" t="s">
        <v>171</v>
      </c>
      <c r="R730" t="s">
        <v>171</v>
      </c>
      <c r="S730">
        <v>0</v>
      </c>
      <c r="T730" s="2">
        <v>46143</v>
      </c>
      <c r="U730">
        <v>3502934</v>
      </c>
      <c r="V730" t="s">
        <v>105</v>
      </c>
      <c r="W730">
        <v>1</v>
      </c>
      <c r="X730">
        <v>0</v>
      </c>
    </row>
    <row r="731" spans="1:24" ht="14.25" customHeight="1" x14ac:dyDescent="0.35">
      <c r="A731">
        <v>614270010002</v>
      </c>
      <c r="B731" t="s">
        <v>682</v>
      </c>
      <c r="C731">
        <v>61427</v>
      </c>
      <c r="D731" t="s">
        <v>20</v>
      </c>
      <c r="E731">
        <v>1</v>
      </c>
      <c r="F731">
        <v>2</v>
      </c>
      <c r="G731">
        <v>5.91</v>
      </c>
      <c r="H731">
        <v>0</v>
      </c>
      <c r="I731">
        <v>5.91</v>
      </c>
      <c r="J731">
        <v>0</v>
      </c>
      <c r="K731" t="s">
        <v>472</v>
      </c>
      <c r="L731" t="s">
        <v>475</v>
      </c>
      <c r="M731" s="2">
        <v>46143</v>
      </c>
      <c r="N731">
        <v>100</v>
      </c>
      <c r="O731" t="s">
        <v>626</v>
      </c>
      <c r="P731">
        <v>54</v>
      </c>
      <c r="Q731" s="31" t="s">
        <v>171</v>
      </c>
      <c r="R731" t="s">
        <v>171</v>
      </c>
      <c r="S731">
        <v>0</v>
      </c>
      <c r="T731" s="2">
        <v>46143</v>
      </c>
      <c r="U731">
        <v>3502934</v>
      </c>
      <c r="V731" t="s">
        <v>105</v>
      </c>
      <c r="W731">
        <v>1</v>
      </c>
      <c r="X731">
        <v>0</v>
      </c>
    </row>
    <row r="732" spans="1:24" ht="14.25" customHeight="1" x14ac:dyDescent="0.35">
      <c r="A732">
        <v>614270010003</v>
      </c>
      <c r="B732" t="s">
        <v>682</v>
      </c>
      <c r="C732">
        <v>61427</v>
      </c>
      <c r="D732" t="s">
        <v>20</v>
      </c>
      <c r="E732">
        <v>1</v>
      </c>
      <c r="F732">
        <v>3</v>
      </c>
      <c r="G732">
        <v>8.64</v>
      </c>
      <c r="H732">
        <v>0</v>
      </c>
      <c r="I732">
        <v>8.64</v>
      </c>
      <c r="J732">
        <v>0</v>
      </c>
      <c r="K732" t="s">
        <v>472</v>
      </c>
      <c r="L732" t="s">
        <v>475</v>
      </c>
      <c r="M732" s="2">
        <v>46143</v>
      </c>
      <c r="N732">
        <v>100</v>
      </c>
      <c r="O732" t="s">
        <v>626</v>
      </c>
      <c r="P732">
        <v>54</v>
      </c>
      <c r="Q732" s="31" t="s">
        <v>171</v>
      </c>
      <c r="R732" t="s">
        <v>171</v>
      </c>
      <c r="S732">
        <v>0</v>
      </c>
      <c r="T732" s="2">
        <v>46143</v>
      </c>
      <c r="U732">
        <v>3502934</v>
      </c>
      <c r="V732" t="s">
        <v>105</v>
      </c>
      <c r="W732">
        <v>1</v>
      </c>
      <c r="X732">
        <v>0</v>
      </c>
    </row>
    <row r="733" spans="1:24" ht="14.25" customHeight="1" x14ac:dyDescent="0.35">
      <c r="A733">
        <v>614270010004</v>
      </c>
      <c r="B733" t="s">
        <v>682</v>
      </c>
      <c r="C733">
        <v>61427</v>
      </c>
      <c r="D733" t="s">
        <v>20</v>
      </c>
      <c r="E733">
        <v>1</v>
      </c>
      <c r="F733">
        <v>4</v>
      </c>
      <c r="G733">
        <v>6.69</v>
      </c>
      <c r="H733">
        <v>0</v>
      </c>
      <c r="I733">
        <v>6.69</v>
      </c>
      <c r="J733">
        <v>0</v>
      </c>
      <c r="K733" t="s">
        <v>472</v>
      </c>
      <c r="L733" t="s">
        <v>475</v>
      </c>
      <c r="M733" s="2">
        <v>46143</v>
      </c>
      <c r="N733">
        <v>100</v>
      </c>
      <c r="O733" t="s">
        <v>626</v>
      </c>
      <c r="P733">
        <v>54</v>
      </c>
      <c r="Q733" s="31" t="s">
        <v>171</v>
      </c>
      <c r="R733" t="s">
        <v>171</v>
      </c>
      <c r="S733">
        <v>0</v>
      </c>
      <c r="T733" s="2">
        <v>46143</v>
      </c>
      <c r="U733">
        <v>3502934</v>
      </c>
      <c r="V733" t="s">
        <v>105</v>
      </c>
      <c r="W733">
        <v>1</v>
      </c>
      <c r="X733">
        <v>0</v>
      </c>
    </row>
    <row r="734" spans="1:24" ht="14.25" customHeight="1" x14ac:dyDescent="0.35">
      <c r="A734">
        <v>614270010005</v>
      </c>
      <c r="B734" t="s">
        <v>682</v>
      </c>
      <c r="C734">
        <v>61427</v>
      </c>
      <c r="D734" t="s">
        <v>20</v>
      </c>
      <c r="E734">
        <v>1</v>
      </c>
      <c r="F734">
        <v>5</v>
      </c>
      <c r="G734">
        <v>4.37</v>
      </c>
      <c r="H734">
        <v>0</v>
      </c>
      <c r="I734">
        <v>4.37</v>
      </c>
      <c r="J734">
        <v>0</v>
      </c>
      <c r="K734" t="s">
        <v>472</v>
      </c>
      <c r="L734" t="s">
        <v>475</v>
      </c>
      <c r="M734" s="2">
        <v>46143</v>
      </c>
      <c r="N734">
        <v>100</v>
      </c>
      <c r="O734" t="s">
        <v>626</v>
      </c>
      <c r="P734">
        <v>54</v>
      </c>
      <c r="Q734" s="31" t="s">
        <v>171</v>
      </c>
      <c r="R734" t="s">
        <v>171</v>
      </c>
      <c r="S734">
        <v>0</v>
      </c>
      <c r="T734" s="2">
        <v>46143</v>
      </c>
      <c r="U734">
        <v>3502934</v>
      </c>
      <c r="V734" t="s">
        <v>105</v>
      </c>
      <c r="W734">
        <v>1</v>
      </c>
      <c r="X734">
        <v>0</v>
      </c>
    </row>
    <row r="735" spans="1:24" ht="14.25" customHeight="1" x14ac:dyDescent="0.35">
      <c r="A735">
        <v>614270010006</v>
      </c>
      <c r="B735" t="s">
        <v>682</v>
      </c>
      <c r="C735">
        <v>61427</v>
      </c>
      <c r="D735" t="s">
        <v>20</v>
      </c>
      <c r="E735">
        <v>1</v>
      </c>
      <c r="F735">
        <v>6</v>
      </c>
      <c r="G735">
        <v>16.55</v>
      </c>
      <c r="H735">
        <v>0</v>
      </c>
      <c r="I735">
        <v>16.55</v>
      </c>
      <c r="J735">
        <v>0</v>
      </c>
      <c r="K735" t="s">
        <v>472</v>
      </c>
      <c r="L735" t="s">
        <v>475</v>
      </c>
      <c r="M735" s="2">
        <v>46143</v>
      </c>
      <c r="N735">
        <v>100</v>
      </c>
      <c r="O735" t="s">
        <v>626</v>
      </c>
      <c r="P735">
        <v>54</v>
      </c>
      <c r="Q735" s="31" t="s">
        <v>171</v>
      </c>
      <c r="R735" t="s">
        <v>171</v>
      </c>
      <c r="S735">
        <v>0</v>
      </c>
      <c r="T735" s="2">
        <v>46143</v>
      </c>
      <c r="U735">
        <v>3502934</v>
      </c>
      <c r="V735" t="s">
        <v>105</v>
      </c>
      <c r="W735">
        <v>1</v>
      </c>
      <c r="X735">
        <v>0</v>
      </c>
    </row>
    <row r="736" spans="1:24" ht="14.25" customHeight="1" x14ac:dyDescent="0.35">
      <c r="A736">
        <v>614270010007</v>
      </c>
      <c r="B736" t="s">
        <v>682</v>
      </c>
      <c r="C736">
        <v>61427</v>
      </c>
      <c r="D736" t="s">
        <v>20</v>
      </c>
      <c r="E736">
        <v>1</v>
      </c>
      <c r="F736">
        <v>7</v>
      </c>
      <c r="G736">
        <v>2.16</v>
      </c>
      <c r="H736">
        <v>0</v>
      </c>
      <c r="I736">
        <v>2.16</v>
      </c>
      <c r="J736">
        <v>0</v>
      </c>
      <c r="K736" t="s">
        <v>472</v>
      </c>
      <c r="L736" t="s">
        <v>475</v>
      </c>
      <c r="M736" s="2">
        <v>46143</v>
      </c>
      <c r="N736">
        <v>100</v>
      </c>
      <c r="O736" t="s">
        <v>626</v>
      </c>
      <c r="P736">
        <v>54</v>
      </c>
      <c r="Q736" s="31" t="s">
        <v>171</v>
      </c>
      <c r="R736" t="s">
        <v>171</v>
      </c>
      <c r="S736">
        <v>0</v>
      </c>
      <c r="T736" s="2">
        <v>46143</v>
      </c>
      <c r="U736">
        <v>3502934</v>
      </c>
      <c r="V736" t="s">
        <v>105</v>
      </c>
      <c r="W736">
        <v>1</v>
      </c>
      <c r="X736">
        <v>0</v>
      </c>
    </row>
    <row r="737" spans="1:24" ht="14.25" customHeight="1" x14ac:dyDescent="0.35">
      <c r="A737">
        <v>614270010008</v>
      </c>
      <c r="B737" t="s">
        <v>682</v>
      </c>
      <c r="C737">
        <v>61427</v>
      </c>
      <c r="D737" t="s">
        <v>20</v>
      </c>
      <c r="E737">
        <v>1</v>
      </c>
      <c r="F737">
        <v>8</v>
      </c>
      <c r="G737">
        <v>10.09</v>
      </c>
      <c r="H737">
        <v>0</v>
      </c>
      <c r="I737">
        <v>10.09</v>
      </c>
      <c r="J737">
        <v>0</v>
      </c>
      <c r="K737" t="s">
        <v>456</v>
      </c>
      <c r="L737" t="s">
        <v>475</v>
      </c>
      <c r="M737" s="2">
        <v>46143</v>
      </c>
      <c r="N737">
        <v>100</v>
      </c>
      <c r="O737" t="s">
        <v>626</v>
      </c>
      <c r="P737">
        <v>54</v>
      </c>
      <c r="Q737" s="31" t="s">
        <v>171</v>
      </c>
      <c r="R737" t="s">
        <v>171</v>
      </c>
      <c r="S737">
        <v>0</v>
      </c>
      <c r="T737" s="2">
        <v>46143</v>
      </c>
      <c r="U737">
        <v>3502934</v>
      </c>
      <c r="V737" t="s">
        <v>105</v>
      </c>
      <c r="W737">
        <v>1</v>
      </c>
      <c r="X737">
        <v>0</v>
      </c>
    </row>
    <row r="738" spans="1:24" ht="14.25" customHeight="1" x14ac:dyDescent="0.35">
      <c r="A738">
        <v>614270010009</v>
      </c>
      <c r="B738" t="s">
        <v>682</v>
      </c>
      <c r="C738">
        <v>61427</v>
      </c>
      <c r="D738" t="s">
        <v>20</v>
      </c>
      <c r="E738">
        <v>1</v>
      </c>
      <c r="F738">
        <v>9</v>
      </c>
      <c r="G738">
        <v>11.34</v>
      </c>
      <c r="H738">
        <v>0</v>
      </c>
      <c r="I738">
        <v>11.34</v>
      </c>
      <c r="J738">
        <v>0</v>
      </c>
      <c r="K738" t="s">
        <v>456</v>
      </c>
      <c r="L738" t="s">
        <v>475</v>
      </c>
      <c r="M738" s="2">
        <v>46143</v>
      </c>
      <c r="N738">
        <v>100</v>
      </c>
      <c r="O738" t="s">
        <v>626</v>
      </c>
      <c r="P738">
        <v>54</v>
      </c>
      <c r="Q738" s="31" t="s">
        <v>171</v>
      </c>
      <c r="R738" t="s">
        <v>171</v>
      </c>
      <c r="S738">
        <v>0</v>
      </c>
      <c r="T738" s="2">
        <v>46143</v>
      </c>
      <c r="U738">
        <v>3502934</v>
      </c>
      <c r="V738" t="s">
        <v>105</v>
      </c>
      <c r="W738">
        <v>1</v>
      </c>
      <c r="X738">
        <v>0</v>
      </c>
    </row>
    <row r="739" spans="1:24" ht="14.25" customHeight="1" x14ac:dyDescent="0.35">
      <c r="A739">
        <v>614270010010</v>
      </c>
      <c r="B739" t="s">
        <v>682</v>
      </c>
      <c r="C739">
        <v>61427</v>
      </c>
      <c r="D739" t="s">
        <v>20</v>
      </c>
      <c r="E739">
        <v>1</v>
      </c>
      <c r="F739">
        <v>10</v>
      </c>
      <c r="G739">
        <v>4.83</v>
      </c>
      <c r="H739">
        <v>0</v>
      </c>
      <c r="I739">
        <v>4.83</v>
      </c>
      <c r="J739">
        <v>0</v>
      </c>
      <c r="K739" t="s">
        <v>472</v>
      </c>
      <c r="L739" t="s">
        <v>475</v>
      </c>
      <c r="M739" s="2">
        <v>46143</v>
      </c>
      <c r="N739">
        <v>100</v>
      </c>
      <c r="O739" t="s">
        <v>626</v>
      </c>
      <c r="P739">
        <v>54</v>
      </c>
      <c r="Q739" s="31" t="s">
        <v>171</v>
      </c>
      <c r="R739" t="s">
        <v>171</v>
      </c>
      <c r="S739">
        <v>0</v>
      </c>
      <c r="T739" s="2">
        <v>46143</v>
      </c>
      <c r="U739">
        <v>3502934</v>
      </c>
      <c r="V739" t="s">
        <v>105</v>
      </c>
      <c r="W739">
        <v>1</v>
      </c>
      <c r="X739">
        <v>0</v>
      </c>
    </row>
    <row r="740" spans="1:24" ht="14.25" customHeight="1" x14ac:dyDescent="0.35">
      <c r="A740">
        <v>614270010011</v>
      </c>
      <c r="B740" t="s">
        <v>682</v>
      </c>
      <c r="C740">
        <v>61427</v>
      </c>
      <c r="D740" t="s">
        <v>20</v>
      </c>
      <c r="E740">
        <v>1</v>
      </c>
      <c r="F740">
        <v>11</v>
      </c>
      <c r="G740">
        <v>3.76</v>
      </c>
      <c r="H740">
        <v>0</v>
      </c>
      <c r="I740">
        <v>3.76</v>
      </c>
      <c r="J740">
        <v>0</v>
      </c>
      <c r="K740" t="s">
        <v>472</v>
      </c>
      <c r="L740" t="s">
        <v>475</v>
      </c>
      <c r="M740" s="2">
        <v>46143</v>
      </c>
      <c r="N740">
        <v>100</v>
      </c>
      <c r="O740" t="s">
        <v>626</v>
      </c>
      <c r="P740">
        <v>54</v>
      </c>
      <c r="Q740" s="31" t="s">
        <v>171</v>
      </c>
      <c r="R740" t="s">
        <v>171</v>
      </c>
      <c r="S740">
        <v>0</v>
      </c>
      <c r="T740" s="2">
        <v>46143</v>
      </c>
      <c r="U740">
        <v>3502934</v>
      </c>
      <c r="V740" t="s">
        <v>105</v>
      </c>
      <c r="W740">
        <v>1</v>
      </c>
      <c r="X740">
        <v>0</v>
      </c>
    </row>
    <row r="741" spans="1:24" ht="14.25" customHeight="1" x14ac:dyDescent="0.35">
      <c r="A741">
        <v>614270010012</v>
      </c>
      <c r="B741" t="s">
        <v>682</v>
      </c>
      <c r="C741">
        <v>61427</v>
      </c>
      <c r="D741" t="s">
        <v>20</v>
      </c>
      <c r="E741">
        <v>1</v>
      </c>
      <c r="F741">
        <v>12</v>
      </c>
      <c r="G741">
        <v>5.3</v>
      </c>
      <c r="H741">
        <v>0</v>
      </c>
      <c r="I741">
        <v>5.3</v>
      </c>
      <c r="J741">
        <v>0</v>
      </c>
      <c r="K741" t="s">
        <v>472</v>
      </c>
      <c r="L741" t="s">
        <v>475</v>
      </c>
      <c r="M741" s="2">
        <v>46143</v>
      </c>
      <c r="N741">
        <v>100</v>
      </c>
      <c r="O741" t="s">
        <v>626</v>
      </c>
      <c r="P741">
        <v>54</v>
      </c>
      <c r="Q741" s="31" t="s">
        <v>171</v>
      </c>
      <c r="R741" t="s">
        <v>171</v>
      </c>
      <c r="S741">
        <v>0</v>
      </c>
      <c r="T741" s="2">
        <v>46143</v>
      </c>
      <c r="U741">
        <v>3502934</v>
      </c>
      <c r="V741" t="s">
        <v>105</v>
      </c>
      <c r="W741">
        <v>1</v>
      </c>
      <c r="X741">
        <v>0</v>
      </c>
    </row>
    <row r="742" spans="1:24" ht="14.25" customHeight="1" x14ac:dyDescent="0.35">
      <c r="A742">
        <v>614270010013</v>
      </c>
      <c r="B742" t="s">
        <v>682</v>
      </c>
      <c r="C742">
        <v>61427</v>
      </c>
      <c r="D742" t="s">
        <v>20</v>
      </c>
      <c r="E742">
        <v>1</v>
      </c>
      <c r="F742">
        <v>13</v>
      </c>
      <c r="G742">
        <v>7.26</v>
      </c>
      <c r="H742">
        <v>0</v>
      </c>
      <c r="I742">
        <v>7.26</v>
      </c>
      <c r="J742">
        <v>0</v>
      </c>
      <c r="K742" t="s">
        <v>472</v>
      </c>
      <c r="L742" t="s">
        <v>475</v>
      </c>
      <c r="M742" s="2">
        <v>46143</v>
      </c>
      <c r="N742">
        <v>100</v>
      </c>
      <c r="O742" t="s">
        <v>626</v>
      </c>
      <c r="P742">
        <v>54</v>
      </c>
      <c r="Q742" s="31" t="s">
        <v>171</v>
      </c>
      <c r="R742" t="s">
        <v>171</v>
      </c>
      <c r="S742">
        <v>0</v>
      </c>
      <c r="T742" s="2">
        <v>46143</v>
      </c>
      <c r="U742">
        <v>3502934</v>
      </c>
      <c r="V742" t="s">
        <v>105</v>
      </c>
      <c r="W742">
        <v>1</v>
      </c>
      <c r="X742">
        <v>0</v>
      </c>
    </row>
    <row r="743" spans="1:24" ht="14.25" customHeight="1" x14ac:dyDescent="0.35">
      <c r="A743">
        <v>614270010014</v>
      </c>
      <c r="B743" t="s">
        <v>682</v>
      </c>
      <c r="C743">
        <v>61427</v>
      </c>
      <c r="D743" t="s">
        <v>20</v>
      </c>
      <c r="E743">
        <v>1</v>
      </c>
      <c r="F743">
        <v>14</v>
      </c>
      <c r="G743">
        <v>6.46</v>
      </c>
      <c r="H743">
        <v>0</v>
      </c>
      <c r="I743">
        <v>6.46</v>
      </c>
      <c r="J743">
        <v>0</v>
      </c>
      <c r="K743" t="s">
        <v>472</v>
      </c>
      <c r="L743" t="s">
        <v>475</v>
      </c>
      <c r="M743" s="2">
        <v>46143</v>
      </c>
      <c r="N743">
        <v>100</v>
      </c>
      <c r="O743" t="s">
        <v>626</v>
      </c>
      <c r="P743">
        <v>54</v>
      </c>
      <c r="Q743" s="31" t="s">
        <v>171</v>
      </c>
      <c r="R743" t="s">
        <v>171</v>
      </c>
      <c r="S743">
        <v>0</v>
      </c>
      <c r="T743" s="2">
        <v>46143</v>
      </c>
      <c r="U743">
        <v>3502934</v>
      </c>
      <c r="V743" t="s">
        <v>105</v>
      </c>
      <c r="W743">
        <v>1</v>
      </c>
      <c r="X743">
        <v>0</v>
      </c>
    </row>
    <row r="744" spans="1:24" ht="14.25" customHeight="1" x14ac:dyDescent="0.35">
      <c r="A744">
        <v>614270010015</v>
      </c>
      <c r="B744" t="s">
        <v>682</v>
      </c>
      <c r="C744">
        <v>61427</v>
      </c>
      <c r="D744" t="s">
        <v>20</v>
      </c>
      <c r="E744">
        <v>1</v>
      </c>
      <c r="F744">
        <v>15</v>
      </c>
      <c r="G744">
        <v>5.66</v>
      </c>
      <c r="H744">
        <v>0</v>
      </c>
      <c r="I744">
        <v>5.66</v>
      </c>
      <c r="J744">
        <v>0</v>
      </c>
      <c r="K744" t="s">
        <v>472</v>
      </c>
      <c r="L744" t="s">
        <v>475</v>
      </c>
      <c r="M744" s="2">
        <v>46143</v>
      </c>
      <c r="N744">
        <v>100</v>
      </c>
      <c r="O744" t="s">
        <v>626</v>
      </c>
      <c r="P744">
        <v>54</v>
      </c>
      <c r="Q744" s="31" t="s">
        <v>171</v>
      </c>
      <c r="R744" t="s">
        <v>171</v>
      </c>
      <c r="S744">
        <v>0</v>
      </c>
      <c r="T744" s="2">
        <v>46143</v>
      </c>
      <c r="U744">
        <v>3502934</v>
      </c>
      <c r="V744" t="s">
        <v>105</v>
      </c>
      <c r="W744">
        <v>1</v>
      </c>
      <c r="X744">
        <v>0</v>
      </c>
    </row>
    <row r="745" spans="1:24" ht="14.25" customHeight="1" x14ac:dyDescent="0.35">
      <c r="A745">
        <v>715294320001</v>
      </c>
      <c r="B745" t="s">
        <v>683</v>
      </c>
      <c r="C745">
        <v>71529</v>
      </c>
      <c r="D745" t="s">
        <v>98</v>
      </c>
      <c r="E745">
        <v>432</v>
      </c>
      <c r="F745">
        <v>1</v>
      </c>
      <c r="G745">
        <v>1.83</v>
      </c>
      <c r="H745">
        <v>0</v>
      </c>
      <c r="J745">
        <v>1.83</v>
      </c>
      <c r="K745" t="s">
        <v>487</v>
      </c>
      <c r="L745" t="s">
        <v>475</v>
      </c>
      <c r="M745" s="2">
        <v>46235</v>
      </c>
      <c r="N745">
        <v>100</v>
      </c>
      <c r="O745" t="s">
        <v>104</v>
      </c>
      <c r="P745">
        <v>46.1</v>
      </c>
      <c r="Q745" s="31" t="s">
        <v>171</v>
      </c>
      <c r="R745" t="s">
        <v>171</v>
      </c>
      <c r="S745">
        <v>1.83</v>
      </c>
      <c r="T745" s="2">
        <v>46235</v>
      </c>
      <c r="U745">
        <v>3502934</v>
      </c>
      <c r="V745" t="s">
        <v>105</v>
      </c>
      <c r="W745">
        <v>1</v>
      </c>
      <c r="X745">
        <v>1.83</v>
      </c>
    </row>
    <row r="746" spans="1:24" ht="14.25" customHeight="1" x14ac:dyDescent="0.35">
      <c r="A746">
        <v>715294320002</v>
      </c>
      <c r="B746" t="s">
        <v>683</v>
      </c>
      <c r="C746">
        <v>71529</v>
      </c>
      <c r="D746" t="s">
        <v>98</v>
      </c>
      <c r="E746">
        <v>432</v>
      </c>
      <c r="F746">
        <v>2</v>
      </c>
      <c r="G746">
        <v>13.39</v>
      </c>
      <c r="H746">
        <v>0</v>
      </c>
      <c r="J746">
        <v>13.39</v>
      </c>
      <c r="K746" t="s">
        <v>487</v>
      </c>
      <c r="L746" t="s">
        <v>475</v>
      </c>
      <c r="M746" s="2">
        <v>46235</v>
      </c>
      <c r="N746">
        <v>100</v>
      </c>
      <c r="O746" t="s">
        <v>104</v>
      </c>
      <c r="P746">
        <v>46.1</v>
      </c>
      <c r="Q746" s="31" t="s">
        <v>171</v>
      </c>
      <c r="R746" t="s">
        <v>171</v>
      </c>
      <c r="S746">
        <v>13.39</v>
      </c>
      <c r="T746" s="2">
        <v>46235</v>
      </c>
      <c r="U746">
        <v>3502934</v>
      </c>
      <c r="V746" t="s">
        <v>105</v>
      </c>
      <c r="W746">
        <v>1</v>
      </c>
      <c r="X746">
        <v>13.39</v>
      </c>
    </row>
    <row r="747" spans="1:24" ht="14.25" customHeight="1" x14ac:dyDescent="0.35">
      <c r="A747">
        <v>715294320003</v>
      </c>
      <c r="B747" t="s">
        <v>683</v>
      </c>
      <c r="C747">
        <v>71529</v>
      </c>
      <c r="D747" t="s">
        <v>98</v>
      </c>
      <c r="E747">
        <v>432</v>
      </c>
      <c r="F747">
        <v>3</v>
      </c>
      <c r="G747">
        <v>7.87</v>
      </c>
      <c r="H747">
        <v>0</v>
      </c>
      <c r="J747">
        <v>7.87</v>
      </c>
      <c r="K747" t="s">
        <v>456</v>
      </c>
      <c r="L747" t="s">
        <v>475</v>
      </c>
      <c r="M747" s="2">
        <v>46235</v>
      </c>
      <c r="N747">
        <v>100</v>
      </c>
      <c r="O747" t="s">
        <v>104</v>
      </c>
      <c r="P747">
        <v>46.1</v>
      </c>
      <c r="Q747" s="31" t="s">
        <v>171</v>
      </c>
      <c r="R747" t="s">
        <v>171</v>
      </c>
      <c r="S747">
        <v>7.87</v>
      </c>
      <c r="T747" s="2">
        <v>46235</v>
      </c>
      <c r="U747">
        <v>3502934</v>
      </c>
      <c r="V747" t="s">
        <v>105</v>
      </c>
      <c r="W747">
        <v>1</v>
      </c>
      <c r="X747">
        <v>7.87</v>
      </c>
    </row>
    <row r="748" spans="1:24" ht="14.25" customHeight="1" x14ac:dyDescent="0.35">
      <c r="A748">
        <v>719654330001</v>
      </c>
      <c r="B748" t="s">
        <v>684</v>
      </c>
      <c r="C748">
        <v>71965</v>
      </c>
      <c r="D748" t="s">
        <v>97</v>
      </c>
      <c r="E748">
        <v>433</v>
      </c>
      <c r="F748">
        <v>1</v>
      </c>
      <c r="G748">
        <v>0.56000000000000005</v>
      </c>
      <c r="H748">
        <v>0</v>
      </c>
      <c r="J748">
        <v>0.56000000000000005</v>
      </c>
      <c r="K748" t="s">
        <v>482</v>
      </c>
      <c r="L748" t="s">
        <v>478</v>
      </c>
      <c r="M748" s="2">
        <v>46204</v>
      </c>
      <c r="N748">
        <v>125</v>
      </c>
      <c r="O748" t="s">
        <v>104</v>
      </c>
      <c r="P748">
        <v>11</v>
      </c>
      <c r="Q748" s="31" t="s">
        <v>171</v>
      </c>
      <c r="R748" t="s">
        <v>171</v>
      </c>
      <c r="S748">
        <v>0.56000000000000005</v>
      </c>
      <c r="T748" s="2">
        <v>46204</v>
      </c>
      <c r="U748">
        <v>3502934</v>
      </c>
      <c r="V748" t="s">
        <v>105</v>
      </c>
      <c r="W748">
        <v>1</v>
      </c>
      <c r="X748">
        <v>0.56000000000000005</v>
      </c>
    </row>
    <row r="749" spans="1:24" ht="14.25" customHeight="1" x14ac:dyDescent="0.35">
      <c r="A749">
        <v>719654330002</v>
      </c>
      <c r="B749" t="s">
        <v>684</v>
      </c>
      <c r="C749">
        <v>71965</v>
      </c>
      <c r="D749" t="s">
        <v>97</v>
      </c>
      <c r="E749">
        <v>433</v>
      </c>
      <c r="F749">
        <v>2</v>
      </c>
      <c r="G749">
        <v>1.51</v>
      </c>
      <c r="H749">
        <v>0</v>
      </c>
      <c r="J749">
        <v>1.51</v>
      </c>
      <c r="K749" t="s">
        <v>482</v>
      </c>
      <c r="L749" t="s">
        <v>478</v>
      </c>
      <c r="M749" s="2">
        <v>46204</v>
      </c>
      <c r="N749">
        <v>125</v>
      </c>
      <c r="O749" t="s">
        <v>104</v>
      </c>
      <c r="P749">
        <v>11</v>
      </c>
      <c r="Q749" s="31" t="s">
        <v>171</v>
      </c>
      <c r="R749" t="s">
        <v>171</v>
      </c>
      <c r="S749">
        <v>1.51</v>
      </c>
      <c r="T749" s="2">
        <v>46204</v>
      </c>
      <c r="U749">
        <v>3502934</v>
      </c>
      <c r="V749" t="s">
        <v>105</v>
      </c>
      <c r="W749">
        <v>1</v>
      </c>
      <c r="X749">
        <v>1.51</v>
      </c>
    </row>
    <row r="750" spans="1:24" ht="14.25" customHeight="1" x14ac:dyDescent="0.35">
      <c r="A750">
        <v>719654330003</v>
      </c>
      <c r="B750" t="s">
        <v>684</v>
      </c>
      <c r="C750">
        <v>71965</v>
      </c>
      <c r="D750" t="s">
        <v>97</v>
      </c>
      <c r="E750">
        <v>433</v>
      </c>
      <c r="F750">
        <v>3</v>
      </c>
      <c r="G750">
        <v>24.19</v>
      </c>
      <c r="H750">
        <v>0</v>
      </c>
      <c r="I750">
        <v>6.56</v>
      </c>
      <c r="J750">
        <v>17.63</v>
      </c>
      <c r="K750" t="s">
        <v>519</v>
      </c>
      <c r="L750" t="s">
        <v>478</v>
      </c>
      <c r="M750" s="2">
        <v>46204</v>
      </c>
      <c r="N750">
        <v>125</v>
      </c>
      <c r="O750" t="s">
        <v>104</v>
      </c>
      <c r="P750">
        <v>11</v>
      </c>
      <c r="Q750" s="31" t="s">
        <v>171</v>
      </c>
      <c r="R750" t="s">
        <v>171</v>
      </c>
      <c r="S750">
        <v>17.63</v>
      </c>
      <c r="T750" s="2">
        <v>46204</v>
      </c>
      <c r="U750">
        <v>3502934</v>
      </c>
      <c r="V750" t="s">
        <v>105</v>
      </c>
      <c r="W750">
        <v>1</v>
      </c>
      <c r="X750">
        <v>17.63</v>
      </c>
    </row>
    <row r="751" spans="1:24" ht="14.25" customHeight="1" x14ac:dyDescent="0.35">
      <c r="A751">
        <v>719654330005</v>
      </c>
      <c r="B751" t="s">
        <v>684</v>
      </c>
      <c r="C751">
        <v>71965</v>
      </c>
      <c r="D751" t="s">
        <v>97</v>
      </c>
      <c r="E751">
        <v>433</v>
      </c>
      <c r="F751">
        <v>5</v>
      </c>
      <c r="G751">
        <v>2.0299999999999998</v>
      </c>
      <c r="H751">
        <v>0</v>
      </c>
      <c r="J751">
        <v>2.0299999999999998</v>
      </c>
      <c r="K751" t="s">
        <v>482</v>
      </c>
      <c r="L751" t="s">
        <v>478</v>
      </c>
      <c r="M751" s="2">
        <v>46204</v>
      </c>
      <c r="N751">
        <v>125</v>
      </c>
      <c r="O751" t="s">
        <v>104</v>
      </c>
      <c r="P751">
        <v>11</v>
      </c>
      <c r="Q751" s="31" t="s">
        <v>171</v>
      </c>
      <c r="R751" t="s">
        <v>171</v>
      </c>
      <c r="S751">
        <v>2.0299999999999998</v>
      </c>
      <c r="T751" s="2">
        <v>46204</v>
      </c>
      <c r="U751">
        <v>3502934</v>
      </c>
      <c r="V751" t="s">
        <v>105</v>
      </c>
      <c r="W751">
        <v>1</v>
      </c>
      <c r="X751">
        <v>2.0299999999999998</v>
      </c>
    </row>
    <row r="752" spans="1:24" ht="14.25" customHeight="1" x14ac:dyDescent="0.35">
      <c r="A752">
        <v>719654330006</v>
      </c>
      <c r="B752" t="s">
        <v>684</v>
      </c>
      <c r="C752">
        <v>71965</v>
      </c>
      <c r="D752" t="s">
        <v>97</v>
      </c>
      <c r="E752">
        <v>433</v>
      </c>
      <c r="F752">
        <v>6</v>
      </c>
      <c r="G752">
        <v>20.92</v>
      </c>
      <c r="H752">
        <v>0</v>
      </c>
      <c r="I752">
        <v>0.8</v>
      </c>
      <c r="J752">
        <v>20.12</v>
      </c>
      <c r="K752" t="s">
        <v>482</v>
      </c>
      <c r="L752" t="s">
        <v>478</v>
      </c>
      <c r="M752" s="2">
        <v>46204</v>
      </c>
      <c r="N752">
        <v>125</v>
      </c>
      <c r="O752" t="s">
        <v>104</v>
      </c>
      <c r="P752">
        <v>11</v>
      </c>
      <c r="Q752" s="31" t="s">
        <v>171</v>
      </c>
      <c r="R752" t="s">
        <v>171</v>
      </c>
      <c r="S752">
        <v>20.12</v>
      </c>
      <c r="T752" s="2">
        <v>46204</v>
      </c>
      <c r="U752">
        <v>3502934</v>
      </c>
      <c r="V752" t="s">
        <v>105</v>
      </c>
      <c r="W752">
        <v>1</v>
      </c>
      <c r="X752">
        <v>20.12</v>
      </c>
    </row>
    <row r="753" spans="1:24" ht="14.25" customHeight="1" x14ac:dyDescent="0.35">
      <c r="A753">
        <v>719654330007</v>
      </c>
      <c r="B753" t="s">
        <v>684</v>
      </c>
      <c r="C753">
        <v>71965</v>
      </c>
      <c r="D753" t="s">
        <v>97</v>
      </c>
      <c r="E753">
        <v>433</v>
      </c>
      <c r="F753">
        <v>7</v>
      </c>
      <c r="G753">
        <v>29.3</v>
      </c>
      <c r="H753">
        <v>0</v>
      </c>
      <c r="I753">
        <v>3.34</v>
      </c>
      <c r="J753">
        <v>25.96</v>
      </c>
      <c r="K753" t="s">
        <v>482</v>
      </c>
      <c r="L753" t="s">
        <v>478</v>
      </c>
      <c r="M753" s="2">
        <v>46204</v>
      </c>
      <c r="N753">
        <v>125</v>
      </c>
      <c r="O753" t="s">
        <v>104</v>
      </c>
      <c r="P753">
        <v>11</v>
      </c>
      <c r="Q753" s="31" t="s">
        <v>171</v>
      </c>
      <c r="R753" t="s">
        <v>171</v>
      </c>
      <c r="S753">
        <v>25.96</v>
      </c>
      <c r="T753" s="2">
        <v>46204</v>
      </c>
      <c r="U753">
        <v>3502934</v>
      </c>
      <c r="V753" t="s">
        <v>105</v>
      </c>
      <c r="W753">
        <v>1</v>
      </c>
      <c r="X753">
        <v>25.96</v>
      </c>
    </row>
    <row r="754" spans="1:24" ht="14.25" customHeight="1" x14ac:dyDescent="0.35">
      <c r="A754">
        <v>719654330008</v>
      </c>
      <c r="B754" t="s">
        <v>684</v>
      </c>
      <c r="C754">
        <v>71965</v>
      </c>
      <c r="D754" t="s">
        <v>97</v>
      </c>
      <c r="E754">
        <v>433</v>
      </c>
      <c r="F754">
        <v>8</v>
      </c>
      <c r="G754">
        <v>21.22</v>
      </c>
      <c r="H754">
        <v>0</v>
      </c>
      <c r="J754">
        <v>21.22</v>
      </c>
      <c r="K754" t="s">
        <v>482</v>
      </c>
      <c r="L754" t="s">
        <v>478</v>
      </c>
      <c r="M754" s="2">
        <v>46204</v>
      </c>
      <c r="N754">
        <v>125</v>
      </c>
      <c r="O754" t="s">
        <v>104</v>
      </c>
      <c r="P754">
        <v>11</v>
      </c>
      <c r="Q754" s="31" t="s">
        <v>171</v>
      </c>
      <c r="R754" t="s">
        <v>171</v>
      </c>
      <c r="S754">
        <v>21.22</v>
      </c>
      <c r="T754" s="2">
        <v>46204</v>
      </c>
      <c r="U754">
        <v>3502934</v>
      </c>
      <c r="V754" t="s">
        <v>105</v>
      </c>
      <c r="W754">
        <v>1</v>
      </c>
      <c r="X754">
        <v>21.22</v>
      </c>
    </row>
    <row r="755" spans="1:24" ht="14.25" customHeight="1" x14ac:dyDescent="0.35">
      <c r="A755">
        <v>719654330011</v>
      </c>
      <c r="B755" t="s">
        <v>684</v>
      </c>
      <c r="C755">
        <v>71965</v>
      </c>
      <c r="D755" t="s">
        <v>97</v>
      </c>
      <c r="E755">
        <v>433</v>
      </c>
      <c r="F755">
        <v>11</v>
      </c>
      <c r="G755">
        <v>22.87</v>
      </c>
      <c r="H755">
        <v>0</v>
      </c>
      <c r="J755">
        <v>22.87</v>
      </c>
      <c r="K755" t="s">
        <v>482</v>
      </c>
      <c r="L755" t="s">
        <v>478</v>
      </c>
      <c r="M755" s="2">
        <v>46204</v>
      </c>
      <c r="N755">
        <v>125</v>
      </c>
      <c r="O755" t="s">
        <v>104</v>
      </c>
      <c r="P755">
        <v>11</v>
      </c>
      <c r="Q755" s="31" t="s">
        <v>171</v>
      </c>
      <c r="R755" t="s">
        <v>171</v>
      </c>
      <c r="S755">
        <v>22.87</v>
      </c>
      <c r="T755" s="2">
        <v>46204</v>
      </c>
      <c r="U755">
        <v>3502934</v>
      </c>
      <c r="V755" t="s">
        <v>105</v>
      </c>
      <c r="W755">
        <v>1</v>
      </c>
      <c r="X755">
        <v>22.87</v>
      </c>
    </row>
    <row r="756" spans="1:24" ht="14.25" customHeight="1" x14ac:dyDescent="0.35">
      <c r="A756">
        <v>720144450001</v>
      </c>
      <c r="B756" t="s">
        <v>685</v>
      </c>
      <c r="C756">
        <v>72014</v>
      </c>
      <c r="D756" t="s">
        <v>96</v>
      </c>
      <c r="E756">
        <v>445</v>
      </c>
      <c r="F756">
        <v>1</v>
      </c>
      <c r="G756">
        <v>1.71</v>
      </c>
      <c r="H756">
        <v>0</v>
      </c>
      <c r="J756">
        <v>1.71</v>
      </c>
      <c r="K756" t="s">
        <v>472</v>
      </c>
      <c r="L756" t="s">
        <v>475</v>
      </c>
      <c r="M756" s="2">
        <v>46235</v>
      </c>
      <c r="N756">
        <v>125</v>
      </c>
      <c r="O756" t="s">
        <v>104</v>
      </c>
      <c r="P756">
        <v>26</v>
      </c>
      <c r="Q756" s="31" t="s">
        <v>171</v>
      </c>
      <c r="R756" t="s">
        <v>171</v>
      </c>
      <c r="S756">
        <v>1.71</v>
      </c>
      <c r="T756" s="2">
        <v>46235</v>
      </c>
      <c r="U756">
        <v>3502934</v>
      </c>
      <c r="V756" t="s">
        <v>105</v>
      </c>
      <c r="W756">
        <v>1</v>
      </c>
      <c r="X756">
        <v>1.71</v>
      </c>
    </row>
    <row r="757" spans="1:24" ht="14.25" customHeight="1" x14ac:dyDescent="0.35">
      <c r="A757">
        <v>720144450002</v>
      </c>
      <c r="B757" t="s">
        <v>685</v>
      </c>
      <c r="C757">
        <v>72014</v>
      </c>
      <c r="D757" t="s">
        <v>96</v>
      </c>
      <c r="E757">
        <v>445</v>
      </c>
      <c r="F757">
        <v>2</v>
      </c>
      <c r="G757">
        <v>0.96</v>
      </c>
      <c r="H757">
        <v>0</v>
      </c>
      <c r="J757">
        <v>0.96</v>
      </c>
      <c r="K757" t="s">
        <v>472</v>
      </c>
      <c r="L757" t="s">
        <v>475</v>
      </c>
      <c r="M757" s="2">
        <v>46235</v>
      </c>
      <c r="N757">
        <v>125</v>
      </c>
      <c r="O757" t="s">
        <v>104</v>
      </c>
      <c r="P757">
        <v>26</v>
      </c>
      <c r="Q757" s="31" t="s">
        <v>171</v>
      </c>
      <c r="R757" t="s">
        <v>171</v>
      </c>
      <c r="S757">
        <v>0.96</v>
      </c>
      <c r="T757" s="2">
        <v>46235</v>
      </c>
      <c r="U757">
        <v>3502934</v>
      </c>
      <c r="V757" t="s">
        <v>105</v>
      </c>
      <c r="W757">
        <v>1</v>
      </c>
      <c r="X757">
        <v>0.96</v>
      </c>
    </row>
    <row r="758" spans="1:24" ht="14.25" customHeight="1" x14ac:dyDescent="0.35">
      <c r="A758">
        <v>720144450003</v>
      </c>
      <c r="B758" t="s">
        <v>685</v>
      </c>
      <c r="C758">
        <v>72014</v>
      </c>
      <c r="D758" t="s">
        <v>96</v>
      </c>
      <c r="E758">
        <v>445</v>
      </c>
      <c r="F758">
        <v>3</v>
      </c>
      <c r="G758">
        <v>14.41</v>
      </c>
      <c r="H758">
        <v>0</v>
      </c>
      <c r="J758">
        <v>14.41</v>
      </c>
      <c r="K758" t="s">
        <v>472</v>
      </c>
      <c r="L758" t="s">
        <v>475</v>
      </c>
      <c r="M758" s="2">
        <v>46235</v>
      </c>
      <c r="N758">
        <v>125</v>
      </c>
      <c r="O758" t="s">
        <v>104</v>
      </c>
      <c r="P758">
        <v>26</v>
      </c>
      <c r="Q758" s="31" t="s">
        <v>171</v>
      </c>
      <c r="R758" t="s">
        <v>171</v>
      </c>
      <c r="S758">
        <v>14.41</v>
      </c>
      <c r="T758" s="2">
        <v>46235</v>
      </c>
      <c r="U758">
        <v>3502934</v>
      </c>
      <c r="V758" t="s">
        <v>105</v>
      </c>
      <c r="W758">
        <v>1</v>
      </c>
      <c r="X758">
        <v>14.41</v>
      </c>
    </row>
    <row r="759" spans="1:24" ht="14.25" customHeight="1" x14ac:dyDescent="0.35">
      <c r="A759">
        <v>730244440001</v>
      </c>
      <c r="B759" t="s">
        <v>686</v>
      </c>
      <c r="C759">
        <v>73024</v>
      </c>
      <c r="D759" t="s">
        <v>95</v>
      </c>
      <c r="E759">
        <v>444</v>
      </c>
      <c r="F759">
        <v>1</v>
      </c>
      <c r="G759">
        <v>2.11</v>
      </c>
      <c r="H759">
        <v>0</v>
      </c>
      <c r="J759">
        <v>2.11</v>
      </c>
      <c r="K759" t="s">
        <v>506</v>
      </c>
      <c r="L759" t="s">
        <v>478</v>
      </c>
      <c r="M759" s="2">
        <v>46174</v>
      </c>
      <c r="N759">
        <v>110</v>
      </c>
      <c r="O759" t="s">
        <v>104</v>
      </c>
      <c r="P759">
        <v>44</v>
      </c>
      <c r="Q759" s="31" t="s">
        <v>171</v>
      </c>
      <c r="R759" t="s">
        <v>171</v>
      </c>
      <c r="S759">
        <v>2.11</v>
      </c>
      <c r="T759" s="2">
        <v>46174</v>
      </c>
      <c r="U759">
        <v>3502934</v>
      </c>
      <c r="V759" t="s">
        <v>105</v>
      </c>
      <c r="W759">
        <v>1</v>
      </c>
      <c r="X759">
        <v>2.11</v>
      </c>
    </row>
    <row r="760" spans="1:24" ht="14.25" customHeight="1" x14ac:dyDescent="0.35">
      <c r="A760">
        <v>730244440002</v>
      </c>
      <c r="B760" t="s">
        <v>686</v>
      </c>
      <c r="C760">
        <v>73024</v>
      </c>
      <c r="D760" t="s">
        <v>95</v>
      </c>
      <c r="E760">
        <v>444</v>
      </c>
      <c r="F760">
        <v>2</v>
      </c>
      <c r="G760">
        <v>1.1100000000000001</v>
      </c>
      <c r="H760">
        <v>0</v>
      </c>
      <c r="J760">
        <v>1.1100000000000001</v>
      </c>
      <c r="K760" t="s">
        <v>506</v>
      </c>
      <c r="L760" t="s">
        <v>478</v>
      </c>
      <c r="M760" s="2">
        <v>46174</v>
      </c>
      <c r="N760">
        <v>110</v>
      </c>
      <c r="O760" t="s">
        <v>104</v>
      </c>
      <c r="P760">
        <v>44</v>
      </c>
      <c r="Q760" s="31" t="s">
        <v>171</v>
      </c>
      <c r="R760" t="s">
        <v>171</v>
      </c>
      <c r="S760">
        <v>1.1100000000000001</v>
      </c>
      <c r="T760" s="2">
        <v>46174</v>
      </c>
      <c r="U760">
        <v>3502934</v>
      </c>
      <c r="V760" t="s">
        <v>105</v>
      </c>
      <c r="W760">
        <v>1</v>
      </c>
      <c r="X760">
        <v>1.1100000000000001</v>
      </c>
    </row>
    <row r="761" spans="1:24" ht="14.25" customHeight="1" x14ac:dyDescent="0.35">
      <c r="A761">
        <v>730244440003</v>
      </c>
      <c r="B761" t="s">
        <v>686</v>
      </c>
      <c r="C761">
        <v>73024</v>
      </c>
      <c r="D761" t="s">
        <v>95</v>
      </c>
      <c r="E761">
        <v>444</v>
      </c>
      <c r="F761">
        <v>3</v>
      </c>
      <c r="G761">
        <v>16.16</v>
      </c>
      <c r="H761">
        <v>0</v>
      </c>
      <c r="J761">
        <v>16.16</v>
      </c>
      <c r="K761" t="s">
        <v>506</v>
      </c>
      <c r="L761" t="s">
        <v>478</v>
      </c>
      <c r="M761" s="2">
        <v>46174</v>
      </c>
      <c r="N761">
        <v>110</v>
      </c>
      <c r="O761" t="s">
        <v>104</v>
      </c>
      <c r="P761">
        <v>44</v>
      </c>
      <c r="Q761" s="31" t="s">
        <v>171</v>
      </c>
      <c r="R761" t="s">
        <v>171</v>
      </c>
      <c r="S761">
        <v>16.16</v>
      </c>
      <c r="T761" s="2">
        <v>46174</v>
      </c>
      <c r="U761">
        <v>3502934</v>
      </c>
      <c r="V761" t="s">
        <v>105</v>
      </c>
      <c r="W761">
        <v>1</v>
      </c>
      <c r="X761">
        <v>16.16</v>
      </c>
    </row>
    <row r="762" spans="1:24" ht="14.25" customHeight="1" x14ac:dyDescent="0.35">
      <c r="A762">
        <v>730244440004</v>
      </c>
      <c r="B762" t="s">
        <v>686</v>
      </c>
      <c r="C762">
        <v>73024</v>
      </c>
      <c r="D762" t="s">
        <v>95</v>
      </c>
      <c r="E762">
        <v>444</v>
      </c>
      <c r="F762">
        <v>4</v>
      </c>
      <c r="G762">
        <v>15.6</v>
      </c>
      <c r="H762">
        <v>0</v>
      </c>
      <c r="J762">
        <v>15.6</v>
      </c>
      <c r="K762" t="s">
        <v>506</v>
      </c>
      <c r="L762" t="s">
        <v>478</v>
      </c>
      <c r="M762" s="2">
        <v>46174</v>
      </c>
      <c r="N762">
        <v>110</v>
      </c>
      <c r="O762" t="s">
        <v>104</v>
      </c>
      <c r="P762">
        <v>44</v>
      </c>
      <c r="Q762" s="31" t="s">
        <v>171</v>
      </c>
      <c r="R762" t="s">
        <v>171</v>
      </c>
      <c r="S762">
        <v>15.6</v>
      </c>
      <c r="T762" s="2">
        <v>46174</v>
      </c>
      <c r="U762">
        <v>3502934</v>
      </c>
      <c r="V762" t="s">
        <v>105</v>
      </c>
      <c r="W762">
        <v>1</v>
      </c>
      <c r="X762">
        <v>15.6</v>
      </c>
    </row>
    <row r="763" spans="1:24" ht="14.25" customHeight="1" x14ac:dyDescent="0.35">
      <c r="A763">
        <v>730244440005</v>
      </c>
      <c r="B763" t="s">
        <v>686</v>
      </c>
      <c r="C763">
        <v>73024</v>
      </c>
      <c r="D763" t="s">
        <v>95</v>
      </c>
      <c r="E763">
        <v>444</v>
      </c>
      <c r="F763">
        <v>5</v>
      </c>
      <c r="G763">
        <v>13.02</v>
      </c>
      <c r="H763">
        <v>0</v>
      </c>
      <c r="J763">
        <v>13.02</v>
      </c>
      <c r="K763" t="s">
        <v>506</v>
      </c>
      <c r="L763" t="s">
        <v>478</v>
      </c>
      <c r="M763" s="2">
        <v>46174</v>
      </c>
      <c r="N763">
        <v>110</v>
      </c>
      <c r="O763" t="s">
        <v>104</v>
      </c>
      <c r="P763">
        <v>44</v>
      </c>
      <c r="Q763" s="31" t="s">
        <v>171</v>
      </c>
      <c r="R763" t="s">
        <v>171</v>
      </c>
      <c r="S763">
        <v>13.02</v>
      </c>
      <c r="T763" s="2">
        <v>46174</v>
      </c>
      <c r="U763">
        <v>3502934</v>
      </c>
      <c r="V763" t="s">
        <v>105</v>
      </c>
      <c r="W763">
        <v>1</v>
      </c>
      <c r="X763">
        <v>13.02</v>
      </c>
    </row>
    <row r="764" spans="1:24" ht="14.25" customHeight="1" x14ac:dyDescent="0.35">
      <c r="A764">
        <v>730244440006</v>
      </c>
      <c r="B764" t="s">
        <v>686</v>
      </c>
      <c r="C764">
        <v>73024</v>
      </c>
      <c r="D764" t="s">
        <v>95</v>
      </c>
      <c r="E764">
        <v>444</v>
      </c>
      <c r="F764">
        <v>6</v>
      </c>
      <c r="G764">
        <v>2.98</v>
      </c>
      <c r="H764">
        <v>0</v>
      </c>
      <c r="J764">
        <v>2.98</v>
      </c>
      <c r="K764" t="s">
        <v>506</v>
      </c>
      <c r="L764" t="s">
        <v>478</v>
      </c>
      <c r="M764" s="2">
        <v>46174</v>
      </c>
      <c r="N764">
        <v>110</v>
      </c>
      <c r="O764" t="s">
        <v>104</v>
      </c>
      <c r="P764">
        <v>44</v>
      </c>
      <c r="Q764" s="31" t="s">
        <v>171</v>
      </c>
      <c r="R764" t="s">
        <v>171</v>
      </c>
      <c r="S764">
        <v>2.98</v>
      </c>
      <c r="T764" s="2">
        <v>46174</v>
      </c>
      <c r="U764">
        <v>3502934</v>
      </c>
      <c r="V764" t="s">
        <v>105</v>
      </c>
      <c r="W764">
        <v>1</v>
      </c>
      <c r="X764">
        <v>2.98</v>
      </c>
    </row>
    <row r="765" spans="1:24" ht="14.25" customHeight="1" x14ac:dyDescent="0.35">
      <c r="A765">
        <v>730244440007</v>
      </c>
      <c r="B765" t="s">
        <v>686</v>
      </c>
      <c r="C765">
        <v>73024</v>
      </c>
      <c r="D765" t="s">
        <v>95</v>
      </c>
      <c r="E765">
        <v>444</v>
      </c>
      <c r="F765">
        <v>7</v>
      </c>
      <c r="G765">
        <v>0.71</v>
      </c>
      <c r="H765">
        <v>0</v>
      </c>
      <c r="J765">
        <v>0.71</v>
      </c>
      <c r="K765" t="s">
        <v>506</v>
      </c>
      <c r="L765" t="s">
        <v>478</v>
      </c>
      <c r="M765" s="2">
        <v>46174</v>
      </c>
      <c r="N765">
        <v>110</v>
      </c>
      <c r="O765" t="s">
        <v>104</v>
      </c>
      <c r="P765">
        <v>44</v>
      </c>
      <c r="Q765" s="31" t="s">
        <v>171</v>
      </c>
      <c r="R765" t="s">
        <v>171</v>
      </c>
      <c r="S765">
        <v>0.71</v>
      </c>
      <c r="T765" s="2">
        <v>46174</v>
      </c>
      <c r="U765">
        <v>3502934</v>
      </c>
      <c r="V765" t="s">
        <v>105</v>
      </c>
      <c r="W765">
        <v>1</v>
      </c>
      <c r="X765">
        <v>0.71</v>
      </c>
    </row>
    <row r="766" spans="1:24" ht="14.25" customHeight="1" x14ac:dyDescent="0.35">
      <c r="A766">
        <v>730244440008</v>
      </c>
      <c r="B766" t="s">
        <v>686</v>
      </c>
      <c r="C766">
        <v>73024</v>
      </c>
      <c r="D766" t="s">
        <v>95</v>
      </c>
      <c r="E766">
        <v>444</v>
      </c>
      <c r="F766">
        <v>8</v>
      </c>
      <c r="G766">
        <v>2.2999999999999998</v>
      </c>
      <c r="H766">
        <v>0</v>
      </c>
      <c r="J766">
        <v>2.2999999999999998</v>
      </c>
      <c r="K766" t="s">
        <v>506</v>
      </c>
      <c r="L766" t="s">
        <v>478</v>
      </c>
      <c r="M766" s="2">
        <v>46174</v>
      </c>
      <c r="N766">
        <v>110</v>
      </c>
      <c r="O766" t="s">
        <v>104</v>
      </c>
      <c r="P766">
        <v>44</v>
      </c>
      <c r="Q766" s="31" t="s">
        <v>171</v>
      </c>
      <c r="R766" t="s">
        <v>171</v>
      </c>
      <c r="S766">
        <v>2.2999999999999998</v>
      </c>
      <c r="T766" s="2">
        <v>46174</v>
      </c>
      <c r="U766">
        <v>3502934</v>
      </c>
      <c r="V766" t="s">
        <v>105</v>
      </c>
      <c r="W766">
        <v>1</v>
      </c>
      <c r="X766">
        <v>2.2999999999999998</v>
      </c>
    </row>
    <row r="767" spans="1:24" ht="14.25" customHeight="1" x14ac:dyDescent="0.35">
      <c r="A767">
        <v>730244440009</v>
      </c>
      <c r="B767" t="s">
        <v>686</v>
      </c>
      <c r="C767">
        <v>73024</v>
      </c>
      <c r="D767" t="s">
        <v>95</v>
      </c>
      <c r="E767">
        <v>444</v>
      </c>
      <c r="F767">
        <v>9</v>
      </c>
      <c r="G767">
        <v>1.64</v>
      </c>
      <c r="H767">
        <v>0</v>
      </c>
      <c r="J767">
        <v>1.64</v>
      </c>
      <c r="K767" t="s">
        <v>506</v>
      </c>
      <c r="L767" t="s">
        <v>478</v>
      </c>
      <c r="M767" s="2">
        <v>46174</v>
      </c>
      <c r="N767">
        <v>110</v>
      </c>
      <c r="O767" t="s">
        <v>104</v>
      </c>
      <c r="P767">
        <v>44</v>
      </c>
      <c r="Q767" s="31" t="s">
        <v>171</v>
      </c>
      <c r="R767" t="s">
        <v>171</v>
      </c>
      <c r="S767">
        <v>1.64</v>
      </c>
      <c r="T767" s="2">
        <v>46174</v>
      </c>
      <c r="U767">
        <v>3502934</v>
      </c>
      <c r="V767" t="s">
        <v>105</v>
      </c>
      <c r="W767">
        <v>1</v>
      </c>
      <c r="X767">
        <v>1.64</v>
      </c>
    </row>
    <row r="768" spans="1:24" ht="14.25" customHeight="1" x14ac:dyDescent="0.35">
      <c r="A768">
        <v>730244440010</v>
      </c>
      <c r="B768" t="s">
        <v>686</v>
      </c>
      <c r="C768">
        <v>73024</v>
      </c>
      <c r="D768" t="s">
        <v>95</v>
      </c>
      <c r="E768">
        <v>444</v>
      </c>
      <c r="F768">
        <v>10</v>
      </c>
      <c r="G768">
        <v>0.06</v>
      </c>
      <c r="H768">
        <v>0</v>
      </c>
      <c r="J768">
        <v>0.06</v>
      </c>
      <c r="K768" t="s">
        <v>506</v>
      </c>
      <c r="L768" t="s">
        <v>478</v>
      </c>
      <c r="M768" s="2">
        <v>46174</v>
      </c>
      <c r="N768">
        <v>110</v>
      </c>
      <c r="O768" t="s">
        <v>104</v>
      </c>
      <c r="P768">
        <v>44</v>
      </c>
      <c r="Q768" s="31" t="s">
        <v>171</v>
      </c>
      <c r="R768" t="s">
        <v>171</v>
      </c>
      <c r="S768">
        <v>0.06</v>
      </c>
      <c r="T768" s="2">
        <v>46174</v>
      </c>
      <c r="U768">
        <v>3502934</v>
      </c>
      <c r="V768" t="s">
        <v>105</v>
      </c>
      <c r="W768">
        <v>1</v>
      </c>
      <c r="X768">
        <v>0.06</v>
      </c>
    </row>
    <row r="769" spans="1:24" ht="14.25" customHeight="1" x14ac:dyDescent="0.35">
      <c r="A769">
        <v>730244440011</v>
      </c>
      <c r="B769" t="s">
        <v>686</v>
      </c>
      <c r="C769">
        <v>73024</v>
      </c>
      <c r="D769" t="s">
        <v>95</v>
      </c>
      <c r="E769">
        <v>444</v>
      </c>
      <c r="F769">
        <v>11</v>
      </c>
      <c r="G769">
        <v>2.91</v>
      </c>
      <c r="H769">
        <v>0</v>
      </c>
      <c r="J769">
        <v>2.91</v>
      </c>
      <c r="K769" t="s">
        <v>506</v>
      </c>
      <c r="L769" t="s">
        <v>478</v>
      </c>
      <c r="M769" s="2">
        <v>46174</v>
      </c>
      <c r="N769">
        <v>110</v>
      </c>
      <c r="O769" t="s">
        <v>104</v>
      </c>
      <c r="P769">
        <v>44</v>
      </c>
      <c r="Q769" s="31" t="s">
        <v>171</v>
      </c>
      <c r="R769" t="s">
        <v>171</v>
      </c>
      <c r="S769">
        <v>2.91</v>
      </c>
      <c r="T769" s="2">
        <v>46174</v>
      </c>
      <c r="U769">
        <v>3502934</v>
      </c>
      <c r="V769" t="s">
        <v>105</v>
      </c>
      <c r="W769">
        <v>1</v>
      </c>
      <c r="X769">
        <v>2.91</v>
      </c>
    </row>
    <row r="770" spans="1:24" ht="14.25" customHeight="1" x14ac:dyDescent="0.35">
      <c r="A770">
        <v>730244440012</v>
      </c>
      <c r="B770" t="s">
        <v>686</v>
      </c>
      <c r="C770">
        <v>73024</v>
      </c>
      <c r="D770" t="s">
        <v>95</v>
      </c>
      <c r="E770">
        <v>444</v>
      </c>
      <c r="F770">
        <v>12</v>
      </c>
      <c r="G770">
        <v>5.78</v>
      </c>
      <c r="H770">
        <v>0</v>
      </c>
      <c r="J770">
        <v>5.78</v>
      </c>
      <c r="K770" t="s">
        <v>506</v>
      </c>
      <c r="L770" t="s">
        <v>478</v>
      </c>
      <c r="M770" s="2">
        <v>46174</v>
      </c>
      <c r="N770">
        <v>110</v>
      </c>
      <c r="O770" t="s">
        <v>104</v>
      </c>
      <c r="P770">
        <v>44</v>
      </c>
      <c r="Q770" s="31" t="s">
        <v>171</v>
      </c>
      <c r="R770" t="s">
        <v>171</v>
      </c>
      <c r="S770">
        <v>5.78</v>
      </c>
      <c r="T770" s="2">
        <v>46174</v>
      </c>
      <c r="U770">
        <v>3502934</v>
      </c>
      <c r="V770" t="s">
        <v>105</v>
      </c>
      <c r="W770">
        <v>1</v>
      </c>
      <c r="X770">
        <v>5.78</v>
      </c>
    </row>
    <row r="771" spans="1:24" ht="14.25" customHeight="1" x14ac:dyDescent="0.35">
      <c r="A771">
        <v>736624000001</v>
      </c>
      <c r="B771" t="s">
        <v>687</v>
      </c>
      <c r="C771">
        <v>73662</v>
      </c>
      <c r="D771" t="s">
        <v>23</v>
      </c>
      <c r="E771">
        <v>400</v>
      </c>
      <c r="F771">
        <v>1</v>
      </c>
      <c r="G771">
        <v>10.89</v>
      </c>
      <c r="H771">
        <v>0</v>
      </c>
      <c r="J771">
        <v>10.89</v>
      </c>
      <c r="K771" t="s">
        <v>508</v>
      </c>
      <c r="L771" t="s">
        <v>475</v>
      </c>
      <c r="M771" s="2">
        <v>46174</v>
      </c>
      <c r="N771">
        <v>110</v>
      </c>
      <c r="O771" t="s">
        <v>104</v>
      </c>
      <c r="P771">
        <v>50</v>
      </c>
      <c r="Q771" s="31" t="s">
        <v>171</v>
      </c>
      <c r="R771" t="s">
        <v>171</v>
      </c>
      <c r="S771">
        <v>10.89</v>
      </c>
      <c r="T771" s="2">
        <v>46174</v>
      </c>
      <c r="U771">
        <v>3502934</v>
      </c>
      <c r="V771" t="s">
        <v>105</v>
      </c>
      <c r="W771">
        <v>1</v>
      </c>
      <c r="X771">
        <v>10.89</v>
      </c>
    </row>
    <row r="772" spans="1:24" ht="14.25" customHeight="1" x14ac:dyDescent="0.35">
      <c r="A772">
        <v>736624000002</v>
      </c>
      <c r="B772" t="s">
        <v>687</v>
      </c>
      <c r="C772">
        <v>73662</v>
      </c>
      <c r="D772" t="s">
        <v>23</v>
      </c>
      <c r="E772">
        <v>400</v>
      </c>
      <c r="F772">
        <v>2</v>
      </c>
      <c r="G772">
        <v>9.1999999999999993</v>
      </c>
      <c r="H772">
        <v>0</v>
      </c>
      <c r="J772">
        <v>9.1999999999999993</v>
      </c>
      <c r="K772" t="s">
        <v>508</v>
      </c>
      <c r="L772" t="s">
        <v>475</v>
      </c>
      <c r="M772" s="2">
        <v>46174</v>
      </c>
      <c r="N772">
        <v>110</v>
      </c>
      <c r="O772" t="s">
        <v>104</v>
      </c>
      <c r="P772">
        <v>50</v>
      </c>
      <c r="Q772" s="31" t="s">
        <v>171</v>
      </c>
      <c r="R772" t="s">
        <v>171</v>
      </c>
      <c r="S772">
        <v>9.1999999999999993</v>
      </c>
      <c r="T772" s="2">
        <v>46174</v>
      </c>
      <c r="U772">
        <v>3502934</v>
      </c>
      <c r="V772" t="s">
        <v>105</v>
      </c>
      <c r="W772">
        <v>1</v>
      </c>
      <c r="X772">
        <v>9.1999999999999993</v>
      </c>
    </row>
    <row r="773" spans="1:24" ht="14.25" customHeight="1" x14ac:dyDescent="0.35">
      <c r="A773">
        <v>736624000003</v>
      </c>
      <c r="B773" t="s">
        <v>687</v>
      </c>
      <c r="C773">
        <v>73662</v>
      </c>
      <c r="D773" t="s">
        <v>23</v>
      </c>
      <c r="E773">
        <v>400</v>
      </c>
      <c r="F773">
        <v>3</v>
      </c>
      <c r="G773">
        <v>5.41</v>
      </c>
      <c r="H773">
        <v>0</v>
      </c>
      <c r="J773">
        <v>5.41</v>
      </c>
      <c r="K773" t="s">
        <v>508</v>
      </c>
      <c r="L773" t="s">
        <v>475</v>
      </c>
      <c r="M773" s="2">
        <v>46174</v>
      </c>
      <c r="N773">
        <v>110</v>
      </c>
      <c r="O773" t="s">
        <v>104</v>
      </c>
      <c r="P773">
        <v>50</v>
      </c>
      <c r="Q773" s="31" t="s">
        <v>171</v>
      </c>
      <c r="R773" t="s">
        <v>171</v>
      </c>
      <c r="S773">
        <v>5.41</v>
      </c>
      <c r="T773" s="2">
        <v>46174</v>
      </c>
      <c r="U773">
        <v>3502934</v>
      </c>
      <c r="V773" t="s">
        <v>105</v>
      </c>
      <c r="W773">
        <v>1</v>
      </c>
      <c r="X773">
        <v>5.41</v>
      </c>
    </row>
    <row r="774" spans="1:24" ht="14.25" customHeight="1" x14ac:dyDescent="0.35">
      <c r="A774">
        <v>736624000004</v>
      </c>
      <c r="B774" t="s">
        <v>687</v>
      </c>
      <c r="C774">
        <v>73662</v>
      </c>
      <c r="D774" t="s">
        <v>23</v>
      </c>
      <c r="E774">
        <v>400</v>
      </c>
      <c r="F774">
        <v>4</v>
      </c>
      <c r="G774">
        <v>3.8</v>
      </c>
      <c r="H774">
        <v>0</v>
      </c>
      <c r="J774">
        <v>3.8</v>
      </c>
      <c r="K774" t="s">
        <v>508</v>
      </c>
      <c r="L774" t="s">
        <v>475</v>
      </c>
      <c r="M774" s="2">
        <v>46174</v>
      </c>
      <c r="N774">
        <v>110</v>
      </c>
      <c r="O774" t="s">
        <v>104</v>
      </c>
      <c r="P774">
        <v>50</v>
      </c>
      <c r="Q774" s="31" t="s">
        <v>171</v>
      </c>
      <c r="R774" t="s">
        <v>171</v>
      </c>
      <c r="S774">
        <v>3.8</v>
      </c>
      <c r="T774" s="2">
        <v>46174</v>
      </c>
      <c r="U774">
        <v>3502934</v>
      </c>
      <c r="V774" t="s">
        <v>105</v>
      </c>
      <c r="W774">
        <v>1</v>
      </c>
      <c r="X774">
        <v>3.8</v>
      </c>
    </row>
    <row r="775" spans="1:24" ht="14.25" customHeight="1" x14ac:dyDescent="0.35">
      <c r="A775">
        <v>736624000005</v>
      </c>
      <c r="B775" t="s">
        <v>687</v>
      </c>
      <c r="C775">
        <v>73662</v>
      </c>
      <c r="D775" t="s">
        <v>23</v>
      </c>
      <c r="E775">
        <v>400</v>
      </c>
      <c r="F775">
        <v>5</v>
      </c>
      <c r="G775">
        <v>12.65</v>
      </c>
      <c r="H775">
        <v>0</v>
      </c>
      <c r="J775">
        <v>12.65</v>
      </c>
      <c r="K775" t="s">
        <v>508</v>
      </c>
      <c r="L775" t="s">
        <v>475</v>
      </c>
      <c r="M775" s="2">
        <v>46174</v>
      </c>
      <c r="N775">
        <v>110</v>
      </c>
      <c r="O775" t="s">
        <v>104</v>
      </c>
      <c r="P775">
        <v>50</v>
      </c>
      <c r="Q775" s="31" t="s">
        <v>171</v>
      </c>
      <c r="R775" t="s">
        <v>171</v>
      </c>
      <c r="S775">
        <v>12.65</v>
      </c>
      <c r="T775" s="2">
        <v>46174</v>
      </c>
      <c r="U775">
        <v>3502934</v>
      </c>
      <c r="V775" t="s">
        <v>105</v>
      </c>
      <c r="W775">
        <v>1</v>
      </c>
      <c r="X775">
        <v>12.65</v>
      </c>
    </row>
    <row r="776" spans="1:24" ht="14.25" customHeight="1" x14ac:dyDescent="0.35">
      <c r="A776">
        <v>736624000006</v>
      </c>
      <c r="B776" t="s">
        <v>687</v>
      </c>
      <c r="C776">
        <v>73662</v>
      </c>
      <c r="D776" t="s">
        <v>23</v>
      </c>
      <c r="E776">
        <v>400</v>
      </c>
      <c r="F776">
        <v>6</v>
      </c>
      <c r="G776">
        <v>17.14</v>
      </c>
      <c r="H776">
        <v>0</v>
      </c>
      <c r="J776">
        <v>17.14</v>
      </c>
      <c r="K776" t="s">
        <v>456</v>
      </c>
      <c r="L776" t="s">
        <v>475</v>
      </c>
      <c r="M776" s="2">
        <v>46174</v>
      </c>
      <c r="N776">
        <v>110</v>
      </c>
      <c r="O776" t="s">
        <v>104</v>
      </c>
      <c r="P776">
        <v>50</v>
      </c>
      <c r="Q776" s="31" t="s">
        <v>171</v>
      </c>
      <c r="R776" t="s">
        <v>171</v>
      </c>
      <c r="S776">
        <v>17.14</v>
      </c>
      <c r="T776" s="2">
        <v>46174</v>
      </c>
      <c r="U776">
        <v>3502934</v>
      </c>
      <c r="V776" t="s">
        <v>105</v>
      </c>
      <c r="W776">
        <v>1</v>
      </c>
      <c r="X776">
        <v>17.14</v>
      </c>
    </row>
    <row r="777" spans="1:24" ht="14.25" customHeight="1" x14ac:dyDescent="0.35">
      <c r="A777">
        <v>736624000007</v>
      </c>
      <c r="B777" t="s">
        <v>687</v>
      </c>
      <c r="C777">
        <v>73662</v>
      </c>
      <c r="D777" t="s">
        <v>23</v>
      </c>
      <c r="E777">
        <v>400</v>
      </c>
      <c r="F777">
        <v>7</v>
      </c>
      <c r="G777">
        <v>8.5500000000000007</v>
      </c>
      <c r="H777">
        <v>0</v>
      </c>
      <c r="I777">
        <v>1.8</v>
      </c>
      <c r="J777">
        <v>6.75</v>
      </c>
      <c r="K777" t="s">
        <v>517</v>
      </c>
      <c r="L777" t="s">
        <v>475</v>
      </c>
      <c r="M777" s="2">
        <v>46174</v>
      </c>
      <c r="N777">
        <v>110</v>
      </c>
      <c r="O777" t="s">
        <v>104</v>
      </c>
      <c r="P777">
        <v>50</v>
      </c>
      <c r="Q777" s="31" t="s">
        <v>171</v>
      </c>
      <c r="R777" t="s">
        <v>171</v>
      </c>
      <c r="S777">
        <v>6.75</v>
      </c>
      <c r="T777" s="2">
        <v>46174</v>
      </c>
      <c r="U777">
        <v>3502934</v>
      </c>
      <c r="V777" t="s">
        <v>105</v>
      </c>
      <c r="W777">
        <v>1</v>
      </c>
      <c r="X777">
        <v>6.75</v>
      </c>
    </row>
    <row r="778" spans="1:24" ht="14.25" customHeight="1" x14ac:dyDescent="0.35">
      <c r="A778">
        <v>736624000008</v>
      </c>
      <c r="B778" t="s">
        <v>687</v>
      </c>
      <c r="C778">
        <v>73662</v>
      </c>
      <c r="D778" t="s">
        <v>23</v>
      </c>
      <c r="E778">
        <v>400</v>
      </c>
      <c r="F778">
        <v>8</v>
      </c>
      <c r="G778">
        <v>26.22</v>
      </c>
      <c r="H778">
        <v>0</v>
      </c>
      <c r="I778">
        <v>0.17</v>
      </c>
      <c r="J778">
        <v>26.05</v>
      </c>
      <c r="K778" t="s">
        <v>456</v>
      </c>
      <c r="L778" t="s">
        <v>475</v>
      </c>
      <c r="M778" s="2">
        <v>46174</v>
      </c>
      <c r="N778">
        <v>110</v>
      </c>
      <c r="O778" t="s">
        <v>104</v>
      </c>
      <c r="P778">
        <v>50</v>
      </c>
      <c r="Q778" s="31" t="s">
        <v>171</v>
      </c>
      <c r="R778" t="s">
        <v>171</v>
      </c>
      <c r="S778">
        <v>26.05</v>
      </c>
      <c r="T778" s="2">
        <v>46174</v>
      </c>
      <c r="U778">
        <v>3502934</v>
      </c>
      <c r="V778" t="s">
        <v>105</v>
      </c>
      <c r="W778">
        <v>1</v>
      </c>
      <c r="X778">
        <v>26.05</v>
      </c>
    </row>
    <row r="779" spans="1:24" ht="14.25" customHeight="1" x14ac:dyDescent="0.35">
      <c r="A779">
        <v>736624000009</v>
      </c>
      <c r="B779" t="s">
        <v>687</v>
      </c>
      <c r="C779">
        <v>73662</v>
      </c>
      <c r="D779" t="s">
        <v>23</v>
      </c>
      <c r="E779">
        <v>400</v>
      </c>
      <c r="F779">
        <v>9</v>
      </c>
      <c r="G779">
        <v>15.31</v>
      </c>
      <c r="H779">
        <v>0</v>
      </c>
      <c r="J779">
        <v>15.31</v>
      </c>
      <c r="K779" t="s">
        <v>456</v>
      </c>
      <c r="L779" t="s">
        <v>475</v>
      </c>
      <c r="M779" s="2">
        <v>46174</v>
      </c>
      <c r="N779">
        <v>110</v>
      </c>
      <c r="O779" t="s">
        <v>104</v>
      </c>
      <c r="P779">
        <v>50</v>
      </c>
      <c r="Q779" s="31" t="s">
        <v>171</v>
      </c>
      <c r="R779" t="s">
        <v>171</v>
      </c>
      <c r="S779">
        <v>15.31</v>
      </c>
      <c r="T779" s="2">
        <v>46174</v>
      </c>
      <c r="U779">
        <v>3502934</v>
      </c>
      <c r="V779" t="s">
        <v>105</v>
      </c>
      <c r="W779">
        <v>1</v>
      </c>
      <c r="X779">
        <v>15.31</v>
      </c>
    </row>
    <row r="780" spans="1:24" ht="14.25" customHeight="1" x14ac:dyDescent="0.35">
      <c r="A780">
        <v>736624000010</v>
      </c>
      <c r="B780" t="s">
        <v>687</v>
      </c>
      <c r="C780">
        <v>73662</v>
      </c>
      <c r="D780" t="s">
        <v>23</v>
      </c>
      <c r="E780">
        <v>400</v>
      </c>
      <c r="F780">
        <v>10</v>
      </c>
      <c r="G780">
        <v>7.65</v>
      </c>
      <c r="H780">
        <v>0</v>
      </c>
      <c r="J780">
        <v>7.65</v>
      </c>
      <c r="K780" t="s">
        <v>456</v>
      </c>
      <c r="L780" t="s">
        <v>475</v>
      </c>
      <c r="M780" s="2">
        <v>46174</v>
      </c>
      <c r="N780">
        <v>110</v>
      </c>
      <c r="O780" t="s">
        <v>104</v>
      </c>
      <c r="P780">
        <v>50</v>
      </c>
      <c r="Q780" s="31" t="s">
        <v>171</v>
      </c>
      <c r="R780" t="s">
        <v>171</v>
      </c>
      <c r="S780">
        <v>7.65</v>
      </c>
      <c r="T780" s="2">
        <v>46174</v>
      </c>
      <c r="U780">
        <v>3502934</v>
      </c>
      <c r="V780" t="s">
        <v>105</v>
      </c>
      <c r="W780">
        <v>1</v>
      </c>
      <c r="X780">
        <v>7.65</v>
      </c>
    </row>
    <row r="781" spans="1:24" ht="14.25" customHeight="1" x14ac:dyDescent="0.35">
      <c r="A781">
        <v>736624000011</v>
      </c>
      <c r="B781" t="s">
        <v>687</v>
      </c>
      <c r="C781">
        <v>73662</v>
      </c>
      <c r="D781" t="s">
        <v>23</v>
      </c>
      <c r="E781">
        <v>400</v>
      </c>
      <c r="F781">
        <v>11</v>
      </c>
      <c r="G781">
        <v>22.36</v>
      </c>
      <c r="H781">
        <v>0</v>
      </c>
      <c r="J781">
        <v>22.36</v>
      </c>
      <c r="K781" t="s">
        <v>508</v>
      </c>
      <c r="L781" t="s">
        <v>475</v>
      </c>
      <c r="M781" s="2">
        <v>46174</v>
      </c>
      <c r="N781">
        <v>110</v>
      </c>
      <c r="O781" t="s">
        <v>104</v>
      </c>
      <c r="P781">
        <v>50</v>
      </c>
      <c r="Q781" s="31" t="s">
        <v>171</v>
      </c>
      <c r="R781" t="s">
        <v>171</v>
      </c>
      <c r="S781">
        <v>22.36</v>
      </c>
      <c r="T781" s="2">
        <v>46174</v>
      </c>
      <c r="U781">
        <v>3502934</v>
      </c>
      <c r="V781" t="s">
        <v>105</v>
      </c>
      <c r="W781">
        <v>1</v>
      </c>
      <c r="X781">
        <v>22.36</v>
      </c>
    </row>
    <row r="782" spans="1:24" ht="14.25" customHeight="1" x14ac:dyDescent="0.35">
      <c r="A782">
        <v>736624000012</v>
      </c>
      <c r="B782" t="s">
        <v>687</v>
      </c>
      <c r="C782">
        <v>73662</v>
      </c>
      <c r="D782" t="s">
        <v>23</v>
      </c>
      <c r="E782">
        <v>400</v>
      </c>
      <c r="F782">
        <v>12</v>
      </c>
      <c r="G782">
        <v>13.17</v>
      </c>
      <c r="H782">
        <v>0</v>
      </c>
      <c r="J782">
        <v>13.17</v>
      </c>
      <c r="K782" t="s">
        <v>508</v>
      </c>
      <c r="L782" t="s">
        <v>475</v>
      </c>
      <c r="M782" s="2">
        <v>46174</v>
      </c>
      <c r="N782">
        <v>110</v>
      </c>
      <c r="O782" t="s">
        <v>104</v>
      </c>
      <c r="P782">
        <v>50</v>
      </c>
      <c r="Q782" s="31" t="s">
        <v>171</v>
      </c>
      <c r="R782" t="s">
        <v>171</v>
      </c>
      <c r="S782">
        <v>13.17</v>
      </c>
      <c r="T782" s="2">
        <v>46174</v>
      </c>
      <c r="U782">
        <v>3502934</v>
      </c>
      <c r="V782" t="s">
        <v>105</v>
      </c>
      <c r="W782">
        <v>1</v>
      </c>
      <c r="X782">
        <v>13.17</v>
      </c>
    </row>
    <row r="783" spans="1:24" ht="14.25" customHeight="1" x14ac:dyDescent="0.35">
      <c r="A783">
        <v>745321940001</v>
      </c>
      <c r="B783" t="s">
        <v>688</v>
      </c>
      <c r="C783">
        <v>74532</v>
      </c>
      <c r="D783" t="s">
        <v>15</v>
      </c>
      <c r="E783">
        <v>194</v>
      </c>
      <c r="F783">
        <v>1</v>
      </c>
      <c r="G783">
        <v>3.53</v>
      </c>
      <c r="H783">
        <v>0</v>
      </c>
      <c r="J783">
        <v>3.53</v>
      </c>
      <c r="K783" t="s">
        <v>487</v>
      </c>
      <c r="L783" t="s">
        <v>478</v>
      </c>
      <c r="M783" s="2">
        <v>46174</v>
      </c>
      <c r="N783">
        <v>110</v>
      </c>
      <c r="O783" t="s">
        <v>104</v>
      </c>
      <c r="P783">
        <v>44</v>
      </c>
      <c r="Q783" s="31" t="s">
        <v>171</v>
      </c>
      <c r="R783" t="s">
        <v>171</v>
      </c>
      <c r="S783">
        <v>3.53</v>
      </c>
      <c r="T783" s="2">
        <v>46174</v>
      </c>
      <c r="U783">
        <v>3502934</v>
      </c>
      <c r="V783" t="s">
        <v>105</v>
      </c>
      <c r="W783">
        <v>1</v>
      </c>
      <c r="X783">
        <v>3.53</v>
      </c>
    </row>
    <row r="784" spans="1:24" ht="14.25" customHeight="1" x14ac:dyDescent="0.35">
      <c r="A784">
        <v>745321940002</v>
      </c>
      <c r="B784" t="s">
        <v>688</v>
      </c>
      <c r="C784">
        <v>74532</v>
      </c>
      <c r="D784" t="s">
        <v>15</v>
      </c>
      <c r="E784">
        <v>194</v>
      </c>
      <c r="F784">
        <v>2</v>
      </c>
      <c r="G784">
        <v>1.18</v>
      </c>
      <c r="H784">
        <v>0</v>
      </c>
      <c r="J784">
        <v>1.18</v>
      </c>
      <c r="K784" t="s">
        <v>487</v>
      </c>
      <c r="L784" t="s">
        <v>478</v>
      </c>
      <c r="M784" s="2">
        <v>46174</v>
      </c>
      <c r="N784">
        <v>110</v>
      </c>
      <c r="O784" t="s">
        <v>104</v>
      </c>
      <c r="P784">
        <v>44</v>
      </c>
      <c r="Q784" s="31" t="s">
        <v>171</v>
      </c>
      <c r="R784" t="s">
        <v>171</v>
      </c>
      <c r="S784">
        <v>1.18</v>
      </c>
      <c r="T784" s="2">
        <v>46174</v>
      </c>
      <c r="U784">
        <v>3502934</v>
      </c>
      <c r="V784" t="s">
        <v>105</v>
      </c>
      <c r="W784">
        <v>1</v>
      </c>
      <c r="X784">
        <v>1.18</v>
      </c>
    </row>
    <row r="785" spans="1:24" ht="14.25" customHeight="1" x14ac:dyDescent="0.35">
      <c r="A785">
        <v>745321940010</v>
      </c>
      <c r="B785" t="s">
        <v>688</v>
      </c>
      <c r="C785">
        <v>74532</v>
      </c>
      <c r="D785" t="s">
        <v>15</v>
      </c>
      <c r="E785">
        <v>194</v>
      </c>
      <c r="F785">
        <v>10</v>
      </c>
      <c r="G785">
        <v>2.84</v>
      </c>
      <c r="H785">
        <v>0</v>
      </c>
      <c r="J785">
        <v>2.84</v>
      </c>
      <c r="K785" t="s">
        <v>508</v>
      </c>
      <c r="L785" t="s">
        <v>478</v>
      </c>
      <c r="M785" s="2">
        <v>46174</v>
      </c>
      <c r="N785">
        <v>110</v>
      </c>
      <c r="O785" t="s">
        <v>104</v>
      </c>
      <c r="P785">
        <v>44</v>
      </c>
      <c r="Q785" s="31" t="s">
        <v>171</v>
      </c>
      <c r="R785" t="s">
        <v>171</v>
      </c>
      <c r="S785">
        <v>2.84</v>
      </c>
      <c r="T785" s="2">
        <v>46174</v>
      </c>
      <c r="U785">
        <v>3502934</v>
      </c>
      <c r="V785" t="s">
        <v>105</v>
      </c>
      <c r="W785">
        <v>1</v>
      </c>
      <c r="X785">
        <v>2.84</v>
      </c>
    </row>
    <row r="786" spans="1:24" ht="14.25" customHeight="1" x14ac:dyDescent="0.35">
      <c r="A786">
        <v>745321940011</v>
      </c>
      <c r="B786" t="s">
        <v>688</v>
      </c>
      <c r="C786">
        <v>74532</v>
      </c>
      <c r="D786" t="s">
        <v>15</v>
      </c>
      <c r="E786">
        <v>194</v>
      </c>
      <c r="F786">
        <v>11</v>
      </c>
      <c r="G786">
        <v>0.76</v>
      </c>
      <c r="H786">
        <v>0</v>
      </c>
      <c r="J786">
        <v>0.76</v>
      </c>
      <c r="K786" t="s">
        <v>487</v>
      </c>
      <c r="L786" t="s">
        <v>478</v>
      </c>
      <c r="M786" s="2">
        <v>46174</v>
      </c>
      <c r="N786">
        <v>110</v>
      </c>
      <c r="O786" t="s">
        <v>104</v>
      </c>
      <c r="P786">
        <v>44</v>
      </c>
      <c r="Q786" s="31" t="s">
        <v>171</v>
      </c>
      <c r="R786" t="s">
        <v>171</v>
      </c>
      <c r="S786">
        <v>0.76</v>
      </c>
      <c r="T786" s="2">
        <v>46174</v>
      </c>
      <c r="U786">
        <v>3502934</v>
      </c>
      <c r="V786" t="s">
        <v>105</v>
      </c>
      <c r="W786">
        <v>1</v>
      </c>
      <c r="X786">
        <v>0.76</v>
      </c>
    </row>
    <row r="787" spans="1:24" ht="14.25" customHeight="1" x14ac:dyDescent="0.35">
      <c r="A787">
        <v>745321940012</v>
      </c>
      <c r="B787" t="s">
        <v>688</v>
      </c>
      <c r="C787">
        <v>74532</v>
      </c>
      <c r="D787" t="s">
        <v>15</v>
      </c>
      <c r="E787">
        <v>194</v>
      </c>
      <c r="F787">
        <v>12</v>
      </c>
      <c r="G787">
        <v>19.690000000000001</v>
      </c>
      <c r="H787">
        <v>0</v>
      </c>
      <c r="J787">
        <v>19.690000000000001</v>
      </c>
      <c r="K787" t="s">
        <v>487</v>
      </c>
      <c r="L787" t="s">
        <v>478</v>
      </c>
      <c r="M787" s="2">
        <v>46174</v>
      </c>
      <c r="N787">
        <v>110</v>
      </c>
      <c r="O787" t="s">
        <v>104</v>
      </c>
      <c r="P787">
        <v>44</v>
      </c>
      <c r="Q787" s="31" t="s">
        <v>171</v>
      </c>
      <c r="R787" t="s">
        <v>171</v>
      </c>
      <c r="S787">
        <v>19.690000000000001</v>
      </c>
      <c r="T787" s="2">
        <v>46174</v>
      </c>
      <c r="U787">
        <v>3502934</v>
      </c>
      <c r="V787" t="s">
        <v>105</v>
      </c>
      <c r="W787">
        <v>1</v>
      </c>
      <c r="X787">
        <v>19.690000000000001</v>
      </c>
    </row>
    <row r="788" spans="1:24" ht="14.25" customHeight="1" x14ac:dyDescent="0.35">
      <c r="A788">
        <v>747203000001</v>
      </c>
      <c r="B788" t="s">
        <v>689</v>
      </c>
      <c r="C788">
        <v>74720</v>
      </c>
      <c r="D788" t="s">
        <v>6</v>
      </c>
      <c r="E788">
        <v>300</v>
      </c>
      <c r="F788">
        <v>1</v>
      </c>
      <c r="G788">
        <v>14.04</v>
      </c>
      <c r="H788">
        <v>0</v>
      </c>
      <c r="J788">
        <v>14.04</v>
      </c>
      <c r="K788" t="s">
        <v>490</v>
      </c>
      <c r="L788" t="s">
        <v>478</v>
      </c>
      <c r="M788" s="2">
        <v>46143</v>
      </c>
      <c r="N788">
        <v>125</v>
      </c>
      <c r="O788" t="s">
        <v>104</v>
      </c>
      <c r="P788">
        <v>42</v>
      </c>
      <c r="Q788" s="31" t="s">
        <v>171</v>
      </c>
      <c r="R788" t="s">
        <v>171</v>
      </c>
      <c r="S788">
        <v>14.04</v>
      </c>
      <c r="T788" s="2">
        <v>46143</v>
      </c>
      <c r="U788">
        <v>3502934</v>
      </c>
      <c r="V788" t="s">
        <v>105</v>
      </c>
      <c r="W788">
        <v>1</v>
      </c>
      <c r="X788">
        <v>14.04</v>
      </c>
    </row>
    <row r="789" spans="1:24" ht="14.25" customHeight="1" x14ac:dyDescent="0.35">
      <c r="A789">
        <v>747203000002</v>
      </c>
      <c r="B789" t="s">
        <v>689</v>
      </c>
      <c r="C789">
        <v>74720</v>
      </c>
      <c r="D789" t="s">
        <v>6</v>
      </c>
      <c r="E789">
        <v>300</v>
      </c>
      <c r="F789">
        <v>2</v>
      </c>
      <c r="G789">
        <v>9.58</v>
      </c>
      <c r="H789">
        <v>0</v>
      </c>
      <c r="J789">
        <v>9.58</v>
      </c>
      <c r="K789" t="s">
        <v>490</v>
      </c>
      <c r="L789" t="s">
        <v>478</v>
      </c>
      <c r="M789" s="2">
        <v>46143</v>
      </c>
      <c r="N789">
        <v>125</v>
      </c>
      <c r="O789" t="s">
        <v>104</v>
      </c>
      <c r="P789">
        <v>42</v>
      </c>
      <c r="Q789" s="31" t="s">
        <v>171</v>
      </c>
      <c r="R789" t="s">
        <v>171</v>
      </c>
      <c r="S789">
        <v>9.58</v>
      </c>
      <c r="T789" s="2">
        <v>46143</v>
      </c>
      <c r="U789">
        <v>3502934</v>
      </c>
      <c r="V789" t="s">
        <v>105</v>
      </c>
      <c r="W789">
        <v>1</v>
      </c>
      <c r="X789">
        <v>9.58</v>
      </c>
    </row>
    <row r="790" spans="1:24" ht="14.25" customHeight="1" x14ac:dyDescent="0.35">
      <c r="A790">
        <v>747203000003</v>
      </c>
      <c r="B790" t="s">
        <v>689</v>
      </c>
      <c r="C790">
        <v>74720</v>
      </c>
      <c r="D790" t="s">
        <v>6</v>
      </c>
      <c r="E790">
        <v>300</v>
      </c>
      <c r="F790">
        <v>3</v>
      </c>
      <c r="G790">
        <v>20.9</v>
      </c>
      <c r="H790">
        <v>0</v>
      </c>
      <c r="J790">
        <v>20.9</v>
      </c>
      <c r="K790" t="s">
        <v>517</v>
      </c>
      <c r="L790" t="s">
        <v>478</v>
      </c>
      <c r="M790" s="2">
        <v>46143</v>
      </c>
      <c r="N790">
        <v>125</v>
      </c>
      <c r="O790" t="s">
        <v>104</v>
      </c>
      <c r="P790">
        <v>42</v>
      </c>
      <c r="Q790" s="31" t="s">
        <v>171</v>
      </c>
      <c r="R790" t="s">
        <v>171</v>
      </c>
      <c r="S790">
        <v>20.9</v>
      </c>
      <c r="T790" s="2">
        <v>46143</v>
      </c>
      <c r="U790">
        <v>3502934</v>
      </c>
      <c r="V790" t="s">
        <v>105</v>
      </c>
      <c r="W790">
        <v>1</v>
      </c>
      <c r="X790">
        <v>20.9</v>
      </c>
    </row>
    <row r="791" spans="1:24" ht="14.25" customHeight="1" x14ac:dyDescent="0.35">
      <c r="A791">
        <v>747203000006</v>
      </c>
      <c r="B791" t="s">
        <v>689</v>
      </c>
      <c r="C791">
        <v>74720</v>
      </c>
      <c r="D791" t="s">
        <v>6</v>
      </c>
      <c r="E791">
        <v>300</v>
      </c>
      <c r="F791">
        <v>6</v>
      </c>
      <c r="G791">
        <v>9.64</v>
      </c>
      <c r="H791">
        <v>0</v>
      </c>
      <c r="I791">
        <v>4.6100000000000003</v>
      </c>
      <c r="J791">
        <v>5.03</v>
      </c>
      <c r="K791" t="s">
        <v>517</v>
      </c>
      <c r="L791" t="s">
        <v>478</v>
      </c>
      <c r="M791" s="2">
        <v>46174</v>
      </c>
      <c r="N791">
        <v>125</v>
      </c>
      <c r="O791" t="s">
        <v>104</v>
      </c>
      <c r="P791">
        <v>42</v>
      </c>
      <c r="Q791" s="31" t="s">
        <v>171</v>
      </c>
      <c r="R791" t="s">
        <v>171</v>
      </c>
      <c r="S791">
        <v>5.03</v>
      </c>
      <c r="T791" s="2">
        <v>46174</v>
      </c>
      <c r="U791">
        <v>3502934</v>
      </c>
      <c r="V791" t="s">
        <v>105</v>
      </c>
      <c r="W791">
        <v>1</v>
      </c>
      <c r="X791">
        <v>5.03</v>
      </c>
    </row>
    <row r="792" spans="1:24" ht="14.25" customHeight="1" x14ac:dyDescent="0.35">
      <c r="A792">
        <v>747203000007</v>
      </c>
      <c r="B792" t="s">
        <v>689</v>
      </c>
      <c r="C792">
        <v>74720</v>
      </c>
      <c r="D792" t="s">
        <v>6</v>
      </c>
      <c r="E792">
        <v>300</v>
      </c>
      <c r="F792">
        <v>7</v>
      </c>
      <c r="G792">
        <v>14.56</v>
      </c>
      <c r="H792">
        <v>0</v>
      </c>
      <c r="J792">
        <v>14.56</v>
      </c>
      <c r="K792" t="s">
        <v>517</v>
      </c>
      <c r="L792" t="s">
        <v>478</v>
      </c>
      <c r="M792" s="2">
        <v>46143</v>
      </c>
      <c r="N792">
        <v>125</v>
      </c>
      <c r="O792" t="s">
        <v>104</v>
      </c>
      <c r="P792">
        <v>42</v>
      </c>
      <c r="Q792" s="31" t="s">
        <v>171</v>
      </c>
      <c r="R792" t="s">
        <v>171</v>
      </c>
      <c r="S792">
        <v>14.56</v>
      </c>
      <c r="T792" s="2">
        <v>46143</v>
      </c>
      <c r="U792">
        <v>3502934</v>
      </c>
      <c r="V792" t="s">
        <v>105</v>
      </c>
      <c r="W792">
        <v>1</v>
      </c>
      <c r="X792">
        <v>14.56</v>
      </c>
    </row>
    <row r="793" spans="1:24" ht="14.25" customHeight="1" x14ac:dyDescent="0.35">
      <c r="A793">
        <v>747203000008</v>
      </c>
      <c r="B793" t="s">
        <v>689</v>
      </c>
      <c r="C793">
        <v>74720</v>
      </c>
      <c r="D793" t="s">
        <v>6</v>
      </c>
      <c r="E793">
        <v>300</v>
      </c>
      <c r="F793">
        <v>8</v>
      </c>
      <c r="G793">
        <v>4.46</v>
      </c>
      <c r="H793">
        <v>0</v>
      </c>
      <c r="J793">
        <v>4.46</v>
      </c>
      <c r="K793" t="s">
        <v>490</v>
      </c>
      <c r="L793" t="s">
        <v>478</v>
      </c>
      <c r="M793" s="2">
        <v>46174</v>
      </c>
      <c r="N793">
        <v>125</v>
      </c>
      <c r="O793" t="s">
        <v>104</v>
      </c>
      <c r="P793">
        <v>42</v>
      </c>
      <c r="Q793" s="31" t="s">
        <v>171</v>
      </c>
      <c r="R793" t="s">
        <v>171</v>
      </c>
      <c r="S793">
        <v>4.46</v>
      </c>
      <c r="T793" s="2">
        <v>46174</v>
      </c>
      <c r="U793">
        <v>3502934</v>
      </c>
      <c r="V793" t="s">
        <v>105</v>
      </c>
      <c r="W793">
        <v>1</v>
      </c>
      <c r="X793">
        <v>4.46</v>
      </c>
    </row>
    <row r="794" spans="1:24" ht="14.25" customHeight="1" x14ac:dyDescent="0.35">
      <c r="A794">
        <v>747203000009</v>
      </c>
      <c r="B794" t="s">
        <v>689</v>
      </c>
      <c r="C794">
        <v>74720</v>
      </c>
      <c r="D794" t="s">
        <v>6</v>
      </c>
      <c r="E794">
        <v>300</v>
      </c>
      <c r="F794">
        <v>9</v>
      </c>
      <c r="G794">
        <v>3.01</v>
      </c>
      <c r="H794">
        <v>0</v>
      </c>
      <c r="I794">
        <v>0.79</v>
      </c>
      <c r="J794">
        <v>2.2200000000000002</v>
      </c>
      <c r="K794" t="s">
        <v>517</v>
      </c>
      <c r="L794" t="s">
        <v>478</v>
      </c>
      <c r="M794" s="2">
        <v>46174</v>
      </c>
      <c r="N794">
        <v>125</v>
      </c>
      <c r="O794" t="s">
        <v>104</v>
      </c>
      <c r="P794">
        <v>42</v>
      </c>
      <c r="Q794" s="31" t="s">
        <v>171</v>
      </c>
      <c r="R794" t="s">
        <v>171</v>
      </c>
      <c r="S794">
        <v>2.2200000000000002</v>
      </c>
      <c r="T794" s="2">
        <v>46174</v>
      </c>
      <c r="U794">
        <v>3502934</v>
      </c>
      <c r="V794" t="s">
        <v>105</v>
      </c>
      <c r="W794">
        <v>1</v>
      </c>
      <c r="X794">
        <v>2.2200000000000002</v>
      </c>
    </row>
    <row r="795" spans="1:24" ht="14.25" customHeight="1" x14ac:dyDescent="0.35">
      <c r="A795">
        <v>747203000010</v>
      </c>
      <c r="B795" t="s">
        <v>689</v>
      </c>
      <c r="C795">
        <v>74720</v>
      </c>
      <c r="D795" t="s">
        <v>6</v>
      </c>
      <c r="E795">
        <v>300</v>
      </c>
      <c r="F795">
        <v>10</v>
      </c>
      <c r="G795">
        <v>9.1999999999999993</v>
      </c>
      <c r="H795">
        <v>0</v>
      </c>
      <c r="J795">
        <v>9.1999999999999993</v>
      </c>
      <c r="K795" t="s">
        <v>517</v>
      </c>
      <c r="L795" t="s">
        <v>478</v>
      </c>
      <c r="M795" s="2">
        <v>46174</v>
      </c>
      <c r="N795">
        <v>125</v>
      </c>
      <c r="O795" t="s">
        <v>104</v>
      </c>
      <c r="P795">
        <v>42</v>
      </c>
      <c r="Q795" s="31" t="s">
        <v>171</v>
      </c>
      <c r="R795" t="s">
        <v>171</v>
      </c>
      <c r="S795">
        <v>9.1999999999999993</v>
      </c>
      <c r="T795" s="2">
        <v>46174</v>
      </c>
      <c r="U795">
        <v>3502934</v>
      </c>
      <c r="V795" t="s">
        <v>105</v>
      </c>
      <c r="W795">
        <v>1</v>
      </c>
      <c r="X795">
        <v>9.1999999999999993</v>
      </c>
    </row>
    <row r="796" spans="1:24" ht="14.25" customHeight="1" x14ac:dyDescent="0.35">
      <c r="A796">
        <v>747203000011</v>
      </c>
      <c r="B796" t="s">
        <v>689</v>
      </c>
      <c r="C796">
        <v>74720</v>
      </c>
      <c r="D796" t="s">
        <v>6</v>
      </c>
      <c r="E796">
        <v>300</v>
      </c>
      <c r="F796">
        <v>11</v>
      </c>
      <c r="G796">
        <v>11.71</v>
      </c>
      <c r="H796">
        <v>0</v>
      </c>
      <c r="J796">
        <v>11.71</v>
      </c>
      <c r="K796" t="s">
        <v>490</v>
      </c>
      <c r="L796" t="s">
        <v>478</v>
      </c>
      <c r="M796" s="2">
        <v>46174</v>
      </c>
      <c r="N796">
        <v>125</v>
      </c>
      <c r="O796" t="s">
        <v>104</v>
      </c>
      <c r="P796">
        <v>42</v>
      </c>
      <c r="Q796" s="31" t="s">
        <v>171</v>
      </c>
      <c r="R796" t="s">
        <v>171</v>
      </c>
      <c r="S796">
        <v>11.71</v>
      </c>
      <c r="T796" s="2">
        <v>46174</v>
      </c>
      <c r="U796">
        <v>3502934</v>
      </c>
      <c r="V796" t="s">
        <v>105</v>
      </c>
      <c r="W796">
        <v>1</v>
      </c>
      <c r="X796">
        <v>11.71</v>
      </c>
    </row>
    <row r="797" spans="1:24" ht="14.25" customHeight="1" x14ac:dyDescent="0.35">
      <c r="A797">
        <v>747203000012</v>
      </c>
      <c r="B797" t="s">
        <v>689</v>
      </c>
      <c r="C797">
        <v>74720</v>
      </c>
      <c r="D797" t="s">
        <v>6</v>
      </c>
      <c r="E797">
        <v>300</v>
      </c>
      <c r="F797">
        <v>12</v>
      </c>
      <c r="G797">
        <v>12.48</v>
      </c>
      <c r="H797">
        <v>0</v>
      </c>
      <c r="J797">
        <v>12.48</v>
      </c>
      <c r="K797" t="s">
        <v>490</v>
      </c>
      <c r="L797" t="s">
        <v>478</v>
      </c>
      <c r="M797" s="2">
        <v>46174</v>
      </c>
      <c r="N797">
        <v>125</v>
      </c>
      <c r="O797" t="s">
        <v>104</v>
      </c>
      <c r="P797">
        <v>42</v>
      </c>
      <c r="Q797" s="31" t="s">
        <v>171</v>
      </c>
      <c r="R797" t="s">
        <v>171</v>
      </c>
      <c r="S797">
        <v>12.48</v>
      </c>
      <c r="T797" s="2">
        <v>46174</v>
      </c>
      <c r="U797">
        <v>3502934</v>
      </c>
      <c r="V797" t="s">
        <v>105</v>
      </c>
      <c r="W797">
        <v>1</v>
      </c>
      <c r="X797">
        <v>12.48</v>
      </c>
    </row>
    <row r="798" spans="1:24" ht="14.25" customHeight="1" x14ac:dyDescent="0.35">
      <c r="A798">
        <v>747203000013</v>
      </c>
      <c r="B798" t="s">
        <v>689</v>
      </c>
      <c r="C798">
        <v>74720</v>
      </c>
      <c r="D798" t="s">
        <v>6</v>
      </c>
      <c r="E798">
        <v>300</v>
      </c>
      <c r="F798">
        <v>13</v>
      </c>
      <c r="G798">
        <v>17.05</v>
      </c>
      <c r="H798">
        <v>0</v>
      </c>
      <c r="J798">
        <v>17.05</v>
      </c>
      <c r="K798" t="s">
        <v>490</v>
      </c>
      <c r="L798" t="s">
        <v>478</v>
      </c>
      <c r="M798" s="2">
        <v>46174</v>
      </c>
      <c r="N798">
        <v>125</v>
      </c>
      <c r="O798" t="s">
        <v>104</v>
      </c>
      <c r="P798">
        <v>42</v>
      </c>
      <c r="Q798" s="31" t="s">
        <v>171</v>
      </c>
      <c r="R798" t="s">
        <v>171</v>
      </c>
      <c r="S798">
        <v>17.05</v>
      </c>
      <c r="T798" s="2">
        <v>46174</v>
      </c>
      <c r="U798">
        <v>3502934</v>
      </c>
      <c r="V798" t="s">
        <v>105</v>
      </c>
      <c r="W798">
        <v>1</v>
      </c>
      <c r="X798">
        <v>17.05</v>
      </c>
    </row>
    <row r="799" spans="1:24" ht="14.25" customHeight="1" x14ac:dyDescent="0.35">
      <c r="A799">
        <v>747203000014</v>
      </c>
      <c r="B799" t="s">
        <v>689</v>
      </c>
      <c r="C799">
        <v>74720</v>
      </c>
      <c r="D799" t="s">
        <v>6</v>
      </c>
      <c r="E799">
        <v>300</v>
      </c>
      <c r="F799">
        <v>14</v>
      </c>
      <c r="G799">
        <v>6.21</v>
      </c>
      <c r="H799">
        <v>0</v>
      </c>
      <c r="J799">
        <v>6.21</v>
      </c>
      <c r="K799" t="s">
        <v>490</v>
      </c>
      <c r="L799" t="s">
        <v>478</v>
      </c>
      <c r="M799" s="2">
        <v>46174</v>
      </c>
      <c r="N799">
        <v>125</v>
      </c>
      <c r="O799" t="s">
        <v>104</v>
      </c>
      <c r="P799">
        <v>42</v>
      </c>
      <c r="Q799" s="31" t="s">
        <v>171</v>
      </c>
      <c r="R799" t="s">
        <v>171</v>
      </c>
      <c r="S799">
        <v>6.21</v>
      </c>
      <c r="T799" s="2">
        <v>46174</v>
      </c>
      <c r="U799">
        <v>3502934</v>
      </c>
      <c r="V799" t="s">
        <v>105</v>
      </c>
      <c r="W799">
        <v>1</v>
      </c>
      <c r="X799">
        <v>6.21</v>
      </c>
    </row>
    <row r="800" spans="1:24" ht="14.25" customHeight="1" x14ac:dyDescent="0.35">
      <c r="A800">
        <v>747203000015</v>
      </c>
      <c r="B800" t="s">
        <v>689</v>
      </c>
      <c r="C800">
        <v>74720</v>
      </c>
      <c r="D800" t="s">
        <v>6</v>
      </c>
      <c r="E800">
        <v>300</v>
      </c>
      <c r="F800">
        <v>15</v>
      </c>
      <c r="G800">
        <v>4.5199999999999996</v>
      </c>
      <c r="H800">
        <v>0</v>
      </c>
      <c r="J800">
        <v>4.5199999999999996</v>
      </c>
      <c r="K800" t="s">
        <v>490</v>
      </c>
      <c r="L800" t="s">
        <v>478</v>
      </c>
      <c r="M800" s="2">
        <v>46174</v>
      </c>
      <c r="N800">
        <v>125</v>
      </c>
      <c r="O800" t="s">
        <v>104</v>
      </c>
      <c r="P800">
        <v>42</v>
      </c>
      <c r="Q800" s="31" t="s">
        <v>171</v>
      </c>
      <c r="R800" t="s">
        <v>171</v>
      </c>
      <c r="S800">
        <v>4.5199999999999996</v>
      </c>
      <c r="T800" s="2">
        <v>46174</v>
      </c>
      <c r="U800">
        <v>3502934</v>
      </c>
      <c r="V800" t="s">
        <v>105</v>
      </c>
      <c r="W800">
        <v>1</v>
      </c>
      <c r="X800">
        <v>4.5199999999999996</v>
      </c>
    </row>
    <row r="801" spans="1:24" ht="14.25" customHeight="1" x14ac:dyDescent="0.35">
      <c r="A801">
        <v>747203000016</v>
      </c>
      <c r="B801" t="s">
        <v>689</v>
      </c>
      <c r="C801">
        <v>74720</v>
      </c>
      <c r="D801" t="s">
        <v>6</v>
      </c>
      <c r="E801">
        <v>300</v>
      </c>
      <c r="F801">
        <v>16</v>
      </c>
      <c r="G801">
        <v>1.74</v>
      </c>
      <c r="H801">
        <v>0</v>
      </c>
      <c r="J801">
        <v>1.74</v>
      </c>
      <c r="K801" t="s">
        <v>490</v>
      </c>
      <c r="L801" t="s">
        <v>478</v>
      </c>
      <c r="M801" s="2">
        <v>46174</v>
      </c>
      <c r="N801">
        <v>125</v>
      </c>
      <c r="O801" t="s">
        <v>104</v>
      </c>
      <c r="P801">
        <v>42</v>
      </c>
      <c r="Q801" s="31" t="s">
        <v>171</v>
      </c>
      <c r="R801" t="s">
        <v>171</v>
      </c>
      <c r="S801">
        <v>1.74</v>
      </c>
      <c r="T801" s="2">
        <v>46174</v>
      </c>
      <c r="U801">
        <v>3502934</v>
      </c>
      <c r="V801" t="s">
        <v>105</v>
      </c>
      <c r="W801">
        <v>1</v>
      </c>
      <c r="X801">
        <v>1.74</v>
      </c>
    </row>
    <row r="802" spans="1:24" ht="14.25" customHeight="1" x14ac:dyDescent="0.35">
      <c r="A802">
        <v>747203000017</v>
      </c>
      <c r="B802" t="s">
        <v>689</v>
      </c>
      <c r="C802">
        <v>74720</v>
      </c>
      <c r="D802" t="s">
        <v>6</v>
      </c>
      <c r="E802">
        <v>300</v>
      </c>
      <c r="F802">
        <v>17</v>
      </c>
      <c r="G802">
        <v>12.66</v>
      </c>
      <c r="H802">
        <v>0</v>
      </c>
      <c r="J802">
        <v>12.66</v>
      </c>
      <c r="K802" t="s">
        <v>517</v>
      </c>
      <c r="L802" t="s">
        <v>478</v>
      </c>
      <c r="M802" s="2">
        <v>46174</v>
      </c>
      <c r="N802">
        <v>125</v>
      </c>
      <c r="O802" t="s">
        <v>104</v>
      </c>
      <c r="P802">
        <v>42</v>
      </c>
      <c r="Q802" s="31" t="s">
        <v>171</v>
      </c>
      <c r="R802" t="s">
        <v>171</v>
      </c>
      <c r="S802">
        <v>12.66</v>
      </c>
      <c r="T802" s="2">
        <v>46174</v>
      </c>
      <c r="U802">
        <v>3502934</v>
      </c>
      <c r="V802" t="s">
        <v>105</v>
      </c>
      <c r="W802">
        <v>1</v>
      </c>
      <c r="X802">
        <v>12.66</v>
      </c>
    </row>
    <row r="803" spans="1:24" ht="14.25" customHeight="1" x14ac:dyDescent="0.35">
      <c r="A803">
        <v>747203000018</v>
      </c>
      <c r="B803" t="s">
        <v>689</v>
      </c>
      <c r="C803">
        <v>74720</v>
      </c>
      <c r="D803" t="s">
        <v>6</v>
      </c>
      <c r="E803">
        <v>300</v>
      </c>
      <c r="F803">
        <v>18</v>
      </c>
      <c r="G803">
        <v>6.92</v>
      </c>
      <c r="H803">
        <v>0</v>
      </c>
      <c r="J803">
        <v>6.92</v>
      </c>
      <c r="K803" t="s">
        <v>517</v>
      </c>
      <c r="L803" t="s">
        <v>478</v>
      </c>
      <c r="M803" s="2">
        <v>46174</v>
      </c>
      <c r="N803">
        <v>125</v>
      </c>
      <c r="O803" t="s">
        <v>104</v>
      </c>
      <c r="P803">
        <v>42</v>
      </c>
      <c r="Q803" s="31" t="s">
        <v>171</v>
      </c>
      <c r="R803" t="s">
        <v>171</v>
      </c>
      <c r="S803">
        <v>6.92</v>
      </c>
      <c r="T803" s="2">
        <v>46174</v>
      </c>
      <c r="U803">
        <v>3502934</v>
      </c>
      <c r="V803" t="s">
        <v>105</v>
      </c>
      <c r="W803">
        <v>1</v>
      </c>
      <c r="X803">
        <v>6.92</v>
      </c>
    </row>
    <row r="804" spans="1:24" ht="14.25" customHeight="1" x14ac:dyDescent="0.35">
      <c r="A804">
        <v>747203000019</v>
      </c>
      <c r="B804" t="s">
        <v>689</v>
      </c>
      <c r="C804">
        <v>74720</v>
      </c>
      <c r="D804" t="s">
        <v>6</v>
      </c>
      <c r="E804">
        <v>300</v>
      </c>
      <c r="F804">
        <v>19</v>
      </c>
      <c r="G804">
        <v>8.56</v>
      </c>
      <c r="H804">
        <v>0</v>
      </c>
      <c r="J804">
        <v>8.56</v>
      </c>
      <c r="K804" t="s">
        <v>517</v>
      </c>
      <c r="L804" t="s">
        <v>478</v>
      </c>
      <c r="M804" s="2">
        <v>46174</v>
      </c>
      <c r="N804">
        <v>125</v>
      </c>
      <c r="O804" t="s">
        <v>104</v>
      </c>
      <c r="P804">
        <v>42</v>
      </c>
      <c r="Q804" s="31" t="s">
        <v>171</v>
      </c>
      <c r="R804" t="s">
        <v>171</v>
      </c>
      <c r="S804">
        <v>8.56</v>
      </c>
      <c r="T804" s="2">
        <v>46174</v>
      </c>
      <c r="U804">
        <v>3502934</v>
      </c>
      <c r="V804" t="s">
        <v>105</v>
      </c>
      <c r="W804">
        <v>1</v>
      </c>
      <c r="X804">
        <v>8.56</v>
      </c>
    </row>
    <row r="805" spans="1:24" ht="14.25" customHeight="1" x14ac:dyDescent="0.35">
      <c r="A805">
        <v>747203000020</v>
      </c>
      <c r="B805" t="s">
        <v>689</v>
      </c>
      <c r="C805">
        <v>74720</v>
      </c>
      <c r="D805" t="s">
        <v>6</v>
      </c>
      <c r="E805">
        <v>300</v>
      </c>
      <c r="F805">
        <v>20</v>
      </c>
      <c r="G805">
        <v>9.08</v>
      </c>
      <c r="H805">
        <v>0</v>
      </c>
      <c r="J805">
        <v>9.08</v>
      </c>
      <c r="K805" t="s">
        <v>517</v>
      </c>
      <c r="L805" t="s">
        <v>478</v>
      </c>
      <c r="M805" s="2">
        <v>46174</v>
      </c>
      <c r="N805">
        <v>125</v>
      </c>
      <c r="O805" t="s">
        <v>104</v>
      </c>
      <c r="P805">
        <v>42</v>
      </c>
      <c r="Q805" s="31" t="s">
        <v>171</v>
      </c>
      <c r="R805" t="s">
        <v>171</v>
      </c>
      <c r="S805">
        <v>9.08</v>
      </c>
      <c r="T805" s="2">
        <v>46174</v>
      </c>
      <c r="U805">
        <v>3502934</v>
      </c>
      <c r="V805" t="s">
        <v>105</v>
      </c>
      <c r="W805">
        <v>1</v>
      </c>
      <c r="X805">
        <v>9.08</v>
      </c>
    </row>
    <row r="806" spans="1:24" ht="14.25" customHeight="1" x14ac:dyDescent="0.35">
      <c r="A806">
        <v>747203000021</v>
      </c>
      <c r="B806" t="s">
        <v>689</v>
      </c>
      <c r="C806">
        <v>74720</v>
      </c>
      <c r="D806" t="s">
        <v>6</v>
      </c>
      <c r="E806">
        <v>300</v>
      </c>
      <c r="F806">
        <v>21</v>
      </c>
      <c r="G806">
        <v>7.35</v>
      </c>
      <c r="H806">
        <v>0</v>
      </c>
      <c r="J806">
        <v>7.35</v>
      </c>
      <c r="K806" t="s">
        <v>508</v>
      </c>
      <c r="L806" t="s">
        <v>478</v>
      </c>
      <c r="M806" s="2">
        <v>46174</v>
      </c>
      <c r="N806">
        <v>125</v>
      </c>
      <c r="O806" t="s">
        <v>104</v>
      </c>
      <c r="P806">
        <v>42</v>
      </c>
      <c r="Q806" s="31" t="s">
        <v>171</v>
      </c>
      <c r="R806" t="s">
        <v>171</v>
      </c>
      <c r="S806">
        <v>7.35</v>
      </c>
      <c r="T806" s="2">
        <v>46174</v>
      </c>
      <c r="U806">
        <v>3502934</v>
      </c>
      <c r="V806" t="s">
        <v>105</v>
      </c>
      <c r="W806">
        <v>1</v>
      </c>
      <c r="X806">
        <v>7.35</v>
      </c>
    </row>
    <row r="807" spans="1:24" ht="14.25" customHeight="1" x14ac:dyDescent="0.35">
      <c r="A807">
        <v>747203000022</v>
      </c>
      <c r="B807" t="s">
        <v>689</v>
      </c>
      <c r="C807">
        <v>74720</v>
      </c>
      <c r="D807" t="s">
        <v>6</v>
      </c>
      <c r="E807">
        <v>300</v>
      </c>
      <c r="F807">
        <v>22</v>
      </c>
      <c r="G807">
        <v>8.26</v>
      </c>
      <c r="H807">
        <v>0</v>
      </c>
      <c r="J807">
        <v>8.26</v>
      </c>
      <c r="K807" t="s">
        <v>508</v>
      </c>
      <c r="L807" t="s">
        <v>478</v>
      </c>
      <c r="M807" s="2">
        <v>46174</v>
      </c>
      <c r="N807">
        <v>125</v>
      </c>
      <c r="O807" t="s">
        <v>104</v>
      </c>
      <c r="P807">
        <v>42</v>
      </c>
      <c r="Q807" s="31" t="s">
        <v>171</v>
      </c>
      <c r="R807" t="s">
        <v>171</v>
      </c>
      <c r="S807">
        <v>8.26</v>
      </c>
      <c r="T807" s="2">
        <v>46174</v>
      </c>
      <c r="U807">
        <v>3502934</v>
      </c>
      <c r="V807" t="s">
        <v>105</v>
      </c>
      <c r="W807">
        <v>1</v>
      </c>
      <c r="X807">
        <v>8.26</v>
      </c>
    </row>
    <row r="808" spans="1:24" ht="14.25" customHeight="1" x14ac:dyDescent="0.35">
      <c r="A808">
        <v>747203000023</v>
      </c>
      <c r="B808" t="s">
        <v>689</v>
      </c>
      <c r="C808">
        <v>74720</v>
      </c>
      <c r="D808" t="s">
        <v>6</v>
      </c>
      <c r="E808">
        <v>300</v>
      </c>
      <c r="F808">
        <v>23</v>
      </c>
      <c r="G808">
        <v>6.43</v>
      </c>
      <c r="H808">
        <v>0</v>
      </c>
      <c r="J808">
        <v>6.43</v>
      </c>
      <c r="K808" t="s">
        <v>508</v>
      </c>
      <c r="L808" t="s">
        <v>478</v>
      </c>
      <c r="M808" s="2">
        <v>46174</v>
      </c>
      <c r="N808">
        <v>125</v>
      </c>
      <c r="O808" t="s">
        <v>104</v>
      </c>
      <c r="P808">
        <v>42</v>
      </c>
      <c r="Q808" s="31" t="s">
        <v>171</v>
      </c>
      <c r="R808" t="s">
        <v>171</v>
      </c>
      <c r="S808">
        <v>6.43</v>
      </c>
      <c r="T808" s="2">
        <v>46174</v>
      </c>
      <c r="U808">
        <v>3502934</v>
      </c>
      <c r="V808" t="s">
        <v>105</v>
      </c>
      <c r="W808">
        <v>1</v>
      </c>
      <c r="X808">
        <v>6.43</v>
      </c>
    </row>
    <row r="809" spans="1:24" ht="14.25" customHeight="1" x14ac:dyDescent="0.35">
      <c r="A809">
        <v>747203000024</v>
      </c>
      <c r="B809" t="s">
        <v>689</v>
      </c>
      <c r="C809">
        <v>74720</v>
      </c>
      <c r="D809" t="s">
        <v>6</v>
      </c>
      <c r="E809">
        <v>300</v>
      </c>
      <c r="F809">
        <v>24</v>
      </c>
      <c r="G809">
        <v>5.66</v>
      </c>
      <c r="H809">
        <v>0</v>
      </c>
      <c r="J809">
        <v>5.66</v>
      </c>
      <c r="K809" t="s">
        <v>517</v>
      </c>
      <c r="L809" t="s">
        <v>478</v>
      </c>
      <c r="M809" s="2">
        <v>46174</v>
      </c>
      <c r="N809">
        <v>125</v>
      </c>
      <c r="O809" t="s">
        <v>104</v>
      </c>
      <c r="P809">
        <v>42</v>
      </c>
      <c r="Q809" s="31" t="s">
        <v>171</v>
      </c>
      <c r="R809" t="s">
        <v>171</v>
      </c>
      <c r="S809">
        <v>5.66</v>
      </c>
      <c r="T809" s="2">
        <v>46174</v>
      </c>
      <c r="U809">
        <v>3502934</v>
      </c>
      <c r="V809" t="s">
        <v>105</v>
      </c>
      <c r="W809">
        <v>1</v>
      </c>
      <c r="X809">
        <v>5.66</v>
      </c>
    </row>
    <row r="810" spans="1:24" ht="14.25" customHeight="1" x14ac:dyDescent="0.35">
      <c r="A810">
        <v>747203000025</v>
      </c>
      <c r="B810" t="s">
        <v>689</v>
      </c>
      <c r="C810">
        <v>74720</v>
      </c>
      <c r="D810" t="s">
        <v>6</v>
      </c>
      <c r="E810">
        <v>300</v>
      </c>
      <c r="F810">
        <v>25</v>
      </c>
      <c r="G810">
        <v>3.61</v>
      </c>
      <c r="H810">
        <v>0</v>
      </c>
      <c r="J810">
        <v>3.61</v>
      </c>
      <c r="K810" t="s">
        <v>508</v>
      </c>
      <c r="L810" t="s">
        <v>478</v>
      </c>
      <c r="M810" s="2">
        <v>46174</v>
      </c>
      <c r="N810">
        <v>125</v>
      </c>
      <c r="O810" t="s">
        <v>104</v>
      </c>
      <c r="P810">
        <v>42</v>
      </c>
      <c r="Q810" s="31" t="s">
        <v>171</v>
      </c>
      <c r="R810" t="s">
        <v>171</v>
      </c>
      <c r="S810">
        <v>3.61</v>
      </c>
      <c r="T810" s="2">
        <v>46174</v>
      </c>
      <c r="U810">
        <v>3502934</v>
      </c>
      <c r="V810" t="s">
        <v>105</v>
      </c>
      <c r="W810">
        <v>1</v>
      </c>
      <c r="X810">
        <v>3.61</v>
      </c>
    </row>
    <row r="811" spans="1:24" ht="14.25" customHeight="1" x14ac:dyDescent="0.35">
      <c r="A811">
        <v>747203000026</v>
      </c>
      <c r="B811" t="s">
        <v>689</v>
      </c>
      <c r="C811">
        <v>74720</v>
      </c>
      <c r="D811" t="s">
        <v>6</v>
      </c>
      <c r="E811">
        <v>300</v>
      </c>
      <c r="F811">
        <v>26</v>
      </c>
      <c r="G811">
        <v>8.1</v>
      </c>
      <c r="H811">
        <v>0</v>
      </c>
      <c r="J811">
        <v>8.1</v>
      </c>
      <c r="K811" t="s">
        <v>508</v>
      </c>
      <c r="L811" t="s">
        <v>478</v>
      </c>
      <c r="M811" s="2">
        <v>46174</v>
      </c>
      <c r="N811">
        <v>125</v>
      </c>
      <c r="O811" t="s">
        <v>104</v>
      </c>
      <c r="P811">
        <v>42</v>
      </c>
      <c r="Q811" s="31" t="s">
        <v>171</v>
      </c>
      <c r="R811" t="s">
        <v>171</v>
      </c>
      <c r="S811">
        <v>8.1</v>
      </c>
      <c r="T811" s="2">
        <v>46174</v>
      </c>
      <c r="U811">
        <v>3502934</v>
      </c>
      <c r="V811" t="s">
        <v>105</v>
      </c>
      <c r="W811">
        <v>1</v>
      </c>
      <c r="X811">
        <v>8.1</v>
      </c>
    </row>
    <row r="812" spans="1:24" ht="14.25" customHeight="1" x14ac:dyDescent="0.35">
      <c r="A812">
        <v>747203000027</v>
      </c>
      <c r="B812" t="s">
        <v>689</v>
      </c>
      <c r="C812">
        <v>74720</v>
      </c>
      <c r="D812" t="s">
        <v>6</v>
      </c>
      <c r="E812">
        <v>300</v>
      </c>
      <c r="F812">
        <v>27</v>
      </c>
      <c r="G812">
        <v>5.97</v>
      </c>
      <c r="H812">
        <v>0</v>
      </c>
      <c r="J812">
        <v>5.97</v>
      </c>
      <c r="K812" t="s">
        <v>508</v>
      </c>
      <c r="L812" t="s">
        <v>478</v>
      </c>
      <c r="M812" s="2">
        <v>46174</v>
      </c>
      <c r="N812">
        <v>125</v>
      </c>
      <c r="O812" t="s">
        <v>104</v>
      </c>
      <c r="P812">
        <v>42</v>
      </c>
      <c r="Q812" s="31" t="s">
        <v>171</v>
      </c>
      <c r="R812" t="s">
        <v>171</v>
      </c>
      <c r="S812">
        <v>5.97</v>
      </c>
      <c r="T812" s="2">
        <v>46174</v>
      </c>
      <c r="U812">
        <v>3502934</v>
      </c>
      <c r="V812" t="s">
        <v>105</v>
      </c>
      <c r="W812">
        <v>1</v>
      </c>
      <c r="X812">
        <v>5.97</v>
      </c>
    </row>
    <row r="813" spans="1:24" ht="14.25" customHeight="1" x14ac:dyDescent="0.35">
      <c r="A813">
        <v>747203120001</v>
      </c>
      <c r="B813" t="s">
        <v>690</v>
      </c>
      <c r="C813">
        <v>74720</v>
      </c>
      <c r="D813" t="s">
        <v>6</v>
      </c>
      <c r="E813">
        <v>312</v>
      </c>
      <c r="F813">
        <v>1</v>
      </c>
      <c r="G813">
        <v>12.21</v>
      </c>
      <c r="H813">
        <v>0</v>
      </c>
      <c r="J813">
        <v>12.21</v>
      </c>
      <c r="K813" t="s">
        <v>489</v>
      </c>
      <c r="L813" t="s">
        <v>446</v>
      </c>
      <c r="M813" s="2">
        <v>46296</v>
      </c>
      <c r="N813">
        <v>75</v>
      </c>
      <c r="O813" t="s">
        <v>104</v>
      </c>
      <c r="P813">
        <v>54</v>
      </c>
      <c r="Q813" s="31" t="s">
        <v>171</v>
      </c>
      <c r="R813" t="s">
        <v>171</v>
      </c>
      <c r="S813">
        <v>12.21</v>
      </c>
      <c r="T813" s="2">
        <v>46296</v>
      </c>
      <c r="U813">
        <v>3502934</v>
      </c>
      <c r="V813" t="s">
        <v>105</v>
      </c>
      <c r="W813">
        <v>1</v>
      </c>
      <c r="X813">
        <v>12.21</v>
      </c>
    </row>
    <row r="814" spans="1:24" ht="14.25" customHeight="1" x14ac:dyDescent="0.35">
      <c r="A814">
        <v>747203120002</v>
      </c>
      <c r="B814" t="s">
        <v>690</v>
      </c>
      <c r="C814">
        <v>74720</v>
      </c>
      <c r="D814" t="s">
        <v>6</v>
      </c>
      <c r="E814">
        <v>312</v>
      </c>
      <c r="F814">
        <v>2</v>
      </c>
      <c r="G814">
        <v>11.4</v>
      </c>
      <c r="H814">
        <v>0</v>
      </c>
      <c r="J814">
        <v>11.4</v>
      </c>
      <c r="K814" t="s">
        <v>489</v>
      </c>
      <c r="L814" t="s">
        <v>446</v>
      </c>
      <c r="M814" s="2">
        <v>46296</v>
      </c>
      <c r="N814">
        <v>75</v>
      </c>
      <c r="O814" t="s">
        <v>104</v>
      </c>
      <c r="P814">
        <v>54</v>
      </c>
      <c r="Q814" s="31" t="s">
        <v>171</v>
      </c>
      <c r="R814" t="s">
        <v>171</v>
      </c>
      <c r="S814">
        <v>11.4</v>
      </c>
      <c r="T814" s="2">
        <v>46296</v>
      </c>
      <c r="U814">
        <v>3502934</v>
      </c>
      <c r="V814" t="s">
        <v>105</v>
      </c>
      <c r="W814">
        <v>1</v>
      </c>
      <c r="X814">
        <v>11.4</v>
      </c>
    </row>
    <row r="815" spans="1:24" ht="14.25" customHeight="1" x14ac:dyDescent="0.35">
      <c r="A815">
        <v>747203120003</v>
      </c>
      <c r="B815" t="s">
        <v>690</v>
      </c>
      <c r="C815">
        <v>74720</v>
      </c>
      <c r="D815" t="s">
        <v>6</v>
      </c>
      <c r="E815">
        <v>312</v>
      </c>
      <c r="F815">
        <v>3</v>
      </c>
      <c r="G815">
        <v>8.4600000000000009</v>
      </c>
      <c r="H815">
        <v>0</v>
      </c>
      <c r="J815">
        <v>8.4600000000000009</v>
      </c>
      <c r="K815" t="s">
        <v>489</v>
      </c>
      <c r="L815" t="s">
        <v>446</v>
      </c>
      <c r="M815" s="2">
        <v>46296</v>
      </c>
      <c r="N815">
        <v>75</v>
      </c>
      <c r="O815" t="s">
        <v>104</v>
      </c>
      <c r="P815">
        <v>54</v>
      </c>
      <c r="Q815" s="31" t="s">
        <v>171</v>
      </c>
      <c r="R815" t="s">
        <v>171</v>
      </c>
      <c r="S815">
        <v>8.4600000000000009</v>
      </c>
      <c r="T815" s="2">
        <v>46296</v>
      </c>
      <c r="U815">
        <v>3502934</v>
      </c>
      <c r="V815" t="s">
        <v>105</v>
      </c>
      <c r="W815">
        <v>1</v>
      </c>
      <c r="X815">
        <v>8.4600000000000009</v>
      </c>
    </row>
    <row r="816" spans="1:24" ht="14.25" customHeight="1" x14ac:dyDescent="0.35">
      <c r="A816">
        <v>747203120004</v>
      </c>
      <c r="B816" t="s">
        <v>690</v>
      </c>
      <c r="C816">
        <v>74720</v>
      </c>
      <c r="D816" t="s">
        <v>6</v>
      </c>
      <c r="E816">
        <v>312</v>
      </c>
      <c r="F816">
        <v>4</v>
      </c>
      <c r="G816">
        <v>9.2799999999999994</v>
      </c>
      <c r="H816">
        <v>0</v>
      </c>
      <c r="J816">
        <v>9.2799999999999994</v>
      </c>
      <c r="K816" t="s">
        <v>489</v>
      </c>
      <c r="L816" t="s">
        <v>446</v>
      </c>
      <c r="M816" s="2">
        <v>46296</v>
      </c>
      <c r="N816">
        <v>75</v>
      </c>
      <c r="O816" t="s">
        <v>104</v>
      </c>
      <c r="P816">
        <v>54</v>
      </c>
      <c r="Q816" s="31" t="s">
        <v>171</v>
      </c>
      <c r="R816" t="s">
        <v>171</v>
      </c>
      <c r="S816">
        <v>9.2799999999999994</v>
      </c>
      <c r="T816" s="2">
        <v>46296</v>
      </c>
      <c r="U816">
        <v>3502934</v>
      </c>
      <c r="V816" t="s">
        <v>105</v>
      </c>
      <c r="W816">
        <v>1</v>
      </c>
      <c r="X816">
        <v>9.2799999999999994</v>
      </c>
    </row>
    <row r="817" spans="1:24" ht="14.25" customHeight="1" x14ac:dyDescent="0.35">
      <c r="A817">
        <v>747203120005</v>
      </c>
      <c r="B817" t="s">
        <v>690</v>
      </c>
      <c r="C817">
        <v>74720</v>
      </c>
      <c r="D817" t="s">
        <v>6</v>
      </c>
      <c r="E817">
        <v>312</v>
      </c>
      <c r="F817">
        <v>5</v>
      </c>
      <c r="G817">
        <v>11.57</v>
      </c>
      <c r="H817">
        <v>0</v>
      </c>
      <c r="J817">
        <v>11.57</v>
      </c>
      <c r="K817" t="s">
        <v>489</v>
      </c>
      <c r="L817" t="s">
        <v>446</v>
      </c>
      <c r="M817" s="2">
        <v>46296</v>
      </c>
      <c r="N817">
        <v>75</v>
      </c>
      <c r="O817" t="s">
        <v>104</v>
      </c>
      <c r="P817">
        <v>54</v>
      </c>
      <c r="Q817" s="31" t="s">
        <v>171</v>
      </c>
      <c r="R817" t="s">
        <v>171</v>
      </c>
      <c r="S817">
        <v>11.57</v>
      </c>
      <c r="T817" s="2">
        <v>46296</v>
      </c>
      <c r="U817">
        <v>3502934</v>
      </c>
      <c r="V817" t="s">
        <v>105</v>
      </c>
      <c r="W817">
        <v>1</v>
      </c>
      <c r="X817">
        <v>11.57</v>
      </c>
    </row>
    <row r="818" spans="1:24" ht="14.25" customHeight="1" x14ac:dyDescent="0.35">
      <c r="A818">
        <v>747203120006</v>
      </c>
      <c r="B818" t="s">
        <v>690</v>
      </c>
      <c r="C818">
        <v>74720</v>
      </c>
      <c r="D818" t="s">
        <v>6</v>
      </c>
      <c r="E818">
        <v>312</v>
      </c>
      <c r="F818">
        <v>6</v>
      </c>
      <c r="G818">
        <v>17.440000000000001</v>
      </c>
      <c r="H818">
        <v>0</v>
      </c>
      <c r="J818">
        <v>17.440000000000001</v>
      </c>
      <c r="K818" t="s">
        <v>489</v>
      </c>
      <c r="L818" t="s">
        <v>446</v>
      </c>
      <c r="M818" s="2">
        <v>46296</v>
      </c>
      <c r="N818">
        <v>75</v>
      </c>
      <c r="O818" t="s">
        <v>104</v>
      </c>
      <c r="P818">
        <v>54</v>
      </c>
      <c r="Q818" s="31" t="s">
        <v>171</v>
      </c>
      <c r="R818" t="s">
        <v>171</v>
      </c>
      <c r="S818">
        <v>17.440000000000001</v>
      </c>
      <c r="T818" s="2">
        <v>46296</v>
      </c>
      <c r="U818">
        <v>3502934</v>
      </c>
      <c r="V818" t="s">
        <v>105</v>
      </c>
      <c r="W818">
        <v>1</v>
      </c>
      <c r="X818">
        <v>17.440000000000001</v>
      </c>
    </row>
    <row r="819" spans="1:24" ht="14.25" customHeight="1" x14ac:dyDescent="0.35">
      <c r="A819">
        <v>747203120007</v>
      </c>
      <c r="B819" t="s">
        <v>690</v>
      </c>
      <c r="C819">
        <v>74720</v>
      </c>
      <c r="D819" t="s">
        <v>6</v>
      </c>
      <c r="E819">
        <v>312</v>
      </c>
      <c r="F819">
        <v>7</v>
      </c>
      <c r="G819">
        <v>17.07</v>
      </c>
      <c r="H819">
        <v>0</v>
      </c>
      <c r="J819">
        <v>17.07</v>
      </c>
      <c r="K819" t="s">
        <v>489</v>
      </c>
      <c r="L819" t="s">
        <v>446</v>
      </c>
      <c r="M819" s="2">
        <v>46296</v>
      </c>
      <c r="N819">
        <v>75</v>
      </c>
      <c r="O819" t="s">
        <v>104</v>
      </c>
      <c r="P819">
        <v>54</v>
      </c>
      <c r="Q819" s="31" t="s">
        <v>171</v>
      </c>
      <c r="R819" t="s">
        <v>171</v>
      </c>
      <c r="S819">
        <v>17.07</v>
      </c>
      <c r="T819" s="2">
        <v>46296</v>
      </c>
      <c r="U819">
        <v>3502934</v>
      </c>
      <c r="V819" t="s">
        <v>105</v>
      </c>
      <c r="W819">
        <v>1</v>
      </c>
      <c r="X819">
        <v>17.07</v>
      </c>
    </row>
    <row r="820" spans="1:24" ht="14.25" customHeight="1" x14ac:dyDescent="0.35">
      <c r="A820">
        <v>747203120008</v>
      </c>
      <c r="B820" t="s">
        <v>690</v>
      </c>
      <c r="C820">
        <v>74720</v>
      </c>
      <c r="D820" t="s">
        <v>6</v>
      </c>
      <c r="E820">
        <v>312</v>
      </c>
      <c r="F820">
        <v>8</v>
      </c>
      <c r="G820">
        <v>20.239999999999998</v>
      </c>
      <c r="H820">
        <v>0</v>
      </c>
      <c r="J820">
        <v>20.239999999999998</v>
      </c>
      <c r="K820" t="s">
        <v>489</v>
      </c>
      <c r="L820" t="s">
        <v>446</v>
      </c>
      <c r="M820" s="2">
        <v>46296</v>
      </c>
      <c r="N820">
        <v>75</v>
      </c>
      <c r="O820" t="s">
        <v>104</v>
      </c>
      <c r="P820">
        <v>54</v>
      </c>
      <c r="Q820" s="31" t="s">
        <v>171</v>
      </c>
      <c r="R820" t="s">
        <v>171</v>
      </c>
      <c r="S820">
        <v>20.239999999999998</v>
      </c>
      <c r="T820" s="2">
        <v>46296</v>
      </c>
      <c r="U820">
        <v>3502934</v>
      </c>
      <c r="V820" t="s">
        <v>105</v>
      </c>
      <c r="W820">
        <v>1</v>
      </c>
      <c r="X820">
        <v>20.239999999999998</v>
      </c>
    </row>
    <row r="821" spans="1:24" ht="14.25" customHeight="1" x14ac:dyDescent="0.35">
      <c r="A821">
        <v>747203120009</v>
      </c>
      <c r="B821" t="s">
        <v>690</v>
      </c>
      <c r="C821">
        <v>74720</v>
      </c>
      <c r="D821" t="s">
        <v>6</v>
      </c>
      <c r="E821">
        <v>312</v>
      </c>
      <c r="F821">
        <v>9</v>
      </c>
      <c r="G821">
        <v>2.08</v>
      </c>
      <c r="H821">
        <v>0</v>
      </c>
      <c r="J821">
        <v>2.08</v>
      </c>
      <c r="K821" t="s">
        <v>489</v>
      </c>
      <c r="L821" t="s">
        <v>446</v>
      </c>
      <c r="M821" s="2">
        <v>46296</v>
      </c>
      <c r="N821">
        <v>75</v>
      </c>
      <c r="O821" t="s">
        <v>104</v>
      </c>
      <c r="P821">
        <v>54</v>
      </c>
      <c r="Q821" s="31" t="s">
        <v>171</v>
      </c>
      <c r="R821" t="s">
        <v>171</v>
      </c>
      <c r="S821">
        <v>2.08</v>
      </c>
      <c r="T821" s="2">
        <v>46296</v>
      </c>
      <c r="U821">
        <v>3502934</v>
      </c>
      <c r="V821" t="s">
        <v>105</v>
      </c>
      <c r="W821">
        <v>1</v>
      </c>
      <c r="X821">
        <v>2.08</v>
      </c>
    </row>
    <row r="822" spans="1:24" ht="14.25" customHeight="1" x14ac:dyDescent="0.35">
      <c r="A822">
        <v>747203120010</v>
      </c>
      <c r="B822" t="s">
        <v>690</v>
      </c>
      <c r="C822">
        <v>74720</v>
      </c>
      <c r="D822" t="s">
        <v>6</v>
      </c>
      <c r="E822">
        <v>312</v>
      </c>
      <c r="F822">
        <v>10</v>
      </c>
      <c r="G822">
        <v>20.440000000000001</v>
      </c>
      <c r="H822">
        <v>0</v>
      </c>
      <c r="J822">
        <v>20.440000000000001</v>
      </c>
      <c r="K822" t="s">
        <v>489</v>
      </c>
      <c r="L822" t="s">
        <v>446</v>
      </c>
      <c r="M822" s="2">
        <v>46296</v>
      </c>
      <c r="N822">
        <v>75</v>
      </c>
      <c r="O822" t="s">
        <v>104</v>
      </c>
      <c r="P822">
        <v>54</v>
      </c>
      <c r="Q822" s="31" t="s">
        <v>171</v>
      </c>
      <c r="R822" t="s">
        <v>171</v>
      </c>
      <c r="S822">
        <v>20.440000000000001</v>
      </c>
      <c r="T822" s="2">
        <v>46296</v>
      </c>
      <c r="U822">
        <v>3502934</v>
      </c>
      <c r="V822" t="s">
        <v>105</v>
      </c>
      <c r="W822">
        <v>1</v>
      </c>
      <c r="X822">
        <v>20.440000000000001</v>
      </c>
    </row>
    <row r="823" spans="1:24" ht="14.25" customHeight="1" x14ac:dyDescent="0.35">
      <c r="A823">
        <v>747203120011</v>
      </c>
      <c r="B823" t="s">
        <v>690</v>
      </c>
      <c r="C823">
        <v>74720</v>
      </c>
      <c r="D823" t="s">
        <v>6</v>
      </c>
      <c r="E823">
        <v>312</v>
      </c>
      <c r="F823">
        <v>11</v>
      </c>
      <c r="G823">
        <v>7.9</v>
      </c>
      <c r="H823">
        <v>0</v>
      </c>
      <c r="J823">
        <v>7.9</v>
      </c>
      <c r="K823" t="s">
        <v>489</v>
      </c>
      <c r="L823" t="s">
        <v>446</v>
      </c>
      <c r="M823" s="2">
        <v>46296</v>
      </c>
      <c r="N823">
        <v>75</v>
      </c>
      <c r="O823" t="s">
        <v>104</v>
      </c>
      <c r="P823">
        <v>54</v>
      </c>
      <c r="Q823" s="31" t="s">
        <v>171</v>
      </c>
      <c r="R823" t="s">
        <v>171</v>
      </c>
      <c r="S823">
        <v>7.9</v>
      </c>
      <c r="T823" s="2">
        <v>46296</v>
      </c>
      <c r="U823">
        <v>3502934</v>
      </c>
      <c r="V823" t="s">
        <v>105</v>
      </c>
      <c r="W823">
        <v>1</v>
      </c>
      <c r="X823">
        <v>7.9</v>
      </c>
    </row>
    <row r="824" spans="1:24" ht="14.25" customHeight="1" x14ac:dyDescent="0.35">
      <c r="A824">
        <v>747203120012</v>
      </c>
      <c r="B824" t="s">
        <v>690</v>
      </c>
      <c r="C824">
        <v>74720</v>
      </c>
      <c r="D824" t="s">
        <v>6</v>
      </c>
      <c r="E824">
        <v>312</v>
      </c>
      <c r="F824">
        <v>12</v>
      </c>
      <c r="G824">
        <v>7.33</v>
      </c>
      <c r="H824">
        <v>0</v>
      </c>
      <c r="J824">
        <v>7.33</v>
      </c>
      <c r="K824" t="s">
        <v>489</v>
      </c>
      <c r="L824" t="s">
        <v>446</v>
      </c>
      <c r="M824" s="2">
        <v>46296</v>
      </c>
      <c r="N824">
        <v>75</v>
      </c>
      <c r="O824" t="s">
        <v>104</v>
      </c>
      <c r="P824">
        <v>54</v>
      </c>
      <c r="Q824" s="31" t="s">
        <v>171</v>
      </c>
      <c r="R824" t="s">
        <v>171</v>
      </c>
      <c r="S824">
        <v>7.33</v>
      </c>
      <c r="T824" s="2">
        <v>46296</v>
      </c>
      <c r="U824">
        <v>3502934</v>
      </c>
      <c r="V824" t="s">
        <v>105</v>
      </c>
      <c r="W824">
        <v>1</v>
      </c>
      <c r="X824">
        <v>7.33</v>
      </c>
    </row>
    <row r="825" spans="1:24" ht="14.25" customHeight="1" x14ac:dyDescent="0.35">
      <c r="A825">
        <v>747203120013</v>
      </c>
      <c r="B825" t="s">
        <v>690</v>
      </c>
      <c r="C825">
        <v>74720</v>
      </c>
      <c r="D825" t="s">
        <v>6</v>
      </c>
      <c r="E825">
        <v>312</v>
      </c>
      <c r="F825">
        <v>13</v>
      </c>
      <c r="G825">
        <v>21.2</v>
      </c>
      <c r="H825">
        <v>0</v>
      </c>
      <c r="J825">
        <v>21.2</v>
      </c>
      <c r="K825" t="s">
        <v>489</v>
      </c>
      <c r="L825" t="s">
        <v>446</v>
      </c>
      <c r="M825" s="2">
        <v>46296</v>
      </c>
      <c r="N825">
        <v>75</v>
      </c>
      <c r="O825" t="s">
        <v>104</v>
      </c>
      <c r="P825">
        <v>54</v>
      </c>
      <c r="Q825" s="31" t="s">
        <v>171</v>
      </c>
      <c r="R825" t="s">
        <v>171</v>
      </c>
      <c r="S825">
        <v>21.2</v>
      </c>
      <c r="T825" s="2">
        <v>46296</v>
      </c>
      <c r="U825">
        <v>3502934</v>
      </c>
      <c r="V825" t="s">
        <v>105</v>
      </c>
      <c r="W825">
        <v>1</v>
      </c>
      <c r="X825">
        <v>21.2</v>
      </c>
    </row>
    <row r="826" spans="1:24" ht="14.25" customHeight="1" x14ac:dyDescent="0.35">
      <c r="A826">
        <v>747203120014</v>
      </c>
      <c r="B826" t="s">
        <v>690</v>
      </c>
      <c r="C826">
        <v>74720</v>
      </c>
      <c r="D826" t="s">
        <v>6</v>
      </c>
      <c r="E826">
        <v>312</v>
      </c>
      <c r="F826">
        <v>14</v>
      </c>
      <c r="G826">
        <v>19.170000000000002</v>
      </c>
      <c r="H826">
        <v>0</v>
      </c>
      <c r="J826">
        <v>19.170000000000002</v>
      </c>
      <c r="K826" t="s">
        <v>489</v>
      </c>
      <c r="L826" t="s">
        <v>446</v>
      </c>
      <c r="M826" s="2">
        <v>46296</v>
      </c>
      <c r="N826">
        <v>75</v>
      </c>
      <c r="O826" t="s">
        <v>104</v>
      </c>
      <c r="P826">
        <v>54</v>
      </c>
      <c r="Q826" s="31" t="s">
        <v>171</v>
      </c>
      <c r="R826" t="s">
        <v>171</v>
      </c>
      <c r="S826">
        <v>19.170000000000002</v>
      </c>
      <c r="T826" s="2">
        <v>46296</v>
      </c>
      <c r="U826">
        <v>3502934</v>
      </c>
      <c r="V826" t="s">
        <v>105</v>
      </c>
      <c r="W826">
        <v>1</v>
      </c>
      <c r="X826">
        <v>19.170000000000002</v>
      </c>
    </row>
    <row r="827" spans="1:24" ht="14.25" customHeight="1" x14ac:dyDescent="0.35">
      <c r="A827">
        <v>758440010001</v>
      </c>
      <c r="B827" t="s">
        <v>691</v>
      </c>
      <c r="C827">
        <v>75844</v>
      </c>
      <c r="D827" t="s">
        <v>99</v>
      </c>
      <c r="E827">
        <v>1</v>
      </c>
      <c r="F827">
        <v>1</v>
      </c>
      <c r="G827">
        <v>2.04</v>
      </c>
      <c r="H827">
        <v>0</v>
      </c>
      <c r="J827">
        <v>2.04</v>
      </c>
      <c r="K827" t="s">
        <v>444</v>
      </c>
      <c r="L827" t="s">
        <v>458</v>
      </c>
      <c r="M827" s="2">
        <v>46327</v>
      </c>
      <c r="N827">
        <v>75</v>
      </c>
      <c r="O827" t="s">
        <v>104</v>
      </c>
      <c r="P827">
        <v>13</v>
      </c>
      <c r="Q827" s="31" t="s">
        <v>171</v>
      </c>
      <c r="R827" t="s">
        <v>171</v>
      </c>
      <c r="S827">
        <v>2.04</v>
      </c>
      <c r="T827" s="2">
        <v>46327</v>
      </c>
      <c r="U827">
        <v>3502934</v>
      </c>
      <c r="V827" t="s">
        <v>105</v>
      </c>
      <c r="W827">
        <v>1</v>
      </c>
      <c r="X827">
        <v>2.04</v>
      </c>
    </row>
    <row r="828" spans="1:24" ht="14.25" customHeight="1" x14ac:dyDescent="0.35">
      <c r="A828">
        <v>758440010002</v>
      </c>
      <c r="B828" t="s">
        <v>691</v>
      </c>
      <c r="C828">
        <v>75844</v>
      </c>
      <c r="D828" t="s">
        <v>99</v>
      </c>
      <c r="E828">
        <v>1</v>
      </c>
      <c r="F828">
        <v>2</v>
      </c>
      <c r="G828">
        <v>1.67</v>
      </c>
      <c r="H828">
        <v>0</v>
      </c>
      <c r="J828">
        <v>1.67</v>
      </c>
      <c r="K828" t="s">
        <v>444</v>
      </c>
      <c r="L828" t="s">
        <v>458</v>
      </c>
      <c r="M828" s="2">
        <v>46327</v>
      </c>
      <c r="N828">
        <v>75</v>
      </c>
      <c r="O828" t="s">
        <v>104</v>
      </c>
      <c r="P828">
        <v>13</v>
      </c>
      <c r="Q828" s="31" t="s">
        <v>171</v>
      </c>
      <c r="R828" t="s">
        <v>171</v>
      </c>
      <c r="S828">
        <v>1.67</v>
      </c>
      <c r="T828" s="2">
        <v>46327</v>
      </c>
      <c r="U828">
        <v>3502934</v>
      </c>
      <c r="V828" t="s">
        <v>105</v>
      </c>
      <c r="W828">
        <v>1</v>
      </c>
      <c r="X828">
        <v>1.67</v>
      </c>
    </row>
    <row r="829" spans="1:24" ht="14.25" customHeight="1" x14ac:dyDescent="0.35">
      <c r="A829">
        <v>759173030001</v>
      </c>
      <c r="B829" t="s">
        <v>692</v>
      </c>
      <c r="C829">
        <v>75917</v>
      </c>
      <c r="D829" t="s">
        <v>22</v>
      </c>
      <c r="E829">
        <v>303</v>
      </c>
      <c r="F829">
        <v>1</v>
      </c>
      <c r="G829">
        <v>1.04</v>
      </c>
      <c r="H829">
        <v>0</v>
      </c>
      <c r="J829">
        <v>1.04</v>
      </c>
      <c r="K829" t="s">
        <v>506</v>
      </c>
      <c r="L829" t="s">
        <v>475</v>
      </c>
      <c r="M829" s="2">
        <v>46204</v>
      </c>
      <c r="N829">
        <v>75</v>
      </c>
      <c r="O829" t="s">
        <v>104</v>
      </c>
      <c r="P829">
        <v>44</v>
      </c>
      <c r="Q829" s="31" t="s">
        <v>171</v>
      </c>
      <c r="R829" t="s">
        <v>171</v>
      </c>
      <c r="S829">
        <v>1.04</v>
      </c>
      <c r="T829" s="2">
        <v>46204</v>
      </c>
      <c r="U829">
        <v>3502934</v>
      </c>
      <c r="V829" t="s">
        <v>105</v>
      </c>
      <c r="W829">
        <v>1</v>
      </c>
      <c r="X829">
        <v>1.04</v>
      </c>
    </row>
    <row r="830" spans="1:24" ht="14.25" customHeight="1" x14ac:dyDescent="0.35">
      <c r="A830">
        <v>759173030002</v>
      </c>
      <c r="B830" t="s">
        <v>692</v>
      </c>
      <c r="C830">
        <v>75917</v>
      </c>
      <c r="D830" t="s">
        <v>22</v>
      </c>
      <c r="E830">
        <v>303</v>
      </c>
      <c r="F830">
        <v>2</v>
      </c>
      <c r="G830">
        <v>0.19</v>
      </c>
      <c r="H830">
        <v>0</v>
      </c>
      <c r="J830">
        <v>0.19</v>
      </c>
      <c r="K830" t="s">
        <v>506</v>
      </c>
      <c r="L830" t="s">
        <v>475</v>
      </c>
      <c r="M830" s="2">
        <v>46204</v>
      </c>
      <c r="N830">
        <v>75</v>
      </c>
      <c r="O830" t="s">
        <v>104</v>
      </c>
      <c r="P830">
        <v>44</v>
      </c>
      <c r="Q830" s="31" t="s">
        <v>171</v>
      </c>
      <c r="R830" t="s">
        <v>171</v>
      </c>
      <c r="S830">
        <v>0.19</v>
      </c>
      <c r="T830" s="2">
        <v>46204</v>
      </c>
      <c r="U830">
        <v>3502934</v>
      </c>
      <c r="V830" t="s">
        <v>105</v>
      </c>
      <c r="W830">
        <v>1</v>
      </c>
      <c r="X830">
        <v>0.19</v>
      </c>
    </row>
    <row r="831" spans="1:24" ht="14.25" customHeight="1" x14ac:dyDescent="0.35">
      <c r="A831">
        <v>759173030003</v>
      </c>
      <c r="B831" t="s">
        <v>692</v>
      </c>
      <c r="C831">
        <v>75917</v>
      </c>
      <c r="D831" t="s">
        <v>22</v>
      </c>
      <c r="E831">
        <v>303</v>
      </c>
      <c r="F831">
        <v>3</v>
      </c>
      <c r="G831">
        <v>5.6</v>
      </c>
      <c r="H831">
        <v>0</v>
      </c>
      <c r="J831">
        <v>5.6</v>
      </c>
      <c r="K831" t="s">
        <v>506</v>
      </c>
      <c r="L831" t="s">
        <v>475</v>
      </c>
      <c r="M831" s="2">
        <v>46204</v>
      </c>
      <c r="N831">
        <v>75</v>
      </c>
      <c r="O831" t="s">
        <v>104</v>
      </c>
      <c r="P831">
        <v>44</v>
      </c>
      <c r="Q831" s="31" t="s">
        <v>171</v>
      </c>
      <c r="R831" t="s">
        <v>171</v>
      </c>
      <c r="S831">
        <v>5.6</v>
      </c>
      <c r="T831" s="2">
        <v>46204</v>
      </c>
      <c r="U831">
        <v>3502934</v>
      </c>
      <c r="V831" t="s">
        <v>105</v>
      </c>
      <c r="W831">
        <v>1</v>
      </c>
      <c r="X831">
        <v>5.6</v>
      </c>
    </row>
    <row r="832" spans="1:24" ht="14.25" customHeight="1" x14ac:dyDescent="0.35">
      <c r="A832">
        <v>759173030004</v>
      </c>
      <c r="B832" t="s">
        <v>692</v>
      </c>
      <c r="C832">
        <v>75917</v>
      </c>
      <c r="D832" t="s">
        <v>22</v>
      </c>
      <c r="E832">
        <v>303</v>
      </c>
      <c r="F832">
        <v>4</v>
      </c>
      <c r="G832">
        <v>2.44</v>
      </c>
      <c r="H832">
        <v>0</v>
      </c>
      <c r="J832">
        <v>2.44</v>
      </c>
      <c r="K832" t="s">
        <v>506</v>
      </c>
      <c r="L832" t="s">
        <v>475</v>
      </c>
      <c r="M832" s="2">
        <v>46204</v>
      </c>
      <c r="N832">
        <v>75</v>
      </c>
      <c r="O832" t="s">
        <v>104</v>
      </c>
      <c r="P832">
        <v>44</v>
      </c>
      <c r="Q832" s="31" t="s">
        <v>171</v>
      </c>
      <c r="R832" t="s">
        <v>171</v>
      </c>
      <c r="S832">
        <v>2.44</v>
      </c>
      <c r="T832" s="2">
        <v>46204</v>
      </c>
      <c r="U832">
        <v>3502934</v>
      </c>
      <c r="V832" t="s">
        <v>105</v>
      </c>
      <c r="W832">
        <v>1</v>
      </c>
      <c r="X832">
        <v>2.44</v>
      </c>
    </row>
    <row r="833" spans="1:24" ht="14.25" customHeight="1" x14ac:dyDescent="0.35">
      <c r="A833">
        <v>759173030005</v>
      </c>
      <c r="B833" t="s">
        <v>692</v>
      </c>
      <c r="C833">
        <v>75917</v>
      </c>
      <c r="D833" t="s">
        <v>22</v>
      </c>
      <c r="E833">
        <v>303</v>
      </c>
      <c r="F833">
        <v>5</v>
      </c>
      <c r="G833">
        <v>5.27</v>
      </c>
      <c r="H833">
        <v>0</v>
      </c>
      <c r="J833">
        <v>5.27</v>
      </c>
      <c r="K833" t="s">
        <v>506</v>
      </c>
      <c r="L833" t="s">
        <v>475</v>
      </c>
      <c r="M833" s="2">
        <v>46204</v>
      </c>
      <c r="N833">
        <v>75</v>
      </c>
      <c r="O833" t="s">
        <v>104</v>
      </c>
      <c r="P833">
        <v>44</v>
      </c>
      <c r="Q833" s="31" t="s">
        <v>171</v>
      </c>
      <c r="R833" t="s">
        <v>171</v>
      </c>
      <c r="S833">
        <v>5.27</v>
      </c>
      <c r="T833" s="2">
        <v>46204</v>
      </c>
      <c r="U833">
        <v>3502934</v>
      </c>
      <c r="V833" t="s">
        <v>105</v>
      </c>
      <c r="W833">
        <v>1</v>
      </c>
      <c r="X833">
        <v>5.27</v>
      </c>
    </row>
    <row r="834" spans="1:24" ht="14.25" customHeight="1" x14ac:dyDescent="0.35">
      <c r="A834">
        <v>759173030006</v>
      </c>
      <c r="B834" t="s">
        <v>692</v>
      </c>
      <c r="C834">
        <v>75917</v>
      </c>
      <c r="D834" t="s">
        <v>22</v>
      </c>
      <c r="E834">
        <v>303</v>
      </c>
      <c r="F834">
        <v>6</v>
      </c>
      <c r="G834">
        <v>8.6999999999999993</v>
      </c>
      <c r="H834">
        <v>0</v>
      </c>
      <c r="J834">
        <v>8.6999999999999993</v>
      </c>
      <c r="K834" t="s">
        <v>506</v>
      </c>
      <c r="L834" t="s">
        <v>475</v>
      </c>
      <c r="M834" s="2">
        <v>46204</v>
      </c>
      <c r="N834">
        <v>75</v>
      </c>
      <c r="O834" t="s">
        <v>104</v>
      </c>
      <c r="P834">
        <v>44</v>
      </c>
      <c r="Q834" s="31" t="s">
        <v>171</v>
      </c>
      <c r="R834" t="s">
        <v>171</v>
      </c>
      <c r="S834">
        <v>8.6999999999999993</v>
      </c>
      <c r="T834" s="2">
        <v>46204</v>
      </c>
      <c r="U834">
        <v>3502934</v>
      </c>
      <c r="V834" t="s">
        <v>105</v>
      </c>
      <c r="W834">
        <v>1</v>
      </c>
      <c r="X834">
        <v>8.6999999999999993</v>
      </c>
    </row>
    <row r="835" spans="1:24" ht="14.25" customHeight="1" x14ac:dyDescent="0.35">
      <c r="A835">
        <v>759173030007</v>
      </c>
      <c r="B835" t="s">
        <v>692</v>
      </c>
      <c r="C835">
        <v>75917</v>
      </c>
      <c r="D835" t="s">
        <v>22</v>
      </c>
      <c r="E835">
        <v>303</v>
      </c>
      <c r="F835">
        <v>7</v>
      </c>
      <c r="G835">
        <v>7.01</v>
      </c>
      <c r="H835">
        <v>0</v>
      </c>
      <c r="J835">
        <v>7.01</v>
      </c>
      <c r="K835" t="s">
        <v>506</v>
      </c>
      <c r="L835" t="s">
        <v>475</v>
      </c>
      <c r="M835" s="2">
        <v>46204</v>
      </c>
      <c r="N835">
        <v>75</v>
      </c>
      <c r="O835" t="s">
        <v>104</v>
      </c>
      <c r="P835">
        <v>44</v>
      </c>
      <c r="Q835" s="31" t="s">
        <v>171</v>
      </c>
      <c r="R835" t="s">
        <v>171</v>
      </c>
      <c r="S835">
        <v>7.01</v>
      </c>
      <c r="T835" s="2">
        <v>46204</v>
      </c>
      <c r="U835">
        <v>3502934</v>
      </c>
      <c r="V835" t="s">
        <v>105</v>
      </c>
      <c r="W835">
        <v>1</v>
      </c>
      <c r="X835">
        <v>7.01</v>
      </c>
    </row>
    <row r="836" spans="1:24" ht="14.25" customHeight="1" x14ac:dyDescent="0.35">
      <c r="A836">
        <v>759173030008</v>
      </c>
      <c r="B836" t="s">
        <v>692</v>
      </c>
      <c r="C836">
        <v>75917</v>
      </c>
      <c r="D836" t="s">
        <v>22</v>
      </c>
      <c r="E836">
        <v>303</v>
      </c>
      <c r="F836">
        <v>8</v>
      </c>
      <c r="G836">
        <v>3.38</v>
      </c>
      <c r="H836">
        <v>0</v>
      </c>
      <c r="J836">
        <v>3.38</v>
      </c>
      <c r="K836" t="s">
        <v>506</v>
      </c>
      <c r="L836" t="s">
        <v>475</v>
      </c>
      <c r="M836" s="2">
        <v>46204</v>
      </c>
      <c r="N836">
        <v>75</v>
      </c>
      <c r="O836" t="s">
        <v>104</v>
      </c>
      <c r="P836">
        <v>44</v>
      </c>
      <c r="Q836" s="31" t="s">
        <v>171</v>
      </c>
      <c r="R836" t="s">
        <v>171</v>
      </c>
      <c r="S836">
        <v>3.38</v>
      </c>
      <c r="T836" s="2">
        <v>46204</v>
      </c>
      <c r="U836">
        <v>3502934</v>
      </c>
      <c r="V836" t="s">
        <v>105</v>
      </c>
      <c r="W836">
        <v>1</v>
      </c>
      <c r="X836">
        <v>3.38</v>
      </c>
    </row>
    <row r="837" spans="1:24" ht="14.25" customHeight="1" x14ac:dyDescent="0.35">
      <c r="A837">
        <v>759173030009</v>
      </c>
      <c r="B837" t="s">
        <v>692</v>
      </c>
      <c r="C837">
        <v>75917</v>
      </c>
      <c r="D837" t="s">
        <v>22</v>
      </c>
      <c r="E837">
        <v>303</v>
      </c>
      <c r="F837">
        <v>9</v>
      </c>
      <c r="G837">
        <v>1.4</v>
      </c>
      <c r="H837">
        <v>0</v>
      </c>
      <c r="J837">
        <v>1.4</v>
      </c>
      <c r="K837" t="s">
        <v>506</v>
      </c>
      <c r="L837" t="s">
        <v>475</v>
      </c>
      <c r="M837" s="2">
        <v>46204</v>
      </c>
      <c r="N837">
        <v>75</v>
      </c>
      <c r="O837" t="s">
        <v>104</v>
      </c>
      <c r="P837">
        <v>44</v>
      </c>
      <c r="Q837" s="31" t="s">
        <v>171</v>
      </c>
      <c r="R837" t="s">
        <v>171</v>
      </c>
      <c r="S837">
        <v>1.4</v>
      </c>
      <c r="T837" s="2">
        <v>46204</v>
      </c>
      <c r="U837">
        <v>3502934</v>
      </c>
      <c r="V837" t="s">
        <v>105</v>
      </c>
      <c r="W837">
        <v>1</v>
      </c>
      <c r="X837">
        <v>1.4</v>
      </c>
    </row>
    <row r="838" spans="1:24" ht="14.25" customHeight="1" x14ac:dyDescent="0.35">
      <c r="A838">
        <v>759173030010</v>
      </c>
      <c r="B838" t="s">
        <v>692</v>
      </c>
      <c r="C838">
        <v>75917</v>
      </c>
      <c r="D838" t="s">
        <v>22</v>
      </c>
      <c r="E838">
        <v>303</v>
      </c>
      <c r="F838">
        <v>10</v>
      </c>
      <c r="G838">
        <v>3.66</v>
      </c>
      <c r="H838">
        <v>0</v>
      </c>
      <c r="J838">
        <v>3.66</v>
      </c>
      <c r="K838" t="s">
        <v>506</v>
      </c>
      <c r="L838" t="s">
        <v>475</v>
      </c>
      <c r="M838" s="2">
        <v>46204</v>
      </c>
      <c r="N838">
        <v>75</v>
      </c>
      <c r="O838" t="s">
        <v>104</v>
      </c>
      <c r="P838">
        <v>44</v>
      </c>
      <c r="Q838" s="31" t="s">
        <v>171</v>
      </c>
      <c r="R838" t="s">
        <v>171</v>
      </c>
      <c r="S838">
        <v>3.66</v>
      </c>
      <c r="T838" s="2">
        <v>46204</v>
      </c>
      <c r="U838">
        <v>3502934</v>
      </c>
      <c r="V838" t="s">
        <v>105</v>
      </c>
      <c r="W838">
        <v>1</v>
      </c>
      <c r="X838">
        <v>3.66</v>
      </c>
    </row>
    <row r="839" spans="1:24" ht="14.25" customHeight="1" x14ac:dyDescent="0.35">
      <c r="A839">
        <v>759173030011</v>
      </c>
      <c r="B839" t="s">
        <v>692</v>
      </c>
      <c r="C839">
        <v>75917</v>
      </c>
      <c r="D839" t="s">
        <v>22</v>
      </c>
      <c r="E839">
        <v>303</v>
      </c>
      <c r="F839">
        <v>11</v>
      </c>
      <c r="G839">
        <v>1.46</v>
      </c>
      <c r="H839">
        <v>0</v>
      </c>
      <c r="J839">
        <v>1.46</v>
      </c>
      <c r="K839" t="s">
        <v>506</v>
      </c>
      <c r="L839" t="s">
        <v>475</v>
      </c>
      <c r="M839" s="2">
        <v>46204</v>
      </c>
      <c r="N839">
        <v>75</v>
      </c>
      <c r="O839" t="s">
        <v>104</v>
      </c>
      <c r="P839">
        <v>44</v>
      </c>
      <c r="Q839" s="31" t="s">
        <v>171</v>
      </c>
      <c r="R839" t="s">
        <v>171</v>
      </c>
      <c r="S839">
        <v>1.46</v>
      </c>
      <c r="T839" s="2">
        <v>46204</v>
      </c>
      <c r="U839">
        <v>3502934</v>
      </c>
      <c r="V839" t="s">
        <v>105</v>
      </c>
      <c r="W839">
        <v>1</v>
      </c>
      <c r="X839">
        <v>1.46</v>
      </c>
    </row>
    <row r="840" spans="1:24" ht="14.25" customHeight="1" x14ac:dyDescent="0.35">
      <c r="A840">
        <v>759173030012</v>
      </c>
      <c r="B840" t="s">
        <v>692</v>
      </c>
      <c r="C840">
        <v>75917</v>
      </c>
      <c r="D840" t="s">
        <v>22</v>
      </c>
      <c r="E840">
        <v>303</v>
      </c>
      <c r="F840">
        <v>12</v>
      </c>
      <c r="G840">
        <v>3.67</v>
      </c>
      <c r="H840">
        <v>0</v>
      </c>
      <c r="J840">
        <v>3.67</v>
      </c>
      <c r="K840" t="s">
        <v>506</v>
      </c>
      <c r="L840" t="s">
        <v>475</v>
      </c>
      <c r="M840" s="2">
        <v>46204</v>
      </c>
      <c r="N840">
        <v>75</v>
      </c>
      <c r="O840" t="s">
        <v>104</v>
      </c>
      <c r="P840">
        <v>44</v>
      </c>
      <c r="Q840" s="31" t="s">
        <v>171</v>
      </c>
      <c r="R840" t="s">
        <v>171</v>
      </c>
      <c r="S840">
        <v>3.67</v>
      </c>
      <c r="T840" s="2">
        <v>46204</v>
      </c>
      <c r="U840">
        <v>3502934</v>
      </c>
      <c r="V840" t="s">
        <v>105</v>
      </c>
      <c r="W840">
        <v>1</v>
      </c>
      <c r="X840">
        <v>3.67</v>
      </c>
    </row>
    <row r="841" spans="1:24" ht="14.25" customHeight="1" x14ac:dyDescent="0.35">
      <c r="A841">
        <v>759173040001</v>
      </c>
      <c r="B841" t="s">
        <v>693</v>
      </c>
      <c r="C841">
        <v>75917</v>
      </c>
      <c r="D841" t="s">
        <v>22</v>
      </c>
      <c r="E841">
        <v>304</v>
      </c>
      <c r="F841">
        <v>1</v>
      </c>
      <c r="G841">
        <v>7.42</v>
      </c>
      <c r="H841">
        <v>0</v>
      </c>
      <c r="J841">
        <v>7.42</v>
      </c>
      <c r="K841" t="s">
        <v>506</v>
      </c>
      <c r="L841" t="s">
        <v>475</v>
      </c>
      <c r="M841" s="2">
        <v>46204</v>
      </c>
      <c r="N841">
        <v>75</v>
      </c>
      <c r="O841" t="s">
        <v>104</v>
      </c>
      <c r="P841">
        <v>47</v>
      </c>
      <c r="Q841" s="31" t="s">
        <v>171</v>
      </c>
      <c r="R841" t="s">
        <v>171</v>
      </c>
      <c r="S841">
        <v>7.42</v>
      </c>
      <c r="T841" s="2">
        <v>46204</v>
      </c>
      <c r="U841">
        <v>3502934</v>
      </c>
      <c r="V841" t="s">
        <v>105</v>
      </c>
      <c r="W841">
        <v>1</v>
      </c>
      <c r="X841">
        <v>7.42</v>
      </c>
    </row>
    <row r="842" spans="1:24" ht="14.25" customHeight="1" x14ac:dyDescent="0.35">
      <c r="A842">
        <v>759173040002</v>
      </c>
      <c r="B842" t="s">
        <v>693</v>
      </c>
      <c r="C842">
        <v>75917</v>
      </c>
      <c r="D842" t="s">
        <v>22</v>
      </c>
      <c r="E842">
        <v>304</v>
      </c>
      <c r="F842">
        <v>2</v>
      </c>
      <c r="G842">
        <v>6.72</v>
      </c>
      <c r="H842">
        <v>0</v>
      </c>
      <c r="J842">
        <v>6.72</v>
      </c>
      <c r="K842" t="s">
        <v>525</v>
      </c>
      <c r="L842" t="s">
        <v>458</v>
      </c>
      <c r="M842" s="2">
        <v>46204</v>
      </c>
      <c r="N842">
        <v>75</v>
      </c>
      <c r="O842" t="s">
        <v>104</v>
      </c>
      <c r="P842">
        <v>43</v>
      </c>
      <c r="Q842" s="31" t="s">
        <v>171</v>
      </c>
      <c r="R842" t="s">
        <v>171</v>
      </c>
      <c r="S842">
        <v>6.72</v>
      </c>
      <c r="T842" s="2">
        <v>46204</v>
      </c>
      <c r="U842">
        <v>3502934</v>
      </c>
      <c r="V842" t="s">
        <v>105</v>
      </c>
      <c r="W842">
        <v>1</v>
      </c>
      <c r="X842">
        <v>6.72</v>
      </c>
    </row>
    <row r="843" spans="1:24" ht="14.25" customHeight="1" x14ac:dyDescent="0.35">
      <c r="A843">
        <v>759173040003</v>
      </c>
      <c r="B843" t="s">
        <v>693</v>
      </c>
      <c r="C843">
        <v>75917</v>
      </c>
      <c r="D843" t="s">
        <v>22</v>
      </c>
      <c r="E843">
        <v>304</v>
      </c>
      <c r="F843">
        <v>3</v>
      </c>
      <c r="G843">
        <v>6.96</v>
      </c>
      <c r="H843">
        <v>0</v>
      </c>
      <c r="J843">
        <v>6.96</v>
      </c>
      <c r="K843" t="s">
        <v>506</v>
      </c>
      <c r="L843" t="s">
        <v>475</v>
      </c>
      <c r="M843" s="2">
        <v>46204</v>
      </c>
      <c r="N843">
        <v>75</v>
      </c>
      <c r="O843" t="s">
        <v>104</v>
      </c>
      <c r="P843">
        <v>47</v>
      </c>
      <c r="Q843" s="31" t="s">
        <v>171</v>
      </c>
      <c r="R843" t="s">
        <v>171</v>
      </c>
      <c r="S843">
        <v>6.96</v>
      </c>
      <c r="T843" s="2">
        <v>46204</v>
      </c>
      <c r="U843">
        <v>3502934</v>
      </c>
      <c r="V843" t="s">
        <v>105</v>
      </c>
      <c r="W843">
        <v>1</v>
      </c>
      <c r="X843">
        <v>6.96</v>
      </c>
    </row>
    <row r="844" spans="1:24" ht="14.25" customHeight="1" x14ac:dyDescent="0.35">
      <c r="A844">
        <v>759173040004</v>
      </c>
      <c r="B844" t="s">
        <v>693</v>
      </c>
      <c r="C844">
        <v>75917</v>
      </c>
      <c r="D844" t="s">
        <v>22</v>
      </c>
      <c r="E844">
        <v>304</v>
      </c>
      <c r="F844">
        <v>4</v>
      </c>
      <c r="G844">
        <v>1.9</v>
      </c>
      <c r="H844">
        <v>0</v>
      </c>
      <c r="J844">
        <v>1.9</v>
      </c>
      <c r="K844" t="s">
        <v>525</v>
      </c>
      <c r="L844" t="s">
        <v>458</v>
      </c>
      <c r="M844" s="2">
        <v>46204</v>
      </c>
      <c r="N844">
        <v>75</v>
      </c>
      <c r="O844" t="s">
        <v>104</v>
      </c>
      <c r="P844">
        <v>43</v>
      </c>
      <c r="Q844" s="31" t="s">
        <v>171</v>
      </c>
      <c r="R844" t="s">
        <v>171</v>
      </c>
      <c r="S844">
        <v>1.9</v>
      </c>
      <c r="T844" s="2">
        <v>46204</v>
      </c>
      <c r="U844">
        <v>3502934</v>
      </c>
      <c r="V844" t="s">
        <v>105</v>
      </c>
      <c r="W844">
        <v>1</v>
      </c>
      <c r="X844">
        <v>1.9</v>
      </c>
    </row>
    <row r="845" spans="1:24" ht="14.25" customHeight="1" x14ac:dyDescent="0.35">
      <c r="A845">
        <v>759173040005</v>
      </c>
      <c r="B845" t="s">
        <v>693</v>
      </c>
      <c r="C845">
        <v>75917</v>
      </c>
      <c r="D845" t="s">
        <v>22</v>
      </c>
      <c r="E845">
        <v>304</v>
      </c>
      <c r="F845">
        <v>5</v>
      </c>
      <c r="G845">
        <v>1.27</v>
      </c>
      <c r="H845">
        <v>0</v>
      </c>
      <c r="J845">
        <v>1.27</v>
      </c>
      <c r="K845" t="s">
        <v>525</v>
      </c>
      <c r="L845" t="s">
        <v>458</v>
      </c>
      <c r="M845" s="2">
        <v>46204</v>
      </c>
      <c r="N845">
        <v>75</v>
      </c>
      <c r="O845" t="s">
        <v>104</v>
      </c>
      <c r="P845">
        <v>43</v>
      </c>
      <c r="Q845" s="31" t="s">
        <v>171</v>
      </c>
      <c r="R845" t="s">
        <v>171</v>
      </c>
      <c r="S845">
        <v>1.27</v>
      </c>
      <c r="T845" s="2">
        <v>46204</v>
      </c>
      <c r="U845">
        <v>3502934</v>
      </c>
      <c r="V845" t="s">
        <v>105</v>
      </c>
      <c r="W845">
        <v>1</v>
      </c>
      <c r="X845">
        <v>1.27</v>
      </c>
    </row>
    <row r="846" spans="1:24" ht="14.25" customHeight="1" x14ac:dyDescent="0.35">
      <c r="A846">
        <v>759173040006</v>
      </c>
      <c r="B846" t="s">
        <v>693</v>
      </c>
      <c r="C846">
        <v>75917</v>
      </c>
      <c r="D846" t="s">
        <v>22</v>
      </c>
      <c r="E846">
        <v>304</v>
      </c>
      <c r="F846">
        <v>6</v>
      </c>
      <c r="G846">
        <v>3.14</v>
      </c>
      <c r="H846">
        <v>0</v>
      </c>
      <c r="J846">
        <v>3.14</v>
      </c>
      <c r="K846" t="s">
        <v>525</v>
      </c>
      <c r="L846" t="s">
        <v>458</v>
      </c>
      <c r="M846" s="2">
        <v>46204</v>
      </c>
      <c r="N846">
        <v>75</v>
      </c>
      <c r="O846" t="s">
        <v>104</v>
      </c>
      <c r="P846">
        <v>43</v>
      </c>
      <c r="Q846" s="31" t="s">
        <v>171</v>
      </c>
      <c r="R846" t="s">
        <v>171</v>
      </c>
      <c r="S846">
        <v>3.14</v>
      </c>
      <c r="T846" s="2">
        <v>46204</v>
      </c>
      <c r="U846">
        <v>3502934</v>
      </c>
      <c r="V846" t="s">
        <v>105</v>
      </c>
      <c r="W846">
        <v>1</v>
      </c>
      <c r="X846">
        <v>3.14</v>
      </c>
    </row>
    <row r="847" spans="1:24" ht="14.25" customHeight="1" x14ac:dyDescent="0.35">
      <c r="A847">
        <v>759173040007</v>
      </c>
      <c r="B847" t="s">
        <v>693</v>
      </c>
      <c r="C847">
        <v>75917</v>
      </c>
      <c r="D847" t="s">
        <v>22</v>
      </c>
      <c r="E847">
        <v>304</v>
      </c>
      <c r="F847">
        <v>7</v>
      </c>
      <c r="G847">
        <v>1.3</v>
      </c>
      <c r="H847">
        <v>0</v>
      </c>
      <c r="J847">
        <v>1.3</v>
      </c>
      <c r="K847" t="s">
        <v>525</v>
      </c>
      <c r="L847" t="s">
        <v>458</v>
      </c>
      <c r="M847" s="2">
        <v>46204</v>
      </c>
      <c r="N847">
        <v>75</v>
      </c>
      <c r="O847" t="s">
        <v>104</v>
      </c>
      <c r="P847">
        <v>43</v>
      </c>
      <c r="Q847" s="31" t="s">
        <v>171</v>
      </c>
      <c r="R847" t="s">
        <v>171</v>
      </c>
      <c r="S847">
        <v>1.3</v>
      </c>
      <c r="T847" s="2">
        <v>46204</v>
      </c>
      <c r="U847">
        <v>3502934</v>
      </c>
      <c r="V847" t="s">
        <v>105</v>
      </c>
      <c r="W847">
        <v>1</v>
      </c>
      <c r="X847">
        <v>1.3</v>
      </c>
    </row>
    <row r="848" spans="1:24" ht="14.25" customHeight="1" x14ac:dyDescent="0.35">
      <c r="A848">
        <v>759173040008</v>
      </c>
      <c r="B848" t="s">
        <v>693</v>
      </c>
      <c r="C848">
        <v>75917</v>
      </c>
      <c r="D848" t="s">
        <v>22</v>
      </c>
      <c r="E848">
        <v>304</v>
      </c>
      <c r="F848">
        <v>8</v>
      </c>
      <c r="G848">
        <v>0.54</v>
      </c>
      <c r="H848">
        <v>0</v>
      </c>
      <c r="J848">
        <v>0.54</v>
      </c>
      <c r="K848" t="s">
        <v>525</v>
      </c>
      <c r="L848" t="s">
        <v>458</v>
      </c>
      <c r="M848" s="2">
        <v>46204</v>
      </c>
      <c r="N848">
        <v>75</v>
      </c>
      <c r="O848" t="s">
        <v>104</v>
      </c>
      <c r="P848">
        <v>43</v>
      </c>
      <c r="Q848" s="31" t="s">
        <v>171</v>
      </c>
      <c r="R848" t="s">
        <v>171</v>
      </c>
      <c r="S848">
        <v>0.54</v>
      </c>
      <c r="T848" s="2">
        <v>46204</v>
      </c>
      <c r="U848">
        <v>3502934</v>
      </c>
      <c r="V848" t="s">
        <v>105</v>
      </c>
      <c r="W848">
        <v>1</v>
      </c>
      <c r="X848">
        <v>0.54</v>
      </c>
    </row>
    <row r="849" spans="1:24" ht="14.25" customHeight="1" x14ac:dyDescent="0.35">
      <c r="A849">
        <v>759173040009</v>
      </c>
      <c r="B849" t="s">
        <v>693</v>
      </c>
      <c r="C849">
        <v>75917</v>
      </c>
      <c r="D849" t="s">
        <v>22</v>
      </c>
      <c r="E849">
        <v>304</v>
      </c>
      <c r="F849">
        <v>9</v>
      </c>
      <c r="G849">
        <v>4.79</v>
      </c>
      <c r="H849">
        <v>0</v>
      </c>
      <c r="J849">
        <v>4.79</v>
      </c>
      <c r="K849" t="s">
        <v>525</v>
      </c>
      <c r="L849" t="s">
        <v>458</v>
      </c>
      <c r="M849" s="2">
        <v>46204</v>
      </c>
      <c r="N849">
        <v>75</v>
      </c>
      <c r="O849" t="s">
        <v>104</v>
      </c>
      <c r="P849">
        <v>43</v>
      </c>
      <c r="Q849" s="31" t="s">
        <v>171</v>
      </c>
      <c r="R849" t="s">
        <v>171</v>
      </c>
      <c r="S849">
        <v>4.79</v>
      </c>
      <c r="T849" s="2">
        <v>46204</v>
      </c>
      <c r="U849">
        <v>3502934</v>
      </c>
      <c r="V849" t="s">
        <v>105</v>
      </c>
      <c r="W849">
        <v>1</v>
      </c>
      <c r="X849">
        <v>4.79</v>
      </c>
    </row>
    <row r="850" spans="1:24" ht="14.25" customHeight="1" x14ac:dyDescent="0.35">
      <c r="A850">
        <v>759173040010</v>
      </c>
      <c r="B850" t="s">
        <v>693</v>
      </c>
      <c r="C850">
        <v>75917</v>
      </c>
      <c r="D850" t="s">
        <v>22</v>
      </c>
      <c r="E850">
        <v>304</v>
      </c>
      <c r="F850">
        <v>10</v>
      </c>
      <c r="G850">
        <v>4.18</v>
      </c>
      <c r="H850">
        <v>0</v>
      </c>
      <c r="J850">
        <v>4.18</v>
      </c>
      <c r="K850" t="s">
        <v>525</v>
      </c>
      <c r="L850" t="s">
        <v>458</v>
      </c>
      <c r="M850" s="2">
        <v>46204</v>
      </c>
      <c r="N850">
        <v>75</v>
      </c>
      <c r="O850" t="s">
        <v>104</v>
      </c>
      <c r="P850">
        <v>43</v>
      </c>
      <c r="Q850" s="31" t="s">
        <v>171</v>
      </c>
      <c r="R850" t="s">
        <v>171</v>
      </c>
      <c r="S850">
        <v>4.18</v>
      </c>
      <c r="T850" s="2">
        <v>46204</v>
      </c>
      <c r="U850">
        <v>3502934</v>
      </c>
      <c r="V850" t="s">
        <v>105</v>
      </c>
      <c r="W850">
        <v>1</v>
      </c>
      <c r="X850">
        <v>4.18</v>
      </c>
    </row>
    <row r="851" spans="1:24" ht="14.25" customHeight="1" x14ac:dyDescent="0.35">
      <c r="A851">
        <v>759173040011</v>
      </c>
      <c r="B851" t="s">
        <v>693</v>
      </c>
      <c r="C851">
        <v>75917</v>
      </c>
      <c r="D851" t="s">
        <v>22</v>
      </c>
      <c r="E851">
        <v>304</v>
      </c>
      <c r="F851">
        <v>11</v>
      </c>
      <c r="G851">
        <v>2.67</v>
      </c>
      <c r="H851">
        <v>0</v>
      </c>
      <c r="J851">
        <v>2.67</v>
      </c>
      <c r="K851" t="s">
        <v>525</v>
      </c>
      <c r="L851" t="s">
        <v>458</v>
      </c>
      <c r="M851" s="2">
        <v>46204</v>
      </c>
      <c r="N851">
        <v>75</v>
      </c>
      <c r="O851" t="s">
        <v>104</v>
      </c>
      <c r="P851">
        <v>43</v>
      </c>
      <c r="Q851" s="31" t="s">
        <v>171</v>
      </c>
      <c r="R851" t="s">
        <v>171</v>
      </c>
      <c r="S851">
        <v>2.67</v>
      </c>
      <c r="T851" s="2">
        <v>46204</v>
      </c>
      <c r="U851">
        <v>3502934</v>
      </c>
      <c r="V851" t="s">
        <v>105</v>
      </c>
      <c r="W851">
        <v>1</v>
      </c>
      <c r="X851">
        <v>2.67</v>
      </c>
    </row>
    <row r="852" spans="1:24" ht="14.25" customHeight="1" x14ac:dyDescent="0.35">
      <c r="A852">
        <v>759173040012</v>
      </c>
      <c r="B852" t="s">
        <v>693</v>
      </c>
      <c r="C852">
        <v>75917</v>
      </c>
      <c r="D852" t="s">
        <v>22</v>
      </c>
      <c r="E852">
        <v>304</v>
      </c>
      <c r="F852">
        <v>12</v>
      </c>
      <c r="G852">
        <v>4.04</v>
      </c>
      <c r="H852">
        <v>0</v>
      </c>
      <c r="J852">
        <v>4.04</v>
      </c>
      <c r="K852" t="s">
        <v>525</v>
      </c>
      <c r="L852" t="s">
        <v>458</v>
      </c>
      <c r="M852" s="2">
        <v>46204</v>
      </c>
      <c r="N852">
        <v>75</v>
      </c>
      <c r="O852" t="s">
        <v>104</v>
      </c>
      <c r="P852">
        <v>43</v>
      </c>
      <c r="Q852" s="31" t="s">
        <v>171</v>
      </c>
      <c r="R852" t="s">
        <v>171</v>
      </c>
      <c r="S852">
        <v>4.04</v>
      </c>
      <c r="T852" s="2">
        <v>46204</v>
      </c>
      <c r="U852">
        <v>3502934</v>
      </c>
      <c r="V852" t="s">
        <v>105</v>
      </c>
      <c r="W852">
        <v>1</v>
      </c>
      <c r="X852">
        <v>4.04</v>
      </c>
    </row>
    <row r="853" spans="1:24" ht="14.25" customHeight="1" x14ac:dyDescent="0.35">
      <c r="A853">
        <v>759173040013</v>
      </c>
      <c r="B853" t="s">
        <v>693</v>
      </c>
      <c r="C853">
        <v>75917</v>
      </c>
      <c r="D853" t="s">
        <v>22</v>
      </c>
      <c r="E853">
        <v>304</v>
      </c>
      <c r="F853">
        <v>13</v>
      </c>
      <c r="G853">
        <v>4.78</v>
      </c>
      <c r="H853">
        <v>0</v>
      </c>
      <c r="J853">
        <v>4.78</v>
      </c>
      <c r="K853" t="s">
        <v>525</v>
      </c>
      <c r="L853" t="s">
        <v>458</v>
      </c>
      <c r="M853" s="2">
        <v>46204</v>
      </c>
      <c r="N853">
        <v>75</v>
      </c>
      <c r="O853" t="s">
        <v>104</v>
      </c>
      <c r="P853">
        <v>43</v>
      </c>
      <c r="Q853" s="31" t="s">
        <v>171</v>
      </c>
      <c r="R853" t="s">
        <v>171</v>
      </c>
      <c r="S853">
        <v>4.78</v>
      </c>
      <c r="T853" s="2">
        <v>46204</v>
      </c>
      <c r="U853">
        <v>3502934</v>
      </c>
      <c r="V853" t="s">
        <v>105</v>
      </c>
      <c r="W853">
        <v>1</v>
      </c>
      <c r="X853">
        <v>4.78</v>
      </c>
    </row>
    <row r="854" spans="1:24" ht="14.25" customHeight="1" x14ac:dyDescent="0.35">
      <c r="A854">
        <v>759173040014</v>
      </c>
      <c r="B854" t="s">
        <v>693</v>
      </c>
      <c r="C854">
        <v>75917</v>
      </c>
      <c r="D854" t="s">
        <v>22</v>
      </c>
      <c r="E854">
        <v>304</v>
      </c>
      <c r="F854">
        <v>14</v>
      </c>
      <c r="G854">
        <v>7.39</v>
      </c>
      <c r="H854">
        <v>0</v>
      </c>
      <c r="J854">
        <v>7.39</v>
      </c>
      <c r="K854" t="s">
        <v>525</v>
      </c>
      <c r="L854" t="s">
        <v>458</v>
      </c>
      <c r="M854" s="2">
        <v>46204</v>
      </c>
      <c r="N854">
        <v>75</v>
      </c>
      <c r="O854" t="s">
        <v>104</v>
      </c>
      <c r="P854">
        <v>43</v>
      </c>
      <c r="Q854" s="31" t="s">
        <v>171</v>
      </c>
      <c r="R854" t="s">
        <v>171</v>
      </c>
      <c r="S854">
        <v>7.39</v>
      </c>
      <c r="T854" s="2">
        <v>46204</v>
      </c>
      <c r="U854">
        <v>3502934</v>
      </c>
      <c r="V854" t="s">
        <v>105</v>
      </c>
      <c r="W854">
        <v>1</v>
      </c>
      <c r="X854">
        <v>7.39</v>
      </c>
    </row>
    <row r="855" spans="1:24" ht="14.25" customHeight="1" x14ac:dyDescent="0.35">
      <c r="A855">
        <v>759173040015</v>
      </c>
      <c r="B855" t="s">
        <v>693</v>
      </c>
      <c r="C855">
        <v>75917</v>
      </c>
      <c r="D855" t="s">
        <v>22</v>
      </c>
      <c r="E855">
        <v>304</v>
      </c>
      <c r="F855">
        <v>15</v>
      </c>
      <c r="G855">
        <v>2.2999999999999998</v>
      </c>
      <c r="H855">
        <v>0</v>
      </c>
      <c r="J855">
        <v>2.2999999999999998</v>
      </c>
      <c r="K855" t="s">
        <v>525</v>
      </c>
      <c r="L855" t="s">
        <v>458</v>
      </c>
      <c r="M855" s="2">
        <v>46204</v>
      </c>
      <c r="N855">
        <v>75</v>
      </c>
      <c r="O855" t="s">
        <v>104</v>
      </c>
      <c r="P855">
        <v>43</v>
      </c>
      <c r="Q855" s="31" t="s">
        <v>171</v>
      </c>
      <c r="R855" t="s">
        <v>171</v>
      </c>
      <c r="S855">
        <v>2.2999999999999998</v>
      </c>
      <c r="T855" s="2">
        <v>46204</v>
      </c>
      <c r="U855">
        <v>3502934</v>
      </c>
      <c r="V855" t="s">
        <v>105</v>
      </c>
      <c r="W855">
        <v>1</v>
      </c>
      <c r="X855">
        <v>2.2999999999999998</v>
      </c>
    </row>
    <row r="856" spans="1:24" ht="14.25" customHeight="1" x14ac:dyDescent="0.35">
      <c r="A856">
        <v>763260010001</v>
      </c>
      <c r="B856" t="s">
        <v>694</v>
      </c>
      <c r="C856">
        <v>76326</v>
      </c>
      <c r="D856" t="s">
        <v>12</v>
      </c>
      <c r="E856">
        <v>1</v>
      </c>
      <c r="F856">
        <v>1</v>
      </c>
      <c r="G856">
        <v>7.43</v>
      </c>
      <c r="H856">
        <v>0</v>
      </c>
      <c r="J856">
        <v>7.43</v>
      </c>
      <c r="K856" t="s">
        <v>472</v>
      </c>
      <c r="L856" t="s">
        <v>475</v>
      </c>
      <c r="M856" s="2">
        <v>46113</v>
      </c>
      <c r="N856">
        <v>100</v>
      </c>
      <c r="O856" t="s">
        <v>104</v>
      </c>
      <c r="P856">
        <v>56</v>
      </c>
      <c r="Q856" s="31" t="s">
        <v>171</v>
      </c>
      <c r="R856" t="s">
        <v>171</v>
      </c>
      <c r="S856">
        <v>7.43</v>
      </c>
      <c r="T856" s="2">
        <v>46113</v>
      </c>
      <c r="U856">
        <v>3502934</v>
      </c>
      <c r="V856" t="s">
        <v>105</v>
      </c>
      <c r="W856">
        <v>1</v>
      </c>
      <c r="X856">
        <v>7.43</v>
      </c>
    </row>
    <row r="857" spans="1:24" ht="14.25" customHeight="1" x14ac:dyDescent="0.35">
      <c r="A857">
        <v>763260010002</v>
      </c>
      <c r="B857" t="s">
        <v>694</v>
      </c>
      <c r="C857">
        <v>76326</v>
      </c>
      <c r="D857" t="s">
        <v>12</v>
      </c>
      <c r="E857">
        <v>1</v>
      </c>
      <c r="F857">
        <v>2</v>
      </c>
      <c r="G857">
        <v>0.89</v>
      </c>
      <c r="H857">
        <v>0</v>
      </c>
      <c r="J857">
        <v>0.89</v>
      </c>
      <c r="K857" t="s">
        <v>472</v>
      </c>
      <c r="L857" t="s">
        <v>475</v>
      </c>
      <c r="M857" s="2">
        <v>46113</v>
      </c>
      <c r="N857">
        <v>100</v>
      </c>
      <c r="O857" t="s">
        <v>104</v>
      </c>
      <c r="P857">
        <v>56</v>
      </c>
      <c r="Q857" s="31" t="s">
        <v>171</v>
      </c>
      <c r="R857" t="s">
        <v>171</v>
      </c>
      <c r="S857">
        <v>0.89</v>
      </c>
      <c r="T857" s="2">
        <v>46113</v>
      </c>
      <c r="U857">
        <v>3502934</v>
      </c>
      <c r="V857" t="s">
        <v>105</v>
      </c>
      <c r="W857">
        <v>1</v>
      </c>
      <c r="X857">
        <v>0.89</v>
      </c>
    </row>
    <row r="858" spans="1:24" ht="14.25" customHeight="1" x14ac:dyDescent="0.35">
      <c r="A858">
        <v>763260010003</v>
      </c>
      <c r="B858" t="s">
        <v>694</v>
      </c>
      <c r="C858">
        <v>76326</v>
      </c>
      <c r="D858" t="s">
        <v>12</v>
      </c>
      <c r="E858">
        <v>1</v>
      </c>
      <c r="F858">
        <v>3</v>
      </c>
      <c r="G858">
        <v>2.81</v>
      </c>
      <c r="H858">
        <v>0</v>
      </c>
      <c r="J858">
        <v>2.81</v>
      </c>
      <c r="K858" t="s">
        <v>472</v>
      </c>
      <c r="L858" t="s">
        <v>475</v>
      </c>
      <c r="M858" s="2">
        <v>46113</v>
      </c>
      <c r="N858">
        <v>100</v>
      </c>
      <c r="O858" t="s">
        <v>104</v>
      </c>
      <c r="P858">
        <v>56</v>
      </c>
      <c r="Q858" s="31" t="s">
        <v>171</v>
      </c>
      <c r="R858" t="s">
        <v>171</v>
      </c>
      <c r="S858">
        <v>2.81</v>
      </c>
      <c r="T858" s="2">
        <v>46113</v>
      </c>
      <c r="U858">
        <v>3502934</v>
      </c>
      <c r="V858" t="s">
        <v>105</v>
      </c>
      <c r="W858">
        <v>1</v>
      </c>
      <c r="X858">
        <v>2.81</v>
      </c>
    </row>
    <row r="859" spans="1:24" ht="14.25" customHeight="1" x14ac:dyDescent="0.35">
      <c r="A859">
        <v>763260010004</v>
      </c>
      <c r="B859" t="s">
        <v>694</v>
      </c>
      <c r="C859">
        <v>76326</v>
      </c>
      <c r="D859" t="s">
        <v>12</v>
      </c>
      <c r="E859">
        <v>1</v>
      </c>
      <c r="F859">
        <v>4</v>
      </c>
      <c r="G859">
        <v>2.95</v>
      </c>
      <c r="H859">
        <v>0</v>
      </c>
      <c r="J859">
        <v>2.95</v>
      </c>
      <c r="K859" t="s">
        <v>472</v>
      </c>
      <c r="L859" t="s">
        <v>475</v>
      </c>
      <c r="M859" s="2">
        <v>46113</v>
      </c>
      <c r="N859">
        <v>100</v>
      </c>
      <c r="O859" t="s">
        <v>104</v>
      </c>
      <c r="P859">
        <v>56</v>
      </c>
      <c r="Q859" s="31" t="s">
        <v>171</v>
      </c>
      <c r="R859" t="s">
        <v>171</v>
      </c>
      <c r="S859">
        <v>2.95</v>
      </c>
      <c r="T859" s="2">
        <v>46113</v>
      </c>
      <c r="U859">
        <v>3502934</v>
      </c>
      <c r="V859" t="s">
        <v>105</v>
      </c>
      <c r="W859">
        <v>1</v>
      </c>
      <c r="X859">
        <v>2.95</v>
      </c>
    </row>
    <row r="860" spans="1:24" ht="14.25" customHeight="1" x14ac:dyDescent="0.35">
      <c r="A860">
        <v>763260010005</v>
      </c>
      <c r="B860" t="s">
        <v>694</v>
      </c>
      <c r="C860">
        <v>76326</v>
      </c>
      <c r="D860" t="s">
        <v>12</v>
      </c>
      <c r="E860">
        <v>1</v>
      </c>
      <c r="F860">
        <v>5</v>
      </c>
      <c r="G860">
        <v>8.2899999999999991</v>
      </c>
      <c r="H860">
        <v>0</v>
      </c>
      <c r="J860">
        <v>8.2899999999999991</v>
      </c>
      <c r="K860" t="s">
        <v>472</v>
      </c>
      <c r="L860" t="s">
        <v>475</v>
      </c>
      <c r="M860" s="2">
        <v>46143</v>
      </c>
      <c r="N860">
        <v>100</v>
      </c>
      <c r="O860" t="s">
        <v>104</v>
      </c>
      <c r="P860">
        <v>56</v>
      </c>
      <c r="Q860" s="31" t="s">
        <v>171</v>
      </c>
      <c r="R860" t="s">
        <v>171</v>
      </c>
      <c r="S860">
        <v>8.2899999999999991</v>
      </c>
      <c r="T860" s="2">
        <v>46143</v>
      </c>
      <c r="U860">
        <v>3502934</v>
      </c>
      <c r="V860" t="s">
        <v>105</v>
      </c>
      <c r="W860">
        <v>1</v>
      </c>
      <c r="X860">
        <v>8.2899999999999991</v>
      </c>
    </row>
    <row r="861" spans="1:24" ht="14.25" customHeight="1" x14ac:dyDescent="0.35">
      <c r="A861">
        <v>763260010006</v>
      </c>
      <c r="B861" t="s">
        <v>694</v>
      </c>
      <c r="C861">
        <v>76326</v>
      </c>
      <c r="D861" t="s">
        <v>12</v>
      </c>
      <c r="E861">
        <v>1</v>
      </c>
      <c r="F861">
        <v>6</v>
      </c>
      <c r="G861">
        <v>12.25</v>
      </c>
      <c r="H861">
        <v>0</v>
      </c>
      <c r="J861">
        <v>12.25</v>
      </c>
      <c r="K861" t="s">
        <v>472</v>
      </c>
      <c r="L861" t="s">
        <v>475</v>
      </c>
      <c r="M861" s="2">
        <v>46143</v>
      </c>
      <c r="N861">
        <v>100</v>
      </c>
      <c r="O861" t="s">
        <v>104</v>
      </c>
      <c r="P861">
        <v>56</v>
      </c>
      <c r="Q861" s="31" t="s">
        <v>171</v>
      </c>
      <c r="R861" t="s">
        <v>171</v>
      </c>
      <c r="S861">
        <v>12.25</v>
      </c>
      <c r="T861" s="2">
        <v>46143</v>
      </c>
      <c r="U861">
        <v>3502934</v>
      </c>
      <c r="V861" t="s">
        <v>105</v>
      </c>
      <c r="W861">
        <v>1</v>
      </c>
      <c r="X861">
        <v>12.25</v>
      </c>
    </row>
    <row r="862" spans="1:24" ht="14.25" customHeight="1" x14ac:dyDescent="0.35">
      <c r="A862">
        <v>763260010007</v>
      </c>
      <c r="B862" t="s">
        <v>694</v>
      </c>
      <c r="C862">
        <v>76326</v>
      </c>
      <c r="D862" t="s">
        <v>12</v>
      </c>
      <c r="E862">
        <v>1</v>
      </c>
      <c r="F862">
        <v>7</v>
      </c>
      <c r="G862">
        <v>2.4500000000000002</v>
      </c>
      <c r="H862">
        <v>0</v>
      </c>
      <c r="J862">
        <v>2.4500000000000002</v>
      </c>
      <c r="K862" t="s">
        <v>472</v>
      </c>
      <c r="L862" t="s">
        <v>475</v>
      </c>
      <c r="M862" s="2">
        <v>46143</v>
      </c>
      <c r="N862">
        <v>100</v>
      </c>
      <c r="O862" t="s">
        <v>104</v>
      </c>
      <c r="P862">
        <v>56</v>
      </c>
      <c r="Q862" s="31" t="s">
        <v>171</v>
      </c>
      <c r="R862" t="s">
        <v>171</v>
      </c>
      <c r="S862">
        <v>2.4500000000000002</v>
      </c>
      <c r="T862" s="2">
        <v>46143</v>
      </c>
      <c r="U862">
        <v>3502934</v>
      </c>
      <c r="V862" t="s">
        <v>105</v>
      </c>
      <c r="W862">
        <v>1</v>
      </c>
      <c r="X862">
        <v>2.4500000000000002</v>
      </c>
    </row>
    <row r="863" spans="1:24" ht="14.25" customHeight="1" x14ac:dyDescent="0.35">
      <c r="A863">
        <v>763260010008</v>
      </c>
      <c r="B863" t="s">
        <v>694</v>
      </c>
      <c r="C863">
        <v>76326</v>
      </c>
      <c r="D863" t="s">
        <v>12</v>
      </c>
      <c r="E863">
        <v>1</v>
      </c>
      <c r="F863">
        <v>8</v>
      </c>
      <c r="G863">
        <v>11.11</v>
      </c>
      <c r="H863">
        <v>0</v>
      </c>
      <c r="J863">
        <v>11.11</v>
      </c>
      <c r="K863" t="s">
        <v>472</v>
      </c>
      <c r="L863" t="s">
        <v>475</v>
      </c>
      <c r="M863" s="2">
        <v>46143</v>
      </c>
      <c r="N863">
        <v>100</v>
      </c>
      <c r="O863" t="s">
        <v>104</v>
      </c>
      <c r="P863">
        <v>56</v>
      </c>
      <c r="Q863" s="31" t="s">
        <v>171</v>
      </c>
      <c r="R863" t="s">
        <v>171</v>
      </c>
      <c r="S863">
        <v>11.11</v>
      </c>
      <c r="T863" s="2">
        <v>46143</v>
      </c>
      <c r="U863">
        <v>3502934</v>
      </c>
      <c r="V863" t="s">
        <v>105</v>
      </c>
      <c r="W863">
        <v>1</v>
      </c>
      <c r="X863">
        <v>11.11</v>
      </c>
    </row>
    <row r="864" spans="1:24" ht="14.25" customHeight="1" x14ac:dyDescent="0.35">
      <c r="A864">
        <v>763260010009</v>
      </c>
      <c r="B864" t="s">
        <v>694</v>
      </c>
      <c r="C864">
        <v>76326</v>
      </c>
      <c r="D864" t="s">
        <v>12</v>
      </c>
      <c r="E864">
        <v>1</v>
      </c>
      <c r="F864">
        <v>9</v>
      </c>
      <c r="G864">
        <v>7.92</v>
      </c>
      <c r="H864">
        <v>0</v>
      </c>
      <c r="J864">
        <v>7.92</v>
      </c>
      <c r="K864" t="s">
        <v>472</v>
      </c>
      <c r="L864" t="s">
        <v>475</v>
      </c>
      <c r="M864" s="2">
        <v>46143</v>
      </c>
      <c r="N864">
        <v>100</v>
      </c>
      <c r="O864" t="s">
        <v>104</v>
      </c>
      <c r="P864">
        <v>56</v>
      </c>
      <c r="Q864" s="31" t="s">
        <v>171</v>
      </c>
      <c r="R864" t="s">
        <v>171</v>
      </c>
      <c r="S864">
        <v>7.92</v>
      </c>
      <c r="T864" s="2">
        <v>46143</v>
      </c>
      <c r="U864">
        <v>3502934</v>
      </c>
      <c r="V864" t="s">
        <v>105</v>
      </c>
      <c r="W864">
        <v>1</v>
      </c>
      <c r="X864">
        <v>7.92</v>
      </c>
    </row>
    <row r="865" spans="1:24" ht="14.25" customHeight="1" x14ac:dyDescent="0.35">
      <c r="A865">
        <v>763260010010</v>
      </c>
      <c r="B865" t="s">
        <v>694</v>
      </c>
      <c r="C865">
        <v>76326</v>
      </c>
      <c r="D865" t="s">
        <v>12</v>
      </c>
      <c r="E865">
        <v>1</v>
      </c>
      <c r="F865">
        <v>10</v>
      </c>
      <c r="G865">
        <v>7.25</v>
      </c>
      <c r="H865">
        <v>0</v>
      </c>
      <c r="J865">
        <v>7.25</v>
      </c>
      <c r="K865" t="s">
        <v>456</v>
      </c>
      <c r="L865" t="s">
        <v>475</v>
      </c>
      <c r="M865" s="2">
        <v>46113</v>
      </c>
      <c r="N865">
        <v>100</v>
      </c>
      <c r="O865" t="s">
        <v>104</v>
      </c>
      <c r="P865">
        <v>56</v>
      </c>
      <c r="Q865" s="31" t="s">
        <v>171</v>
      </c>
      <c r="R865" t="s">
        <v>171</v>
      </c>
      <c r="S865">
        <v>7.25</v>
      </c>
      <c r="T865" s="2">
        <v>46113</v>
      </c>
      <c r="U865">
        <v>3502934</v>
      </c>
      <c r="V865" t="s">
        <v>105</v>
      </c>
      <c r="W865">
        <v>1</v>
      </c>
      <c r="X865">
        <v>7.25</v>
      </c>
    </row>
    <row r="866" spans="1:24" ht="14.25" customHeight="1" x14ac:dyDescent="0.35">
      <c r="A866">
        <v>763260010011</v>
      </c>
      <c r="B866" t="s">
        <v>694</v>
      </c>
      <c r="C866">
        <v>76326</v>
      </c>
      <c r="D866" t="s">
        <v>12</v>
      </c>
      <c r="E866">
        <v>1</v>
      </c>
      <c r="F866">
        <v>11</v>
      </c>
      <c r="G866">
        <v>3.21</v>
      </c>
      <c r="H866">
        <v>0</v>
      </c>
      <c r="J866">
        <v>3.21</v>
      </c>
      <c r="K866" t="s">
        <v>472</v>
      </c>
      <c r="L866" t="s">
        <v>475</v>
      </c>
      <c r="M866" s="2">
        <v>46143</v>
      </c>
      <c r="N866">
        <v>100</v>
      </c>
      <c r="O866" t="s">
        <v>104</v>
      </c>
      <c r="P866">
        <v>56</v>
      </c>
      <c r="Q866" s="31" t="s">
        <v>171</v>
      </c>
      <c r="R866" t="s">
        <v>171</v>
      </c>
      <c r="S866">
        <v>3.21</v>
      </c>
      <c r="T866" s="2">
        <v>46143</v>
      </c>
      <c r="U866">
        <v>3502934</v>
      </c>
      <c r="V866" t="s">
        <v>105</v>
      </c>
      <c r="W866">
        <v>1</v>
      </c>
      <c r="X866">
        <v>3.21</v>
      </c>
    </row>
    <row r="867" spans="1:24" ht="14.25" customHeight="1" x14ac:dyDescent="0.35">
      <c r="A867">
        <v>763260010012</v>
      </c>
      <c r="B867" t="s">
        <v>694</v>
      </c>
      <c r="C867">
        <v>76326</v>
      </c>
      <c r="D867" t="s">
        <v>12</v>
      </c>
      <c r="E867">
        <v>1</v>
      </c>
      <c r="F867">
        <v>12</v>
      </c>
      <c r="G867">
        <v>3.61</v>
      </c>
      <c r="H867">
        <v>0</v>
      </c>
      <c r="J867">
        <v>3.61</v>
      </c>
      <c r="K867" t="s">
        <v>472</v>
      </c>
      <c r="L867" t="s">
        <v>475</v>
      </c>
      <c r="M867" s="2">
        <v>46143</v>
      </c>
      <c r="N867">
        <v>100</v>
      </c>
      <c r="O867" t="s">
        <v>104</v>
      </c>
      <c r="P867">
        <v>56</v>
      </c>
      <c r="Q867" s="31" t="s">
        <v>171</v>
      </c>
      <c r="R867" t="s">
        <v>171</v>
      </c>
      <c r="S867">
        <v>3.61</v>
      </c>
      <c r="T867" s="2">
        <v>46143</v>
      </c>
      <c r="U867">
        <v>3502934</v>
      </c>
      <c r="V867" t="s">
        <v>105</v>
      </c>
      <c r="W867">
        <v>1</v>
      </c>
      <c r="X867">
        <v>3.61</v>
      </c>
    </row>
    <row r="868" spans="1:24" ht="14.25" customHeight="1" x14ac:dyDescent="0.35">
      <c r="A868">
        <v>763260010015</v>
      </c>
      <c r="B868" t="s">
        <v>694</v>
      </c>
      <c r="C868">
        <v>76326</v>
      </c>
      <c r="D868" t="s">
        <v>12</v>
      </c>
      <c r="E868">
        <v>1</v>
      </c>
      <c r="F868">
        <v>15</v>
      </c>
      <c r="G868">
        <v>5.91</v>
      </c>
      <c r="H868">
        <v>0</v>
      </c>
      <c r="J868">
        <v>5.91</v>
      </c>
      <c r="K868" t="s">
        <v>472</v>
      </c>
      <c r="L868" t="s">
        <v>475</v>
      </c>
      <c r="M868" s="2">
        <v>46143</v>
      </c>
      <c r="N868">
        <v>100</v>
      </c>
      <c r="O868" t="s">
        <v>104</v>
      </c>
      <c r="P868">
        <v>56</v>
      </c>
      <c r="Q868" s="31" t="s">
        <v>171</v>
      </c>
      <c r="R868" t="s">
        <v>171</v>
      </c>
      <c r="S868">
        <v>5.91</v>
      </c>
      <c r="T868" s="2">
        <v>46143</v>
      </c>
      <c r="U868">
        <v>3502934</v>
      </c>
      <c r="V868" t="s">
        <v>105</v>
      </c>
      <c r="W868">
        <v>1</v>
      </c>
      <c r="X868">
        <v>5.91</v>
      </c>
    </row>
    <row r="869" spans="1:24" ht="14.25" customHeight="1" x14ac:dyDescent="0.35">
      <c r="A869">
        <v>763260020001</v>
      </c>
      <c r="B869" t="s">
        <v>695</v>
      </c>
      <c r="C869">
        <v>76326</v>
      </c>
      <c r="D869" t="s">
        <v>12</v>
      </c>
      <c r="E869">
        <v>2</v>
      </c>
      <c r="F869">
        <v>1</v>
      </c>
      <c r="G869">
        <v>6.43</v>
      </c>
      <c r="H869">
        <v>0</v>
      </c>
      <c r="I869">
        <v>1.3</v>
      </c>
      <c r="J869">
        <v>5.13</v>
      </c>
      <c r="K869" t="s">
        <v>472</v>
      </c>
      <c r="L869" t="s">
        <v>475</v>
      </c>
      <c r="M869" s="2">
        <v>46113</v>
      </c>
      <c r="N869">
        <v>100</v>
      </c>
      <c r="O869" t="s">
        <v>104</v>
      </c>
      <c r="P869">
        <v>52</v>
      </c>
      <c r="Q869" s="31" t="s">
        <v>171</v>
      </c>
      <c r="R869" t="s">
        <v>171</v>
      </c>
      <c r="S869">
        <v>5.13</v>
      </c>
      <c r="T869" s="2">
        <v>46113</v>
      </c>
      <c r="U869">
        <v>3502934</v>
      </c>
      <c r="V869" t="s">
        <v>105</v>
      </c>
      <c r="W869">
        <v>1</v>
      </c>
      <c r="X869">
        <v>5.13</v>
      </c>
    </row>
    <row r="870" spans="1:24" ht="14.25" customHeight="1" x14ac:dyDescent="0.35">
      <c r="A870">
        <v>763260020002</v>
      </c>
      <c r="B870" t="s">
        <v>695</v>
      </c>
      <c r="C870">
        <v>76326</v>
      </c>
      <c r="D870" t="s">
        <v>12</v>
      </c>
      <c r="E870">
        <v>2</v>
      </c>
      <c r="F870">
        <v>2</v>
      </c>
      <c r="G870">
        <v>1.1000000000000001</v>
      </c>
      <c r="H870">
        <v>0</v>
      </c>
      <c r="J870">
        <v>1.1000000000000001</v>
      </c>
      <c r="K870" t="s">
        <v>472</v>
      </c>
      <c r="L870" t="s">
        <v>475</v>
      </c>
      <c r="M870" s="2">
        <v>46113</v>
      </c>
      <c r="N870">
        <v>100</v>
      </c>
      <c r="O870" t="s">
        <v>104</v>
      </c>
      <c r="P870">
        <v>52</v>
      </c>
      <c r="Q870" s="31" t="s">
        <v>171</v>
      </c>
      <c r="R870" t="s">
        <v>171</v>
      </c>
      <c r="S870">
        <v>1.1000000000000001</v>
      </c>
      <c r="T870" s="2">
        <v>46113</v>
      </c>
      <c r="U870">
        <v>3502934</v>
      </c>
      <c r="V870" t="s">
        <v>105</v>
      </c>
      <c r="W870">
        <v>1</v>
      </c>
      <c r="X870">
        <v>1.1000000000000001</v>
      </c>
    </row>
    <row r="871" spans="1:24" ht="14.25" customHeight="1" x14ac:dyDescent="0.35">
      <c r="A871">
        <v>763260020003</v>
      </c>
      <c r="B871" t="s">
        <v>695</v>
      </c>
      <c r="C871">
        <v>76326</v>
      </c>
      <c r="D871" t="s">
        <v>12</v>
      </c>
      <c r="E871">
        <v>2</v>
      </c>
      <c r="F871">
        <v>3</v>
      </c>
      <c r="G871">
        <v>17.82</v>
      </c>
      <c r="H871">
        <v>0</v>
      </c>
      <c r="J871">
        <v>17.82</v>
      </c>
      <c r="K871" t="s">
        <v>472</v>
      </c>
      <c r="L871" t="s">
        <v>475</v>
      </c>
      <c r="M871" s="2">
        <v>46113</v>
      </c>
      <c r="N871">
        <v>100</v>
      </c>
      <c r="O871" t="s">
        <v>104</v>
      </c>
      <c r="P871">
        <v>52</v>
      </c>
      <c r="Q871" s="31" t="s">
        <v>171</v>
      </c>
      <c r="R871" t="s">
        <v>171</v>
      </c>
      <c r="S871">
        <v>17.82</v>
      </c>
      <c r="T871" s="2">
        <v>46113</v>
      </c>
      <c r="U871">
        <v>3502934</v>
      </c>
      <c r="V871" t="s">
        <v>105</v>
      </c>
      <c r="W871">
        <v>1</v>
      </c>
      <c r="X871">
        <v>17.82</v>
      </c>
    </row>
    <row r="872" spans="1:24" ht="14.25" customHeight="1" x14ac:dyDescent="0.35">
      <c r="A872">
        <v>763260020004</v>
      </c>
      <c r="B872" t="s">
        <v>695</v>
      </c>
      <c r="C872">
        <v>76326</v>
      </c>
      <c r="D872" t="s">
        <v>12</v>
      </c>
      <c r="E872">
        <v>2</v>
      </c>
      <c r="F872">
        <v>4</v>
      </c>
      <c r="G872">
        <v>10.79</v>
      </c>
      <c r="H872">
        <v>0</v>
      </c>
      <c r="J872">
        <v>10.79</v>
      </c>
      <c r="K872" t="s">
        <v>472</v>
      </c>
      <c r="L872" t="s">
        <v>475</v>
      </c>
      <c r="M872" s="2">
        <v>46113</v>
      </c>
      <c r="N872">
        <v>100</v>
      </c>
      <c r="O872" t="s">
        <v>104</v>
      </c>
      <c r="P872">
        <v>52</v>
      </c>
      <c r="Q872" s="31" t="s">
        <v>171</v>
      </c>
      <c r="R872" t="s">
        <v>171</v>
      </c>
      <c r="S872">
        <v>10.79</v>
      </c>
      <c r="T872" s="2">
        <v>46113</v>
      </c>
      <c r="U872">
        <v>3502934</v>
      </c>
      <c r="V872" t="s">
        <v>105</v>
      </c>
      <c r="W872">
        <v>1</v>
      </c>
      <c r="X872">
        <v>10.79</v>
      </c>
    </row>
    <row r="873" spans="1:24" ht="14.25" customHeight="1" x14ac:dyDescent="0.35">
      <c r="A873">
        <v>763260020005</v>
      </c>
      <c r="B873" t="s">
        <v>695</v>
      </c>
      <c r="C873">
        <v>76326</v>
      </c>
      <c r="D873" t="s">
        <v>12</v>
      </c>
      <c r="E873">
        <v>2</v>
      </c>
      <c r="F873">
        <v>5</v>
      </c>
      <c r="G873">
        <v>7.33</v>
      </c>
      <c r="H873">
        <v>0</v>
      </c>
      <c r="J873">
        <v>7.33</v>
      </c>
      <c r="K873" t="s">
        <v>490</v>
      </c>
      <c r="L873" t="s">
        <v>475</v>
      </c>
      <c r="M873" s="2">
        <v>46113</v>
      </c>
      <c r="N873">
        <v>100</v>
      </c>
      <c r="O873" t="s">
        <v>104</v>
      </c>
      <c r="P873">
        <v>52</v>
      </c>
      <c r="Q873" s="31" t="s">
        <v>171</v>
      </c>
      <c r="R873" t="s">
        <v>171</v>
      </c>
      <c r="S873">
        <v>7.33</v>
      </c>
      <c r="T873" s="2">
        <v>46113</v>
      </c>
      <c r="U873">
        <v>3502934</v>
      </c>
      <c r="V873" t="s">
        <v>105</v>
      </c>
      <c r="W873">
        <v>1</v>
      </c>
      <c r="X873">
        <v>7.33</v>
      </c>
    </row>
    <row r="874" spans="1:24" ht="14.25" customHeight="1" x14ac:dyDescent="0.35">
      <c r="A874">
        <v>763260020006</v>
      </c>
      <c r="B874" t="s">
        <v>695</v>
      </c>
      <c r="C874">
        <v>76326</v>
      </c>
      <c r="D874" t="s">
        <v>12</v>
      </c>
      <c r="E874">
        <v>2</v>
      </c>
      <c r="F874">
        <v>6</v>
      </c>
      <c r="G874">
        <v>6.7</v>
      </c>
      <c r="H874">
        <v>0</v>
      </c>
      <c r="J874">
        <v>6.7</v>
      </c>
      <c r="K874" t="s">
        <v>490</v>
      </c>
      <c r="L874" t="s">
        <v>475</v>
      </c>
      <c r="M874" s="2">
        <v>46143</v>
      </c>
      <c r="N874">
        <v>100</v>
      </c>
      <c r="O874" t="s">
        <v>104</v>
      </c>
      <c r="P874">
        <v>52</v>
      </c>
      <c r="Q874" s="31" t="s">
        <v>171</v>
      </c>
      <c r="R874" t="s">
        <v>171</v>
      </c>
      <c r="S874">
        <v>6.7</v>
      </c>
      <c r="T874" s="2">
        <v>46143</v>
      </c>
      <c r="U874">
        <v>3502934</v>
      </c>
      <c r="V874" t="s">
        <v>105</v>
      </c>
      <c r="W874">
        <v>1</v>
      </c>
      <c r="X874">
        <v>6.7</v>
      </c>
    </row>
    <row r="875" spans="1:24" ht="14.25" customHeight="1" x14ac:dyDescent="0.35">
      <c r="A875">
        <v>763260020007</v>
      </c>
      <c r="B875" t="s">
        <v>695</v>
      </c>
      <c r="C875">
        <v>76326</v>
      </c>
      <c r="D875" t="s">
        <v>12</v>
      </c>
      <c r="E875">
        <v>2</v>
      </c>
      <c r="F875">
        <v>7</v>
      </c>
      <c r="G875">
        <v>0.9</v>
      </c>
      <c r="H875">
        <v>0</v>
      </c>
      <c r="J875">
        <v>0.9</v>
      </c>
      <c r="K875" t="s">
        <v>472</v>
      </c>
      <c r="L875" t="s">
        <v>475</v>
      </c>
      <c r="M875" s="2">
        <v>46143</v>
      </c>
      <c r="N875">
        <v>100</v>
      </c>
      <c r="O875" t="s">
        <v>104</v>
      </c>
      <c r="P875">
        <v>52</v>
      </c>
      <c r="Q875" s="31" t="s">
        <v>171</v>
      </c>
      <c r="R875" t="s">
        <v>171</v>
      </c>
      <c r="S875">
        <v>0.9</v>
      </c>
      <c r="T875" s="2">
        <v>46143</v>
      </c>
      <c r="U875">
        <v>3502934</v>
      </c>
      <c r="V875" t="s">
        <v>105</v>
      </c>
      <c r="W875">
        <v>1</v>
      </c>
      <c r="X875">
        <v>0.9</v>
      </c>
    </row>
    <row r="876" spans="1:24" ht="14.25" customHeight="1" x14ac:dyDescent="0.35">
      <c r="A876">
        <v>763260020008</v>
      </c>
      <c r="B876" t="s">
        <v>695</v>
      </c>
      <c r="C876">
        <v>76326</v>
      </c>
      <c r="D876" t="s">
        <v>12</v>
      </c>
      <c r="E876">
        <v>2</v>
      </c>
      <c r="F876">
        <v>8</v>
      </c>
      <c r="G876">
        <v>0.89</v>
      </c>
      <c r="H876">
        <v>0</v>
      </c>
      <c r="J876">
        <v>0.89</v>
      </c>
      <c r="K876" t="s">
        <v>472</v>
      </c>
      <c r="L876" t="s">
        <v>475</v>
      </c>
      <c r="M876" s="2">
        <v>46143</v>
      </c>
      <c r="N876">
        <v>100</v>
      </c>
      <c r="O876" t="s">
        <v>104</v>
      </c>
      <c r="P876">
        <v>52</v>
      </c>
      <c r="Q876" s="31" t="s">
        <v>171</v>
      </c>
      <c r="R876" t="s">
        <v>171</v>
      </c>
      <c r="S876">
        <v>0.89</v>
      </c>
      <c r="T876" s="2">
        <v>46143</v>
      </c>
      <c r="U876">
        <v>3502934</v>
      </c>
      <c r="V876" t="s">
        <v>105</v>
      </c>
      <c r="W876">
        <v>1</v>
      </c>
      <c r="X876">
        <v>0.89</v>
      </c>
    </row>
    <row r="877" spans="1:24" ht="14.25" customHeight="1" x14ac:dyDescent="0.35">
      <c r="A877">
        <v>763260020009</v>
      </c>
      <c r="B877" t="s">
        <v>695</v>
      </c>
      <c r="C877">
        <v>76326</v>
      </c>
      <c r="D877" t="s">
        <v>12</v>
      </c>
      <c r="E877">
        <v>2</v>
      </c>
      <c r="F877">
        <v>9</v>
      </c>
      <c r="G877">
        <v>12.46</v>
      </c>
      <c r="H877">
        <v>0</v>
      </c>
      <c r="J877">
        <v>12.46</v>
      </c>
      <c r="K877" t="s">
        <v>472</v>
      </c>
      <c r="L877" t="s">
        <v>475</v>
      </c>
      <c r="M877" s="2">
        <v>46143</v>
      </c>
      <c r="N877">
        <v>100</v>
      </c>
      <c r="O877" t="s">
        <v>104</v>
      </c>
      <c r="P877">
        <v>52</v>
      </c>
      <c r="Q877" s="31" t="s">
        <v>171</v>
      </c>
      <c r="R877" t="s">
        <v>171</v>
      </c>
      <c r="S877">
        <v>12.46</v>
      </c>
      <c r="T877" s="2">
        <v>46143</v>
      </c>
      <c r="U877">
        <v>3502934</v>
      </c>
      <c r="V877" t="s">
        <v>105</v>
      </c>
      <c r="W877">
        <v>1</v>
      </c>
      <c r="X877">
        <v>12.46</v>
      </c>
    </row>
    <row r="878" spans="1:24" ht="14.25" customHeight="1" x14ac:dyDescent="0.35">
      <c r="A878">
        <v>763260020010</v>
      </c>
      <c r="B878" t="s">
        <v>695</v>
      </c>
      <c r="C878">
        <v>76326</v>
      </c>
      <c r="D878" t="s">
        <v>12</v>
      </c>
      <c r="E878">
        <v>2</v>
      </c>
      <c r="F878">
        <v>10</v>
      </c>
      <c r="G878">
        <v>5.28</v>
      </c>
      <c r="H878">
        <v>0</v>
      </c>
      <c r="J878">
        <v>5.28</v>
      </c>
      <c r="K878" t="s">
        <v>472</v>
      </c>
      <c r="L878" t="s">
        <v>475</v>
      </c>
      <c r="M878" s="2">
        <v>46143</v>
      </c>
      <c r="N878">
        <v>100</v>
      </c>
      <c r="O878" t="s">
        <v>104</v>
      </c>
      <c r="P878">
        <v>52</v>
      </c>
      <c r="Q878" s="31" t="s">
        <v>171</v>
      </c>
      <c r="R878" t="s">
        <v>171</v>
      </c>
      <c r="S878">
        <v>5.28</v>
      </c>
      <c r="T878" s="2">
        <v>46143</v>
      </c>
      <c r="U878">
        <v>3502934</v>
      </c>
      <c r="V878" t="s">
        <v>105</v>
      </c>
      <c r="W878">
        <v>1</v>
      </c>
      <c r="X878">
        <v>5.28</v>
      </c>
    </row>
    <row r="879" spans="1:24" ht="14.25" customHeight="1" x14ac:dyDescent="0.35">
      <c r="A879">
        <v>763260020011</v>
      </c>
      <c r="B879" t="s">
        <v>695</v>
      </c>
      <c r="C879">
        <v>76326</v>
      </c>
      <c r="D879" t="s">
        <v>12</v>
      </c>
      <c r="E879">
        <v>2</v>
      </c>
      <c r="F879">
        <v>11</v>
      </c>
      <c r="G879">
        <v>10</v>
      </c>
      <c r="H879">
        <v>0</v>
      </c>
      <c r="J879">
        <v>10</v>
      </c>
      <c r="K879" t="s">
        <v>472</v>
      </c>
      <c r="L879" t="s">
        <v>475</v>
      </c>
      <c r="M879" s="2">
        <v>46143</v>
      </c>
      <c r="N879">
        <v>100</v>
      </c>
      <c r="O879" t="s">
        <v>104</v>
      </c>
      <c r="P879">
        <v>52</v>
      </c>
      <c r="Q879" s="31" t="s">
        <v>171</v>
      </c>
      <c r="R879" t="s">
        <v>171</v>
      </c>
      <c r="S879">
        <v>10</v>
      </c>
      <c r="T879" s="2">
        <v>46143</v>
      </c>
      <c r="U879">
        <v>3502934</v>
      </c>
      <c r="V879" t="s">
        <v>105</v>
      </c>
      <c r="W879">
        <v>1</v>
      </c>
      <c r="X879">
        <v>10</v>
      </c>
    </row>
    <row r="880" spans="1:24" ht="14.25" customHeight="1" x14ac:dyDescent="0.35">
      <c r="A880">
        <v>763260020012</v>
      </c>
      <c r="B880" t="s">
        <v>695</v>
      </c>
      <c r="C880">
        <v>76326</v>
      </c>
      <c r="D880" t="s">
        <v>12</v>
      </c>
      <c r="E880">
        <v>2</v>
      </c>
      <c r="F880">
        <v>12</v>
      </c>
      <c r="G880">
        <v>2.0299999999999998</v>
      </c>
      <c r="H880">
        <v>0</v>
      </c>
      <c r="J880">
        <v>2.0299999999999998</v>
      </c>
      <c r="K880" t="s">
        <v>490</v>
      </c>
      <c r="L880" t="s">
        <v>475</v>
      </c>
      <c r="M880" s="2">
        <v>46143</v>
      </c>
      <c r="N880">
        <v>100</v>
      </c>
      <c r="O880" t="s">
        <v>104</v>
      </c>
      <c r="P880">
        <v>52</v>
      </c>
      <c r="Q880" s="31" t="s">
        <v>171</v>
      </c>
      <c r="R880" t="s">
        <v>171</v>
      </c>
      <c r="S880">
        <v>2.0299999999999998</v>
      </c>
      <c r="T880" s="2">
        <v>46143</v>
      </c>
      <c r="U880">
        <v>3502934</v>
      </c>
      <c r="V880" t="s">
        <v>105</v>
      </c>
      <c r="W880">
        <v>1</v>
      </c>
      <c r="X880">
        <v>2.0299999999999998</v>
      </c>
    </row>
    <row r="881" spans="1:24" ht="14.25" customHeight="1" x14ac:dyDescent="0.35">
      <c r="A881">
        <v>763260020013</v>
      </c>
      <c r="B881" t="s">
        <v>695</v>
      </c>
      <c r="C881">
        <v>76326</v>
      </c>
      <c r="D881" t="s">
        <v>12</v>
      </c>
      <c r="E881">
        <v>2</v>
      </c>
      <c r="F881">
        <v>13</v>
      </c>
      <c r="G881">
        <v>4.74</v>
      </c>
      <c r="H881">
        <v>0</v>
      </c>
      <c r="J881">
        <v>4.74</v>
      </c>
      <c r="K881" t="s">
        <v>490</v>
      </c>
      <c r="L881" t="s">
        <v>475</v>
      </c>
      <c r="M881" s="2">
        <v>46143</v>
      </c>
      <c r="N881">
        <v>100</v>
      </c>
      <c r="O881" t="s">
        <v>104</v>
      </c>
      <c r="P881">
        <v>52</v>
      </c>
      <c r="Q881" s="31" t="s">
        <v>171</v>
      </c>
      <c r="R881" t="s">
        <v>171</v>
      </c>
      <c r="S881">
        <v>4.74</v>
      </c>
      <c r="T881" s="2">
        <v>46143</v>
      </c>
      <c r="U881">
        <v>3502934</v>
      </c>
      <c r="V881" t="s">
        <v>105</v>
      </c>
      <c r="W881">
        <v>1</v>
      </c>
      <c r="X881">
        <v>4.74</v>
      </c>
    </row>
    <row r="882" spans="1:24" ht="14.25" customHeight="1" x14ac:dyDescent="0.35">
      <c r="A882">
        <v>763260020014</v>
      </c>
      <c r="B882" t="s">
        <v>695</v>
      </c>
      <c r="C882">
        <v>76326</v>
      </c>
      <c r="D882" t="s">
        <v>12</v>
      </c>
      <c r="E882">
        <v>2</v>
      </c>
      <c r="F882">
        <v>14</v>
      </c>
      <c r="G882">
        <v>7.27</v>
      </c>
      <c r="H882">
        <v>0</v>
      </c>
      <c r="J882">
        <v>7.27</v>
      </c>
      <c r="K882" t="s">
        <v>490</v>
      </c>
      <c r="L882" t="s">
        <v>475</v>
      </c>
      <c r="M882" s="2">
        <v>46143</v>
      </c>
      <c r="N882">
        <v>100</v>
      </c>
      <c r="O882" t="s">
        <v>104</v>
      </c>
      <c r="P882">
        <v>52</v>
      </c>
      <c r="Q882" s="31" t="s">
        <v>171</v>
      </c>
      <c r="R882" t="s">
        <v>171</v>
      </c>
      <c r="S882">
        <v>7.27</v>
      </c>
      <c r="T882" s="2">
        <v>46143</v>
      </c>
      <c r="U882">
        <v>3502934</v>
      </c>
      <c r="V882" t="s">
        <v>105</v>
      </c>
      <c r="W882">
        <v>1</v>
      </c>
      <c r="X882">
        <v>7.27</v>
      </c>
    </row>
    <row r="883" spans="1:24" ht="14.25" customHeight="1" x14ac:dyDescent="0.35">
      <c r="A883">
        <v>763260020015</v>
      </c>
      <c r="B883" t="s">
        <v>695</v>
      </c>
      <c r="C883">
        <v>76326</v>
      </c>
      <c r="D883" t="s">
        <v>12</v>
      </c>
      <c r="E883">
        <v>2</v>
      </c>
      <c r="F883">
        <v>15</v>
      </c>
      <c r="G883">
        <v>1.34</v>
      </c>
      <c r="H883">
        <v>0</v>
      </c>
      <c r="J883">
        <v>1.34</v>
      </c>
      <c r="K883" t="s">
        <v>490</v>
      </c>
      <c r="L883" t="s">
        <v>475</v>
      </c>
      <c r="M883" s="2">
        <v>46143</v>
      </c>
      <c r="N883">
        <v>100</v>
      </c>
      <c r="O883" t="s">
        <v>104</v>
      </c>
      <c r="P883">
        <v>52</v>
      </c>
      <c r="Q883" s="31" t="s">
        <v>171</v>
      </c>
      <c r="R883" t="s">
        <v>171</v>
      </c>
      <c r="S883">
        <v>1.34</v>
      </c>
      <c r="T883" s="2">
        <v>46143</v>
      </c>
      <c r="U883">
        <v>3502934</v>
      </c>
      <c r="V883" t="s">
        <v>105</v>
      </c>
      <c r="W883">
        <v>1</v>
      </c>
      <c r="X883">
        <v>1.34</v>
      </c>
    </row>
    <row r="884" spans="1:24" ht="14.25" customHeight="1" x14ac:dyDescent="0.35">
      <c r="A884">
        <v>764667960001</v>
      </c>
      <c r="B884" t="s">
        <v>696</v>
      </c>
      <c r="C884">
        <v>76466</v>
      </c>
      <c r="D884" t="s">
        <v>1</v>
      </c>
      <c r="E884">
        <v>796</v>
      </c>
      <c r="F884">
        <v>1</v>
      </c>
      <c r="G884">
        <v>0.11</v>
      </c>
      <c r="H884">
        <v>0</v>
      </c>
      <c r="J884">
        <v>0.11</v>
      </c>
      <c r="K884" t="s">
        <v>472</v>
      </c>
      <c r="L884" t="s">
        <v>478</v>
      </c>
      <c r="M884" s="2">
        <v>46174</v>
      </c>
      <c r="N884">
        <v>135</v>
      </c>
      <c r="O884" t="s">
        <v>104</v>
      </c>
      <c r="P884">
        <v>15</v>
      </c>
      <c r="Q884" s="31" t="s">
        <v>171</v>
      </c>
      <c r="R884" t="s">
        <v>171</v>
      </c>
      <c r="S884">
        <v>0.11</v>
      </c>
      <c r="T884" s="2">
        <v>46174</v>
      </c>
      <c r="U884">
        <v>3502934</v>
      </c>
      <c r="V884" t="s">
        <v>105</v>
      </c>
      <c r="W884">
        <v>1</v>
      </c>
      <c r="X884">
        <v>0.11</v>
      </c>
    </row>
    <row r="885" spans="1:24" ht="14.25" customHeight="1" x14ac:dyDescent="0.35">
      <c r="A885">
        <v>764667960002</v>
      </c>
      <c r="B885" t="s">
        <v>696</v>
      </c>
      <c r="C885">
        <v>76466</v>
      </c>
      <c r="D885" t="s">
        <v>1</v>
      </c>
      <c r="E885">
        <v>796</v>
      </c>
      <c r="F885">
        <v>2</v>
      </c>
      <c r="G885">
        <v>1.94</v>
      </c>
      <c r="H885">
        <v>0</v>
      </c>
      <c r="J885">
        <v>1.94</v>
      </c>
      <c r="K885" t="s">
        <v>472</v>
      </c>
      <c r="L885" t="s">
        <v>478</v>
      </c>
      <c r="M885" s="2">
        <v>46174</v>
      </c>
      <c r="N885">
        <v>135</v>
      </c>
      <c r="O885" t="s">
        <v>104</v>
      </c>
      <c r="P885">
        <v>15</v>
      </c>
      <c r="Q885" s="31" t="s">
        <v>171</v>
      </c>
      <c r="R885" t="s">
        <v>171</v>
      </c>
      <c r="S885">
        <v>1.94</v>
      </c>
      <c r="T885" s="2">
        <v>46174</v>
      </c>
      <c r="U885">
        <v>3502934</v>
      </c>
      <c r="V885" t="s">
        <v>105</v>
      </c>
      <c r="W885">
        <v>1</v>
      </c>
      <c r="X885">
        <v>1.94</v>
      </c>
    </row>
    <row r="886" spans="1:24" ht="14.25" customHeight="1" x14ac:dyDescent="0.35">
      <c r="A886">
        <v>764667960003</v>
      </c>
      <c r="B886" t="s">
        <v>696</v>
      </c>
      <c r="C886">
        <v>76466</v>
      </c>
      <c r="D886" t="s">
        <v>1</v>
      </c>
      <c r="E886">
        <v>796</v>
      </c>
      <c r="F886">
        <v>3</v>
      </c>
      <c r="G886">
        <v>4.47</v>
      </c>
      <c r="H886">
        <v>0</v>
      </c>
      <c r="J886">
        <v>4.47</v>
      </c>
      <c r="K886" t="s">
        <v>472</v>
      </c>
      <c r="L886" t="s">
        <v>478</v>
      </c>
      <c r="M886" s="2">
        <v>46174</v>
      </c>
      <c r="N886">
        <v>135</v>
      </c>
      <c r="O886" t="s">
        <v>104</v>
      </c>
      <c r="P886">
        <v>15</v>
      </c>
      <c r="Q886" s="31" t="s">
        <v>171</v>
      </c>
      <c r="R886" t="s">
        <v>171</v>
      </c>
      <c r="S886">
        <v>4.47</v>
      </c>
      <c r="T886" s="2">
        <v>46174</v>
      </c>
      <c r="U886">
        <v>3502934</v>
      </c>
      <c r="V886" t="s">
        <v>105</v>
      </c>
      <c r="W886">
        <v>1</v>
      </c>
      <c r="X886">
        <v>4.47</v>
      </c>
    </row>
    <row r="887" spans="1:24" ht="14.25" customHeight="1" x14ac:dyDescent="0.35">
      <c r="A887">
        <v>764667960004</v>
      </c>
      <c r="B887" t="s">
        <v>696</v>
      </c>
      <c r="C887">
        <v>76466</v>
      </c>
      <c r="D887" t="s">
        <v>1</v>
      </c>
      <c r="E887">
        <v>796</v>
      </c>
      <c r="F887">
        <v>4</v>
      </c>
      <c r="G887">
        <v>2.79</v>
      </c>
      <c r="H887">
        <v>0</v>
      </c>
      <c r="J887">
        <v>2.79</v>
      </c>
      <c r="K887" t="s">
        <v>472</v>
      </c>
      <c r="L887" t="s">
        <v>478</v>
      </c>
      <c r="M887" s="2">
        <v>46174</v>
      </c>
      <c r="N887">
        <v>135</v>
      </c>
      <c r="O887" t="s">
        <v>104</v>
      </c>
      <c r="P887">
        <v>15</v>
      </c>
      <c r="Q887" s="31" t="s">
        <v>171</v>
      </c>
      <c r="R887" t="s">
        <v>171</v>
      </c>
      <c r="S887">
        <v>2.79</v>
      </c>
      <c r="T887" s="2">
        <v>46174</v>
      </c>
      <c r="U887">
        <v>3502934</v>
      </c>
      <c r="V887" t="s">
        <v>105</v>
      </c>
      <c r="W887">
        <v>1</v>
      </c>
      <c r="X887">
        <v>2.79</v>
      </c>
    </row>
    <row r="888" spans="1:24" ht="14.25" customHeight="1" x14ac:dyDescent="0.35">
      <c r="A888">
        <v>764667960005</v>
      </c>
      <c r="B888" t="s">
        <v>696</v>
      </c>
      <c r="C888">
        <v>76466</v>
      </c>
      <c r="D888" t="s">
        <v>1</v>
      </c>
      <c r="E888">
        <v>796</v>
      </c>
      <c r="F888">
        <v>5</v>
      </c>
      <c r="G888">
        <v>3.88</v>
      </c>
      <c r="H888">
        <v>0</v>
      </c>
      <c r="J888">
        <v>3.88</v>
      </c>
      <c r="K888" t="s">
        <v>472</v>
      </c>
      <c r="L888" t="s">
        <v>478</v>
      </c>
      <c r="M888" s="2">
        <v>46174</v>
      </c>
      <c r="N888">
        <v>135</v>
      </c>
      <c r="O888" t="s">
        <v>104</v>
      </c>
      <c r="P888">
        <v>15</v>
      </c>
      <c r="Q888" s="31" t="s">
        <v>171</v>
      </c>
      <c r="R888" t="s">
        <v>171</v>
      </c>
      <c r="S888">
        <v>3.88</v>
      </c>
      <c r="T888" s="2">
        <v>46174</v>
      </c>
      <c r="U888">
        <v>3502934</v>
      </c>
      <c r="V888" t="s">
        <v>105</v>
      </c>
      <c r="W888">
        <v>1</v>
      </c>
      <c r="X888">
        <v>3.88</v>
      </c>
    </row>
    <row r="889" spans="1:24" ht="14.25" customHeight="1" x14ac:dyDescent="0.35">
      <c r="A889">
        <v>764667960006</v>
      </c>
      <c r="B889" t="s">
        <v>696</v>
      </c>
      <c r="C889">
        <v>76466</v>
      </c>
      <c r="D889" t="s">
        <v>1</v>
      </c>
      <c r="E889">
        <v>796</v>
      </c>
      <c r="F889">
        <v>6</v>
      </c>
      <c r="G889">
        <v>1.01</v>
      </c>
      <c r="H889">
        <v>0</v>
      </c>
      <c r="J889">
        <v>1.01</v>
      </c>
      <c r="K889" t="s">
        <v>472</v>
      </c>
      <c r="L889" t="s">
        <v>478</v>
      </c>
      <c r="M889" s="2">
        <v>46174</v>
      </c>
      <c r="N889">
        <v>135</v>
      </c>
      <c r="O889" t="s">
        <v>104</v>
      </c>
      <c r="P889">
        <v>15</v>
      </c>
      <c r="Q889" s="31" t="s">
        <v>171</v>
      </c>
      <c r="R889" t="s">
        <v>171</v>
      </c>
      <c r="S889">
        <v>1.01</v>
      </c>
      <c r="T889" s="2">
        <v>46174</v>
      </c>
      <c r="U889">
        <v>3502934</v>
      </c>
      <c r="V889" t="s">
        <v>105</v>
      </c>
      <c r="W889">
        <v>1</v>
      </c>
      <c r="X889">
        <v>1.01</v>
      </c>
    </row>
    <row r="890" spans="1:24" ht="14.25" customHeight="1" x14ac:dyDescent="0.35">
      <c r="A890">
        <v>764667960007</v>
      </c>
      <c r="B890" t="s">
        <v>696</v>
      </c>
      <c r="C890">
        <v>76466</v>
      </c>
      <c r="D890" t="s">
        <v>1</v>
      </c>
      <c r="E890">
        <v>796</v>
      </c>
      <c r="F890">
        <v>7</v>
      </c>
      <c r="G890">
        <v>2.21</v>
      </c>
      <c r="H890">
        <v>0</v>
      </c>
      <c r="J890">
        <v>2.21</v>
      </c>
      <c r="K890" t="s">
        <v>472</v>
      </c>
      <c r="L890" t="s">
        <v>478</v>
      </c>
      <c r="M890" s="2">
        <v>46174</v>
      </c>
      <c r="N890">
        <v>135</v>
      </c>
      <c r="O890" t="s">
        <v>104</v>
      </c>
      <c r="P890">
        <v>15</v>
      </c>
      <c r="Q890" s="31" t="s">
        <v>171</v>
      </c>
      <c r="R890" t="s">
        <v>171</v>
      </c>
      <c r="S890">
        <v>2.21</v>
      </c>
      <c r="T890" s="2">
        <v>46174</v>
      </c>
      <c r="U890">
        <v>3502934</v>
      </c>
      <c r="V890" t="s">
        <v>105</v>
      </c>
      <c r="W890">
        <v>1</v>
      </c>
      <c r="X890">
        <v>2.21</v>
      </c>
    </row>
    <row r="891" spans="1:24" ht="14.25" customHeight="1" x14ac:dyDescent="0.35">
      <c r="A891">
        <v>764667960008</v>
      </c>
      <c r="B891" t="s">
        <v>696</v>
      </c>
      <c r="C891">
        <v>76466</v>
      </c>
      <c r="D891" t="s">
        <v>1</v>
      </c>
      <c r="E891">
        <v>796</v>
      </c>
      <c r="F891">
        <v>8</v>
      </c>
      <c r="G891">
        <v>0.13</v>
      </c>
      <c r="H891">
        <v>0</v>
      </c>
      <c r="J891">
        <v>0.13</v>
      </c>
      <c r="K891" t="s">
        <v>472</v>
      </c>
      <c r="L891" t="s">
        <v>478</v>
      </c>
      <c r="M891" s="2">
        <v>46174</v>
      </c>
      <c r="N891">
        <v>135</v>
      </c>
      <c r="O891" t="s">
        <v>104</v>
      </c>
      <c r="P891">
        <v>15</v>
      </c>
      <c r="Q891" s="31" t="s">
        <v>171</v>
      </c>
      <c r="R891" t="s">
        <v>171</v>
      </c>
      <c r="S891">
        <v>0.13</v>
      </c>
      <c r="T891" s="2">
        <v>46174</v>
      </c>
      <c r="U891">
        <v>3502934</v>
      </c>
      <c r="V891" t="s">
        <v>105</v>
      </c>
      <c r="W891">
        <v>1</v>
      </c>
      <c r="X891">
        <v>0.13</v>
      </c>
    </row>
    <row r="892" spans="1:24" ht="14.25" customHeight="1" x14ac:dyDescent="0.35">
      <c r="A892">
        <v>764667960009</v>
      </c>
      <c r="B892" t="s">
        <v>696</v>
      </c>
      <c r="C892">
        <v>76466</v>
      </c>
      <c r="D892" t="s">
        <v>1</v>
      </c>
      <c r="E892">
        <v>796</v>
      </c>
      <c r="F892">
        <v>9</v>
      </c>
      <c r="G892">
        <v>2.94</v>
      </c>
      <c r="H892">
        <v>0</v>
      </c>
      <c r="J892">
        <v>2.94</v>
      </c>
      <c r="K892" t="s">
        <v>472</v>
      </c>
      <c r="L892" t="s">
        <v>478</v>
      </c>
      <c r="M892" s="2">
        <v>46174</v>
      </c>
      <c r="N892">
        <v>135</v>
      </c>
      <c r="O892" t="s">
        <v>104</v>
      </c>
      <c r="P892">
        <v>15</v>
      </c>
      <c r="Q892" s="31" t="s">
        <v>171</v>
      </c>
      <c r="R892" t="s">
        <v>171</v>
      </c>
      <c r="S892">
        <v>2.94</v>
      </c>
      <c r="T892" s="2">
        <v>46174</v>
      </c>
      <c r="U892">
        <v>3502934</v>
      </c>
      <c r="V892" t="s">
        <v>105</v>
      </c>
      <c r="W892">
        <v>1</v>
      </c>
      <c r="X892">
        <v>2.94</v>
      </c>
    </row>
    <row r="893" spans="1:24" ht="14.25" customHeight="1" x14ac:dyDescent="0.35">
      <c r="A893">
        <v>764667960010</v>
      </c>
      <c r="B893" t="s">
        <v>696</v>
      </c>
      <c r="C893">
        <v>76466</v>
      </c>
      <c r="D893" t="s">
        <v>1</v>
      </c>
      <c r="E893">
        <v>796</v>
      </c>
      <c r="F893">
        <v>10</v>
      </c>
      <c r="G893">
        <v>2.87</v>
      </c>
      <c r="H893">
        <v>0</v>
      </c>
      <c r="J893">
        <v>2.87</v>
      </c>
      <c r="K893" t="s">
        <v>472</v>
      </c>
      <c r="L893" t="s">
        <v>478</v>
      </c>
      <c r="M893" s="2">
        <v>46174</v>
      </c>
      <c r="N893">
        <v>135</v>
      </c>
      <c r="O893" t="s">
        <v>104</v>
      </c>
      <c r="P893">
        <v>15</v>
      </c>
      <c r="Q893" s="31" t="s">
        <v>171</v>
      </c>
      <c r="R893" t="s">
        <v>171</v>
      </c>
      <c r="S893">
        <v>2.87</v>
      </c>
      <c r="T893" s="2">
        <v>46174</v>
      </c>
      <c r="U893">
        <v>3502934</v>
      </c>
      <c r="V893" t="s">
        <v>105</v>
      </c>
      <c r="W893">
        <v>1</v>
      </c>
      <c r="X893">
        <v>2.87</v>
      </c>
    </row>
    <row r="894" spans="1:24" ht="14.25" customHeight="1" x14ac:dyDescent="0.35">
      <c r="A894">
        <v>764667960011</v>
      </c>
      <c r="B894" t="s">
        <v>696</v>
      </c>
      <c r="C894">
        <v>76466</v>
      </c>
      <c r="D894" t="s">
        <v>1</v>
      </c>
      <c r="E894">
        <v>796</v>
      </c>
      <c r="F894">
        <v>11</v>
      </c>
      <c r="G894">
        <v>1.23</v>
      </c>
      <c r="H894">
        <v>0</v>
      </c>
      <c r="J894">
        <v>1.23</v>
      </c>
      <c r="K894" t="s">
        <v>472</v>
      </c>
      <c r="L894" t="s">
        <v>478</v>
      </c>
      <c r="M894" s="2">
        <v>46174</v>
      </c>
      <c r="N894">
        <v>135</v>
      </c>
      <c r="O894" t="s">
        <v>104</v>
      </c>
      <c r="P894">
        <v>15</v>
      </c>
      <c r="Q894" s="31" t="s">
        <v>171</v>
      </c>
      <c r="R894" t="s">
        <v>171</v>
      </c>
      <c r="S894">
        <v>1.23</v>
      </c>
      <c r="T894" s="2">
        <v>46174</v>
      </c>
      <c r="U894">
        <v>3502934</v>
      </c>
      <c r="V894" t="s">
        <v>105</v>
      </c>
      <c r="W894">
        <v>1</v>
      </c>
      <c r="X894">
        <v>1.23</v>
      </c>
    </row>
    <row r="895" spans="1:24" ht="14.25" customHeight="1" x14ac:dyDescent="0.35">
      <c r="A895">
        <v>764667960012</v>
      </c>
      <c r="B895" t="s">
        <v>696</v>
      </c>
      <c r="C895">
        <v>76466</v>
      </c>
      <c r="D895" t="s">
        <v>1</v>
      </c>
      <c r="E895">
        <v>796</v>
      </c>
      <c r="F895">
        <v>12</v>
      </c>
      <c r="G895">
        <v>1.55</v>
      </c>
      <c r="H895">
        <v>0</v>
      </c>
      <c r="J895">
        <v>1.55</v>
      </c>
      <c r="K895" t="s">
        <v>472</v>
      </c>
      <c r="L895" t="s">
        <v>478</v>
      </c>
      <c r="M895" s="2">
        <v>46174</v>
      </c>
      <c r="N895">
        <v>135</v>
      </c>
      <c r="O895" t="s">
        <v>104</v>
      </c>
      <c r="P895">
        <v>15</v>
      </c>
      <c r="Q895" s="31" t="s">
        <v>171</v>
      </c>
      <c r="R895" t="s">
        <v>171</v>
      </c>
      <c r="S895">
        <v>1.55</v>
      </c>
      <c r="T895" s="2">
        <v>46174</v>
      </c>
      <c r="U895">
        <v>3502934</v>
      </c>
      <c r="V895" t="s">
        <v>105</v>
      </c>
      <c r="W895">
        <v>1</v>
      </c>
      <c r="X895">
        <v>1.55</v>
      </c>
    </row>
    <row r="896" spans="1:24" ht="14.25" customHeight="1" x14ac:dyDescent="0.35">
      <c r="A896">
        <v>764667960013</v>
      </c>
      <c r="B896" t="s">
        <v>696</v>
      </c>
      <c r="C896">
        <v>76466</v>
      </c>
      <c r="D896" t="s">
        <v>1</v>
      </c>
      <c r="E896">
        <v>796</v>
      </c>
      <c r="F896">
        <v>13</v>
      </c>
      <c r="G896">
        <v>4.18</v>
      </c>
      <c r="H896">
        <v>0</v>
      </c>
      <c r="J896">
        <v>4.18</v>
      </c>
      <c r="K896" t="s">
        <v>472</v>
      </c>
      <c r="L896" t="s">
        <v>478</v>
      </c>
      <c r="M896" s="2">
        <v>46174</v>
      </c>
      <c r="N896">
        <v>135</v>
      </c>
      <c r="O896" t="s">
        <v>104</v>
      </c>
      <c r="P896">
        <v>15</v>
      </c>
      <c r="Q896" s="31" t="s">
        <v>171</v>
      </c>
      <c r="R896" t="s">
        <v>171</v>
      </c>
      <c r="S896">
        <v>4.18</v>
      </c>
      <c r="T896" s="2">
        <v>46174</v>
      </c>
      <c r="U896">
        <v>3502934</v>
      </c>
      <c r="V896" t="s">
        <v>105</v>
      </c>
      <c r="W896">
        <v>1</v>
      </c>
      <c r="X896">
        <v>4.18</v>
      </c>
    </row>
    <row r="897" spans="1:24" ht="14.25" customHeight="1" x14ac:dyDescent="0.35">
      <c r="A897">
        <v>764667960017</v>
      </c>
      <c r="B897" t="s">
        <v>696</v>
      </c>
      <c r="C897">
        <v>76466</v>
      </c>
      <c r="D897" t="s">
        <v>1</v>
      </c>
      <c r="E897">
        <v>796</v>
      </c>
      <c r="F897">
        <v>17</v>
      </c>
      <c r="G897">
        <v>3.53</v>
      </c>
      <c r="H897">
        <v>0</v>
      </c>
      <c r="J897">
        <v>3.53</v>
      </c>
      <c r="K897" t="s">
        <v>472</v>
      </c>
      <c r="L897" t="s">
        <v>478</v>
      </c>
      <c r="M897" s="2">
        <v>46174</v>
      </c>
      <c r="N897">
        <v>135</v>
      </c>
      <c r="O897" t="s">
        <v>104</v>
      </c>
      <c r="P897">
        <v>15</v>
      </c>
      <c r="Q897" s="31" t="s">
        <v>171</v>
      </c>
      <c r="R897" t="s">
        <v>171</v>
      </c>
      <c r="S897">
        <v>3.53</v>
      </c>
      <c r="T897" s="2">
        <v>46174</v>
      </c>
      <c r="U897">
        <v>3502934</v>
      </c>
      <c r="V897" t="s">
        <v>105</v>
      </c>
      <c r="W897">
        <v>1</v>
      </c>
      <c r="X897">
        <v>3.53</v>
      </c>
    </row>
    <row r="898" spans="1:24" ht="14.25" customHeight="1" x14ac:dyDescent="0.35">
      <c r="A898">
        <v>764667960018</v>
      </c>
      <c r="B898" t="s">
        <v>696</v>
      </c>
      <c r="C898">
        <v>76466</v>
      </c>
      <c r="D898" t="s">
        <v>1</v>
      </c>
      <c r="E898">
        <v>796</v>
      </c>
      <c r="F898">
        <v>18</v>
      </c>
      <c r="G898">
        <v>9.99</v>
      </c>
      <c r="H898">
        <v>0</v>
      </c>
      <c r="J898">
        <v>9.99</v>
      </c>
      <c r="K898" t="s">
        <v>472</v>
      </c>
      <c r="L898" t="s">
        <v>478</v>
      </c>
      <c r="M898" s="2">
        <v>46174</v>
      </c>
      <c r="N898">
        <v>135</v>
      </c>
      <c r="O898" t="s">
        <v>104</v>
      </c>
      <c r="P898">
        <v>15</v>
      </c>
      <c r="Q898" s="31" t="s">
        <v>171</v>
      </c>
      <c r="R898" t="s">
        <v>171</v>
      </c>
      <c r="S898">
        <v>9.99</v>
      </c>
      <c r="T898" s="2">
        <v>46174</v>
      </c>
      <c r="U898">
        <v>3502934</v>
      </c>
      <c r="V898" t="s">
        <v>105</v>
      </c>
      <c r="W898">
        <v>1</v>
      </c>
      <c r="X898">
        <v>9.99</v>
      </c>
    </row>
    <row r="899" spans="1:24" ht="14.25" customHeight="1" x14ac:dyDescent="0.35">
      <c r="A899">
        <v>764667960019</v>
      </c>
      <c r="B899" t="s">
        <v>696</v>
      </c>
      <c r="C899">
        <v>76466</v>
      </c>
      <c r="D899" t="s">
        <v>1</v>
      </c>
      <c r="E899">
        <v>796</v>
      </c>
      <c r="F899">
        <v>19</v>
      </c>
      <c r="G899">
        <v>6.48</v>
      </c>
      <c r="H899">
        <v>0</v>
      </c>
      <c r="J899">
        <v>6.48</v>
      </c>
      <c r="K899" t="s">
        <v>472</v>
      </c>
      <c r="L899" t="s">
        <v>478</v>
      </c>
      <c r="M899" s="2">
        <v>46174</v>
      </c>
      <c r="N899">
        <v>135</v>
      </c>
      <c r="O899" t="s">
        <v>104</v>
      </c>
      <c r="P899">
        <v>15</v>
      </c>
      <c r="Q899" s="31" t="s">
        <v>171</v>
      </c>
      <c r="R899" t="s">
        <v>171</v>
      </c>
      <c r="S899">
        <v>6.48</v>
      </c>
      <c r="T899" s="2">
        <v>46174</v>
      </c>
      <c r="U899">
        <v>3502934</v>
      </c>
      <c r="V899" t="s">
        <v>105</v>
      </c>
      <c r="W899">
        <v>1</v>
      </c>
      <c r="X899">
        <v>6.48</v>
      </c>
    </row>
    <row r="900" spans="1:24" ht="14.25" customHeight="1" x14ac:dyDescent="0.35">
      <c r="A900">
        <v>764667960020</v>
      </c>
      <c r="B900" t="s">
        <v>696</v>
      </c>
      <c r="C900">
        <v>76466</v>
      </c>
      <c r="D900" t="s">
        <v>1</v>
      </c>
      <c r="E900">
        <v>796</v>
      </c>
      <c r="F900">
        <v>20</v>
      </c>
      <c r="G900">
        <v>4.66</v>
      </c>
      <c r="H900">
        <v>0</v>
      </c>
      <c r="J900">
        <v>4.66</v>
      </c>
      <c r="K900" t="s">
        <v>472</v>
      </c>
      <c r="L900" t="s">
        <v>478</v>
      </c>
      <c r="M900" s="2">
        <v>46174</v>
      </c>
      <c r="N900">
        <v>135</v>
      </c>
      <c r="O900" t="s">
        <v>104</v>
      </c>
      <c r="P900">
        <v>15</v>
      </c>
      <c r="Q900" s="31" t="s">
        <v>171</v>
      </c>
      <c r="R900" t="s">
        <v>171</v>
      </c>
      <c r="S900">
        <v>4.66</v>
      </c>
      <c r="T900" s="2">
        <v>46174</v>
      </c>
      <c r="U900">
        <v>3502934</v>
      </c>
      <c r="V900" t="s">
        <v>105</v>
      </c>
      <c r="W900">
        <v>1</v>
      </c>
      <c r="X900">
        <v>4.66</v>
      </c>
    </row>
    <row r="901" spans="1:24" ht="14.25" customHeight="1" x14ac:dyDescent="0.35">
      <c r="A901">
        <v>764667960022</v>
      </c>
      <c r="B901" t="s">
        <v>696</v>
      </c>
      <c r="C901">
        <v>76466</v>
      </c>
      <c r="D901" t="s">
        <v>1</v>
      </c>
      <c r="E901">
        <v>796</v>
      </c>
      <c r="F901">
        <v>22</v>
      </c>
      <c r="G901">
        <v>3.68</v>
      </c>
      <c r="H901">
        <v>0</v>
      </c>
      <c r="J901">
        <v>3.68</v>
      </c>
      <c r="K901" t="s">
        <v>472</v>
      </c>
      <c r="L901" t="s">
        <v>478</v>
      </c>
      <c r="M901" s="2">
        <v>46174</v>
      </c>
      <c r="N901">
        <v>135</v>
      </c>
      <c r="O901" t="s">
        <v>104</v>
      </c>
      <c r="P901">
        <v>15</v>
      </c>
      <c r="Q901" s="31" t="s">
        <v>171</v>
      </c>
      <c r="R901" t="s">
        <v>171</v>
      </c>
      <c r="S901">
        <v>3.68</v>
      </c>
      <c r="T901" s="2">
        <v>46174</v>
      </c>
      <c r="U901">
        <v>3502934</v>
      </c>
      <c r="V901" t="s">
        <v>105</v>
      </c>
      <c r="W901">
        <v>1</v>
      </c>
      <c r="X901">
        <v>3.68</v>
      </c>
    </row>
    <row r="902" spans="1:24" ht="14.25" customHeight="1" x14ac:dyDescent="0.35">
      <c r="A902">
        <v>764667960023</v>
      </c>
      <c r="B902" t="s">
        <v>696</v>
      </c>
      <c r="C902">
        <v>76466</v>
      </c>
      <c r="D902" t="s">
        <v>1</v>
      </c>
      <c r="E902">
        <v>796</v>
      </c>
      <c r="F902">
        <v>23</v>
      </c>
      <c r="G902">
        <v>1.1399999999999999</v>
      </c>
      <c r="H902">
        <v>0</v>
      </c>
      <c r="J902">
        <v>1.1399999999999999</v>
      </c>
      <c r="K902" t="s">
        <v>472</v>
      </c>
      <c r="L902" t="s">
        <v>478</v>
      </c>
      <c r="M902" s="2">
        <v>46174</v>
      </c>
      <c r="N902">
        <v>135</v>
      </c>
      <c r="O902" t="s">
        <v>104</v>
      </c>
      <c r="P902">
        <v>15</v>
      </c>
      <c r="Q902" s="31" t="s">
        <v>171</v>
      </c>
      <c r="R902" t="s">
        <v>171</v>
      </c>
      <c r="S902">
        <v>1.1399999999999999</v>
      </c>
      <c r="T902" s="2">
        <v>46174</v>
      </c>
      <c r="U902">
        <v>3502934</v>
      </c>
      <c r="V902" t="s">
        <v>105</v>
      </c>
      <c r="W902">
        <v>1</v>
      </c>
      <c r="X902">
        <v>1.1399999999999999</v>
      </c>
    </row>
    <row r="903" spans="1:24" ht="14.25" customHeight="1" x14ac:dyDescent="0.35">
      <c r="A903">
        <v>764667960025</v>
      </c>
      <c r="B903" t="s">
        <v>696</v>
      </c>
      <c r="C903">
        <v>76466</v>
      </c>
      <c r="D903" t="s">
        <v>1</v>
      </c>
      <c r="E903">
        <v>796</v>
      </c>
      <c r="F903">
        <v>25</v>
      </c>
      <c r="G903">
        <v>3.38</v>
      </c>
      <c r="H903">
        <v>0</v>
      </c>
      <c r="J903">
        <v>3.38</v>
      </c>
      <c r="K903" t="s">
        <v>472</v>
      </c>
      <c r="L903" t="s">
        <v>478</v>
      </c>
      <c r="M903" s="2">
        <v>46174</v>
      </c>
      <c r="N903">
        <v>135</v>
      </c>
      <c r="O903" t="s">
        <v>104</v>
      </c>
      <c r="P903">
        <v>15</v>
      </c>
      <c r="Q903" s="31" t="s">
        <v>171</v>
      </c>
      <c r="R903" t="s">
        <v>171</v>
      </c>
      <c r="S903">
        <v>3.38</v>
      </c>
      <c r="T903" s="2">
        <v>46174</v>
      </c>
      <c r="U903">
        <v>3502934</v>
      </c>
      <c r="V903" t="s">
        <v>105</v>
      </c>
      <c r="W903">
        <v>1</v>
      </c>
      <c r="X903">
        <v>3.38</v>
      </c>
    </row>
    <row r="904" spans="1:24" ht="14.25" customHeight="1" x14ac:dyDescent="0.35">
      <c r="A904">
        <v>764667960026</v>
      </c>
      <c r="B904" t="s">
        <v>696</v>
      </c>
      <c r="C904">
        <v>76466</v>
      </c>
      <c r="D904" t="s">
        <v>1</v>
      </c>
      <c r="E904">
        <v>796</v>
      </c>
      <c r="F904">
        <v>26</v>
      </c>
      <c r="G904">
        <v>2.19</v>
      </c>
      <c r="H904">
        <v>0</v>
      </c>
      <c r="J904">
        <v>2.19</v>
      </c>
      <c r="K904" t="s">
        <v>472</v>
      </c>
      <c r="L904" t="s">
        <v>478</v>
      </c>
      <c r="M904" s="2">
        <v>46174</v>
      </c>
      <c r="N904">
        <v>135</v>
      </c>
      <c r="O904" t="s">
        <v>104</v>
      </c>
      <c r="P904">
        <v>15</v>
      </c>
      <c r="Q904" s="31" t="s">
        <v>171</v>
      </c>
      <c r="R904" t="s">
        <v>171</v>
      </c>
      <c r="S904">
        <v>2.19</v>
      </c>
      <c r="T904" s="2">
        <v>46174</v>
      </c>
      <c r="U904">
        <v>3502934</v>
      </c>
      <c r="V904" t="s">
        <v>105</v>
      </c>
      <c r="W904">
        <v>1</v>
      </c>
      <c r="X904">
        <v>2.19</v>
      </c>
    </row>
    <row r="905" spans="1:24" ht="14.25" customHeight="1" x14ac:dyDescent="0.35">
      <c r="A905">
        <v>764667960027</v>
      </c>
      <c r="B905" t="s">
        <v>696</v>
      </c>
      <c r="C905">
        <v>76466</v>
      </c>
      <c r="D905" t="s">
        <v>1</v>
      </c>
      <c r="E905">
        <v>796</v>
      </c>
      <c r="F905">
        <v>27</v>
      </c>
      <c r="G905">
        <v>0.95</v>
      </c>
      <c r="H905">
        <v>0</v>
      </c>
      <c r="J905">
        <v>0.95</v>
      </c>
      <c r="K905" t="s">
        <v>472</v>
      </c>
      <c r="L905" t="s">
        <v>478</v>
      </c>
      <c r="M905" s="2">
        <v>46174</v>
      </c>
      <c r="N905">
        <v>135</v>
      </c>
      <c r="O905" t="s">
        <v>104</v>
      </c>
      <c r="P905">
        <v>15</v>
      </c>
      <c r="Q905" s="31" t="s">
        <v>171</v>
      </c>
      <c r="R905" t="s">
        <v>171</v>
      </c>
      <c r="S905">
        <v>0.95</v>
      </c>
      <c r="T905" s="2">
        <v>46174</v>
      </c>
      <c r="U905">
        <v>3502934</v>
      </c>
      <c r="V905" t="s">
        <v>105</v>
      </c>
      <c r="W905">
        <v>1</v>
      </c>
      <c r="X905">
        <v>0.95</v>
      </c>
    </row>
    <row r="906" spans="1:24" ht="14.25" customHeight="1" x14ac:dyDescent="0.35">
      <c r="A906">
        <v>764667960028</v>
      </c>
      <c r="B906" t="s">
        <v>696</v>
      </c>
      <c r="C906">
        <v>76466</v>
      </c>
      <c r="D906" t="s">
        <v>1</v>
      </c>
      <c r="E906">
        <v>796</v>
      </c>
      <c r="F906">
        <v>28</v>
      </c>
      <c r="G906">
        <v>1.1000000000000001</v>
      </c>
      <c r="H906">
        <v>0</v>
      </c>
      <c r="J906">
        <v>1.1000000000000001</v>
      </c>
      <c r="K906" t="s">
        <v>472</v>
      </c>
      <c r="L906" t="s">
        <v>478</v>
      </c>
      <c r="M906" s="2">
        <v>46174</v>
      </c>
      <c r="N906">
        <v>135</v>
      </c>
      <c r="O906" t="s">
        <v>104</v>
      </c>
      <c r="P906">
        <v>15</v>
      </c>
      <c r="Q906" s="31" t="s">
        <v>171</v>
      </c>
      <c r="R906" t="s">
        <v>171</v>
      </c>
      <c r="S906">
        <v>1.1000000000000001</v>
      </c>
      <c r="T906" s="2">
        <v>46174</v>
      </c>
      <c r="U906">
        <v>3502934</v>
      </c>
      <c r="V906" t="s">
        <v>105</v>
      </c>
      <c r="W906">
        <v>1</v>
      </c>
      <c r="X906">
        <v>1.1000000000000001</v>
      </c>
    </row>
    <row r="907" spans="1:24" ht="14.25" customHeight="1" x14ac:dyDescent="0.35">
      <c r="A907">
        <v>764667960029</v>
      </c>
      <c r="B907" t="s">
        <v>696</v>
      </c>
      <c r="C907">
        <v>76466</v>
      </c>
      <c r="D907" t="s">
        <v>1</v>
      </c>
      <c r="E907">
        <v>796</v>
      </c>
      <c r="F907">
        <v>29</v>
      </c>
      <c r="G907">
        <v>0.2</v>
      </c>
      <c r="H907">
        <v>0</v>
      </c>
      <c r="J907">
        <v>0.2</v>
      </c>
      <c r="K907" t="s">
        <v>472</v>
      </c>
      <c r="L907" t="s">
        <v>478</v>
      </c>
      <c r="M907" s="2">
        <v>46174</v>
      </c>
      <c r="N907">
        <v>135</v>
      </c>
      <c r="O907" t="s">
        <v>104</v>
      </c>
      <c r="P907">
        <v>15</v>
      </c>
      <c r="Q907" s="31" t="s">
        <v>171</v>
      </c>
      <c r="R907" t="s">
        <v>171</v>
      </c>
      <c r="S907">
        <v>0.2</v>
      </c>
      <c r="T907" s="2">
        <v>46174</v>
      </c>
      <c r="U907">
        <v>3502934</v>
      </c>
      <c r="V907" t="s">
        <v>105</v>
      </c>
      <c r="W907">
        <v>1</v>
      </c>
      <c r="X907">
        <v>0.2</v>
      </c>
    </row>
    <row r="908" spans="1:24" ht="14.25" customHeight="1" x14ac:dyDescent="0.35">
      <c r="A908">
        <v>764667960030</v>
      </c>
      <c r="B908" t="s">
        <v>696</v>
      </c>
      <c r="C908">
        <v>76466</v>
      </c>
      <c r="D908" t="s">
        <v>1</v>
      </c>
      <c r="E908">
        <v>796</v>
      </c>
      <c r="F908">
        <v>30</v>
      </c>
      <c r="G908">
        <v>0.4</v>
      </c>
      <c r="H908">
        <v>0</v>
      </c>
      <c r="J908">
        <v>0.4</v>
      </c>
      <c r="K908" t="s">
        <v>472</v>
      </c>
      <c r="L908" t="s">
        <v>478</v>
      </c>
      <c r="M908" s="2">
        <v>46174</v>
      </c>
      <c r="N908">
        <v>135</v>
      </c>
      <c r="O908" t="s">
        <v>104</v>
      </c>
      <c r="P908">
        <v>15</v>
      </c>
      <c r="Q908" s="31" t="s">
        <v>171</v>
      </c>
      <c r="R908" t="s">
        <v>171</v>
      </c>
      <c r="S908">
        <v>0.4</v>
      </c>
      <c r="T908" s="2">
        <v>46174</v>
      </c>
      <c r="U908">
        <v>3502934</v>
      </c>
      <c r="V908" t="s">
        <v>105</v>
      </c>
      <c r="W908">
        <v>1</v>
      </c>
      <c r="X908">
        <v>0.4</v>
      </c>
    </row>
    <row r="909" spans="1:24" ht="14.25" customHeight="1" x14ac:dyDescent="0.35">
      <c r="A909">
        <v>764667960031</v>
      </c>
      <c r="B909" t="s">
        <v>696</v>
      </c>
      <c r="C909">
        <v>76466</v>
      </c>
      <c r="D909" t="s">
        <v>1</v>
      </c>
      <c r="E909">
        <v>796</v>
      </c>
      <c r="F909">
        <v>31</v>
      </c>
      <c r="G909">
        <v>1.27</v>
      </c>
      <c r="H909">
        <v>0</v>
      </c>
      <c r="J909">
        <v>1.27</v>
      </c>
      <c r="K909" t="s">
        <v>472</v>
      </c>
      <c r="L909" t="s">
        <v>478</v>
      </c>
      <c r="M909" s="2">
        <v>46174</v>
      </c>
      <c r="N909">
        <v>135</v>
      </c>
      <c r="O909" t="s">
        <v>104</v>
      </c>
      <c r="P909">
        <v>15</v>
      </c>
      <c r="Q909" s="31" t="s">
        <v>171</v>
      </c>
      <c r="R909" t="s">
        <v>171</v>
      </c>
      <c r="S909">
        <v>1.27</v>
      </c>
      <c r="T909" s="2">
        <v>46174</v>
      </c>
      <c r="U909">
        <v>3502934</v>
      </c>
      <c r="V909" t="s">
        <v>105</v>
      </c>
      <c r="W909">
        <v>1</v>
      </c>
      <c r="X909">
        <v>1.27</v>
      </c>
    </row>
    <row r="910" spans="1:24" ht="14.25" customHeight="1" x14ac:dyDescent="0.35">
      <c r="A910">
        <v>764667960037</v>
      </c>
      <c r="B910" t="s">
        <v>696</v>
      </c>
      <c r="C910">
        <v>76466</v>
      </c>
      <c r="D910" t="s">
        <v>1</v>
      </c>
      <c r="E910">
        <v>796</v>
      </c>
      <c r="F910">
        <v>37</v>
      </c>
      <c r="G910">
        <v>2.5499999999999998</v>
      </c>
      <c r="H910">
        <v>0</v>
      </c>
      <c r="J910">
        <v>2.5499999999999998</v>
      </c>
      <c r="K910" t="s">
        <v>472</v>
      </c>
      <c r="L910" t="s">
        <v>478</v>
      </c>
      <c r="M910" s="2">
        <v>46174</v>
      </c>
      <c r="N910">
        <v>135</v>
      </c>
      <c r="O910" t="s">
        <v>104</v>
      </c>
      <c r="P910">
        <v>15</v>
      </c>
      <c r="Q910" s="31" t="s">
        <v>171</v>
      </c>
      <c r="R910" t="s">
        <v>171</v>
      </c>
      <c r="S910">
        <v>2.5499999999999998</v>
      </c>
      <c r="T910" s="2">
        <v>46174</v>
      </c>
      <c r="U910">
        <v>3502934</v>
      </c>
      <c r="V910" t="s">
        <v>105</v>
      </c>
      <c r="W910">
        <v>1</v>
      </c>
      <c r="X910">
        <v>2.5499999999999998</v>
      </c>
    </row>
    <row r="911" spans="1:24" ht="14.25" customHeight="1" x14ac:dyDescent="0.35">
      <c r="A911">
        <v>764667960038</v>
      </c>
      <c r="B911" t="s">
        <v>696</v>
      </c>
      <c r="C911">
        <v>76466</v>
      </c>
      <c r="D911" t="s">
        <v>1</v>
      </c>
      <c r="E911">
        <v>796</v>
      </c>
      <c r="F911">
        <v>38</v>
      </c>
      <c r="G911">
        <v>8.44</v>
      </c>
      <c r="H911">
        <v>0</v>
      </c>
      <c r="J911">
        <v>8.44</v>
      </c>
      <c r="K911" t="s">
        <v>472</v>
      </c>
      <c r="L911" t="s">
        <v>478</v>
      </c>
      <c r="M911" s="2">
        <v>46174</v>
      </c>
      <c r="N911">
        <v>135</v>
      </c>
      <c r="O911" t="s">
        <v>104</v>
      </c>
      <c r="P911">
        <v>15</v>
      </c>
      <c r="Q911" s="31" t="s">
        <v>171</v>
      </c>
      <c r="R911" t="s">
        <v>171</v>
      </c>
      <c r="S911">
        <v>8.44</v>
      </c>
      <c r="T911" s="2">
        <v>46174</v>
      </c>
      <c r="U911">
        <v>3502934</v>
      </c>
      <c r="V911" t="s">
        <v>105</v>
      </c>
      <c r="W911">
        <v>1</v>
      </c>
      <c r="X911">
        <v>8.44</v>
      </c>
    </row>
    <row r="912" spans="1:24" ht="14.25" customHeight="1" x14ac:dyDescent="0.35">
      <c r="A912">
        <v>764667960039</v>
      </c>
      <c r="B912" t="s">
        <v>696</v>
      </c>
      <c r="C912">
        <v>76466</v>
      </c>
      <c r="D912" t="s">
        <v>1</v>
      </c>
      <c r="E912">
        <v>796</v>
      </c>
      <c r="F912">
        <v>39</v>
      </c>
      <c r="G912">
        <v>14.91</v>
      </c>
      <c r="H912">
        <v>0</v>
      </c>
      <c r="J912">
        <v>14.91</v>
      </c>
      <c r="K912" t="s">
        <v>472</v>
      </c>
      <c r="L912" t="s">
        <v>478</v>
      </c>
      <c r="M912" s="2">
        <v>46174</v>
      </c>
      <c r="N912">
        <v>135</v>
      </c>
      <c r="O912" t="s">
        <v>104</v>
      </c>
      <c r="P912">
        <v>15</v>
      </c>
      <c r="Q912" s="31" t="s">
        <v>171</v>
      </c>
      <c r="R912" t="s">
        <v>171</v>
      </c>
      <c r="S912">
        <v>14.91</v>
      </c>
      <c r="T912" s="2">
        <v>46174</v>
      </c>
      <c r="U912">
        <v>3502934</v>
      </c>
      <c r="V912" t="s">
        <v>105</v>
      </c>
      <c r="W912">
        <v>1</v>
      </c>
      <c r="X912">
        <v>14.91</v>
      </c>
    </row>
    <row r="913" spans="1:24" ht="14.25" customHeight="1" x14ac:dyDescent="0.35">
      <c r="A913">
        <v>764667960040</v>
      </c>
      <c r="B913" t="s">
        <v>696</v>
      </c>
      <c r="C913">
        <v>76466</v>
      </c>
      <c r="D913" t="s">
        <v>1</v>
      </c>
      <c r="E913">
        <v>796</v>
      </c>
      <c r="F913">
        <v>40</v>
      </c>
      <c r="G913">
        <v>16.77</v>
      </c>
      <c r="H913">
        <v>0</v>
      </c>
      <c r="J913">
        <v>16.77</v>
      </c>
      <c r="K913" t="s">
        <v>472</v>
      </c>
      <c r="L913" t="s">
        <v>478</v>
      </c>
      <c r="M913" s="2">
        <v>46174</v>
      </c>
      <c r="N913">
        <v>135</v>
      </c>
      <c r="O913" t="s">
        <v>104</v>
      </c>
      <c r="P913">
        <v>15</v>
      </c>
      <c r="Q913" s="31" t="s">
        <v>171</v>
      </c>
      <c r="R913" t="s">
        <v>171</v>
      </c>
      <c r="S913">
        <v>16.77</v>
      </c>
      <c r="T913" s="2">
        <v>46174</v>
      </c>
      <c r="U913">
        <v>3502934</v>
      </c>
      <c r="V913" t="s">
        <v>105</v>
      </c>
      <c r="W913">
        <v>1</v>
      </c>
      <c r="X913">
        <v>16.77</v>
      </c>
    </row>
    <row r="914" spans="1:24" ht="14.25" customHeight="1" x14ac:dyDescent="0.35">
      <c r="A914">
        <v>764667960041</v>
      </c>
      <c r="B914" t="s">
        <v>696</v>
      </c>
      <c r="C914">
        <v>76466</v>
      </c>
      <c r="D914" t="s">
        <v>1</v>
      </c>
      <c r="E914">
        <v>796</v>
      </c>
      <c r="F914">
        <v>41</v>
      </c>
      <c r="G914">
        <v>2.02</v>
      </c>
      <c r="H914">
        <v>0</v>
      </c>
      <c r="J914">
        <v>2.02</v>
      </c>
      <c r="K914" t="s">
        <v>472</v>
      </c>
      <c r="L914" t="s">
        <v>478</v>
      </c>
      <c r="M914" s="2">
        <v>46174</v>
      </c>
      <c r="N914">
        <v>135</v>
      </c>
      <c r="O914" t="s">
        <v>104</v>
      </c>
      <c r="P914">
        <v>15</v>
      </c>
      <c r="Q914" s="31" t="s">
        <v>171</v>
      </c>
      <c r="R914" t="s">
        <v>171</v>
      </c>
      <c r="S914">
        <v>2.02</v>
      </c>
      <c r="T914" s="2">
        <v>46174</v>
      </c>
      <c r="U914">
        <v>3502934</v>
      </c>
      <c r="V914" t="s">
        <v>105</v>
      </c>
      <c r="W914">
        <v>1</v>
      </c>
      <c r="X914">
        <v>2.02</v>
      </c>
    </row>
    <row r="915" spans="1:24" ht="14.25" customHeight="1" x14ac:dyDescent="0.35">
      <c r="A915">
        <v>764667960042</v>
      </c>
      <c r="B915" t="s">
        <v>696</v>
      </c>
      <c r="C915">
        <v>76466</v>
      </c>
      <c r="D915" t="s">
        <v>1</v>
      </c>
      <c r="E915">
        <v>796</v>
      </c>
      <c r="F915">
        <v>42</v>
      </c>
      <c r="G915">
        <v>16.32</v>
      </c>
      <c r="H915">
        <v>0</v>
      </c>
      <c r="J915">
        <v>16.32</v>
      </c>
      <c r="K915" t="s">
        <v>472</v>
      </c>
      <c r="L915" t="s">
        <v>478</v>
      </c>
      <c r="M915" s="2">
        <v>46174</v>
      </c>
      <c r="N915">
        <v>135</v>
      </c>
      <c r="O915" t="s">
        <v>104</v>
      </c>
      <c r="P915">
        <v>15</v>
      </c>
      <c r="Q915" s="31" t="s">
        <v>171</v>
      </c>
      <c r="R915" t="s">
        <v>171</v>
      </c>
      <c r="S915">
        <v>16.32</v>
      </c>
      <c r="T915" s="2">
        <v>46174</v>
      </c>
      <c r="U915">
        <v>3502934</v>
      </c>
      <c r="V915" t="s">
        <v>105</v>
      </c>
      <c r="W915">
        <v>1</v>
      </c>
      <c r="X915">
        <v>16.32</v>
      </c>
    </row>
    <row r="916" spans="1:24" ht="14.25" customHeight="1" x14ac:dyDescent="0.35">
      <c r="A916">
        <v>764667960043</v>
      </c>
      <c r="B916" t="s">
        <v>696</v>
      </c>
      <c r="C916">
        <v>76466</v>
      </c>
      <c r="D916" t="s">
        <v>1</v>
      </c>
      <c r="E916">
        <v>796</v>
      </c>
      <c r="F916">
        <v>43</v>
      </c>
      <c r="G916">
        <v>8.7200000000000006</v>
      </c>
      <c r="H916">
        <v>0</v>
      </c>
      <c r="J916">
        <v>8.7200000000000006</v>
      </c>
      <c r="K916" t="s">
        <v>472</v>
      </c>
      <c r="L916" t="s">
        <v>478</v>
      </c>
      <c r="M916" s="2">
        <v>46174</v>
      </c>
      <c r="N916">
        <v>135</v>
      </c>
      <c r="O916" t="s">
        <v>104</v>
      </c>
      <c r="P916">
        <v>15</v>
      </c>
      <c r="Q916" s="31" t="s">
        <v>171</v>
      </c>
      <c r="R916" t="s">
        <v>171</v>
      </c>
      <c r="S916">
        <v>8.7200000000000006</v>
      </c>
      <c r="T916" s="2">
        <v>46174</v>
      </c>
      <c r="U916">
        <v>3502934</v>
      </c>
      <c r="V916" t="s">
        <v>105</v>
      </c>
      <c r="W916">
        <v>1</v>
      </c>
      <c r="X916">
        <v>8.7200000000000006</v>
      </c>
    </row>
    <row r="917" spans="1:24" ht="14.25" customHeight="1" x14ac:dyDescent="0.35">
      <c r="A917">
        <v>764667960044</v>
      </c>
      <c r="B917" t="s">
        <v>696</v>
      </c>
      <c r="C917">
        <v>76466</v>
      </c>
      <c r="D917" t="s">
        <v>1</v>
      </c>
      <c r="E917">
        <v>796</v>
      </c>
      <c r="F917">
        <v>44</v>
      </c>
      <c r="G917">
        <v>10.050000000000001</v>
      </c>
      <c r="H917">
        <v>0</v>
      </c>
      <c r="J917">
        <v>10.050000000000001</v>
      </c>
      <c r="K917" t="s">
        <v>472</v>
      </c>
      <c r="L917" t="s">
        <v>478</v>
      </c>
      <c r="M917" s="2">
        <v>46174</v>
      </c>
      <c r="N917">
        <v>135</v>
      </c>
      <c r="O917" t="s">
        <v>104</v>
      </c>
      <c r="P917">
        <v>15</v>
      </c>
      <c r="Q917" s="31" t="s">
        <v>171</v>
      </c>
      <c r="R917" t="s">
        <v>171</v>
      </c>
      <c r="S917">
        <v>10.050000000000001</v>
      </c>
      <c r="T917" s="2">
        <v>46174</v>
      </c>
      <c r="U917">
        <v>3502934</v>
      </c>
      <c r="V917" t="s">
        <v>105</v>
      </c>
      <c r="W917">
        <v>1</v>
      </c>
      <c r="X917">
        <v>10.050000000000001</v>
      </c>
    </row>
    <row r="918" spans="1:24" ht="14.25" customHeight="1" x14ac:dyDescent="0.35">
      <c r="A918">
        <v>764667960045</v>
      </c>
      <c r="B918" t="s">
        <v>696</v>
      </c>
      <c r="C918">
        <v>76466</v>
      </c>
      <c r="D918" t="s">
        <v>1</v>
      </c>
      <c r="E918">
        <v>796</v>
      </c>
      <c r="F918">
        <v>45</v>
      </c>
      <c r="G918">
        <v>16.62</v>
      </c>
      <c r="H918">
        <v>0</v>
      </c>
      <c r="J918">
        <v>16.62</v>
      </c>
      <c r="K918" t="s">
        <v>472</v>
      </c>
      <c r="L918" t="s">
        <v>478</v>
      </c>
      <c r="M918" s="2">
        <v>46174</v>
      </c>
      <c r="N918">
        <v>135</v>
      </c>
      <c r="O918" t="s">
        <v>104</v>
      </c>
      <c r="P918">
        <v>15</v>
      </c>
      <c r="Q918" s="31" t="s">
        <v>171</v>
      </c>
      <c r="R918" t="s">
        <v>171</v>
      </c>
      <c r="S918">
        <v>16.62</v>
      </c>
      <c r="T918" s="2">
        <v>46174</v>
      </c>
      <c r="U918">
        <v>3502934</v>
      </c>
      <c r="V918" t="s">
        <v>105</v>
      </c>
      <c r="W918">
        <v>1</v>
      </c>
      <c r="X918">
        <v>16.62</v>
      </c>
    </row>
    <row r="919" spans="1:24" ht="14.25" customHeight="1" x14ac:dyDescent="0.35">
      <c r="A919">
        <v>764667960046</v>
      </c>
      <c r="B919" t="s">
        <v>696</v>
      </c>
      <c r="C919">
        <v>76466</v>
      </c>
      <c r="D919" t="s">
        <v>1</v>
      </c>
      <c r="E919">
        <v>796</v>
      </c>
      <c r="F919">
        <v>46</v>
      </c>
      <c r="G919">
        <v>5.91</v>
      </c>
      <c r="H919">
        <v>0</v>
      </c>
      <c r="J919">
        <v>5.91</v>
      </c>
      <c r="K919" t="s">
        <v>472</v>
      </c>
      <c r="L919" t="s">
        <v>478</v>
      </c>
      <c r="M919" s="2">
        <v>46174</v>
      </c>
      <c r="N919">
        <v>135</v>
      </c>
      <c r="O919" t="s">
        <v>104</v>
      </c>
      <c r="P919">
        <v>15</v>
      </c>
      <c r="Q919" s="31" t="s">
        <v>171</v>
      </c>
      <c r="R919" t="s">
        <v>171</v>
      </c>
      <c r="S919">
        <v>5.91</v>
      </c>
      <c r="T919" s="2">
        <v>46174</v>
      </c>
      <c r="U919">
        <v>3502934</v>
      </c>
      <c r="V919" t="s">
        <v>105</v>
      </c>
      <c r="W919">
        <v>1</v>
      </c>
      <c r="X919">
        <v>5.91</v>
      </c>
    </row>
    <row r="920" spans="1:24" ht="14.25" customHeight="1" x14ac:dyDescent="0.35">
      <c r="A920">
        <v>990085250001</v>
      </c>
      <c r="B920" t="s">
        <v>697</v>
      </c>
      <c r="C920">
        <v>99008</v>
      </c>
      <c r="D920" t="s">
        <v>100</v>
      </c>
      <c r="E920">
        <v>525</v>
      </c>
      <c r="F920">
        <v>1</v>
      </c>
      <c r="G920">
        <v>1.53</v>
      </c>
      <c r="H920">
        <v>0</v>
      </c>
      <c r="J920">
        <v>1.53</v>
      </c>
      <c r="K920" t="s">
        <v>487</v>
      </c>
      <c r="L920" t="s">
        <v>446</v>
      </c>
      <c r="M920" s="2">
        <v>46296</v>
      </c>
      <c r="N920">
        <v>66</v>
      </c>
      <c r="O920" t="s">
        <v>104</v>
      </c>
      <c r="P920">
        <v>22</v>
      </c>
      <c r="Q920" s="31" t="s">
        <v>171</v>
      </c>
      <c r="R920" t="s">
        <v>171</v>
      </c>
      <c r="S920">
        <v>1.53</v>
      </c>
      <c r="T920" s="2">
        <v>46296</v>
      </c>
      <c r="U920">
        <v>3502934</v>
      </c>
      <c r="V920" t="s">
        <v>105</v>
      </c>
      <c r="W920">
        <v>1</v>
      </c>
      <c r="X920">
        <v>1.53</v>
      </c>
    </row>
    <row r="921" spans="1:24" ht="14.25" customHeight="1" x14ac:dyDescent="0.35">
      <c r="A921">
        <v>990085250002</v>
      </c>
      <c r="B921" t="s">
        <v>697</v>
      </c>
      <c r="C921">
        <v>99008</v>
      </c>
      <c r="D921" t="s">
        <v>100</v>
      </c>
      <c r="E921">
        <v>525</v>
      </c>
      <c r="F921">
        <v>2</v>
      </c>
      <c r="G921">
        <v>0.87</v>
      </c>
      <c r="H921">
        <v>0</v>
      </c>
      <c r="J921">
        <v>0.87</v>
      </c>
      <c r="K921" t="s">
        <v>487</v>
      </c>
      <c r="L921" t="s">
        <v>446</v>
      </c>
      <c r="M921" s="2">
        <v>46296</v>
      </c>
      <c r="N921">
        <v>66</v>
      </c>
      <c r="O921" t="s">
        <v>104</v>
      </c>
      <c r="P921">
        <v>22</v>
      </c>
      <c r="Q921" s="31" t="s">
        <v>171</v>
      </c>
      <c r="R921" t="s">
        <v>171</v>
      </c>
      <c r="S921">
        <v>0.87</v>
      </c>
      <c r="T921" s="2">
        <v>46296</v>
      </c>
      <c r="U921">
        <v>3502934</v>
      </c>
      <c r="V921" t="s">
        <v>105</v>
      </c>
      <c r="W921">
        <v>1</v>
      </c>
      <c r="X921">
        <v>0.87</v>
      </c>
    </row>
    <row r="922" spans="1:24" ht="14.25" customHeight="1" x14ac:dyDescent="0.35">
      <c r="A922">
        <v>990085250003</v>
      </c>
      <c r="B922" t="s">
        <v>697</v>
      </c>
      <c r="C922">
        <v>99008</v>
      </c>
      <c r="D922" t="s">
        <v>100</v>
      </c>
      <c r="E922">
        <v>525</v>
      </c>
      <c r="F922">
        <v>3</v>
      </c>
      <c r="G922">
        <v>0.59</v>
      </c>
      <c r="H922">
        <v>0</v>
      </c>
      <c r="J922">
        <v>0.59</v>
      </c>
      <c r="K922" t="s">
        <v>487</v>
      </c>
      <c r="L922" t="s">
        <v>446</v>
      </c>
      <c r="M922" s="2">
        <v>46296</v>
      </c>
      <c r="N922">
        <v>66</v>
      </c>
      <c r="O922" t="s">
        <v>104</v>
      </c>
      <c r="P922">
        <v>22</v>
      </c>
      <c r="Q922" s="31" t="s">
        <v>171</v>
      </c>
      <c r="R922" t="s">
        <v>171</v>
      </c>
      <c r="S922">
        <v>0.59</v>
      </c>
      <c r="T922" s="2">
        <v>46296</v>
      </c>
      <c r="U922">
        <v>3502934</v>
      </c>
      <c r="V922" t="s">
        <v>105</v>
      </c>
      <c r="W922">
        <v>1</v>
      </c>
      <c r="X922">
        <v>0.59</v>
      </c>
    </row>
    <row r="923" spans="1:24" ht="14.25" customHeight="1" x14ac:dyDescent="0.35">
      <c r="A923">
        <v>990085250004</v>
      </c>
      <c r="B923" t="s">
        <v>697</v>
      </c>
      <c r="C923">
        <v>99008</v>
      </c>
      <c r="D923" t="s">
        <v>100</v>
      </c>
      <c r="E923">
        <v>525</v>
      </c>
      <c r="F923">
        <v>4</v>
      </c>
      <c r="G923">
        <v>2.5499999999999998</v>
      </c>
      <c r="H923">
        <v>0</v>
      </c>
      <c r="J923">
        <v>2.5499999999999998</v>
      </c>
      <c r="K923" t="s">
        <v>487</v>
      </c>
      <c r="L923" t="s">
        <v>446</v>
      </c>
      <c r="M923" s="2">
        <v>46296</v>
      </c>
      <c r="N923">
        <v>66</v>
      </c>
      <c r="O923" t="s">
        <v>104</v>
      </c>
      <c r="P923">
        <v>22</v>
      </c>
      <c r="Q923" s="31" t="s">
        <v>171</v>
      </c>
      <c r="R923" t="s">
        <v>171</v>
      </c>
      <c r="S923">
        <v>2.5499999999999998</v>
      </c>
      <c r="T923" s="2">
        <v>46296</v>
      </c>
      <c r="U923">
        <v>3502934</v>
      </c>
      <c r="V923" t="s">
        <v>105</v>
      </c>
      <c r="W923">
        <v>1</v>
      </c>
      <c r="X923">
        <v>2.5499999999999998</v>
      </c>
    </row>
    <row r="924" spans="1:24" ht="14.25" customHeight="1" x14ac:dyDescent="0.35">
      <c r="A924">
        <v>990085250005</v>
      </c>
      <c r="B924" t="s">
        <v>697</v>
      </c>
      <c r="C924">
        <v>99008</v>
      </c>
      <c r="D924" t="s">
        <v>100</v>
      </c>
      <c r="E924">
        <v>525</v>
      </c>
      <c r="F924">
        <v>5</v>
      </c>
      <c r="G924">
        <v>2.4700000000000002</v>
      </c>
      <c r="H924">
        <v>0</v>
      </c>
      <c r="J924">
        <v>2.4700000000000002</v>
      </c>
      <c r="K924" t="s">
        <v>487</v>
      </c>
      <c r="L924" t="s">
        <v>446</v>
      </c>
      <c r="M924" s="2">
        <v>46296</v>
      </c>
      <c r="N924">
        <v>66</v>
      </c>
      <c r="O924" t="s">
        <v>104</v>
      </c>
      <c r="P924">
        <v>22</v>
      </c>
      <c r="Q924" s="31" t="s">
        <v>171</v>
      </c>
      <c r="R924" t="s">
        <v>171</v>
      </c>
      <c r="S924">
        <v>2.4700000000000002</v>
      </c>
      <c r="T924" s="2">
        <v>46296</v>
      </c>
      <c r="U924">
        <v>3502934</v>
      </c>
      <c r="V924" t="s">
        <v>105</v>
      </c>
      <c r="W924">
        <v>1</v>
      </c>
      <c r="X924">
        <v>2.4700000000000002</v>
      </c>
    </row>
    <row r="925" spans="1:24" ht="14.25" customHeight="1" x14ac:dyDescent="0.35">
      <c r="A925">
        <v>990085250006</v>
      </c>
      <c r="B925" t="s">
        <v>697</v>
      </c>
      <c r="C925">
        <v>99008</v>
      </c>
      <c r="D925" t="s">
        <v>100</v>
      </c>
      <c r="E925">
        <v>525</v>
      </c>
      <c r="F925">
        <v>6</v>
      </c>
      <c r="G925">
        <v>1.67</v>
      </c>
      <c r="H925">
        <v>0</v>
      </c>
      <c r="J925">
        <v>1.67</v>
      </c>
      <c r="K925" t="s">
        <v>487</v>
      </c>
      <c r="L925" t="s">
        <v>446</v>
      </c>
      <c r="M925" s="2">
        <v>46296</v>
      </c>
      <c r="N925">
        <v>66</v>
      </c>
      <c r="O925" t="s">
        <v>104</v>
      </c>
      <c r="P925">
        <v>24.5</v>
      </c>
      <c r="Q925" s="31" t="s">
        <v>171</v>
      </c>
      <c r="R925" t="s">
        <v>171</v>
      </c>
      <c r="S925">
        <v>1.67</v>
      </c>
      <c r="T925" s="2">
        <v>46296</v>
      </c>
      <c r="U925">
        <v>3502934</v>
      </c>
      <c r="V925" t="s">
        <v>105</v>
      </c>
      <c r="W925">
        <v>1</v>
      </c>
      <c r="X925">
        <v>1.67</v>
      </c>
    </row>
    <row r="926" spans="1:24" ht="14.25" customHeight="1" x14ac:dyDescent="0.35">
      <c r="A926">
        <v>990085250007</v>
      </c>
      <c r="B926" t="s">
        <v>697</v>
      </c>
      <c r="C926">
        <v>99008</v>
      </c>
      <c r="D926" t="s">
        <v>100</v>
      </c>
      <c r="E926">
        <v>525</v>
      </c>
      <c r="F926">
        <v>7</v>
      </c>
      <c r="G926">
        <v>3.46</v>
      </c>
      <c r="H926">
        <v>0</v>
      </c>
      <c r="J926">
        <v>3.46</v>
      </c>
      <c r="K926" t="s">
        <v>487</v>
      </c>
      <c r="L926" t="s">
        <v>446</v>
      </c>
      <c r="M926" s="2">
        <v>46296</v>
      </c>
      <c r="N926">
        <v>66</v>
      </c>
      <c r="O926" t="s">
        <v>104</v>
      </c>
      <c r="P926">
        <v>22</v>
      </c>
      <c r="Q926" s="31" t="s">
        <v>171</v>
      </c>
      <c r="R926" t="s">
        <v>171</v>
      </c>
      <c r="S926">
        <v>3.46</v>
      </c>
      <c r="T926" s="2">
        <v>46296</v>
      </c>
      <c r="U926">
        <v>3502934</v>
      </c>
      <c r="V926" t="s">
        <v>105</v>
      </c>
      <c r="W926">
        <v>1</v>
      </c>
      <c r="X926">
        <v>3.46</v>
      </c>
    </row>
    <row r="927" spans="1:24" ht="14.25" customHeight="1" x14ac:dyDescent="0.35">
      <c r="A927">
        <v>990085250008</v>
      </c>
      <c r="B927" t="s">
        <v>697</v>
      </c>
      <c r="C927">
        <v>99008</v>
      </c>
      <c r="D927" t="s">
        <v>100</v>
      </c>
      <c r="E927">
        <v>525</v>
      </c>
      <c r="F927">
        <v>8</v>
      </c>
      <c r="G927">
        <v>1.63</v>
      </c>
      <c r="H927">
        <v>0</v>
      </c>
      <c r="J927">
        <v>1.63</v>
      </c>
      <c r="K927" t="s">
        <v>487</v>
      </c>
      <c r="L927" t="s">
        <v>446</v>
      </c>
      <c r="M927" s="2">
        <v>46296</v>
      </c>
      <c r="N927">
        <v>66</v>
      </c>
      <c r="O927" t="s">
        <v>104</v>
      </c>
      <c r="P927">
        <v>22</v>
      </c>
      <c r="Q927" s="31" t="s">
        <v>171</v>
      </c>
      <c r="R927" t="s">
        <v>171</v>
      </c>
      <c r="S927">
        <v>1.63</v>
      </c>
      <c r="T927" s="2">
        <v>46296</v>
      </c>
      <c r="U927">
        <v>3502934</v>
      </c>
      <c r="V927" t="s">
        <v>105</v>
      </c>
      <c r="W927">
        <v>1</v>
      </c>
      <c r="X927">
        <v>1.63</v>
      </c>
    </row>
    <row r="928" spans="1:24" ht="14.25" customHeight="1" x14ac:dyDescent="0.35">
      <c r="A928">
        <v>990085250009</v>
      </c>
      <c r="B928">
        <v>99008525</v>
      </c>
      <c r="C928">
        <v>99008</v>
      </c>
      <c r="D928" t="s">
        <v>100</v>
      </c>
      <c r="E928">
        <v>525</v>
      </c>
      <c r="F928">
        <v>9</v>
      </c>
      <c r="G928">
        <v>1.95</v>
      </c>
      <c r="H928">
        <v>0</v>
      </c>
      <c r="J928">
        <v>1.95</v>
      </c>
      <c r="K928" t="s">
        <v>487</v>
      </c>
      <c r="L928" t="s">
        <v>446</v>
      </c>
      <c r="M928" s="2">
        <v>46296</v>
      </c>
      <c r="N928">
        <v>66</v>
      </c>
      <c r="O928" t="s">
        <v>104</v>
      </c>
      <c r="P928">
        <v>22</v>
      </c>
      <c r="Q928" s="31" t="s">
        <v>171</v>
      </c>
      <c r="R928" t="s">
        <v>171</v>
      </c>
      <c r="S928">
        <v>1.95</v>
      </c>
      <c r="T928" s="2">
        <v>46296</v>
      </c>
      <c r="U928">
        <v>3502934</v>
      </c>
      <c r="V928" t="s">
        <v>105</v>
      </c>
      <c r="W928">
        <v>1</v>
      </c>
      <c r="X928">
        <v>1.95</v>
      </c>
    </row>
    <row r="929" spans="1:24" ht="14.25" customHeight="1" x14ac:dyDescent="0.35">
      <c r="A929">
        <v>990085250010</v>
      </c>
      <c r="B929" t="s">
        <v>697</v>
      </c>
      <c r="C929">
        <v>99008</v>
      </c>
      <c r="D929" t="s">
        <v>100</v>
      </c>
      <c r="E929">
        <v>525</v>
      </c>
      <c r="F929">
        <v>10</v>
      </c>
      <c r="G929">
        <v>4.45</v>
      </c>
      <c r="H929">
        <v>0</v>
      </c>
      <c r="J929">
        <v>4.45</v>
      </c>
      <c r="K929" t="s">
        <v>487</v>
      </c>
      <c r="L929" t="s">
        <v>446</v>
      </c>
      <c r="M929" s="2">
        <v>46296</v>
      </c>
      <c r="N929">
        <v>66</v>
      </c>
      <c r="O929" t="s">
        <v>104</v>
      </c>
      <c r="P929">
        <v>22</v>
      </c>
      <c r="Q929" s="31" t="s">
        <v>171</v>
      </c>
      <c r="R929" t="s">
        <v>171</v>
      </c>
      <c r="S929">
        <v>4.45</v>
      </c>
      <c r="T929" s="2">
        <v>46296</v>
      </c>
      <c r="U929">
        <v>3502934</v>
      </c>
      <c r="V929" t="s">
        <v>105</v>
      </c>
      <c r="W929">
        <v>1</v>
      </c>
      <c r="X929">
        <v>4.45</v>
      </c>
    </row>
    <row r="930" spans="1:24" ht="14.25" customHeight="1" x14ac:dyDescent="0.35">
      <c r="A930">
        <v>990085250011</v>
      </c>
      <c r="B930" t="s">
        <v>697</v>
      </c>
      <c r="C930">
        <v>99008</v>
      </c>
      <c r="D930" t="s">
        <v>100</v>
      </c>
      <c r="E930">
        <v>525</v>
      </c>
      <c r="F930">
        <v>11</v>
      </c>
      <c r="G930">
        <v>2.1</v>
      </c>
      <c r="H930">
        <v>0</v>
      </c>
      <c r="J930">
        <v>2.1</v>
      </c>
      <c r="K930" t="s">
        <v>487</v>
      </c>
      <c r="L930" t="s">
        <v>446</v>
      </c>
      <c r="M930" s="2">
        <v>46296</v>
      </c>
      <c r="N930">
        <v>66</v>
      </c>
      <c r="O930" t="s">
        <v>104</v>
      </c>
      <c r="P930">
        <v>24.5</v>
      </c>
      <c r="Q930" s="31" t="s">
        <v>171</v>
      </c>
      <c r="R930" t="s">
        <v>171</v>
      </c>
      <c r="S930">
        <v>2.1</v>
      </c>
      <c r="T930" s="2">
        <v>46296</v>
      </c>
      <c r="U930">
        <v>3502934</v>
      </c>
      <c r="V930" t="s">
        <v>105</v>
      </c>
      <c r="W930">
        <v>1</v>
      </c>
      <c r="X930">
        <v>2.1</v>
      </c>
    </row>
    <row r="931" spans="1:24" ht="14.25" customHeight="1" x14ac:dyDescent="0.35">
      <c r="A931">
        <v>990085250012</v>
      </c>
      <c r="B931" t="s">
        <v>697</v>
      </c>
      <c r="C931">
        <v>99008</v>
      </c>
      <c r="D931" t="s">
        <v>100</v>
      </c>
      <c r="E931">
        <v>525</v>
      </c>
      <c r="F931">
        <v>12</v>
      </c>
      <c r="G931">
        <v>4.01</v>
      </c>
      <c r="H931">
        <v>0</v>
      </c>
      <c r="J931">
        <v>4.01</v>
      </c>
      <c r="K931" t="s">
        <v>487</v>
      </c>
      <c r="L931" t="s">
        <v>446</v>
      </c>
      <c r="M931" s="2">
        <v>46296</v>
      </c>
      <c r="N931">
        <v>66</v>
      </c>
      <c r="O931" t="s">
        <v>104</v>
      </c>
      <c r="P931">
        <v>24.5</v>
      </c>
      <c r="Q931" s="31" t="s">
        <v>171</v>
      </c>
      <c r="R931" t="s">
        <v>171</v>
      </c>
      <c r="S931">
        <v>4.01</v>
      </c>
      <c r="T931" s="2">
        <v>46296</v>
      </c>
      <c r="U931">
        <v>3502934</v>
      </c>
      <c r="V931" t="s">
        <v>105</v>
      </c>
      <c r="W931">
        <v>1</v>
      </c>
      <c r="X931">
        <v>4.01</v>
      </c>
    </row>
    <row r="932" spans="1:24" ht="14.25" customHeight="1" x14ac:dyDescent="0.35">
      <c r="A932">
        <v>990085250013</v>
      </c>
      <c r="B932" t="s">
        <v>697</v>
      </c>
      <c r="C932">
        <v>99008</v>
      </c>
      <c r="D932" t="s">
        <v>100</v>
      </c>
      <c r="E932">
        <v>525</v>
      </c>
      <c r="F932">
        <v>13</v>
      </c>
      <c r="G932">
        <v>3.58</v>
      </c>
      <c r="H932">
        <v>0</v>
      </c>
      <c r="J932">
        <v>3.58</v>
      </c>
      <c r="K932" t="s">
        <v>487</v>
      </c>
      <c r="L932" t="s">
        <v>446</v>
      </c>
      <c r="M932" s="2">
        <v>46296</v>
      </c>
      <c r="N932">
        <v>66</v>
      </c>
      <c r="O932" t="s">
        <v>104</v>
      </c>
      <c r="P932">
        <v>24.5</v>
      </c>
      <c r="Q932" s="31" t="s">
        <v>171</v>
      </c>
      <c r="R932" t="s">
        <v>171</v>
      </c>
      <c r="S932">
        <v>3.58</v>
      </c>
      <c r="T932" s="2">
        <v>46296</v>
      </c>
      <c r="U932">
        <v>3502934</v>
      </c>
      <c r="V932" t="s">
        <v>105</v>
      </c>
      <c r="W932">
        <v>1</v>
      </c>
      <c r="X932">
        <v>3.58</v>
      </c>
    </row>
    <row r="933" spans="1:24" ht="14.25" customHeight="1" x14ac:dyDescent="0.35">
      <c r="A933">
        <v>990085250014</v>
      </c>
      <c r="B933" t="s">
        <v>697</v>
      </c>
      <c r="C933">
        <v>99008</v>
      </c>
      <c r="D933" t="s">
        <v>100</v>
      </c>
      <c r="E933">
        <v>525</v>
      </c>
      <c r="F933">
        <v>14</v>
      </c>
      <c r="G933">
        <v>3.66</v>
      </c>
      <c r="H933">
        <v>0</v>
      </c>
      <c r="J933">
        <v>3.66</v>
      </c>
      <c r="K933" t="s">
        <v>487</v>
      </c>
      <c r="L933" t="s">
        <v>446</v>
      </c>
      <c r="M933" s="2">
        <v>46296</v>
      </c>
      <c r="N933">
        <v>66</v>
      </c>
      <c r="O933" t="s">
        <v>104</v>
      </c>
      <c r="P933">
        <v>24.5</v>
      </c>
      <c r="Q933" s="31" t="s">
        <v>171</v>
      </c>
      <c r="R933" t="s">
        <v>171</v>
      </c>
      <c r="S933">
        <v>3.66</v>
      </c>
      <c r="T933" s="2">
        <v>46296</v>
      </c>
      <c r="U933">
        <v>3502934</v>
      </c>
      <c r="V933" t="s">
        <v>105</v>
      </c>
      <c r="W933">
        <v>1</v>
      </c>
      <c r="X933">
        <v>3.66</v>
      </c>
    </row>
    <row r="934" spans="1:24" ht="14.25" customHeight="1" x14ac:dyDescent="0.35">
      <c r="A934">
        <v>990085250015</v>
      </c>
      <c r="B934" t="s">
        <v>697</v>
      </c>
      <c r="C934">
        <v>99008</v>
      </c>
      <c r="D934" t="s">
        <v>100</v>
      </c>
      <c r="E934">
        <v>525</v>
      </c>
      <c r="F934">
        <v>15</v>
      </c>
      <c r="G934">
        <v>20.72</v>
      </c>
      <c r="H934">
        <v>0</v>
      </c>
      <c r="J934">
        <v>20.72</v>
      </c>
      <c r="K934" t="s">
        <v>487</v>
      </c>
      <c r="L934" t="s">
        <v>446</v>
      </c>
      <c r="M934" s="2">
        <v>46296</v>
      </c>
      <c r="N934">
        <v>66</v>
      </c>
      <c r="O934" t="s">
        <v>104</v>
      </c>
      <c r="P934">
        <v>24.5</v>
      </c>
      <c r="Q934" s="31" t="s">
        <v>171</v>
      </c>
      <c r="R934" t="s">
        <v>171</v>
      </c>
      <c r="S934">
        <v>20.72</v>
      </c>
      <c r="T934" s="2">
        <v>46296</v>
      </c>
      <c r="U934">
        <v>3502934</v>
      </c>
      <c r="V934" t="s">
        <v>105</v>
      </c>
      <c r="W934">
        <v>1</v>
      </c>
      <c r="X934">
        <v>20.72</v>
      </c>
    </row>
    <row r="935" spans="1:24" ht="14.25" customHeight="1" x14ac:dyDescent="0.35">
      <c r="A935">
        <v>990085250016</v>
      </c>
      <c r="B935" t="s">
        <v>697</v>
      </c>
      <c r="C935">
        <v>99008</v>
      </c>
      <c r="D935" t="s">
        <v>100</v>
      </c>
      <c r="E935">
        <v>525</v>
      </c>
      <c r="F935">
        <v>16</v>
      </c>
      <c r="G935">
        <v>27.46</v>
      </c>
      <c r="H935">
        <v>0</v>
      </c>
      <c r="J935">
        <v>27.46</v>
      </c>
      <c r="K935" t="s">
        <v>487</v>
      </c>
      <c r="L935" t="s">
        <v>446</v>
      </c>
      <c r="M935" s="2">
        <v>46296</v>
      </c>
      <c r="N935">
        <v>66</v>
      </c>
      <c r="O935" t="s">
        <v>104</v>
      </c>
      <c r="P935">
        <v>22</v>
      </c>
      <c r="Q935" s="31" t="s">
        <v>171</v>
      </c>
      <c r="R935" t="s">
        <v>171</v>
      </c>
      <c r="S935">
        <v>27.46</v>
      </c>
      <c r="T935" s="2">
        <v>46296</v>
      </c>
      <c r="U935">
        <v>3502934</v>
      </c>
      <c r="V935" t="s">
        <v>105</v>
      </c>
      <c r="W935">
        <v>1</v>
      </c>
      <c r="X935">
        <v>27.46</v>
      </c>
    </row>
    <row r="936" spans="1:24" ht="14.25" customHeight="1" x14ac:dyDescent="0.35">
      <c r="A936">
        <v>990085250017</v>
      </c>
      <c r="B936" t="s">
        <v>697</v>
      </c>
      <c r="C936">
        <v>99008</v>
      </c>
      <c r="D936" t="s">
        <v>100</v>
      </c>
      <c r="E936">
        <v>525</v>
      </c>
      <c r="F936">
        <v>17</v>
      </c>
      <c r="G936">
        <v>6.78</v>
      </c>
      <c r="H936">
        <v>0</v>
      </c>
      <c r="J936">
        <v>6.78</v>
      </c>
      <c r="K936" t="s">
        <v>487</v>
      </c>
      <c r="L936" t="s">
        <v>446</v>
      </c>
      <c r="M936" s="2">
        <v>46296</v>
      </c>
      <c r="N936">
        <v>66</v>
      </c>
      <c r="O936" t="s">
        <v>104</v>
      </c>
      <c r="P936">
        <v>22</v>
      </c>
      <c r="Q936" s="31" t="s">
        <v>171</v>
      </c>
      <c r="R936" t="s">
        <v>171</v>
      </c>
      <c r="S936">
        <v>6.78</v>
      </c>
      <c r="T936" s="2">
        <v>46296</v>
      </c>
      <c r="U936">
        <v>3502934</v>
      </c>
      <c r="V936" t="s">
        <v>105</v>
      </c>
      <c r="W936">
        <v>1</v>
      </c>
      <c r="X936">
        <v>6.78</v>
      </c>
    </row>
    <row r="937" spans="1:24" ht="14.25" customHeight="1" x14ac:dyDescent="0.35">
      <c r="A937">
        <v>990085250018</v>
      </c>
      <c r="B937" t="s">
        <v>697</v>
      </c>
      <c r="C937">
        <v>99008</v>
      </c>
      <c r="D937" t="s">
        <v>100</v>
      </c>
      <c r="E937">
        <v>525</v>
      </c>
      <c r="F937">
        <v>18</v>
      </c>
      <c r="G937">
        <v>6.12</v>
      </c>
      <c r="H937">
        <v>0</v>
      </c>
      <c r="J937">
        <v>6.12</v>
      </c>
      <c r="K937" t="s">
        <v>487</v>
      </c>
      <c r="L937" t="s">
        <v>446</v>
      </c>
      <c r="M937" s="2">
        <v>46296</v>
      </c>
      <c r="N937">
        <v>66</v>
      </c>
      <c r="O937" t="s">
        <v>104</v>
      </c>
      <c r="P937">
        <v>22</v>
      </c>
      <c r="Q937" s="31" t="s">
        <v>171</v>
      </c>
      <c r="R937" t="s">
        <v>171</v>
      </c>
      <c r="S937">
        <v>6.12</v>
      </c>
      <c r="T937" s="2">
        <v>46296</v>
      </c>
      <c r="U937">
        <v>3502934</v>
      </c>
      <c r="V937" t="s">
        <v>105</v>
      </c>
      <c r="W937">
        <v>1</v>
      </c>
      <c r="X937">
        <v>6.12</v>
      </c>
    </row>
    <row r="938" spans="1:24" ht="14.25" customHeight="1" x14ac:dyDescent="0.35">
      <c r="A938">
        <v>990143020001</v>
      </c>
      <c r="B938" t="s">
        <v>698</v>
      </c>
      <c r="C938">
        <v>99014</v>
      </c>
      <c r="D938" t="s">
        <v>101</v>
      </c>
      <c r="E938">
        <v>302</v>
      </c>
      <c r="F938">
        <v>1</v>
      </c>
      <c r="G938">
        <v>1.42</v>
      </c>
      <c r="H938">
        <v>0</v>
      </c>
      <c r="J938">
        <v>1.42</v>
      </c>
      <c r="K938" t="s">
        <v>506</v>
      </c>
      <c r="L938" t="s">
        <v>478</v>
      </c>
      <c r="M938" s="2">
        <v>46174</v>
      </c>
      <c r="N938">
        <v>110</v>
      </c>
      <c r="O938" t="s">
        <v>104</v>
      </c>
      <c r="P938">
        <v>39</v>
      </c>
      <c r="Q938" s="31" t="s">
        <v>171</v>
      </c>
      <c r="R938" t="s">
        <v>171</v>
      </c>
      <c r="S938">
        <v>1.42</v>
      </c>
      <c r="T938" s="2">
        <v>46174</v>
      </c>
      <c r="U938">
        <v>3502934</v>
      </c>
      <c r="V938" t="s">
        <v>105</v>
      </c>
      <c r="W938">
        <v>1</v>
      </c>
      <c r="X938">
        <v>1.42</v>
      </c>
    </row>
    <row r="939" spans="1:24" ht="14.25" customHeight="1" x14ac:dyDescent="0.35">
      <c r="A939">
        <v>990143020002</v>
      </c>
      <c r="B939" t="s">
        <v>698</v>
      </c>
      <c r="C939">
        <v>99014</v>
      </c>
      <c r="D939" t="s">
        <v>101</v>
      </c>
      <c r="E939">
        <v>302</v>
      </c>
      <c r="F939">
        <v>2</v>
      </c>
      <c r="G939">
        <v>5.24</v>
      </c>
      <c r="H939">
        <v>0</v>
      </c>
      <c r="J939">
        <v>5.24</v>
      </c>
      <c r="K939" t="s">
        <v>506</v>
      </c>
      <c r="L939" t="s">
        <v>478</v>
      </c>
      <c r="M939" s="2">
        <v>46174</v>
      </c>
      <c r="N939">
        <v>110</v>
      </c>
      <c r="O939" t="s">
        <v>104</v>
      </c>
      <c r="P939">
        <v>39</v>
      </c>
      <c r="Q939" s="31" t="s">
        <v>171</v>
      </c>
      <c r="R939" t="s">
        <v>171</v>
      </c>
      <c r="S939">
        <v>5.24</v>
      </c>
      <c r="T939" s="2">
        <v>46174</v>
      </c>
      <c r="U939">
        <v>3502934</v>
      </c>
      <c r="V939" t="s">
        <v>105</v>
      </c>
      <c r="W939">
        <v>1</v>
      </c>
      <c r="X939">
        <v>5.24</v>
      </c>
    </row>
    <row r="940" spans="1:24" ht="14.25" customHeight="1" x14ac:dyDescent="0.35">
      <c r="A940">
        <v>990143020003</v>
      </c>
      <c r="B940" t="s">
        <v>698</v>
      </c>
      <c r="C940">
        <v>99014</v>
      </c>
      <c r="D940" t="s">
        <v>101</v>
      </c>
      <c r="E940">
        <v>302</v>
      </c>
      <c r="F940">
        <v>3</v>
      </c>
      <c r="G940">
        <v>5.26</v>
      </c>
      <c r="H940">
        <v>0</v>
      </c>
      <c r="J940">
        <v>5.26</v>
      </c>
      <c r="K940" t="s">
        <v>506</v>
      </c>
      <c r="L940" t="s">
        <v>478</v>
      </c>
      <c r="M940" s="2">
        <v>46174</v>
      </c>
      <c r="N940">
        <v>110</v>
      </c>
      <c r="O940" t="s">
        <v>104</v>
      </c>
      <c r="P940">
        <v>39</v>
      </c>
      <c r="Q940" s="31" t="s">
        <v>171</v>
      </c>
      <c r="R940" t="s">
        <v>171</v>
      </c>
      <c r="S940">
        <v>5.26</v>
      </c>
      <c r="T940" s="2">
        <v>46174</v>
      </c>
      <c r="U940">
        <v>3502934</v>
      </c>
      <c r="V940" t="s">
        <v>105</v>
      </c>
      <c r="W940">
        <v>1</v>
      </c>
      <c r="X940">
        <v>5.26</v>
      </c>
    </row>
    <row r="941" spans="1:24" ht="14.25" customHeight="1" x14ac:dyDescent="0.35">
      <c r="A941">
        <v>990143020004</v>
      </c>
      <c r="B941" t="s">
        <v>698</v>
      </c>
      <c r="C941">
        <v>99014</v>
      </c>
      <c r="D941" t="s">
        <v>101</v>
      </c>
      <c r="E941">
        <v>302</v>
      </c>
      <c r="F941">
        <v>4</v>
      </c>
      <c r="G941">
        <v>3.93</v>
      </c>
      <c r="H941">
        <v>0</v>
      </c>
      <c r="J941">
        <v>3.93</v>
      </c>
      <c r="K941" t="s">
        <v>506</v>
      </c>
      <c r="L941" t="s">
        <v>478</v>
      </c>
      <c r="M941" s="2">
        <v>46174</v>
      </c>
      <c r="N941">
        <v>110</v>
      </c>
      <c r="O941" t="s">
        <v>104</v>
      </c>
      <c r="P941">
        <v>39</v>
      </c>
      <c r="Q941" s="31" t="s">
        <v>171</v>
      </c>
      <c r="R941" t="s">
        <v>171</v>
      </c>
      <c r="S941">
        <v>3.93</v>
      </c>
      <c r="T941" s="2">
        <v>46174</v>
      </c>
      <c r="U941">
        <v>3502934</v>
      </c>
      <c r="V941" t="s">
        <v>105</v>
      </c>
      <c r="W941">
        <v>1</v>
      </c>
      <c r="X941">
        <v>3.93</v>
      </c>
    </row>
    <row r="942" spans="1:24" ht="14.25" customHeight="1" x14ac:dyDescent="0.35">
      <c r="A942">
        <v>990143020005</v>
      </c>
      <c r="B942" t="s">
        <v>698</v>
      </c>
      <c r="C942">
        <v>99014</v>
      </c>
      <c r="D942" t="s">
        <v>101</v>
      </c>
      <c r="E942">
        <v>302</v>
      </c>
      <c r="F942">
        <v>5</v>
      </c>
      <c r="G942">
        <v>0.41</v>
      </c>
      <c r="H942">
        <v>0</v>
      </c>
      <c r="J942">
        <v>0.41</v>
      </c>
      <c r="K942" t="s">
        <v>506</v>
      </c>
      <c r="L942" t="s">
        <v>478</v>
      </c>
      <c r="M942" s="2">
        <v>46174</v>
      </c>
      <c r="N942">
        <v>110</v>
      </c>
      <c r="O942" t="s">
        <v>104</v>
      </c>
      <c r="P942">
        <v>39</v>
      </c>
      <c r="Q942" s="31" t="s">
        <v>171</v>
      </c>
      <c r="R942" t="s">
        <v>171</v>
      </c>
      <c r="S942">
        <v>0.41</v>
      </c>
      <c r="T942" s="2">
        <v>46174</v>
      </c>
      <c r="U942">
        <v>3502934</v>
      </c>
      <c r="V942" t="s">
        <v>105</v>
      </c>
      <c r="W942">
        <v>1</v>
      </c>
      <c r="X942">
        <v>0.41</v>
      </c>
    </row>
    <row r="1369" s="5" customFormat="1" ht="14.25" customHeight="1" x14ac:dyDescent="0.35"/>
  </sheetData>
  <autoFilter ref="A1:X942" xr:uid="{00000000-0001-0000-06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99"/>
  <sheetViews>
    <sheetView topLeftCell="A582" zoomScaleNormal="100" workbookViewId="0">
      <selection activeCell="D2" sqref="D2:D599"/>
    </sheetView>
  </sheetViews>
  <sheetFormatPr defaultColWidth="8.6328125" defaultRowHeight="14.5" x14ac:dyDescent="0.35"/>
  <cols>
    <col min="1" max="1" width="11.81640625" bestFit="1" customWidth="1"/>
    <col min="2" max="2" width="9" customWidth="1"/>
    <col min="3" max="3" width="5.81640625" bestFit="1" customWidth="1"/>
    <col min="4" max="4" width="9.6328125" bestFit="1" customWidth="1"/>
    <col min="5" max="5" width="4.81640625" bestFit="1" customWidth="1"/>
    <col min="6" max="6" width="6.08984375" bestFit="1" customWidth="1"/>
    <col min="7" max="7" width="7.453125" bestFit="1" customWidth="1"/>
    <col min="8" max="8" width="7.6328125" bestFit="1" customWidth="1"/>
    <col min="9" max="9" width="4.08984375" bestFit="1" customWidth="1"/>
    <col min="10" max="10" width="21.6328125" bestFit="1" customWidth="1"/>
    <col min="11" max="11" width="19.81640625" bestFit="1" customWidth="1"/>
    <col min="12" max="12" width="21.1796875" bestFit="1" customWidth="1"/>
    <col min="13" max="13" width="13.26953125" bestFit="1" customWidth="1"/>
    <col min="14" max="14" width="19.54296875" bestFit="1" customWidth="1"/>
    <col min="15" max="15" width="17.81640625" bestFit="1" customWidth="1"/>
    <col min="16" max="16" width="19.08984375" bestFit="1" customWidth="1"/>
    <col min="17" max="17" width="10.08984375" bestFit="1" customWidth="1"/>
  </cols>
  <sheetData>
    <row r="1" spans="1:17" ht="14.25" customHeight="1" x14ac:dyDescent="0.35">
      <c r="A1" t="s">
        <v>699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  <c r="Q1" t="s">
        <v>715</v>
      </c>
    </row>
    <row r="2" spans="1:17" ht="14.25" customHeight="1" x14ac:dyDescent="0.35">
      <c r="A2">
        <v>196293270001</v>
      </c>
      <c r="B2" t="s">
        <v>716</v>
      </c>
      <c r="C2">
        <v>19629</v>
      </c>
      <c r="D2">
        <v>19629327</v>
      </c>
      <c r="E2">
        <v>327</v>
      </c>
      <c r="F2">
        <v>1</v>
      </c>
      <c r="G2">
        <v>61</v>
      </c>
      <c r="H2" t="s">
        <v>717</v>
      </c>
      <c r="I2" t="s">
        <v>718</v>
      </c>
      <c r="J2">
        <v>6000</v>
      </c>
      <c r="K2">
        <v>2734.8</v>
      </c>
      <c r="L2">
        <v>300.85000000000002</v>
      </c>
      <c r="M2">
        <v>9.73</v>
      </c>
      <c r="N2">
        <v>58381.42</v>
      </c>
      <c r="O2">
        <v>26610.25</v>
      </c>
      <c r="P2">
        <v>2927.32</v>
      </c>
      <c r="Q2" t="s">
        <v>719</v>
      </c>
    </row>
    <row r="3" spans="1:17" ht="14.25" customHeight="1" x14ac:dyDescent="0.35">
      <c r="A3">
        <v>196293270002</v>
      </c>
      <c r="B3" t="s">
        <v>716</v>
      </c>
      <c r="C3">
        <v>19629</v>
      </c>
      <c r="D3">
        <v>19629327</v>
      </c>
      <c r="E3">
        <v>327</v>
      </c>
      <c r="F3">
        <v>2</v>
      </c>
      <c r="G3">
        <v>61</v>
      </c>
      <c r="H3" t="s">
        <v>717</v>
      </c>
      <c r="I3" t="s">
        <v>718</v>
      </c>
      <c r="J3">
        <v>6000</v>
      </c>
      <c r="K3">
        <v>2950.41</v>
      </c>
      <c r="L3">
        <v>318.93</v>
      </c>
      <c r="M3">
        <v>4.97</v>
      </c>
      <c r="N3">
        <v>29817.48</v>
      </c>
      <c r="O3">
        <v>14662.3</v>
      </c>
      <c r="P3">
        <v>1584.97</v>
      </c>
      <c r="Q3" t="s">
        <v>719</v>
      </c>
    </row>
    <row r="4" spans="1:17" ht="14.25" customHeight="1" x14ac:dyDescent="0.35">
      <c r="A4">
        <v>196293270003</v>
      </c>
      <c r="B4" t="s">
        <v>716</v>
      </c>
      <c r="C4">
        <v>19629</v>
      </c>
      <c r="D4">
        <v>19629327</v>
      </c>
      <c r="E4">
        <v>327</v>
      </c>
      <c r="F4">
        <v>3</v>
      </c>
      <c r="G4">
        <v>61</v>
      </c>
      <c r="H4" t="s">
        <v>717</v>
      </c>
      <c r="I4" t="s">
        <v>718</v>
      </c>
      <c r="J4">
        <v>3539.96</v>
      </c>
      <c r="K4">
        <v>1487.78</v>
      </c>
      <c r="L4">
        <v>254.32</v>
      </c>
      <c r="M4">
        <v>11.96</v>
      </c>
      <c r="N4">
        <v>42354.19</v>
      </c>
      <c r="O4">
        <v>17800.72</v>
      </c>
      <c r="P4">
        <v>3042.88</v>
      </c>
      <c r="Q4" t="s">
        <v>719</v>
      </c>
    </row>
    <row r="5" spans="1:17" ht="14.25" customHeight="1" x14ac:dyDescent="0.35">
      <c r="A5">
        <v>196453420001</v>
      </c>
      <c r="B5" t="s">
        <v>720</v>
      </c>
      <c r="C5">
        <v>19645</v>
      </c>
      <c r="D5">
        <v>19645342</v>
      </c>
      <c r="E5">
        <v>342</v>
      </c>
      <c r="F5">
        <v>1</v>
      </c>
      <c r="G5">
        <v>61</v>
      </c>
      <c r="H5" t="s">
        <v>717</v>
      </c>
      <c r="I5" t="s">
        <v>718</v>
      </c>
      <c r="J5">
        <v>1159.08</v>
      </c>
      <c r="K5">
        <v>0</v>
      </c>
      <c r="L5">
        <v>382.23</v>
      </c>
      <c r="M5">
        <v>25.89</v>
      </c>
      <c r="N5">
        <v>30012.37</v>
      </c>
      <c r="O5">
        <v>0</v>
      </c>
      <c r="P5">
        <v>9897.25</v>
      </c>
      <c r="Q5" t="s">
        <v>719</v>
      </c>
    </row>
    <row r="6" spans="1:17" ht="14.25" customHeight="1" x14ac:dyDescent="0.35">
      <c r="A6">
        <v>196453420002</v>
      </c>
      <c r="B6" t="s">
        <v>720</v>
      </c>
      <c r="C6">
        <v>19645</v>
      </c>
      <c r="D6">
        <v>19645342</v>
      </c>
      <c r="E6">
        <v>342</v>
      </c>
      <c r="F6">
        <v>2</v>
      </c>
      <c r="G6">
        <v>61</v>
      </c>
      <c r="H6" t="s">
        <v>717</v>
      </c>
      <c r="I6" t="s">
        <v>718</v>
      </c>
      <c r="J6">
        <v>1447.79</v>
      </c>
      <c r="K6">
        <v>0</v>
      </c>
      <c r="L6">
        <v>363.66</v>
      </c>
      <c r="M6">
        <v>17.059999999999999</v>
      </c>
      <c r="N6">
        <v>24692.28</v>
      </c>
      <c r="O6">
        <v>0</v>
      </c>
      <c r="P6">
        <v>6202.3</v>
      </c>
      <c r="Q6" t="s">
        <v>719</v>
      </c>
    </row>
    <row r="7" spans="1:17" ht="14.25" customHeight="1" x14ac:dyDescent="0.35">
      <c r="A7">
        <v>196453420003</v>
      </c>
      <c r="B7" t="s">
        <v>720</v>
      </c>
      <c r="C7">
        <v>19645</v>
      </c>
      <c r="D7">
        <v>19645342</v>
      </c>
      <c r="E7">
        <v>342</v>
      </c>
      <c r="F7">
        <v>3</v>
      </c>
      <c r="G7">
        <v>61</v>
      </c>
      <c r="H7" t="s">
        <v>717</v>
      </c>
      <c r="I7" t="s">
        <v>718</v>
      </c>
      <c r="J7">
        <v>1000</v>
      </c>
      <c r="K7">
        <v>0</v>
      </c>
      <c r="L7">
        <v>319.02999999999997</v>
      </c>
      <c r="M7">
        <v>10.38</v>
      </c>
      <c r="N7">
        <v>10382.93</v>
      </c>
      <c r="O7">
        <v>0</v>
      </c>
      <c r="P7">
        <v>3312.48</v>
      </c>
      <c r="Q7" t="s">
        <v>719</v>
      </c>
    </row>
    <row r="8" spans="1:17" ht="14.25" customHeight="1" x14ac:dyDescent="0.35">
      <c r="A8">
        <v>196453420004</v>
      </c>
      <c r="B8" t="s">
        <v>720</v>
      </c>
      <c r="C8">
        <v>19645</v>
      </c>
      <c r="D8">
        <v>19645342</v>
      </c>
      <c r="E8">
        <v>342</v>
      </c>
      <c r="F8">
        <v>4</v>
      </c>
      <c r="G8">
        <v>61</v>
      </c>
      <c r="H8" t="s">
        <v>717</v>
      </c>
      <c r="I8" t="s">
        <v>718</v>
      </c>
      <c r="J8">
        <v>1060.4100000000001</v>
      </c>
      <c r="K8">
        <v>0</v>
      </c>
      <c r="L8">
        <v>384.07</v>
      </c>
      <c r="M8">
        <v>13.18</v>
      </c>
      <c r="N8">
        <v>13973.18</v>
      </c>
      <c r="O8">
        <v>0</v>
      </c>
      <c r="P8">
        <v>5060.93</v>
      </c>
      <c r="Q8" t="s">
        <v>719</v>
      </c>
    </row>
    <row r="9" spans="1:17" ht="14.25" customHeight="1" x14ac:dyDescent="0.35">
      <c r="A9">
        <v>747203110001</v>
      </c>
      <c r="B9" t="s">
        <v>721</v>
      </c>
      <c r="C9">
        <v>74720</v>
      </c>
      <c r="D9">
        <v>74720311</v>
      </c>
      <c r="E9">
        <v>311</v>
      </c>
      <c r="F9">
        <v>1</v>
      </c>
      <c r="G9">
        <v>61</v>
      </c>
      <c r="H9" t="s">
        <v>717</v>
      </c>
      <c r="I9" t="s">
        <v>718</v>
      </c>
      <c r="J9">
        <v>5973.27</v>
      </c>
      <c r="K9">
        <v>1463.58</v>
      </c>
      <c r="L9">
        <v>331.08</v>
      </c>
      <c r="M9">
        <v>12.77</v>
      </c>
      <c r="N9">
        <v>76299.179999999993</v>
      </c>
      <c r="O9">
        <v>18694.900000000001</v>
      </c>
      <c r="P9">
        <v>4229.0600000000004</v>
      </c>
      <c r="Q9" t="s">
        <v>722</v>
      </c>
    </row>
    <row r="10" spans="1:17" ht="14.25" customHeight="1" x14ac:dyDescent="0.35">
      <c r="A10">
        <v>747203110002</v>
      </c>
      <c r="B10" t="s">
        <v>721</v>
      </c>
      <c r="C10">
        <v>74720</v>
      </c>
      <c r="D10">
        <v>74720311</v>
      </c>
      <c r="E10">
        <v>311</v>
      </c>
      <c r="F10">
        <v>2</v>
      </c>
      <c r="G10">
        <v>61</v>
      </c>
      <c r="H10" t="s">
        <v>717</v>
      </c>
      <c r="I10" t="s">
        <v>718</v>
      </c>
      <c r="J10">
        <v>5182.13</v>
      </c>
      <c r="K10">
        <v>1723.55</v>
      </c>
      <c r="L10">
        <v>339.26</v>
      </c>
      <c r="M10">
        <v>6.45</v>
      </c>
      <c r="N10">
        <v>33423.57</v>
      </c>
      <c r="O10">
        <v>11116.52</v>
      </c>
      <c r="P10">
        <v>2188.16</v>
      </c>
      <c r="Q10" t="s">
        <v>722</v>
      </c>
    </row>
    <row r="11" spans="1:17" ht="14.25" customHeight="1" x14ac:dyDescent="0.35">
      <c r="A11">
        <v>747203110003</v>
      </c>
      <c r="B11" t="s">
        <v>721</v>
      </c>
      <c r="C11">
        <v>74720</v>
      </c>
      <c r="D11">
        <v>74720311</v>
      </c>
      <c r="E11">
        <v>311</v>
      </c>
      <c r="F11">
        <v>3</v>
      </c>
      <c r="G11">
        <v>61</v>
      </c>
      <c r="H11" t="s">
        <v>717</v>
      </c>
      <c r="I11" t="s">
        <v>718</v>
      </c>
      <c r="J11">
        <v>5997.7</v>
      </c>
      <c r="K11">
        <v>1646.66</v>
      </c>
      <c r="L11">
        <v>337.74</v>
      </c>
      <c r="M11">
        <v>5.64</v>
      </c>
      <c r="N11">
        <v>33805.26</v>
      </c>
      <c r="O11">
        <v>9281.19</v>
      </c>
      <c r="P11">
        <v>1903.65</v>
      </c>
      <c r="Q11" t="s">
        <v>722</v>
      </c>
    </row>
    <row r="12" spans="1:17" ht="14.25" customHeight="1" x14ac:dyDescent="0.35">
      <c r="A12">
        <v>747203110004</v>
      </c>
      <c r="B12" t="s">
        <v>721</v>
      </c>
      <c r="C12">
        <v>74720</v>
      </c>
      <c r="D12">
        <v>74720311</v>
      </c>
      <c r="E12">
        <v>311</v>
      </c>
      <c r="F12">
        <v>4</v>
      </c>
      <c r="G12">
        <v>61</v>
      </c>
      <c r="H12" t="s">
        <v>717</v>
      </c>
      <c r="I12" t="s">
        <v>718</v>
      </c>
      <c r="J12">
        <v>5360.14</v>
      </c>
      <c r="K12">
        <v>1696.63</v>
      </c>
      <c r="L12">
        <v>261.49</v>
      </c>
      <c r="M12">
        <v>16.52</v>
      </c>
      <c r="N12">
        <v>88530.880000000005</v>
      </c>
      <c r="O12">
        <v>28022.41</v>
      </c>
      <c r="P12">
        <v>4318.88</v>
      </c>
      <c r="Q12" t="s">
        <v>722</v>
      </c>
    </row>
    <row r="13" spans="1:17" ht="14.25" customHeight="1" x14ac:dyDescent="0.35">
      <c r="A13">
        <v>747203110005</v>
      </c>
      <c r="B13" t="s">
        <v>721</v>
      </c>
      <c r="C13">
        <v>74720</v>
      </c>
      <c r="D13">
        <v>74720311</v>
      </c>
      <c r="E13">
        <v>311</v>
      </c>
      <c r="F13">
        <v>5</v>
      </c>
      <c r="G13">
        <v>61</v>
      </c>
      <c r="H13" t="s">
        <v>717</v>
      </c>
      <c r="I13" t="s">
        <v>718</v>
      </c>
      <c r="J13">
        <v>5827.2</v>
      </c>
      <c r="K13">
        <v>2202.85</v>
      </c>
      <c r="L13">
        <v>313.94</v>
      </c>
      <c r="M13">
        <v>7.22</v>
      </c>
      <c r="N13">
        <v>42082.19</v>
      </c>
      <c r="O13">
        <v>15908.31</v>
      </c>
      <c r="P13">
        <v>2267.19</v>
      </c>
      <c r="Q13" t="s">
        <v>722</v>
      </c>
    </row>
    <row r="14" spans="1:17" ht="14.25" customHeight="1" x14ac:dyDescent="0.35">
      <c r="A14">
        <v>747203110006</v>
      </c>
      <c r="B14" t="s">
        <v>721</v>
      </c>
      <c r="C14">
        <v>74720</v>
      </c>
      <c r="D14">
        <v>74720311</v>
      </c>
      <c r="E14">
        <v>311</v>
      </c>
      <c r="F14">
        <v>6</v>
      </c>
      <c r="G14">
        <v>61</v>
      </c>
      <c r="H14" t="s">
        <v>717</v>
      </c>
      <c r="I14" t="s">
        <v>718</v>
      </c>
      <c r="J14">
        <v>5854.09</v>
      </c>
      <c r="K14">
        <v>1958.08</v>
      </c>
      <c r="L14">
        <v>283.79000000000002</v>
      </c>
      <c r="M14">
        <v>5.6</v>
      </c>
      <c r="N14">
        <v>32759.15</v>
      </c>
      <c r="O14">
        <v>10957.29</v>
      </c>
      <c r="P14">
        <v>1588.07</v>
      </c>
      <c r="Q14" t="s">
        <v>722</v>
      </c>
    </row>
    <row r="15" spans="1:17" ht="14.25" customHeight="1" x14ac:dyDescent="0.35">
      <c r="A15">
        <v>747203110007</v>
      </c>
      <c r="B15" t="s">
        <v>721</v>
      </c>
      <c r="C15">
        <v>74720</v>
      </c>
      <c r="D15">
        <v>74720311</v>
      </c>
      <c r="E15">
        <v>311</v>
      </c>
      <c r="F15">
        <v>7</v>
      </c>
      <c r="G15">
        <v>61</v>
      </c>
      <c r="H15" t="s">
        <v>717</v>
      </c>
      <c r="I15" t="s">
        <v>718</v>
      </c>
      <c r="J15">
        <v>4148.7</v>
      </c>
      <c r="K15">
        <v>1225.1300000000001</v>
      </c>
      <c r="L15">
        <v>235.75</v>
      </c>
      <c r="M15">
        <v>8.76</v>
      </c>
      <c r="N15">
        <v>36351.120000000003</v>
      </c>
      <c r="O15">
        <v>10734.66</v>
      </c>
      <c r="P15">
        <v>2065.6999999999998</v>
      </c>
      <c r="Q15" t="s">
        <v>722</v>
      </c>
    </row>
    <row r="16" spans="1:17" ht="14.25" customHeight="1" x14ac:dyDescent="0.35">
      <c r="A16">
        <v>747203110008</v>
      </c>
      <c r="B16" t="s">
        <v>721</v>
      </c>
      <c r="C16">
        <v>74720</v>
      </c>
      <c r="D16">
        <v>74720311</v>
      </c>
      <c r="E16">
        <v>311</v>
      </c>
      <c r="F16">
        <v>8</v>
      </c>
      <c r="G16">
        <v>61</v>
      </c>
      <c r="H16" t="s">
        <v>717</v>
      </c>
      <c r="I16" t="s">
        <v>718</v>
      </c>
      <c r="J16">
        <v>4357.22</v>
      </c>
      <c r="K16">
        <v>1590.55</v>
      </c>
      <c r="L16">
        <v>305.88</v>
      </c>
      <c r="M16">
        <v>10.09</v>
      </c>
      <c r="N16">
        <v>43943.839999999997</v>
      </c>
      <c r="O16">
        <v>16041.09</v>
      </c>
      <c r="P16">
        <v>3084.9</v>
      </c>
      <c r="Q16" t="s">
        <v>722</v>
      </c>
    </row>
    <row r="17" spans="1:17" ht="14.25" customHeight="1" x14ac:dyDescent="0.35">
      <c r="A17">
        <v>747203110009</v>
      </c>
      <c r="B17" t="s">
        <v>721</v>
      </c>
      <c r="C17">
        <v>74720</v>
      </c>
      <c r="D17">
        <v>74720311</v>
      </c>
      <c r="E17">
        <v>311</v>
      </c>
      <c r="F17">
        <v>9</v>
      </c>
      <c r="G17">
        <v>61</v>
      </c>
      <c r="H17" t="s">
        <v>717</v>
      </c>
      <c r="I17" t="s">
        <v>718</v>
      </c>
      <c r="J17">
        <v>3518.17</v>
      </c>
      <c r="K17">
        <v>890.76</v>
      </c>
      <c r="L17">
        <v>302.86</v>
      </c>
      <c r="M17">
        <v>15.49</v>
      </c>
      <c r="N17">
        <v>54501.4</v>
      </c>
      <c r="O17">
        <v>13799.15</v>
      </c>
      <c r="P17">
        <v>4691.7</v>
      </c>
      <c r="Q17" t="s">
        <v>722</v>
      </c>
    </row>
    <row r="18" spans="1:17" ht="14.25" customHeight="1" x14ac:dyDescent="0.35">
      <c r="A18">
        <v>747203110010</v>
      </c>
      <c r="B18" t="s">
        <v>721</v>
      </c>
      <c r="C18">
        <v>74720</v>
      </c>
      <c r="D18">
        <v>74720311</v>
      </c>
      <c r="E18">
        <v>311</v>
      </c>
      <c r="F18">
        <v>10</v>
      </c>
      <c r="G18">
        <v>61</v>
      </c>
      <c r="H18" t="s">
        <v>717</v>
      </c>
      <c r="I18" t="s">
        <v>718</v>
      </c>
      <c r="J18">
        <v>2763.25</v>
      </c>
      <c r="K18">
        <v>530.62</v>
      </c>
      <c r="L18">
        <v>231.25</v>
      </c>
      <c r="M18">
        <v>8.5399999999999991</v>
      </c>
      <c r="N18">
        <v>23589.26</v>
      </c>
      <c r="O18">
        <v>4529.75</v>
      </c>
      <c r="P18">
        <v>1974.14</v>
      </c>
      <c r="Q18" t="s">
        <v>722</v>
      </c>
    </row>
    <row r="19" spans="1:17" ht="14.25" customHeight="1" x14ac:dyDescent="0.35">
      <c r="A19">
        <v>747203110015</v>
      </c>
      <c r="B19" t="s">
        <v>721</v>
      </c>
      <c r="C19">
        <v>74720</v>
      </c>
      <c r="D19">
        <v>74720311</v>
      </c>
      <c r="E19">
        <v>311</v>
      </c>
      <c r="F19">
        <v>15</v>
      </c>
      <c r="G19">
        <v>61</v>
      </c>
      <c r="H19" t="s">
        <v>717</v>
      </c>
      <c r="I19" t="s">
        <v>718</v>
      </c>
      <c r="J19">
        <v>4473.84</v>
      </c>
      <c r="K19">
        <v>1018.7</v>
      </c>
      <c r="L19">
        <v>316.05</v>
      </c>
      <c r="M19">
        <v>13.05</v>
      </c>
      <c r="N19">
        <v>58405.06</v>
      </c>
      <c r="O19">
        <v>13298.91</v>
      </c>
      <c r="P19">
        <v>4125.96</v>
      </c>
      <c r="Q19" t="s">
        <v>722</v>
      </c>
    </row>
    <row r="20" spans="1:17" ht="14.25" customHeight="1" x14ac:dyDescent="0.35">
      <c r="A20">
        <v>747203110016</v>
      </c>
      <c r="B20" t="s">
        <v>721</v>
      </c>
      <c r="C20">
        <v>74720</v>
      </c>
      <c r="D20">
        <v>74720311</v>
      </c>
      <c r="E20">
        <v>311</v>
      </c>
      <c r="F20">
        <v>16</v>
      </c>
      <c r="G20">
        <v>61</v>
      </c>
      <c r="H20" t="s">
        <v>717</v>
      </c>
      <c r="I20" t="s">
        <v>718</v>
      </c>
      <c r="J20">
        <v>4671.47</v>
      </c>
      <c r="K20">
        <v>1310.03</v>
      </c>
      <c r="L20">
        <v>301.3</v>
      </c>
      <c r="M20">
        <v>10.63</v>
      </c>
      <c r="N20">
        <v>49642.64</v>
      </c>
      <c r="O20">
        <v>13921.36</v>
      </c>
      <c r="P20">
        <v>3201.89</v>
      </c>
      <c r="Q20" t="s">
        <v>722</v>
      </c>
    </row>
    <row r="21" spans="1:17" ht="14.25" customHeight="1" x14ac:dyDescent="0.35">
      <c r="A21">
        <v>747203110017</v>
      </c>
      <c r="B21" t="s">
        <v>721</v>
      </c>
      <c r="C21">
        <v>74720</v>
      </c>
      <c r="D21">
        <v>74720311</v>
      </c>
      <c r="E21">
        <v>311</v>
      </c>
      <c r="F21">
        <v>17</v>
      </c>
      <c r="G21">
        <v>61</v>
      </c>
      <c r="H21" t="s">
        <v>717</v>
      </c>
      <c r="I21" t="s">
        <v>718</v>
      </c>
      <c r="J21">
        <v>5201.41</v>
      </c>
      <c r="K21">
        <v>1575.42</v>
      </c>
      <c r="L21">
        <v>234.87</v>
      </c>
      <c r="M21">
        <v>13.57</v>
      </c>
      <c r="N21">
        <v>70592.08</v>
      </c>
      <c r="O21">
        <v>21381.11</v>
      </c>
      <c r="P21">
        <v>3187.65</v>
      </c>
      <c r="Q21" t="s">
        <v>722</v>
      </c>
    </row>
    <row r="22" spans="1:17" ht="14.25" customHeight="1" x14ac:dyDescent="0.35">
      <c r="A22">
        <v>747203110018</v>
      </c>
      <c r="B22" t="s">
        <v>721</v>
      </c>
      <c r="C22">
        <v>74720</v>
      </c>
      <c r="D22">
        <v>74720311</v>
      </c>
      <c r="E22">
        <v>311</v>
      </c>
      <c r="F22">
        <v>18</v>
      </c>
      <c r="G22">
        <v>61</v>
      </c>
      <c r="H22" t="s">
        <v>717</v>
      </c>
      <c r="I22" t="s">
        <v>718</v>
      </c>
      <c r="J22">
        <v>5513.25</v>
      </c>
      <c r="K22">
        <v>1427.97</v>
      </c>
      <c r="L22">
        <v>317.77</v>
      </c>
      <c r="M22">
        <v>15.56</v>
      </c>
      <c r="N22">
        <v>85784.14</v>
      </c>
      <c r="O22">
        <v>22218.7</v>
      </c>
      <c r="P22">
        <v>4944.3100000000004</v>
      </c>
      <c r="Q22" t="s">
        <v>722</v>
      </c>
    </row>
    <row r="23" spans="1:17" ht="14.25" customHeight="1" x14ac:dyDescent="0.35">
      <c r="A23">
        <v>747203110019</v>
      </c>
      <c r="B23" t="s">
        <v>721</v>
      </c>
      <c r="C23">
        <v>74720</v>
      </c>
      <c r="D23">
        <v>74720311</v>
      </c>
      <c r="E23">
        <v>311</v>
      </c>
      <c r="F23">
        <v>19</v>
      </c>
      <c r="G23">
        <v>61</v>
      </c>
      <c r="H23" t="s">
        <v>717</v>
      </c>
      <c r="I23" t="s">
        <v>718</v>
      </c>
      <c r="J23">
        <v>4736.53</v>
      </c>
      <c r="K23">
        <v>1102.1300000000001</v>
      </c>
      <c r="L23">
        <v>308.91000000000003</v>
      </c>
      <c r="M23">
        <v>10.119999999999999</v>
      </c>
      <c r="N23">
        <v>47935.92</v>
      </c>
      <c r="O23">
        <v>11154.07</v>
      </c>
      <c r="P23">
        <v>3126.3</v>
      </c>
      <c r="Q23" t="s">
        <v>722</v>
      </c>
    </row>
    <row r="24" spans="1:17" ht="14.25" customHeight="1" x14ac:dyDescent="0.35">
      <c r="A24">
        <v>747203110020</v>
      </c>
      <c r="B24" t="s">
        <v>721</v>
      </c>
      <c r="C24">
        <v>74720</v>
      </c>
      <c r="D24">
        <v>74720311</v>
      </c>
      <c r="E24">
        <v>311</v>
      </c>
      <c r="F24">
        <v>20</v>
      </c>
      <c r="G24">
        <v>61</v>
      </c>
      <c r="H24" t="s">
        <v>717</v>
      </c>
      <c r="I24" t="s">
        <v>718</v>
      </c>
      <c r="J24">
        <v>3823.1</v>
      </c>
      <c r="K24">
        <v>814.52</v>
      </c>
      <c r="L24">
        <v>224.06</v>
      </c>
      <c r="M24">
        <v>6.89</v>
      </c>
      <c r="N24">
        <v>26346.400000000001</v>
      </c>
      <c r="O24">
        <v>5613.17</v>
      </c>
      <c r="P24">
        <v>1544.1</v>
      </c>
      <c r="Q24" t="s">
        <v>722</v>
      </c>
    </row>
    <row r="25" spans="1:17" ht="14.25" customHeight="1" x14ac:dyDescent="0.35">
      <c r="A25">
        <v>747203110021</v>
      </c>
      <c r="B25" t="s">
        <v>721</v>
      </c>
      <c r="C25">
        <v>74720</v>
      </c>
      <c r="D25">
        <v>74720311</v>
      </c>
      <c r="E25">
        <v>311</v>
      </c>
      <c r="F25">
        <v>21</v>
      </c>
      <c r="G25">
        <v>61</v>
      </c>
      <c r="H25" t="s">
        <v>717</v>
      </c>
      <c r="I25" t="s">
        <v>718</v>
      </c>
      <c r="J25">
        <v>5350.11</v>
      </c>
      <c r="K25">
        <v>831.13</v>
      </c>
      <c r="L25">
        <v>230.26</v>
      </c>
      <c r="M25">
        <v>17.649999999999999</v>
      </c>
      <c r="N25">
        <v>94430.79</v>
      </c>
      <c r="O25">
        <v>14669.69</v>
      </c>
      <c r="P25">
        <v>4064.17</v>
      </c>
      <c r="Q25" t="s">
        <v>722</v>
      </c>
    </row>
    <row r="26" spans="1:17" ht="14.25" customHeight="1" x14ac:dyDescent="0.35">
      <c r="A26">
        <v>747203110022</v>
      </c>
      <c r="B26" t="s">
        <v>721</v>
      </c>
      <c r="C26">
        <v>74720</v>
      </c>
      <c r="D26">
        <v>74720311</v>
      </c>
      <c r="E26">
        <v>311</v>
      </c>
      <c r="F26">
        <v>22</v>
      </c>
      <c r="G26">
        <v>61</v>
      </c>
      <c r="H26" t="s">
        <v>717</v>
      </c>
      <c r="I26" t="s">
        <v>718</v>
      </c>
      <c r="J26">
        <v>5400.68</v>
      </c>
      <c r="K26">
        <v>821.82</v>
      </c>
      <c r="L26">
        <v>271.99</v>
      </c>
      <c r="M26">
        <v>7.87</v>
      </c>
      <c r="N26">
        <v>42515.35</v>
      </c>
      <c r="O26">
        <v>6469.53</v>
      </c>
      <c r="P26">
        <v>2141.19</v>
      </c>
      <c r="Q26" t="s">
        <v>722</v>
      </c>
    </row>
    <row r="27" spans="1:17" ht="14.25" customHeight="1" x14ac:dyDescent="0.35">
      <c r="A27">
        <v>747203110023</v>
      </c>
      <c r="B27" t="s">
        <v>721</v>
      </c>
      <c r="C27">
        <v>74720</v>
      </c>
      <c r="D27">
        <v>74720311</v>
      </c>
      <c r="E27">
        <v>311</v>
      </c>
      <c r="F27">
        <v>23</v>
      </c>
      <c r="G27">
        <v>61</v>
      </c>
      <c r="H27" t="s">
        <v>717</v>
      </c>
      <c r="I27" t="s">
        <v>718</v>
      </c>
      <c r="J27">
        <v>5919.86</v>
      </c>
      <c r="K27">
        <v>1085.1600000000001</v>
      </c>
      <c r="L27">
        <v>301.42</v>
      </c>
      <c r="M27">
        <v>4.68</v>
      </c>
      <c r="N27">
        <v>27725.27</v>
      </c>
      <c r="O27">
        <v>5082.26</v>
      </c>
      <c r="P27">
        <v>1411.67</v>
      </c>
      <c r="Q27" t="s">
        <v>722</v>
      </c>
    </row>
    <row r="28" spans="1:17" ht="14.25" customHeight="1" x14ac:dyDescent="0.35">
      <c r="A28">
        <v>745321950001</v>
      </c>
      <c r="B28" t="s">
        <v>723</v>
      </c>
      <c r="C28">
        <v>74532</v>
      </c>
      <c r="D28">
        <v>74532195</v>
      </c>
      <c r="E28">
        <v>195</v>
      </c>
      <c r="F28">
        <v>1</v>
      </c>
      <c r="G28">
        <v>61</v>
      </c>
      <c r="H28" t="s">
        <v>717</v>
      </c>
      <c r="I28" t="s">
        <v>718</v>
      </c>
      <c r="J28">
        <v>2046.2</v>
      </c>
      <c r="K28">
        <v>500</v>
      </c>
      <c r="L28">
        <v>290.17</v>
      </c>
      <c r="M28">
        <v>19.02</v>
      </c>
      <c r="N28">
        <v>38917.629999999997</v>
      </c>
      <c r="O28">
        <v>9509.75</v>
      </c>
      <c r="P28">
        <v>5518.85</v>
      </c>
      <c r="Q28" t="s">
        <v>724</v>
      </c>
    </row>
    <row r="29" spans="1:17" ht="14.25" customHeight="1" x14ac:dyDescent="0.35">
      <c r="A29">
        <v>745321950002</v>
      </c>
      <c r="B29" t="s">
        <v>723</v>
      </c>
      <c r="C29">
        <v>74532</v>
      </c>
      <c r="D29">
        <v>74532195</v>
      </c>
      <c r="E29">
        <v>195</v>
      </c>
      <c r="F29">
        <v>2</v>
      </c>
      <c r="G29">
        <v>61</v>
      </c>
      <c r="H29" t="s">
        <v>717</v>
      </c>
      <c r="I29" t="s">
        <v>718</v>
      </c>
      <c r="J29">
        <v>1917.44</v>
      </c>
      <c r="K29">
        <v>500</v>
      </c>
      <c r="L29">
        <v>236.78</v>
      </c>
      <c r="M29">
        <v>26.72</v>
      </c>
      <c r="N29">
        <v>51230.18</v>
      </c>
      <c r="O29">
        <v>13359</v>
      </c>
      <c r="P29">
        <v>6326.18</v>
      </c>
      <c r="Q29" t="s">
        <v>724</v>
      </c>
    </row>
    <row r="30" spans="1:17" ht="14.25" customHeight="1" x14ac:dyDescent="0.35">
      <c r="A30">
        <v>745321950003</v>
      </c>
      <c r="B30" t="s">
        <v>723</v>
      </c>
      <c r="C30">
        <v>74532</v>
      </c>
      <c r="D30">
        <v>74532195</v>
      </c>
      <c r="E30">
        <v>195</v>
      </c>
      <c r="F30">
        <v>3</v>
      </c>
      <c r="G30">
        <v>61</v>
      </c>
      <c r="H30" t="s">
        <v>717</v>
      </c>
      <c r="I30" t="s">
        <v>718</v>
      </c>
      <c r="J30">
        <v>1812.25</v>
      </c>
      <c r="K30">
        <v>500</v>
      </c>
      <c r="L30">
        <v>242.89</v>
      </c>
      <c r="M30">
        <v>9.98</v>
      </c>
      <c r="N30">
        <v>18081.32</v>
      </c>
      <c r="O30">
        <v>4988.6400000000003</v>
      </c>
      <c r="P30">
        <v>2423.33</v>
      </c>
      <c r="Q30" t="s">
        <v>724</v>
      </c>
    </row>
    <row r="31" spans="1:17" ht="14.25" customHeight="1" x14ac:dyDescent="0.35">
      <c r="A31">
        <v>745321950004</v>
      </c>
      <c r="B31" t="s">
        <v>723</v>
      </c>
      <c r="C31">
        <v>74532</v>
      </c>
      <c r="D31">
        <v>74532195</v>
      </c>
      <c r="E31">
        <v>195</v>
      </c>
      <c r="F31">
        <v>4</v>
      </c>
      <c r="G31">
        <v>61</v>
      </c>
      <c r="H31" t="s">
        <v>717</v>
      </c>
      <c r="I31" t="s">
        <v>718</v>
      </c>
      <c r="J31">
        <v>1984.25</v>
      </c>
      <c r="K31">
        <v>500</v>
      </c>
      <c r="L31">
        <v>191.35</v>
      </c>
      <c r="M31">
        <v>16.41</v>
      </c>
      <c r="N31">
        <v>32560.43</v>
      </c>
      <c r="O31">
        <v>8204.7000000000007</v>
      </c>
      <c r="P31">
        <v>3139.89</v>
      </c>
      <c r="Q31" t="s">
        <v>724</v>
      </c>
    </row>
    <row r="32" spans="1:17" ht="14.25" customHeight="1" x14ac:dyDescent="0.35">
      <c r="A32">
        <v>745321950005</v>
      </c>
      <c r="B32" t="s">
        <v>723</v>
      </c>
      <c r="C32">
        <v>74532</v>
      </c>
      <c r="D32">
        <v>74532195</v>
      </c>
      <c r="E32">
        <v>195</v>
      </c>
      <c r="F32">
        <v>5</v>
      </c>
      <c r="G32">
        <v>61</v>
      </c>
      <c r="H32" t="s">
        <v>717</v>
      </c>
      <c r="I32" t="s">
        <v>718</v>
      </c>
      <c r="J32">
        <v>2516.73</v>
      </c>
      <c r="K32">
        <v>638.84</v>
      </c>
      <c r="L32">
        <v>217.74</v>
      </c>
      <c r="M32">
        <v>22.6</v>
      </c>
      <c r="N32">
        <v>56880.1</v>
      </c>
      <c r="O32">
        <v>14438.29</v>
      </c>
      <c r="P32">
        <v>4921.2</v>
      </c>
      <c r="Q32" t="s">
        <v>724</v>
      </c>
    </row>
    <row r="33" spans="1:17" ht="14.25" customHeight="1" x14ac:dyDescent="0.35">
      <c r="A33">
        <v>745321950006</v>
      </c>
      <c r="B33" t="s">
        <v>723</v>
      </c>
      <c r="C33">
        <v>74532</v>
      </c>
      <c r="D33">
        <v>74532195</v>
      </c>
      <c r="E33">
        <v>195</v>
      </c>
      <c r="F33">
        <v>6</v>
      </c>
      <c r="G33">
        <v>61</v>
      </c>
      <c r="H33" t="s">
        <v>717</v>
      </c>
      <c r="I33" t="s">
        <v>718</v>
      </c>
      <c r="J33">
        <v>1804.88</v>
      </c>
      <c r="K33">
        <v>501.04</v>
      </c>
      <c r="L33">
        <v>146.41999999999999</v>
      </c>
      <c r="M33">
        <v>14.32</v>
      </c>
      <c r="N33">
        <v>25852.63</v>
      </c>
      <c r="O33">
        <v>7176.75</v>
      </c>
      <c r="P33">
        <v>2097.23</v>
      </c>
      <c r="Q33" t="s">
        <v>724</v>
      </c>
    </row>
    <row r="34" spans="1:17" ht="14.25" customHeight="1" x14ac:dyDescent="0.35">
      <c r="A34">
        <v>745321950007</v>
      </c>
      <c r="B34" t="s">
        <v>723</v>
      </c>
      <c r="C34">
        <v>74532</v>
      </c>
      <c r="D34">
        <v>74532195</v>
      </c>
      <c r="E34">
        <v>195</v>
      </c>
      <c r="F34">
        <v>7</v>
      </c>
      <c r="G34">
        <v>61</v>
      </c>
      <c r="H34" t="s">
        <v>717</v>
      </c>
      <c r="I34" t="s">
        <v>718</v>
      </c>
      <c r="J34">
        <v>1894.29</v>
      </c>
      <c r="K34">
        <v>500</v>
      </c>
      <c r="L34">
        <v>152.79</v>
      </c>
      <c r="M34">
        <v>0.22</v>
      </c>
      <c r="N34">
        <v>416.25</v>
      </c>
      <c r="O34">
        <v>109.87</v>
      </c>
      <c r="P34">
        <v>33.57</v>
      </c>
      <c r="Q34" t="s">
        <v>724</v>
      </c>
    </row>
    <row r="35" spans="1:17" ht="14.25" customHeight="1" x14ac:dyDescent="0.35">
      <c r="A35">
        <v>745321940003</v>
      </c>
      <c r="B35" t="s">
        <v>725</v>
      </c>
      <c r="C35">
        <v>74532</v>
      </c>
      <c r="D35">
        <v>74532194</v>
      </c>
      <c r="E35">
        <v>194</v>
      </c>
      <c r="F35">
        <v>3</v>
      </c>
      <c r="G35">
        <v>61</v>
      </c>
      <c r="H35" t="s">
        <v>717</v>
      </c>
      <c r="I35" t="s">
        <v>718</v>
      </c>
      <c r="J35">
        <v>1576.14</v>
      </c>
      <c r="K35">
        <v>513.6</v>
      </c>
      <c r="L35">
        <v>169.81</v>
      </c>
      <c r="M35">
        <v>16.399999999999999</v>
      </c>
      <c r="N35">
        <v>25853.78</v>
      </c>
      <c r="O35">
        <v>8424.66</v>
      </c>
      <c r="P35">
        <v>2785.39</v>
      </c>
      <c r="Q35" t="s">
        <v>726</v>
      </c>
    </row>
    <row r="36" spans="1:17" ht="14.25" customHeight="1" x14ac:dyDescent="0.35">
      <c r="A36">
        <v>745321940004</v>
      </c>
      <c r="B36" t="s">
        <v>725</v>
      </c>
      <c r="C36">
        <v>74532</v>
      </c>
      <c r="D36">
        <v>74532194</v>
      </c>
      <c r="E36">
        <v>194</v>
      </c>
      <c r="F36">
        <v>4</v>
      </c>
      <c r="G36">
        <v>61</v>
      </c>
      <c r="H36" t="s">
        <v>717</v>
      </c>
      <c r="I36" t="s">
        <v>718</v>
      </c>
      <c r="J36">
        <v>1163.8399999999999</v>
      </c>
      <c r="K36">
        <v>500</v>
      </c>
      <c r="L36">
        <v>131.62</v>
      </c>
      <c r="M36">
        <v>18.100000000000001</v>
      </c>
      <c r="N36">
        <v>21064.77</v>
      </c>
      <c r="O36">
        <v>9049.67</v>
      </c>
      <c r="P36">
        <v>2382.16</v>
      </c>
      <c r="Q36" t="s">
        <v>726</v>
      </c>
    </row>
    <row r="37" spans="1:17" ht="14.25" customHeight="1" x14ac:dyDescent="0.35">
      <c r="A37">
        <v>745321940005</v>
      </c>
      <c r="B37" t="s">
        <v>725</v>
      </c>
      <c r="C37">
        <v>74532</v>
      </c>
      <c r="D37">
        <v>74532194</v>
      </c>
      <c r="E37">
        <v>194</v>
      </c>
      <c r="F37">
        <v>5</v>
      </c>
      <c r="G37">
        <v>61</v>
      </c>
      <c r="H37" t="s">
        <v>717</v>
      </c>
      <c r="I37" t="s">
        <v>718</v>
      </c>
      <c r="J37">
        <v>1040.27</v>
      </c>
      <c r="K37">
        <v>500</v>
      </c>
      <c r="L37">
        <v>95.91</v>
      </c>
      <c r="M37">
        <v>3.9</v>
      </c>
      <c r="N37">
        <v>4053.85</v>
      </c>
      <c r="O37">
        <v>1948.46</v>
      </c>
      <c r="P37">
        <v>373.76</v>
      </c>
      <c r="Q37" t="s">
        <v>726</v>
      </c>
    </row>
    <row r="38" spans="1:17" ht="14.25" customHeight="1" x14ac:dyDescent="0.35">
      <c r="A38">
        <v>745321940006</v>
      </c>
      <c r="B38" t="s">
        <v>725</v>
      </c>
      <c r="C38">
        <v>74532</v>
      </c>
      <c r="D38">
        <v>74532194</v>
      </c>
      <c r="E38">
        <v>194</v>
      </c>
      <c r="F38">
        <v>6</v>
      </c>
      <c r="G38">
        <v>61</v>
      </c>
      <c r="H38" t="s">
        <v>717</v>
      </c>
      <c r="I38" t="s">
        <v>718</v>
      </c>
      <c r="J38">
        <v>1186.8599999999999</v>
      </c>
      <c r="K38">
        <v>500</v>
      </c>
      <c r="L38">
        <v>123.66</v>
      </c>
      <c r="M38">
        <v>3.29</v>
      </c>
      <c r="N38">
        <v>3899.57</v>
      </c>
      <c r="O38">
        <v>1642.81</v>
      </c>
      <c r="P38">
        <v>406.31</v>
      </c>
      <c r="Q38" t="s">
        <v>726</v>
      </c>
    </row>
    <row r="39" spans="1:17" ht="14.25" customHeight="1" x14ac:dyDescent="0.35">
      <c r="A39">
        <v>745321940007</v>
      </c>
      <c r="B39" t="s">
        <v>725</v>
      </c>
      <c r="C39">
        <v>74532</v>
      </c>
      <c r="D39">
        <v>74532194</v>
      </c>
      <c r="E39">
        <v>194</v>
      </c>
      <c r="F39">
        <v>7</v>
      </c>
      <c r="G39">
        <v>61</v>
      </c>
      <c r="H39" t="s">
        <v>717</v>
      </c>
      <c r="I39" t="s">
        <v>718</v>
      </c>
      <c r="J39">
        <v>1560.76</v>
      </c>
      <c r="K39">
        <v>500.65</v>
      </c>
      <c r="L39">
        <v>143.47999999999999</v>
      </c>
      <c r="M39">
        <v>21.06</v>
      </c>
      <c r="N39">
        <v>32869.86</v>
      </c>
      <c r="O39">
        <v>10543.72</v>
      </c>
      <c r="P39">
        <v>3021.72</v>
      </c>
      <c r="Q39" t="s">
        <v>726</v>
      </c>
    </row>
    <row r="40" spans="1:17" ht="14.25" customHeight="1" x14ac:dyDescent="0.35">
      <c r="A40">
        <v>745321940008</v>
      </c>
      <c r="B40" t="s">
        <v>725</v>
      </c>
      <c r="C40">
        <v>74532</v>
      </c>
      <c r="D40">
        <v>74532194</v>
      </c>
      <c r="E40">
        <v>194</v>
      </c>
      <c r="F40">
        <v>8</v>
      </c>
      <c r="G40">
        <v>61</v>
      </c>
      <c r="H40" t="s">
        <v>717</v>
      </c>
      <c r="I40" t="s">
        <v>718</v>
      </c>
      <c r="J40">
        <v>2119.4499999999998</v>
      </c>
      <c r="K40">
        <v>500</v>
      </c>
      <c r="L40">
        <v>116.82</v>
      </c>
      <c r="M40">
        <v>13.5</v>
      </c>
      <c r="N40">
        <v>28606.23</v>
      </c>
      <c r="O40">
        <v>6748.52</v>
      </c>
      <c r="P40">
        <v>1576.76</v>
      </c>
      <c r="Q40" t="s">
        <v>726</v>
      </c>
    </row>
    <row r="41" spans="1:17" ht="14.25" customHeight="1" x14ac:dyDescent="0.35">
      <c r="A41">
        <v>745321940009</v>
      </c>
      <c r="B41" t="s">
        <v>725</v>
      </c>
      <c r="C41">
        <v>74532</v>
      </c>
      <c r="D41">
        <v>74532194</v>
      </c>
      <c r="E41">
        <v>194</v>
      </c>
      <c r="F41">
        <v>9</v>
      </c>
      <c r="G41">
        <v>61</v>
      </c>
      <c r="H41" t="s">
        <v>717</v>
      </c>
      <c r="I41" t="s">
        <v>718</v>
      </c>
      <c r="J41">
        <v>2146.5300000000002</v>
      </c>
      <c r="K41">
        <v>500</v>
      </c>
      <c r="L41">
        <v>160.07</v>
      </c>
      <c r="M41">
        <v>18.3</v>
      </c>
      <c r="N41">
        <v>39287.129999999997</v>
      </c>
      <c r="O41">
        <v>9151.2999999999993</v>
      </c>
      <c r="P41">
        <v>2929.7</v>
      </c>
      <c r="Q41" t="s">
        <v>726</v>
      </c>
    </row>
    <row r="42" spans="1:17" ht="14.25" customHeight="1" x14ac:dyDescent="0.35">
      <c r="A42">
        <v>91381570001</v>
      </c>
      <c r="B42" t="s">
        <v>727</v>
      </c>
      <c r="C42">
        <v>9138</v>
      </c>
      <c r="D42">
        <v>9138157</v>
      </c>
      <c r="E42">
        <v>157</v>
      </c>
      <c r="F42">
        <v>1</v>
      </c>
      <c r="G42">
        <v>61</v>
      </c>
      <c r="H42" t="s">
        <v>717</v>
      </c>
      <c r="I42" t="s">
        <v>718</v>
      </c>
      <c r="J42">
        <v>1509.67</v>
      </c>
      <c r="K42">
        <v>503.31</v>
      </c>
      <c r="L42">
        <v>288.05</v>
      </c>
      <c r="M42">
        <v>8.5299999999999994</v>
      </c>
      <c r="N42">
        <v>12878.75</v>
      </c>
      <c r="O42">
        <v>4293.6400000000003</v>
      </c>
      <c r="P42">
        <v>2457.2800000000002</v>
      </c>
      <c r="Q42" t="s">
        <v>726</v>
      </c>
    </row>
    <row r="43" spans="1:17" ht="14.25" customHeight="1" x14ac:dyDescent="0.35">
      <c r="A43">
        <v>91381570002</v>
      </c>
      <c r="B43" t="s">
        <v>727</v>
      </c>
      <c r="C43">
        <v>9138</v>
      </c>
      <c r="D43">
        <v>9138157</v>
      </c>
      <c r="E43">
        <v>157</v>
      </c>
      <c r="F43">
        <v>2</v>
      </c>
      <c r="G43">
        <v>61</v>
      </c>
      <c r="H43" t="s">
        <v>717</v>
      </c>
      <c r="I43" t="s">
        <v>718</v>
      </c>
      <c r="J43">
        <v>2733.55</v>
      </c>
      <c r="K43">
        <v>675.14</v>
      </c>
      <c r="L43">
        <v>291.48</v>
      </c>
      <c r="M43">
        <v>7.47</v>
      </c>
      <c r="N43">
        <v>20418.27</v>
      </c>
      <c r="O43">
        <v>5042.93</v>
      </c>
      <c r="P43">
        <v>2177.21</v>
      </c>
      <c r="Q43" t="s">
        <v>726</v>
      </c>
    </row>
    <row r="44" spans="1:17" ht="14.25" customHeight="1" x14ac:dyDescent="0.35">
      <c r="A44">
        <v>91381570003</v>
      </c>
      <c r="B44" t="s">
        <v>727</v>
      </c>
      <c r="C44">
        <v>9138</v>
      </c>
      <c r="D44">
        <v>9138157</v>
      </c>
      <c r="E44">
        <v>157</v>
      </c>
      <c r="F44">
        <v>3</v>
      </c>
      <c r="G44">
        <v>61</v>
      </c>
      <c r="H44" t="s">
        <v>717</v>
      </c>
      <c r="I44" t="s">
        <v>718</v>
      </c>
      <c r="J44">
        <v>2917.49</v>
      </c>
      <c r="K44">
        <v>715.57</v>
      </c>
      <c r="L44">
        <v>270.17</v>
      </c>
      <c r="M44">
        <v>15.73</v>
      </c>
      <c r="N44">
        <v>45890.95</v>
      </c>
      <c r="O44">
        <v>11255.66</v>
      </c>
      <c r="P44">
        <v>4249.74</v>
      </c>
      <c r="Q44" t="s">
        <v>726</v>
      </c>
    </row>
    <row r="45" spans="1:17" ht="14.25" customHeight="1" x14ac:dyDescent="0.35">
      <c r="A45">
        <v>91381570004</v>
      </c>
      <c r="B45" t="s">
        <v>727</v>
      </c>
      <c r="C45">
        <v>9138</v>
      </c>
      <c r="D45">
        <v>9138157</v>
      </c>
      <c r="E45">
        <v>157</v>
      </c>
      <c r="F45">
        <v>4</v>
      </c>
      <c r="G45">
        <v>61</v>
      </c>
      <c r="H45" t="s">
        <v>717</v>
      </c>
      <c r="I45" t="s">
        <v>718</v>
      </c>
      <c r="J45">
        <v>2763.03</v>
      </c>
      <c r="K45">
        <v>707.36</v>
      </c>
      <c r="L45">
        <v>240.42</v>
      </c>
      <c r="M45">
        <v>9.66</v>
      </c>
      <c r="N45">
        <v>26702.95</v>
      </c>
      <c r="O45">
        <v>6836.17</v>
      </c>
      <c r="P45">
        <v>2323.5500000000002</v>
      </c>
      <c r="Q45" t="s">
        <v>726</v>
      </c>
    </row>
    <row r="46" spans="1:17" ht="14.25" customHeight="1" x14ac:dyDescent="0.35">
      <c r="A46">
        <v>91381570005</v>
      </c>
      <c r="B46" t="s">
        <v>727</v>
      </c>
      <c r="C46">
        <v>9138</v>
      </c>
      <c r="D46">
        <v>9138157</v>
      </c>
      <c r="E46">
        <v>157</v>
      </c>
      <c r="F46">
        <v>5</v>
      </c>
      <c r="G46">
        <v>61</v>
      </c>
      <c r="H46" t="s">
        <v>717</v>
      </c>
      <c r="I46" t="s">
        <v>718</v>
      </c>
      <c r="J46">
        <v>3686.9</v>
      </c>
      <c r="K46">
        <v>705.33</v>
      </c>
      <c r="L46">
        <v>133.9</v>
      </c>
      <c r="M46">
        <v>4.55</v>
      </c>
      <c r="N46">
        <v>16759.22</v>
      </c>
      <c r="O46">
        <v>3206.14</v>
      </c>
      <c r="P46">
        <v>608.66</v>
      </c>
      <c r="Q46" t="s">
        <v>726</v>
      </c>
    </row>
    <row r="47" spans="1:17" ht="14.25" customHeight="1" x14ac:dyDescent="0.35">
      <c r="A47">
        <v>91381570006</v>
      </c>
      <c r="B47" t="s">
        <v>727</v>
      </c>
      <c r="C47">
        <v>9138</v>
      </c>
      <c r="D47">
        <v>9138157</v>
      </c>
      <c r="E47">
        <v>157</v>
      </c>
      <c r="F47">
        <v>6</v>
      </c>
      <c r="G47">
        <v>61</v>
      </c>
      <c r="H47" t="s">
        <v>717</v>
      </c>
      <c r="I47" t="s">
        <v>718</v>
      </c>
      <c r="J47">
        <v>1804.92</v>
      </c>
      <c r="K47">
        <v>501.86</v>
      </c>
      <c r="L47">
        <v>228.01</v>
      </c>
      <c r="M47">
        <v>3.24</v>
      </c>
      <c r="N47">
        <v>5849.46</v>
      </c>
      <c r="O47">
        <v>1626.46</v>
      </c>
      <c r="P47">
        <v>738.95</v>
      </c>
      <c r="Q47" t="s">
        <v>726</v>
      </c>
    </row>
    <row r="48" spans="1:17" ht="14.25" customHeight="1" x14ac:dyDescent="0.35">
      <c r="A48">
        <v>91381570007</v>
      </c>
      <c r="B48" t="s">
        <v>727</v>
      </c>
      <c r="C48">
        <v>9138</v>
      </c>
      <c r="D48">
        <v>9138157</v>
      </c>
      <c r="E48">
        <v>157</v>
      </c>
      <c r="F48">
        <v>7</v>
      </c>
      <c r="G48">
        <v>61</v>
      </c>
      <c r="H48" t="s">
        <v>717</v>
      </c>
      <c r="I48" t="s">
        <v>718</v>
      </c>
      <c r="J48">
        <v>1046.76</v>
      </c>
      <c r="K48">
        <v>500</v>
      </c>
      <c r="L48">
        <v>302.45999999999998</v>
      </c>
      <c r="M48">
        <v>6.95</v>
      </c>
      <c r="N48">
        <v>7277.13</v>
      </c>
      <c r="O48">
        <v>3476.03</v>
      </c>
      <c r="P48">
        <v>2102.6999999999998</v>
      </c>
      <c r="Q48" t="s">
        <v>726</v>
      </c>
    </row>
    <row r="49" spans="1:17" ht="14.25" customHeight="1" x14ac:dyDescent="0.35">
      <c r="A49">
        <v>91381570008</v>
      </c>
      <c r="B49" t="s">
        <v>727</v>
      </c>
      <c r="C49">
        <v>9138</v>
      </c>
      <c r="D49">
        <v>9138157</v>
      </c>
      <c r="E49">
        <v>157</v>
      </c>
      <c r="F49">
        <v>8</v>
      </c>
      <c r="G49">
        <v>61</v>
      </c>
      <c r="H49" t="s">
        <v>717</v>
      </c>
      <c r="I49" t="s">
        <v>718</v>
      </c>
      <c r="J49">
        <v>1001.13</v>
      </c>
      <c r="K49">
        <v>500</v>
      </c>
      <c r="L49">
        <v>312.85000000000002</v>
      </c>
      <c r="M49">
        <v>7.3</v>
      </c>
      <c r="N49">
        <v>7308.06</v>
      </c>
      <c r="O49">
        <v>3649.89</v>
      </c>
      <c r="P49">
        <v>2283.7600000000002</v>
      </c>
      <c r="Q49" t="s">
        <v>726</v>
      </c>
    </row>
    <row r="50" spans="1:17" ht="14.25" customHeight="1" x14ac:dyDescent="0.35">
      <c r="A50">
        <v>91381570009</v>
      </c>
      <c r="B50" t="s">
        <v>727</v>
      </c>
      <c r="C50">
        <v>9138</v>
      </c>
      <c r="D50">
        <v>9138157</v>
      </c>
      <c r="E50">
        <v>157</v>
      </c>
      <c r="F50">
        <v>9</v>
      </c>
      <c r="G50">
        <v>61</v>
      </c>
      <c r="H50" t="s">
        <v>717</v>
      </c>
      <c r="I50" t="s">
        <v>718</v>
      </c>
      <c r="J50">
        <v>1000</v>
      </c>
      <c r="K50">
        <v>500</v>
      </c>
      <c r="L50">
        <v>327.7</v>
      </c>
      <c r="M50">
        <v>6.7</v>
      </c>
      <c r="N50">
        <v>6697.86</v>
      </c>
      <c r="O50">
        <v>3348.93</v>
      </c>
      <c r="P50">
        <v>2194.88</v>
      </c>
      <c r="Q50" t="s">
        <v>726</v>
      </c>
    </row>
    <row r="51" spans="1:17" ht="14.25" customHeight="1" x14ac:dyDescent="0.35">
      <c r="A51">
        <v>91381570010</v>
      </c>
      <c r="B51" t="s">
        <v>727</v>
      </c>
      <c r="C51">
        <v>9138</v>
      </c>
      <c r="D51">
        <v>9138157</v>
      </c>
      <c r="E51">
        <v>157</v>
      </c>
      <c r="F51">
        <v>10</v>
      </c>
      <c r="G51">
        <v>61</v>
      </c>
      <c r="H51" t="s">
        <v>717</v>
      </c>
      <c r="I51" t="s">
        <v>718</v>
      </c>
      <c r="J51">
        <v>1000.04</v>
      </c>
      <c r="K51">
        <v>500</v>
      </c>
      <c r="L51">
        <v>262.52</v>
      </c>
      <c r="M51">
        <v>8.84</v>
      </c>
      <c r="N51">
        <v>8845.31</v>
      </c>
      <c r="O51">
        <v>4422.47</v>
      </c>
      <c r="P51">
        <v>2321.9499999999998</v>
      </c>
      <c r="Q51" t="s">
        <v>726</v>
      </c>
    </row>
    <row r="52" spans="1:17" ht="14.25" customHeight="1" x14ac:dyDescent="0.35">
      <c r="A52">
        <v>91381570011</v>
      </c>
      <c r="B52" t="s">
        <v>727</v>
      </c>
      <c r="C52">
        <v>9138</v>
      </c>
      <c r="D52">
        <v>9138157</v>
      </c>
      <c r="E52">
        <v>157</v>
      </c>
      <c r="F52">
        <v>11</v>
      </c>
      <c r="G52">
        <v>61</v>
      </c>
      <c r="H52" t="s">
        <v>717</v>
      </c>
      <c r="I52" t="s">
        <v>718</v>
      </c>
      <c r="J52">
        <v>1268.4100000000001</v>
      </c>
      <c r="K52">
        <v>502.17</v>
      </c>
      <c r="L52">
        <v>254.54</v>
      </c>
      <c r="M52">
        <v>4.25</v>
      </c>
      <c r="N52">
        <v>5389.04</v>
      </c>
      <c r="O52">
        <v>2133.5300000000002</v>
      </c>
      <c r="P52">
        <v>1081.46</v>
      </c>
      <c r="Q52" t="s">
        <v>726</v>
      </c>
    </row>
    <row r="53" spans="1:17" ht="14.25" customHeight="1" x14ac:dyDescent="0.35">
      <c r="A53">
        <v>91381570012</v>
      </c>
      <c r="B53" t="s">
        <v>727</v>
      </c>
      <c r="C53">
        <v>9138</v>
      </c>
      <c r="D53">
        <v>9138157</v>
      </c>
      <c r="E53">
        <v>157</v>
      </c>
      <c r="F53">
        <v>12</v>
      </c>
      <c r="G53">
        <v>61</v>
      </c>
      <c r="H53" t="s">
        <v>717</v>
      </c>
      <c r="I53" t="s">
        <v>718</v>
      </c>
      <c r="J53">
        <v>1042.72</v>
      </c>
      <c r="K53">
        <v>500</v>
      </c>
      <c r="L53">
        <v>272.67</v>
      </c>
      <c r="M53">
        <v>23.62</v>
      </c>
      <c r="N53">
        <v>24633.39</v>
      </c>
      <c r="O53">
        <v>11812.11</v>
      </c>
      <c r="P53">
        <v>6441.72</v>
      </c>
      <c r="Q53" t="s">
        <v>726</v>
      </c>
    </row>
    <row r="54" spans="1:17" ht="14.25" customHeight="1" x14ac:dyDescent="0.35">
      <c r="A54">
        <v>91381570013</v>
      </c>
      <c r="B54" t="s">
        <v>727</v>
      </c>
      <c r="C54">
        <v>9138</v>
      </c>
      <c r="D54">
        <v>9138157</v>
      </c>
      <c r="E54">
        <v>157</v>
      </c>
      <c r="F54">
        <v>13</v>
      </c>
      <c r="G54">
        <v>61</v>
      </c>
      <c r="H54" t="s">
        <v>717</v>
      </c>
      <c r="I54" t="s">
        <v>718</v>
      </c>
      <c r="J54">
        <v>1000</v>
      </c>
      <c r="K54">
        <v>500</v>
      </c>
      <c r="L54">
        <v>337.46</v>
      </c>
      <c r="M54">
        <v>1.79</v>
      </c>
      <c r="N54">
        <v>1792.59</v>
      </c>
      <c r="O54">
        <v>896.3</v>
      </c>
      <c r="P54">
        <v>604.91999999999996</v>
      </c>
      <c r="Q54" t="s">
        <v>726</v>
      </c>
    </row>
    <row r="55" spans="1:17" ht="14.25" customHeight="1" x14ac:dyDescent="0.35">
      <c r="A55">
        <v>91381570014</v>
      </c>
      <c r="B55" t="s">
        <v>727</v>
      </c>
      <c r="C55">
        <v>9138</v>
      </c>
      <c r="D55">
        <v>9138157</v>
      </c>
      <c r="E55">
        <v>157</v>
      </c>
      <c r="F55">
        <v>14</v>
      </c>
      <c r="G55">
        <v>61</v>
      </c>
      <c r="H55" t="s">
        <v>717</v>
      </c>
      <c r="I55" t="s">
        <v>718</v>
      </c>
      <c r="J55">
        <v>1004.61</v>
      </c>
      <c r="K55">
        <v>500</v>
      </c>
      <c r="L55">
        <v>261.79000000000002</v>
      </c>
      <c r="M55">
        <v>12.08</v>
      </c>
      <c r="N55">
        <v>12133.6</v>
      </c>
      <c r="O55">
        <v>6038.93</v>
      </c>
      <c r="P55">
        <v>3161.84</v>
      </c>
      <c r="Q55" t="s">
        <v>726</v>
      </c>
    </row>
    <row r="56" spans="1:17" ht="14.25" customHeight="1" x14ac:dyDescent="0.35">
      <c r="A56">
        <v>91381570015</v>
      </c>
      <c r="B56" t="s">
        <v>727</v>
      </c>
      <c r="C56">
        <v>9138</v>
      </c>
      <c r="D56">
        <v>9138157</v>
      </c>
      <c r="E56">
        <v>157</v>
      </c>
      <c r="F56">
        <v>15</v>
      </c>
      <c r="G56">
        <v>61</v>
      </c>
      <c r="H56" t="s">
        <v>717</v>
      </c>
      <c r="I56" t="s">
        <v>718</v>
      </c>
      <c r="J56">
        <v>1000</v>
      </c>
      <c r="K56">
        <v>500</v>
      </c>
      <c r="L56">
        <v>271.61</v>
      </c>
      <c r="M56">
        <v>5.99</v>
      </c>
      <c r="N56">
        <v>5994.93</v>
      </c>
      <c r="O56">
        <v>2997.47</v>
      </c>
      <c r="P56">
        <v>1628.26</v>
      </c>
      <c r="Q56" t="s">
        <v>726</v>
      </c>
    </row>
    <row r="57" spans="1:17" ht="14.25" customHeight="1" x14ac:dyDescent="0.35">
      <c r="A57">
        <v>91381570016</v>
      </c>
      <c r="B57" t="s">
        <v>727</v>
      </c>
      <c r="C57">
        <v>9138</v>
      </c>
      <c r="D57">
        <v>9138157</v>
      </c>
      <c r="E57">
        <v>157</v>
      </c>
      <c r="F57">
        <v>16</v>
      </c>
      <c r="G57">
        <v>61</v>
      </c>
      <c r="H57" t="s">
        <v>717</v>
      </c>
      <c r="I57" t="s">
        <v>718</v>
      </c>
      <c r="J57">
        <v>1000</v>
      </c>
      <c r="K57">
        <v>500</v>
      </c>
      <c r="L57">
        <v>274.20999999999998</v>
      </c>
      <c r="M57">
        <v>0.79</v>
      </c>
      <c r="N57">
        <v>792.68</v>
      </c>
      <c r="O57">
        <v>396.34</v>
      </c>
      <c r="P57">
        <v>217.36</v>
      </c>
      <c r="Q57" t="s">
        <v>726</v>
      </c>
    </row>
    <row r="58" spans="1:17" ht="14.25" customHeight="1" x14ac:dyDescent="0.35">
      <c r="A58">
        <v>91381570017</v>
      </c>
      <c r="B58" t="s">
        <v>727</v>
      </c>
      <c r="C58">
        <v>9138</v>
      </c>
      <c r="D58">
        <v>9138157</v>
      </c>
      <c r="E58">
        <v>157</v>
      </c>
      <c r="F58">
        <v>17</v>
      </c>
      <c r="G58">
        <v>61</v>
      </c>
      <c r="H58" t="s">
        <v>717</v>
      </c>
      <c r="I58" t="s">
        <v>718</v>
      </c>
      <c r="J58">
        <v>1000</v>
      </c>
      <c r="K58">
        <v>500</v>
      </c>
      <c r="L58">
        <v>281.5</v>
      </c>
      <c r="M58">
        <v>0.34</v>
      </c>
      <c r="N58">
        <v>342.59</v>
      </c>
      <c r="O58">
        <v>171.3</v>
      </c>
      <c r="P58">
        <v>96.44</v>
      </c>
      <c r="Q58" t="s">
        <v>726</v>
      </c>
    </row>
    <row r="59" spans="1:17" ht="14.25" customHeight="1" x14ac:dyDescent="0.35">
      <c r="A59">
        <v>91381570018</v>
      </c>
      <c r="B59" t="s">
        <v>727</v>
      </c>
      <c r="C59">
        <v>9138</v>
      </c>
      <c r="D59">
        <v>9138157</v>
      </c>
      <c r="E59">
        <v>157</v>
      </c>
      <c r="F59">
        <v>18</v>
      </c>
      <c r="G59">
        <v>61</v>
      </c>
      <c r="H59" t="s">
        <v>717</v>
      </c>
      <c r="I59" t="s">
        <v>718</v>
      </c>
      <c r="J59">
        <v>1000</v>
      </c>
      <c r="K59">
        <v>500</v>
      </c>
      <c r="L59">
        <v>319.47000000000003</v>
      </c>
      <c r="M59">
        <v>4.2300000000000004</v>
      </c>
      <c r="N59">
        <v>4227.6899999999996</v>
      </c>
      <c r="O59">
        <v>2113.84</v>
      </c>
      <c r="P59">
        <v>1350.61</v>
      </c>
      <c r="Q59" t="s">
        <v>726</v>
      </c>
    </row>
    <row r="60" spans="1:17" ht="14.25" customHeight="1" x14ac:dyDescent="0.35">
      <c r="A60">
        <v>197293690001</v>
      </c>
      <c r="B60" t="s">
        <v>728</v>
      </c>
      <c r="C60">
        <v>19729</v>
      </c>
      <c r="D60">
        <v>19729369</v>
      </c>
      <c r="E60">
        <v>369</v>
      </c>
      <c r="F60">
        <v>1</v>
      </c>
      <c r="G60">
        <v>61</v>
      </c>
      <c r="H60" t="s">
        <v>717</v>
      </c>
      <c r="I60" t="s">
        <v>718</v>
      </c>
      <c r="J60">
        <v>3112</v>
      </c>
      <c r="K60">
        <v>0</v>
      </c>
      <c r="L60">
        <v>0</v>
      </c>
      <c r="M60">
        <v>0.47</v>
      </c>
      <c r="N60">
        <v>1474.13</v>
      </c>
      <c r="O60">
        <v>0</v>
      </c>
      <c r="P60">
        <v>0</v>
      </c>
      <c r="Q60" t="s">
        <v>729</v>
      </c>
    </row>
    <row r="61" spans="1:17" ht="14.25" customHeight="1" x14ac:dyDescent="0.35">
      <c r="A61">
        <v>197293690002</v>
      </c>
      <c r="B61" t="s">
        <v>728</v>
      </c>
      <c r="C61">
        <v>19729</v>
      </c>
      <c r="D61">
        <v>19729369</v>
      </c>
      <c r="E61">
        <v>369</v>
      </c>
      <c r="F61">
        <v>2</v>
      </c>
      <c r="G61">
        <v>61</v>
      </c>
      <c r="H61" t="s">
        <v>717</v>
      </c>
      <c r="I61" t="s">
        <v>718</v>
      </c>
      <c r="J61">
        <v>3313.25</v>
      </c>
      <c r="K61">
        <v>0</v>
      </c>
      <c r="L61">
        <v>0</v>
      </c>
      <c r="M61">
        <v>7.46</v>
      </c>
      <c r="N61">
        <v>24711.52</v>
      </c>
      <c r="O61">
        <v>0</v>
      </c>
      <c r="P61">
        <v>0</v>
      </c>
      <c r="Q61" t="s">
        <v>729</v>
      </c>
    </row>
    <row r="62" spans="1:17" ht="14.25" customHeight="1" x14ac:dyDescent="0.35">
      <c r="A62">
        <v>197293690003</v>
      </c>
      <c r="B62" t="s">
        <v>730</v>
      </c>
      <c r="C62">
        <v>19729</v>
      </c>
      <c r="D62">
        <v>19729369</v>
      </c>
      <c r="E62">
        <v>369</v>
      </c>
      <c r="F62">
        <v>3</v>
      </c>
      <c r="G62">
        <v>61</v>
      </c>
      <c r="H62" t="s">
        <v>717</v>
      </c>
      <c r="I62" t="s">
        <v>718</v>
      </c>
      <c r="J62">
        <v>2500.0100000000002</v>
      </c>
      <c r="K62">
        <v>500</v>
      </c>
      <c r="L62">
        <v>186.61</v>
      </c>
      <c r="M62">
        <v>18.73</v>
      </c>
      <c r="N62">
        <v>46815</v>
      </c>
      <c r="O62">
        <v>9363.0400000000009</v>
      </c>
      <c r="P62">
        <v>3494.46</v>
      </c>
      <c r="Q62" t="s">
        <v>729</v>
      </c>
    </row>
    <row r="63" spans="1:17" ht="14.25" customHeight="1" x14ac:dyDescent="0.35">
      <c r="A63">
        <v>197293690004</v>
      </c>
      <c r="B63" t="s">
        <v>730</v>
      </c>
      <c r="C63">
        <v>19729</v>
      </c>
      <c r="D63">
        <v>19729369</v>
      </c>
      <c r="E63">
        <v>369</v>
      </c>
      <c r="F63">
        <v>4</v>
      </c>
      <c r="G63">
        <v>61</v>
      </c>
      <c r="H63" t="s">
        <v>717</v>
      </c>
      <c r="I63" t="s">
        <v>718</v>
      </c>
      <c r="J63">
        <v>5193.63</v>
      </c>
      <c r="K63">
        <v>1179.56</v>
      </c>
      <c r="L63">
        <v>248.05</v>
      </c>
      <c r="M63">
        <v>25.43</v>
      </c>
      <c r="N63">
        <v>132090.48000000001</v>
      </c>
      <c r="O63">
        <v>29999.9</v>
      </c>
      <c r="P63">
        <v>6308.73</v>
      </c>
      <c r="Q63" t="s">
        <v>729</v>
      </c>
    </row>
    <row r="64" spans="1:17" ht="14.25" customHeight="1" x14ac:dyDescent="0.35">
      <c r="A64">
        <v>197293690005</v>
      </c>
      <c r="B64" t="s">
        <v>730</v>
      </c>
      <c r="C64">
        <v>19729</v>
      </c>
      <c r="D64">
        <v>19729369</v>
      </c>
      <c r="E64">
        <v>369</v>
      </c>
      <c r="F64">
        <v>5</v>
      </c>
      <c r="G64">
        <v>61</v>
      </c>
      <c r="H64" t="s">
        <v>717</v>
      </c>
      <c r="I64" t="s">
        <v>718</v>
      </c>
      <c r="J64">
        <v>5573.33</v>
      </c>
      <c r="K64">
        <v>1417.6</v>
      </c>
      <c r="L64">
        <v>236.36</v>
      </c>
      <c r="M64">
        <v>29.85</v>
      </c>
      <c r="N64">
        <v>166383.79999999999</v>
      </c>
      <c r="O64">
        <v>42320.35</v>
      </c>
      <c r="P64">
        <v>7056.04</v>
      </c>
      <c r="Q64" t="s">
        <v>729</v>
      </c>
    </row>
    <row r="65" spans="1:17" ht="14.25" customHeight="1" x14ac:dyDescent="0.35">
      <c r="A65">
        <v>197293690006</v>
      </c>
      <c r="B65" t="s">
        <v>730</v>
      </c>
      <c r="C65">
        <v>19729</v>
      </c>
      <c r="D65">
        <v>19729369</v>
      </c>
      <c r="E65">
        <v>369</v>
      </c>
      <c r="F65">
        <v>6</v>
      </c>
      <c r="G65">
        <v>61</v>
      </c>
      <c r="H65" t="s">
        <v>717</v>
      </c>
      <c r="I65" t="s">
        <v>718</v>
      </c>
      <c r="J65">
        <v>4977.04</v>
      </c>
      <c r="K65">
        <v>1046.82</v>
      </c>
      <c r="L65">
        <v>220.26</v>
      </c>
      <c r="M65">
        <v>33.630000000000003</v>
      </c>
      <c r="N65">
        <v>167369.79</v>
      </c>
      <c r="O65">
        <v>35202.910000000003</v>
      </c>
      <c r="P65">
        <v>7407.06</v>
      </c>
      <c r="Q65" t="s">
        <v>729</v>
      </c>
    </row>
    <row r="66" spans="1:17" ht="14.25" customHeight="1" x14ac:dyDescent="0.35">
      <c r="A66">
        <v>197293690007</v>
      </c>
      <c r="B66" t="s">
        <v>730</v>
      </c>
      <c r="C66">
        <v>19729</v>
      </c>
      <c r="D66">
        <v>19729369</v>
      </c>
      <c r="E66">
        <v>369</v>
      </c>
      <c r="F66">
        <v>7</v>
      </c>
      <c r="G66">
        <v>61</v>
      </c>
      <c r="H66" t="s">
        <v>717</v>
      </c>
      <c r="I66" t="s">
        <v>718</v>
      </c>
      <c r="J66">
        <v>4333.0600000000004</v>
      </c>
      <c r="K66">
        <v>532.86</v>
      </c>
      <c r="L66">
        <v>238.77</v>
      </c>
      <c r="M66">
        <v>20.37</v>
      </c>
      <c r="N66">
        <v>88254.19</v>
      </c>
      <c r="O66">
        <v>10853.17</v>
      </c>
      <c r="P66">
        <v>4863.12</v>
      </c>
      <c r="Q66" t="s">
        <v>729</v>
      </c>
    </row>
    <row r="67" spans="1:17" ht="14.25" customHeight="1" x14ac:dyDescent="0.35">
      <c r="A67">
        <v>197293690009</v>
      </c>
      <c r="B67" t="s">
        <v>730</v>
      </c>
      <c r="C67">
        <v>19729</v>
      </c>
      <c r="D67">
        <v>19729369</v>
      </c>
      <c r="E67">
        <v>369</v>
      </c>
      <c r="F67">
        <v>9</v>
      </c>
      <c r="G67">
        <v>61</v>
      </c>
      <c r="H67" t="s">
        <v>717</v>
      </c>
      <c r="I67" t="s">
        <v>718</v>
      </c>
      <c r="J67">
        <v>4688.2700000000004</v>
      </c>
      <c r="K67">
        <v>802.4</v>
      </c>
      <c r="L67">
        <v>240.91</v>
      </c>
      <c r="M67">
        <v>25.06</v>
      </c>
      <c r="N67">
        <v>117504.83</v>
      </c>
      <c r="O67">
        <v>20110.93</v>
      </c>
      <c r="P67">
        <v>6038.12</v>
      </c>
      <c r="Q67" t="s">
        <v>729</v>
      </c>
    </row>
    <row r="68" spans="1:17" ht="14.25" customHeight="1" x14ac:dyDescent="0.35">
      <c r="A68">
        <v>197293700002</v>
      </c>
      <c r="B68" t="s">
        <v>731</v>
      </c>
      <c r="C68">
        <v>19729</v>
      </c>
      <c r="D68">
        <v>19729370</v>
      </c>
      <c r="E68">
        <v>370</v>
      </c>
      <c r="F68">
        <v>2</v>
      </c>
      <c r="G68">
        <v>61</v>
      </c>
      <c r="H68" t="s">
        <v>717</v>
      </c>
      <c r="I68" t="s">
        <v>718</v>
      </c>
      <c r="J68">
        <v>0</v>
      </c>
      <c r="K68">
        <v>0</v>
      </c>
      <c r="L68">
        <v>0</v>
      </c>
      <c r="M68">
        <v>0.42</v>
      </c>
      <c r="N68">
        <v>0</v>
      </c>
      <c r="O68">
        <v>0</v>
      </c>
      <c r="P68">
        <v>0</v>
      </c>
      <c r="Q68" t="s">
        <v>729</v>
      </c>
    </row>
    <row r="69" spans="1:17" ht="14.25" customHeight="1" x14ac:dyDescent="0.35">
      <c r="A69">
        <v>197293700004</v>
      </c>
      <c r="B69" t="s">
        <v>731</v>
      </c>
      <c r="C69">
        <v>19729</v>
      </c>
      <c r="D69">
        <v>19729370</v>
      </c>
      <c r="E69">
        <v>370</v>
      </c>
      <c r="F69">
        <v>4</v>
      </c>
      <c r="G69">
        <v>61</v>
      </c>
      <c r="H69" t="s">
        <v>717</v>
      </c>
      <c r="I69" t="s">
        <v>718</v>
      </c>
      <c r="J69">
        <v>1179.3800000000001</v>
      </c>
      <c r="K69">
        <v>0</v>
      </c>
      <c r="L69">
        <v>0</v>
      </c>
      <c r="M69">
        <v>9.2799999999999994</v>
      </c>
      <c r="N69">
        <v>10940.7</v>
      </c>
      <c r="O69">
        <v>0</v>
      </c>
      <c r="P69">
        <v>0</v>
      </c>
      <c r="Q69" t="s">
        <v>729</v>
      </c>
    </row>
    <row r="70" spans="1:17" ht="14.25" customHeight="1" x14ac:dyDescent="0.35">
      <c r="A70">
        <v>197293700005</v>
      </c>
      <c r="B70" t="s">
        <v>731</v>
      </c>
      <c r="C70">
        <v>19729</v>
      </c>
      <c r="D70">
        <v>19729370</v>
      </c>
      <c r="E70">
        <v>370</v>
      </c>
      <c r="F70">
        <v>5</v>
      </c>
      <c r="G70">
        <v>61</v>
      </c>
      <c r="H70" t="s">
        <v>717</v>
      </c>
      <c r="I70" t="s">
        <v>718</v>
      </c>
      <c r="J70">
        <v>0</v>
      </c>
      <c r="K70">
        <v>0</v>
      </c>
      <c r="L70">
        <v>13.25</v>
      </c>
      <c r="M70">
        <v>8.58</v>
      </c>
      <c r="N70">
        <v>0</v>
      </c>
      <c r="O70">
        <v>0</v>
      </c>
      <c r="P70">
        <v>113.69</v>
      </c>
      <c r="Q70" t="s">
        <v>729</v>
      </c>
    </row>
    <row r="71" spans="1:17" ht="14.25" customHeight="1" x14ac:dyDescent="0.35">
      <c r="A71">
        <v>197293700006</v>
      </c>
      <c r="B71" t="s">
        <v>731</v>
      </c>
      <c r="C71">
        <v>19729</v>
      </c>
      <c r="D71">
        <v>19729370</v>
      </c>
      <c r="E71">
        <v>370</v>
      </c>
      <c r="F71">
        <v>6</v>
      </c>
      <c r="G71">
        <v>61</v>
      </c>
      <c r="H71" t="s">
        <v>717</v>
      </c>
      <c r="I71" t="s">
        <v>718</v>
      </c>
      <c r="J71">
        <v>1271.98</v>
      </c>
      <c r="K71">
        <v>0</v>
      </c>
      <c r="L71">
        <v>113.49</v>
      </c>
      <c r="M71">
        <v>8.5299999999999994</v>
      </c>
      <c r="N71">
        <v>10848.05</v>
      </c>
      <c r="O71">
        <v>0</v>
      </c>
      <c r="P71">
        <v>967.92</v>
      </c>
      <c r="Q71" t="s">
        <v>729</v>
      </c>
    </row>
    <row r="72" spans="1:17" ht="14.25" customHeight="1" x14ac:dyDescent="0.35">
      <c r="A72">
        <v>197293700007</v>
      </c>
      <c r="B72" t="s">
        <v>731</v>
      </c>
      <c r="C72">
        <v>19729</v>
      </c>
      <c r="D72">
        <v>19729370</v>
      </c>
      <c r="E72">
        <v>370</v>
      </c>
      <c r="F72">
        <v>7</v>
      </c>
      <c r="G72">
        <v>61</v>
      </c>
      <c r="H72" t="s">
        <v>717</v>
      </c>
      <c r="I72" t="s">
        <v>718</v>
      </c>
      <c r="J72">
        <v>0</v>
      </c>
      <c r="K72">
        <v>0</v>
      </c>
      <c r="L72">
        <v>84.22</v>
      </c>
      <c r="M72">
        <v>5.07</v>
      </c>
      <c r="N72">
        <v>0</v>
      </c>
      <c r="O72">
        <v>0</v>
      </c>
      <c r="P72">
        <v>426.96</v>
      </c>
      <c r="Q72" t="s">
        <v>729</v>
      </c>
    </row>
    <row r="73" spans="1:17" ht="14.25" customHeight="1" x14ac:dyDescent="0.35">
      <c r="A73">
        <v>197293700008</v>
      </c>
      <c r="B73" t="s">
        <v>732</v>
      </c>
      <c r="C73">
        <v>19729</v>
      </c>
      <c r="D73">
        <v>19729370</v>
      </c>
      <c r="E73">
        <v>370</v>
      </c>
      <c r="F73">
        <v>8</v>
      </c>
      <c r="G73">
        <v>61</v>
      </c>
      <c r="H73" t="s">
        <v>717</v>
      </c>
      <c r="I73" t="s">
        <v>718</v>
      </c>
      <c r="J73">
        <v>1000</v>
      </c>
      <c r="K73">
        <v>500</v>
      </c>
      <c r="L73">
        <v>79.13</v>
      </c>
      <c r="M73">
        <v>12.49</v>
      </c>
      <c r="N73">
        <v>12494.48</v>
      </c>
      <c r="O73">
        <v>6247.24</v>
      </c>
      <c r="P73">
        <v>988.65</v>
      </c>
      <c r="Q73" t="s">
        <v>729</v>
      </c>
    </row>
    <row r="74" spans="1:17" ht="14.25" customHeight="1" x14ac:dyDescent="0.35">
      <c r="A74">
        <v>197293700009</v>
      </c>
      <c r="B74" t="s">
        <v>732</v>
      </c>
      <c r="C74">
        <v>19729</v>
      </c>
      <c r="D74">
        <v>19729370</v>
      </c>
      <c r="E74">
        <v>370</v>
      </c>
      <c r="F74">
        <v>9</v>
      </c>
      <c r="G74">
        <v>61</v>
      </c>
      <c r="H74" t="s">
        <v>717</v>
      </c>
      <c r="I74" t="s">
        <v>718</v>
      </c>
      <c r="J74">
        <v>1000</v>
      </c>
      <c r="K74">
        <v>500</v>
      </c>
      <c r="L74">
        <v>111.34</v>
      </c>
      <c r="M74">
        <v>16.37</v>
      </c>
      <c r="N74">
        <v>16367.25</v>
      </c>
      <c r="O74">
        <v>8183.62</v>
      </c>
      <c r="P74">
        <v>1822.27</v>
      </c>
      <c r="Q74" t="s">
        <v>729</v>
      </c>
    </row>
    <row r="75" spans="1:17" ht="14.25" customHeight="1" x14ac:dyDescent="0.35">
      <c r="A75">
        <v>197293700010</v>
      </c>
      <c r="B75" t="s">
        <v>732</v>
      </c>
      <c r="C75">
        <v>19729</v>
      </c>
      <c r="D75">
        <v>19729370</v>
      </c>
      <c r="E75">
        <v>370</v>
      </c>
      <c r="F75">
        <v>10</v>
      </c>
      <c r="G75">
        <v>61</v>
      </c>
      <c r="H75" t="s">
        <v>717</v>
      </c>
      <c r="I75" t="s">
        <v>718</v>
      </c>
      <c r="J75">
        <v>1000</v>
      </c>
      <c r="K75">
        <v>500</v>
      </c>
      <c r="L75">
        <v>154.38999999999999</v>
      </c>
      <c r="M75">
        <v>5.42</v>
      </c>
      <c r="N75">
        <v>5418.9</v>
      </c>
      <c r="O75">
        <v>2709.45</v>
      </c>
      <c r="P75">
        <v>836.62</v>
      </c>
      <c r="Q75" t="s">
        <v>729</v>
      </c>
    </row>
    <row r="76" spans="1:17" ht="14.25" customHeight="1" x14ac:dyDescent="0.35">
      <c r="A76">
        <v>197293700011</v>
      </c>
      <c r="B76" t="s">
        <v>732</v>
      </c>
      <c r="C76">
        <v>19729</v>
      </c>
      <c r="D76">
        <v>19729370</v>
      </c>
      <c r="E76">
        <v>370</v>
      </c>
      <c r="F76">
        <v>11</v>
      </c>
      <c r="G76">
        <v>61</v>
      </c>
      <c r="H76" t="s">
        <v>717</v>
      </c>
      <c r="I76" t="s">
        <v>718</v>
      </c>
      <c r="J76">
        <v>1000</v>
      </c>
      <c r="K76">
        <v>500</v>
      </c>
      <c r="L76">
        <v>143.11000000000001</v>
      </c>
      <c r="M76">
        <v>6.94</v>
      </c>
      <c r="N76">
        <v>6944.29</v>
      </c>
      <c r="O76">
        <v>3472.14</v>
      </c>
      <c r="P76">
        <v>993.81</v>
      </c>
      <c r="Q76" t="s">
        <v>729</v>
      </c>
    </row>
    <row r="77" spans="1:17" ht="14.25" customHeight="1" x14ac:dyDescent="0.35">
      <c r="A77">
        <v>197293700012</v>
      </c>
      <c r="B77" t="s">
        <v>732</v>
      </c>
      <c r="C77">
        <v>19729</v>
      </c>
      <c r="D77">
        <v>19729370</v>
      </c>
      <c r="E77">
        <v>370</v>
      </c>
      <c r="F77">
        <v>12</v>
      </c>
      <c r="G77">
        <v>61</v>
      </c>
      <c r="H77" t="s">
        <v>717</v>
      </c>
      <c r="I77" t="s">
        <v>718</v>
      </c>
      <c r="J77">
        <v>1000</v>
      </c>
      <c r="K77">
        <v>500</v>
      </c>
      <c r="L77">
        <v>176.14</v>
      </c>
      <c r="M77">
        <v>1.71</v>
      </c>
      <c r="N77">
        <v>1713.3</v>
      </c>
      <c r="O77">
        <v>856.65</v>
      </c>
      <c r="P77">
        <v>301.77999999999997</v>
      </c>
      <c r="Q77" t="s">
        <v>729</v>
      </c>
    </row>
    <row r="78" spans="1:17" ht="14.25" customHeight="1" x14ac:dyDescent="0.35">
      <c r="A78">
        <v>197293700013</v>
      </c>
      <c r="B78" t="s">
        <v>732</v>
      </c>
      <c r="C78">
        <v>19729</v>
      </c>
      <c r="D78">
        <v>19729370</v>
      </c>
      <c r="E78">
        <v>370</v>
      </c>
      <c r="F78">
        <v>13</v>
      </c>
      <c r="G78">
        <v>61</v>
      </c>
      <c r="H78" t="s">
        <v>717</v>
      </c>
      <c r="I78" t="s">
        <v>718</v>
      </c>
      <c r="J78">
        <v>1101.78</v>
      </c>
      <c r="K78">
        <v>500</v>
      </c>
      <c r="L78">
        <v>95.11</v>
      </c>
      <c r="M78">
        <v>12.18</v>
      </c>
      <c r="N78">
        <v>13415.53</v>
      </c>
      <c r="O78">
        <v>6088.13</v>
      </c>
      <c r="P78">
        <v>1158.06</v>
      </c>
      <c r="Q78" t="s">
        <v>729</v>
      </c>
    </row>
    <row r="79" spans="1:17" ht="14.25" customHeight="1" x14ac:dyDescent="0.35">
      <c r="A79">
        <v>197293700014</v>
      </c>
      <c r="B79" t="s">
        <v>732</v>
      </c>
      <c r="C79">
        <v>19729</v>
      </c>
      <c r="D79">
        <v>19729370</v>
      </c>
      <c r="E79">
        <v>370</v>
      </c>
      <c r="F79">
        <v>14</v>
      </c>
      <c r="G79">
        <v>61</v>
      </c>
      <c r="H79" t="s">
        <v>717</v>
      </c>
      <c r="I79" t="s">
        <v>718</v>
      </c>
      <c r="J79">
        <v>1356.01</v>
      </c>
      <c r="K79">
        <v>500.04</v>
      </c>
      <c r="L79">
        <v>132.47</v>
      </c>
      <c r="M79">
        <v>11.27</v>
      </c>
      <c r="N79">
        <v>15279.55</v>
      </c>
      <c r="O79">
        <v>5634.42</v>
      </c>
      <c r="P79">
        <v>1492.7</v>
      </c>
      <c r="Q79" t="s">
        <v>729</v>
      </c>
    </row>
    <row r="80" spans="1:17" ht="14.25" customHeight="1" x14ac:dyDescent="0.35">
      <c r="A80">
        <v>197293700015</v>
      </c>
      <c r="B80" t="s">
        <v>732</v>
      </c>
      <c r="C80">
        <v>19729</v>
      </c>
      <c r="D80">
        <v>19729370</v>
      </c>
      <c r="E80">
        <v>370</v>
      </c>
      <c r="F80">
        <v>15</v>
      </c>
      <c r="G80">
        <v>61</v>
      </c>
      <c r="H80" t="s">
        <v>717</v>
      </c>
      <c r="I80" t="s">
        <v>718</v>
      </c>
      <c r="J80">
        <v>1000</v>
      </c>
      <c r="K80">
        <v>500</v>
      </c>
      <c r="L80">
        <v>161.27000000000001</v>
      </c>
      <c r="M80">
        <v>2.64</v>
      </c>
      <c r="N80">
        <v>2644.52</v>
      </c>
      <c r="O80">
        <v>1322.26</v>
      </c>
      <c r="P80">
        <v>426.47</v>
      </c>
      <c r="Q80" t="s">
        <v>729</v>
      </c>
    </row>
    <row r="81" spans="1:17" ht="14.25" customHeight="1" x14ac:dyDescent="0.35">
      <c r="A81">
        <v>197293700016</v>
      </c>
      <c r="B81" t="s">
        <v>732</v>
      </c>
      <c r="C81">
        <v>19729</v>
      </c>
      <c r="D81">
        <v>19729370</v>
      </c>
      <c r="E81">
        <v>370</v>
      </c>
      <c r="F81">
        <v>16</v>
      </c>
      <c r="G81">
        <v>61</v>
      </c>
      <c r="H81" t="s">
        <v>717</v>
      </c>
      <c r="I81" t="s">
        <v>718</v>
      </c>
      <c r="J81">
        <v>1000</v>
      </c>
      <c r="K81">
        <v>500</v>
      </c>
      <c r="L81">
        <v>164.44</v>
      </c>
      <c r="M81">
        <v>10.41</v>
      </c>
      <c r="N81">
        <v>10410.49</v>
      </c>
      <c r="O81">
        <v>5205.25</v>
      </c>
      <c r="P81">
        <v>1711.9</v>
      </c>
      <c r="Q81" t="s">
        <v>729</v>
      </c>
    </row>
    <row r="82" spans="1:17" ht="14.25" customHeight="1" x14ac:dyDescent="0.35">
      <c r="A82">
        <v>197293700017</v>
      </c>
      <c r="B82" t="s">
        <v>732</v>
      </c>
      <c r="C82">
        <v>19729</v>
      </c>
      <c r="D82">
        <v>19729370</v>
      </c>
      <c r="E82">
        <v>370</v>
      </c>
      <c r="F82">
        <v>17</v>
      </c>
      <c r="G82">
        <v>61</v>
      </c>
      <c r="H82" t="s">
        <v>717</v>
      </c>
      <c r="I82" t="s">
        <v>718</v>
      </c>
      <c r="J82">
        <v>1000</v>
      </c>
      <c r="K82">
        <v>500</v>
      </c>
      <c r="L82">
        <v>136.88</v>
      </c>
      <c r="M82">
        <v>9.84</v>
      </c>
      <c r="N82">
        <v>9844.8799999999992</v>
      </c>
      <c r="O82">
        <v>4922.4399999999996</v>
      </c>
      <c r="P82">
        <v>1347.52</v>
      </c>
      <c r="Q82" t="s">
        <v>729</v>
      </c>
    </row>
    <row r="83" spans="1:17" ht="14.25" customHeight="1" x14ac:dyDescent="0.35">
      <c r="A83">
        <v>197293700018</v>
      </c>
      <c r="B83" t="s">
        <v>732</v>
      </c>
      <c r="C83">
        <v>19729</v>
      </c>
      <c r="D83">
        <v>19729370</v>
      </c>
      <c r="E83">
        <v>370</v>
      </c>
      <c r="F83">
        <v>18</v>
      </c>
      <c r="G83">
        <v>61</v>
      </c>
      <c r="H83" t="s">
        <v>717</v>
      </c>
      <c r="I83" t="s">
        <v>718</v>
      </c>
      <c r="J83">
        <v>1000</v>
      </c>
      <c r="K83">
        <v>500</v>
      </c>
      <c r="L83">
        <v>128.36000000000001</v>
      </c>
      <c r="M83">
        <v>7.48</v>
      </c>
      <c r="N83">
        <v>7482.96</v>
      </c>
      <c r="O83">
        <v>3741.48</v>
      </c>
      <c r="P83">
        <v>960.5</v>
      </c>
      <c r="Q83" t="s">
        <v>729</v>
      </c>
    </row>
    <row r="84" spans="1:17" ht="14.25" customHeight="1" x14ac:dyDescent="0.35">
      <c r="A84">
        <v>197293700019</v>
      </c>
      <c r="B84" t="s">
        <v>732</v>
      </c>
      <c r="C84">
        <v>19729</v>
      </c>
      <c r="D84">
        <v>19729370</v>
      </c>
      <c r="E84">
        <v>370</v>
      </c>
      <c r="F84">
        <v>19</v>
      </c>
      <c r="G84">
        <v>61</v>
      </c>
      <c r="H84" t="s">
        <v>717</v>
      </c>
      <c r="I84" t="s">
        <v>718</v>
      </c>
      <c r="J84">
        <v>1000</v>
      </c>
      <c r="K84">
        <v>500</v>
      </c>
      <c r="L84">
        <v>127.36</v>
      </c>
      <c r="M84">
        <v>6</v>
      </c>
      <c r="N84">
        <v>5996.77</v>
      </c>
      <c r="O84">
        <v>2998.39</v>
      </c>
      <c r="P84">
        <v>763.74</v>
      </c>
      <c r="Q84" t="s">
        <v>729</v>
      </c>
    </row>
    <row r="85" spans="1:17" ht="14.25" customHeight="1" x14ac:dyDescent="0.35">
      <c r="A85">
        <v>197293700020</v>
      </c>
      <c r="B85" t="s">
        <v>732</v>
      </c>
      <c r="C85">
        <v>19729</v>
      </c>
      <c r="D85">
        <v>19729370</v>
      </c>
      <c r="E85">
        <v>370</v>
      </c>
      <c r="F85">
        <v>20</v>
      </c>
      <c r="G85">
        <v>61</v>
      </c>
      <c r="H85" t="s">
        <v>717</v>
      </c>
      <c r="I85" t="s">
        <v>718</v>
      </c>
      <c r="J85">
        <v>1000</v>
      </c>
      <c r="K85">
        <v>500</v>
      </c>
      <c r="L85">
        <v>191.75</v>
      </c>
      <c r="M85">
        <v>8.64</v>
      </c>
      <c r="N85">
        <v>8635.0300000000007</v>
      </c>
      <c r="O85">
        <v>4317.51</v>
      </c>
      <c r="P85">
        <v>1655.79</v>
      </c>
      <c r="Q85" t="s">
        <v>729</v>
      </c>
    </row>
    <row r="86" spans="1:17" ht="14.25" customHeight="1" x14ac:dyDescent="0.35">
      <c r="A86">
        <v>196453460004</v>
      </c>
      <c r="B86" t="s">
        <v>733</v>
      </c>
      <c r="C86">
        <v>19645</v>
      </c>
      <c r="D86">
        <v>19645346</v>
      </c>
      <c r="E86">
        <v>346</v>
      </c>
      <c r="F86">
        <v>4</v>
      </c>
      <c r="G86">
        <v>61</v>
      </c>
      <c r="H86" t="s">
        <v>717</v>
      </c>
      <c r="I86" t="s">
        <v>718</v>
      </c>
      <c r="J86">
        <v>2042.59</v>
      </c>
      <c r="K86">
        <v>0</v>
      </c>
      <c r="L86">
        <v>359.79</v>
      </c>
      <c r="M86">
        <v>10.34</v>
      </c>
      <c r="N86">
        <v>21129.09</v>
      </c>
      <c r="O86">
        <v>0</v>
      </c>
      <c r="P86">
        <v>3721.79</v>
      </c>
      <c r="Q86" t="s">
        <v>734</v>
      </c>
    </row>
    <row r="87" spans="1:17" ht="14.25" customHeight="1" x14ac:dyDescent="0.35">
      <c r="A87">
        <v>965697910999</v>
      </c>
      <c r="B87" t="s">
        <v>735</v>
      </c>
      <c r="C87">
        <v>96569</v>
      </c>
      <c r="D87">
        <v>96569791</v>
      </c>
      <c r="E87">
        <v>791</v>
      </c>
      <c r="F87">
        <v>999</v>
      </c>
      <c r="G87">
        <v>61</v>
      </c>
      <c r="H87" t="s">
        <v>717</v>
      </c>
      <c r="I87" t="s">
        <v>718</v>
      </c>
      <c r="J87">
        <v>6000</v>
      </c>
      <c r="K87">
        <v>2778.38</v>
      </c>
      <c r="L87">
        <v>381.58</v>
      </c>
      <c r="M87">
        <v>12.7</v>
      </c>
      <c r="N87">
        <v>76211.02</v>
      </c>
      <c r="O87">
        <v>35290.519999999997</v>
      </c>
      <c r="P87">
        <v>4846.83</v>
      </c>
      <c r="Q87" t="s">
        <v>734</v>
      </c>
    </row>
    <row r="88" spans="1:17" ht="14.25" customHeight="1" x14ac:dyDescent="0.35">
      <c r="A88">
        <v>196253300006</v>
      </c>
      <c r="B88" t="s">
        <v>736</v>
      </c>
      <c r="C88">
        <v>19625</v>
      </c>
      <c r="D88">
        <v>19625330</v>
      </c>
      <c r="E88">
        <v>330</v>
      </c>
      <c r="F88">
        <v>6</v>
      </c>
      <c r="G88">
        <v>61</v>
      </c>
      <c r="H88" t="s">
        <v>717</v>
      </c>
      <c r="I88" t="s">
        <v>718</v>
      </c>
      <c r="J88">
        <v>1148.0999999999999</v>
      </c>
      <c r="K88">
        <v>0</v>
      </c>
      <c r="L88">
        <v>206.55</v>
      </c>
      <c r="M88">
        <v>14</v>
      </c>
      <c r="N88">
        <v>16072.92</v>
      </c>
      <c r="O88">
        <v>0</v>
      </c>
      <c r="P88">
        <v>2891.67</v>
      </c>
      <c r="Q88" t="s">
        <v>737</v>
      </c>
    </row>
    <row r="89" spans="1:17" ht="14.25" customHeight="1" x14ac:dyDescent="0.35">
      <c r="A89">
        <v>196253300007</v>
      </c>
      <c r="B89" t="s">
        <v>736</v>
      </c>
      <c r="C89">
        <v>19625</v>
      </c>
      <c r="D89">
        <v>19625330</v>
      </c>
      <c r="E89">
        <v>330</v>
      </c>
      <c r="F89">
        <v>7</v>
      </c>
      <c r="G89">
        <v>61</v>
      </c>
      <c r="H89" t="s">
        <v>717</v>
      </c>
      <c r="I89" t="s">
        <v>718</v>
      </c>
      <c r="J89">
        <v>1401.33</v>
      </c>
      <c r="K89">
        <v>0</v>
      </c>
      <c r="L89">
        <v>288.8</v>
      </c>
      <c r="M89">
        <v>13.48</v>
      </c>
      <c r="N89">
        <v>18894.73</v>
      </c>
      <c r="O89">
        <v>0</v>
      </c>
      <c r="P89">
        <v>3894.03</v>
      </c>
      <c r="Q89" t="s">
        <v>737</v>
      </c>
    </row>
    <row r="90" spans="1:17" ht="14.25" customHeight="1" x14ac:dyDescent="0.35">
      <c r="A90">
        <v>196273310001</v>
      </c>
      <c r="B90" t="s">
        <v>738</v>
      </c>
      <c r="C90">
        <v>19627</v>
      </c>
      <c r="D90">
        <v>19627331</v>
      </c>
      <c r="E90">
        <v>331</v>
      </c>
      <c r="F90">
        <v>1</v>
      </c>
      <c r="G90">
        <v>61</v>
      </c>
      <c r="H90" t="s">
        <v>717</v>
      </c>
      <c r="I90" t="s">
        <v>718</v>
      </c>
      <c r="J90">
        <v>1556.08</v>
      </c>
      <c r="K90">
        <v>0</v>
      </c>
      <c r="L90">
        <v>266.74</v>
      </c>
      <c r="M90">
        <v>7.12</v>
      </c>
      <c r="N90">
        <v>11075.46</v>
      </c>
      <c r="O90">
        <v>0</v>
      </c>
      <c r="P90">
        <v>1898.52</v>
      </c>
      <c r="Q90" t="s">
        <v>737</v>
      </c>
    </row>
    <row r="91" spans="1:17" ht="14.25" customHeight="1" x14ac:dyDescent="0.35">
      <c r="A91">
        <v>196273310002</v>
      </c>
      <c r="B91" t="s">
        <v>738</v>
      </c>
      <c r="C91">
        <v>19627</v>
      </c>
      <c r="D91">
        <v>19627331</v>
      </c>
      <c r="E91">
        <v>331</v>
      </c>
      <c r="F91">
        <v>2</v>
      </c>
      <c r="G91">
        <v>61</v>
      </c>
      <c r="H91" t="s">
        <v>717</v>
      </c>
      <c r="I91" t="s">
        <v>718</v>
      </c>
      <c r="J91">
        <v>1940.36</v>
      </c>
      <c r="K91">
        <v>0</v>
      </c>
      <c r="L91">
        <v>161.41999999999999</v>
      </c>
      <c r="M91">
        <v>8.52</v>
      </c>
      <c r="N91">
        <v>16526.18</v>
      </c>
      <c r="O91">
        <v>0</v>
      </c>
      <c r="P91">
        <v>1374.84</v>
      </c>
      <c r="Q91" t="s">
        <v>737</v>
      </c>
    </row>
    <row r="92" spans="1:17" ht="14.25" customHeight="1" x14ac:dyDescent="0.35">
      <c r="A92">
        <v>196273310003</v>
      </c>
      <c r="B92" t="s">
        <v>738</v>
      </c>
      <c r="C92">
        <v>19627</v>
      </c>
      <c r="D92">
        <v>19627331</v>
      </c>
      <c r="E92">
        <v>331</v>
      </c>
      <c r="F92">
        <v>3</v>
      </c>
      <c r="G92">
        <v>61</v>
      </c>
      <c r="H92" t="s">
        <v>717</v>
      </c>
      <c r="I92" t="s">
        <v>718</v>
      </c>
      <c r="J92">
        <v>1720.71</v>
      </c>
      <c r="K92">
        <v>0</v>
      </c>
      <c r="L92">
        <v>183.05</v>
      </c>
      <c r="M92">
        <v>4.25</v>
      </c>
      <c r="N92">
        <v>7309.01</v>
      </c>
      <c r="O92">
        <v>0</v>
      </c>
      <c r="P92">
        <v>777.54</v>
      </c>
      <c r="Q92" t="s">
        <v>737</v>
      </c>
    </row>
    <row r="93" spans="1:17" ht="14.25" customHeight="1" x14ac:dyDescent="0.35">
      <c r="A93">
        <v>196273310004</v>
      </c>
      <c r="B93" t="s">
        <v>738</v>
      </c>
      <c r="C93">
        <v>19627</v>
      </c>
      <c r="D93">
        <v>19627331</v>
      </c>
      <c r="E93">
        <v>331</v>
      </c>
      <c r="F93">
        <v>4</v>
      </c>
      <c r="G93">
        <v>61</v>
      </c>
      <c r="H93" t="s">
        <v>717</v>
      </c>
      <c r="I93" t="s">
        <v>718</v>
      </c>
      <c r="J93">
        <v>1754.9</v>
      </c>
      <c r="K93">
        <v>0</v>
      </c>
      <c r="L93">
        <v>193.53</v>
      </c>
      <c r="M93">
        <v>18.61</v>
      </c>
      <c r="N93">
        <v>32666.79</v>
      </c>
      <c r="O93">
        <v>0</v>
      </c>
      <c r="P93">
        <v>3602.51</v>
      </c>
      <c r="Q93" t="s">
        <v>737</v>
      </c>
    </row>
    <row r="94" spans="1:17" ht="14.25" customHeight="1" x14ac:dyDescent="0.35">
      <c r="A94">
        <v>196293270004</v>
      </c>
      <c r="B94" t="s">
        <v>739</v>
      </c>
      <c r="C94">
        <v>19629</v>
      </c>
      <c r="D94">
        <v>19629327</v>
      </c>
      <c r="E94">
        <v>327</v>
      </c>
      <c r="F94">
        <v>4</v>
      </c>
      <c r="G94">
        <v>61</v>
      </c>
      <c r="H94" t="s">
        <v>717</v>
      </c>
      <c r="I94" t="s">
        <v>718</v>
      </c>
      <c r="J94">
        <v>0</v>
      </c>
      <c r="K94">
        <v>0</v>
      </c>
      <c r="L94">
        <v>0</v>
      </c>
      <c r="M94">
        <v>3.09</v>
      </c>
      <c r="N94">
        <v>0</v>
      </c>
      <c r="O94">
        <v>0</v>
      </c>
      <c r="P94">
        <v>0</v>
      </c>
      <c r="Q94" t="s">
        <v>737</v>
      </c>
    </row>
    <row r="95" spans="1:17" ht="14.25" customHeight="1" x14ac:dyDescent="0.35">
      <c r="A95">
        <v>196293270005</v>
      </c>
      <c r="B95" t="s">
        <v>740</v>
      </c>
      <c r="C95">
        <v>19629</v>
      </c>
      <c r="D95">
        <v>19629327</v>
      </c>
      <c r="E95">
        <v>327</v>
      </c>
      <c r="F95">
        <v>5</v>
      </c>
      <c r="G95">
        <v>61</v>
      </c>
      <c r="H95" t="s">
        <v>717</v>
      </c>
      <c r="I95" t="s">
        <v>718</v>
      </c>
      <c r="J95">
        <v>1000</v>
      </c>
      <c r="K95">
        <v>500</v>
      </c>
      <c r="L95">
        <v>185</v>
      </c>
      <c r="M95">
        <v>9.19</v>
      </c>
      <c r="N95">
        <v>9191.82</v>
      </c>
      <c r="O95">
        <v>4595.91</v>
      </c>
      <c r="P95">
        <v>1700.51</v>
      </c>
      <c r="Q95" t="s">
        <v>737</v>
      </c>
    </row>
    <row r="96" spans="1:17" ht="14.25" customHeight="1" x14ac:dyDescent="0.35">
      <c r="A96">
        <v>196293270007</v>
      </c>
      <c r="B96" t="s">
        <v>740</v>
      </c>
      <c r="C96">
        <v>19629</v>
      </c>
      <c r="D96">
        <v>19629327</v>
      </c>
      <c r="E96">
        <v>327</v>
      </c>
      <c r="F96">
        <v>7</v>
      </c>
      <c r="G96">
        <v>61</v>
      </c>
      <c r="H96" t="s">
        <v>717</v>
      </c>
      <c r="I96" t="s">
        <v>718</v>
      </c>
      <c r="J96">
        <v>1841.75</v>
      </c>
      <c r="K96">
        <v>500</v>
      </c>
      <c r="L96">
        <v>184.57</v>
      </c>
      <c r="M96">
        <v>15.03</v>
      </c>
      <c r="N96">
        <v>27672.34</v>
      </c>
      <c r="O96">
        <v>7512.52</v>
      </c>
      <c r="P96">
        <v>2773.1</v>
      </c>
      <c r="Q96" t="s">
        <v>737</v>
      </c>
    </row>
    <row r="97" spans="1:17" ht="14.25" customHeight="1" x14ac:dyDescent="0.35">
      <c r="A97">
        <v>196293270008</v>
      </c>
      <c r="B97" t="s">
        <v>740</v>
      </c>
      <c r="C97">
        <v>19629</v>
      </c>
      <c r="D97">
        <v>19629327</v>
      </c>
      <c r="E97">
        <v>327</v>
      </c>
      <c r="F97">
        <v>8</v>
      </c>
      <c r="G97">
        <v>61</v>
      </c>
      <c r="H97" t="s">
        <v>717</v>
      </c>
      <c r="I97" t="s">
        <v>718</v>
      </c>
      <c r="J97">
        <v>1936.78</v>
      </c>
      <c r="K97">
        <v>506.54</v>
      </c>
      <c r="L97">
        <v>234.77</v>
      </c>
      <c r="M97">
        <v>22.87</v>
      </c>
      <c r="N97">
        <v>44297.04</v>
      </c>
      <c r="O97">
        <v>11585.42</v>
      </c>
      <c r="P97">
        <v>5369.48</v>
      </c>
      <c r="Q97" t="s">
        <v>737</v>
      </c>
    </row>
    <row r="98" spans="1:17" ht="14.25" customHeight="1" x14ac:dyDescent="0.35">
      <c r="A98">
        <v>198174400004</v>
      </c>
      <c r="B98" t="s">
        <v>741</v>
      </c>
      <c r="C98">
        <v>19817</v>
      </c>
      <c r="D98">
        <v>19817440</v>
      </c>
      <c r="E98">
        <v>440</v>
      </c>
      <c r="F98">
        <v>4</v>
      </c>
      <c r="G98">
        <v>61</v>
      </c>
      <c r="H98" t="s">
        <v>717</v>
      </c>
      <c r="I98" t="s">
        <v>718</v>
      </c>
      <c r="J98">
        <v>4631.32</v>
      </c>
      <c r="K98">
        <v>685.97</v>
      </c>
      <c r="L98">
        <v>265.60000000000002</v>
      </c>
      <c r="M98">
        <v>35.01</v>
      </c>
      <c r="N98">
        <v>162126.07999999999</v>
      </c>
      <c r="O98">
        <v>24013.32</v>
      </c>
      <c r="P98">
        <v>9297.8700000000008</v>
      </c>
      <c r="Q98" t="s">
        <v>737</v>
      </c>
    </row>
    <row r="99" spans="1:17" ht="14.25" customHeight="1" x14ac:dyDescent="0.35">
      <c r="A99">
        <v>198174400005</v>
      </c>
      <c r="B99" t="s">
        <v>741</v>
      </c>
      <c r="C99">
        <v>19817</v>
      </c>
      <c r="D99">
        <v>19817440</v>
      </c>
      <c r="E99">
        <v>440</v>
      </c>
      <c r="F99">
        <v>5</v>
      </c>
      <c r="G99">
        <v>61</v>
      </c>
      <c r="H99" t="s">
        <v>717</v>
      </c>
      <c r="I99" t="s">
        <v>718</v>
      </c>
      <c r="J99">
        <v>5211.7</v>
      </c>
      <c r="K99">
        <v>1350.71</v>
      </c>
      <c r="L99">
        <v>237.32</v>
      </c>
      <c r="M99">
        <v>39.56</v>
      </c>
      <c r="N99">
        <v>206188.16</v>
      </c>
      <c r="O99">
        <v>53437.56</v>
      </c>
      <c r="P99">
        <v>9388.85</v>
      </c>
      <c r="Q99" t="s">
        <v>737</v>
      </c>
    </row>
    <row r="100" spans="1:17" ht="14.25" customHeight="1" x14ac:dyDescent="0.35">
      <c r="A100">
        <v>198174400008</v>
      </c>
      <c r="B100" t="s">
        <v>741</v>
      </c>
      <c r="C100">
        <v>19817</v>
      </c>
      <c r="D100">
        <v>19817440</v>
      </c>
      <c r="E100">
        <v>440</v>
      </c>
      <c r="F100">
        <v>8</v>
      </c>
      <c r="G100">
        <v>61</v>
      </c>
      <c r="H100" t="s">
        <v>717</v>
      </c>
      <c r="I100" t="s">
        <v>718</v>
      </c>
      <c r="J100">
        <v>3620.7</v>
      </c>
      <c r="K100">
        <v>651.86</v>
      </c>
      <c r="L100">
        <v>231.96</v>
      </c>
      <c r="M100">
        <v>18.84</v>
      </c>
      <c r="N100">
        <v>68199.990000000005</v>
      </c>
      <c r="O100">
        <v>12278.56</v>
      </c>
      <c r="P100">
        <v>4369.22</v>
      </c>
      <c r="Q100" t="s">
        <v>737</v>
      </c>
    </row>
    <row r="101" spans="1:17" ht="14.25" customHeight="1" x14ac:dyDescent="0.35">
      <c r="A101">
        <v>198174400009</v>
      </c>
      <c r="B101" t="s">
        <v>741</v>
      </c>
      <c r="C101">
        <v>19817</v>
      </c>
      <c r="D101">
        <v>19817440</v>
      </c>
      <c r="E101">
        <v>440</v>
      </c>
      <c r="F101">
        <v>9</v>
      </c>
      <c r="G101">
        <v>61</v>
      </c>
      <c r="H101" t="s">
        <v>717</v>
      </c>
      <c r="I101" t="s">
        <v>718</v>
      </c>
      <c r="J101">
        <v>2243.06</v>
      </c>
      <c r="K101">
        <v>503.22</v>
      </c>
      <c r="L101">
        <v>170.15</v>
      </c>
      <c r="M101">
        <v>19.72</v>
      </c>
      <c r="N101">
        <v>44222.6</v>
      </c>
      <c r="O101">
        <v>9921.1200000000008</v>
      </c>
      <c r="P101">
        <v>3354.49</v>
      </c>
      <c r="Q101" t="s">
        <v>737</v>
      </c>
    </row>
    <row r="102" spans="1:17" ht="14.25" customHeight="1" x14ac:dyDescent="0.35">
      <c r="A102">
        <v>198174400013</v>
      </c>
      <c r="B102" t="s">
        <v>741</v>
      </c>
      <c r="C102">
        <v>19817</v>
      </c>
      <c r="D102">
        <v>19817440</v>
      </c>
      <c r="E102">
        <v>440</v>
      </c>
      <c r="F102">
        <v>13</v>
      </c>
      <c r="G102">
        <v>61</v>
      </c>
      <c r="H102" t="s">
        <v>717</v>
      </c>
      <c r="I102" t="s">
        <v>718</v>
      </c>
      <c r="J102">
        <v>3807.41</v>
      </c>
      <c r="K102">
        <v>678.52</v>
      </c>
      <c r="L102">
        <v>269.42</v>
      </c>
      <c r="M102">
        <v>15.55</v>
      </c>
      <c r="N102">
        <v>59208.28</v>
      </c>
      <c r="O102">
        <v>10551.58</v>
      </c>
      <c r="P102">
        <v>4189.76</v>
      </c>
      <c r="Q102" t="s">
        <v>737</v>
      </c>
    </row>
    <row r="103" spans="1:17" ht="14.25" customHeight="1" x14ac:dyDescent="0.35">
      <c r="A103">
        <v>198174400016</v>
      </c>
      <c r="B103" t="s">
        <v>741</v>
      </c>
      <c r="C103">
        <v>19817</v>
      </c>
      <c r="D103">
        <v>19817440</v>
      </c>
      <c r="E103">
        <v>440</v>
      </c>
      <c r="F103">
        <v>16</v>
      </c>
      <c r="G103">
        <v>61</v>
      </c>
      <c r="H103" t="s">
        <v>717</v>
      </c>
      <c r="I103" t="s">
        <v>718</v>
      </c>
      <c r="J103">
        <v>2807.92</v>
      </c>
      <c r="K103">
        <v>500</v>
      </c>
      <c r="L103">
        <v>252.45</v>
      </c>
      <c r="M103">
        <v>29.74</v>
      </c>
      <c r="N103">
        <v>83496.25</v>
      </c>
      <c r="O103">
        <v>14867.98</v>
      </c>
      <c r="P103">
        <v>7506.93</v>
      </c>
      <c r="Q103" t="s">
        <v>737</v>
      </c>
    </row>
    <row r="104" spans="1:17" ht="14.25" customHeight="1" x14ac:dyDescent="0.35">
      <c r="A104">
        <v>198174400017</v>
      </c>
      <c r="B104" t="s">
        <v>741</v>
      </c>
      <c r="C104">
        <v>19817</v>
      </c>
      <c r="D104">
        <v>19817440</v>
      </c>
      <c r="E104">
        <v>440</v>
      </c>
      <c r="F104">
        <v>17</v>
      </c>
      <c r="G104">
        <v>61</v>
      </c>
      <c r="H104" t="s">
        <v>717</v>
      </c>
      <c r="I104" t="s">
        <v>718</v>
      </c>
      <c r="J104">
        <v>2366.98</v>
      </c>
      <c r="K104">
        <v>500.32</v>
      </c>
      <c r="L104">
        <v>268.91000000000003</v>
      </c>
      <c r="M104">
        <v>16.18</v>
      </c>
      <c r="N104">
        <v>38302.76</v>
      </c>
      <c r="O104">
        <v>8096.27</v>
      </c>
      <c r="P104">
        <v>4351.51</v>
      </c>
      <c r="Q104" t="s">
        <v>737</v>
      </c>
    </row>
    <row r="105" spans="1:17" ht="14.25" customHeight="1" x14ac:dyDescent="0.35">
      <c r="A105">
        <v>90010020008</v>
      </c>
      <c r="B105" t="s">
        <v>742</v>
      </c>
      <c r="C105">
        <v>9001</v>
      </c>
      <c r="D105">
        <v>9001002</v>
      </c>
      <c r="E105">
        <v>2</v>
      </c>
      <c r="F105">
        <v>8</v>
      </c>
      <c r="G105">
        <v>61</v>
      </c>
      <c r="H105" t="s">
        <v>717</v>
      </c>
      <c r="I105" t="s">
        <v>718</v>
      </c>
      <c r="J105">
        <v>3387.06</v>
      </c>
      <c r="K105">
        <v>570.66</v>
      </c>
      <c r="L105">
        <v>23.22</v>
      </c>
      <c r="M105">
        <v>9.82</v>
      </c>
      <c r="N105">
        <v>33275.82</v>
      </c>
      <c r="O105">
        <v>5606.37</v>
      </c>
      <c r="P105">
        <v>228.09</v>
      </c>
      <c r="Q105" t="s">
        <v>737</v>
      </c>
    </row>
    <row r="106" spans="1:17" ht="14.25" customHeight="1" x14ac:dyDescent="0.35">
      <c r="A106">
        <v>90010020009</v>
      </c>
      <c r="B106" t="s">
        <v>742</v>
      </c>
      <c r="C106">
        <v>9001</v>
      </c>
      <c r="D106">
        <v>9001002</v>
      </c>
      <c r="E106">
        <v>2</v>
      </c>
      <c r="F106">
        <v>9</v>
      </c>
      <c r="G106">
        <v>61</v>
      </c>
      <c r="H106" t="s">
        <v>717</v>
      </c>
      <c r="I106" t="s">
        <v>718</v>
      </c>
      <c r="J106">
        <v>1000</v>
      </c>
      <c r="K106">
        <v>0</v>
      </c>
      <c r="L106">
        <v>0</v>
      </c>
      <c r="M106">
        <v>0.34</v>
      </c>
      <c r="N106">
        <v>344.94</v>
      </c>
      <c r="O106">
        <v>0</v>
      </c>
      <c r="P106">
        <v>0</v>
      </c>
      <c r="Q106" t="s">
        <v>737</v>
      </c>
    </row>
    <row r="107" spans="1:17" ht="14.25" customHeight="1" x14ac:dyDescent="0.35">
      <c r="A107">
        <v>575691860016</v>
      </c>
      <c r="B107" t="s">
        <v>743</v>
      </c>
      <c r="C107">
        <v>57569</v>
      </c>
      <c r="D107">
        <v>57569186</v>
      </c>
      <c r="E107">
        <v>186</v>
      </c>
      <c r="F107">
        <v>16</v>
      </c>
      <c r="G107">
        <v>61</v>
      </c>
      <c r="H107" t="s">
        <v>717</v>
      </c>
      <c r="I107" t="s">
        <v>718</v>
      </c>
      <c r="J107">
        <v>2644.27</v>
      </c>
      <c r="K107">
        <v>697.27</v>
      </c>
      <c r="L107">
        <v>149.88999999999999</v>
      </c>
      <c r="M107">
        <v>10.59</v>
      </c>
      <c r="N107">
        <v>28013.95</v>
      </c>
      <c r="O107">
        <v>7387</v>
      </c>
      <c r="P107">
        <v>1587.95</v>
      </c>
      <c r="Q107" t="s">
        <v>744</v>
      </c>
    </row>
    <row r="108" spans="1:17" ht="14.25" customHeight="1" x14ac:dyDescent="0.35">
      <c r="A108">
        <v>575691860017</v>
      </c>
      <c r="B108" t="s">
        <v>743</v>
      </c>
      <c r="C108">
        <v>57569</v>
      </c>
      <c r="D108">
        <v>57569186</v>
      </c>
      <c r="E108">
        <v>186</v>
      </c>
      <c r="F108">
        <v>17</v>
      </c>
      <c r="G108">
        <v>61</v>
      </c>
      <c r="H108" t="s">
        <v>717</v>
      </c>
      <c r="I108" t="s">
        <v>718</v>
      </c>
      <c r="J108">
        <v>2571.79</v>
      </c>
      <c r="K108">
        <v>0</v>
      </c>
      <c r="L108">
        <v>71.39</v>
      </c>
      <c r="M108">
        <v>10.59</v>
      </c>
      <c r="N108">
        <v>27232.25</v>
      </c>
      <c r="O108">
        <v>0</v>
      </c>
      <c r="P108">
        <v>755.93</v>
      </c>
      <c r="Q108" t="s">
        <v>744</v>
      </c>
    </row>
    <row r="109" spans="1:17" ht="14.25" customHeight="1" x14ac:dyDescent="0.35">
      <c r="A109">
        <v>575691860018</v>
      </c>
      <c r="B109" t="s">
        <v>743</v>
      </c>
      <c r="C109">
        <v>57569</v>
      </c>
      <c r="D109">
        <v>57569186</v>
      </c>
      <c r="E109">
        <v>186</v>
      </c>
      <c r="F109">
        <v>18</v>
      </c>
      <c r="G109">
        <v>61</v>
      </c>
      <c r="H109" t="s">
        <v>717</v>
      </c>
      <c r="I109" t="s">
        <v>718</v>
      </c>
      <c r="J109">
        <v>3463.29</v>
      </c>
      <c r="K109">
        <v>1127.42</v>
      </c>
      <c r="L109">
        <v>243.87</v>
      </c>
      <c r="M109">
        <v>8.2799999999999994</v>
      </c>
      <c r="N109">
        <v>28669.759999999998</v>
      </c>
      <c r="O109">
        <v>9332.9500000000007</v>
      </c>
      <c r="P109">
        <v>2018.78</v>
      </c>
      <c r="Q109" t="s">
        <v>744</v>
      </c>
    </row>
    <row r="110" spans="1:17" ht="14.25" customHeight="1" x14ac:dyDescent="0.35">
      <c r="A110">
        <v>575691860019</v>
      </c>
      <c r="B110" t="s">
        <v>743</v>
      </c>
      <c r="C110">
        <v>57569</v>
      </c>
      <c r="D110">
        <v>57569186</v>
      </c>
      <c r="E110">
        <v>186</v>
      </c>
      <c r="F110">
        <v>19</v>
      </c>
      <c r="G110">
        <v>61</v>
      </c>
      <c r="H110" t="s">
        <v>717</v>
      </c>
      <c r="I110" t="s">
        <v>718</v>
      </c>
      <c r="J110">
        <v>1700.48</v>
      </c>
      <c r="K110">
        <v>0</v>
      </c>
      <c r="L110">
        <v>61.72</v>
      </c>
      <c r="M110">
        <v>11.5</v>
      </c>
      <c r="N110">
        <v>19549.77</v>
      </c>
      <c r="O110">
        <v>0</v>
      </c>
      <c r="P110">
        <v>709.61</v>
      </c>
      <c r="Q110" t="s">
        <v>744</v>
      </c>
    </row>
    <row r="111" spans="1:17" ht="14.25" customHeight="1" x14ac:dyDescent="0.35">
      <c r="A111">
        <v>575691860020</v>
      </c>
      <c r="B111" t="s">
        <v>745</v>
      </c>
      <c r="C111">
        <v>57569</v>
      </c>
      <c r="D111">
        <v>57569186</v>
      </c>
      <c r="E111">
        <v>186</v>
      </c>
      <c r="F111">
        <v>20</v>
      </c>
      <c r="G111">
        <v>61</v>
      </c>
      <c r="H111" t="s">
        <v>717</v>
      </c>
      <c r="I111" t="s">
        <v>718</v>
      </c>
      <c r="J111">
        <v>6000</v>
      </c>
      <c r="K111">
        <v>2030.1</v>
      </c>
      <c r="L111">
        <v>249.22</v>
      </c>
      <c r="M111">
        <v>5.74</v>
      </c>
      <c r="N111">
        <v>34428.67</v>
      </c>
      <c r="O111">
        <v>11648.97</v>
      </c>
      <c r="P111">
        <v>1430.05</v>
      </c>
      <c r="Q111" t="s">
        <v>744</v>
      </c>
    </row>
    <row r="112" spans="1:17" ht="14.25" customHeight="1" x14ac:dyDescent="0.35">
      <c r="A112">
        <v>575691860021</v>
      </c>
      <c r="B112" t="s">
        <v>745</v>
      </c>
      <c r="C112">
        <v>57569</v>
      </c>
      <c r="D112">
        <v>57569186</v>
      </c>
      <c r="E112">
        <v>186</v>
      </c>
      <c r="F112">
        <v>21</v>
      </c>
      <c r="G112">
        <v>61</v>
      </c>
      <c r="H112" t="s">
        <v>717</v>
      </c>
      <c r="I112" t="s">
        <v>718</v>
      </c>
      <c r="J112">
        <v>5792.63</v>
      </c>
      <c r="K112">
        <v>876.36</v>
      </c>
      <c r="L112">
        <v>259.23</v>
      </c>
      <c r="M112">
        <v>8.6999999999999993</v>
      </c>
      <c r="N112">
        <v>50382.81</v>
      </c>
      <c r="O112">
        <v>7622.35</v>
      </c>
      <c r="P112">
        <v>2254.6999999999998</v>
      </c>
      <c r="Q112" t="s">
        <v>744</v>
      </c>
    </row>
    <row r="113" spans="1:17" ht="14.25" customHeight="1" x14ac:dyDescent="0.35">
      <c r="A113">
        <v>575691860022</v>
      </c>
      <c r="B113" t="s">
        <v>745</v>
      </c>
      <c r="C113">
        <v>57569</v>
      </c>
      <c r="D113">
        <v>57569186</v>
      </c>
      <c r="E113">
        <v>186</v>
      </c>
      <c r="F113">
        <v>22</v>
      </c>
      <c r="G113">
        <v>61</v>
      </c>
      <c r="H113" t="s">
        <v>717</v>
      </c>
      <c r="I113" t="s">
        <v>718</v>
      </c>
      <c r="J113">
        <v>6000</v>
      </c>
      <c r="K113">
        <v>1518.31</v>
      </c>
      <c r="L113">
        <v>167.36</v>
      </c>
      <c r="M113">
        <v>2.48</v>
      </c>
      <c r="N113">
        <v>14905.85</v>
      </c>
      <c r="O113">
        <v>3771.94</v>
      </c>
      <c r="P113">
        <v>415.78</v>
      </c>
      <c r="Q113" t="s">
        <v>744</v>
      </c>
    </row>
    <row r="114" spans="1:17" ht="14.25" customHeight="1" x14ac:dyDescent="0.35">
      <c r="A114">
        <v>575691860023</v>
      </c>
      <c r="B114" t="s">
        <v>745</v>
      </c>
      <c r="C114">
        <v>57569</v>
      </c>
      <c r="D114">
        <v>57569186</v>
      </c>
      <c r="E114">
        <v>186</v>
      </c>
      <c r="F114">
        <v>23</v>
      </c>
      <c r="G114">
        <v>61</v>
      </c>
      <c r="H114" t="s">
        <v>717</v>
      </c>
      <c r="I114" t="s">
        <v>718</v>
      </c>
      <c r="J114">
        <v>5886.42</v>
      </c>
      <c r="K114">
        <v>632.1</v>
      </c>
      <c r="L114">
        <v>265.83999999999997</v>
      </c>
      <c r="M114">
        <v>10.95</v>
      </c>
      <c r="N114">
        <v>64454.02</v>
      </c>
      <c r="O114">
        <v>6921.31</v>
      </c>
      <c r="P114">
        <v>2910.84</v>
      </c>
      <c r="Q114" t="s">
        <v>744</v>
      </c>
    </row>
    <row r="115" spans="1:17" ht="14.25" customHeight="1" x14ac:dyDescent="0.35">
      <c r="A115">
        <v>575691860024</v>
      </c>
      <c r="B115" t="s">
        <v>745</v>
      </c>
      <c r="C115">
        <v>57569</v>
      </c>
      <c r="D115">
        <v>57569186</v>
      </c>
      <c r="E115">
        <v>186</v>
      </c>
      <c r="F115">
        <v>24</v>
      </c>
      <c r="G115">
        <v>61</v>
      </c>
      <c r="H115" t="s">
        <v>717</v>
      </c>
      <c r="I115" t="s">
        <v>718</v>
      </c>
      <c r="J115">
        <v>5967.89</v>
      </c>
      <c r="K115">
        <v>638.04999999999995</v>
      </c>
      <c r="L115">
        <v>273.05</v>
      </c>
      <c r="M115">
        <v>9.25</v>
      </c>
      <c r="N115">
        <v>55207.88</v>
      </c>
      <c r="O115">
        <v>5902.52</v>
      </c>
      <c r="P115">
        <v>2525.9</v>
      </c>
      <c r="Q115" t="s">
        <v>744</v>
      </c>
    </row>
    <row r="116" spans="1:17" ht="14.25" customHeight="1" x14ac:dyDescent="0.35">
      <c r="A116">
        <v>575691860025</v>
      </c>
      <c r="B116" t="s">
        <v>745</v>
      </c>
      <c r="C116">
        <v>57569</v>
      </c>
      <c r="D116">
        <v>57569186</v>
      </c>
      <c r="E116">
        <v>186</v>
      </c>
      <c r="F116">
        <v>25</v>
      </c>
      <c r="G116">
        <v>61</v>
      </c>
      <c r="H116" t="s">
        <v>717</v>
      </c>
      <c r="I116" t="s">
        <v>718</v>
      </c>
      <c r="J116">
        <v>6000</v>
      </c>
      <c r="K116">
        <v>2027.37</v>
      </c>
      <c r="L116">
        <v>236.9</v>
      </c>
      <c r="M116">
        <v>3.9</v>
      </c>
      <c r="N116">
        <v>23393.03</v>
      </c>
      <c r="O116">
        <v>7904.39</v>
      </c>
      <c r="P116">
        <v>923.65</v>
      </c>
      <c r="Q116" t="s">
        <v>744</v>
      </c>
    </row>
    <row r="117" spans="1:17" ht="14.25" customHeight="1" x14ac:dyDescent="0.35">
      <c r="A117">
        <v>91111120001</v>
      </c>
      <c r="B117" t="s">
        <v>746</v>
      </c>
      <c r="C117">
        <v>9111</v>
      </c>
      <c r="D117">
        <v>9111112</v>
      </c>
      <c r="E117">
        <v>112</v>
      </c>
      <c r="F117">
        <v>1</v>
      </c>
      <c r="G117">
        <v>61</v>
      </c>
      <c r="H117" t="s">
        <v>717</v>
      </c>
      <c r="I117" t="s">
        <v>718</v>
      </c>
      <c r="J117">
        <v>1000</v>
      </c>
      <c r="K117">
        <v>0</v>
      </c>
      <c r="L117">
        <v>266</v>
      </c>
      <c r="M117">
        <v>2.21</v>
      </c>
      <c r="N117">
        <v>2209.4299999999998</v>
      </c>
      <c r="O117">
        <v>0</v>
      </c>
      <c r="P117">
        <v>587.71</v>
      </c>
      <c r="Q117" t="s">
        <v>744</v>
      </c>
    </row>
    <row r="118" spans="1:17" ht="14.25" customHeight="1" x14ac:dyDescent="0.35">
      <c r="A118">
        <v>91711820001</v>
      </c>
      <c r="B118" t="s">
        <v>747</v>
      </c>
      <c r="C118">
        <v>9171</v>
      </c>
      <c r="D118">
        <v>9171182</v>
      </c>
      <c r="E118">
        <v>182</v>
      </c>
      <c r="F118">
        <v>1</v>
      </c>
      <c r="G118">
        <v>61</v>
      </c>
      <c r="H118" t="s">
        <v>717</v>
      </c>
      <c r="I118" t="s">
        <v>718</v>
      </c>
      <c r="J118">
        <v>4559.66</v>
      </c>
      <c r="K118">
        <v>584.07000000000005</v>
      </c>
      <c r="L118">
        <v>290.07</v>
      </c>
      <c r="M118">
        <v>1.73</v>
      </c>
      <c r="N118">
        <v>7908.01</v>
      </c>
      <c r="O118">
        <v>1012.98</v>
      </c>
      <c r="P118">
        <v>503.09</v>
      </c>
      <c r="Q118" t="s">
        <v>748</v>
      </c>
    </row>
    <row r="119" spans="1:17" ht="14.25" customHeight="1" x14ac:dyDescent="0.35">
      <c r="A119">
        <v>91711820002</v>
      </c>
      <c r="B119" t="s">
        <v>747</v>
      </c>
      <c r="C119">
        <v>9171</v>
      </c>
      <c r="D119">
        <v>9171182</v>
      </c>
      <c r="E119">
        <v>182</v>
      </c>
      <c r="F119">
        <v>2</v>
      </c>
      <c r="G119">
        <v>61</v>
      </c>
      <c r="H119" t="s">
        <v>717</v>
      </c>
      <c r="I119" t="s">
        <v>718</v>
      </c>
      <c r="J119">
        <v>4068.58</v>
      </c>
      <c r="K119">
        <v>721.73</v>
      </c>
      <c r="L119">
        <v>309.82</v>
      </c>
      <c r="M119">
        <v>27.41</v>
      </c>
      <c r="N119">
        <v>111511.96</v>
      </c>
      <c r="O119">
        <v>19781.34</v>
      </c>
      <c r="P119">
        <v>8491.64</v>
      </c>
      <c r="Q119" t="s">
        <v>748</v>
      </c>
    </row>
    <row r="120" spans="1:17" ht="14.25" customHeight="1" x14ac:dyDescent="0.35">
      <c r="A120">
        <v>91711820003</v>
      </c>
      <c r="B120" t="s">
        <v>747</v>
      </c>
      <c r="C120">
        <v>9171</v>
      </c>
      <c r="D120">
        <v>9171182</v>
      </c>
      <c r="E120">
        <v>182</v>
      </c>
      <c r="F120">
        <v>3</v>
      </c>
      <c r="G120">
        <v>61</v>
      </c>
      <c r="H120" t="s">
        <v>717</v>
      </c>
      <c r="I120" t="s">
        <v>718</v>
      </c>
      <c r="J120">
        <v>3573.18</v>
      </c>
      <c r="K120">
        <v>522.16999999999996</v>
      </c>
      <c r="L120">
        <v>285.23</v>
      </c>
      <c r="M120">
        <v>21.14</v>
      </c>
      <c r="N120">
        <v>75544.03</v>
      </c>
      <c r="O120">
        <v>11039.78</v>
      </c>
      <c r="P120">
        <v>6030.35</v>
      </c>
      <c r="Q120" t="s">
        <v>748</v>
      </c>
    </row>
    <row r="121" spans="1:17" ht="14.25" customHeight="1" x14ac:dyDescent="0.35">
      <c r="A121">
        <v>91711820004</v>
      </c>
      <c r="B121" t="s">
        <v>747</v>
      </c>
      <c r="C121">
        <v>9171</v>
      </c>
      <c r="D121">
        <v>9171182</v>
      </c>
      <c r="E121">
        <v>182</v>
      </c>
      <c r="F121">
        <v>4</v>
      </c>
      <c r="G121">
        <v>61</v>
      </c>
      <c r="H121" t="s">
        <v>717</v>
      </c>
      <c r="I121" t="s">
        <v>718</v>
      </c>
      <c r="J121">
        <v>4861.25</v>
      </c>
      <c r="K121">
        <v>980.1</v>
      </c>
      <c r="L121">
        <v>271.26</v>
      </c>
      <c r="M121">
        <v>17.72</v>
      </c>
      <c r="N121">
        <v>86119.33</v>
      </c>
      <c r="O121">
        <v>17362.95</v>
      </c>
      <c r="P121">
        <v>4805.54</v>
      </c>
      <c r="Q121" t="s">
        <v>748</v>
      </c>
    </row>
    <row r="122" spans="1:17" ht="14.25" customHeight="1" x14ac:dyDescent="0.35">
      <c r="A122">
        <v>91711820005</v>
      </c>
      <c r="B122" t="s">
        <v>747</v>
      </c>
      <c r="C122">
        <v>9171</v>
      </c>
      <c r="D122">
        <v>9171182</v>
      </c>
      <c r="E122">
        <v>182</v>
      </c>
      <c r="F122">
        <v>5</v>
      </c>
      <c r="G122">
        <v>61</v>
      </c>
      <c r="H122" t="s">
        <v>717</v>
      </c>
      <c r="I122" t="s">
        <v>718</v>
      </c>
      <c r="J122">
        <v>4492.9799999999996</v>
      </c>
      <c r="K122">
        <v>1038.1099999999999</v>
      </c>
      <c r="L122">
        <v>308.20999999999998</v>
      </c>
      <c r="M122">
        <v>7.18</v>
      </c>
      <c r="N122">
        <v>32244.99</v>
      </c>
      <c r="O122">
        <v>7450.22</v>
      </c>
      <c r="P122">
        <v>2211.9299999999998</v>
      </c>
      <c r="Q122" t="s">
        <v>748</v>
      </c>
    </row>
    <row r="123" spans="1:17" ht="14.25" customHeight="1" x14ac:dyDescent="0.35">
      <c r="A123">
        <v>91711820006</v>
      </c>
      <c r="B123" t="s">
        <v>747</v>
      </c>
      <c r="C123">
        <v>9171</v>
      </c>
      <c r="D123">
        <v>9171182</v>
      </c>
      <c r="E123">
        <v>182</v>
      </c>
      <c r="F123">
        <v>6</v>
      </c>
      <c r="G123">
        <v>61</v>
      </c>
      <c r="H123" t="s">
        <v>717</v>
      </c>
      <c r="I123" t="s">
        <v>718</v>
      </c>
      <c r="J123">
        <v>2979.84</v>
      </c>
      <c r="K123">
        <v>528.96</v>
      </c>
      <c r="L123">
        <v>293.97000000000003</v>
      </c>
      <c r="M123">
        <v>3.63</v>
      </c>
      <c r="N123">
        <v>10809.35</v>
      </c>
      <c r="O123">
        <v>1918.81</v>
      </c>
      <c r="P123">
        <v>1066.3900000000001</v>
      </c>
      <c r="Q123" t="s">
        <v>748</v>
      </c>
    </row>
    <row r="124" spans="1:17" ht="14.25" customHeight="1" x14ac:dyDescent="0.35">
      <c r="A124">
        <v>91711820007</v>
      </c>
      <c r="B124" t="s">
        <v>747</v>
      </c>
      <c r="C124">
        <v>9171</v>
      </c>
      <c r="D124">
        <v>9171182</v>
      </c>
      <c r="E124">
        <v>182</v>
      </c>
      <c r="F124">
        <v>7</v>
      </c>
      <c r="G124">
        <v>61</v>
      </c>
      <c r="H124" t="s">
        <v>717</v>
      </c>
      <c r="I124" t="s">
        <v>718</v>
      </c>
      <c r="J124">
        <v>3536.26</v>
      </c>
      <c r="K124">
        <v>563.88</v>
      </c>
      <c r="L124">
        <v>301.57</v>
      </c>
      <c r="M124">
        <v>14.65</v>
      </c>
      <c r="N124">
        <v>51795.81</v>
      </c>
      <c r="O124">
        <v>8259.2099999999991</v>
      </c>
      <c r="P124">
        <v>4417.1400000000003</v>
      </c>
      <c r="Q124" t="s">
        <v>748</v>
      </c>
    </row>
    <row r="125" spans="1:17" ht="14.25" customHeight="1" x14ac:dyDescent="0.35">
      <c r="A125">
        <v>91711820008</v>
      </c>
      <c r="B125" t="s">
        <v>747</v>
      </c>
      <c r="C125">
        <v>9171</v>
      </c>
      <c r="D125">
        <v>9171182</v>
      </c>
      <c r="E125">
        <v>182</v>
      </c>
      <c r="F125">
        <v>8</v>
      </c>
      <c r="G125">
        <v>61</v>
      </c>
      <c r="H125" t="s">
        <v>717</v>
      </c>
      <c r="I125" t="s">
        <v>718</v>
      </c>
      <c r="J125">
        <v>3369.36</v>
      </c>
      <c r="K125">
        <v>531.57000000000005</v>
      </c>
      <c r="L125">
        <v>301.14</v>
      </c>
      <c r="M125">
        <v>18.989999999999998</v>
      </c>
      <c r="N125">
        <v>63991.47</v>
      </c>
      <c r="O125">
        <v>10095.75</v>
      </c>
      <c r="P125">
        <v>5719.23</v>
      </c>
      <c r="Q125" t="s">
        <v>748</v>
      </c>
    </row>
    <row r="126" spans="1:17" ht="14.25" customHeight="1" x14ac:dyDescent="0.35">
      <c r="A126">
        <v>91711820009</v>
      </c>
      <c r="B126" t="s">
        <v>747</v>
      </c>
      <c r="C126">
        <v>9171</v>
      </c>
      <c r="D126">
        <v>9171182</v>
      </c>
      <c r="E126">
        <v>182</v>
      </c>
      <c r="F126">
        <v>9</v>
      </c>
      <c r="G126">
        <v>61</v>
      </c>
      <c r="H126" t="s">
        <v>717</v>
      </c>
      <c r="I126" t="s">
        <v>718</v>
      </c>
      <c r="J126">
        <v>2875.52</v>
      </c>
      <c r="K126">
        <v>500.04</v>
      </c>
      <c r="L126">
        <v>279.54000000000002</v>
      </c>
      <c r="M126">
        <v>9.1</v>
      </c>
      <c r="N126">
        <v>26168.43</v>
      </c>
      <c r="O126">
        <v>4550.54</v>
      </c>
      <c r="P126">
        <v>2543.9299999999998</v>
      </c>
      <c r="Q126" t="s">
        <v>748</v>
      </c>
    </row>
    <row r="127" spans="1:17" ht="14.25" customHeight="1" x14ac:dyDescent="0.35">
      <c r="A127">
        <v>91711820010</v>
      </c>
      <c r="B127" t="s">
        <v>747</v>
      </c>
      <c r="C127">
        <v>9171</v>
      </c>
      <c r="D127">
        <v>9171182</v>
      </c>
      <c r="E127">
        <v>182</v>
      </c>
      <c r="F127">
        <v>10</v>
      </c>
      <c r="G127">
        <v>61</v>
      </c>
      <c r="H127" t="s">
        <v>717</v>
      </c>
      <c r="I127" t="s">
        <v>718</v>
      </c>
      <c r="J127">
        <v>2642.65</v>
      </c>
      <c r="K127">
        <v>500</v>
      </c>
      <c r="L127">
        <v>348.86</v>
      </c>
      <c r="M127">
        <v>9.93</v>
      </c>
      <c r="N127">
        <v>26252.29</v>
      </c>
      <c r="O127">
        <v>4967.04</v>
      </c>
      <c r="P127">
        <v>3465.59</v>
      </c>
      <c r="Q127" t="s">
        <v>748</v>
      </c>
    </row>
    <row r="128" spans="1:17" ht="14.25" customHeight="1" x14ac:dyDescent="0.35">
      <c r="A128">
        <v>196273310005</v>
      </c>
      <c r="B128" t="s">
        <v>749</v>
      </c>
      <c r="C128">
        <v>19627</v>
      </c>
      <c r="D128">
        <v>19627331</v>
      </c>
      <c r="E128">
        <v>331</v>
      </c>
      <c r="F128">
        <v>5</v>
      </c>
      <c r="G128">
        <v>61</v>
      </c>
      <c r="H128" t="s">
        <v>717</v>
      </c>
      <c r="I128" t="s">
        <v>718</v>
      </c>
      <c r="J128">
        <v>1731.12</v>
      </c>
      <c r="K128">
        <v>552.24</v>
      </c>
      <c r="L128">
        <v>221.18</v>
      </c>
      <c r="M128">
        <v>24.82</v>
      </c>
      <c r="N128">
        <v>42958.11</v>
      </c>
      <c r="O128">
        <v>13704</v>
      </c>
      <c r="P128">
        <v>5488.6</v>
      </c>
      <c r="Q128" t="s">
        <v>750</v>
      </c>
    </row>
    <row r="129" spans="1:17" ht="14.25" customHeight="1" x14ac:dyDescent="0.35">
      <c r="A129">
        <v>196273310006</v>
      </c>
      <c r="B129" t="s">
        <v>749</v>
      </c>
      <c r="C129">
        <v>19627</v>
      </c>
      <c r="D129">
        <v>19627331</v>
      </c>
      <c r="E129">
        <v>331</v>
      </c>
      <c r="F129">
        <v>6</v>
      </c>
      <c r="G129">
        <v>61</v>
      </c>
      <c r="H129" t="s">
        <v>717</v>
      </c>
      <c r="I129" t="s">
        <v>718</v>
      </c>
      <c r="J129">
        <v>1147.9000000000001</v>
      </c>
      <c r="K129">
        <v>0</v>
      </c>
      <c r="L129">
        <v>168.75</v>
      </c>
      <c r="M129">
        <v>3.98</v>
      </c>
      <c r="N129">
        <v>4563.5600000000004</v>
      </c>
      <c r="O129">
        <v>0</v>
      </c>
      <c r="P129">
        <v>670.9</v>
      </c>
      <c r="Q129" t="s">
        <v>750</v>
      </c>
    </row>
    <row r="130" spans="1:17" ht="14.25" customHeight="1" x14ac:dyDescent="0.35">
      <c r="A130">
        <v>196273320001</v>
      </c>
      <c r="B130" t="s">
        <v>751</v>
      </c>
      <c r="C130">
        <v>19627</v>
      </c>
      <c r="D130">
        <v>19627332</v>
      </c>
      <c r="E130">
        <v>332</v>
      </c>
      <c r="F130">
        <v>1</v>
      </c>
      <c r="G130">
        <v>61</v>
      </c>
      <c r="H130" t="s">
        <v>717</v>
      </c>
      <c r="I130" t="s">
        <v>718</v>
      </c>
      <c r="J130">
        <v>1496.59</v>
      </c>
      <c r="K130">
        <v>500.28</v>
      </c>
      <c r="L130">
        <v>253.51</v>
      </c>
      <c r="M130">
        <v>18.68</v>
      </c>
      <c r="N130">
        <v>27961.02</v>
      </c>
      <c r="O130">
        <v>9346.8799999999992</v>
      </c>
      <c r="P130">
        <v>4736.45</v>
      </c>
      <c r="Q130" t="s">
        <v>750</v>
      </c>
    </row>
    <row r="131" spans="1:17" ht="14.25" customHeight="1" x14ac:dyDescent="0.35">
      <c r="A131">
        <v>196273320002</v>
      </c>
      <c r="B131" t="s">
        <v>751</v>
      </c>
      <c r="C131">
        <v>19627</v>
      </c>
      <c r="D131">
        <v>19627332</v>
      </c>
      <c r="E131">
        <v>332</v>
      </c>
      <c r="F131">
        <v>2</v>
      </c>
      <c r="G131">
        <v>61</v>
      </c>
      <c r="H131" t="s">
        <v>717</v>
      </c>
      <c r="I131" t="s">
        <v>718</v>
      </c>
      <c r="J131">
        <v>1493.07</v>
      </c>
      <c r="K131">
        <v>502.19</v>
      </c>
      <c r="L131">
        <v>196.29</v>
      </c>
      <c r="M131">
        <v>21.18</v>
      </c>
      <c r="N131">
        <v>31623.01</v>
      </c>
      <c r="O131">
        <v>10636.35</v>
      </c>
      <c r="P131">
        <v>4157.32</v>
      </c>
      <c r="Q131" t="s">
        <v>750</v>
      </c>
    </row>
    <row r="132" spans="1:17" ht="14.25" customHeight="1" x14ac:dyDescent="0.35">
      <c r="A132">
        <v>196273320003</v>
      </c>
      <c r="B132" t="s">
        <v>751</v>
      </c>
      <c r="C132">
        <v>19627</v>
      </c>
      <c r="D132">
        <v>19627332</v>
      </c>
      <c r="E132">
        <v>332</v>
      </c>
      <c r="F132">
        <v>3</v>
      </c>
      <c r="G132">
        <v>61</v>
      </c>
      <c r="H132" t="s">
        <v>717</v>
      </c>
      <c r="I132" t="s">
        <v>718</v>
      </c>
      <c r="J132">
        <v>4527.1000000000004</v>
      </c>
      <c r="K132">
        <v>737.59</v>
      </c>
      <c r="L132">
        <v>224.18</v>
      </c>
      <c r="M132">
        <v>15.68</v>
      </c>
      <c r="N132">
        <v>70987.570000000007</v>
      </c>
      <c r="O132">
        <v>11565.8</v>
      </c>
      <c r="P132">
        <v>3515.22</v>
      </c>
      <c r="Q132" t="s">
        <v>750</v>
      </c>
    </row>
    <row r="133" spans="1:17" ht="14.25" customHeight="1" x14ac:dyDescent="0.35">
      <c r="A133">
        <v>196273320004</v>
      </c>
      <c r="B133" t="s">
        <v>751</v>
      </c>
      <c r="C133">
        <v>19627</v>
      </c>
      <c r="D133">
        <v>19627332</v>
      </c>
      <c r="E133">
        <v>332</v>
      </c>
      <c r="F133">
        <v>4</v>
      </c>
      <c r="G133">
        <v>61</v>
      </c>
      <c r="H133" t="s">
        <v>717</v>
      </c>
      <c r="I133" t="s">
        <v>718</v>
      </c>
      <c r="J133">
        <v>3444.72</v>
      </c>
      <c r="K133">
        <v>664.32</v>
      </c>
      <c r="L133">
        <v>275.63</v>
      </c>
      <c r="M133">
        <v>15.02</v>
      </c>
      <c r="N133">
        <v>51739.4</v>
      </c>
      <c r="O133">
        <v>9978.07</v>
      </c>
      <c r="P133">
        <v>4139.96</v>
      </c>
      <c r="Q133" t="s">
        <v>750</v>
      </c>
    </row>
    <row r="134" spans="1:17" ht="14.25" customHeight="1" x14ac:dyDescent="0.35">
      <c r="A134">
        <v>196273320005</v>
      </c>
      <c r="B134" t="s">
        <v>751</v>
      </c>
      <c r="C134">
        <v>19627</v>
      </c>
      <c r="D134">
        <v>19627332</v>
      </c>
      <c r="E134">
        <v>332</v>
      </c>
      <c r="F134">
        <v>5</v>
      </c>
      <c r="G134">
        <v>61</v>
      </c>
      <c r="H134" t="s">
        <v>717</v>
      </c>
      <c r="I134" t="s">
        <v>718</v>
      </c>
      <c r="J134">
        <v>5345.01</v>
      </c>
      <c r="K134">
        <v>625.79999999999995</v>
      </c>
      <c r="L134">
        <v>293.52999999999997</v>
      </c>
      <c r="M134">
        <v>18.45</v>
      </c>
      <c r="N134">
        <v>98638.25</v>
      </c>
      <c r="O134">
        <v>11548.61</v>
      </c>
      <c r="P134">
        <v>5416.95</v>
      </c>
      <c r="Q134" t="s">
        <v>750</v>
      </c>
    </row>
    <row r="135" spans="1:17" ht="14.25" customHeight="1" x14ac:dyDescent="0.35">
      <c r="A135">
        <v>196273320006</v>
      </c>
      <c r="B135" t="s">
        <v>751</v>
      </c>
      <c r="C135">
        <v>19627</v>
      </c>
      <c r="D135">
        <v>19627332</v>
      </c>
      <c r="E135">
        <v>332</v>
      </c>
      <c r="F135">
        <v>6</v>
      </c>
      <c r="G135">
        <v>61</v>
      </c>
      <c r="H135" t="s">
        <v>717</v>
      </c>
      <c r="I135" t="s">
        <v>718</v>
      </c>
      <c r="J135">
        <v>2841.95</v>
      </c>
      <c r="K135">
        <v>500.8</v>
      </c>
      <c r="L135">
        <v>269.57</v>
      </c>
      <c r="M135">
        <v>23.4</v>
      </c>
      <c r="N135">
        <v>66499.66</v>
      </c>
      <c r="O135">
        <v>11718.49</v>
      </c>
      <c r="P135">
        <v>6307.8</v>
      </c>
      <c r="Q135" t="s">
        <v>750</v>
      </c>
    </row>
    <row r="136" spans="1:17" ht="14.25" customHeight="1" x14ac:dyDescent="0.35">
      <c r="A136">
        <v>196273320007</v>
      </c>
      <c r="B136" t="s">
        <v>751</v>
      </c>
      <c r="C136">
        <v>19627</v>
      </c>
      <c r="D136">
        <v>19627332</v>
      </c>
      <c r="E136">
        <v>332</v>
      </c>
      <c r="F136">
        <v>7</v>
      </c>
      <c r="G136">
        <v>61</v>
      </c>
      <c r="H136" t="s">
        <v>717</v>
      </c>
      <c r="I136" t="s">
        <v>718</v>
      </c>
      <c r="J136">
        <v>2329.11</v>
      </c>
      <c r="K136">
        <v>500</v>
      </c>
      <c r="L136">
        <v>276.42</v>
      </c>
      <c r="M136">
        <v>0.64</v>
      </c>
      <c r="N136">
        <v>1498.51</v>
      </c>
      <c r="O136">
        <v>321.69</v>
      </c>
      <c r="P136">
        <v>177.84</v>
      </c>
      <c r="Q136" t="s">
        <v>750</v>
      </c>
    </row>
    <row r="137" spans="1:17" ht="14.25" customHeight="1" x14ac:dyDescent="0.35">
      <c r="A137">
        <v>198174410001</v>
      </c>
      <c r="B137" t="s">
        <v>752</v>
      </c>
      <c r="C137">
        <v>19817</v>
      </c>
      <c r="D137">
        <v>19817441</v>
      </c>
      <c r="E137">
        <v>441</v>
      </c>
      <c r="F137">
        <v>1</v>
      </c>
      <c r="G137">
        <v>61</v>
      </c>
      <c r="H137" t="s">
        <v>717</v>
      </c>
      <c r="I137" t="s">
        <v>718</v>
      </c>
      <c r="J137">
        <v>2025.89</v>
      </c>
      <c r="K137">
        <v>504.79</v>
      </c>
      <c r="L137">
        <v>253.95</v>
      </c>
      <c r="M137">
        <v>43.42</v>
      </c>
      <c r="N137">
        <v>87966.19</v>
      </c>
      <c r="O137">
        <v>21918.7</v>
      </c>
      <c r="P137">
        <v>11026.93</v>
      </c>
      <c r="Q137" t="s">
        <v>750</v>
      </c>
    </row>
    <row r="138" spans="1:17" ht="14.25" customHeight="1" x14ac:dyDescent="0.35">
      <c r="A138">
        <v>198174410002</v>
      </c>
      <c r="B138" t="s">
        <v>752</v>
      </c>
      <c r="C138">
        <v>19817</v>
      </c>
      <c r="D138">
        <v>19817441</v>
      </c>
      <c r="E138">
        <v>441</v>
      </c>
      <c r="F138">
        <v>2</v>
      </c>
      <c r="G138">
        <v>61</v>
      </c>
      <c r="H138" t="s">
        <v>717</v>
      </c>
      <c r="I138" t="s">
        <v>718</v>
      </c>
      <c r="J138">
        <v>4588.82</v>
      </c>
      <c r="K138">
        <v>771.94</v>
      </c>
      <c r="L138">
        <v>323.26</v>
      </c>
      <c r="M138">
        <v>23.5</v>
      </c>
      <c r="N138">
        <v>107825.52</v>
      </c>
      <c r="O138">
        <v>18138.72</v>
      </c>
      <c r="P138">
        <v>7595.69</v>
      </c>
      <c r="Q138" t="s">
        <v>750</v>
      </c>
    </row>
    <row r="139" spans="1:17" ht="14.25" customHeight="1" x14ac:dyDescent="0.35">
      <c r="A139">
        <v>198174410003</v>
      </c>
      <c r="B139" t="s">
        <v>752</v>
      </c>
      <c r="C139">
        <v>19817</v>
      </c>
      <c r="D139">
        <v>19817441</v>
      </c>
      <c r="E139">
        <v>441</v>
      </c>
      <c r="F139">
        <v>3</v>
      </c>
      <c r="G139">
        <v>61</v>
      </c>
      <c r="H139" t="s">
        <v>717</v>
      </c>
      <c r="I139" t="s">
        <v>718</v>
      </c>
      <c r="J139">
        <v>5736.26</v>
      </c>
      <c r="K139">
        <v>1353.74</v>
      </c>
      <c r="L139">
        <v>298.60000000000002</v>
      </c>
      <c r="M139">
        <v>22.59</v>
      </c>
      <c r="N139">
        <v>129607.2</v>
      </c>
      <c r="O139">
        <v>30587</v>
      </c>
      <c r="P139">
        <v>6746.57</v>
      </c>
      <c r="Q139" t="s">
        <v>750</v>
      </c>
    </row>
    <row r="140" spans="1:17" ht="14.25" customHeight="1" x14ac:dyDescent="0.35">
      <c r="A140">
        <v>198174410004</v>
      </c>
      <c r="B140" t="s">
        <v>752</v>
      </c>
      <c r="C140">
        <v>19817</v>
      </c>
      <c r="D140">
        <v>19817441</v>
      </c>
      <c r="E140">
        <v>441</v>
      </c>
      <c r="F140">
        <v>4</v>
      </c>
      <c r="G140">
        <v>61</v>
      </c>
      <c r="H140" t="s">
        <v>717</v>
      </c>
      <c r="I140" t="s">
        <v>718</v>
      </c>
      <c r="J140">
        <v>5557.8</v>
      </c>
      <c r="K140">
        <v>1648.68</v>
      </c>
      <c r="L140">
        <v>262.17</v>
      </c>
      <c r="M140">
        <v>23.55</v>
      </c>
      <c r="N140">
        <v>130868.87</v>
      </c>
      <c r="O140">
        <v>38821.410000000003</v>
      </c>
      <c r="P140">
        <v>6173.31</v>
      </c>
      <c r="Q140" t="s">
        <v>750</v>
      </c>
    </row>
    <row r="141" spans="1:17" ht="14.25" customHeight="1" x14ac:dyDescent="0.35">
      <c r="A141">
        <v>198174410005</v>
      </c>
      <c r="B141" t="s">
        <v>752</v>
      </c>
      <c r="C141">
        <v>19817</v>
      </c>
      <c r="D141">
        <v>19817441</v>
      </c>
      <c r="E141">
        <v>441</v>
      </c>
      <c r="F141">
        <v>5</v>
      </c>
      <c r="G141">
        <v>61</v>
      </c>
      <c r="H141" t="s">
        <v>717</v>
      </c>
      <c r="I141" t="s">
        <v>718</v>
      </c>
      <c r="J141">
        <v>5008.92</v>
      </c>
      <c r="K141">
        <v>1253.55</v>
      </c>
      <c r="L141">
        <v>303.51</v>
      </c>
      <c r="M141">
        <v>17.260000000000002</v>
      </c>
      <c r="N141">
        <v>86431.63</v>
      </c>
      <c r="O141">
        <v>21630.62</v>
      </c>
      <c r="P141">
        <v>5237.17</v>
      </c>
      <c r="Q141" t="s">
        <v>750</v>
      </c>
    </row>
    <row r="142" spans="1:17" ht="14.25" customHeight="1" x14ac:dyDescent="0.35">
      <c r="A142">
        <v>198174410006</v>
      </c>
      <c r="B142" t="s">
        <v>752</v>
      </c>
      <c r="C142">
        <v>19817</v>
      </c>
      <c r="D142">
        <v>19817441</v>
      </c>
      <c r="E142">
        <v>441</v>
      </c>
      <c r="F142">
        <v>6</v>
      </c>
      <c r="G142">
        <v>61</v>
      </c>
      <c r="H142" t="s">
        <v>717</v>
      </c>
      <c r="I142" t="s">
        <v>718</v>
      </c>
      <c r="J142">
        <v>4250.28</v>
      </c>
      <c r="K142">
        <v>562.51</v>
      </c>
      <c r="L142">
        <v>255.93</v>
      </c>
      <c r="M142">
        <v>15.95</v>
      </c>
      <c r="N142">
        <v>67774.210000000006</v>
      </c>
      <c r="O142">
        <v>8969.73</v>
      </c>
      <c r="P142">
        <v>4080.96</v>
      </c>
      <c r="Q142" t="s">
        <v>750</v>
      </c>
    </row>
    <row r="143" spans="1:17" ht="14.25" customHeight="1" x14ac:dyDescent="0.35">
      <c r="A143">
        <v>198174410007</v>
      </c>
      <c r="B143" t="s">
        <v>752</v>
      </c>
      <c r="C143">
        <v>19817</v>
      </c>
      <c r="D143">
        <v>19817441</v>
      </c>
      <c r="E143">
        <v>441</v>
      </c>
      <c r="F143">
        <v>7</v>
      </c>
      <c r="G143">
        <v>61</v>
      </c>
      <c r="H143" t="s">
        <v>717</v>
      </c>
      <c r="I143" t="s">
        <v>718</v>
      </c>
      <c r="J143">
        <v>1755.14</v>
      </c>
      <c r="K143">
        <v>500</v>
      </c>
      <c r="L143">
        <v>240.71</v>
      </c>
      <c r="M143">
        <v>13.75</v>
      </c>
      <c r="N143">
        <v>24138.34</v>
      </c>
      <c r="O143">
        <v>6876.47</v>
      </c>
      <c r="P143">
        <v>3310.53</v>
      </c>
      <c r="Q143" t="s">
        <v>750</v>
      </c>
    </row>
    <row r="144" spans="1:17" ht="14.25" customHeight="1" x14ac:dyDescent="0.35">
      <c r="A144">
        <v>198174410008</v>
      </c>
      <c r="B144" t="s">
        <v>752</v>
      </c>
      <c r="C144">
        <v>19817</v>
      </c>
      <c r="D144">
        <v>19817441</v>
      </c>
      <c r="E144">
        <v>441</v>
      </c>
      <c r="F144">
        <v>8</v>
      </c>
      <c r="G144">
        <v>61</v>
      </c>
      <c r="H144" t="s">
        <v>717</v>
      </c>
      <c r="I144" t="s">
        <v>718</v>
      </c>
      <c r="J144">
        <v>2524.84</v>
      </c>
      <c r="K144">
        <v>511.88</v>
      </c>
      <c r="L144">
        <v>173.73</v>
      </c>
      <c r="M144">
        <v>11.11</v>
      </c>
      <c r="N144">
        <v>28060.89</v>
      </c>
      <c r="O144">
        <v>5688.97</v>
      </c>
      <c r="P144">
        <v>1930.77</v>
      </c>
      <c r="Q144" t="s">
        <v>750</v>
      </c>
    </row>
    <row r="145" spans="1:17" ht="14.25" customHeight="1" x14ac:dyDescent="0.35">
      <c r="A145">
        <v>198174410009</v>
      </c>
      <c r="B145" t="s">
        <v>752</v>
      </c>
      <c r="C145">
        <v>19817</v>
      </c>
      <c r="D145">
        <v>19817441</v>
      </c>
      <c r="E145">
        <v>441</v>
      </c>
      <c r="F145">
        <v>9</v>
      </c>
      <c r="G145">
        <v>61</v>
      </c>
      <c r="H145" t="s">
        <v>717</v>
      </c>
      <c r="I145" t="s">
        <v>718</v>
      </c>
      <c r="J145">
        <v>3654.37</v>
      </c>
      <c r="K145">
        <v>573.22</v>
      </c>
      <c r="L145">
        <v>227.17</v>
      </c>
      <c r="M145">
        <v>13.75</v>
      </c>
      <c r="N145">
        <v>50254.63</v>
      </c>
      <c r="O145">
        <v>7882.82</v>
      </c>
      <c r="P145">
        <v>3124.07</v>
      </c>
      <c r="Q145" t="s">
        <v>750</v>
      </c>
    </row>
    <row r="146" spans="1:17" ht="14.25" customHeight="1" x14ac:dyDescent="0.35">
      <c r="A146">
        <v>198174410010</v>
      </c>
      <c r="B146" t="s">
        <v>752</v>
      </c>
      <c r="C146">
        <v>19817</v>
      </c>
      <c r="D146">
        <v>19817441</v>
      </c>
      <c r="E146">
        <v>441</v>
      </c>
      <c r="F146">
        <v>10</v>
      </c>
      <c r="G146">
        <v>61</v>
      </c>
      <c r="H146" t="s">
        <v>717</v>
      </c>
      <c r="I146" t="s">
        <v>718</v>
      </c>
      <c r="J146">
        <v>3002.99</v>
      </c>
      <c r="K146">
        <v>500</v>
      </c>
      <c r="L146">
        <v>214.45</v>
      </c>
      <c r="M146">
        <v>3.8</v>
      </c>
      <c r="N146">
        <v>11420.63</v>
      </c>
      <c r="O146">
        <v>1901.54</v>
      </c>
      <c r="P146">
        <v>815.57</v>
      </c>
      <c r="Q146" t="s">
        <v>750</v>
      </c>
    </row>
    <row r="147" spans="1:17" ht="14.25" customHeight="1" x14ac:dyDescent="0.35">
      <c r="A147">
        <v>198174410011</v>
      </c>
      <c r="B147" t="s">
        <v>752</v>
      </c>
      <c r="C147">
        <v>19817</v>
      </c>
      <c r="D147">
        <v>19817441</v>
      </c>
      <c r="E147">
        <v>441</v>
      </c>
      <c r="F147">
        <v>11</v>
      </c>
      <c r="G147">
        <v>61</v>
      </c>
      <c r="H147" t="s">
        <v>717</v>
      </c>
      <c r="I147" t="s">
        <v>718</v>
      </c>
      <c r="J147">
        <v>3116.5</v>
      </c>
      <c r="K147">
        <v>501.57</v>
      </c>
      <c r="L147">
        <v>269.2</v>
      </c>
      <c r="M147">
        <v>5.2</v>
      </c>
      <c r="N147">
        <v>16192.41</v>
      </c>
      <c r="O147">
        <v>2606.0300000000002</v>
      </c>
      <c r="P147">
        <v>1398.71</v>
      </c>
      <c r="Q147" t="s">
        <v>750</v>
      </c>
    </row>
    <row r="148" spans="1:17" ht="14.25" customHeight="1" x14ac:dyDescent="0.35">
      <c r="A148">
        <v>198174410012</v>
      </c>
      <c r="B148" t="s">
        <v>752</v>
      </c>
      <c r="C148">
        <v>19817</v>
      </c>
      <c r="D148">
        <v>19817441</v>
      </c>
      <c r="E148">
        <v>441</v>
      </c>
      <c r="F148">
        <v>12</v>
      </c>
      <c r="G148">
        <v>61</v>
      </c>
      <c r="H148" t="s">
        <v>717</v>
      </c>
      <c r="I148" t="s">
        <v>718</v>
      </c>
      <c r="J148">
        <v>4398.55</v>
      </c>
      <c r="K148">
        <v>604.41</v>
      </c>
      <c r="L148">
        <v>259.01</v>
      </c>
      <c r="M148">
        <v>8.09</v>
      </c>
      <c r="N148">
        <v>35566.33</v>
      </c>
      <c r="O148">
        <v>4887.24</v>
      </c>
      <c r="P148">
        <v>2094.35</v>
      </c>
      <c r="Q148" t="s">
        <v>750</v>
      </c>
    </row>
    <row r="149" spans="1:17" ht="14.25" customHeight="1" x14ac:dyDescent="0.35">
      <c r="A149">
        <v>198174410013</v>
      </c>
      <c r="B149" t="s">
        <v>752</v>
      </c>
      <c r="C149">
        <v>19817</v>
      </c>
      <c r="D149">
        <v>19817441</v>
      </c>
      <c r="E149">
        <v>441</v>
      </c>
      <c r="F149">
        <v>13</v>
      </c>
      <c r="G149">
        <v>61</v>
      </c>
      <c r="H149" t="s">
        <v>717</v>
      </c>
      <c r="I149" t="s">
        <v>718</v>
      </c>
      <c r="J149">
        <v>4077.65</v>
      </c>
      <c r="K149">
        <v>606.33000000000004</v>
      </c>
      <c r="L149">
        <v>318.7</v>
      </c>
      <c r="M149">
        <v>9.93</v>
      </c>
      <c r="N149">
        <v>40498.51</v>
      </c>
      <c r="O149">
        <v>6021.99</v>
      </c>
      <c r="P149">
        <v>3165.26</v>
      </c>
      <c r="Q149" t="s">
        <v>750</v>
      </c>
    </row>
    <row r="150" spans="1:17" ht="14.25" customHeight="1" x14ac:dyDescent="0.35">
      <c r="A150">
        <v>198174410014</v>
      </c>
      <c r="B150" t="s">
        <v>752</v>
      </c>
      <c r="C150">
        <v>19817</v>
      </c>
      <c r="D150">
        <v>19817441</v>
      </c>
      <c r="E150">
        <v>441</v>
      </c>
      <c r="F150">
        <v>14</v>
      </c>
      <c r="G150">
        <v>61</v>
      </c>
      <c r="H150" t="s">
        <v>717</v>
      </c>
      <c r="I150" t="s">
        <v>718</v>
      </c>
      <c r="J150">
        <v>2518.61</v>
      </c>
      <c r="K150">
        <v>512.30999999999995</v>
      </c>
      <c r="L150">
        <v>274.36</v>
      </c>
      <c r="M150">
        <v>14.46</v>
      </c>
      <c r="N150">
        <v>36421.03</v>
      </c>
      <c r="O150">
        <v>7408.44</v>
      </c>
      <c r="P150">
        <v>3967.41</v>
      </c>
      <c r="Q150" t="s">
        <v>750</v>
      </c>
    </row>
    <row r="151" spans="1:17" ht="14.25" customHeight="1" x14ac:dyDescent="0.35">
      <c r="A151">
        <v>198174410015</v>
      </c>
      <c r="B151" t="s">
        <v>752</v>
      </c>
      <c r="C151">
        <v>19817</v>
      </c>
      <c r="D151">
        <v>19817441</v>
      </c>
      <c r="E151">
        <v>441</v>
      </c>
      <c r="F151">
        <v>15</v>
      </c>
      <c r="G151">
        <v>61</v>
      </c>
      <c r="H151" t="s">
        <v>717</v>
      </c>
      <c r="I151" t="s">
        <v>718</v>
      </c>
      <c r="J151">
        <v>1533.1</v>
      </c>
      <c r="K151">
        <v>500.08</v>
      </c>
      <c r="L151">
        <v>307.62</v>
      </c>
      <c r="M151">
        <v>12.75</v>
      </c>
      <c r="N151">
        <v>19549.939999999999</v>
      </c>
      <c r="O151">
        <v>6377.02</v>
      </c>
      <c r="P151">
        <v>3922.79</v>
      </c>
      <c r="Q151" t="s">
        <v>750</v>
      </c>
    </row>
    <row r="152" spans="1:17" ht="14.25" customHeight="1" x14ac:dyDescent="0.35">
      <c r="A152">
        <v>198174410016</v>
      </c>
      <c r="B152" t="s">
        <v>752</v>
      </c>
      <c r="C152">
        <v>19817</v>
      </c>
      <c r="D152">
        <v>19817441</v>
      </c>
      <c r="E152">
        <v>441</v>
      </c>
      <c r="F152">
        <v>16</v>
      </c>
      <c r="G152">
        <v>61</v>
      </c>
      <c r="H152" t="s">
        <v>717</v>
      </c>
      <c r="I152" t="s">
        <v>718</v>
      </c>
      <c r="J152">
        <v>1320.63</v>
      </c>
      <c r="K152">
        <v>500.02</v>
      </c>
      <c r="L152">
        <v>340.79</v>
      </c>
      <c r="M152">
        <v>5.57</v>
      </c>
      <c r="N152">
        <v>7358.61</v>
      </c>
      <c r="O152">
        <v>2786.13</v>
      </c>
      <c r="P152">
        <v>1898.89</v>
      </c>
      <c r="Q152" t="s">
        <v>750</v>
      </c>
    </row>
    <row r="153" spans="1:17" ht="14.25" customHeight="1" x14ac:dyDescent="0.35">
      <c r="A153">
        <v>198174410017</v>
      </c>
      <c r="B153" t="s">
        <v>752</v>
      </c>
      <c r="C153">
        <v>19817</v>
      </c>
      <c r="D153">
        <v>19817441</v>
      </c>
      <c r="E153">
        <v>441</v>
      </c>
      <c r="F153">
        <v>17</v>
      </c>
      <c r="G153">
        <v>61</v>
      </c>
      <c r="H153" t="s">
        <v>717</v>
      </c>
      <c r="I153" t="s">
        <v>718</v>
      </c>
      <c r="J153">
        <v>4923.68</v>
      </c>
      <c r="K153">
        <v>1324.87</v>
      </c>
      <c r="L153">
        <v>258.68</v>
      </c>
      <c r="M153">
        <v>39.549999999999997</v>
      </c>
      <c r="N153">
        <v>194749.15</v>
      </c>
      <c r="O153">
        <v>52403.5</v>
      </c>
      <c r="P153">
        <v>10231.540000000001</v>
      </c>
      <c r="Q153" t="s">
        <v>750</v>
      </c>
    </row>
    <row r="154" spans="1:17" ht="14.25" customHeight="1" x14ac:dyDescent="0.35">
      <c r="A154">
        <v>198174410018</v>
      </c>
      <c r="B154" t="s">
        <v>752</v>
      </c>
      <c r="C154">
        <v>19817</v>
      </c>
      <c r="D154">
        <v>19817441</v>
      </c>
      <c r="E154">
        <v>441</v>
      </c>
      <c r="F154">
        <v>18</v>
      </c>
      <c r="G154">
        <v>61</v>
      </c>
      <c r="H154" t="s">
        <v>717</v>
      </c>
      <c r="I154" t="s">
        <v>718</v>
      </c>
      <c r="J154">
        <v>3919.03</v>
      </c>
      <c r="K154">
        <v>753.47</v>
      </c>
      <c r="L154">
        <v>291.17</v>
      </c>
      <c r="M154">
        <v>31.75</v>
      </c>
      <c r="N154">
        <v>124415.08</v>
      </c>
      <c r="O154">
        <v>23920</v>
      </c>
      <c r="P154">
        <v>9243.51</v>
      </c>
      <c r="Q154" t="s">
        <v>750</v>
      </c>
    </row>
    <row r="155" spans="1:17" ht="14.25" customHeight="1" x14ac:dyDescent="0.35">
      <c r="A155">
        <v>198174410020</v>
      </c>
      <c r="B155" t="s">
        <v>752</v>
      </c>
      <c r="C155">
        <v>19817</v>
      </c>
      <c r="D155">
        <v>19817441</v>
      </c>
      <c r="E155">
        <v>441</v>
      </c>
      <c r="F155">
        <v>20</v>
      </c>
      <c r="G155">
        <v>61</v>
      </c>
      <c r="H155" t="s">
        <v>717</v>
      </c>
      <c r="I155" t="s">
        <v>718</v>
      </c>
      <c r="J155">
        <v>4300.42</v>
      </c>
      <c r="K155">
        <v>501.04</v>
      </c>
      <c r="L155">
        <v>277.13</v>
      </c>
      <c r="M155">
        <v>5</v>
      </c>
      <c r="N155">
        <v>21495.27</v>
      </c>
      <c r="O155">
        <v>2504.42</v>
      </c>
      <c r="P155">
        <v>1385.19</v>
      </c>
      <c r="Q155" t="s">
        <v>750</v>
      </c>
    </row>
    <row r="156" spans="1:17" ht="14.25" customHeight="1" x14ac:dyDescent="0.35">
      <c r="A156">
        <v>198174410021</v>
      </c>
      <c r="B156" t="s">
        <v>752</v>
      </c>
      <c r="C156">
        <v>19817</v>
      </c>
      <c r="D156">
        <v>19817441</v>
      </c>
      <c r="E156">
        <v>441</v>
      </c>
      <c r="F156">
        <v>21</v>
      </c>
      <c r="G156">
        <v>61</v>
      </c>
      <c r="H156" t="s">
        <v>717</v>
      </c>
      <c r="I156" t="s">
        <v>718</v>
      </c>
      <c r="J156">
        <v>2616.96</v>
      </c>
      <c r="K156">
        <v>539.82000000000005</v>
      </c>
      <c r="L156">
        <v>238.55</v>
      </c>
      <c r="M156">
        <v>22.95</v>
      </c>
      <c r="N156">
        <v>60065.15</v>
      </c>
      <c r="O156">
        <v>12390.02</v>
      </c>
      <c r="P156">
        <v>5475.22</v>
      </c>
      <c r="Q156" t="s">
        <v>750</v>
      </c>
    </row>
    <row r="157" spans="1:17" ht="14.25" customHeight="1" x14ac:dyDescent="0.35">
      <c r="A157">
        <v>198174410022</v>
      </c>
      <c r="B157" t="s">
        <v>752</v>
      </c>
      <c r="C157">
        <v>19817</v>
      </c>
      <c r="D157">
        <v>19817441</v>
      </c>
      <c r="E157">
        <v>441</v>
      </c>
      <c r="F157">
        <v>22</v>
      </c>
      <c r="G157">
        <v>61</v>
      </c>
      <c r="H157" t="s">
        <v>717</v>
      </c>
      <c r="I157" t="s">
        <v>718</v>
      </c>
      <c r="J157">
        <v>3254.58</v>
      </c>
      <c r="K157">
        <v>562.29</v>
      </c>
      <c r="L157">
        <v>264.07</v>
      </c>
      <c r="M157">
        <v>8.98</v>
      </c>
      <c r="N157">
        <v>29242.06</v>
      </c>
      <c r="O157">
        <v>5052.08</v>
      </c>
      <c r="P157">
        <v>2372.69</v>
      </c>
      <c r="Q157" t="s">
        <v>750</v>
      </c>
    </row>
    <row r="158" spans="1:17" ht="14.25" customHeight="1" x14ac:dyDescent="0.35">
      <c r="A158">
        <v>198174410023</v>
      </c>
      <c r="B158" t="s">
        <v>752</v>
      </c>
      <c r="C158">
        <v>19817</v>
      </c>
      <c r="D158">
        <v>19817441</v>
      </c>
      <c r="E158">
        <v>441</v>
      </c>
      <c r="F158">
        <v>23</v>
      </c>
      <c r="G158">
        <v>61</v>
      </c>
      <c r="H158" t="s">
        <v>717</v>
      </c>
      <c r="I158" t="s">
        <v>718</v>
      </c>
      <c r="J158">
        <v>3107.27</v>
      </c>
      <c r="K158">
        <v>689.22</v>
      </c>
      <c r="L158">
        <v>269.33</v>
      </c>
      <c r="M158">
        <v>9.6999999999999993</v>
      </c>
      <c r="N158">
        <v>30128.26</v>
      </c>
      <c r="O158">
        <v>6682.74</v>
      </c>
      <c r="P158">
        <v>2611.46</v>
      </c>
      <c r="Q158" t="s">
        <v>750</v>
      </c>
    </row>
    <row r="159" spans="1:17" ht="14.25" customHeight="1" x14ac:dyDescent="0.35">
      <c r="A159">
        <v>198174410024</v>
      </c>
      <c r="B159" t="s">
        <v>752</v>
      </c>
      <c r="C159">
        <v>19817</v>
      </c>
      <c r="D159">
        <v>19817441</v>
      </c>
      <c r="E159">
        <v>441</v>
      </c>
      <c r="F159">
        <v>24</v>
      </c>
      <c r="G159">
        <v>61</v>
      </c>
      <c r="H159" t="s">
        <v>717</v>
      </c>
      <c r="I159" t="s">
        <v>718</v>
      </c>
      <c r="J159">
        <v>3268.38</v>
      </c>
      <c r="K159">
        <v>584.53</v>
      </c>
      <c r="L159">
        <v>280.63</v>
      </c>
      <c r="M159">
        <v>20.89</v>
      </c>
      <c r="N159">
        <v>68290.37</v>
      </c>
      <c r="O159">
        <v>12213.29</v>
      </c>
      <c r="P159">
        <v>5863.48</v>
      </c>
      <c r="Q159" t="s">
        <v>750</v>
      </c>
    </row>
    <row r="160" spans="1:17" ht="14.25" customHeight="1" x14ac:dyDescent="0.35">
      <c r="A160">
        <v>198174410025</v>
      </c>
      <c r="B160" t="s">
        <v>752</v>
      </c>
      <c r="C160">
        <v>19817</v>
      </c>
      <c r="D160">
        <v>19817441</v>
      </c>
      <c r="E160">
        <v>441</v>
      </c>
      <c r="F160">
        <v>25</v>
      </c>
      <c r="G160">
        <v>61</v>
      </c>
      <c r="H160" t="s">
        <v>717</v>
      </c>
      <c r="I160" t="s">
        <v>718</v>
      </c>
      <c r="J160">
        <v>4005.18</v>
      </c>
      <c r="K160">
        <v>857.26</v>
      </c>
      <c r="L160">
        <v>311.93</v>
      </c>
      <c r="M160">
        <v>48.75</v>
      </c>
      <c r="N160">
        <v>195271.09</v>
      </c>
      <c r="O160">
        <v>41795.410000000003</v>
      </c>
      <c r="P160">
        <v>15208.21</v>
      </c>
      <c r="Q160" t="s">
        <v>750</v>
      </c>
    </row>
    <row r="161" spans="1:17" ht="14.25" customHeight="1" x14ac:dyDescent="0.35">
      <c r="A161">
        <v>198174410026</v>
      </c>
      <c r="B161" t="s">
        <v>752</v>
      </c>
      <c r="C161">
        <v>19817</v>
      </c>
      <c r="D161">
        <v>19817441</v>
      </c>
      <c r="E161">
        <v>441</v>
      </c>
      <c r="F161">
        <v>26</v>
      </c>
      <c r="G161">
        <v>61</v>
      </c>
      <c r="H161" t="s">
        <v>717</v>
      </c>
      <c r="I161" t="s">
        <v>718</v>
      </c>
      <c r="J161">
        <v>4069.02</v>
      </c>
      <c r="K161">
        <v>1027.79</v>
      </c>
      <c r="L161">
        <v>332.5</v>
      </c>
      <c r="M161">
        <v>36.03</v>
      </c>
      <c r="N161">
        <v>146590.45000000001</v>
      </c>
      <c r="O161">
        <v>37027.360000000001</v>
      </c>
      <c r="P161">
        <v>11978.78</v>
      </c>
      <c r="Q161" t="s">
        <v>750</v>
      </c>
    </row>
    <row r="162" spans="1:17" ht="14.25" customHeight="1" x14ac:dyDescent="0.35">
      <c r="A162">
        <v>198174410027</v>
      </c>
      <c r="B162" t="s">
        <v>752</v>
      </c>
      <c r="C162">
        <v>19817</v>
      </c>
      <c r="D162">
        <v>19817441</v>
      </c>
      <c r="E162">
        <v>441</v>
      </c>
      <c r="F162">
        <v>27</v>
      </c>
      <c r="G162">
        <v>61</v>
      </c>
      <c r="H162" t="s">
        <v>717</v>
      </c>
      <c r="I162" t="s">
        <v>718</v>
      </c>
      <c r="J162">
        <v>2833.16</v>
      </c>
      <c r="K162">
        <v>505.95</v>
      </c>
      <c r="L162">
        <v>330.4</v>
      </c>
      <c r="M162">
        <v>8.69</v>
      </c>
      <c r="N162">
        <v>24622.16</v>
      </c>
      <c r="O162">
        <v>4397.04</v>
      </c>
      <c r="P162">
        <v>2871.39</v>
      </c>
      <c r="Q162" t="s">
        <v>750</v>
      </c>
    </row>
    <row r="163" spans="1:17" ht="14.25" customHeight="1" x14ac:dyDescent="0.35">
      <c r="A163">
        <v>198174410028</v>
      </c>
      <c r="B163" t="s">
        <v>752</v>
      </c>
      <c r="C163">
        <v>19817</v>
      </c>
      <c r="D163">
        <v>19817441</v>
      </c>
      <c r="E163">
        <v>441</v>
      </c>
      <c r="F163">
        <v>28</v>
      </c>
      <c r="G163">
        <v>61</v>
      </c>
      <c r="H163" t="s">
        <v>717</v>
      </c>
      <c r="I163" t="s">
        <v>718</v>
      </c>
      <c r="J163">
        <v>3827.12</v>
      </c>
      <c r="K163">
        <v>744.78</v>
      </c>
      <c r="L163">
        <v>288.22000000000003</v>
      </c>
      <c r="M163">
        <v>25.77</v>
      </c>
      <c r="N163">
        <v>98618.08</v>
      </c>
      <c r="O163">
        <v>19191.57</v>
      </c>
      <c r="P163">
        <v>7426.86</v>
      </c>
      <c r="Q163" t="s">
        <v>750</v>
      </c>
    </row>
    <row r="164" spans="1:17" ht="14.25" customHeight="1" x14ac:dyDescent="0.35">
      <c r="A164">
        <v>198174410029</v>
      </c>
      <c r="B164" t="s">
        <v>752</v>
      </c>
      <c r="C164">
        <v>19817</v>
      </c>
      <c r="D164">
        <v>19817441</v>
      </c>
      <c r="E164">
        <v>441</v>
      </c>
      <c r="F164">
        <v>29</v>
      </c>
      <c r="G164">
        <v>61</v>
      </c>
      <c r="H164" t="s">
        <v>717</v>
      </c>
      <c r="I164" t="s">
        <v>718</v>
      </c>
      <c r="J164">
        <v>5158.37</v>
      </c>
      <c r="K164">
        <v>1496.74</v>
      </c>
      <c r="L164">
        <v>273.58</v>
      </c>
      <c r="M164">
        <v>12.22</v>
      </c>
      <c r="N164">
        <v>63022.9</v>
      </c>
      <c r="O164">
        <v>18286.57</v>
      </c>
      <c r="P164">
        <v>3342.47</v>
      </c>
      <c r="Q164" t="s">
        <v>750</v>
      </c>
    </row>
    <row r="165" spans="1:17" ht="14.25" customHeight="1" x14ac:dyDescent="0.35">
      <c r="A165">
        <v>198174410030</v>
      </c>
      <c r="B165" t="s">
        <v>752</v>
      </c>
      <c r="C165">
        <v>19817</v>
      </c>
      <c r="D165">
        <v>19817441</v>
      </c>
      <c r="E165">
        <v>441</v>
      </c>
      <c r="F165">
        <v>30</v>
      </c>
      <c r="G165">
        <v>61</v>
      </c>
      <c r="H165" t="s">
        <v>717</v>
      </c>
      <c r="I165" t="s">
        <v>718</v>
      </c>
      <c r="J165">
        <v>4691.82</v>
      </c>
      <c r="K165">
        <v>1180.1199999999999</v>
      </c>
      <c r="L165">
        <v>212.96</v>
      </c>
      <c r="M165">
        <v>12.46</v>
      </c>
      <c r="N165">
        <v>58443.56</v>
      </c>
      <c r="O165">
        <v>14700.19</v>
      </c>
      <c r="P165">
        <v>2652.79</v>
      </c>
      <c r="Q165" t="s">
        <v>750</v>
      </c>
    </row>
    <row r="166" spans="1:17" ht="14.25" customHeight="1" x14ac:dyDescent="0.35">
      <c r="A166">
        <v>845697900999</v>
      </c>
      <c r="B166" t="s">
        <v>753</v>
      </c>
      <c r="C166">
        <v>84569</v>
      </c>
      <c r="D166">
        <v>84569790</v>
      </c>
      <c r="E166">
        <v>790</v>
      </c>
      <c r="F166">
        <v>999</v>
      </c>
      <c r="G166">
        <v>61</v>
      </c>
      <c r="H166" t="s">
        <v>717</v>
      </c>
      <c r="I166" t="s">
        <v>718</v>
      </c>
      <c r="J166">
        <v>1198.51</v>
      </c>
      <c r="K166">
        <v>0</v>
      </c>
      <c r="L166">
        <v>14.15</v>
      </c>
      <c r="M166">
        <v>11.04</v>
      </c>
      <c r="N166">
        <v>13229.64</v>
      </c>
      <c r="O166">
        <v>0</v>
      </c>
      <c r="P166">
        <v>156.15</v>
      </c>
      <c r="Q166" t="s">
        <v>754</v>
      </c>
    </row>
    <row r="167" spans="1:17" ht="14.25" customHeight="1" x14ac:dyDescent="0.35">
      <c r="A167">
        <v>196253300001</v>
      </c>
      <c r="B167" t="s">
        <v>755</v>
      </c>
      <c r="C167">
        <v>19625</v>
      </c>
      <c r="D167">
        <v>19625330</v>
      </c>
      <c r="E167">
        <v>330</v>
      </c>
      <c r="F167">
        <v>1</v>
      </c>
      <c r="G167">
        <v>61</v>
      </c>
      <c r="H167" t="s">
        <v>717</v>
      </c>
      <c r="I167" t="s">
        <v>718</v>
      </c>
      <c r="J167">
        <v>2113.21</v>
      </c>
      <c r="K167">
        <v>550.70000000000005</v>
      </c>
      <c r="L167">
        <v>263.08999999999997</v>
      </c>
      <c r="M167">
        <v>22.3</v>
      </c>
      <c r="N167">
        <v>47116.71</v>
      </c>
      <c r="O167">
        <v>12278.45</v>
      </c>
      <c r="P167">
        <v>5865.84</v>
      </c>
      <c r="Q167" t="s">
        <v>756</v>
      </c>
    </row>
    <row r="168" spans="1:17" ht="14.25" customHeight="1" x14ac:dyDescent="0.35">
      <c r="A168">
        <v>196253300002</v>
      </c>
      <c r="B168" t="s">
        <v>755</v>
      </c>
      <c r="C168">
        <v>19625</v>
      </c>
      <c r="D168">
        <v>19625330</v>
      </c>
      <c r="E168">
        <v>330</v>
      </c>
      <c r="F168">
        <v>2</v>
      </c>
      <c r="G168">
        <v>61</v>
      </c>
      <c r="H168" t="s">
        <v>717</v>
      </c>
      <c r="I168" t="s">
        <v>718</v>
      </c>
      <c r="J168">
        <v>1567.4</v>
      </c>
      <c r="K168">
        <v>500</v>
      </c>
      <c r="L168">
        <v>280.79000000000002</v>
      </c>
      <c r="M168">
        <v>14.04</v>
      </c>
      <c r="N168">
        <v>22004.61</v>
      </c>
      <c r="O168">
        <v>7019.44</v>
      </c>
      <c r="P168">
        <v>3941.95</v>
      </c>
      <c r="Q168" t="s">
        <v>756</v>
      </c>
    </row>
    <row r="169" spans="1:17" ht="14.25" customHeight="1" x14ac:dyDescent="0.35">
      <c r="A169">
        <v>196253300003</v>
      </c>
      <c r="B169" t="s">
        <v>755</v>
      </c>
      <c r="C169">
        <v>19625</v>
      </c>
      <c r="D169">
        <v>19625330</v>
      </c>
      <c r="E169">
        <v>330</v>
      </c>
      <c r="F169">
        <v>3</v>
      </c>
      <c r="G169">
        <v>61</v>
      </c>
      <c r="H169" t="s">
        <v>717</v>
      </c>
      <c r="I169" t="s">
        <v>718</v>
      </c>
      <c r="J169">
        <v>1338.84</v>
      </c>
      <c r="K169">
        <v>500</v>
      </c>
      <c r="L169">
        <v>283.05</v>
      </c>
      <c r="M169">
        <v>9.2899999999999991</v>
      </c>
      <c r="N169">
        <v>12436.48</v>
      </c>
      <c r="O169">
        <v>4644.51</v>
      </c>
      <c r="P169">
        <v>2629.29</v>
      </c>
      <c r="Q169" t="s">
        <v>756</v>
      </c>
    </row>
    <row r="170" spans="1:17" ht="14.25" customHeight="1" x14ac:dyDescent="0.35">
      <c r="A170">
        <v>196253300004</v>
      </c>
      <c r="B170" t="s">
        <v>755</v>
      </c>
      <c r="C170">
        <v>19625</v>
      </c>
      <c r="D170">
        <v>19625330</v>
      </c>
      <c r="E170">
        <v>330</v>
      </c>
      <c r="F170">
        <v>4</v>
      </c>
      <c r="G170">
        <v>61</v>
      </c>
      <c r="H170" t="s">
        <v>717</v>
      </c>
      <c r="I170" t="s">
        <v>718</v>
      </c>
      <c r="J170">
        <v>1169.29</v>
      </c>
      <c r="K170">
        <v>500</v>
      </c>
      <c r="L170">
        <v>250.87</v>
      </c>
      <c r="M170">
        <v>3.96</v>
      </c>
      <c r="N170">
        <v>4633.09</v>
      </c>
      <c r="O170">
        <v>1981.16</v>
      </c>
      <c r="P170">
        <v>994.01</v>
      </c>
      <c r="Q170" t="s">
        <v>756</v>
      </c>
    </row>
    <row r="171" spans="1:17" ht="14.25" customHeight="1" x14ac:dyDescent="0.35">
      <c r="A171">
        <v>196253300005</v>
      </c>
      <c r="B171" t="s">
        <v>755</v>
      </c>
      <c r="C171">
        <v>19625</v>
      </c>
      <c r="D171">
        <v>19625330</v>
      </c>
      <c r="E171">
        <v>330</v>
      </c>
      <c r="F171">
        <v>5</v>
      </c>
      <c r="G171">
        <v>61</v>
      </c>
      <c r="H171" t="s">
        <v>717</v>
      </c>
      <c r="I171" t="s">
        <v>718</v>
      </c>
      <c r="J171">
        <v>1497.26</v>
      </c>
      <c r="K171">
        <v>500</v>
      </c>
      <c r="L171">
        <v>252.52</v>
      </c>
      <c r="M171">
        <v>1.19</v>
      </c>
      <c r="N171">
        <v>1784.94</v>
      </c>
      <c r="O171">
        <v>596.07000000000005</v>
      </c>
      <c r="P171">
        <v>301.04000000000002</v>
      </c>
      <c r="Q171" t="s">
        <v>756</v>
      </c>
    </row>
    <row r="172" spans="1:17" ht="14.25" customHeight="1" x14ac:dyDescent="0.35">
      <c r="A172">
        <v>91381510001</v>
      </c>
      <c r="B172" t="s">
        <v>757</v>
      </c>
      <c r="C172">
        <v>9138</v>
      </c>
      <c r="D172">
        <v>9138151</v>
      </c>
      <c r="E172">
        <v>151</v>
      </c>
      <c r="F172">
        <v>1</v>
      </c>
      <c r="G172">
        <v>61</v>
      </c>
      <c r="H172" t="s">
        <v>717</v>
      </c>
      <c r="I172" t="s">
        <v>718</v>
      </c>
      <c r="J172">
        <v>1000</v>
      </c>
      <c r="K172">
        <v>500</v>
      </c>
      <c r="L172">
        <v>204.68</v>
      </c>
      <c r="M172">
        <v>7.86</v>
      </c>
      <c r="N172">
        <v>7855.37</v>
      </c>
      <c r="O172">
        <v>3927.68</v>
      </c>
      <c r="P172">
        <v>1607.81</v>
      </c>
      <c r="Q172" t="s">
        <v>756</v>
      </c>
    </row>
    <row r="173" spans="1:17" ht="14.25" customHeight="1" x14ac:dyDescent="0.35">
      <c r="A173">
        <v>91381510002</v>
      </c>
      <c r="B173" t="s">
        <v>757</v>
      </c>
      <c r="C173">
        <v>9138</v>
      </c>
      <c r="D173">
        <v>9138151</v>
      </c>
      <c r="E173">
        <v>151</v>
      </c>
      <c r="F173">
        <v>2</v>
      </c>
      <c r="G173">
        <v>61</v>
      </c>
      <c r="H173" t="s">
        <v>717</v>
      </c>
      <c r="I173" t="s">
        <v>718</v>
      </c>
      <c r="J173">
        <v>1000</v>
      </c>
      <c r="K173">
        <v>500</v>
      </c>
      <c r="L173">
        <v>225.35</v>
      </c>
      <c r="M173">
        <v>6.27</v>
      </c>
      <c r="N173">
        <v>6273.48</v>
      </c>
      <c r="O173">
        <v>3136.74</v>
      </c>
      <c r="P173">
        <v>1413.74</v>
      </c>
      <c r="Q173" t="s">
        <v>756</v>
      </c>
    </row>
    <row r="174" spans="1:17" ht="14.25" customHeight="1" x14ac:dyDescent="0.35">
      <c r="A174">
        <v>91381510003</v>
      </c>
      <c r="B174" t="s">
        <v>757</v>
      </c>
      <c r="C174">
        <v>9138</v>
      </c>
      <c r="D174">
        <v>9138151</v>
      </c>
      <c r="E174">
        <v>151</v>
      </c>
      <c r="F174">
        <v>3</v>
      </c>
      <c r="G174">
        <v>61</v>
      </c>
      <c r="H174" t="s">
        <v>717</v>
      </c>
      <c r="I174" t="s">
        <v>718</v>
      </c>
      <c r="J174">
        <v>1308.24</v>
      </c>
      <c r="K174">
        <v>500</v>
      </c>
      <c r="L174">
        <v>143.26</v>
      </c>
      <c r="M174">
        <v>11.17</v>
      </c>
      <c r="N174">
        <v>14615.45</v>
      </c>
      <c r="O174">
        <v>5585.93</v>
      </c>
      <c r="P174">
        <v>1600.49</v>
      </c>
      <c r="Q174" t="s">
        <v>756</v>
      </c>
    </row>
    <row r="175" spans="1:17" ht="14.25" customHeight="1" x14ac:dyDescent="0.35">
      <c r="A175">
        <v>91381510004</v>
      </c>
      <c r="B175" t="s">
        <v>757</v>
      </c>
      <c r="C175">
        <v>9138</v>
      </c>
      <c r="D175">
        <v>9138151</v>
      </c>
      <c r="E175">
        <v>151</v>
      </c>
      <c r="F175">
        <v>4</v>
      </c>
      <c r="G175">
        <v>61</v>
      </c>
      <c r="H175" t="s">
        <v>717</v>
      </c>
      <c r="I175" t="s">
        <v>718</v>
      </c>
      <c r="J175">
        <v>1676.7</v>
      </c>
      <c r="K175">
        <v>513.67999999999995</v>
      </c>
      <c r="L175">
        <v>156.13</v>
      </c>
      <c r="M175">
        <v>12.75</v>
      </c>
      <c r="N175">
        <v>21376.29</v>
      </c>
      <c r="O175">
        <v>6548.91</v>
      </c>
      <c r="P175">
        <v>1990.52</v>
      </c>
      <c r="Q175" t="s">
        <v>756</v>
      </c>
    </row>
    <row r="176" spans="1:17" ht="14.25" customHeight="1" x14ac:dyDescent="0.35">
      <c r="A176">
        <v>91381510005</v>
      </c>
      <c r="B176" t="s">
        <v>757</v>
      </c>
      <c r="C176">
        <v>9138</v>
      </c>
      <c r="D176">
        <v>9138151</v>
      </c>
      <c r="E176">
        <v>151</v>
      </c>
      <c r="F176">
        <v>5</v>
      </c>
      <c r="G176">
        <v>61</v>
      </c>
      <c r="H176" t="s">
        <v>717</v>
      </c>
      <c r="I176" t="s">
        <v>718</v>
      </c>
      <c r="J176">
        <v>1277.26</v>
      </c>
      <c r="K176">
        <v>500.6</v>
      </c>
      <c r="L176">
        <v>167.36</v>
      </c>
      <c r="M176">
        <v>13.88</v>
      </c>
      <c r="N176">
        <v>17733.939999999999</v>
      </c>
      <c r="O176">
        <v>6950.53</v>
      </c>
      <c r="P176">
        <v>2323.69</v>
      </c>
      <c r="Q176" t="s">
        <v>756</v>
      </c>
    </row>
    <row r="177" spans="1:17" ht="14.25" customHeight="1" x14ac:dyDescent="0.35">
      <c r="A177">
        <v>91381510006</v>
      </c>
      <c r="B177" t="s">
        <v>757</v>
      </c>
      <c r="C177">
        <v>9138</v>
      </c>
      <c r="D177">
        <v>9138151</v>
      </c>
      <c r="E177">
        <v>151</v>
      </c>
      <c r="F177">
        <v>6</v>
      </c>
      <c r="G177">
        <v>61</v>
      </c>
      <c r="H177" t="s">
        <v>717</v>
      </c>
      <c r="I177" t="s">
        <v>718</v>
      </c>
      <c r="J177">
        <v>1817.45</v>
      </c>
      <c r="K177">
        <v>500</v>
      </c>
      <c r="L177">
        <v>219.4</v>
      </c>
      <c r="M177">
        <v>12.01</v>
      </c>
      <c r="N177">
        <v>21826.39</v>
      </c>
      <c r="O177">
        <v>6004.69</v>
      </c>
      <c r="P177">
        <v>2634.86</v>
      </c>
      <c r="Q177" t="s">
        <v>756</v>
      </c>
    </row>
    <row r="178" spans="1:17" ht="14.25" customHeight="1" x14ac:dyDescent="0.35">
      <c r="A178">
        <v>91381510007</v>
      </c>
      <c r="B178" t="s">
        <v>757</v>
      </c>
      <c r="C178">
        <v>9138</v>
      </c>
      <c r="D178">
        <v>9138151</v>
      </c>
      <c r="E178">
        <v>151</v>
      </c>
      <c r="F178">
        <v>7</v>
      </c>
      <c r="G178">
        <v>61</v>
      </c>
      <c r="H178" t="s">
        <v>717</v>
      </c>
      <c r="I178" t="s">
        <v>718</v>
      </c>
      <c r="J178">
        <v>1011.78</v>
      </c>
      <c r="K178">
        <v>500</v>
      </c>
      <c r="L178">
        <v>133.85</v>
      </c>
      <c r="M178">
        <v>6.58</v>
      </c>
      <c r="N178">
        <v>6659.35</v>
      </c>
      <c r="O178">
        <v>3290.91</v>
      </c>
      <c r="P178">
        <v>881</v>
      </c>
      <c r="Q178" t="s">
        <v>756</v>
      </c>
    </row>
    <row r="179" spans="1:17" ht="14.25" customHeight="1" x14ac:dyDescent="0.35">
      <c r="A179">
        <v>91381510008</v>
      </c>
      <c r="B179" t="s">
        <v>757</v>
      </c>
      <c r="C179">
        <v>9138</v>
      </c>
      <c r="D179">
        <v>9138151</v>
      </c>
      <c r="E179">
        <v>151</v>
      </c>
      <c r="F179">
        <v>8</v>
      </c>
      <c r="G179">
        <v>61</v>
      </c>
      <c r="H179" t="s">
        <v>717</v>
      </c>
      <c r="I179" t="s">
        <v>718</v>
      </c>
      <c r="J179">
        <v>1358.64</v>
      </c>
      <c r="K179">
        <v>500</v>
      </c>
      <c r="L179">
        <v>141.16999999999999</v>
      </c>
      <c r="M179">
        <v>15.13</v>
      </c>
      <c r="N179">
        <v>20561.3</v>
      </c>
      <c r="O179">
        <v>7566.89</v>
      </c>
      <c r="P179">
        <v>2136.4</v>
      </c>
      <c r="Q179" t="s">
        <v>756</v>
      </c>
    </row>
    <row r="180" spans="1:17" ht="14.25" customHeight="1" x14ac:dyDescent="0.35">
      <c r="A180">
        <v>91381510009</v>
      </c>
      <c r="B180" t="s">
        <v>757</v>
      </c>
      <c r="C180">
        <v>9138</v>
      </c>
      <c r="D180">
        <v>9138151</v>
      </c>
      <c r="E180">
        <v>151</v>
      </c>
      <c r="F180">
        <v>9</v>
      </c>
      <c r="G180">
        <v>61</v>
      </c>
      <c r="H180" t="s">
        <v>717</v>
      </c>
      <c r="I180" t="s">
        <v>718</v>
      </c>
      <c r="J180">
        <v>2433.81</v>
      </c>
      <c r="K180">
        <v>500</v>
      </c>
      <c r="L180">
        <v>135.25</v>
      </c>
      <c r="M180">
        <v>4.8</v>
      </c>
      <c r="N180">
        <v>11687.68</v>
      </c>
      <c r="O180">
        <v>2401.11</v>
      </c>
      <c r="P180">
        <v>649.5</v>
      </c>
      <c r="Q180" t="s">
        <v>756</v>
      </c>
    </row>
    <row r="181" spans="1:17" ht="14.25" customHeight="1" x14ac:dyDescent="0.35">
      <c r="A181">
        <v>91381510010</v>
      </c>
      <c r="B181" t="s">
        <v>757</v>
      </c>
      <c r="C181">
        <v>9138</v>
      </c>
      <c r="D181">
        <v>9138151</v>
      </c>
      <c r="E181">
        <v>151</v>
      </c>
      <c r="F181">
        <v>10</v>
      </c>
      <c r="G181">
        <v>61</v>
      </c>
      <c r="H181" t="s">
        <v>717</v>
      </c>
      <c r="I181" t="s">
        <v>718</v>
      </c>
      <c r="J181">
        <v>2449.36</v>
      </c>
      <c r="K181">
        <v>512.65</v>
      </c>
      <c r="L181">
        <v>206.48</v>
      </c>
      <c r="M181">
        <v>8.2100000000000009</v>
      </c>
      <c r="N181">
        <v>20111.14</v>
      </c>
      <c r="O181">
        <v>4209.22</v>
      </c>
      <c r="P181">
        <v>1695.39</v>
      </c>
      <c r="Q181" t="s">
        <v>756</v>
      </c>
    </row>
    <row r="182" spans="1:17" ht="14.25" customHeight="1" x14ac:dyDescent="0.35">
      <c r="A182">
        <v>91381510011</v>
      </c>
      <c r="B182" t="s">
        <v>757</v>
      </c>
      <c r="C182">
        <v>9138</v>
      </c>
      <c r="D182">
        <v>9138151</v>
      </c>
      <c r="E182">
        <v>151</v>
      </c>
      <c r="F182">
        <v>11</v>
      </c>
      <c r="G182">
        <v>61</v>
      </c>
      <c r="H182" t="s">
        <v>717</v>
      </c>
      <c r="I182" t="s">
        <v>718</v>
      </c>
      <c r="J182">
        <v>1463.79</v>
      </c>
      <c r="K182">
        <v>514.86</v>
      </c>
      <c r="L182">
        <v>179.13</v>
      </c>
      <c r="M182">
        <v>8.66</v>
      </c>
      <c r="N182">
        <v>12673.31</v>
      </c>
      <c r="O182">
        <v>4457.63</v>
      </c>
      <c r="P182">
        <v>1550.92</v>
      </c>
      <c r="Q182" t="s">
        <v>756</v>
      </c>
    </row>
    <row r="183" spans="1:17" ht="14.25" customHeight="1" x14ac:dyDescent="0.35">
      <c r="A183">
        <v>91381510012</v>
      </c>
      <c r="B183" t="s">
        <v>757</v>
      </c>
      <c r="C183">
        <v>9138</v>
      </c>
      <c r="D183">
        <v>9138151</v>
      </c>
      <c r="E183">
        <v>151</v>
      </c>
      <c r="F183">
        <v>12</v>
      </c>
      <c r="G183">
        <v>61</v>
      </c>
      <c r="H183" t="s">
        <v>717</v>
      </c>
      <c r="I183" t="s">
        <v>718</v>
      </c>
      <c r="J183">
        <v>1340.85</v>
      </c>
      <c r="K183">
        <v>511.61</v>
      </c>
      <c r="L183">
        <v>164.17</v>
      </c>
      <c r="M183">
        <v>4.78</v>
      </c>
      <c r="N183">
        <v>6413.58</v>
      </c>
      <c r="O183">
        <v>2447.12</v>
      </c>
      <c r="P183">
        <v>785.24</v>
      </c>
      <c r="Q183" t="s">
        <v>756</v>
      </c>
    </row>
    <row r="184" spans="1:17" ht="14.25" customHeight="1" x14ac:dyDescent="0.35">
      <c r="A184">
        <v>91381510013</v>
      </c>
      <c r="B184" t="s">
        <v>757</v>
      </c>
      <c r="C184">
        <v>9138</v>
      </c>
      <c r="D184">
        <v>9138151</v>
      </c>
      <c r="E184">
        <v>151</v>
      </c>
      <c r="F184">
        <v>13</v>
      </c>
      <c r="G184">
        <v>61</v>
      </c>
      <c r="H184" t="s">
        <v>717</v>
      </c>
      <c r="I184" t="s">
        <v>718</v>
      </c>
      <c r="J184">
        <v>1789.5</v>
      </c>
      <c r="K184">
        <v>569.5</v>
      </c>
      <c r="L184">
        <v>139.06</v>
      </c>
      <c r="M184">
        <v>10.58</v>
      </c>
      <c r="N184">
        <v>18934.86</v>
      </c>
      <c r="O184">
        <v>6025.98</v>
      </c>
      <c r="P184">
        <v>1471.41</v>
      </c>
      <c r="Q184" t="s">
        <v>756</v>
      </c>
    </row>
    <row r="185" spans="1:17" ht="14.25" customHeight="1" x14ac:dyDescent="0.35">
      <c r="A185">
        <v>91381510014</v>
      </c>
      <c r="B185" t="s">
        <v>757</v>
      </c>
      <c r="C185">
        <v>9138</v>
      </c>
      <c r="D185">
        <v>9138151</v>
      </c>
      <c r="E185">
        <v>151</v>
      </c>
      <c r="F185">
        <v>14</v>
      </c>
      <c r="G185">
        <v>61</v>
      </c>
      <c r="H185" t="s">
        <v>717</v>
      </c>
      <c r="I185" t="s">
        <v>718</v>
      </c>
      <c r="J185">
        <v>3540.93</v>
      </c>
      <c r="K185">
        <v>1141</v>
      </c>
      <c r="L185">
        <v>183.84</v>
      </c>
      <c r="M185">
        <v>10.78</v>
      </c>
      <c r="N185">
        <v>38162.79</v>
      </c>
      <c r="O185">
        <v>12297.31</v>
      </c>
      <c r="P185">
        <v>1981.34</v>
      </c>
      <c r="Q185" t="s">
        <v>756</v>
      </c>
    </row>
    <row r="186" spans="1:17" ht="14.25" customHeight="1" x14ac:dyDescent="0.35">
      <c r="A186">
        <v>91381510015</v>
      </c>
      <c r="B186" t="s">
        <v>757</v>
      </c>
      <c r="C186">
        <v>9138</v>
      </c>
      <c r="D186">
        <v>9138151</v>
      </c>
      <c r="E186">
        <v>151</v>
      </c>
      <c r="F186">
        <v>15</v>
      </c>
      <c r="G186">
        <v>61</v>
      </c>
      <c r="H186" t="s">
        <v>717</v>
      </c>
      <c r="I186" t="s">
        <v>718</v>
      </c>
      <c r="J186">
        <v>4433.4799999999996</v>
      </c>
      <c r="K186">
        <v>878.31</v>
      </c>
      <c r="L186">
        <v>163.63999999999999</v>
      </c>
      <c r="M186">
        <v>3.36</v>
      </c>
      <c r="N186">
        <v>14915.67</v>
      </c>
      <c r="O186">
        <v>2954.93</v>
      </c>
      <c r="P186">
        <v>550.53</v>
      </c>
      <c r="Q186" t="s">
        <v>756</v>
      </c>
    </row>
    <row r="187" spans="1:17" ht="14.25" customHeight="1" x14ac:dyDescent="0.35">
      <c r="A187">
        <v>91381510016</v>
      </c>
      <c r="B187" t="s">
        <v>757</v>
      </c>
      <c r="C187">
        <v>9138</v>
      </c>
      <c r="D187">
        <v>9138151</v>
      </c>
      <c r="E187">
        <v>151</v>
      </c>
      <c r="F187">
        <v>16</v>
      </c>
      <c r="G187">
        <v>61</v>
      </c>
      <c r="H187" t="s">
        <v>717</v>
      </c>
      <c r="I187" t="s">
        <v>718</v>
      </c>
      <c r="J187">
        <v>3546.75</v>
      </c>
      <c r="K187">
        <v>513.89</v>
      </c>
      <c r="L187">
        <v>174.89</v>
      </c>
      <c r="M187">
        <v>3.81</v>
      </c>
      <c r="N187">
        <v>13520.27</v>
      </c>
      <c r="O187">
        <v>1958.97</v>
      </c>
      <c r="P187">
        <v>666.67</v>
      </c>
      <c r="Q187" t="s">
        <v>756</v>
      </c>
    </row>
    <row r="188" spans="1:17" ht="14.25" customHeight="1" x14ac:dyDescent="0.35">
      <c r="A188">
        <v>91381510017</v>
      </c>
      <c r="B188" t="s">
        <v>757</v>
      </c>
      <c r="C188">
        <v>9138</v>
      </c>
      <c r="D188">
        <v>9138151</v>
      </c>
      <c r="E188">
        <v>151</v>
      </c>
      <c r="F188">
        <v>17</v>
      </c>
      <c r="G188">
        <v>61</v>
      </c>
      <c r="H188" t="s">
        <v>717</v>
      </c>
      <c r="I188" t="s">
        <v>718</v>
      </c>
      <c r="J188">
        <v>2171.75</v>
      </c>
      <c r="K188">
        <v>516.57000000000005</v>
      </c>
      <c r="L188">
        <v>158.5</v>
      </c>
      <c r="M188">
        <v>10.09</v>
      </c>
      <c r="N188">
        <v>21910.04</v>
      </c>
      <c r="O188">
        <v>5211.46</v>
      </c>
      <c r="P188">
        <v>1599.07</v>
      </c>
      <c r="Q188" t="s">
        <v>756</v>
      </c>
    </row>
    <row r="189" spans="1:17" ht="14.25" customHeight="1" x14ac:dyDescent="0.35">
      <c r="A189">
        <v>193012820001</v>
      </c>
      <c r="B189" t="s">
        <v>760</v>
      </c>
      <c r="C189">
        <v>19301</v>
      </c>
      <c r="D189">
        <v>19301282</v>
      </c>
      <c r="E189">
        <v>282</v>
      </c>
      <c r="F189">
        <v>1</v>
      </c>
      <c r="G189">
        <v>61</v>
      </c>
      <c r="H189" t="s">
        <v>717</v>
      </c>
      <c r="I189" t="s">
        <v>718</v>
      </c>
      <c r="J189">
        <v>0</v>
      </c>
      <c r="K189">
        <v>0</v>
      </c>
      <c r="L189">
        <v>324</v>
      </c>
      <c r="M189">
        <v>6.28</v>
      </c>
      <c r="N189">
        <v>0</v>
      </c>
      <c r="O189">
        <v>0</v>
      </c>
      <c r="P189">
        <v>2033.14</v>
      </c>
      <c r="Q189" t="s">
        <v>761</v>
      </c>
    </row>
    <row r="190" spans="1:17" ht="14.25" customHeight="1" x14ac:dyDescent="0.35">
      <c r="A190">
        <v>193012820002</v>
      </c>
      <c r="B190" t="s">
        <v>760</v>
      </c>
      <c r="C190">
        <v>19301</v>
      </c>
      <c r="D190">
        <v>19301282</v>
      </c>
      <c r="E190">
        <v>282</v>
      </c>
      <c r="F190">
        <v>2</v>
      </c>
      <c r="G190">
        <v>61</v>
      </c>
      <c r="H190" t="s">
        <v>717</v>
      </c>
      <c r="I190" t="s">
        <v>718</v>
      </c>
      <c r="J190">
        <v>3242.45</v>
      </c>
      <c r="K190">
        <v>1204.22</v>
      </c>
      <c r="L190">
        <v>277.75</v>
      </c>
      <c r="M190">
        <v>17.55</v>
      </c>
      <c r="N190">
        <v>56893.62</v>
      </c>
      <c r="O190">
        <v>21129.82</v>
      </c>
      <c r="P190">
        <v>4873.53</v>
      </c>
      <c r="Q190" t="s">
        <v>761</v>
      </c>
    </row>
    <row r="191" spans="1:17" ht="14.25" customHeight="1" x14ac:dyDescent="0.35">
      <c r="A191">
        <v>193012820003</v>
      </c>
      <c r="B191" t="s">
        <v>762</v>
      </c>
      <c r="C191">
        <v>19301</v>
      </c>
      <c r="D191">
        <v>19301282</v>
      </c>
      <c r="E191">
        <v>282</v>
      </c>
      <c r="F191">
        <v>3</v>
      </c>
      <c r="G191">
        <v>61</v>
      </c>
      <c r="H191" t="s">
        <v>717</v>
      </c>
      <c r="I191" t="s">
        <v>718</v>
      </c>
      <c r="J191">
        <v>4844.1400000000003</v>
      </c>
      <c r="K191">
        <v>2211.16</v>
      </c>
      <c r="L191">
        <v>184.4</v>
      </c>
      <c r="M191">
        <v>9.59</v>
      </c>
      <c r="N191">
        <v>46440.24</v>
      </c>
      <c r="O191">
        <v>21198.17</v>
      </c>
      <c r="P191">
        <v>1767.78</v>
      </c>
      <c r="Q191" t="s">
        <v>761</v>
      </c>
    </row>
    <row r="192" spans="1:17" ht="14.25" customHeight="1" x14ac:dyDescent="0.35">
      <c r="A192">
        <v>193012820004</v>
      </c>
      <c r="B192" t="s">
        <v>762</v>
      </c>
      <c r="C192">
        <v>19301</v>
      </c>
      <c r="D192">
        <v>19301282</v>
      </c>
      <c r="E192">
        <v>282</v>
      </c>
      <c r="F192">
        <v>4</v>
      </c>
      <c r="G192">
        <v>61</v>
      </c>
      <c r="H192" t="s">
        <v>717</v>
      </c>
      <c r="I192" t="s">
        <v>718</v>
      </c>
      <c r="J192">
        <v>4633.07</v>
      </c>
      <c r="K192">
        <v>2000.32</v>
      </c>
      <c r="L192">
        <v>290.77999999999997</v>
      </c>
      <c r="M192">
        <v>14.5</v>
      </c>
      <c r="N192">
        <v>67163.69</v>
      </c>
      <c r="O192">
        <v>28997.82</v>
      </c>
      <c r="P192">
        <v>4215.38</v>
      </c>
      <c r="Q192" t="s">
        <v>761</v>
      </c>
    </row>
    <row r="193" spans="1:17" ht="14.25" customHeight="1" x14ac:dyDescent="0.35">
      <c r="A193">
        <v>193012820005</v>
      </c>
      <c r="B193" t="s">
        <v>762</v>
      </c>
      <c r="C193">
        <v>19301</v>
      </c>
      <c r="D193">
        <v>19301282</v>
      </c>
      <c r="E193">
        <v>282</v>
      </c>
      <c r="F193">
        <v>5</v>
      </c>
      <c r="G193">
        <v>61</v>
      </c>
      <c r="H193" t="s">
        <v>717</v>
      </c>
      <c r="I193" t="s">
        <v>718</v>
      </c>
      <c r="J193">
        <v>6000</v>
      </c>
      <c r="K193">
        <v>2227.2399999999998</v>
      </c>
      <c r="L193">
        <v>291.38</v>
      </c>
      <c r="M193">
        <v>6.61</v>
      </c>
      <c r="N193">
        <v>39669.730000000003</v>
      </c>
      <c r="O193">
        <v>14725.66</v>
      </c>
      <c r="P193">
        <v>1926.49</v>
      </c>
      <c r="Q193" t="s">
        <v>761</v>
      </c>
    </row>
    <row r="194" spans="1:17" ht="14.25" customHeight="1" x14ac:dyDescent="0.35">
      <c r="A194">
        <v>193012820006</v>
      </c>
      <c r="B194" t="s">
        <v>763</v>
      </c>
      <c r="C194">
        <v>19301</v>
      </c>
      <c r="D194">
        <v>19301282</v>
      </c>
      <c r="E194">
        <v>282</v>
      </c>
      <c r="F194">
        <v>6</v>
      </c>
      <c r="G194">
        <v>61</v>
      </c>
      <c r="H194" t="s">
        <v>717</v>
      </c>
      <c r="I194" t="s">
        <v>718</v>
      </c>
      <c r="J194">
        <v>5312.98</v>
      </c>
      <c r="K194">
        <v>2203.31</v>
      </c>
      <c r="L194">
        <v>318.52999999999997</v>
      </c>
      <c r="M194">
        <v>5.59</v>
      </c>
      <c r="N194">
        <v>29724.080000000002</v>
      </c>
      <c r="O194">
        <v>12326.66</v>
      </c>
      <c r="P194">
        <v>1782.04</v>
      </c>
      <c r="Q194" t="s">
        <v>761</v>
      </c>
    </row>
    <row r="195" spans="1:17" ht="14.25" customHeight="1" x14ac:dyDescent="0.35">
      <c r="A195">
        <v>193012820007</v>
      </c>
      <c r="B195" t="s">
        <v>763</v>
      </c>
      <c r="C195">
        <v>19301</v>
      </c>
      <c r="D195">
        <v>19301282</v>
      </c>
      <c r="E195">
        <v>282</v>
      </c>
      <c r="F195">
        <v>7</v>
      </c>
      <c r="G195">
        <v>61</v>
      </c>
      <c r="H195" t="s">
        <v>717</v>
      </c>
      <c r="I195" t="s">
        <v>718</v>
      </c>
      <c r="J195">
        <v>5226.12</v>
      </c>
      <c r="K195">
        <v>1462.46</v>
      </c>
      <c r="L195">
        <v>257.57</v>
      </c>
      <c r="M195">
        <v>3.82</v>
      </c>
      <c r="N195">
        <v>19982.87</v>
      </c>
      <c r="O195">
        <v>5591.95</v>
      </c>
      <c r="P195">
        <v>984.86</v>
      </c>
      <c r="Q195" t="s">
        <v>761</v>
      </c>
    </row>
    <row r="196" spans="1:17" ht="14.25" customHeight="1" x14ac:dyDescent="0.35">
      <c r="A196">
        <v>193012820008</v>
      </c>
      <c r="B196" t="s">
        <v>763</v>
      </c>
      <c r="C196">
        <v>19301</v>
      </c>
      <c r="D196">
        <v>19301282</v>
      </c>
      <c r="E196">
        <v>282</v>
      </c>
      <c r="F196">
        <v>8</v>
      </c>
      <c r="G196">
        <v>61</v>
      </c>
      <c r="H196" t="s">
        <v>717</v>
      </c>
      <c r="I196" t="s">
        <v>718</v>
      </c>
      <c r="J196">
        <v>5413.41</v>
      </c>
      <c r="K196">
        <v>856.67</v>
      </c>
      <c r="L196">
        <v>274.57</v>
      </c>
      <c r="M196">
        <v>8.5399999999999991</v>
      </c>
      <c r="N196">
        <v>46254.37</v>
      </c>
      <c r="O196">
        <v>7319.76</v>
      </c>
      <c r="P196">
        <v>2346.0500000000002</v>
      </c>
      <c r="Q196" t="s">
        <v>761</v>
      </c>
    </row>
    <row r="197" spans="1:17" ht="14.25" customHeight="1" x14ac:dyDescent="0.35">
      <c r="A197">
        <v>193012820009</v>
      </c>
      <c r="B197" t="s">
        <v>763</v>
      </c>
      <c r="C197">
        <v>19301</v>
      </c>
      <c r="D197">
        <v>19301282</v>
      </c>
      <c r="E197">
        <v>282</v>
      </c>
      <c r="F197">
        <v>9</v>
      </c>
      <c r="G197">
        <v>61</v>
      </c>
      <c r="H197" t="s">
        <v>717</v>
      </c>
      <c r="I197" t="s">
        <v>718</v>
      </c>
      <c r="J197">
        <v>5199.9399999999996</v>
      </c>
      <c r="K197">
        <v>2072.73</v>
      </c>
      <c r="L197">
        <v>282.57</v>
      </c>
      <c r="M197">
        <v>6.27</v>
      </c>
      <c r="N197">
        <v>32614.720000000001</v>
      </c>
      <c r="O197">
        <v>13000.48</v>
      </c>
      <c r="P197">
        <v>1772.31</v>
      </c>
      <c r="Q197" t="s">
        <v>761</v>
      </c>
    </row>
    <row r="198" spans="1:17" ht="14.25" customHeight="1" x14ac:dyDescent="0.35">
      <c r="A198">
        <v>193012820010</v>
      </c>
      <c r="B198" t="s">
        <v>763</v>
      </c>
      <c r="C198">
        <v>19301</v>
      </c>
      <c r="D198">
        <v>19301282</v>
      </c>
      <c r="E198">
        <v>282</v>
      </c>
      <c r="F198">
        <v>10</v>
      </c>
      <c r="G198">
        <v>61</v>
      </c>
      <c r="H198" t="s">
        <v>717</v>
      </c>
      <c r="I198" t="s">
        <v>718</v>
      </c>
      <c r="J198">
        <v>5998.09</v>
      </c>
      <c r="K198">
        <v>2906.95</v>
      </c>
      <c r="L198">
        <v>263.77999999999997</v>
      </c>
      <c r="M198">
        <v>3.37</v>
      </c>
      <c r="N198">
        <v>20233.21</v>
      </c>
      <c r="O198">
        <v>9805.9500000000007</v>
      </c>
      <c r="P198">
        <v>889.81</v>
      </c>
      <c r="Q198" t="s">
        <v>761</v>
      </c>
    </row>
    <row r="199" spans="1:17" ht="14.25" customHeight="1" x14ac:dyDescent="0.35">
      <c r="A199">
        <v>193012820011</v>
      </c>
      <c r="B199" t="s">
        <v>763</v>
      </c>
      <c r="C199">
        <v>19301</v>
      </c>
      <c r="D199">
        <v>19301282</v>
      </c>
      <c r="E199">
        <v>282</v>
      </c>
      <c r="F199">
        <v>11</v>
      </c>
      <c r="G199">
        <v>61</v>
      </c>
      <c r="H199" t="s">
        <v>717</v>
      </c>
      <c r="I199" t="s">
        <v>718</v>
      </c>
      <c r="J199">
        <v>5316.26</v>
      </c>
      <c r="K199">
        <v>1408.33</v>
      </c>
      <c r="L199">
        <v>316.70999999999998</v>
      </c>
      <c r="M199">
        <v>5.74</v>
      </c>
      <c r="N199">
        <v>30502.959999999999</v>
      </c>
      <c r="O199">
        <v>8080.54</v>
      </c>
      <c r="P199">
        <v>1817.19</v>
      </c>
      <c r="Q199" t="s">
        <v>761</v>
      </c>
    </row>
    <row r="200" spans="1:17" ht="14.25" customHeight="1" x14ac:dyDescent="0.35">
      <c r="A200">
        <v>193012820012</v>
      </c>
      <c r="B200" t="s">
        <v>763</v>
      </c>
      <c r="C200">
        <v>19301</v>
      </c>
      <c r="D200">
        <v>19301282</v>
      </c>
      <c r="E200">
        <v>282</v>
      </c>
      <c r="F200">
        <v>12</v>
      </c>
      <c r="G200">
        <v>61</v>
      </c>
      <c r="H200" t="s">
        <v>717</v>
      </c>
      <c r="I200" t="s">
        <v>718</v>
      </c>
      <c r="J200">
        <v>3550.15</v>
      </c>
      <c r="K200">
        <v>623.78</v>
      </c>
      <c r="L200">
        <v>319.19</v>
      </c>
      <c r="M200">
        <v>5.59</v>
      </c>
      <c r="N200">
        <v>19856.05</v>
      </c>
      <c r="O200">
        <v>3488.81</v>
      </c>
      <c r="P200">
        <v>1785.26</v>
      </c>
      <c r="Q200" t="s">
        <v>761</v>
      </c>
    </row>
    <row r="201" spans="1:17" ht="14.25" customHeight="1" x14ac:dyDescent="0.35">
      <c r="A201">
        <v>193012820013</v>
      </c>
      <c r="B201" t="s">
        <v>763</v>
      </c>
      <c r="C201">
        <v>19301</v>
      </c>
      <c r="D201">
        <v>19301282</v>
      </c>
      <c r="E201">
        <v>282</v>
      </c>
      <c r="F201">
        <v>13</v>
      </c>
      <c r="G201">
        <v>61</v>
      </c>
      <c r="H201" t="s">
        <v>717</v>
      </c>
      <c r="I201" t="s">
        <v>718</v>
      </c>
      <c r="J201">
        <v>4717.03</v>
      </c>
      <c r="K201">
        <v>663.49</v>
      </c>
      <c r="L201">
        <v>327</v>
      </c>
      <c r="M201">
        <v>2.36</v>
      </c>
      <c r="N201">
        <v>11119</v>
      </c>
      <c r="O201">
        <v>1563.98</v>
      </c>
      <c r="P201">
        <v>770.81</v>
      </c>
      <c r="Q201" t="s">
        <v>761</v>
      </c>
    </row>
    <row r="202" spans="1:17" ht="14.25" customHeight="1" x14ac:dyDescent="0.35">
      <c r="A202">
        <v>193012820014</v>
      </c>
      <c r="B202" t="s">
        <v>763</v>
      </c>
      <c r="C202">
        <v>19301</v>
      </c>
      <c r="D202">
        <v>19301282</v>
      </c>
      <c r="E202">
        <v>282</v>
      </c>
      <c r="F202">
        <v>14</v>
      </c>
      <c r="G202">
        <v>61</v>
      </c>
      <c r="H202" t="s">
        <v>717</v>
      </c>
      <c r="I202" t="s">
        <v>718</v>
      </c>
      <c r="J202">
        <v>5030.3100000000004</v>
      </c>
      <c r="K202">
        <v>1200.03</v>
      </c>
      <c r="L202">
        <v>317.05</v>
      </c>
      <c r="M202">
        <v>3</v>
      </c>
      <c r="N202">
        <v>15066.83</v>
      </c>
      <c r="O202">
        <v>3594.33</v>
      </c>
      <c r="P202">
        <v>949.64</v>
      </c>
      <c r="Q202" t="s">
        <v>761</v>
      </c>
    </row>
    <row r="203" spans="1:17" ht="14.25" customHeight="1" x14ac:dyDescent="0.35">
      <c r="A203">
        <v>193012830005</v>
      </c>
      <c r="B203" t="s">
        <v>764</v>
      </c>
      <c r="C203">
        <v>19301</v>
      </c>
      <c r="D203">
        <v>19301283</v>
      </c>
      <c r="E203">
        <v>283</v>
      </c>
      <c r="F203">
        <v>5</v>
      </c>
      <c r="G203">
        <v>61</v>
      </c>
      <c r="H203" t="s">
        <v>717</v>
      </c>
      <c r="I203" t="s">
        <v>718</v>
      </c>
      <c r="J203">
        <v>6000</v>
      </c>
      <c r="K203">
        <v>3000</v>
      </c>
      <c r="L203">
        <v>0</v>
      </c>
      <c r="M203">
        <v>3.24</v>
      </c>
      <c r="N203">
        <v>19411.439999999999</v>
      </c>
      <c r="O203">
        <v>9705.7199999999993</v>
      </c>
      <c r="P203">
        <v>0</v>
      </c>
      <c r="Q203" t="s">
        <v>761</v>
      </c>
    </row>
    <row r="204" spans="1:17" ht="14.25" customHeight="1" x14ac:dyDescent="0.35">
      <c r="A204">
        <v>193012830008</v>
      </c>
      <c r="B204" t="s">
        <v>764</v>
      </c>
      <c r="C204">
        <v>19301</v>
      </c>
      <c r="D204">
        <v>19301283</v>
      </c>
      <c r="E204">
        <v>283</v>
      </c>
      <c r="F204">
        <v>8</v>
      </c>
      <c r="G204">
        <v>61</v>
      </c>
      <c r="H204" t="s">
        <v>717</v>
      </c>
      <c r="I204" t="s">
        <v>718</v>
      </c>
      <c r="J204">
        <v>4310.6899999999996</v>
      </c>
      <c r="K204">
        <v>1056.94</v>
      </c>
      <c r="L204">
        <v>269.33999999999997</v>
      </c>
      <c r="M204">
        <v>5.42</v>
      </c>
      <c r="N204">
        <v>23384.240000000002</v>
      </c>
      <c r="O204">
        <v>5733.58</v>
      </c>
      <c r="P204">
        <v>1461.12</v>
      </c>
      <c r="Q204" t="s">
        <v>761</v>
      </c>
    </row>
    <row r="205" spans="1:17" ht="14.25" customHeight="1" x14ac:dyDescent="0.35">
      <c r="A205">
        <v>193012830009</v>
      </c>
      <c r="B205" t="s">
        <v>764</v>
      </c>
      <c r="C205">
        <v>19301</v>
      </c>
      <c r="D205">
        <v>19301283</v>
      </c>
      <c r="E205">
        <v>283</v>
      </c>
      <c r="F205">
        <v>9</v>
      </c>
      <c r="G205">
        <v>61</v>
      </c>
      <c r="H205" t="s">
        <v>717</v>
      </c>
      <c r="I205" t="s">
        <v>718</v>
      </c>
      <c r="J205">
        <v>1348.28</v>
      </c>
      <c r="K205">
        <v>0</v>
      </c>
      <c r="L205">
        <v>325.43</v>
      </c>
      <c r="M205">
        <v>1.44</v>
      </c>
      <c r="N205">
        <v>1935.02</v>
      </c>
      <c r="O205">
        <v>0</v>
      </c>
      <c r="P205">
        <v>467.05</v>
      </c>
      <c r="Q205" t="s">
        <v>761</v>
      </c>
    </row>
    <row r="206" spans="1:17" ht="14.25" customHeight="1" x14ac:dyDescent="0.35">
      <c r="A206">
        <v>193012830010</v>
      </c>
      <c r="B206" t="s">
        <v>764</v>
      </c>
      <c r="C206">
        <v>19301</v>
      </c>
      <c r="D206">
        <v>19301283</v>
      </c>
      <c r="E206">
        <v>283</v>
      </c>
      <c r="F206">
        <v>10</v>
      </c>
      <c r="G206">
        <v>61</v>
      </c>
      <c r="H206" t="s">
        <v>717</v>
      </c>
      <c r="I206" t="s">
        <v>718</v>
      </c>
      <c r="J206">
        <v>5265.53</v>
      </c>
      <c r="K206">
        <v>933.04</v>
      </c>
      <c r="L206">
        <v>199.92</v>
      </c>
      <c r="M206">
        <v>8.3800000000000008</v>
      </c>
      <c r="N206">
        <v>44146.63</v>
      </c>
      <c r="O206">
        <v>7822.64</v>
      </c>
      <c r="P206">
        <v>1676.12</v>
      </c>
      <c r="Q206" t="s">
        <v>761</v>
      </c>
    </row>
    <row r="207" spans="1:17" ht="14.25" customHeight="1" x14ac:dyDescent="0.35">
      <c r="A207">
        <v>198174420001</v>
      </c>
      <c r="B207" t="s">
        <v>765</v>
      </c>
      <c r="C207">
        <v>19817</v>
      </c>
      <c r="D207">
        <v>19817442</v>
      </c>
      <c r="E207">
        <v>442</v>
      </c>
      <c r="F207">
        <v>1</v>
      </c>
      <c r="G207">
        <v>61</v>
      </c>
      <c r="H207" t="s">
        <v>717</v>
      </c>
      <c r="I207" t="s">
        <v>718</v>
      </c>
      <c r="J207">
        <v>1000</v>
      </c>
      <c r="K207">
        <v>500</v>
      </c>
      <c r="L207">
        <v>290.66000000000003</v>
      </c>
      <c r="M207">
        <v>10.17</v>
      </c>
      <c r="N207">
        <v>10165.780000000001</v>
      </c>
      <c r="O207">
        <v>5082.8900000000003</v>
      </c>
      <c r="P207">
        <v>2954.78</v>
      </c>
      <c r="Q207" t="s">
        <v>766</v>
      </c>
    </row>
    <row r="208" spans="1:17" ht="14.25" customHeight="1" x14ac:dyDescent="0.35">
      <c r="A208">
        <v>198174420002</v>
      </c>
      <c r="B208" t="s">
        <v>765</v>
      </c>
      <c r="C208">
        <v>19817</v>
      </c>
      <c r="D208">
        <v>19817442</v>
      </c>
      <c r="E208">
        <v>442</v>
      </c>
      <c r="F208">
        <v>2</v>
      </c>
      <c r="G208">
        <v>61</v>
      </c>
      <c r="H208" t="s">
        <v>717</v>
      </c>
      <c r="I208" t="s">
        <v>718</v>
      </c>
      <c r="J208">
        <v>1028.26</v>
      </c>
      <c r="K208">
        <v>500</v>
      </c>
      <c r="L208">
        <v>336.01</v>
      </c>
      <c r="M208">
        <v>3.85</v>
      </c>
      <c r="N208">
        <v>3958.33</v>
      </c>
      <c r="O208">
        <v>1924.77</v>
      </c>
      <c r="P208">
        <v>1293.49</v>
      </c>
      <c r="Q208" t="s">
        <v>766</v>
      </c>
    </row>
    <row r="209" spans="1:17" ht="14.25" customHeight="1" x14ac:dyDescent="0.35">
      <c r="A209">
        <v>198174420003</v>
      </c>
      <c r="B209" t="s">
        <v>765</v>
      </c>
      <c r="C209">
        <v>19817</v>
      </c>
      <c r="D209">
        <v>19817442</v>
      </c>
      <c r="E209">
        <v>442</v>
      </c>
      <c r="F209">
        <v>3</v>
      </c>
      <c r="G209">
        <v>61</v>
      </c>
      <c r="H209" t="s">
        <v>717</v>
      </c>
      <c r="I209" t="s">
        <v>718</v>
      </c>
      <c r="J209">
        <v>1193.24</v>
      </c>
      <c r="K209">
        <v>500</v>
      </c>
      <c r="L209">
        <v>318.05</v>
      </c>
      <c r="M209">
        <v>10.69</v>
      </c>
      <c r="N209">
        <v>12757.63</v>
      </c>
      <c r="O209">
        <v>5345.79</v>
      </c>
      <c r="P209">
        <v>3400.41</v>
      </c>
      <c r="Q209" t="s">
        <v>766</v>
      </c>
    </row>
    <row r="210" spans="1:17" ht="14.25" customHeight="1" x14ac:dyDescent="0.35">
      <c r="A210">
        <v>198174420004</v>
      </c>
      <c r="B210" t="s">
        <v>765</v>
      </c>
      <c r="C210">
        <v>19817</v>
      </c>
      <c r="D210">
        <v>19817442</v>
      </c>
      <c r="E210">
        <v>442</v>
      </c>
      <c r="F210">
        <v>4</v>
      </c>
      <c r="G210">
        <v>61</v>
      </c>
      <c r="H210" t="s">
        <v>717</v>
      </c>
      <c r="I210" t="s">
        <v>718</v>
      </c>
      <c r="J210">
        <v>1617.23</v>
      </c>
      <c r="K210">
        <v>500</v>
      </c>
      <c r="L210">
        <v>310.77999999999997</v>
      </c>
      <c r="M210">
        <v>26.69</v>
      </c>
      <c r="N210">
        <v>43167.12</v>
      </c>
      <c r="O210">
        <v>13346.03</v>
      </c>
      <c r="P210">
        <v>8295.43</v>
      </c>
      <c r="Q210" t="s">
        <v>766</v>
      </c>
    </row>
    <row r="211" spans="1:17" ht="14.25" customHeight="1" x14ac:dyDescent="0.35">
      <c r="A211">
        <v>198174420005</v>
      </c>
      <c r="B211" t="s">
        <v>765</v>
      </c>
      <c r="C211">
        <v>19817</v>
      </c>
      <c r="D211">
        <v>19817442</v>
      </c>
      <c r="E211">
        <v>442</v>
      </c>
      <c r="F211">
        <v>5</v>
      </c>
      <c r="G211">
        <v>61</v>
      </c>
      <c r="H211" t="s">
        <v>717</v>
      </c>
      <c r="I211" t="s">
        <v>718</v>
      </c>
      <c r="J211">
        <v>2710.35</v>
      </c>
      <c r="K211">
        <v>532.07000000000005</v>
      </c>
      <c r="L211">
        <v>322.66000000000003</v>
      </c>
      <c r="M211">
        <v>22.56</v>
      </c>
      <c r="N211">
        <v>61141.37</v>
      </c>
      <c r="O211">
        <v>12002.76</v>
      </c>
      <c r="P211">
        <v>7278.79</v>
      </c>
      <c r="Q211" t="s">
        <v>766</v>
      </c>
    </row>
    <row r="212" spans="1:17" ht="14.25" customHeight="1" x14ac:dyDescent="0.35">
      <c r="A212">
        <v>198174420006</v>
      </c>
      <c r="B212" t="s">
        <v>765</v>
      </c>
      <c r="C212">
        <v>19817</v>
      </c>
      <c r="D212">
        <v>19817442</v>
      </c>
      <c r="E212">
        <v>442</v>
      </c>
      <c r="F212">
        <v>6</v>
      </c>
      <c r="G212">
        <v>61</v>
      </c>
      <c r="H212" t="s">
        <v>717</v>
      </c>
      <c r="I212" t="s">
        <v>718</v>
      </c>
      <c r="J212">
        <v>3016.51</v>
      </c>
      <c r="K212">
        <v>542.47</v>
      </c>
      <c r="L212">
        <v>245.44</v>
      </c>
      <c r="M212">
        <v>16.27</v>
      </c>
      <c r="N212">
        <v>49081.93</v>
      </c>
      <c r="O212">
        <v>8826.5499999999993</v>
      </c>
      <c r="P212">
        <v>3993.58</v>
      </c>
      <c r="Q212" t="s">
        <v>766</v>
      </c>
    </row>
    <row r="213" spans="1:17" ht="14.25" customHeight="1" x14ac:dyDescent="0.35">
      <c r="A213">
        <v>198174420007</v>
      </c>
      <c r="B213" t="s">
        <v>765</v>
      </c>
      <c r="C213">
        <v>19817</v>
      </c>
      <c r="D213">
        <v>19817442</v>
      </c>
      <c r="E213">
        <v>442</v>
      </c>
      <c r="F213">
        <v>7</v>
      </c>
      <c r="G213">
        <v>61</v>
      </c>
      <c r="H213" t="s">
        <v>717</v>
      </c>
      <c r="I213" t="s">
        <v>718</v>
      </c>
      <c r="J213">
        <v>2365.4699999999998</v>
      </c>
      <c r="K213">
        <v>500</v>
      </c>
      <c r="L213">
        <v>334.6</v>
      </c>
      <c r="M213">
        <v>5.43</v>
      </c>
      <c r="N213">
        <v>12841.82</v>
      </c>
      <c r="O213">
        <v>2714.43</v>
      </c>
      <c r="P213">
        <v>1816.5</v>
      </c>
      <c r="Q213" t="s">
        <v>766</v>
      </c>
    </row>
    <row r="214" spans="1:17" ht="14.25" customHeight="1" x14ac:dyDescent="0.35">
      <c r="A214">
        <v>198174420008</v>
      </c>
      <c r="B214" t="s">
        <v>765</v>
      </c>
      <c r="C214">
        <v>19817</v>
      </c>
      <c r="D214">
        <v>19817442</v>
      </c>
      <c r="E214">
        <v>442</v>
      </c>
      <c r="F214">
        <v>8</v>
      </c>
      <c r="G214">
        <v>61</v>
      </c>
      <c r="H214" t="s">
        <v>717</v>
      </c>
      <c r="I214" t="s">
        <v>718</v>
      </c>
      <c r="J214">
        <v>1144.67</v>
      </c>
      <c r="K214">
        <v>500</v>
      </c>
      <c r="L214">
        <v>254.41</v>
      </c>
      <c r="M214">
        <v>16.25</v>
      </c>
      <c r="N214">
        <v>18606.240000000002</v>
      </c>
      <c r="O214">
        <v>8127.34</v>
      </c>
      <c r="P214">
        <v>4135.29</v>
      </c>
      <c r="Q214" t="s">
        <v>766</v>
      </c>
    </row>
    <row r="215" spans="1:17" ht="14.25" customHeight="1" x14ac:dyDescent="0.35">
      <c r="A215">
        <v>198174420009</v>
      </c>
      <c r="B215" t="s">
        <v>765</v>
      </c>
      <c r="C215">
        <v>19817</v>
      </c>
      <c r="D215">
        <v>19817442</v>
      </c>
      <c r="E215">
        <v>442</v>
      </c>
      <c r="F215">
        <v>9</v>
      </c>
      <c r="G215">
        <v>61</v>
      </c>
      <c r="H215" t="s">
        <v>717</v>
      </c>
      <c r="I215" t="s">
        <v>718</v>
      </c>
      <c r="J215">
        <v>1000</v>
      </c>
      <c r="K215">
        <v>500</v>
      </c>
      <c r="L215">
        <v>277.19</v>
      </c>
      <c r="M215">
        <v>7.44</v>
      </c>
      <c r="N215">
        <v>7441.05</v>
      </c>
      <c r="O215">
        <v>3720.52</v>
      </c>
      <c r="P215">
        <v>2062.6</v>
      </c>
      <c r="Q215" t="s">
        <v>766</v>
      </c>
    </row>
    <row r="216" spans="1:17" ht="14.25" customHeight="1" x14ac:dyDescent="0.35">
      <c r="A216">
        <v>198174420010</v>
      </c>
      <c r="B216" t="s">
        <v>765</v>
      </c>
      <c r="C216">
        <v>19817</v>
      </c>
      <c r="D216">
        <v>19817442</v>
      </c>
      <c r="E216">
        <v>442</v>
      </c>
      <c r="F216">
        <v>10</v>
      </c>
      <c r="G216">
        <v>61</v>
      </c>
      <c r="H216" t="s">
        <v>717</v>
      </c>
      <c r="I216" t="s">
        <v>718</v>
      </c>
      <c r="J216">
        <v>1191.81</v>
      </c>
      <c r="K216">
        <v>500</v>
      </c>
      <c r="L216">
        <v>211.76</v>
      </c>
      <c r="M216">
        <v>22.61</v>
      </c>
      <c r="N216">
        <v>26946.14</v>
      </c>
      <c r="O216">
        <v>11304.71</v>
      </c>
      <c r="P216">
        <v>4787.8500000000004</v>
      </c>
      <c r="Q216" t="s">
        <v>766</v>
      </c>
    </row>
    <row r="217" spans="1:17" ht="14.25" customHeight="1" x14ac:dyDescent="0.35">
      <c r="A217">
        <v>198174420011</v>
      </c>
      <c r="B217" t="s">
        <v>765</v>
      </c>
      <c r="C217">
        <v>19817</v>
      </c>
      <c r="D217">
        <v>19817442</v>
      </c>
      <c r="E217">
        <v>442</v>
      </c>
      <c r="F217">
        <v>11</v>
      </c>
      <c r="G217">
        <v>61</v>
      </c>
      <c r="H217" t="s">
        <v>717</v>
      </c>
      <c r="I217" t="s">
        <v>718</v>
      </c>
      <c r="J217">
        <v>1284.99</v>
      </c>
      <c r="K217">
        <v>500</v>
      </c>
      <c r="L217">
        <v>260.04000000000002</v>
      </c>
      <c r="M217">
        <v>7.17</v>
      </c>
      <c r="N217">
        <v>9208.3700000000008</v>
      </c>
      <c r="O217">
        <v>3583.04</v>
      </c>
      <c r="P217">
        <v>1863.49</v>
      </c>
      <c r="Q217" t="s">
        <v>766</v>
      </c>
    </row>
    <row r="218" spans="1:17" ht="14.25" customHeight="1" x14ac:dyDescent="0.35">
      <c r="A218">
        <v>198174420012</v>
      </c>
      <c r="B218" t="s">
        <v>765</v>
      </c>
      <c r="C218">
        <v>19817</v>
      </c>
      <c r="D218">
        <v>19817442</v>
      </c>
      <c r="E218">
        <v>442</v>
      </c>
      <c r="F218">
        <v>12</v>
      </c>
      <c r="G218">
        <v>61</v>
      </c>
      <c r="H218" t="s">
        <v>717</v>
      </c>
      <c r="I218" t="s">
        <v>718</v>
      </c>
      <c r="J218">
        <v>1435.04</v>
      </c>
      <c r="K218">
        <v>510.87</v>
      </c>
      <c r="L218">
        <v>283.25</v>
      </c>
      <c r="M218">
        <v>32.67</v>
      </c>
      <c r="N218">
        <v>46878.43</v>
      </c>
      <c r="O218">
        <v>16688.75</v>
      </c>
      <c r="P218">
        <v>9253.1</v>
      </c>
      <c r="Q218" t="s">
        <v>766</v>
      </c>
    </row>
    <row r="219" spans="1:17" ht="14.25" customHeight="1" x14ac:dyDescent="0.35">
      <c r="A219">
        <v>198174420013</v>
      </c>
      <c r="B219" t="s">
        <v>765</v>
      </c>
      <c r="C219">
        <v>19817</v>
      </c>
      <c r="D219">
        <v>19817442</v>
      </c>
      <c r="E219">
        <v>442</v>
      </c>
      <c r="F219">
        <v>13</v>
      </c>
      <c r="G219">
        <v>61</v>
      </c>
      <c r="H219" t="s">
        <v>717</v>
      </c>
      <c r="I219" t="s">
        <v>718</v>
      </c>
      <c r="J219">
        <v>1455.12</v>
      </c>
      <c r="K219">
        <v>504.94</v>
      </c>
      <c r="L219">
        <v>263.94</v>
      </c>
      <c r="M219">
        <v>20.14</v>
      </c>
      <c r="N219">
        <v>29313.08</v>
      </c>
      <c r="O219">
        <v>10172</v>
      </c>
      <c r="P219">
        <v>5316.99</v>
      </c>
      <c r="Q219" t="s">
        <v>766</v>
      </c>
    </row>
    <row r="220" spans="1:17" ht="14.25" customHeight="1" x14ac:dyDescent="0.35">
      <c r="A220">
        <v>198174420014</v>
      </c>
      <c r="B220" t="s">
        <v>765</v>
      </c>
      <c r="C220">
        <v>19817</v>
      </c>
      <c r="D220">
        <v>19817442</v>
      </c>
      <c r="E220">
        <v>442</v>
      </c>
      <c r="F220">
        <v>14</v>
      </c>
      <c r="G220">
        <v>61</v>
      </c>
      <c r="H220" t="s">
        <v>717</v>
      </c>
      <c r="I220" t="s">
        <v>718</v>
      </c>
      <c r="J220">
        <v>1185.42</v>
      </c>
      <c r="K220">
        <v>500</v>
      </c>
      <c r="L220">
        <v>278.11</v>
      </c>
      <c r="M220">
        <v>8.19</v>
      </c>
      <c r="N220">
        <v>9703.43</v>
      </c>
      <c r="O220">
        <v>4092.83</v>
      </c>
      <c r="P220">
        <v>2276.48</v>
      </c>
      <c r="Q220" t="s">
        <v>766</v>
      </c>
    </row>
    <row r="221" spans="1:17" ht="14.25" customHeight="1" x14ac:dyDescent="0.35">
      <c r="A221">
        <v>198174420015</v>
      </c>
      <c r="B221" t="s">
        <v>765</v>
      </c>
      <c r="C221">
        <v>19817</v>
      </c>
      <c r="D221">
        <v>19817442</v>
      </c>
      <c r="E221">
        <v>442</v>
      </c>
      <c r="F221">
        <v>15</v>
      </c>
      <c r="G221">
        <v>61</v>
      </c>
      <c r="H221" t="s">
        <v>717</v>
      </c>
      <c r="I221" t="s">
        <v>718</v>
      </c>
      <c r="J221">
        <v>1605.27</v>
      </c>
      <c r="K221">
        <v>500</v>
      </c>
      <c r="L221">
        <v>234.93</v>
      </c>
      <c r="M221">
        <v>9.27</v>
      </c>
      <c r="N221">
        <v>14873.65</v>
      </c>
      <c r="O221">
        <v>4632.7700000000004</v>
      </c>
      <c r="P221">
        <v>2176.75</v>
      </c>
      <c r="Q221" t="s">
        <v>766</v>
      </c>
    </row>
    <row r="222" spans="1:17" ht="14.25" customHeight="1" x14ac:dyDescent="0.35">
      <c r="A222">
        <v>198174420016</v>
      </c>
      <c r="B222" t="s">
        <v>765</v>
      </c>
      <c r="C222">
        <v>19817</v>
      </c>
      <c r="D222">
        <v>19817442</v>
      </c>
      <c r="E222">
        <v>442</v>
      </c>
      <c r="F222">
        <v>16</v>
      </c>
      <c r="G222">
        <v>61</v>
      </c>
      <c r="H222" t="s">
        <v>717</v>
      </c>
      <c r="I222" t="s">
        <v>718</v>
      </c>
      <c r="J222">
        <v>1000</v>
      </c>
      <c r="K222">
        <v>500</v>
      </c>
      <c r="L222">
        <v>209.78</v>
      </c>
      <c r="M222">
        <v>1.64</v>
      </c>
      <c r="N222">
        <v>1635.35</v>
      </c>
      <c r="O222">
        <v>817.67</v>
      </c>
      <c r="P222">
        <v>343.06</v>
      </c>
      <c r="Q222" t="s">
        <v>766</v>
      </c>
    </row>
    <row r="223" spans="1:17" ht="14.25" customHeight="1" x14ac:dyDescent="0.35">
      <c r="A223">
        <v>198174420017</v>
      </c>
      <c r="B223" t="s">
        <v>765</v>
      </c>
      <c r="C223">
        <v>19817</v>
      </c>
      <c r="D223">
        <v>19817442</v>
      </c>
      <c r="E223">
        <v>442</v>
      </c>
      <c r="F223">
        <v>17</v>
      </c>
      <c r="G223">
        <v>61</v>
      </c>
      <c r="H223" t="s">
        <v>717</v>
      </c>
      <c r="I223" t="s">
        <v>718</v>
      </c>
      <c r="J223">
        <v>1030.44</v>
      </c>
      <c r="K223">
        <v>500</v>
      </c>
      <c r="L223">
        <v>153.26</v>
      </c>
      <c r="M223">
        <v>4.0999999999999996</v>
      </c>
      <c r="N223">
        <v>4225.01</v>
      </c>
      <c r="O223">
        <v>2050.1</v>
      </c>
      <c r="P223">
        <v>628.39</v>
      </c>
      <c r="Q223" t="s">
        <v>766</v>
      </c>
    </row>
    <row r="224" spans="1:17" ht="14.25" customHeight="1" x14ac:dyDescent="0.35">
      <c r="A224">
        <v>198174420018</v>
      </c>
      <c r="B224" t="s">
        <v>765</v>
      </c>
      <c r="C224">
        <v>19817</v>
      </c>
      <c r="D224">
        <v>19817442</v>
      </c>
      <c r="E224">
        <v>442</v>
      </c>
      <c r="F224">
        <v>18</v>
      </c>
      <c r="G224">
        <v>61</v>
      </c>
      <c r="H224" t="s">
        <v>717</v>
      </c>
      <c r="I224" t="s">
        <v>718</v>
      </c>
      <c r="J224">
        <v>1000.42</v>
      </c>
      <c r="K224">
        <v>500</v>
      </c>
      <c r="L224">
        <v>160.54</v>
      </c>
      <c r="M224">
        <v>5.83</v>
      </c>
      <c r="N224">
        <v>5836.83</v>
      </c>
      <c r="O224">
        <v>2917.19</v>
      </c>
      <c r="P224">
        <v>936.68</v>
      </c>
      <c r="Q224" t="s">
        <v>766</v>
      </c>
    </row>
    <row r="225" spans="1:17" ht="14.25" customHeight="1" x14ac:dyDescent="0.35">
      <c r="A225">
        <v>198174420019</v>
      </c>
      <c r="B225" t="s">
        <v>765</v>
      </c>
      <c r="C225">
        <v>19817</v>
      </c>
      <c r="D225">
        <v>19817442</v>
      </c>
      <c r="E225">
        <v>442</v>
      </c>
      <c r="F225">
        <v>19</v>
      </c>
      <c r="G225">
        <v>61</v>
      </c>
      <c r="H225" t="s">
        <v>717</v>
      </c>
      <c r="I225" t="s">
        <v>718</v>
      </c>
      <c r="J225">
        <v>1264.74</v>
      </c>
      <c r="K225">
        <v>500</v>
      </c>
      <c r="L225">
        <v>297.12</v>
      </c>
      <c r="M225">
        <v>14.11</v>
      </c>
      <c r="N225">
        <v>17842.22</v>
      </c>
      <c r="O225">
        <v>7053.69</v>
      </c>
      <c r="P225">
        <v>4191.5200000000004</v>
      </c>
      <c r="Q225" t="s">
        <v>766</v>
      </c>
    </row>
    <row r="226" spans="1:17" ht="14.25" customHeight="1" x14ac:dyDescent="0.35">
      <c r="A226">
        <v>198174420020</v>
      </c>
      <c r="B226" t="s">
        <v>765</v>
      </c>
      <c r="C226">
        <v>19817</v>
      </c>
      <c r="D226">
        <v>19817442</v>
      </c>
      <c r="E226">
        <v>442</v>
      </c>
      <c r="F226">
        <v>20</v>
      </c>
      <c r="G226">
        <v>61</v>
      </c>
      <c r="H226" t="s">
        <v>717</v>
      </c>
      <c r="I226" t="s">
        <v>718</v>
      </c>
      <c r="J226">
        <v>1483.65</v>
      </c>
      <c r="K226">
        <v>500</v>
      </c>
      <c r="L226">
        <v>276.52999999999997</v>
      </c>
      <c r="M226">
        <v>5.01</v>
      </c>
      <c r="N226">
        <v>7434.83</v>
      </c>
      <c r="O226">
        <v>2505.59</v>
      </c>
      <c r="P226">
        <v>1385.75</v>
      </c>
      <c r="Q226" t="s">
        <v>766</v>
      </c>
    </row>
    <row r="227" spans="1:17" ht="14.25" customHeight="1" x14ac:dyDescent="0.35">
      <c r="A227">
        <v>198174420021</v>
      </c>
      <c r="B227" t="s">
        <v>765</v>
      </c>
      <c r="C227">
        <v>19817</v>
      </c>
      <c r="D227">
        <v>19817442</v>
      </c>
      <c r="E227">
        <v>442</v>
      </c>
      <c r="F227">
        <v>21</v>
      </c>
      <c r="G227">
        <v>61</v>
      </c>
      <c r="H227" t="s">
        <v>717</v>
      </c>
      <c r="I227" t="s">
        <v>718</v>
      </c>
      <c r="J227">
        <v>3907.71</v>
      </c>
      <c r="K227">
        <v>500</v>
      </c>
      <c r="L227">
        <v>247.82</v>
      </c>
      <c r="M227">
        <v>13.21</v>
      </c>
      <c r="N227">
        <v>51623.11</v>
      </c>
      <c r="O227">
        <v>6605.29</v>
      </c>
      <c r="P227">
        <v>3273.8</v>
      </c>
      <c r="Q227" t="s">
        <v>766</v>
      </c>
    </row>
    <row r="228" spans="1:17" ht="14.25" customHeight="1" x14ac:dyDescent="0.35">
      <c r="A228">
        <v>198174420022</v>
      </c>
      <c r="B228" t="s">
        <v>765</v>
      </c>
      <c r="C228">
        <v>19817</v>
      </c>
      <c r="D228">
        <v>19817442</v>
      </c>
      <c r="E228">
        <v>442</v>
      </c>
      <c r="F228">
        <v>22</v>
      </c>
      <c r="G228">
        <v>61</v>
      </c>
      <c r="H228" t="s">
        <v>717</v>
      </c>
      <c r="I228" t="s">
        <v>718</v>
      </c>
      <c r="J228">
        <v>2867.81</v>
      </c>
      <c r="K228">
        <v>500</v>
      </c>
      <c r="L228">
        <v>285.47000000000003</v>
      </c>
      <c r="M228">
        <v>3.46</v>
      </c>
      <c r="N228">
        <v>9918.58</v>
      </c>
      <c r="O228">
        <v>1729.29</v>
      </c>
      <c r="P228">
        <v>987.34</v>
      </c>
      <c r="Q228" t="s">
        <v>766</v>
      </c>
    </row>
    <row r="229" spans="1:17" ht="14.25" customHeight="1" x14ac:dyDescent="0.35">
      <c r="A229">
        <v>193012810001</v>
      </c>
      <c r="B229" t="s">
        <v>758</v>
      </c>
      <c r="C229">
        <v>19301</v>
      </c>
      <c r="D229">
        <v>19301281</v>
      </c>
      <c r="E229">
        <v>281</v>
      </c>
      <c r="F229">
        <v>1</v>
      </c>
      <c r="G229">
        <v>61</v>
      </c>
      <c r="H229" t="s">
        <v>717</v>
      </c>
      <c r="I229" t="s">
        <v>718</v>
      </c>
      <c r="J229">
        <v>5576.85</v>
      </c>
      <c r="K229">
        <v>2360.8000000000002</v>
      </c>
      <c r="L229">
        <v>340.98</v>
      </c>
      <c r="M229">
        <v>7.99</v>
      </c>
      <c r="N229">
        <v>44536.22</v>
      </c>
      <c r="O229">
        <v>18853.12</v>
      </c>
      <c r="P229">
        <v>2723.01</v>
      </c>
      <c r="Q229" t="s">
        <v>759</v>
      </c>
    </row>
    <row r="230" spans="1:17" ht="14.25" customHeight="1" x14ac:dyDescent="0.35">
      <c r="A230">
        <v>193012810003</v>
      </c>
      <c r="B230" t="s">
        <v>758</v>
      </c>
      <c r="C230">
        <v>19301</v>
      </c>
      <c r="D230">
        <v>19301281</v>
      </c>
      <c r="E230">
        <v>281</v>
      </c>
      <c r="F230">
        <v>3</v>
      </c>
      <c r="G230">
        <v>61</v>
      </c>
      <c r="H230" t="s">
        <v>717</v>
      </c>
      <c r="I230" t="s">
        <v>718</v>
      </c>
      <c r="J230">
        <v>4978.6000000000004</v>
      </c>
      <c r="K230">
        <v>1762.51</v>
      </c>
      <c r="L230">
        <v>258.36</v>
      </c>
      <c r="M230">
        <v>9.5299999999999994</v>
      </c>
      <c r="N230">
        <v>47435.32</v>
      </c>
      <c r="O230">
        <v>16792.919999999998</v>
      </c>
      <c r="P230">
        <v>2461.61</v>
      </c>
      <c r="Q230" t="s">
        <v>759</v>
      </c>
    </row>
    <row r="231" spans="1:17" ht="14.25" customHeight="1" x14ac:dyDescent="0.35">
      <c r="A231">
        <v>193012810005</v>
      </c>
      <c r="B231" t="s">
        <v>758</v>
      </c>
      <c r="C231">
        <v>19301</v>
      </c>
      <c r="D231">
        <v>19301281</v>
      </c>
      <c r="E231">
        <v>281</v>
      </c>
      <c r="F231">
        <v>5</v>
      </c>
      <c r="G231">
        <v>61</v>
      </c>
      <c r="H231" t="s">
        <v>717</v>
      </c>
      <c r="I231" t="s">
        <v>718</v>
      </c>
      <c r="J231">
        <v>3977.92</v>
      </c>
      <c r="K231">
        <v>526.41</v>
      </c>
      <c r="L231">
        <v>295.44</v>
      </c>
      <c r="M231">
        <v>16.7</v>
      </c>
      <c r="N231">
        <v>66412.25</v>
      </c>
      <c r="O231">
        <v>8788.56</v>
      </c>
      <c r="P231">
        <v>4932.37</v>
      </c>
      <c r="Q231" t="s">
        <v>759</v>
      </c>
    </row>
    <row r="232" spans="1:17" ht="14.25" customHeight="1" x14ac:dyDescent="0.35">
      <c r="A232">
        <v>193012830001</v>
      </c>
      <c r="B232" t="s">
        <v>767</v>
      </c>
      <c r="C232">
        <v>19301</v>
      </c>
      <c r="D232">
        <v>19301283</v>
      </c>
      <c r="E232">
        <v>283</v>
      </c>
      <c r="F232">
        <v>1</v>
      </c>
      <c r="G232">
        <v>61</v>
      </c>
      <c r="H232" t="s">
        <v>717</v>
      </c>
      <c r="I232" t="s">
        <v>718</v>
      </c>
      <c r="J232">
        <v>6000</v>
      </c>
      <c r="K232">
        <v>2925</v>
      </c>
      <c r="L232">
        <v>335</v>
      </c>
      <c r="M232">
        <v>2.06</v>
      </c>
      <c r="N232">
        <v>12380.51</v>
      </c>
      <c r="O232">
        <v>6035.5</v>
      </c>
      <c r="P232">
        <v>691.24</v>
      </c>
      <c r="Q232" t="s">
        <v>759</v>
      </c>
    </row>
    <row r="233" spans="1:17" ht="14.25" customHeight="1" x14ac:dyDescent="0.35">
      <c r="A233">
        <v>193012830002</v>
      </c>
      <c r="B233" t="s">
        <v>768</v>
      </c>
      <c r="C233">
        <v>19301</v>
      </c>
      <c r="D233">
        <v>19301283</v>
      </c>
      <c r="E233">
        <v>283</v>
      </c>
      <c r="F233">
        <v>2</v>
      </c>
      <c r="G233">
        <v>61</v>
      </c>
      <c r="H233" t="s">
        <v>717</v>
      </c>
      <c r="I233" t="s">
        <v>718</v>
      </c>
      <c r="J233">
        <v>6000</v>
      </c>
      <c r="K233">
        <v>2396.84</v>
      </c>
      <c r="L233">
        <v>339.62</v>
      </c>
      <c r="M233">
        <v>6.99</v>
      </c>
      <c r="N233">
        <v>41941.040000000001</v>
      </c>
      <c r="O233">
        <v>16754.34</v>
      </c>
      <c r="P233">
        <v>2373.9699999999998</v>
      </c>
      <c r="Q233" t="s">
        <v>759</v>
      </c>
    </row>
    <row r="234" spans="1:17" ht="14.25" customHeight="1" x14ac:dyDescent="0.35">
      <c r="A234">
        <v>193012830003</v>
      </c>
      <c r="B234" t="s">
        <v>768</v>
      </c>
      <c r="C234">
        <v>19301</v>
      </c>
      <c r="D234">
        <v>19301283</v>
      </c>
      <c r="E234">
        <v>283</v>
      </c>
      <c r="F234">
        <v>3</v>
      </c>
      <c r="G234">
        <v>61</v>
      </c>
      <c r="H234" t="s">
        <v>717</v>
      </c>
      <c r="I234" t="s">
        <v>718</v>
      </c>
      <c r="J234">
        <v>6000</v>
      </c>
      <c r="K234">
        <v>3000</v>
      </c>
      <c r="L234">
        <v>348</v>
      </c>
      <c r="M234">
        <v>1.41</v>
      </c>
      <c r="N234">
        <v>8478.01</v>
      </c>
      <c r="O234">
        <v>4239</v>
      </c>
      <c r="P234">
        <v>491.72</v>
      </c>
      <c r="Q234" t="s">
        <v>759</v>
      </c>
    </row>
    <row r="235" spans="1:17" ht="14.25" customHeight="1" x14ac:dyDescent="0.35">
      <c r="A235">
        <v>193012830004</v>
      </c>
      <c r="B235" t="s">
        <v>768</v>
      </c>
      <c r="C235">
        <v>19301</v>
      </c>
      <c r="D235">
        <v>19301283</v>
      </c>
      <c r="E235">
        <v>283</v>
      </c>
      <c r="F235">
        <v>4</v>
      </c>
      <c r="G235">
        <v>61</v>
      </c>
      <c r="H235" t="s">
        <v>717</v>
      </c>
      <c r="I235" t="s">
        <v>718</v>
      </c>
      <c r="J235">
        <v>6000</v>
      </c>
      <c r="K235">
        <v>2600.52</v>
      </c>
      <c r="L235">
        <v>352.8</v>
      </c>
      <c r="M235">
        <v>5.29</v>
      </c>
      <c r="N235">
        <v>31728.880000000001</v>
      </c>
      <c r="O235">
        <v>13751.93</v>
      </c>
      <c r="P235">
        <v>1865.65</v>
      </c>
      <c r="Q235" t="s">
        <v>759</v>
      </c>
    </row>
    <row r="236" spans="1:17" ht="14.25" customHeight="1" x14ac:dyDescent="0.35">
      <c r="A236">
        <v>193012830006</v>
      </c>
      <c r="B236" t="s">
        <v>769</v>
      </c>
      <c r="C236">
        <v>19301</v>
      </c>
      <c r="D236">
        <v>19301283</v>
      </c>
      <c r="E236">
        <v>283</v>
      </c>
      <c r="F236">
        <v>6</v>
      </c>
      <c r="G236">
        <v>61</v>
      </c>
      <c r="H236" t="s">
        <v>717</v>
      </c>
      <c r="I236" t="s">
        <v>718</v>
      </c>
      <c r="J236">
        <v>0</v>
      </c>
      <c r="K236">
        <v>0</v>
      </c>
      <c r="L236">
        <v>289</v>
      </c>
      <c r="M236">
        <v>3.07</v>
      </c>
      <c r="N236">
        <v>0</v>
      </c>
      <c r="O236">
        <v>0</v>
      </c>
      <c r="P236">
        <v>887.67</v>
      </c>
      <c r="Q236" t="s">
        <v>759</v>
      </c>
    </row>
    <row r="237" spans="1:17" ht="14.25" customHeight="1" x14ac:dyDescent="0.35">
      <c r="A237">
        <v>193012830007</v>
      </c>
      <c r="B237" t="s">
        <v>769</v>
      </c>
      <c r="C237">
        <v>19301</v>
      </c>
      <c r="D237">
        <v>19301283</v>
      </c>
      <c r="E237">
        <v>283</v>
      </c>
      <c r="F237">
        <v>7</v>
      </c>
      <c r="G237">
        <v>61</v>
      </c>
      <c r="H237" t="s">
        <v>717</v>
      </c>
      <c r="I237" t="s">
        <v>718</v>
      </c>
      <c r="J237">
        <v>3331.96</v>
      </c>
      <c r="K237">
        <v>1427.42</v>
      </c>
      <c r="L237">
        <v>262.92</v>
      </c>
      <c r="M237">
        <v>3.32</v>
      </c>
      <c r="N237">
        <v>11062.21</v>
      </c>
      <c r="O237">
        <v>4739.09</v>
      </c>
      <c r="P237">
        <v>872.9</v>
      </c>
      <c r="Q237" t="s">
        <v>759</v>
      </c>
    </row>
    <row r="238" spans="1:17" ht="14.25" customHeight="1" x14ac:dyDescent="0.35">
      <c r="A238">
        <v>196793500001</v>
      </c>
      <c r="B238" t="s">
        <v>770</v>
      </c>
      <c r="C238">
        <v>19679</v>
      </c>
      <c r="D238">
        <v>19679350</v>
      </c>
      <c r="E238">
        <v>350</v>
      </c>
      <c r="F238">
        <v>1</v>
      </c>
      <c r="G238">
        <v>61</v>
      </c>
      <c r="H238" t="s">
        <v>717</v>
      </c>
      <c r="I238" t="s">
        <v>718</v>
      </c>
      <c r="J238">
        <v>1000</v>
      </c>
      <c r="K238">
        <v>500</v>
      </c>
      <c r="L238">
        <v>19.43</v>
      </c>
      <c r="M238">
        <v>1.0900000000000001</v>
      </c>
      <c r="N238">
        <v>1091.3599999999999</v>
      </c>
      <c r="O238">
        <v>545.67999999999995</v>
      </c>
      <c r="P238">
        <v>21.21</v>
      </c>
      <c r="Q238" t="s">
        <v>759</v>
      </c>
    </row>
    <row r="239" spans="1:17" ht="14.25" customHeight="1" x14ac:dyDescent="0.35">
      <c r="A239">
        <v>196793500002</v>
      </c>
      <c r="B239" t="s">
        <v>770</v>
      </c>
      <c r="C239">
        <v>19679</v>
      </c>
      <c r="D239">
        <v>19679350</v>
      </c>
      <c r="E239">
        <v>350</v>
      </c>
      <c r="F239">
        <v>2</v>
      </c>
      <c r="G239">
        <v>61</v>
      </c>
      <c r="H239" t="s">
        <v>717</v>
      </c>
      <c r="I239" t="s">
        <v>718</v>
      </c>
      <c r="J239">
        <v>1051.56</v>
      </c>
      <c r="K239">
        <v>500</v>
      </c>
      <c r="L239">
        <v>74.98</v>
      </c>
      <c r="M239">
        <v>1.47</v>
      </c>
      <c r="N239">
        <v>1542.85</v>
      </c>
      <c r="O239">
        <v>733.6</v>
      </c>
      <c r="P239">
        <v>110.01</v>
      </c>
      <c r="Q239" t="s">
        <v>759</v>
      </c>
    </row>
    <row r="240" spans="1:17" ht="14.25" customHeight="1" x14ac:dyDescent="0.35">
      <c r="A240">
        <v>196793500003</v>
      </c>
      <c r="B240" t="s">
        <v>770</v>
      </c>
      <c r="C240">
        <v>19679</v>
      </c>
      <c r="D240">
        <v>19679350</v>
      </c>
      <c r="E240">
        <v>350</v>
      </c>
      <c r="F240">
        <v>3</v>
      </c>
      <c r="G240">
        <v>61</v>
      </c>
      <c r="H240" t="s">
        <v>717</v>
      </c>
      <c r="I240" t="s">
        <v>718</v>
      </c>
      <c r="J240">
        <v>1003.89</v>
      </c>
      <c r="K240">
        <v>500</v>
      </c>
      <c r="L240">
        <v>238.49</v>
      </c>
      <c r="M240">
        <v>0.93</v>
      </c>
      <c r="N240">
        <v>933.15</v>
      </c>
      <c r="O240">
        <v>464.77</v>
      </c>
      <c r="P240">
        <v>221.68</v>
      </c>
      <c r="Q240" t="s">
        <v>759</v>
      </c>
    </row>
    <row r="241" spans="1:17" ht="14.25" customHeight="1" x14ac:dyDescent="0.35">
      <c r="A241">
        <v>196793500004</v>
      </c>
      <c r="B241" t="s">
        <v>770</v>
      </c>
      <c r="C241">
        <v>19679</v>
      </c>
      <c r="D241">
        <v>19679350</v>
      </c>
      <c r="E241">
        <v>350</v>
      </c>
      <c r="F241">
        <v>4</v>
      </c>
      <c r="G241">
        <v>61</v>
      </c>
      <c r="H241" t="s">
        <v>717</v>
      </c>
      <c r="I241" t="s">
        <v>718</v>
      </c>
      <c r="J241">
        <v>1942.39</v>
      </c>
      <c r="K241">
        <v>500</v>
      </c>
      <c r="L241">
        <v>130.11000000000001</v>
      </c>
      <c r="M241">
        <v>13.14</v>
      </c>
      <c r="N241">
        <v>25525.599999999999</v>
      </c>
      <c r="O241">
        <v>6570.68</v>
      </c>
      <c r="P241">
        <v>1709.82</v>
      </c>
      <c r="Q241" t="s">
        <v>759</v>
      </c>
    </row>
    <row r="242" spans="1:17" ht="14.25" customHeight="1" x14ac:dyDescent="0.35">
      <c r="A242">
        <v>196793500005</v>
      </c>
      <c r="B242" t="s">
        <v>770</v>
      </c>
      <c r="C242">
        <v>19679</v>
      </c>
      <c r="D242">
        <v>19679350</v>
      </c>
      <c r="E242">
        <v>350</v>
      </c>
      <c r="F242">
        <v>5</v>
      </c>
      <c r="G242">
        <v>61</v>
      </c>
      <c r="H242" t="s">
        <v>717</v>
      </c>
      <c r="I242" t="s">
        <v>718</v>
      </c>
      <c r="J242">
        <v>2925.75</v>
      </c>
      <c r="K242">
        <v>502.94</v>
      </c>
      <c r="L242">
        <v>160.24</v>
      </c>
      <c r="M242">
        <v>29.79</v>
      </c>
      <c r="N242">
        <v>87163.38</v>
      </c>
      <c r="O242">
        <v>14983.53</v>
      </c>
      <c r="P242">
        <v>4773.99</v>
      </c>
      <c r="Q242" t="s">
        <v>759</v>
      </c>
    </row>
    <row r="243" spans="1:17" ht="14.25" customHeight="1" x14ac:dyDescent="0.35">
      <c r="A243">
        <v>196793500006</v>
      </c>
      <c r="B243" t="s">
        <v>770</v>
      </c>
      <c r="C243">
        <v>19679</v>
      </c>
      <c r="D243">
        <v>19679350</v>
      </c>
      <c r="E243">
        <v>350</v>
      </c>
      <c r="F243">
        <v>6</v>
      </c>
      <c r="G243">
        <v>61</v>
      </c>
      <c r="H243" t="s">
        <v>717</v>
      </c>
      <c r="I243" t="s">
        <v>718</v>
      </c>
      <c r="J243">
        <v>3922.19</v>
      </c>
      <c r="K243">
        <v>585.6</v>
      </c>
      <c r="L243">
        <v>233.64</v>
      </c>
      <c r="M243">
        <v>4.55</v>
      </c>
      <c r="N243">
        <v>17837.900000000001</v>
      </c>
      <c r="O243">
        <v>2663.28</v>
      </c>
      <c r="P243">
        <v>1062.5899999999999</v>
      </c>
      <c r="Q243" t="s">
        <v>759</v>
      </c>
    </row>
    <row r="244" spans="1:17" ht="14.25" customHeight="1" x14ac:dyDescent="0.35">
      <c r="A244">
        <v>196793500007</v>
      </c>
      <c r="B244" t="s">
        <v>770</v>
      </c>
      <c r="C244">
        <v>19679</v>
      </c>
      <c r="D244">
        <v>19679350</v>
      </c>
      <c r="E244">
        <v>350</v>
      </c>
      <c r="F244">
        <v>7</v>
      </c>
      <c r="G244">
        <v>61</v>
      </c>
      <c r="H244" t="s">
        <v>717</v>
      </c>
      <c r="I244" t="s">
        <v>718</v>
      </c>
      <c r="J244">
        <v>3167.47</v>
      </c>
      <c r="K244">
        <v>500</v>
      </c>
      <c r="L244">
        <v>187.81</v>
      </c>
      <c r="M244">
        <v>17.989999999999998</v>
      </c>
      <c r="N244">
        <v>56975.41</v>
      </c>
      <c r="O244">
        <v>8993.84</v>
      </c>
      <c r="P244">
        <v>3378.2</v>
      </c>
      <c r="Q244" t="s">
        <v>759</v>
      </c>
    </row>
    <row r="245" spans="1:17" ht="14.25" customHeight="1" x14ac:dyDescent="0.35">
      <c r="A245">
        <v>196793500008</v>
      </c>
      <c r="B245" t="s">
        <v>771</v>
      </c>
      <c r="C245">
        <v>19679</v>
      </c>
      <c r="D245">
        <v>19679350</v>
      </c>
      <c r="E245">
        <v>350</v>
      </c>
      <c r="F245">
        <v>8</v>
      </c>
      <c r="G245">
        <v>61</v>
      </c>
      <c r="H245" t="s">
        <v>717</v>
      </c>
      <c r="I245" t="s">
        <v>718</v>
      </c>
      <c r="J245">
        <v>2868.35</v>
      </c>
      <c r="K245">
        <v>0</v>
      </c>
      <c r="L245">
        <v>82.48</v>
      </c>
      <c r="M245">
        <v>6.55</v>
      </c>
      <c r="N245">
        <v>18786.189999999999</v>
      </c>
      <c r="O245">
        <v>0</v>
      </c>
      <c r="P245">
        <v>540.17999999999995</v>
      </c>
      <c r="Q245" t="s">
        <v>759</v>
      </c>
    </row>
    <row r="246" spans="1:17" ht="14.25" customHeight="1" x14ac:dyDescent="0.35">
      <c r="A246">
        <v>196793500009</v>
      </c>
      <c r="B246" t="s">
        <v>772</v>
      </c>
      <c r="C246">
        <v>19679</v>
      </c>
      <c r="D246">
        <v>19679350</v>
      </c>
      <c r="E246">
        <v>350</v>
      </c>
      <c r="F246">
        <v>9</v>
      </c>
      <c r="G246">
        <v>61</v>
      </c>
      <c r="H246" t="s">
        <v>717</v>
      </c>
      <c r="I246" t="s">
        <v>718</v>
      </c>
      <c r="J246">
        <v>1134.24</v>
      </c>
      <c r="K246">
        <v>0</v>
      </c>
      <c r="L246">
        <v>27.24</v>
      </c>
      <c r="M246">
        <v>5.76</v>
      </c>
      <c r="N246">
        <v>6527.67</v>
      </c>
      <c r="O246">
        <v>0</v>
      </c>
      <c r="P246">
        <v>156.77000000000001</v>
      </c>
      <c r="Q246" t="s">
        <v>759</v>
      </c>
    </row>
    <row r="247" spans="1:17" ht="14.25" customHeight="1" x14ac:dyDescent="0.35">
      <c r="A247">
        <v>196793500014</v>
      </c>
      <c r="B247" t="s">
        <v>770</v>
      </c>
      <c r="C247">
        <v>19679</v>
      </c>
      <c r="D247">
        <v>19679350</v>
      </c>
      <c r="E247">
        <v>350</v>
      </c>
      <c r="F247">
        <v>14</v>
      </c>
      <c r="G247">
        <v>61</v>
      </c>
      <c r="H247" t="s">
        <v>717</v>
      </c>
      <c r="I247" t="s">
        <v>718</v>
      </c>
      <c r="J247">
        <v>4235.8900000000003</v>
      </c>
      <c r="K247">
        <v>500</v>
      </c>
      <c r="L247">
        <v>166.37</v>
      </c>
      <c r="M247">
        <v>0.32</v>
      </c>
      <c r="N247">
        <v>1370.19</v>
      </c>
      <c r="O247">
        <v>161.74</v>
      </c>
      <c r="P247">
        <v>53.82</v>
      </c>
      <c r="Q247" t="s">
        <v>759</v>
      </c>
    </row>
    <row r="248" spans="1:17" ht="14.25" customHeight="1" x14ac:dyDescent="0.35">
      <c r="A248">
        <v>198174400027</v>
      </c>
      <c r="B248" t="s">
        <v>773</v>
      </c>
      <c r="C248">
        <v>19817</v>
      </c>
      <c r="D248">
        <v>19817440</v>
      </c>
      <c r="E248">
        <v>440</v>
      </c>
      <c r="F248">
        <v>27</v>
      </c>
      <c r="G248">
        <v>61</v>
      </c>
      <c r="H248" t="s">
        <v>717</v>
      </c>
      <c r="I248" t="s">
        <v>718</v>
      </c>
      <c r="J248">
        <v>2034.31</v>
      </c>
      <c r="K248">
        <v>522.26</v>
      </c>
      <c r="L248">
        <v>329.91</v>
      </c>
      <c r="M248">
        <v>14.96</v>
      </c>
      <c r="N248">
        <v>30438.76</v>
      </c>
      <c r="O248">
        <v>7814.45</v>
      </c>
      <c r="P248">
        <v>4936.41</v>
      </c>
      <c r="Q248" t="s">
        <v>759</v>
      </c>
    </row>
    <row r="249" spans="1:17" ht="14.25" customHeight="1" x14ac:dyDescent="0.35">
      <c r="A249">
        <v>198174400028</v>
      </c>
      <c r="B249" t="s">
        <v>773</v>
      </c>
      <c r="C249">
        <v>19817</v>
      </c>
      <c r="D249">
        <v>19817440</v>
      </c>
      <c r="E249">
        <v>440</v>
      </c>
      <c r="F249">
        <v>28</v>
      </c>
      <c r="G249">
        <v>61</v>
      </c>
      <c r="H249" t="s">
        <v>717</v>
      </c>
      <c r="I249" t="s">
        <v>718</v>
      </c>
      <c r="J249">
        <v>3225.05</v>
      </c>
      <c r="K249">
        <v>682.42</v>
      </c>
      <c r="L249">
        <v>320.10000000000002</v>
      </c>
      <c r="M249">
        <v>19.170000000000002</v>
      </c>
      <c r="N249">
        <v>61830.34</v>
      </c>
      <c r="O249">
        <v>13083.33</v>
      </c>
      <c r="P249">
        <v>6136.94</v>
      </c>
      <c r="Q249" t="s">
        <v>759</v>
      </c>
    </row>
    <row r="250" spans="1:17" ht="14.25" customHeight="1" x14ac:dyDescent="0.35">
      <c r="A250">
        <v>198174400029</v>
      </c>
      <c r="B250" t="s">
        <v>773</v>
      </c>
      <c r="C250">
        <v>19817</v>
      </c>
      <c r="D250">
        <v>19817440</v>
      </c>
      <c r="E250">
        <v>440</v>
      </c>
      <c r="F250">
        <v>29</v>
      </c>
      <c r="G250">
        <v>61</v>
      </c>
      <c r="H250" t="s">
        <v>717</v>
      </c>
      <c r="I250" t="s">
        <v>718</v>
      </c>
      <c r="J250">
        <v>3377.52</v>
      </c>
      <c r="K250">
        <v>1074.24</v>
      </c>
      <c r="L250">
        <v>341.82</v>
      </c>
      <c r="M250">
        <v>11.59</v>
      </c>
      <c r="N250">
        <v>39132</v>
      </c>
      <c r="O250">
        <v>12446.13</v>
      </c>
      <c r="P250">
        <v>3960.34</v>
      </c>
      <c r="Q250" t="s">
        <v>759</v>
      </c>
    </row>
    <row r="251" spans="1:17" ht="14.25" customHeight="1" x14ac:dyDescent="0.35">
      <c r="A251">
        <v>198174400030</v>
      </c>
      <c r="B251" t="s">
        <v>773</v>
      </c>
      <c r="C251">
        <v>19817</v>
      </c>
      <c r="D251">
        <v>19817440</v>
      </c>
      <c r="E251">
        <v>440</v>
      </c>
      <c r="F251">
        <v>30</v>
      </c>
      <c r="G251">
        <v>61</v>
      </c>
      <c r="H251" t="s">
        <v>717</v>
      </c>
      <c r="I251" t="s">
        <v>718</v>
      </c>
      <c r="J251">
        <v>3088.16</v>
      </c>
      <c r="K251">
        <v>1168.46</v>
      </c>
      <c r="L251">
        <v>339.97</v>
      </c>
      <c r="M251">
        <v>18.98</v>
      </c>
      <c r="N251">
        <v>58603.17</v>
      </c>
      <c r="O251">
        <v>22173.55</v>
      </c>
      <c r="P251">
        <v>6451.61</v>
      </c>
      <c r="Q251" t="s">
        <v>759</v>
      </c>
    </row>
    <row r="252" spans="1:17" ht="14.25" customHeight="1" x14ac:dyDescent="0.35">
      <c r="A252">
        <v>198174410019</v>
      </c>
      <c r="B252" t="s">
        <v>774</v>
      </c>
      <c r="C252">
        <v>19817</v>
      </c>
      <c r="D252">
        <v>19817441</v>
      </c>
      <c r="E252">
        <v>441</v>
      </c>
      <c r="F252">
        <v>19</v>
      </c>
      <c r="G252">
        <v>61</v>
      </c>
      <c r="H252" t="s">
        <v>717</v>
      </c>
      <c r="I252" t="s">
        <v>718</v>
      </c>
      <c r="J252">
        <v>1542.11</v>
      </c>
      <c r="K252">
        <v>0</v>
      </c>
      <c r="L252">
        <v>110.76</v>
      </c>
      <c r="M252">
        <v>5.26</v>
      </c>
      <c r="N252">
        <v>8108.93</v>
      </c>
      <c r="O252">
        <v>0</v>
      </c>
      <c r="P252">
        <v>582.39</v>
      </c>
      <c r="Q252" t="s">
        <v>759</v>
      </c>
    </row>
    <row r="253" spans="1:17" ht="14.25" customHeight="1" x14ac:dyDescent="0.35">
      <c r="A253">
        <v>91181150001</v>
      </c>
      <c r="B253" t="s">
        <v>775</v>
      </c>
      <c r="C253">
        <v>9118</v>
      </c>
      <c r="D253">
        <v>9118115</v>
      </c>
      <c r="E253">
        <v>115</v>
      </c>
      <c r="F253">
        <v>1</v>
      </c>
      <c r="G253">
        <v>61</v>
      </c>
      <c r="H253" t="s">
        <v>717</v>
      </c>
      <c r="I253" t="s">
        <v>718</v>
      </c>
      <c r="J253">
        <v>0</v>
      </c>
      <c r="K253">
        <v>0</v>
      </c>
      <c r="L253">
        <v>225</v>
      </c>
      <c r="M253">
        <v>0.57999999999999996</v>
      </c>
      <c r="N253">
        <v>0</v>
      </c>
      <c r="O253">
        <v>0</v>
      </c>
      <c r="P253">
        <v>130.09</v>
      </c>
      <c r="Q253" t="s">
        <v>759</v>
      </c>
    </row>
    <row r="254" spans="1:17" ht="14.25" customHeight="1" x14ac:dyDescent="0.35">
      <c r="A254">
        <v>91181150002</v>
      </c>
      <c r="B254" t="s">
        <v>775</v>
      </c>
      <c r="C254">
        <v>9118</v>
      </c>
      <c r="D254">
        <v>9118115</v>
      </c>
      <c r="E254">
        <v>115</v>
      </c>
      <c r="F254">
        <v>2</v>
      </c>
      <c r="G254">
        <v>61</v>
      </c>
      <c r="H254" t="s">
        <v>717</v>
      </c>
      <c r="I254" t="s">
        <v>718</v>
      </c>
      <c r="J254">
        <v>0</v>
      </c>
      <c r="K254">
        <v>0</v>
      </c>
      <c r="L254">
        <v>216.6</v>
      </c>
      <c r="M254">
        <v>6.18</v>
      </c>
      <c r="N254">
        <v>0</v>
      </c>
      <c r="O254">
        <v>0</v>
      </c>
      <c r="P254">
        <v>1338.41</v>
      </c>
      <c r="Q254" t="s">
        <v>759</v>
      </c>
    </row>
    <row r="255" spans="1:17" ht="14.25" customHeight="1" x14ac:dyDescent="0.35">
      <c r="A255">
        <v>91181150007</v>
      </c>
      <c r="B255" t="s">
        <v>776</v>
      </c>
      <c r="C255">
        <v>9118</v>
      </c>
      <c r="D255">
        <v>9118115</v>
      </c>
      <c r="E255">
        <v>115</v>
      </c>
      <c r="F255">
        <v>7</v>
      </c>
      <c r="G255">
        <v>61</v>
      </c>
      <c r="H255" t="s">
        <v>717</v>
      </c>
      <c r="I255" t="s">
        <v>718</v>
      </c>
      <c r="J255">
        <v>0</v>
      </c>
      <c r="K255">
        <v>0</v>
      </c>
      <c r="L255">
        <v>225</v>
      </c>
      <c r="M255">
        <v>0.1</v>
      </c>
      <c r="N255">
        <v>0</v>
      </c>
      <c r="O255">
        <v>0</v>
      </c>
      <c r="P255">
        <v>22.02</v>
      </c>
      <c r="Q255" t="s">
        <v>759</v>
      </c>
    </row>
    <row r="256" spans="1:17" ht="14.25" customHeight="1" x14ac:dyDescent="0.35">
      <c r="A256">
        <v>91181150008</v>
      </c>
      <c r="B256" t="s">
        <v>777</v>
      </c>
      <c r="C256">
        <v>9118</v>
      </c>
      <c r="D256">
        <v>9118115</v>
      </c>
      <c r="E256">
        <v>115</v>
      </c>
      <c r="F256">
        <v>8</v>
      </c>
      <c r="G256">
        <v>61</v>
      </c>
      <c r="H256" t="s">
        <v>717</v>
      </c>
      <c r="I256" t="s">
        <v>718</v>
      </c>
      <c r="J256">
        <v>1613.42</v>
      </c>
      <c r="K256">
        <v>806.71</v>
      </c>
      <c r="L256">
        <v>203.4</v>
      </c>
      <c r="M256">
        <v>3.47</v>
      </c>
      <c r="N256">
        <v>5597.97</v>
      </c>
      <c r="O256">
        <v>2798.99</v>
      </c>
      <c r="P256">
        <v>705.72</v>
      </c>
      <c r="Q256" t="s">
        <v>759</v>
      </c>
    </row>
    <row r="257" spans="1:17" ht="14.25" customHeight="1" x14ac:dyDescent="0.35">
      <c r="A257">
        <v>91181150009</v>
      </c>
      <c r="B257" t="s">
        <v>777</v>
      </c>
      <c r="C257">
        <v>9118</v>
      </c>
      <c r="D257">
        <v>9118115</v>
      </c>
      <c r="E257">
        <v>115</v>
      </c>
      <c r="F257">
        <v>9</v>
      </c>
      <c r="G257">
        <v>61</v>
      </c>
      <c r="H257" t="s">
        <v>717</v>
      </c>
      <c r="I257" t="s">
        <v>718</v>
      </c>
      <c r="J257">
        <v>1660.67</v>
      </c>
      <c r="K257">
        <v>595.04</v>
      </c>
      <c r="L257">
        <v>266.82</v>
      </c>
      <c r="M257">
        <v>9.64</v>
      </c>
      <c r="N257">
        <v>16016.1</v>
      </c>
      <c r="O257">
        <v>5738.77</v>
      </c>
      <c r="P257">
        <v>2573.35</v>
      </c>
      <c r="Q257" t="s">
        <v>759</v>
      </c>
    </row>
    <row r="258" spans="1:17" ht="14.25" customHeight="1" x14ac:dyDescent="0.35">
      <c r="A258">
        <v>91181150010</v>
      </c>
      <c r="B258" t="s">
        <v>777</v>
      </c>
      <c r="C258">
        <v>9118</v>
      </c>
      <c r="D258">
        <v>9118115</v>
      </c>
      <c r="E258">
        <v>115</v>
      </c>
      <c r="F258">
        <v>10</v>
      </c>
      <c r="G258">
        <v>61</v>
      </c>
      <c r="H258" t="s">
        <v>717</v>
      </c>
      <c r="I258" t="s">
        <v>718</v>
      </c>
      <c r="J258">
        <v>2136.0700000000002</v>
      </c>
      <c r="K258">
        <v>520.69000000000005</v>
      </c>
      <c r="L258">
        <v>292.79000000000002</v>
      </c>
      <c r="M258">
        <v>10.14</v>
      </c>
      <c r="N258">
        <v>21663.81</v>
      </c>
      <c r="O258">
        <v>5280.8</v>
      </c>
      <c r="P258">
        <v>2969.45</v>
      </c>
      <c r="Q258" t="s">
        <v>759</v>
      </c>
    </row>
    <row r="259" spans="1:17" ht="14.25" customHeight="1" x14ac:dyDescent="0.35">
      <c r="A259">
        <v>91181150011</v>
      </c>
      <c r="B259" t="s">
        <v>777</v>
      </c>
      <c r="C259">
        <v>9118</v>
      </c>
      <c r="D259">
        <v>9118115</v>
      </c>
      <c r="E259">
        <v>115</v>
      </c>
      <c r="F259">
        <v>11</v>
      </c>
      <c r="G259">
        <v>61</v>
      </c>
      <c r="H259" t="s">
        <v>717</v>
      </c>
      <c r="I259" t="s">
        <v>718</v>
      </c>
      <c r="J259">
        <v>3791.56</v>
      </c>
      <c r="K259">
        <v>500.49</v>
      </c>
      <c r="L259">
        <v>291.55</v>
      </c>
      <c r="M259">
        <v>6.82</v>
      </c>
      <c r="N259">
        <v>25848.41</v>
      </c>
      <c r="O259">
        <v>3412.03</v>
      </c>
      <c r="P259">
        <v>1987.59</v>
      </c>
      <c r="Q259" t="s">
        <v>759</v>
      </c>
    </row>
    <row r="260" spans="1:17" ht="14.25" customHeight="1" x14ac:dyDescent="0.35">
      <c r="A260">
        <v>193152790002</v>
      </c>
      <c r="B260" t="s">
        <v>778</v>
      </c>
      <c r="C260">
        <v>19315</v>
      </c>
      <c r="D260">
        <v>19315279</v>
      </c>
      <c r="E260">
        <v>279</v>
      </c>
      <c r="F260">
        <v>2</v>
      </c>
      <c r="G260">
        <v>61</v>
      </c>
      <c r="H260" t="s">
        <v>717</v>
      </c>
      <c r="I260" t="s">
        <v>718</v>
      </c>
      <c r="J260">
        <v>5282.85</v>
      </c>
      <c r="K260">
        <v>1477.78</v>
      </c>
      <c r="L260">
        <v>318.27</v>
      </c>
      <c r="M260">
        <v>63.85</v>
      </c>
      <c r="N260">
        <v>337334.93</v>
      </c>
      <c r="O260">
        <v>94363.08</v>
      </c>
      <c r="P260">
        <v>20322.810000000001</v>
      </c>
      <c r="Q260" t="s">
        <v>779</v>
      </c>
    </row>
    <row r="261" spans="1:17" ht="14.25" customHeight="1" x14ac:dyDescent="0.35">
      <c r="A261">
        <v>193152790003</v>
      </c>
      <c r="B261" t="s">
        <v>778</v>
      </c>
      <c r="C261">
        <v>19315</v>
      </c>
      <c r="D261">
        <v>19315279</v>
      </c>
      <c r="E261">
        <v>279</v>
      </c>
      <c r="F261">
        <v>3</v>
      </c>
      <c r="G261">
        <v>61</v>
      </c>
      <c r="H261" t="s">
        <v>717</v>
      </c>
      <c r="I261" t="s">
        <v>718</v>
      </c>
      <c r="J261">
        <v>5630.74</v>
      </c>
      <c r="K261">
        <v>1899.17</v>
      </c>
      <c r="L261">
        <v>313.35000000000002</v>
      </c>
      <c r="M261">
        <v>44.23</v>
      </c>
      <c r="N261">
        <v>249027.44</v>
      </c>
      <c r="O261">
        <v>83993.66</v>
      </c>
      <c r="P261">
        <v>13858.17</v>
      </c>
      <c r="Q261" t="s">
        <v>779</v>
      </c>
    </row>
    <row r="262" spans="1:17" ht="14.25" customHeight="1" x14ac:dyDescent="0.35">
      <c r="A262">
        <v>197553780001</v>
      </c>
      <c r="B262" t="s">
        <v>780</v>
      </c>
      <c r="C262">
        <v>19755</v>
      </c>
      <c r="D262">
        <v>19755378</v>
      </c>
      <c r="E262">
        <v>378</v>
      </c>
      <c r="F262">
        <v>1</v>
      </c>
      <c r="G262">
        <v>61</v>
      </c>
      <c r="H262" t="s">
        <v>717</v>
      </c>
      <c r="I262" t="s">
        <v>718</v>
      </c>
      <c r="J262">
        <v>2487.9699999999998</v>
      </c>
      <c r="K262">
        <v>500</v>
      </c>
      <c r="L262">
        <v>260.67</v>
      </c>
      <c r="M262">
        <v>13.12</v>
      </c>
      <c r="N262">
        <v>32643.33</v>
      </c>
      <c r="O262">
        <v>6560.23</v>
      </c>
      <c r="P262">
        <v>3420.13</v>
      </c>
      <c r="Q262" t="s">
        <v>779</v>
      </c>
    </row>
    <row r="263" spans="1:17" ht="14.25" customHeight="1" x14ac:dyDescent="0.35">
      <c r="A263">
        <v>197553780002</v>
      </c>
      <c r="B263" t="s">
        <v>780</v>
      </c>
      <c r="C263">
        <v>19755</v>
      </c>
      <c r="D263">
        <v>19755378</v>
      </c>
      <c r="E263">
        <v>378</v>
      </c>
      <c r="F263">
        <v>2</v>
      </c>
      <c r="G263">
        <v>61</v>
      </c>
      <c r="H263" t="s">
        <v>717</v>
      </c>
      <c r="I263" t="s">
        <v>718</v>
      </c>
      <c r="J263">
        <v>2096.4</v>
      </c>
      <c r="K263">
        <v>500</v>
      </c>
      <c r="L263">
        <v>206.38</v>
      </c>
      <c r="M263">
        <v>5.92</v>
      </c>
      <c r="N263">
        <v>12400.59</v>
      </c>
      <c r="O263">
        <v>2957.59</v>
      </c>
      <c r="P263">
        <v>1220.8</v>
      </c>
      <c r="Q263" t="s">
        <v>779</v>
      </c>
    </row>
    <row r="264" spans="1:17" ht="14.25" customHeight="1" x14ac:dyDescent="0.35">
      <c r="A264">
        <v>197553780003</v>
      </c>
      <c r="B264" t="s">
        <v>780</v>
      </c>
      <c r="C264">
        <v>19755</v>
      </c>
      <c r="D264">
        <v>19755378</v>
      </c>
      <c r="E264">
        <v>378</v>
      </c>
      <c r="F264">
        <v>3</v>
      </c>
      <c r="G264">
        <v>61</v>
      </c>
      <c r="H264" t="s">
        <v>717</v>
      </c>
      <c r="I264" t="s">
        <v>718</v>
      </c>
      <c r="J264">
        <v>1631.33</v>
      </c>
      <c r="K264">
        <v>500</v>
      </c>
      <c r="L264">
        <v>186.83</v>
      </c>
      <c r="M264">
        <v>13.75</v>
      </c>
      <c r="N264">
        <v>22434.86</v>
      </c>
      <c r="O264">
        <v>6876.26</v>
      </c>
      <c r="P264">
        <v>2569.37</v>
      </c>
      <c r="Q264" t="s">
        <v>779</v>
      </c>
    </row>
    <row r="265" spans="1:17" ht="14.25" customHeight="1" x14ac:dyDescent="0.35">
      <c r="A265">
        <v>197553780004</v>
      </c>
      <c r="B265" t="s">
        <v>780</v>
      </c>
      <c r="C265">
        <v>19755</v>
      </c>
      <c r="D265">
        <v>19755378</v>
      </c>
      <c r="E265">
        <v>378</v>
      </c>
      <c r="F265">
        <v>4</v>
      </c>
      <c r="G265">
        <v>61</v>
      </c>
      <c r="H265" t="s">
        <v>717</v>
      </c>
      <c r="I265" t="s">
        <v>718</v>
      </c>
      <c r="J265">
        <v>1171.4000000000001</v>
      </c>
      <c r="K265">
        <v>500</v>
      </c>
      <c r="L265">
        <v>223.32</v>
      </c>
      <c r="M265">
        <v>7.58</v>
      </c>
      <c r="N265">
        <v>8883.89</v>
      </c>
      <c r="O265">
        <v>3792</v>
      </c>
      <c r="P265">
        <v>1693.63</v>
      </c>
      <c r="Q265" t="s">
        <v>779</v>
      </c>
    </row>
    <row r="266" spans="1:17" ht="14.25" customHeight="1" x14ac:dyDescent="0.35">
      <c r="A266">
        <v>197553780005</v>
      </c>
      <c r="B266" t="s">
        <v>780</v>
      </c>
      <c r="C266">
        <v>19755</v>
      </c>
      <c r="D266">
        <v>19755378</v>
      </c>
      <c r="E266">
        <v>378</v>
      </c>
      <c r="F266">
        <v>5</v>
      </c>
      <c r="G266">
        <v>61</v>
      </c>
      <c r="H266" t="s">
        <v>717</v>
      </c>
      <c r="I266" t="s">
        <v>718</v>
      </c>
      <c r="J266">
        <v>2295.88</v>
      </c>
      <c r="K266">
        <v>500</v>
      </c>
      <c r="L266">
        <v>207.95</v>
      </c>
      <c r="M266">
        <v>7.45</v>
      </c>
      <c r="N266">
        <v>17101.23</v>
      </c>
      <c r="O266">
        <v>3724.33</v>
      </c>
      <c r="P266">
        <v>1548.95</v>
      </c>
      <c r="Q266" t="s">
        <v>779</v>
      </c>
    </row>
    <row r="267" spans="1:17" ht="14.25" customHeight="1" x14ac:dyDescent="0.35">
      <c r="A267">
        <v>197553780006</v>
      </c>
      <c r="B267" t="s">
        <v>780</v>
      </c>
      <c r="C267">
        <v>19755</v>
      </c>
      <c r="D267">
        <v>19755378</v>
      </c>
      <c r="E267">
        <v>378</v>
      </c>
      <c r="F267">
        <v>6</v>
      </c>
      <c r="G267">
        <v>61</v>
      </c>
      <c r="H267" t="s">
        <v>717</v>
      </c>
      <c r="I267" t="s">
        <v>718</v>
      </c>
      <c r="J267">
        <v>3792.15</v>
      </c>
      <c r="K267">
        <v>511.7</v>
      </c>
      <c r="L267">
        <v>259.24</v>
      </c>
      <c r="M267">
        <v>5.18</v>
      </c>
      <c r="N267">
        <v>19632.98</v>
      </c>
      <c r="O267">
        <v>2649.19</v>
      </c>
      <c r="P267">
        <v>1342.18</v>
      </c>
      <c r="Q267" t="s">
        <v>779</v>
      </c>
    </row>
    <row r="268" spans="1:17" ht="14.25" customHeight="1" x14ac:dyDescent="0.35">
      <c r="A268">
        <v>197553780007</v>
      </c>
      <c r="B268" t="s">
        <v>780</v>
      </c>
      <c r="C268">
        <v>19755</v>
      </c>
      <c r="D268">
        <v>19755378</v>
      </c>
      <c r="E268">
        <v>378</v>
      </c>
      <c r="F268">
        <v>7</v>
      </c>
      <c r="G268">
        <v>61</v>
      </c>
      <c r="H268" t="s">
        <v>717</v>
      </c>
      <c r="I268" t="s">
        <v>718</v>
      </c>
      <c r="J268">
        <v>3479.48</v>
      </c>
      <c r="K268">
        <v>524.83000000000004</v>
      </c>
      <c r="L268">
        <v>276.83999999999997</v>
      </c>
      <c r="M268">
        <v>13.21</v>
      </c>
      <c r="N268">
        <v>45973.86</v>
      </c>
      <c r="O268">
        <v>6934.53</v>
      </c>
      <c r="P268">
        <v>3657.87</v>
      </c>
      <c r="Q268" t="s">
        <v>779</v>
      </c>
    </row>
    <row r="269" spans="1:17" ht="14.25" customHeight="1" x14ac:dyDescent="0.35">
      <c r="A269">
        <v>197553780008</v>
      </c>
      <c r="B269" t="s">
        <v>780</v>
      </c>
      <c r="C269">
        <v>19755</v>
      </c>
      <c r="D269">
        <v>19755378</v>
      </c>
      <c r="E269">
        <v>378</v>
      </c>
      <c r="F269">
        <v>8</v>
      </c>
      <c r="G269">
        <v>61</v>
      </c>
      <c r="H269" t="s">
        <v>717</v>
      </c>
      <c r="I269" t="s">
        <v>718</v>
      </c>
      <c r="J269">
        <v>4185.33</v>
      </c>
      <c r="K269">
        <v>500</v>
      </c>
      <c r="L269">
        <v>264.76</v>
      </c>
      <c r="M269">
        <v>9.4700000000000006</v>
      </c>
      <c r="N269">
        <v>39619.93</v>
      </c>
      <c r="O269">
        <v>4733.2</v>
      </c>
      <c r="P269">
        <v>2506.35</v>
      </c>
      <c r="Q269" t="s">
        <v>779</v>
      </c>
    </row>
    <row r="270" spans="1:17" ht="14.25" customHeight="1" x14ac:dyDescent="0.35">
      <c r="A270">
        <v>197553780009</v>
      </c>
      <c r="B270" t="s">
        <v>780</v>
      </c>
      <c r="C270">
        <v>19755</v>
      </c>
      <c r="D270">
        <v>19755378</v>
      </c>
      <c r="E270">
        <v>378</v>
      </c>
      <c r="F270">
        <v>9</v>
      </c>
      <c r="G270">
        <v>61</v>
      </c>
      <c r="H270" t="s">
        <v>717</v>
      </c>
      <c r="I270" t="s">
        <v>718</v>
      </c>
      <c r="J270">
        <v>3253.84</v>
      </c>
      <c r="K270">
        <v>500</v>
      </c>
      <c r="L270">
        <v>249.15</v>
      </c>
      <c r="M270">
        <v>13.28</v>
      </c>
      <c r="N270">
        <v>43203.65</v>
      </c>
      <c r="O270">
        <v>6638.86</v>
      </c>
      <c r="P270">
        <v>3308.15</v>
      </c>
      <c r="Q270" t="s">
        <v>779</v>
      </c>
    </row>
    <row r="271" spans="1:17" ht="14.25" customHeight="1" x14ac:dyDescent="0.35">
      <c r="A271">
        <v>198234160001</v>
      </c>
      <c r="B271" t="s">
        <v>781</v>
      </c>
      <c r="C271">
        <v>19823</v>
      </c>
      <c r="D271">
        <v>19823416</v>
      </c>
      <c r="E271">
        <v>416</v>
      </c>
      <c r="F271">
        <v>1</v>
      </c>
      <c r="G271">
        <v>61</v>
      </c>
      <c r="H271" t="s">
        <v>717</v>
      </c>
      <c r="I271" t="s">
        <v>718</v>
      </c>
      <c r="J271">
        <v>1355.51</v>
      </c>
      <c r="K271">
        <v>548.67999999999995</v>
      </c>
      <c r="L271">
        <v>269.11</v>
      </c>
      <c r="M271">
        <v>4.45</v>
      </c>
      <c r="N271">
        <v>6028.91</v>
      </c>
      <c r="O271">
        <v>2440.34</v>
      </c>
      <c r="P271">
        <v>1196.92</v>
      </c>
      <c r="Q271" t="s">
        <v>779</v>
      </c>
    </row>
    <row r="272" spans="1:17" ht="14.25" customHeight="1" x14ac:dyDescent="0.35">
      <c r="A272">
        <v>198234160002</v>
      </c>
      <c r="B272" t="s">
        <v>781</v>
      </c>
      <c r="C272">
        <v>19823</v>
      </c>
      <c r="D272">
        <v>19823416</v>
      </c>
      <c r="E272">
        <v>416</v>
      </c>
      <c r="F272">
        <v>2</v>
      </c>
      <c r="G272">
        <v>61</v>
      </c>
      <c r="H272" t="s">
        <v>717</v>
      </c>
      <c r="I272" t="s">
        <v>718</v>
      </c>
      <c r="J272">
        <v>2818.16</v>
      </c>
      <c r="K272">
        <v>636.48</v>
      </c>
      <c r="L272">
        <v>263.95</v>
      </c>
      <c r="M272">
        <v>12.66</v>
      </c>
      <c r="N272">
        <v>35683.17</v>
      </c>
      <c r="O272">
        <v>8059.06</v>
      </c>
      <c r="P272">
        <v>3342.16</v>
      </c>
      <c r="Q272" t="s">
        <v>779</v>
      </c>
    </row>
    <row r="273" spans="1:17" ht="14.25" customHeight="1" x14ac:dyDescent="0.35">
      <c r="A273">
        <v>198234160003</v>
      </c>
      <c r="B273" t="s">
        <v>781</v>
      </c>
      <c r="C273">
        <v>19823</v>
      </c>
      <c r="D273">
        <v>19823416</v>
      </c>
      <c r="E273">
        <v>416</v>
      </c>
      <c r="F273">
        <v>3</v>
      </c>
      <c r="G273">
        <v>61</v>
      </c>
      <c r="H273" t="s">
        <v>717</v>
      </c>
      <c r="I273" t="s">
        <v>718</v>
      </c>
      <c r="J273">
        <v>3701.31</v>
      </c>
      <c r="K273">
        <v>1419.13</v>
      </c>
      <c r="L273">
        <v>286.32</v>
      </c>
      <c r="M273">
        <v>10.33</v>
      </c>
      <c r="N273">
        <v>38244.730000000003</v>
      </c>
      <c r="O273">
        <v>14663.52</v>
      </c>
      <c r="P273">
        <v>2958.48</v>
      </c>
      <c r="Q273" t="s">
        <v>779</v>
      </c>
    </row>
    <row r="274" spans="1:17" ht="14.25" customHeight="1" x14ac:dyDescent="0.35">
      <c r="A274">
        <v>198234160004</v>
      </c>
      <c r="B274" t="s">
        <v>781</v>
      </c>
      <c r="C274">
        <v>19823</v>
      </c>
      <c r="D274">
        <v>19823416</v>
      </c>
      <c r="E274">
        <v>416</v>
      </c>
      <c r="F274">
        <v>4</v>
      </c>
      <c r="G274">
        <v>61</v>
      </c>
      <c r="H274" t="s">
        <v>717</v>
      </c>
      <c r="I274" t="s">
        <v>718</v>
      </c>
      <c r="J274">
        <v>1191.56</v>
      </c>
      <c r="K274">
        <v>0</v>
      </c>
      <c r="L274">
        <v>269.20999999999998</v>
      </c>
      <c r="M274">
        <v>5.38</v>
      </c>
      <c r="N274">
        <v>6409.35</v>
      </c>
      <c r="O274">
        <v>0</v>
      </c>
      <c r="P274">
        <v>1448.05</v>
      </c>
      <c r="Q274" t="s">
        <v>779</v>
      </c>
    </row>
    <row r="275" spans="1:17" ht="14.25" customHeight="1" x14ac:dyDescent="0.35">
      <c r="A275">
        <v>198234160005</v>
      </c>
      <c r="B275" t="s">
        <v>781</v>
      </c>
      <c r="C275">
        <v>19823</v>
      </c>
      <c r="D275">
        <v>19823416</v>
      </c>
      <c r="E275">
        <v>416</v>
      </c>
      <c r="F275">
        <v>5</v>
      </c>
      <c r="G275">
        <v>61</v>
      </c>
      <c r="H275" t="s">
        <v>717</v>
      </c>
      <c r="I275" t="s">
        <v>718</v>
      </c>
      <c r="J275">
        <v>1000</v>
      </c>
      <c r="K275">
        <v>0</v>
      </c>
      <c r="L275">
        <v>306.75</v>
      </c>
      <c r="M275">
        <v>1.18</v>
      </c>
      <c r="N275">
        <v>1177.97</v>
      </c>
      <c r="O275">
        <v>0</v>
      </c>
      <c r="P275">
        <v>361.35</v>
      </c>
      <c r="Q275" t="s">
        <v>779</v>
      </c>
    </row>
    <row r="276" spans="1:17" ht="14.25" customHeight="1" x14ac:dyDescent="0.35">
      <c r="A276">
        <v>198234160006</v>
      </c>
      <c r="B276" t="s">
        <v>782</v>
      </c>
      <c r="C276">
        <v>19823</v>
      </c>
      <c r="D276">
        <v>19823416</v>
      </c>
      <c r="E276">
        <v>416</v>
      </c>
      <c r="F276">
        <v>6</v>
      </c>
      <c r="G276">
        <v>61</v>
      </c>
      <c r="H276" t="s">
        <v>717</v>
      </c>
      <c r="I276" t="s">
        <v>718</v>
      </c>
      <c r="J276">
        <v>2336</v>
      </c>
      <c r="K276">
        <v>0</v>
      </c>
      <c r="L276">
        <v>206</v>
      </c>
      <c r="M276">
        <v>1.04</v>
      </c>
      <c r="N276">
        <v>2436.2600000000002</v>
      </c>
      <c r="O276">
        <v>0</v>
      </c>
      <c r="P276">
        <v>214.84</v>
      </c>
      <c r="Q276" t="s">
        <v>779</v>
      </c>
    </row>
    <row r="277" spans="1:17" ht="14.25" customHeight="1" x14ac:dyDescent="0.35">
      <c r="A277">
        <v>198254170001</v>
      </c>
      <c r="B277" t="s">
        <v>783</v>
      </c>
      <c r="C277">
        <v>19825</v>
      </c>
      <c r="D277">
        <v>19825417</v>
      </c>
      <c r="E277">
        <v>417</v>
      </c>
      <c r="F277">
        <v>1</v>
      </c>
      <c r="G277">
        <v>61</v>
      </c>
      <c r="H277" t="s">
        <v>717</v>
      </c>
      <c r="I277" t="s">
        <v>718</v>
      </c>
      <c r="J277">
        <v>0</v>
      </c>
      <c r="K277">
        <v>0</v>
      </c>
      <c r="L277">
        <v>267</v>
      </c>
      <c r="M277">
        <v>0.51</v>
      </c>
      <c r="N277">
        <v>0</v>
      </c>
      <c r="O277">
        <v>0</v>
      </c>
      <c r="P277">
        <v>136.99</v>
      </c>
      <c r="Q277" t="s">
        <v>779</v>
      </c>
    </row>
    <row r="278" spans="1:17" ht="14.25" customHeight="1" x14ac:dyDescent="0.35">
      <c r="A278">
        <v>198254170002</v>
      </c>
      <c r="B278" t="s">
        <v>784</v>
      </c>
      <c r="C278">
        <v>19825</v>
      </c>
      <c r="D278">
        <v>19825417</v>
      </c>
      <c r="E278">
        <v>417</v>
      </c>
      <c r="F278">
        <v>2</v>
      </c>
      <c r="G278">
        <v>61</v>
      </c>
      <c r="H278" t="s">
        <v>717</v>
      </c>
      <c r="I278" t="s">
        <v>718</v>
      </c>
      <c r="J278">
        <v>0</v>
      </c>
      <c r="K278">
        <v>0</v>
      </c>
      <c r="L278">
        <v>259.5</v>
      </c>
      <c r="M278">
        <v>0.89</v>
      </c>
      <c r="N278">
        <v>0</v>
      </c>
      <c r="O278">
        <v>0</v>
      </c>
      <c r="P278">
        <v>231.29</v>
      </c>
      <c r="Q278" t="s">
        <v>779</v>
      </c>
    </row>
    <row r="279" spans="1:17" ht="14.25" customHeight="1" x14ac:dyDescent="0.35">
      <c r="A279">
        <v>198254170003</v>
      </c>
      <c r="B279" t="s">
        <v>784</v>
      </c>
      <c r="C279">
        <v>19825</v>
      </c>
      <c r="D279">
        <v>19825417</v>
      </c>
      <c r="E279">
        <v>417</v>
      </c>
      <c r="F279">
        <v>3</v>
      </c>
      <c r="G279">
        <v>61</v>
      </c>
      <c r="H279" t="s">
        <v>717</v>
      </c>
      <c r="I279" t="s">
        <v>718</v>
      </c>
      <c r="J279">
        <v>1016.86</v>
      </c>
      <c r="K279">
        <v>0</v>
      </c>
      <c r="L279">
        <v>261.19</v>
      </c>
      <c r="M279">
        <v>5.13</v>
      </c>
      <c r="N279">
        <v>5220.99</v>
      </c>
      <c r="O279">
        <v>0</v>
      </c>
      <c r="P279">
        <v>1341.06</v>
      </c>
      <c r="Q279" t="s">
        <v>779</v>
      </c>
    </row>
    <row r="280" spans="1:17" ht="14.25" customHeight="1" x14ac:dyDescent="0.35">
      <c r="A280">
        <v>198254170004</v>
      </c>
      <c r="B280" t="s">
        <v>784</v>
      </c>
      <c r="C280">
        <v>19825</v>
      </c>
      <c r="D280">
        <v>19825417</v>
      </c>
      <c r="E280">
        <v>417</v>
      </c>
      <c r="F280">
        <v>4</v>
      </c>
      <c r="G280">
        <v>61</v>
      </c>
      <c r="H280" t="s">
        <v>717</v>
      </c>
      <c r="I280" t="s">
        <v>718</v>
      </c>
      <c r="J280">
        <v>0</v>
      </c>
      <c r="K280">
        <v>0</v>
      </c>
      <c r="L280">
        <v>267</v>
      </c>
      <c r="M280">
        <v>0.97</v>
      </c>
      <c r="N280">
        <v>0</v>
      </c>
      <c r="O280">
        <v>0</v>
      </c>
      <c r="P280">
        <v>260.2</v>
      </c>
      <c r="Q280" t="s">
        <v>779</v>
      </c>
    </row>
    <row r="281" spans="1:17" ht="14.25" customHeight="1" x14ac:dyDescent="0.35">
      <c r="A281">
        <v>90010050001</v>
      </c>
      <c r="B281" t="s">
        <v>785</v>
      </c>
      <c r="C281">
        <v>9001</v>
      </c>
      <c r="D281">
        <v>9001005</v>
      </c>
      <c r="E281">
        <v>5</v>
      </c>
      <c r="F281">
        <v>1</v>
      </c>
      <c r="G281">
        <v>61</v>
      </c>
      <c r="H281" t="s">
        <v>717</v>
      </c>
      <c r="I281" t="s">
        <v>718</v>
      </c>
      <c r="J281">
        <v>1000</v>
      </c>
      <c r="K281">
        <v>500</v>
      </c>
      <c r="L281">
        <v>173.56</v>
      </c>
      <c r="M281">
        <v>4.95</v>
      </c>
      <c r="N281">
        <v>4945.71</v>
      </c>
      <c r="O281">
        <v>2472.85</v>
      </c>
      <c r="P281">
        <v>858.37</v>
      </c>
      <c r="Q281" t="s">
        <v>779</v>
      </c>
    </row>
    <row r="282" spans="1:17" ht="14.25" customHeight="1" x14ac:dyDescent="0.35">
      <c r="A282">
        <v>90010050002</v>
      </c>
      <c r="B282" t="s">
        <v>785</v>
      </c>
      <c r="C282">
        <v>9001</v>
      </c>
      <c r="D282">
        <v>9001005</v>
      </c>
      <c r="E282">
        <v>5</v>
      </c>
      <c r="F282">
        <v>2</v>
      </c>
      <c r="G282">
        <v>61</v>
      </c>
      <c r="H282" t="s">
        <v>717</v>
      </c>
      <c r="I282" t="s">
        <v>718</v>
      </c>
      <c r="J282">
        <v>1000</v>
      </c>
      <c r="K282">
        <v>500</v>
      </c>
      <c r="L282">
        <v>196.73</v>
      </c>
      <c r="M282">
        <v>7.81</v>
      </c>
      <c r="N282">
        <v>7814.01</v>
      </c>
      <c r="O282">
        <v>3907</v>
      </c>
      <c r="P282">
        <v>1537.24</v>
      </c>
      <c r="Q282" t="s">
        <v>779</v>
      </c>
    </row>
    <row r="283" spans="1:17" ht="14.25" customHeight="1" x14ac:dyDescent="0.35">
      <c r="A283">
        <v>90010050003</v>
      </c>
      <c r="B283" t="s">
        <v>785</v>
      </c>
      <c r="C283">
        <v>9001</v>
      </c>
      <c r="D283">
        <v>9001005</v>
      </c>
      <c r="E283">
        <v>5</v>
      </c>
      <c r="F283">
        <v>3</v>
      </c>
      <c r="G283">
        <v>61</v>
      </c>
      <c r="H283" t="s">
        <v>717</v>
      </c>
      <c r="I283" t="s">
        <v>718</v>
      </c>
      <c r="J283">
        <v>1000</v>
      </c>
      <c r="K283">
        <v>500</v>
      </c>
      <c r="L283">
        <v>142.54</v>
      </c>
      <c r="M283">
        <v>6.08</v>
      </c>
      <c r="N283">
        <v>6084.64</v>
      </c>
      <c r="O283">
        <v>3042.32</v>
      </c>
      <c r="P283">
        <v>867.33</v>
      </c>
      <c r="Q283" t="s">
        <v>779</v>
      </c>
    </row>
    <row r="284" spans="1:17" ht="14.25" customHeight="1" x14ac:dyDescent="0.35">
      <c r="A284">
        <v>90010050004</v>
      </c>
      <c r="B284" t="s">
        <v>785</v>
      </c>
      <c r="C284">
        <v>9001</v>
      </c>
      <c r="D284">
        <v>9001005</v>
      </c>
      <c r="E284">
        <v>5</v>
      </c>
      <c r="F284">
        <v>4</v>
      </c>
      <c r="G284">
        <v>61</v>
      </c>
      <c r="H284" t="s">
        <v>717</v>
      </c>
      <c r="I284" t="s">
        <v>718</v>
      </c>
      <c r="J284">
        <v>1049.17</v>
      </c>
      <c r="K284">
        <v>500</v>
      </c>
      <c r="L284">
        <v>175.24</v>
      </c>
      <c r="M284">
        <v>40.130000000000003</v>
      </c>
      <c r="N284">
        <v>42102.16</v>
      </c>
      <c r="O284">
        <v>20064.439999999999</v>
      </c>
      <c r="P284">
        <v>7032.28</v>
      </c>
      <c r="Q284" t="s">
        <v>779</v>
      </c>
    </row>
    <row r="285" spans="1:17" ht="14.25" customHeight="1" x14ac:dyDescent="0.35">
      <c r="A285">
        <v>90010050005</v>
      </c>
      <c r="B285" t="s">
        <v>785</v>
      </c>
      <c r="C285">
        <v>9001</v>
      </c>
      <c r="D285">
        <v>9001005</v>
      </c>
      <c r="E285">
        <v>5</v>
      </c>
      <c r="F285">
        <v>5</v>
      </c>
      <c r="G285">
        <v>61</v>
      </c>
      <c r="H285" t="s">
        <v>717</v>
      </c>
      <c r="I285" t="s">
        <v>718</v>
      </c>
      <c r="J285">
        <v>1000</v>
      </c>
      <c r="K285">
        <v>500</v>
      </c>
      <c r="L285">
        <v>186.05</v>
      </c>
      <c r="M285">
        <v>4.93</v>
      </c>
      <c r="N285">
        <v>4934.79</v>
      </c>
      <c r="O285">
        <v>2467.39</v>
      </c>
      <c r="P285">
        <v>918.12</v>
      </c>
      <c r="Q285" t="s">
        <v>779</v>
      </c>
    </row>
    <row r="286" spans="1:17" ht="14.25" customHeight="1" x14ac:dyDescent="0.35">
      <c r="A286">
        <v>90010050006</v>
      </c>
      <c r="B286" t="s">
        <v>785</v>
      </c>
      <c r="C286">
        <v>9001</v>
      </c>
      <c r="D286">
        <v>9001005</v>
      </c>
      <c r="E286">
        <v>5</v>
      </c>
      <c r="F286">
        <v>6</v>
      </c>
      <c r="G286">
        <v>61</v>
      </c>
      <c r="H286" t="s">
        <v>717</v>
      </c>
      <c r="I286" t="s">
        <v>718</v>
      </c>
      <c r="J286">
        <v>1669.19</v>
      </c>
      <c r="K286">
        <v>500</v>
      </c>
      <c r="L286">
        <v>177.19</v>
      </c>
      <c r="M286">
        <v>9.3699999999999992</v>
      </c>
      <c r="N286">
        <v>15645.7</v>
      </c>
      <c r="O286">
        <v>4686.6000000000004</v>
      </c>
      <c r="P286">
        <v>1660.84</v>
      </c>
      <c r="Q286" t="s">
        <v>779</v>
      </c>
    </row>
    <row r="287" spans="1:17" ht="14.25" customHeight="1" x14ac:dyDescent="0.35">
      <c r="A287">
        <v>90010050007</v>
      </c>
      <c r="B287" t="s">
        <v>785</v>
      </c>
      <c r="C287">
        <v>9001</v>
      </c>
      <c r="D287">
        <v>9001005</v>
      </c>
      <c r="E287">
        <v>5</v>
      </c>
      <c r="F287">
        <v>7</v>
      </c>
      <c r="G287">
        <v>61</v>
      </c>
      <c r="H287" t="s">
        <v>717</v>
      </c>
      <c r="I287" t="s">
        <v>718</v>
      </c>
      <c r="J287">
        <v>1278.2</v>
      </c>
      <c r="K287">
        <v>518.35</v>
      </c>
      <c r="L287">
        <v>173.94</v>
      </c>
      <c r="M287">
        <v>16.47</v>
      </c>
      <c r="N287">
        <v>21048.99</v>
      </c>
      <c r="O287">
        <v>8535.94</v>
      </c>
      <c r="P287">
        <v>2864.42</v>
      </c>
      <c r="Q287" t="s">
        <v>779</v>
      </c>
    </row>
    <row r="288" spans="1:17" ht="14.25" customHeight="1" x14ac:dyDescent="0.35">
      <c r="A288">
        <v>90010050008</v>
      </c>
      <c r="B288" t="s">
        <v>785</v>
      </c>
      <c r="C288">
        <v>9001</v>
      </c>
      <c r="D288">
        <v>9001005</v>
      </c>
      <c r="E288">
        <v>5</v>
      </c>
      <c r="F288">
        <v>8</v>
      </c>
      <c r="G288">
        <v>61</v>
      </c>
      <c r="H288" t="s">
        <v>717</v>
      </c>
      <c r="I288" t="s">
        <v>718</v>
      </c>
      <c r="J288">
        <v>1262.95</v>
      </c>
      <c r="K288">
        <v>523.32000000000005</v>
      </c>
      <c r="L288">
        <v>100.29</v>
      </c>
      <c r="M288">
        <v>6.83</v>
      </c>
      <c r="N288">
        <v>8623.9</v>
      </c>
      <c r="O288">
        <v>3573.39</v>
      </c>
      <c r="P288">
        <v>684.79</v>
      </c>
      <c r="Q288" t="s">
        <v>779</v>
      </c>
    </row>
    <row r="289" spans="1:17" ht="14.25" customHeight="1" x14ac:dyDescent="0.35">
      <c r="A289">
        <v>90010050009</v>
      </c>
      <c r="B289" t="s">
        <v>785</v>
      </c>
      <c r="C289">
        <v>9001</v>
      </c>
      <c r="D289">
        <v>9001005</v>
      </c>
      <c r="E289">
        <v>5</v>
      </c>
      <c r="F289">
        <v>9</v>
      </c>
      <c r="G289">
        <v>61</v>
      </c>
      <c r="H289" t="s">
        <v>717</v>
      </c>
      <c r="I289" t="s">
        <v>718</v>
      </c>
      <c r="J289">
        <v>2381.88</v>
      </c>
      <c r="K289">
        <v>657.47</v>
      </c>
      <c r="L289">
        <v>156.37</v>
      </c>
      <c r="M289">
        <v>2.4900000000000002</v>
      </c>
      <c r="N289">
        <v>5924.16</v>
      </c>
      <c r="O289">
        <v>1635.24</v>
      </c>
      <c r="P289">
        <v>388.92</v>
      </c>
      <c r="Q289" t="s">
        <v>779</v>
      </c>
    </row>
    <row r="290" spans="1:17" ht="14.25" customHeight="1" x14ac:dyDescent="0.35">
      <c r="A290">
        <v>90010050010</v>
      </c>
      <c r="B290" t="s">
        <v>785</v>
      </c>
      <c r="C290">
        <v>9001</v>
      </c>
      <c r="D290">
        <v>9001005</v>
      </c>
      <c r="E290">
        <v>5</v>
      </c>
      <c r="F290">
        <v>10</v>
      </c>
      <c r="G290">
        <v>61</v>
      </c>
      <c r="H290" t="s">
        <v>717</v>
      </c>
      <c r="I290" t="s">
        <v>718</v>
      </c>
      <c r="J290">
        <v>2199.9499999999998</v>
      </c>
      <c r="K290">
        <v>692.16</v>
      </c>
      <c r="L290">
        <v>198.95</v>
      </c>
      <c r="M290">
        <v>6.17</v>
      </c>
      <c r="N290">
        <v>13568.09</v>
      </c>
      <c r="O290">
        <v>4268.87</v>
      </c>
      <c r="P290">
        <v>1227.02</v>
      </c>
      <c r="Q290" t="s">
        <v>779</v>
      </c>
    </row>
    <row r="291" spans="1:17" ht="14.25" customHeight="1" x14ac:dyDescent="0.35">
      <c r="A291">
        <v>90010050016</v>
      </c>
      <c r="B291" t="s">
        <v>786</v>
      </c>
      <c r="C291">
        <v>9001</v>
      </c>
      <c r="D291">
        <v>9001005</v>
      </c>
      <c r="E291">
        <v>5</v>
      </c>
      <c r="F291">
        <v>16</v>
      </c>
      <c r="G291">
        <v>61</v>
      </c>
      <c r="H291" t="s">
        <v>717</v>
      </c>
      <c r="I291" t="s">
        <v>718</v>
      </c>
      <c r="J291">
        <v>1148.96</v>
      </c>
      <c r="K291">
        <v>500</v>
      </c>
      <c r="L291">
        <v>226.51</v>
      </c>
      <c r="M291">
        <v>12.73</v>
      </c>
      <c r="N291">
        <v>14629.17</v>
      </c>
      <c r="O291">
        <v>6366.26</v>
      </c>
      <c r="P291">
        <v>2884.02</v>
      </c>
      <c r="Q291" t="s">
        <v>779</v>
      </c>
    </row>
    <row r="292" spans="1:17" ht="14.25" customHeight="1" x14ac:dyDescent="0.35">
      <c r="A292">
        <v>90010050017</v>
      </c>
      <c r="B292" t="s">
        <v>786</v>
      </c>
      <c r="C292">
        <v>9001</v>
      </c>
      <c r="D292">
        <v>9001005</v>
      </c>
      <c r="E292">
        <v>5</v>
      </c>
      <c r="F292">
        <v>17</v>
      </c>
      <c r="G292">
        <v>61</v>
      </c>
      <c r="H292" t="s">
        <v>717</v>
      </c>
      <c r="I292" t="s">
        <v>718</v>
      </c>
      <c r="J292">
        <v>2001.52</v>
      </c>
      <c r="K292">
        <v>553.44000000000005</v>
      </c>
      <c r="L292">
        <v>220.56</v>
      </c>
      <c r="M292">
        <v>28.97</v>
      </c>
      <c r="N292">
        <v>57982.96</v>
      </c>
      <c r="O292">
        <v>16032.96</v>
      </c>
      <c r="P292">
        <v>6389.61</v>
      </c>
      <c r="Q292" t="s">
        <v>779</v>
      </c>
    </row>
    <row r="293" spans="1:17" ht="14.25" customHeight="1" x14ac:dyDescent="0.35">
      <c r="A293">
        <v>90010050018</v>
      </c>
      <c r="B293" t="s">
        <v>786</v>
      </c>
      <c r="C293">
        <v>9001</v>
      </c>
      <c r="D293">
        <v>9001005</v>
      </c>
      <c r="E293">
        <v>5</v>
      </c>
      <c r="F293">
        <v>18</v>
      </c>
      <c r="G293">
        <v>61</v>
      </c>
      <c r="H293" t="s">
        <v>717</v>
      </c>
      <c r="I293" t="s">
        <v>718</v>
      </c>
      <c r="J293">
        <v>1070.72</v>
      </c>
      <c r="K293">
        <v>500.23</v>
      </c>
      <c r="L293">
        <v>129.84</v>
      </c>
      <c r="M293">
        <v>21.23</v>
      </c>
      <c r="N293">
        <v>22733.279999999999</v>
      </c>
      <c r="O293">
        <v>10620.73</v>
      </c>
      <c r="P293">
        <v>2756.65</v>
      </c>
      <c r="Q293" t="s">
        <v>779</v>
      </c>
    </row>
    <row r="294" spans="1:17" ht="14.25" customHeight="1" x14ac:dyDescent="0.35">
      <c r="A294">
        <v>90010050019</v>
      </c>
      <c r="B294" t="s">
        <v>786</v>
      </c>
      <c r="C294">
        <v>9001</v>
      </c>
      <c r="D294">
        <v>9001005</v>
      </c>
      <c r="E294">
        <v>5</v>
      </c>
      <c r="F294">
        <v>19</v>
      </c>
      <c r="G294">
        <v>61</v>
      </c>
      <c r="H294" t="s">
        <v>717</v>
      </c>
      <c r="I294" t="s">
        <v>718</v>
      </c>
      <c r="J294">
        <v>1370.23</v>
      </c>
      <c r="K294">
        <v>500</v>
      </c>
      <c r="L294">
        <v>210.52</v>
      </c>
      <c r="M294">
        <v>3.25</v>
      </c>
      <c r="N294">
        <v>4449.76</v>
      </c>
      <c r="O294">
        <v>1623.73</v>
      </c>
      <c r="P294">
        <v>683.67</v>
      </c>
      <c r="Q294" t="s">
        <v>779</v>
      </c>
    </row>
    <row r="295" spans="1:17" ht="14.25" customHeight="1" x14ac:dyDescent="0.35">
      <c r="A295">
        <v>90010050020</v>
      </c>
      <c r="B295" t="s">
        <v>786</v>
      </c>
      <c r="C295">
        <v>9001</v>
      </c>
      <c r="D295">
        <v>9001005</v>
      </c>
      <c r="E295">
        <v>5</v>
      </c>
      <c r="F295">
        <v>20</v>
      </c>
      <c r="G295">
        <v>61</v>
      </c>
      <c r="H295" t="s">
        <v>717</v>
      </c>
      <c r="I295" t="s">
        <v>718</v>
      </c>
      <c r="J295">
        <v>1175.01</v>
      </c>
      <c r="K295">
        <v>500</v>
      </c>
      <c r="L295">
        <v>221.46</v>
      </c>
      <c r="M295">
        <v>5.15</v>
      </c>
      <c r="N295">
        <v>6055.24</v>
      </c>
      <c r="O295">
        <v>2576.6799999999998</v>
      </c>
      <c r="P295">
        <v>1141.24</v>
      </c>
      <c r="Q295" t="s">
        <v>779</v>
      </c>
    </row>
    <row r="296" spans="1:17" ht="14.25" customHeight="1" x14ac:dyDescent="0.35">
      <c r="A296">
        <v>90010050021</v>
      </c>
      <c r="B296" t="s">
        <v>786</v>
      </c>
      <c r="C296">
        <v>9001</v>
      </c>
      <c r="D296">
        <v>9001005</v>
      </c>
      <c r="E296">
        <v>5</v>
      </c>
      <c r="F296">
        <v>21</v>
      </c>
      <c r="G296">
        <v>61</v>
      </c>
      <c r="H296" t="s">
        <v>717</v>
      </c>
      <c r="I296" t="s">
        <v>718</v>
      </c>
      <c r="J296">
        <v>1682.39</v>
      </c>
      <c r="K296">
        <v>500</v>
      </c>
      <c r="L296">
        <v>170.46</v>
      </c>
      <c r="M296">
        <v>5.45</v>
      </c>
      <c r="N296">
        <v>9171.02</v>
      </c>
      <c r="O296">
        <v>2725.59</v>
      </c>
      <c r="P296">
        <v>929.22</v>
      </c>
      <c r="Q296" t="s">
        <v>779</v>
      </c>
    </row>
    <row r="297" spans="1:17" ht="14.25" customHeight="1" x14ac:dyDescent="0.35">
      <c r="A297">
        <v>90010050022</v>
      </c>
      <c r="B297" t="s">
        <v>786</v>
      </c>
      <c r="C297">
        <v>9001</v>
      </c>
      <c r="D297">
        <v>9001005</v>
      </c>
      <c r="E297">
        <v>5</v>
      </c>
      <c r="F297">
        <v>22</v>
      </c>
      <c r="G297">
        <v>61</v>
      </c>
      <c r="H297" t="s">
        <v>717</v>
      </c>
      <c r="I297" t="s">
        <v>718</v>
      </c>
      <c r="J297">
        <v>1720.11</v>
      </c>
      <c r="K297">
        <v>500</v>
      </c>
      <c r="L297">
        <v>202.32</v>
      </c>
      <c r="M297">
        <v>2.89</v>
      </c>
      <c r="N297">
        <v>4977.1400000000003</v>
      </c>
      <c r="O297">
        <v>1446.75</v>
      </c>
      <c r="P297">
        <v>585.41999999999996</v>
      </c>
      <c r="Q297" t="s">
        <v>779</v>
      </c>
    </row>
    <row r="298" spans="1:17" ht="14.25" customHeight="1" x14ac:dyDescent="0.35">
      <c r="A298">
        <v>90010070004</v>
      </c>
      <c r="B298" t="s">
        <v>787</v>
      </c>
      <c r="C298">
        <v>9001</v>
      </c>
      <c r="D298">
        <v>9001007</v>
      </c>
      <c r="E298">
        <v>7</v>
      </c>
      <c r="F298">
        <v>4</v>
      </c>
      <c r="G298">
        <v>61</v>
      </c>
      <c r="H298" t="s">
        <v>717</v>
      </c>
      <c r="I298" t="s">
        <v>718</v>
      </c>
      <c r="J298">
        <v>1631.31</v>
      </c>
      <c r="K298">
        <v>620.1</v>
      </c>
      <c r="L298">
        <v>279.19</v>
      </c>
      <c r="M298">
        <v>18.2</v>
      </c>
      <c r="N298">
        <v>29695.38</v>
      </c>
      <c r="O298">
        <v>11287.86</v>
      </c>
      <c r="P298">
        <v>5082.1499999999996</v>
      </c>
      <c r="Q298" t="s">
        <v>779</v>
      </c>
    </row>
    <row r="299" spans="1:17" ht="14.25" customHeight="1" x14ac:dyDescent="0.35">
      <c r="A299">
        <v>90010070005</v>
      </c>
      <c r="B299" t="s">
        <v>787</v>
      </c>
      <c r="C299">
        <v>9001</v>
      </c>
      <c r="D299">
        <v>9001007</v>
      </c>
      <c r="E299">
        <v>7</v>
      </c>
      <c r="F299">
        <v>5</v>
      </c>
      <c r="G299">
        <v>61</v>
      </c>
      <c r="H299" t="s">
        <v>717</v>
      </c>
      <c r="I299" t="s">
        <v>718</v>
      </c>
      <c r="J299">
        <v>3677.47</v>
      </c>
      <c r="K299">
        <v>837.66</v>
      </c>
      <c r="L299">
        <v>288.62</v>
      </c>
      <c r="M299">
        <v>23.59</v>
      </c>
      <c r="N299">
        <v>86763.85</v>
      </c>
      <c r="O299">
        <v>19763.21</v>
      </c>
      <c r="P299">
        <v>6809.47</v>
      </c>
      <c r="Q299" t="s">
        <v>779</v>
      </c>
    </row>
    <row r="300" spans="1:17" ht="14.25" customHeight="1" x14ac:dyDescent="0.35">
      <c r="A300">
        <v>90010070006</v>
      </c>
      <c r="B300" t="s">
        <v>787</v>
      </c>
      <c r="C300">
        <v>9001</v>
      </c>
      <c r="D300">
        <v>9001007</v>
      </c>
      <c r="E300">
        <v>7</v>
      </c>
      <c r="F300">
        <v>6</v>
      </c>
      <c r="G300">
        <v>61</v>
      </c>
      <c r="H300" t="s">
        <v>717</v>
      </c>
      <c r="I300" t="s">
        <v>718</v>
      </c>
      <c r="J300">
        <v>5792.25</v>
      </c>
      <c r="K300">
        <v>1474.72</v>
      </c>
      <c r="L300">
        <v>326.93</v>
      </c>
      <c r="M300">
        <v>3.15</v>
      </c>
      <c r="N300">
        <v>18249.13</v>
      </c>
      <c r="O300">
        <v>4646.2700000000004</v>
      </c>
      <c r="P300">
        <v>1030.02</v>
      </c>
      <c r="Q300" t="s">
        <v>779</v>
      </c>
    </row>
    <row r="301" spans="1:17" ht="14.25" customHeight="1" x14ac:dyDescent="0.35">
      <c r="A301">
        <v>91381530001</v>
      </c>
      <c r="B301" t="s">
        <v>788</v>
      </c>
      <c r="C301">
        <v>9138</v>
      </c>
      <c r="D301">
        <v>9138153</v>
      </c>
      <c r="E301">
        <v>153</v>
      </c>
      <c r="F301">
        <v>1</v>
      </c>
      <c r="G301">
        <v>61</v>
      </c>
      <c r="H301" t="s">
        <v>717</v>
      </c>
      <c r="I301" t="s">
        <v>718</v>
      </c>
      <c r="J301">
        <v>1606.05</v>
      </c>
      <c r="K301">
        <v>501.1</v>
      </c>
      <c r="L301">
        <v>248.89</v>
      </c>
      <c r="M301">
        <v>20.84</v>
      </c>
      <c r="N301">
        <v>33477.15</v>
      </c>
      <c r="O301">
        <v>10445.19</v>
      </c>
      <c r="P301">
        <v>5188</v>
      </c>
      <c r="Q301" t="s">
        <v>779</v>
      </c>
    </row>
    <row r="302" spans="1:17" ht="14.25" customHeight="1" x14ac:dyDescent="0.35">
      <c r="A302">
        <v>91381530002</v>
      </c>
      <c r="B302" t="s">
        <v>788</v>
      </c>
      <c r="C302">
        <v>9138</v>
      </c>
      <c r="D302">
        <v>9138153</v>
      </c>
      <c r="E302">
        <v>153</v>
      </c>
      <c r="F302">
        <v>2</v>
      </c>
      <c r="G302">
        <v>61</v>
      </c>
      <c r="H302" t="s">
        <v>717</v>
      </c>
      <c r="I302" t="s">
        <v>718</v>
      </c>
      <c r="J302">
        <v>1437.29</v>
      </c>
      <c r="K302">
        <v>500</v>
      </c>
      <c r="L302">
        <v>230.58</v>
      </c>
      <c r="M302">
        <v>13.19</v>
      </c>
      <c r="N302">
        <v>18961.240000000002</v>
      </c>
      <c r="O302">
        <v>6596.2</v>
      </c>
      <c r="P302">
        <v>3041.87</v>
      </c>
      <c r="Q302" t="s">
        <v>779</v>
      </c>
    </row>
    <row r="303" spans="1:17" ht="14.25" customHeight="1" x14ac:dyDescent="0.35">
      <c r="A303">
        <v>91381530003</v>
      </c>
      <c r="B303" t="s">
        <v>788</v>
      </c>
      <c r="C303">
        <v>9138</v>
      </c>
      <c r="D303">
        <v>9138153</v>
      </c>
      <c r="E303">
        <v>153</v>
      </c>
      <c r="F303">
        <v>3</v>
      </c>
      <c r="G303">
        <v>61</v>
      </c>
      <c r="H303" t="s">
        <v>717</v>
      </c>
      <c r="I303" t="s">
        <v>718</v>
      </c>
      <c r="J303">
        <v>1133.82</v>
      </c>
      <c r="K303">
        <v>500</v>
      </c>
      <c r="L303">
        <v>276.16000000000003</v>
      </c>
      <c r="M303">
        <v>2.54</v>
      </c>
      <c r="N303">
        <v>2876.3</v>
      </c>
      <c r="O303">
        <v>1268.4100000000001</v>
      </c>
      <c r="P303">
        <v>700.57</v>
      </c>
      <c r="Q303" t="s">
        <v>779</v>
      </c>
    </row>
    <row r="304" spans="1:17" ht="14.25" customHeight="1" x14ac:dyDescent="0.35">
      <c r="A304">
        <v>91381530004</v>
      </c>
      <c r="B304" t="s">
        <v>788</v>
      </c>
      <c r="C304">
        <v>9138</v>
      </c>
      <c r="D304">
        <v>9138153</v>
      </c>
      <c r="E304">
        <v>153</v>
      </c>
      <c r="F304">
        <v>4</v>
      </c>
      <c r="G304">
        <v>61</v>
      </c>
      <c r="H304" t="s">
        <v>717</v>
      </c>
      <c r="I304" t="s">
        <v>718</v>
      </c>
      <c r="J304">
        <v>2135.2800000000002</v>
      </c>
      <c r="K304">
        <v>501.52</v>
      </c>
      <c r="L304">
        <v>271.19</v>
      </c>
      <c r="M304">
        <v>12.37</v>
      </c>
      <c r="N304">
        <v>26422.65</v>
      </c>
      <c r="O304">
        <v>6206</v>
      </c>
      <c r="P304">
        <v>3355.78</v>
      </c>
      <c r="Q304" t="s">
        <v>779</v>
      </c>
    </row>
    <row r="305" spans="1:17" ht="14.25" customHeight="1" x14ac:dyDescent="0.35">
      <c r="A305">
        <v>95322480001</v>
      </c>
      <c r="B305" t="s">
        <v>789</v>
      </c>
      <c r="C305">
        <v>9532</v>
      </c>
      <c r="D305">
        <v>9532248</v>
      </c>
      <c r="E305">
        <v>248</v>
      </c>
      <c r="F305">
        <v>1</v>
      </c>
      <c r="G305">
        <v>61</v>
      </c>
      <c r="H305" t="s">
        <v>717</v>
      </c>
      <c r="I305" t="s">
        <v>718</v>
      </c>
      <c r="J305">
        <v>3423.99</v>
      </c>
      <c r="K305">
        <v>542.84</v>
      </c>
      <c r="L305">
        <v>256.26</v>
      </c>
      <c r="M305">
        <v>13.93</v>
      </c>
      <c r="N305">
        <v>47680.1</v>
      </c>
      <c r="O305">
        <v>7559.2</v>
      </c>
      <c r="P305">
        <v>3568.53</v>
      </c>
      <c r="Q305" t="s">
        <v>779</v>
      </c>
    </row>
    <row r="306" spans="1:17" ht="14.25" customHeight="1" x14ac:dyDescent="0.35">
      <c r="A306">
        <v>95322480002</v>
      </c>
      <c r="B306" t="s">
        <v>789</v>
      </c>
      <c r="C306">
        <v>9532</v>
      </c>
      <c r="D306">
        <v>9532248</v>
      </c>
      <c r="E306">
        <v>248</v>
      </c>
      <c r="F306">
        <v>2</v>
      </c>
      <c r="G306">
        <v>61</v>
      </c>
      <c r="H306" t="s">
        <v>717</v>
      </c>
      <c r="I306" t="s">
        <v>718</v>
      </c>
      <c r="J306">
        <v>3820.84</v>
      </c>
      <c r="K306">
        <v>500</v>
      </c>
      <c r="L306">
        <v>284.79000000000002</v>
      </c>
      <c r="M306">
        <v>12.36</v>
      </c>
      <c r="N306">
        <v>47215.29</v>
      </c>
      <c r="O306">
        <v>6178.66</v>
      </c>
      <c r="P306">
        <v>3519.21</v>
      </c>
      <c r="Q306" t="s">
        <v>779</v>
      </c>
    </row>
    <row r="307" spans="1:17" ht="14.25" customHeight="1" x14ac:dyDescent="0.35">
      <c r="A307">
        <v>95322480003</v>
      </c>
      <c r="B307" t="s">
        <v>789</v>
      </c>
      <c r="C307">
        <v>9532</v>
      </c>
      <c r="D307">
        <v>9532248</v>
      </c>
      <c r="E307">
        <v>248</v>
      </c>
      <c r="F307">
        <v>3</v>
      </c>
      <c r="G307">
        <v>61</v>
      </c>
      <c r="H307" t="s">
        <v>717</v>
      </c>
      <c r="I307" t="s">
        <v>718</v>
      </c>
      <c r="J307">
        <v>1968.81</v>
      </c>
      <c r="K307">
        <v>505.36</v>
      </c>
      <c r="L307">
        <v>270.93</v>
      </c>
      <c r="M307">
        <v>14.8</v>
      </c>
      <c r="N307">
        <v>29140.99</v>
      </c>
      <c r="O307">
        <v>7480.01</v>
      </c>
      <c r="P307">
        <v>4010.09</v>
      </c>
      <c r="Q307" t="s">
        <v>779</v>
      </c>
    </row>
    <row r="308" spans="1:17" ht="14.25" customHeight="1" x14ac:dyDescent="0.35">
      <c r="A308">
        <v>95322480004</v>
      </c>
      <c r="B308" t="s">
        <v>789</v>
      </c>
      <c r="C308">
        <v>9532</v>
      </c>
      <c r="D308">
        <v>9532248</v>
      </c>
      <c r="E308">
        <v>248</v>
      </c>
      <c r="F308">
        <v>4</v>
      </c>
      <c r="G308">
        <v>61</v>
      </c>
      <c r="H308" t="s">
        <v>717</v>
      </c>
      <c r="I308" t="s">
        <v>718</v>
      </c>
      <c r="J308">
        <v>2928.87</v>
      </c>
      <c r="K308">
        <v>501.46</v>
      </c>
      <c r="L308">
        <v>305.23</v>
      </c>
      <c r="M308">
        <v>16.27</v>
      </c>
      <c r="N308">
        <v>47660.04</v>
      </c>
      <c r="O308">
        <v>8159.94</v>
      </c>
      <c r="P308">
        <v>4966.8900000000003</v>
      </c>
      <c r="Q308" t="s">
        <v>779</v>
      </c>
    </row>
    <row r="309" spans="1:17" ht="14.25" customHeight="1" x14ac:dyDescent="0.35">
      <c r="A309">
        <v>95322480005</v>
      </c>
      <c r="B309" t="s">
        <v>789</v>
      </c>
      <c r="C309">
        <v>9532</v>
      </c>
      <c r="D309">
        <v>9532248</v>
      </c>
      <c r="E309">
        <v>248</v>
      </c>
      <c r="F309">
        <v>5</v>
      </c>
      <c r="G309">
        <v>61</v>
      </c>
      <c r="H309" t="s">
        <v>717</v>
      </c>
      <c r="I309" t="s">
        <v>718</v>
      </c>
      <c r="J309">
        <v>3763.63</v>
      </c>
      <c r="K309">
        <v>502.46</v>
      </c>
      <c r="L309">
        <v>318.43</v>
      </c>
      <c r="M309">
        <v>11.87</v>
      </c>
      <c r="N309">
        <v>44675.67</v>
      </c>
      <c r="O309">
        <v>5964.38</v>
      </c>
      <c r="P309">
        <v>3779.88</v>
      </c>
      <c r="Q309" t="s">
        <v>779</v>
      </c>
    </row>
    <row r="310" spans="1:17" ht="14.25" customHeight="1" x14ac:dyDescent="0.35">
      <c r="A310">
        <v>95322480007</v>
      </c>
      <c r="B310" t="s">
        <v>789</v>
      </c>
      <c r="C310">
        <v>9532</v>
      </c>
      <c r="D310">
        <v>9532248</v>
      </c>
      <c r="E310">
        <v>248</v>
      </c>
      <c r="F310">
        <v>7</v>
      </c>
      <c r="G310">
        <v>61</v>
      </c>
      <c r="H310" t="s">
        <v>717</v>
      </c>
      <c r="I310" t="s">
        <v>718</v>
      </c>
      <c r="J310">
        <v>5473.65</v>
      </c>
      <c r="K310">
        <v>708.2</v>
      </c>
      <c r="L310">
        <v>314.69</v>
      </c>
      <c r="M310">
        <v>11.97</v>
      </c>
      <c r="N310">
        <v>65521.61</v>
      </c>
      <c r="O310">
        <v>8477.41</v>
      </c>
      <c r="P310">
        <v>3767</v>
      </c>
      <c r="Q310" t="s">
        <v>779</v>
      </c>
    </row>
    <row r="311" spans="1:17" ht="14.25" customHeight="1" x14ac:dyDescent="0.35">
      <c r="A311">
        <v>95322480008</v>
      </c>
      <c r="B311" t="s">
        <v>789</v>
      </c>
      <c r="C311">
        <v>9532</v>
      </c>
      <c r="D311">
        <v>9532248</v>
      </c>
      <c r="E311">
        <v>248</v>
      </c>
      <c r="F311">
        <v>8</v>
      </c>
      <c r="G311">
        <v>61</v>
      </c>
      <c r="H311" t="s">
        <v>717</v>
      </c>
      <c r="I311" t="s">
        <v>718</v>
      </c>
      <c r="J311">
        <v>2618.48</v>
      </c>
      <c r="K311">
        <v>500</v>
      </c>
      <c r="L311">
        <v>301.33</v>
      </c>
      <c r="M311">
        <v>11.1</v>
      </c>
      <c r="N311">
        <v>29053.16</v>
      </c>
      <c r="O311">
        <v>5547.7</v>
      </c>
      <c r="P311">
        <v>3343.43</v>
      </c>
      <c r="Q311" t="s">
        <v>779</v>
      </c>
    </row>
    <row r="312" spans="1:17" ht="14.25" customHeight="1" x14ac:dyDescent="0.35">
      <c r="A312">
        <v>194893210001</v>
      </c>
      <c r="B312" t="s">
        <v>790</v>
      </c>
      <c r="C312">
        <v>19489</v>
      </c>
      <c r="D312">
        <v>19489321</v>
      </c>
      <c r="E312">
        <v>321</v>
      </c>
      <c r="F312">
        <v>1</v>
      </c>
      <c r="G312">
        <v>61</v>
      </c>
      <c r="H312" t="s">
        <v>717</v>
      </c>
      <c r="I312" t="s">
        <v>718</v>
      </c>
      <c r="J312">
        <v>5439.97</v>
      </c>
      <c r="K312">
        <v>853.3</v>
      </c>
      <c r="L312">
        <v>337.37</v>
      </c>
      <c r="M312">
        <v>7.88</v>
      </c>
      <c r="N312">
        <v>42877.93</v>
      </c>
      <c r="O312">
        <v>6725.69</v>
      </c>
      <c r="P312">
        <v>2659.12</v>
      </c>
      <c r="Q312" t="s">
        <v>791</v>
      </c>
    </row>
    <row r="313" spans="1:17" ht="14.25" customHeight="1" x14ac:dyDescent="0.35">
      <c r="A313">
        <v>194893210002</v>
      </c>
      <c r="B313" t="s">
        <v>790</v>
      </c>
      <c r="C313">
        <v>19489</v>
      </c>
      <c r="D313">
        <v>19489321</v>
      </c>
      <c r="E313">
        <v>321</v>
      </c>
      <c r="F313">
        <v>2</v>
      </c>
      <c r="G313">
        <v>61</v>
      </c>
      <c r="H313" t="s">
        <v>717</v>
      </c>
      <c r="I313" t="s">
        <v>718</v>
      </c>
      <c r="J313">
        <v>3229.74</v>
      </c>
      <c r="K313">
        <v>500.14</v>
      </c>
      <c r="L313">
        <v>355.01</v>
      </c>
      <c r="M313">
        <v>14.86</v>
      </c>
      <c r="N313">
        <v>48006.65</v>
      </c>
      <c r="O313">
        <v>7434.08</v>
      </c>
      <c r="P313">
        <v>5276.87</v>
      </c>
      <c r="Q313" t="s">
        <v>791</v>
      </c>
    </row>
    <row r="314" spans="1:17" ht="14.25" customHeight="1" x14ac:dyDescent="0.35">
      <c r="A314">
        <v>194893210003</v>
      </c>
      <c r="B314" t="s">
        <v>790</v>
      </c>
      <c r="C314">
        <v>19489</v>
      </c>
      <c r="D314">
        <v>19489321</v>
      </c>
      <c r="E314">
        <v>321</v>
      </c>
      <c r="F314">
        <v>3</v>
      </c>
      <c r="G314">
        <v>61</v>
      </c>
      <c r="H314" t="s">
        <v>717</v>
      </c>
      <c r="I314" t="s">
        <v>718</v>
      </c>
      <c r="J314">
        <v>5997.28</v>
      </c>
      <c r="K314">
        <v>2201.11</v>
      </c>
      <c r="L314">
        <v>221.43</v>
      </c>
      <c r="M314">
        <v>7</v>
      </c>
      <c r="N314">
        <v>41960.68</v>
      </c>
      <c r="O314">
        <v>15400.28</v>
      </c>
      <c r="P314">
        <v>1549.24</v>
      </c>
      <c r="Q314" t="s">
        <v>791</v>
      </c>
    </row>
    <row r="315" spans="1:17" ht="14.25" customHeight="1" x14ac:dyDescent="0.35">
      <c r="A315">
        <v>194893210004</v>
      </c>
      <c r="B315" t="s">
        <v>790</v>
      </c>
      <c r="C315">
        <v>19489</v>
      </c>
      <c r="D315">
        <v>19489321</v>
      </c>
      <c r="E315">
        <v>321</v>
      </c>
      <c r="F315">
        <v>4</v>
      </c>
      <c r="G315">
        <v>61</v>
      </c>
      <c r="H315" t="s">
        <v>717</v>
      </c>
      <c r="I315" t="s">
        <v>718</v>
      </c>
      <c r="J315">
        <v>4077.64</v>
      </c>
      <c r="K315">
        <v>578.32000000000005</v>
      </c>
      <c r="L315">
        <v>297.18</v>
      </c>
      <c r="M315">
        <v>6.79</v>
      </c>
      <c r="N315">
        <v>27678.61</v>
      </c>
      <c r="O315">
        <v>3925.61</v>
      </c>
      <c r="P315">
        <v>2017.21</v>
      </c>
      <c r="Q315" t="s">
        <v>791</v>
      </c>
    </row>
    <row r="316" spans="1:17" ht="14.25" customHeight="1" x14ac:dyDescent="0.35">
      <c r="A316">
        <v>194893210005</v>
      </c>
      <c r="B316" t="s">
        <v>790</v>
      </c>
      <c r="C316">
        <v>19489</v>
      </c>
      <c r="D316">
        <v>19489321</v>
      </c>
      <c r="E316">
        <v>321</v>
      </c>
      <c r="F316">
        <v>5</v>
      </c>
      <c r="G316">
        <v>61</v>
      </c>
      <c r="H316" t="s">
        <v>717</v>
      </c>
      <c r="I316" t="s">
        <v>718</v>
      </c>
      <c r="J316">
        <v>3786.64</v>
      </c>
      <c r="K316">
        <v>500</v>
      </c>
      <c r="L316">
        <v>339.74</v>
      </c>
      <c r="M316">
        <v>5.78</v>
      </c>
      <c r="N316">
        <v>21878.76</v>
      </c>
      <c r="O316">
        <v>2888.94</v>
      </c>
      <c r="P316">
        <v>1963</v>
      </c>
      <c r="Q316" t="s">
        <v>791</v>
      </c>
    </row>
    <row r="317" spans="1:17" ht="14.25" customHeight="1" x14ac:dyDescent="0.35">
      <c r="A317">
        <v>194893210006</v>
      </c>
      <c r="B317" t="s">
        <v>790</v>
      </c>
      <c r="C317">
        <v>19489</v>
      </c>
      <c r="D317">
        <v>19489321</v>
      </c>
      <c r="E317">
        <v>321</v>
      </c>
      <c r="F317">
        <v>6</v>
      </c>
      <c r="G317">
        <v>61</v>
      </c>
      <c r="H317" t="s">
        <v>717</v>
      </c>
      <c r="I317" t="s">
        <v>718</v>
      </c>
      <c r="J317">
        <v>5197.9399999999996</v>
      </c>
      <c r="K317">
        <v>500</v>
      </c>
      <c r="L317">
        <v>319.10000000000002</v>
      </c>
      <c r="M317">
        <v>6</v>
      </c>
      <c r="N317">
        <v>31175.75</v>
      </c>
      <c r="O317">
        <v>2998.86</v>
      </c>
      <c r="P317">
        <v>1913.88</v>
      </c>
      <c r="Q317" t="s">
        <v>791</v>
      </c>
    </row>
    <row r="318" spans="1:17" ht="14.25" customHeight="1" x14ac:dyDescent="0.35">
      <c r="A318">
        <v>194893210007</v>
      </c>
      <c r="B318" t="s">
        <v>790</v>
      </c>
      <c r="C318">
        <v>19489</v>
      </c>
      <c r="D318">
        <v>19489321</v>
      </c>
      <c r="E318">
        <v>321</v>
      </c>
      <c r="F318">
        <v>7</v>
      </c>
      <c r="G318">
        <v>61</v>
      </c>
      <c r="H318" t="s">
        <v>717</v>
      </c>
      <c r="I318" t="s">
        <v>718</v>
      </c>
      <c r="J318">
        <v>5453.39</v>
      </c>
      <c r="K318">
        <v>501.03</v>
      </c>
      <c r="L318">
        <v>295.3</v>
      </c>
      <c r="M318">
        <v>6.4</v>
      </c>
      <c r="N318">
        <v>34886.99</v>
      </c>
      <c r="O318">
        <v>3205.23</v>
      </c>
      <c r="P318">
        <v>1889.11</v>
      </c>
      <c r="Q318" t="s">
        <v>791</v>
      </c>
    </row>
    <row r="319" spans="1:17" ht="14.25" customHeight="1" x14ac:dyDescent="0.35">
      <c r="A319">
        <v>198174080003</v>
      </c>
      <c r="B319" t="s">
        <v>792</v>
      </c>
      <c r="C319">
        <v>19817</v>
      </c>
      <c r="D319">
        <v>19817408</v>
      </c>
      <c r="E319">
        <v>408</v>
      </c>
      <c r="F319">
        <v>3</v>
      </c>
      <c r="G319">
        <v>61</v>
      </c>
      <c r="H319" t="s">
        <v>717</v>
      </c>
      <c r="I319" t="s">
        <v>718</v>
      </c>
      <c r="J319">
        <v>2204.64</v>
      </c>
      <c r="K319">
        <v>0</v>
      </c>
      <c r="L319">
        <v>312.17</v>
      </c>
      <c r="M319">
        <v>1.72</v>
      </c>
      <c r="N319">
        <v>3782.66</v>
      </c>
      <c r="O319">
        <v>0</v>
      </c>
      <c r="P319">
        <v>535.61</v>
      </c>
      <c r="Q319" t="s">
        <v>791</v>
      </c>
    </row>
    <row r="320" spans="1:17" ht="14.25" customHeight="1" x14ac:dyDescent="0.35">
      <c r="A320">
        <v>198174080004</v>
      </c>
      <c r="B320" t="s">
        <v>793</v>
      </c>
      <c r="C320">
        <v>19817</v>
      </c>
      <c r="D320">
        <v>19817408</v>
      </c>
      <c r="E320">
        <v>408</v>
      </c>
      <c r="F320">
        <v>4</v>
      </c>
      <c r="G320">
        <v>61</v>
      </c>
      <c r="H320" t="s">
        <v>717</v>
      </c>
      <c r="I320" t="s">
        <v>718</v>
      </c>
      <c r="J320">
        <v>4060.32</v>
      </c>
      <c r="K320">
        <v>500</v>
      </c>
      <c r="L320">
        <v>312.01</v>
      </c>
      <c r="M320">
        <v>4.12</v>
      </c>
      <c r="N320">
        <v>16725.650000000001</v>
      </c>
      <c r="O320">
        <v>2059.65</v>
      </c>
      <c r="P320">
        <v>1285.26</v>
      </c>
      <c r="Q320" t="s">
        <v>791</v>
      </c>
    </row>
    <row r="321" spans="1:17" ht="14.25" customHeight="1" x14ac:dyDescent="0.35">
      <c r="A321">
        <v>198174080005</v>
      </c>
      <c r="B321" t="s">
        <v>793</v>
      </c>
      <c r="C321">
        <v>19817</v>
      </c>
      <c r="D321">
        <v>19817408</v>
      </c>
      <c r="E321">
        <v>408</v>
      </c>
      <c r="F321">
        <v>5</v>
      </c>
      <c r="G321">
        <v>61</v>
      </c>
      <c r="H321" t="s">
        <v>717</v>
      </c>
      <c r="I321" t="s">
        <v>718</v>
      </c>
      <c r="J321">
        <v>4101.25</v>
      </c>
      <c r="K321">
        <v>500</v>
      </c>
      <c r="L321">
        <v>313.12</v>
      </c>
      <c r="M321">
        <v>1.7</v>
      </c>
      <c r="N321">
        <v>6986.35</v>
      </c>
      <c r="O321">
        <v>851.74</v>
      </c>
      <c r="P321">
        <v>533.4</v>
      </c>
      <c r="Q321" t="s">
        <v>791</v>
      </c>
    </row>
    <row r="322" spans="1:17" ht="14.25" customHeight="1" x14ac:dyDescent="0.35">
      <c r="A322">
        <v>198174080006</v>
      </c>
      <c r="B322" t="s">
        <v>793</v>
      </c>
      <c r="C322">
        <v>19817</v>
      </c>
      <c r="D322">
        <v>19817408</v>
      </c>
      <c r="E322">
        <v>408</v>
      </c>
      <c r="F322">
        <v>6</v>
      </c>
      <c r="G322">
        <v>61</v>
      </c>
      <c r="H322" t="s">
        <v>717</v>
      </c>
      <c r="I322" t="s">
        <v>718</v>
      </c>
      <c r="J322">
        <v>5963.04</v>
      </c>
      <c r="K322">
        <v>500</v>
      </c>
      <c r="L322">
        <v>329.32</v>
      </c>
      <c r="M322">
        <v>4.9000000000000004</v>
      </c>
      <c r="N322">
        <v>29195.49</v>
      </c>
      <c r="O322">
        <v>2448.04</v>
      </c>
      <c r="P322">
        <v>1612.36</v>
      </c>
      <c r="Q322" t="s">
        <v>791</v>
      </c>
    </row>
    <row r="323" spans="1:17" ht="14.25" customHeight="1" x14ac:dyDescent="0.35">
      <c r="A323">
        <v>198174080007</v>
      </c>
      <c r="B323" t="s">
        <v>793</v>
      </c>
      <c r="C323">
        <v>19817</v>
      </c>
      <c r="D323">
        <v>19817408</v>
      </c>
      <c r="E323">
        <v>408</v>
      </c>
      <c r="F323">
        <v>7</v>
      </c>
      <c r="G323">
        <v>61</v>
      </c>
      <c r="H323" t="s">
        <v>717</v>
      </c>
      <c r="I323" t="s">
        <v>718</v>
      </c>
      <c r="J323">
        <v>6000</v>
      </c>
      <c r="K323">
        <v>500</v>
      </c>
      <c r="L323">
        <v>337.68</v>
      </c>
      <c r="M323">
        <v>0.37</v>
      </c>
      <c r="N323">
        <v>2209.38</v>
      </c>
      <c r="O323">
        <v>184.12</v>
      </c>
      <c r="P323">
        <v>124.34</v>
      </c>
      <c r="Q323" t="s">
        <v>791</v>
      </c>
    </row>
    <row r="324" spans="1:17" ht="14.25" customHeight="1" x14ac:dyDescent="0.35">
      <c r="A324">
        <v>198174080008</v>
      </c>
      <c r="B324" t="s">
        <v>793</v>
      </c>
      <c r="C324">
        <v>19817</v>
      </c>
      <c r="D324">
        <v>19817408</v>
      </c>
      <c r="E324">
        <v>408</v>
      </c>
      <c r="F324">
        <v>8</v>
      </c>
      <c r="G324">
        <v>61</v>
      </c>
      <c r="H324" t="s">
        <v>717</v>
      </c>
      <c r="I324" t="s">
        <v>718</v>
      </c>
      <c r="J324">
        <v>5962.7</v>
      </c>
      <c r="K324">
        <v>500</v>
      </c>
      <c r="L324">
        <v>346.24</v>
      </c>
      <c r="M324">
        <v>0.52</v>
      </c>
      <c r="N324">
        <v>3109.37</v>
      </c>
      <c r="O324">
        <v>260.73</v>
      </c>
      <c r="P324">
        <v>180.55</v>
      </c>
      <c r="Q324" t="s">
        <v>791</v>
      </c>
    </row>
    <row r="325" spans="1:17" ht="14.25" customHeight="1" x14ac:dyDescent="0.35">
      <c r="A325">
        <v>198174080009</v>
      </c>
      <c r="B325" t="s">
        <v>793</v>
      </c>
      <c r="C325">
        <v>19817</v>
      </c>
      <c r="D325">
        <v>19817408</v>
      </c>
      <c r="E325">
        <v>408</v>
      </c>
      <c r="F325">
        <v>9</v>
      </c>
      <c r="G325">
        <v>61</v>
      </c>
      <c r="H325" t="s">
        <v>717</v>
      </c>
      <c r="I325" t="s">
        <v>718</v>
      </c>
      <c r="J325">
        <v>4184.74</v>
      </c>
      <c r="K325">
        <v>500</v>
      </c>
      <c r="L325">
        <v>338.35</v>
      </c>
      <c r="M325">
        <v>6.96</v>
      </c>
      <c r="N325">
        <v>29127.03</v>
      </c>
      <c r="O325">
        <v>3480.14</v>
      </c>
      <c r="P325">
        <v>2355.04</v>
      </c>
      <c r="Q325" t="s">
        <v>791</v>
      </c>
    </row>
    <row r="326" spans="1:17" ht="14.25" customHeight="1" x14ac:dyDescent="0.35">
      <c r="A326">
        <v>198174080010</v>
      </c>
      <c r="B326" t="s">
        <v>793</v>
      </c>
      <c r="C326">
        <v>19817</v>
      </c>
      <c r="D326">
        <v>19817408</v>
      </c>
      <c r="E326">
        <v>408</v>
      </c>
      <c r="F326">
        <v>10</v>
      </c>
      <c r="G326">
        <v>61</v>
      </c>
      <c r="H326" t="s">
        <v>717</v>
      </c>
      <c r="I326" t="s">
        <v>718</v>
      </c>
      <c r="J326">
        <v>2347.6999999999998</v>
      </c>
      <c r="K326">
        <v>500</v>
      </c>
      <c r="L326">
        <v>318.47000000000003</v>
      </c>
      <c r="M326">
        <v>0.9</v>
      </c>
      <c r="N326">
        <v>2124.39</v>
      </c>
      <c r="O326">
        <v>452.44</v>
      </c>
      <c r="P326">
        <v>288.17</v>
      </c>
      <c r="Q326" t="s">
        <v>791</v>
      </c>
    </row>
    <row r="327" spans="1:17" ht="14.25" customHeight="1" x14ac:dyDescent="0.35">
      <c r="A327">
        <v>198174080011</v>
      </c>
      <c r="B327" t="s">
        <v>793</v>
      </c>
      <c r="C327">
        <v>19817</v>
      </c>
      <c r="D327">
        <v>19817408</v>
      </c>
      <c r="E327">
        <v>408</v>
      </c>
      <c r="F327">
        <v>11</v>
      </c>
      <c r="G327">
        <v>61</v>
      </c>
      <c r="H327" t="s">
        <v>717</v>
      </c>
      <c r="I327" t="s">
        <v>718</v>
      </c>
      <c r="J327">
        <v>2529.2199999999998</v>
      </c>
      <c r="K327">
        <v>500.6</v>
      </c>
      <c r="L327">
        <v>329.28</v>
      </c>
      <c r="M327">
        <v>7.75</v>
      </c>
      <c r="N327">
        <v>19599.95</v>
      </c>
      <c r="O327">
        <v>3879.34</v>
      </c>
      <c r="P327">
        <v>2551.69</v>
      </c>
      <c r="Q327" t="s">
        <v>791</v>
      </c>
    </row>
    <row r="328" spans="1:17" ht="14.25" customHeight="1" x14ac:dyDescent="0.35">
      <c r="A328">
        <v>198174080012</v>
      </c>
      <c r="B328" t="s">
        <v>793</v>
      </c>
      <c r="C328">
        <v>19817</v>
      </c>
      <c r="D328">
        <v>19817408</v>
      </c>
      <c r="E328">
        <v>408</v>
      </c>
      <c r="F328">
        <v>12</v>
      </c>
      <c r="G328">
        <v>61</v>
      </c>
      <c r="H328" t="s">
        <v>717</v>
      </c>
      <c r="I328" t="s">
        <v>718</v>
      </c>
      <c r="J328">
        <v>3321.41</v>
      </c>
      <c r="K328">
        <v>500.11</v>
      </c>
      <c r="L328">
        <v>328.97</v>
      </c>
      <c r="M328">
        <v>9.65</v>
      </c>
      <c r="N328">
        <v>32051.11</v>
      </c>
      <c r="O328">
        <v>4825.99</v>
      </c>
      <c r="P328">
        <v>3174.52</v>
      </c>
      <c r="Q328" t="s">
        <v>791</v>
      </c>
    </row>
    <row r="329" spans="1:17" ht="14.25" customHeight="1" x14ac:dyDescent="0.35">
      <c r="A329">
        <v>198174080013</v>
      </c>
      <c r="B329" t="s">
        <v>793</v>
      </c>
      <c r="C329">
        <v>19817</v>
      </c>
      <c r="D329">
        <v>19817408</v>
      </c>
      <c r="E329">
        <v>408</v>
      </c>
      <c r="F329">
        <v>13</v>
      </c>
      <c r="G329">
        <v>61</v>
      </c>
      <c r="H329" t="s">
        <v>717</v>
      </c>
      <c r="I329" t="s">
        <v>718</v>
      </c>
      <c r="J329">
        <v>5096.7700000000004</v>
      </c>
      <c r="K329">
        <v>500</v>
      </c>
      <c r="L329">
        <v>329.25</v>
      </c>
      <c r="M329">
        <v>3.97</v>
      </c>
      <c r="N329">
        <v>20228.3</v>
      </c>
      <c r="O329">
        <v>1984.42</v>
      </c>
      <c r="P329">
        <v>1306.72</v>
      </c>
      <c r="Q329" t="s">
        <v>791</v>
      </c>
    </row>
    <row r="330" spans="1:17" ht="14.25" customHeight="1" x14ac:dyDescent="0.35">
      <c r="A330">
        <v>198174080014</v>
      </c>
      <c r="B330" t="s">
        <v>793</v>
      </c>
      <c r="C330">
        <v>19817</v>
      </c>
      <c r="D330">
        <v>19817408</v>
      </c>
      <c r="E330">
        <v>408</v>
      </c>
      <c r="F330">
        <v>14</v>
      </c>
      <c r="G330">
        <v>61</v>
      </c>
      <c r="H330" t="s">
        <v>717</v>
      </c>
      <c r="I330" t="s">
        <v>718</v>
      </c>
      <c r="J330">
        <v>5104.38</v>
      </c>
      <c r="K330">
        <v>501.36</v>
      </c>
      <c r="L330">
        <v>320.45</v>
      </c>
      <c r="M330">
        <v>3.2</v>
      </c>
      <c r="N330">
        <v>16328.61</v>
      </c>
      <c r="O330">
        <v>1603.82</v>
      </c>
      <c r="P330">
        <v>1025.0999999999999</v>
      </c>
      <c r="Q330" t="s">
        <v>791</v>
      </c>
    </row>
    <row r="331" spans="1:17" ht="14.25" customHeight="1" x14ac:dyDescent="0.35">
      <c r="A331">
        <v>198174080015</v>
      </c>
      <c r="B331" t="s">
        <v>793</v>
      </c>
      <c r="C331">
        <v>19817</v>
      </c>
      <c r="D331">
        <v>19817408</v>
      </c>
      <c r="E331">
        <v>408</v>
      </c>
      <c r="F331">
        <v>15</v>
      </c>
      <c r="G331">
        <v>61</v>
      </c>
      <c r="H331" t="s">
        <v>717</v>
      </c>
      <c r="I331" t="s">
        <v>718</v>
      </c>
      <c r="J331">
        <v>4739.08</v>
      </c>
      <c r="K331">
        <v>517.54999999999995</v>
      </c>
      <c r="L331">
        <v>323.48</v>
      </c>
      <c r="M331">
        <v>2.4500000000000002</v>
      </c>
      <c r="N331">
        <v>11604.85</v>
      </c>
      <c r="O331">
        <v>1267.3499999999999</v>
      </c>
      <c r="P331">
        <v>792.13</v>
      </c>
      <c r="Q331" t="s">
        <v>791</v>
      </c>
    </row>
    <row r="332" spans="1:17" ht="14.25" customHeight="1" x14ac:dyDescent="0.35">
      <c r="A332">
        <v>198174130001</v>
      </c>
      <c r="B332" t="s">
        <v>794</v>
      </c>
      <c r="C332">
        <v>19817</v>
      </c>
      <c r="D332">
        <v>19817413</v>
      </c>
      <c r="E332">
        <v>413</v>
      </c>
      <c r="F332">
        <v>1</v>
      </c>
      <c r="G332">
        <v>61</v>
      </c>
      <c r="H332" t="s">
        <v>717</v>
      </c>
      <c r="I332" t="s">
        <v>718</v>
      </c>
      <c r="J332">
        <v>5346.82</v>
      </c>
      <c r="K332">
        <v>1141.06</v>
      </c>
      <c r="L332">
        <v>268.23</v>
      </c>
      <c r="M332">
        <v>9.8699999999999992</v>
      </c>
      <c r="N332">
        <v>52793.24</v>
      </c>
      <c r="O332">
        <v>11266.61</v>
      </c>
      <c r="P332">
        <v>2648.4</v>
      </c>
      <c r="Q332" t="s">
        <v>791</v>
      </c>
    </row>
    <row r="333" spans="1:17" ht="14.25" customHeight="1" x14ac:dyDescent="0.35">
      <c r="A333">
        <v>198174130002</v>
      </c>
      <c r="B333" t="s">
        <v>794</v>
      </c>
      <c r="C333">
        <v>19817</v>
      </c>
      <c r="D333">
        <v>19817413</v>
      </c>
      <c r="E333">
        <v>413</v>
      </c>
      <c r="F333">
        <v>2</v>
      </c>
      <c r="G333">
        <v>61</v>
      </c>
      <c r="H333" t="s">
        <v>717</v>
      </c>
      <c r="I333" t="s">
        <v>718</v>
      </c>
      <c r="J333">
        <v>4451.2299999999996</v>
      </c>
      <c r="K333">
        <v>794.62</v>
      </c>
      <c r="L333">
        <v>270.66000000000003</v>
      </c>
      <c r="M333">
        <v>12.39</v>
      </c>
      <c r="N333">
        <v>55134.47</v>
      </c>
      <c r="O333">
        <v>9842.48</v>
      </c>
      <c r="P333">
        <v>3352.52</v>
      </c>
      <c r="Q333" t="s">
        <v>791</v>
      </c>
    </row>
    <row r="334" spans="1:17" ht="14.25" customHeight="1" x14ac:dyDescent="0.35">
      <c r="A334">
        <v>198174130003</v>
      </c>
      <c r="B334" t="s">
        <v>794</v>
      </c>
      <c r="C334">
        <v>19817</v>
      </c>
      <c r="D334">
        <v>19817413</v>
      </c>
      <c r="E334">
        <v>413</v>
      </c>
      <c r="F334">
        <v>3</v>
      </c>
      <c r="G334">
        <v>61</v>
      </c>
      <c r="H334" t="s">
        <v>717</v>
      </c>
      <c r="I334" t="s">
        <v>718</v>
      </c>
      <c r="J334">
        <v>5301.86</v>
      </c>
      <c r="K334">
        <v>661.22</v>
      </c>
      <c r="L334">
        <v>320.10000000000002</v>
      </c>
      <c r="M334">
        <v>2.2999999999999998</v>
      </c>
      <c r="N334">
        <v>12168.29</v>
      </c>
      <c r="O334">
        <v>1517.56</v>
      </c>
      <c r="P334">
        <v>734.66</v>
      </c>
      <c r="Q334" t="s">
        <v>791</v>
      </c>
    </row>
    <row r="335" spans="1:17" ht="14.25" customHeight="1" x14ac:dyDescent="0.35">
      <c r="A335">
        <v>198174140001</v>
      </c>
      <c r="B335" t="s">
        <v>795</v>
      </c>
      <c r="C335">
        <v>19817</v>
      </c>
      <c r="D335">
        <v>19817414</v>
      </c>
      <c r="E335">
        <v>414</v>
      </c>
      <c r="F335">
        <v>1</v>
      </c>
      <c r="G335">
        <v>61</v>
      </c>
      <c r="H335" t="s">
        <v>717</v>
      </c>
      <c r="I335" t="s">
        <v>718</v>
      </c>
      <c r="J335">
        <v>5882.38</v>
      </c>
      <c r="K335">
        <v>914.24</v>
      </c>
      <c r="L335">
        <v>331.01</v>
      </c>
      <c r="M335">
        <v>4.8099999999999996</v>
      </c>
      <c r="N335">
        <v>28318.82</v>
      </c>
      <c r="O335">
        <v>4401.3</v>
      </c>
      <c r="P335">
        <v>1593.54</v>
      </c>
      <c r="Q335" t="s">
        <v>791</v>
      </c>
    </row>
    <row r="336" spans="1:17" ht="14.25" customHeight="1" x14ac:dyDescent="0.35">
      <c r="A336">
        <v>198174140002</v>
      </c>
      <c r="B336" t="s">
        <v>795</v>
      </c>
      <c r="C336">
        <v>19817</v>
      </c>
      <c r="D336">
        <v>19817414</v>
      </c>
      <c r="E336">
        <v>414</v>
      </c>
      <c r="F336">
        <v>2</v>
      </c>
      <c r="G336">
        <v>61</v>
      </c>
      <c r="H336" t="s">
        <v>717</v>
      </c>
      <c r="I336" t="s">
        <v>718</v>
      </c>
      <c r="J336">
        <v>5452.15</v>
      </c>
      <c r="K336">
        <v>675.52</v>
      </c>
      <c r="L336">
        <v>318.41000000000003</v>
      </c>
      <c r="M336">
        <v>10.16</v>
      </c>
      <c r="N336">
        <v>55386.86</v>
      </c>
      <c r="O336">
        <v>6862.39</v>
      </c>
      <c r="P336">
        <v>3234.61</v>
      </c>
      <c r="Q336" t="s">
        <v>791</v>
      </c>
    </row>
    <row r="337" spans="1:17" ht="14.25" customHeight="1" x14ac:dyDescent="0.35">
      <c r="A337">
        <v>198174140003</v>
      </c>
      <c r="B337" t="s">
        <v>795</v>
      </c>
      <c r="C337">
        <v>19817</v>
      </c>
      <c r="D337">
        <v>19817414</v>
      </c>
      <c r="E337">
        <v>414</v>
      </c>
      <c r="F337">
        <v>3</v>
      </c>
      <c r="G337">
        <v>61</v>
      </c>
      <c r="H337" t="s">
        <v>717</v>
      </c>
      <c r="I337" t="s">
        <v>718</v>
      </c>
      <c r="J337">
        <v>6000</v>
      </c>
      <c r="K337">
        <v>1254.19</v>
      </c>
      <c r="L337">
        <v>302.47000000000003</v>
      </c>
      <c r="M337">
        <v>2.04</v>
      </c>
      <c r="N337">
        <v>12244.04</v>
      </c>
      <c r="O337">
        <v>2559.4</v>
      </c>
      <c r="P337">
        <v>617.25</v>
      </c>
      <c r="Q337" t="s">
        <v>791</v>
      </c>
    </row>
    <row r="338" spans="1:17" ht="14.25" customHeight="1" x14ac:dyDescent="0.35">
      <c r="A338">
        <v>198174140004</v>
      </c>
      <c r="B338" t="s">
        <v>795</v>
      </c>
      <c r="C338">
        <v>19817</v>
      </c>
      <c r="D338">
        <v>19817414</v>
      </c>
      <c r="E338">
        <v>414</v>
      </c>
      <c r="F338">
        <v>4</v>
      </c>
      <c r="G338">
        <v>61</v>
      </c>
      <c r="H338" t="s">
        <v>717</v>
      </c>
      <c r="I338" t="s">
        <v>718</v>
      </c>
      <c r="J338">
        <v>5916.94</v>
      </c>
      <c r="K338">
        <v>703.03</v>
      </c>
      <c r="L338">
        <v>197.86</v>
      </c>
      <c r="M338">
        <v>9.68</v>
      </c>
      <c r="N338">
        <v>57249.52</v>
      </c>
      <c r="O338">
        <v>6802.23</v>
      </c>
      <c r="P338">
        <v>1914.43</v>
      </c>
      <c r="Q338" t="s">
        <v>791</v>
      </c>
    </row>
    <row r="339" spans="1:17" ht="14.25" customHeight="1" x14ac:dyDescent="0.35">
      <c r="A339">
        <v>198174140005</v>
      </c>
      <c r="B339" t="s">
        <v>795</v>
      </c>
      <c r="C339">
        <v>19817</v>
      </c>
      <c r="D339">
        <v>19817414</v>
      </c>
      <c r="E339">
        <v>414</v>
      </c>
      <c r="F339">
        <v>5</v>
      </c>
      <c r="G339">
        <v>61</v>
      </c>
      <c r="H339" t="s">
        <v>717</v>
      </c>
      <c r="I339" t="s">
        <v>718</v>
      </c>
      <c r="J339">
        <v>5992.31</v>
      </c>
      <c r="K339">
        <v>1547.73</v>
      </c>
      <c r="L339">
        <v>312.89</v>
      </c>
      <c r="M339">
        <v>5.79</v>
      </c>
      <c r="N339">
        <v>34689.660000000003</v>
      </c>
      <c r="O339">
        <v>8959.8700000000008</v>
      </c>
      <c r="P339">
        <v>1811.34</v>
      </c>
      <c r="Q339" t="s">
        <v>791</v>
      </c>
    </row>
    <row r="340" spans="1:17" ht="14.25" customHeight="1" x14ac:dyDescent="0.35">
      <c r="A340">
        <v>198174140006</v>
      </c>
      <c r="B340" t="s">
        <v>795</v>
      </c>
      <c r="C340">
        <v>19817</v>
      </c>
      <c r="D340">
        <v>19817414</v>
      </c>
      <c r="E340">
        <v>414</v>
      </c>
      <c r="F340">
        <v>6</v>
      </c>
      <c r="G340">
        <v>61</v>
      </c>
      <c r="H340" t="s">
        <v>717</v>
      </c>
      <c r="I340" t="s">
        <v>718</v>
      </c>
      <c r="J340">
        <v>5877.97</v>
      </c>
      <c r="K340">
        <v>1144.7</v>
      </c>
      <c r="L340">
        <v>333.93</v>
      </c>
      <c r="M340">
        <v>10.7</v>
      </c>
      <c r="N340">
        <v>62901.46</v>
      </c>
      <c r="O340">
        <v>12249.71</v>
      </c>
      <c r="P340">
        <v>3573.42</v>
      </c>
      <c r="Q340" t="s">
        <v>791</v>
      </c>
    </row>
    <row r="341" spans="1:17" ht="14.25" customHeight="1" x14ac:dyDescent="0.35">
      <c r="A341">
        <v>198174140007</v>
      </c>
      <c r="B341" t="s">
        <v>795</v>
      </c>
      <c r="C341">
        <v>19817</v>
      </c>
      <c r="D341">
        <v>19817414</v>
      </c>
      <c r="E341">
        <v>414</v>
      </c>
      <c r="F341">
        <v>7</v>
      </c>
      <c r="G341">
        <v>61</v>
      </c>
      <c r="H341" t="s">
        <v>717</v>
      </c>
      <c r="I341" t="s">
        <v>718</v>
      </c>
      <c r="J341">
        <v>2796.1</v>
      </c>
      <c r="K341">
        <v>500.89</v>
      </c>
      <c r="L341">
        <v>330.87</v>
      </c>
      <c r="M341">
        <v>12.94</v>
      </c>
      <c r="N341">
        <v>36180.839999999997</v>
      </c>
      <c r="O341">
        <v>6481.35</v>
      </c>
      <c r="P341">
        <v>4281.3999999999996</v>
      </c>
      <c r="Q341" t="s">
        <v>791</v>
      </c>
    </row>
    <row r="342" spans="1:17" ht="14.25" customHeight="1" x14ac:dyDescent="0.35">
      <c r="A342">
        <v>198174140008</v>
      </c>
      <c r="B342" t="s">
        <v>795</v>
      </c>
      <c r="C342">
        <v>19817</v>
      </c>
      <c r="D342">
        <v>19817414</v>
      </c>
      <c r="E342">
        <v>414</v>
      </c>
      <c r="F342">
        <v>8</v>
      </c>
      <c r="G342">
        <v>61</v>
      </c>
      <c r="H342" t="s">
        <v>717</v>
      </c>
      <c r="I342" t="s">
        <v>718</v>
      </c>
      <c r="J342">
        <v>3017.01</v>
      </c>
      <c r="K342">
        <v>500</v>
      </c>
      <c r="L342">
        <v>326.47000000000003</v>
      </c>
      <c r="M342">
        <v>13.48</v>
      </c>
      <c r="N342">
        <v>40665.22</v>
      </c>
      <c r="O342">
        <v>6739.32</v>
      </c>
      <c r="P342">
        <v>4400.3500000000004</v>
      </c>
      <c r="Q342" t="s">
        <v>791</v>
      </c>
    </row>
    <row r="343" spans="1:17" ht="14.25" customHeight="1" x14ac:dyDescent="0.35">
      <c r="A343">
        <v>198174140009</v>
      </c>
      <c r="B343" t="s">
        <v>795</v>
      </c>
      <c r="C343">
        <v>19817</v>
      </c>
      <c r="D343">
        <v>19817414</v>
      </c>
      <c r="E343">
        <v>414</v>
      </c>
      <c r="F343">
        <v>9</v>
      </c>
      <c r="G343">
        <v>61</v>
      </c>
      <c r="H343" t="s">
        <v>717</v>
      </c>
      <c r="I343" t="s">
        <v>718</v>
      </c>
      <c r="J343">
        <v>4735.26</v>
      </c>
      <c r="K343">
        <v>752.78</v>
      </c>
      <c r="L343">
        <v>345.24</v>
      </c>
      <c r="M343">
        <v>13.14</v>
      </c>
      <c r="N343">
        <v>62234.47</v>
      </c>
      <c r="O343">
        <v>9893.61</v>
      </c>
      <c r="P343">
        <v>4537.34</v>
      </c>
      <c r="Q343" t="s">
        <v>791</v>
      </c>
    </row>
    <row r="344" spans="1:17" ht="14.25" customHeight="1" x14ac:dyDescent="0.35">
      <c r="A344">
        <v>198174140010</v>
      </c>
      <c r="B344" t="s">
        <v>795</v>
      </c>
      <c r="C344">
        <v>19817</v>
      </c>
      <c r="D344">
        <v>19817414</v>
      </c>
      <c r="E344">
        <v>414</v>
      </c>
      <c r="F344">
        <v>10</v>
      </c>
      <c r="G344">
        <v>61</v>
      </c>
      <c r="H344" t="s">
        <v>717</v>
      </c>
      <c r="I344" t="s">
        <v>718</v>
      </c>
      <c r="J344">
        <v>4853.24</v>
      </c>
      <c r="K344">
        <v>880.77</v>
      </c>
      <c r="L344">
        <v>348.88</v>
      </c>
      <c r="M344">
        <v>21.43</v>
      </c>
      <c r="N344">
        <v>104028.94</v>
      </c>
      <c r="O344">
        <v>18879.16</v>
      </c>
      <c r="P344">
        <v>7478.31</v>
      </c>
      <c r="Q344" t="s">
        <v>791</v>
      </c>
    </row>
    <row r="345" spans="1:17" ht="14.25" customHeight="1" x14ac:dyDescent="0.35">
      <c r="A345">
        <v>198174140011</v>
      </c>
      <c r="B345" t="s">
        <v>795</v>
      </c>
      <c r="C345">
        <v>19817</v>
      </c>
      <c r="D345">
        <v>19817414</v>
      </c>
      <c r="E345">
        <v>414</v>
      </c>
      <c r="F345">
        <v>11</v>
      </c>
      <c r="G345">
        <v>61</v>
      </c>
      <c r="H345" t="s">
        <v>717</v>
      </c>
      <c r="I345" t="s">
        <v>718</v>
      </c>
      <c r="J345">
        <v>5188.55</v>
      </c>
      <c r="K345">
        <v>862.96</v>
      </c>
      <c r="L345">
        <v>354.86</v>
      </c>
      <c r="M345">
        <v>15.82</v>
      </c>
      <c r="N345">
        <v>82064.990000000005</v>
      </c>
      <c r="O345">
        <v>13649</v>
      </c>
      <c r="P345">
        <v>5612.69</v>
      </c>
      <c r="Q345" t="s">
        <v>791</v>
      </c>
    </row>
    <row r="346" spans="1:17" ht="14.25" customHeight="1" x14ac:dyDescent="0.35">
      <c r="A346">
        <v>91181160014</v>
      </c>
      <c r="B346" t="s">
        <v>796</v>
      </c>
      <c r="C346">
        <v>9118</v>
      </c>
      <c r="D346">
        <v>9118116</v>
      </c>
      <c r="E346">
        <v>116</v>
      </c>
      <c r="F346">
        <v>14</v>
      </c>
      <c r="G346">
        <v>61</v>
      </c>
      <c r="H346" t="s">
        <v>717</v>
      </c>
      <c r="I346" t="s">
        <v>718</v>
      </c>
      <c r="J346">
        <v>1106.07</v>
      </c>
      <c r="K346">
        <v>0</v>
      </c>
      <c r="L346">
        <v>64.19</v>
      </c>
      <c r="M346">
        <v>2.95</v>
      </c>
      <c r="N346">
        <v>3258.62</v>
      </c>
      <c r="O346">
        <v>0</v>
      </c>
      <c r="P346">
        <v>189.11</v>
      </c>
      <c r="Q346" t="s">
        <v>791</v>
      </c>
    </row>
    <row r="347" spans="1:17" ht="14.25" customHeight="1" x14ac:dyDescent="0.35">
      <c r="A347">
        <v>91181160015</v>
      </c>
      <c r="B347" t="s">
        <v>796</v>
      </c>
      <c r="C347">
        <v>9118</v>
      </c>
      <c r="D347">
        <v>9118116</v>
      </c>
      <c r="E347">
        <v>116</v>
      </c>
      <c r="F347">
        <v>15</v>
      </c>
      <c r="G347">
        <v>61</v>
      </c>
      <c r="H347" t="s">
        <v>717</v>
      </c>
      <c r="I347" t="s">
        <v>718</v>
      </c>
      <c r="J347">
        <v>1204.43</v>
      </c>
      <c r="K347">
        <v>0</v>
      </c>
      <c r="L347">
        <v>123.72</v>
      </c>
      <c r="M347">
        <v>7.24</v>
      </c>
      <c r="N347">
        <v>8721.92</v>
      </c>
      <c r="O347">
        <v>0</v>
      </c>
      <c r="P347">
        <v>895.91</v>
      </c>
      <c r="Q347" t="s">
        <v>791</v>
      </c>
    </row>
    <row r="348" spans="1:17" ht="14.25" customHeight="1" x14ac:dyDescent="0.35">
      <c r="A348">
        <v>91892220001</v>
      </c>
      <c r="B348" t="s">
        <v>797</v>
      </c>
      <c r="C348">
        <v>9189</v>
      </c>
      <c r="D348">
        <v>9189222</v>
      </c>
      <c r="E348">
        <v>222</v>
      </c>
      <c r="F348">
        <v>1</v>
      </c>
      <c r="G348">
        <v>61</v>
      </c>
      <c r="H348" t="s">
        <v>717</v>
      </c>
      <c r="I348" t="s">
        <v>718</v>
      </c>
      <c r="J348">
        <v>2673.22</v>
      </c>
      <c r="K348">
        <v>636.96</v>
      </c>
      <c r="L348">
        <v>318.52</v>
      </c>
      <c r="M348">
        <v>26.21</v>
      </c>
      <c r="N348">
        <v>70062.259999999995</v>
      </c>
      <c r="O348">
        <v>16694.03</v>
      </c>
      <c r="P348">
        <v>8348.0499999999993</v>
      </c>
      <c r="Q348" t="s">
        <v>791</v>
      </c>
    </row>
    <row r="349" spans="1:17" ht="14.25" customHeight="1" x14ac:dyDescent="0.35">
      <c r="A349">
        <v>91892220002</v>
      </c>
      <c r="B349" t="s">
        <v>797</v>
      </c>
      <c r="C349">
        <v>9189</v>
      </c>
      <c r="D349">
        <v>9189222</v>
      </c>
      <c r="E349">
        <v>222</v>
      </c>
      <c r="F349">
        <v>2</v>
      </c>
      <c r="G349">
        <v>61</v>
      </c>
      <c r="H349" t="s">
        <v>717</v>
      </c>
      <c r="I349" t="s">
        <v>718</v>
      </c>
      <c r="J349">
        <v>1413.56</v>
      </c>
      <c r="K349">
        <v>500</v>
      </c>
      <c r="L349">
        <v>183.97</v>
      </c>
      <c r="M349">
        <v>2.59</v>
      </c>
      <c r="N349">
        <v>3661.98</v>
      </c>
      <c r="O349">
        <v>1295.3</v>
      </c>
      <c r="P349">
        <v>476.59</v>
      </c>
      <c r="Q349" t="s">
        <v>791</v>
      </c>
    </row>
    <row r="350" spans="1:17" ht="14.25" customHeight="1" x14ac:dyDescent="0.35">
      <c r="A350">
        <v>91892220003</v>
      </c>
      <c r="B350" t="s">
        <v>797</v>
      </c>
      <c r="C350">
        <v>9189</v>
      </c>
      <c r="D350">
        <v>9189222</v>
      </c>
      <c r="E350">
        <v>222</v>
      </c>
      <c r="F350">
        <v>3</v>
      </c>
      <c r="G350">
        <v>61</v>
      </c>
      <c r="H350" t="s">
        <v>717</v>
      </c>
      <c r="I350" t="s">
        <v>718</v>
      </c>
      <c r="J350">
        <v>1200.17</v>
      </c>
      <c r="K350">
        <v>500</v>
      </c>
      <c r="L350">
        <v>210.92</v>
      </c>
      <c r="M350">
        <v>7.83</v>
      </c>
      <c r="N350">
        <v>9399.84</v>
      </c>
      <c r="O350">
        <v>3916.05</v>
      </c>
      <c r="P350">
        <v>1651.96</v>
      </c>
      <c r="Q350" t="s">
        <v>791</v>
      </c>
    </row>
    <row r="351" spans="1:17" ht="14.25" customHeight="1" x14ac:dyDescent="0.35">
      <c r="A351">
        <v>91892220004</v>
      </c>
      <c r="B351" t="s">
        <v>797</v>
      </c>
      <c r="C351">
        <v>9189</v>
      </c>
      <c r="D351">
        <v>9189222</v>
      </c>
      <c r="E351">
        <v>222</v>
      </c>
      <c r="F351">
        <v>4</v>
      </c>
      <c r="G351">
        <v>61</v>
      </c>
      <c r="H351" t="s">
        <v>717</v>
      </c>
      <c r="I351" t="s">
        <v>718</v>
      </c>
      <c r="J351">
        <v>2271.38</v>
      </c>
      <c r="K351">
        <v>500</v>
      </c>
      <c r="L351">
        <v>271.95999999999998</v>
      </c>
      <c r="M351">
        <v>1.32</v>
      </c>
      <c r="N351">
        <v>2987.55</v>
      </c>
      <c r="O351">
        <v>657.65</v>
      </c>
      <c r="P351">
        <v>357.71</v>
      </c>
      <c r="Q351" t="s">
        <v>791</v>
      </c>
    </row>
    <row r="352" spans="1:17" ht="14.25" customHeight="1" x14ac:dyDescent="0.35">
      <c r="A352">
        <v>91892220005</v>
      </c>
      <c r="B352" t="s">
        <v>797</v>
      </c>
      <c r="C352">
        <v>9189</v>
      </c>
      <c r="D352">
        <v>9189222</v>
      </c>
      <c r="E352">
        <v>222</v>
      </c>
      <c r="F352">
        <v>5</v>
      </c>
      <c r="G352">
        <v>61</v>
      </c>
      <c r="H352" t="s">
        <v>717</v>
      </c>
      <c r="I352" t="s">
        <v>718</v>
      </c>
      <c r="J352">
        <v>1713.92</v>
      </c>
      <c r="K352">
        <v>500</v>
      </c>
      <c r="L352">
        <v>246.48</v>
      </c>
      <c r="M352">
        <v>12.44</v>
      </c>
      <c r="N352">
        <v>21317.73</v>
      </c>
      <c r="O352">
        <v>6218.99</v>
      </c>
      <c r="P352">
        <v>3065.65</v>
      </c>
      <c r="Q352" t="s">
        <v>791</v>
      </c>
    </row>
    <row r="353" spans="1:17" ht="14.25" customHeight="1" x14ac:dyDescent="0.35">
      <c r="A353">
        <v>91892220006</v>
      </c>
      <c r="B353" t="s">
        <v>797</v>
      </c>
      <c r="C353">
        <v>9189</v>
      </c>
      <c r="D353">
        <v>9189222</v>
      </c>
      <c r="E353">
        <v>222</v>
      </c>
      <c r="F353">
        <v>6</v>
      </c>
      <c r="G353">
        <v>61</v>
      </c>
      <c r="H353" t="s">
        <v>717</v>
      </c>
      <c r="I353" t="s">
        <v>718</v>
      </c>
      <c r="J353">
        <v>2424.8000000000002</v>
      </c>
      <c r="K353">
        <v>500</v>
      </c>
      <c r="L353">
        <v>249.54</v>
      </c>
      <c r="M353">
        <v>6.65</v>
      </c>
      <c r="N353">
        <v>16121.82</v>
      </c>
      <c r="O353">
        <v>3324.36</v>
      </c>
      <c r="P353">
        <v>1659.16</v>
      </c>
      <c r="Q353" t="s">
        <v>791</v>
      </c>
    </row>
    <row r="354" spans="1:17" ht="14.25" customHeight="1" x14ac:dyDescent="0.35">
      <c r="A354">
        <v>91892220007</v>
      </c>
      <c r="B354" t="s">
        <v>797</v>
      </c>
      <c r="C354">
        <v>9189</v>
      </c>
      <c r="D354">
        <v>9189222</v>
      </c>
      <c r="E354">
        <v>222</v>
      </c>
      <c r="F354">
        <v>7</v>
      </c>
      <c r="G354">
        <v>61</v>
      </c>
      <c r="H354" t="s">
        <v>717</v>
      </c>
      <c r="I354" t="s">
        <v>718</v>
      </c>
      <c r="J354">
        <v>4222.41</v>
      </c>
      <c r="K354">
        <v>1020.65</v>
      </c>
      <c r="L354">
        <v>248.52</v>
      </c>
      <c r="M354">
        <v>8.61</v>
      </c>
      <c r="N354">
        <v>36341.300000000003</v>
      </c>
      <c r="O354">
        <v>8784.5</v>
      </c>
      <c r="P354">
        <v>2138.9499999999998</v>
      </c>
      <c r="Q354" t="s">
        <v>791</v>
      </c>
    </row>
    <row r="355" spans="1:17" ht="14.25" customHeight="1" x14ac:dyDescent="0.35">
      <c r="A355">
        <v>91892220008</v>
      </c>
      <c r="B355" t="s">
        <v>797</v>
      </c>
      <c r="C355">
        <v>9189</v>
      </c>
      <c r="D355">
        <v>9189222</v>
      </c>
      <c r="E355">
        <v>222</v>
      </c>
      <c r="F355">
        <v>8</v>
      </c>
      <c r="G355">
        <v>61</v>
      </c>
      <c r="H355" t="s">
        <v>717</v>
      </c>
      <c r="I355" t="s">
        <v>718</v>
      </c>
      <c r="J355">
        <v>3929.81</v>
      </c>
      <c r="K355">
        <v>593.25</v>
      </c>
      <c r="L355">
        <v>280.04000000000002</v>
      </c>
      <c r="M355">
        <v>19.510000000000002</v>
      </c>
      <c r="N355">
        <v>76668.100000000006</v>
      </c>
      <c r="O355">
        <v>11573.98</v>
      </c>
      <c r="P355">
        <v>5463.4</v>
      </c>
      <c r="Q355" t="s">
        <v>791</v>
      </c>
    </row>
    <row r="356" spans="1:17" ht="14.25" customHeight="1" x14ac:dyDescent="0.35">
      <c r="A356">
        <v>91892220009</v>
      </c>
      <c r="B356" t="s">
        <v>797</v>
      </c>
      <c r="C356">
        <v>9189</v>
      </c>
      <c r="D356">
        <v>9189222</v>
      </c>
      <c r="E356">
        <v>222</v>
      </c>
      <c r="F356">
        <v>9</v>
      </c>
      <c r="G356">
        <v>61</v>
      </c>
      <c r="H356" t="s">
        <v>717</v>
      </c>
      <c r="I356" t="s">
        <v>718</v>
      </c>
      <c r="J356">
        <v>3309.77</v>
      </c>
      <c r="K356">
        <v>503.92</v>
      </c>
      <c r="L356">
        <v>263.83</v>
      </c>
      <c r="M356">
        <v>9.86</v>
      </c>
      <c r="N356">
        <v>32620.560000000001</v>
      </c>
      <c r="O356">
        <v>4966.53</v>
      </c>
      <c r="P356">
        <v>2600.2800000000002</v>
      </c>
      <c r="Q356" t="s">
        <v>791</v>
      </c>
    </row>
    <row r="357" spans="1:17" ht="14.25" customHeight="1" x14ac:dyDescent="0.35">
      <c r="A357">
        <v>91892220010</v>
      </c>
      <c r="B357" t="s">
        <v>797</v>
      </c>
      <c r="C357">
        <v>9189</v>
      </c>
      <c r="D357">
        <v>9189222</v>
      </c>
      <c r="E357">
        <v>222</v>
      </c>
      <c r="F357">
        <v>10</v>
      </c>
      <c r="G357">
        <v>61</v>
      </c>
      <c r="H357" t="s">
        <v>717</v>
      </c>
      <c r="I357" t="s">
        <v>718</v>
      </c>
      <c r="J357">
        <v>5429.35</v>
      </c>
      <c r="K357">
        <v>1676.14</v>
      </c>
      <c r="L357">
        <v>246.73</v>
      </c>
      <c r="M357">
        <v>8.74</v>
      </c>
      <c r="N357">
        <v>47470.01</v>
      </c>
      <c r="O357">
        <v>14654.89</v>
      </c>
      <c r="P357">
        <v>2157.1999999999998</v>
      </c>
      <c r="Q357" t="s">
        <v>791</v>
      </c>
    </row>
    <row r="358" spans="1:17" ht="14.25" customHeight="1" x14ac:dyDescent="0.35">
      <c r="A358">
        <v>198174400001</v>
      </c>
      <c r="B358" t="s">
        <v>798</v>
      </c>
      <c r="C358">
        <v>19817</v>
      </c>
      <c r="D358">
        <v>19817440</v>
      </c>
      <c r="E358">
        <v>440</v>
      </c>
      <c r="F358">
        <v>1</v>
      </c>
      <c r="G358">
        <v>61</v>
      </c>
      <c r="H358" t="s">
        <v>717</v>
      </c>
      <c r="I358" t="s">
        <v>718</v>
      </c>
      <c r="J358">
        <v>1437.48</v>
      </c>
      <c r="K358">
        <v>0</v>
      </c>
      <c r="L358">
        <v>254.14</v>
      </c>
      <c r="M358">
        <v>3.5</v>
      </c>
      <c r="N358">
        <v>5024.57</v>
      </c>
      <c r="O358">
        <v>0</v>
      </c>
      <c r="P358">
        <v>888.3</v>
      </c>
      <c r="Q358" t="s">
        <v>799</v>
      </c>
    </row>
    <row r="359" spans="1:17" ht="14.25" customHeight="1" x14ac:dyDescent="0.35">
      <c r="A359">
        <v>198174400002</v>
      </c>
      <c r="B359" t="s">
        <v>798</v>
      </c>
      <c r="C359">
        <v>19817</v>
      </c>
      <c r="D359">
        <v>19817440</v>
      </c>
      <c r="E359">
        <v>440</v>
      </c>
      <c r="F359">
        <v>2</v>
      </c>
      <c r="G359">
        <v>61</v>
      </c>
      <c r="H359" t="s">
        <v>717</v>
      </c>
      <c r="I359" t="s">
        <v>718</v>
      </c>
      <c r="J359">
        <v>2116.38</v>
      </c>
      <c r="K359">
        <v>0</v>
      </c>
      <c r="L359">
        <v>299.91000000000003</v>
      </c>
      <c r="M359">
        <v>13.76</v>
      </c>
      <c r="N359">
        <v>29111.41</v>
      </c>
      <c r="O359">
        <v>0</v>
      </c>
      <c r="P359">
        <v>4125.37</v>
      </c>
      <c r="Q359" t="s">
        <v>799</v>
      </c>
    </row>
    <row r="360" spans="1:17" ht="14.25" customHeight="1" x14ac:dyDescent="0.35">
      <c r="A360">
        <v>198174400003</v>
      </c>
      <c r="B360" t="s">
        <v>798</v>
      </c>
      <c r="C360">
        <v>19817</v>
      </c>
      <c r="D360">
        <v>19817440</v>
      </c>
      <c r="E360">
        <v>440</v>
      </c>
      <c r="F360">
        <v>3</v>
      </c>
      <c r="G360">
        <v>61</v>
      </c>
      <c r="H360" t="s">
        <v>717</v>
      </c>
      <c r="I360" t="s">
        <v>718</v>
      </c>
      <c r="J360">
        <v>5557.54</v>
      </c>
      <c r="K360">
        <v>590.44000000000005</v>
      </c>
      <c r="L360">
        <v>343</v>
      </c>
      <c r="M360">
        <v>13.51</v>
      </c>
      <c r="N360">
        <v>75058.11</v>
      </c>
      <c r="O360">
        <v>7974.33</v>
      </c>
      <c r="P360">
        <v>4632.45</v>
      </c>
      <c r="Q360" t="s">
        <v>799</v>
      </c>
    </row>
    <row r="361" spans="1:17" ht="14.25" customHeight="1" x14ac:dyDescent="0.35">
      <c r="A361">
        <v>198174400006</v>
      </c>
      <c r="B361" t="s">
        <v>800</v>
      </c>
      <c r="C361">
        <v>19817</v>
      </c>
      <c r="D361">
        <v>19817440</v>
      </c>
      <c r="E361">
        <v>440</v>
      </c>
      <c r="F361">
        <v>6</v>
      </c>
      <c r="G361">
        <v>61</v>
      </c>
      <c r="H361" t="s">
        <v>717</v>
      </c>
      <c r="I361" t="s">
        <v>718</v>
      </c>
      <c r="J361">
        <v>3966.74</v>
      </c>
      <c r="K361">
        <v>830.37</v>
      </c>
      <c r="L361">
        <v>248.18</v>
      </c>
      <c r="M361">
        <v>24.15</v>
      </c>
      <c r="N361">
        <v>95780.46</v>
      </c>
      <c r="O361">
        <v>20050.11</v>
      </c>
      <c r="P361">
        <v>5992.42</v>
      </c>
      <c r="Q361" t="s">
        <v>799</v>
      </c>
    </row>
    <row r="362" spans="1:17" ht="14.25" customHeight="1" x14ac:dyDescent="0.35">
      <c r="A362">
        <v>198174400007</v>
      </c>
      <c r="B362" t="s">
        <v>800</v>
      </c>
      <c r="C362">
        <v>19817</v>
      </c>
      <c r="D362">
        <v>19817440</v>
      </c>
      <c r="E362">
        <v>440</v>
      </c>
      <c r="F362">
        <v>7</v>
      </c>
      <c r="G362">
        <v>61</v>
      </c>
      <c r="H362" t="s">
        <v>717</v>
      </c>
      <c r="I362" t="s">
        <v>718</v>
      </c>
      <c r="J362">
        <v>2624.02</v>
      </c>
      <c r="K362">
        <v>550.12</v>
      </c>
      <c r="L362">
        <v>188.11</v>
      </c>
      <c r="M362">
        <v>22.41</v>
      </c>
      <c r="N362">
        <v>58793.87</v>
      </c>
      <c r="O362">
        <v>12325.92</v>
      </c>
      <c r="P362">
        <v>4214.75</v>
      </c>
      <c r="Q362" t="s">
        <v>799</v>
      </c>
    </row>
    <row r="363" spans="1:17" ht="14.25" customHeight="1" x14ac:dyDescent="0.35">
      <c r="A363">
        <v>198174400010</v>
      </c>
      <c r="B363" t="s">
        <v>801</v>
      </c>
      <c r="C363">
        <v>19817</v>
      </c>
      <c r="D363">
        <v>19817440</v>
      </c>
      <c r="E363">
        <v>440</v>
      </c>
      <c r="F363">
        <v>10</v>
      </c>
      <c r="G363">
        <v>61</v>
      </c>
      <c r="H363" t="s">
        <v>717</v>
      </c>
      <c r="I363" t="s">
        <v>718</v>
      </c>
      <c r="J363">
        <v>4546.51</v>
      </c>
      <c r="K363">
        <v>866.05</v>
      </c>
      <c r="L363">
        <v>336.33</v>
      </c>
      <c r="M363">
        <v>4.32</v>
      </c>
      <c r="N363">
        <v>19626.580000000002</v>
      </c>
      <c r="O363">
        <v>3738.61</v>
      </c>
      <c r="P363">
        <v>1451.87</v>
      </c>
      <c r="Q363" t="s">
        <v>799</v>
      </c>
    </row>
    <row r="364" spans="1:17" ht="14.25" customHeight="1" x14ac:dyDescent="0.35">
      <c r="A364">
        <v>198174400011</v>
      </c>
      <c r="B364" t="s">
        <v>801</v>
      </c>
      <c r="C364">
        <v>19817</v>
      </c>
      <c r="D364">
        <v>19817440</v>
      </c>
      <c r="E364">
        <v>440</v>
      </c>
      <c r="F364">
        <v>11</v>
      </c>
      <c r="G364">
        <v>61</v>
      </c>
      <c r="H364" t="s">
        <v>717</v>
      </c>
      <c r="I364" t="s">
        <v>718</v>
      </c>
      <c r="J364">
        <v>3903.49</v>
      </c>
      <c r="K364">
        <v>525.80999999999995</v>
      </c>
      <c r="L364">
        <v>349.38</v>
      </c>
      <c r="M364">
        <v>27.1</v>
      </c>
      <c r="N364">
        <v>105788.5</v>
      </c>
      <c r="O364">
        <v>14250.07</v>
      </c>
      <c r="P364">
        <v>9468.59</v>
      </c>
      <c r="Q364" t="s">
        <v>799</v>
      </c>
    </row>
    <row r="365" spans="1:17" ht="14.25" customHeight="1" x14ac:dyDescent="0.35">
      <c r="A365">
        <v>198174400012</v>
      </c>
      <c r="B365" t="s">
        <v>801</v>
      </c>
      <c r="C365">
        <v>19817</v>
      </c>
      <c r="D365">
        <v>19817440</v>
      </c>
      <c r="E365">
        <v>440</v>
      </c>
      <c r="F365">
        <v>12</v>
      </c>
      <c r="G365">
        <v>61</v>
      </c>
      <c r="H365" t="s">
        <v>717</v>
      </c>
      <c r="I365" t="s">
        <v>718</v>
      </c>
      <c r="J365">
        <v>3005.04</v>
      </c>
      <c r="K365">
        <v>512.51</v>
      </c>
      <c r="L365">
        <v>367.05</v>
      </c>
      <c r="M365">
        <v>18.48</v>
      </c>
      <c r="N365">
        <v>55527.46</v>
      </c>
      <c r="O365">
        <v>9470.24</v>
      </c>
      <c r="P365">
        <v>6782.47</v>
      </c>
      <c r="Q365" t="s">
        <v>799</v>
      </c>
    </row>
    <row r="366" spans="1:17" ht="14.25" customHeight="1" x14ac:dyDescent="0.35">
      <c r="A366">
        <v>198174400014</v>
      </c>
      <c r="B366" t="s">
        <v>801</v>
      </c>
      <c r="C366">
        <v>19817</v>
      </c>
      <c r="D366">
        <v>19817440</v>
      </c>
      <c r="E366">
        <v>440</v>
      </c>
      <c r="F366">
        <v>14</v>
      </c>
      <c r="G366">
        <v>61</v>
      </c>
      <c r="H366" t="s">
        <v>717</v>
      </c>
      <c r="I366" t="s">
        <v>718</v>
      </c>
      <c r="J366">
        <v>3918.05</v>
      </c>
      <c r="K366">
        <v>504.43</v>
      </c>
      <c r="L366">
        <v>376.45</v>
      </c>
      <c r="M366">
        <v>5.01</v>
      </c>
      <c r="N366">
        <v>19644.349999999999</v>
      </c>
      <c r="O366">
        <v>2529.14</v>
      </c>
      <c r="P366">
        <v>1887.46</v>
      </c>
      <c r="Q366" t="s">
        <v>799</v>
      </c>
    </row>
    <row r="367" spans="1:17" ht="14.25" customHeight="1" x14ac:dyDescent="0.35">
      <c r="A367">
        <v>198174400015</v>
      </c>
      <c r="B367" t="s">
        <v>801</v>
      </c>
      <c r="C367">
        <v>19817</v>
      </c>
      <c r="D367">
        <v>19817440</v>
      </c>
      <c r="E367">
        <v>440</v>
      </c>
      <c r="F367">
        <v>15</v>
      </c>
      <c r="G367">
        <v>61</v>
      </c>
      <c r="H367" t="s">
        <v>717</v>
      </c>
      <c r="I367" t="s">
        <v>718</v>
      </c>
      <c r="J367">
        <v>4791.93</v>
      </c>
      <c r="K367">
        <v>500</v>
      </c>
      <c r="L367">
        <v>353.1</v>
      </c>
      <c r="M367">
        <v>7.18</v>
      </c>
      <c r="N367">
        <v>34392.36</v>
      </c>
      <c r="O367">
        <v>3588.57</v>
      </c>
      <c r="P367">
        <v>2534.25</v>
      </c>
      <c r="Q367" t="s">
        <v>799</v>
      </c>
    </row>
    <row r="368" spans="1:17" ht="14.25" customHeight="1" x14ac:dyDescent="0.35">
      <c r="A368">
        <v>198174400018</v>
      </c>
      <c r="B368" t="s">
        <v>802</v>
      </c>
      <c r="C368">
        <v>19817</v>
      </c>
      <c r="D368">
        <v>19817440</v>
      </c>
      <c r="E368">
        <v>440</v>
      </c>
      <c r="F368">
        <v>18</v>
      </c>
      <c r="G368">
        <v>61</v>
      </c>
      <c r="H368" t="s">
        <v>717</v>
      </c>
      <c r="I368" t="s">
        <v>718</v>
      </c>
      <c r="J368">
        <v>3842.91</v>
      </c>
      <c r="K368">
        <v>0</v>
      </c>
      <c r="L368">
        <v>303.08</v>
      </c>
      <c r="M368">
        <v>2.13</v>
      </c>
      <c r="N368">
        <v>8170.14</v>
      </c>
      <c r="O368">
        <v>0</v>
      </c>
      <c r="P368">
        <v>644.36</v>
      </c>
      <c r="Q368" t="s">
        <v>799</v>
      </c>
    </row>
    <row r="369" spans="1:17" ht="14.25" customHeight="1" x14ac:dyDescent="0.35">
      <c r="A369">
        <v>198174400019</v>
      </c>
      <c r="B369" t="s">
        <v>803</v>
      </c>
      <c r="C369">
        <v>19817</v>
      </c>
      <c r="D369">
        <v>19817440</v>
      </c>
      <c r="E369">
        <v>440</v>
      </c>
      <c r="F369">
        <v>19</v>
      </c>
      <c r="G369">
        <v>61</v>
      </c>
      <c r="H369" t="s">
        <v>717</v>
      </c>
      <c r="I369" t="s">
        <v>718</v>
      </c>
      <c r="J369">
        <v>1742</v>
      </c>
      <c r="K369">
        <v>0</v>
      </c>
      <c r="L369">
        <v>188</v>
      </c>
      <c r="M369">
        <v>3.17</v>
      </c>
      <c r="N369">
        <v>5523.11</v>
      </c>
      <c r="O369">
        <v>0</v>
      </c>
      <c r="P369">
        <v>596.07000000000005</v>
      </c>
      <c r="Q369" t="s">
        <v>799</v>
      </c>
    </row>
    <row r="370" spans="1:17" ht="14.25" customHeight="1" x14ac:dyDescent="0.35">
      <c r="A370">
        <v>198174400020</v>
      </c>
      <c r="B370" t="s">
        <v>804</v>
      </c>
      <c r="C370">
        <v>19817</v>
      </c>
      <c r="D370">
        <v>19817440</v>
      </c>
      <c r="E370">
        <v>440</v>
      </c>
      <c r="F370">
        <v>20</v>
      </c>
      <c r="G370">
        <v>61</v>
      </c>
      <c r="H370" t="s">
        <v>717</v>
      </c>
      <c r="I370" t="s">
        <v>718</v>
      </c>
      <c r="J370">
        <v>3821.54</v>
      </c>
      <c r="K370">
        <v>880.23</v>
      </c>
      <c r="L370">
        <v>362.14</v>
      </c>
      <c r="M370">
        <v>10.65</v>
      </c>
      <c r="N370">
        <v>40718.42</v>
      </c>
      <c r="O370">
        <v>9378.86</v>
      </c>
      <c r="P370">
        <v>3858.62</v>
      </c>
      <c r="Q370" t="s">
        <v>799</v>
      </c>
    </row>
    <row r="371" spans="1:17" ht="14.25" customHeight="1" x14ac:dyDescent="0.35">
      <c r="A371">
        <v>198174400021</v>
      </c>
      <c r="B371" t="s">
        <v>804</v>
      </c>
      <c r="C371">
        <v>19817</v>
      </c>
      <c r="D371">
        <v>19817440</v>
      </c>
      <c r="E371">
        <v>440</v>
      </c>
      <c r="F371">
        <v>21</v>
      </c>
      <c r="G371">
        <v>61</v>
      </c>
      <c r="H371" t="s">
        <v>717</v>
      </c>
      <c r="I371" t="s">
        <v>718</v>
      </c>
      <c r="J371">
        <v>3506.56</v>
      </c>
      <c r="K371">
        <v>525.5</v>
      </c>
      <c r="L371">
        <v>353.73</v>
      </c>
      <c r="M371">
        <v>10.92</v>
      </c>
      <c r="N371">
        <v>38285.79</v>
      </c>
      <c r="O371">
        <v>5737.61</v>
      </c>
      <c r="P371">
        <v>3862.19</v>
      </c>
      <c r="Q371" t="s">
        <v>799</v>
      </c>
    </row>
    <row r="372" spans="1:17" ht="14.25" customHeight="1" x14ac:dyDescent="0.35">
      <c r="A372">
        <v>198174400022</v>
      </c>
      <c r="B372" t="s">
        <v>804</v>
      </c>
      <c r="C372">
        <v>19817</v>
      </c>
      <c r="D372">
        <v>19817440</v>
      </c>
      <c r="E372">
        <v>440</v>
      </c>
      <c r="F372">
        <v>22</v>
      </c>
      <c r="G372">
        <v>61</v>
      </c>
      <c r="H372" t="s">
        <v>717</v>
      </c>
      <c r="I372" t="s">
        <v>718</v>
      </c>
      <c r="J372">
        <v>3980.77</v>
      </c>
      <c r="K372">
        <v>505.38</v>
      </c>
      <c r="L372">
        <v>364.23</v>
      </c>
      <c r="M372">
        <v>23.28</v>
      </c>
      <c r="N372">
        <v>92684.1</v>
      </c>
      <c r="O372">
        <v>11766.64</v>
      </c>
      <c r="P372">
        <v>8480.2800000000007</v>
      </c>
      <c r="Q372" t="s">
        <v>799</v>
      </c>
    </row>
    <row r="373" spans="1:17" ht="14.25" customHeight="1" x14ac:dyDescent="0.35">
      <c r="A373">
        <v>198174400023</v>
      </c>
      <c r="B373" t="s">
        <v>801</v>
      </c>
      <c r="C373">
        <v>19817</v>
      </c>
      <c r="D373">
        <v>19817440</v>
      </c>
      <c r="E373">
        <v>440</v>
      </c>
      <c r="F373">
        <v>23</v>
      </c>
      <c r="G373">
        <v>61</v>
      </c>
      <c r="H373" t="s">
        <v>717</v>
      </c>
      <c r="I373" t="s">
        <v>718</v>
      </c>
      <c r="J373">
        <v>2166.4499999999998</v>
      </c>
      <c r="K373">
        <v>500</v>
      </c>
      <c r="L373">
        <v>392.53</v>
      </c>
      <c r="M373">
        <v>10.72</v>
      </c>
      <c r="N373">
        <v>23213.58</v>
      </c>
      <c r="O373">
        <v>5357.52</v>
      </c>
      <c r="P373">
        <v>4205.9799999999996</v>
      </c>
      <c r="Q373" t="s">
        <v>799</v>
      </c>
    </row>
    <row r="374" spans="1:17" ht="14.25" customHeight="1" x14ac:dyDescent="0.35">
      <c r="A374">
        <v>198174400024</v>
      </c>
      <c r="B374" t="s">
        <v>804</v>
      </c>
      <c r="C374">
        <v>19817</v>
      </c>
      <c r="D374">
        <v>19817440</v>
      </c>
      <c r="E374">
        <v>440</v>
      </c>
      <c r="F374">
        <v>24</v>
      </c>
      <c r="G374">
        <v>61</v>
      </c>
      <c r="H374" t="s">
        <v>717</v>
      </c>
      <c r="I374" t="s">
        <v>718</v>
      </c>
      <c r="J374">
        <v>3947.68</v>
      </c>
      <c r="K374">
        <v>533.17999999999995</v>
      </c>
      <c r="L374">
        <v>327.10000000000002</v>
      </c>
      <c r="M374">
        <v>26.07</v>
      </c>
      <c r="N374">
        <v>102902.06</v>
      </c>
      <c r="O374">
        <v>13898.22</v>
      </c>
      <c r="P374">
        <v>8526.26</v>
      </c>
      <c r="Q374" t="s">
        <v>799</v>
      </c>
    </row>
    <row r="375" spans="1:17" ht="14.25" customHeight="1" x14ac:dyDescent="0.35">
      <c r="A375">
        <v>198174400025</v>
      </c>
      <c r="B375" t="s">
        <v>804</v>
      </c>
      <c r="C375">
        <v>19817</v>
      </c>
      <c r="D375">
        <v>19817440</v>
      </c>
      <c r="E375">
        <v>440</v>
      </c>
      <c r="F375">
        <v>25</v>
      </c>
      <c r="G375">
        <v>61</v>
      </c>
      <c r="H375" t="s">
        <v>717</v>
      </c>
      <c r="I375" t="s">
        <v>718</v>
      </c>
      <c r="J375">
        <v>3281.23</v>
      </c>
      <c r="K375">
        <v>500.3</v>
      </c>
      <c r="L375">
        <v>359.69</v>
      </c>
      <c r="M375">
        <v>21.32</v>
      </c>
      <c r="N375">
        <v>69942.31</v>
      </c>
      <c r="O375">
        <v>10664.3</v>
      </c>
      <c r="P375">
        <v>7667.07</v>
      </c>
      <c r="Q375" t="s">
        <v>799</v>
      </c>
    </row>
    <row r="376" spans="1:17" ht="14.25" customHeight="1" x14ac:dyDescent="0.35">
      <c r="A376">
        <v>198174400026</v>
      </c>
      <c r="B376" t="s">
        <v>804</v>
      </c>
      <c r="C376">
        <v>19817</v>
      </c>
      <c r="D376">
        <v>19817440</v>
      </c>
      <c r="E376">
        <v>440</v>
      </c>
      <c r="F376">
        <v>26</v>
      </c>
      <c r="G376">
        <v>61</v>
      </c>
      <c r="H376" t="s">
        <v>717</v>
      </c>
      <c r="I376" t="s">
        <v>718</v>
      </c>
      <c r="J376">
        <v>2149.12</v>
      </c>
      <c r="K376">
        <v>500</v>
      </c>
      <c r="L376">
        <v>338.12</v>
      </c>
      <c r="M376">
        <v>4.04</v>
      </c>
      <c r="N376">
        <v>8684.73</v>
      </c>
      <c r="O376">
        <v>2020.53</v>
      </c>
      <c r="P376">
        <v>1366.35</v>
      </c>
      <c r="Q376" t="s">
        <v>799</v>
      </c>
    </row>
    <row r="377" spans="1:17" ht="14.25" customHeight="1" x14ac:dyDescent="0.35">
      <c r="A377">
        <v>90010030001</v>
      </c>
      <c r="B377" t="s">
        <v>805</v>
      </c>
      <c r="C377">
        <v>9001</v>
      </c>
      <c r="D377">
        <v>9001003</v>
      </c>
      <c r="E377">
        <v>3</v>
      </c>
      <c r="F377">
        <v>1</v>
      </c>
      <c r="G377">
        <v>61</v>
      </c>
      <c r="H377" t="s">
        <v>717</v>
      </c>
      <c r="I377" t="s">
        <v>718</v>
      </c>
      <c r="J377">
        <v>3965.66</v>
      </c>
      <c r="K377">
        <v>625.55999999999995</v>
      </c>
      <c r="L377">
        <v>130.24</v>
      </c>
      <c r="M377">
        <v>6.02</v>
      </c>
      <c r="N377">
        <v>23885.93</v>
      </c>
      <c r="O377">
        <v>3767.87</v>
      </c>
      <c r="P377">
        <v>784.47</v>
      </c>
      <c r="Q377" t="s">
        <v>799</v>
      </c>
    </row>
    <row r="378" spans="1:17" ht="14.25" customHeight="1" x14ac:dyDescent="0.35">
      <c r="A378">
        <v>90010030002</v>
      </c>
      <c r="B378" t="s">
        <v>805</v>
      </c>
      <c r="C378">
        <v>9001</v>
      </c>
      <c r="D378">
        <v>9001003</v>
      </c>
      <c r="E378">
        <v>3</v>
      </c>
      <c r="F378">
        <v>2</v>
      </c>
      <c r="G378">
        <v>61</v>
      </c>
      <c r="H378" t="s">
        <v>717</v>
      </c>
      <c r="I378" t="s">
        <v>718</v>
      </c>
      <c r="J378">
        <v>4580.3100000000004</v>
      </c>
      <c r="K378">
        <v>530.9</v>
      </c>
      <c r="L378">
        <v>201.44</v>
      </c>
      <c r="M378">
        <v>0.32</v>
      </c>
      <c r="N378">
        <v>1450.96</v>
      </c>
      <c r="O378">
        <v>168.18</v>
      </c>
      <c r="P378">
        <v>63.81</v>
      </c>
      <c r="Q378" t="s">
        <v>799</v>
      </c>
    </row>
    <row r="379" spans="1:17" ht="14.25" customHeight="1" x14ac:dyDescent="0.35">
      <c r="A379">
        <v>90010030003</v>
      </c>
      <c r="B379" t="s">
        <v>805</v>
      </c>
      <c r="C379">
        <v>9001</v>
      </c>
      <c r="D379">
        <v>9001003</v>
      </c>
      <c r="E379">
        <v>3</v>
      </c>
      <c r="F379">
        <v>3</v>
      </c>
      <c r="G379">
        <v>61</v>
      </c>
      <c r="H379" t="s">
        <v>717</v>
      </c>
      <c r="I379" t="s">
        <v>718</v>
      </c>
      <c r="J379">
        <v>4972.6499999999996</v>
      </c>
      <c r="K379">
        <v>553.48</v>
      </c>
      <c r="L379">
        <v>162.44999999999999</v>
      </c>
      <c r="M379">
        <v>4.72</v>
      </c>
      <c r="N379">
        <v>23464.92</v>
      </c>
      <c r="O379">
        <v>2611.75</v>
      </c>
      <c r="P379">
        <v>766.57</v>
      </c>
      <c r="Q379" t="s">
        <v>799</v>
      </c>
    </row>
    <row r="380" spans="1:17" ht="14.25" customHeight="1" x14ac:dyDescent="0.35">
      <c r="A380">
        <v>90010030004</v>
      </c>
      <c r="B380" t="s">
        <v>805</v>
      </c>
      <c r="C380">
        <v>9001</v>
      </c>
      <c r="D380">
        <v>9001003</v>
      </c>
      <c r="E380">
        <v>3</v>
      </c>
      <c r="F380">
        <v>4</v>
      </c>
      <c r="G380">
        <v>61</v>
      </c>
      <c r="H380" t="s">
        <v>717</v>
      </c>
      <c r="I380" t="s">
        <v>718</v>
      </c>
      <c r="J380">
        <v>4919.8</v>
      </c>
      <c r="K380">
        <v>530.66</v>
      </c>
      <c r="L380">
        <v>213.01</v>
      </c>
      <c r="M380">
        <v>3.94</v>
      </c>
      <c r="N380">
        <v>19379.849999999999</v>
      </c>
      <c r="O380">
        <v>2090.36</v>
      </c>
      <c r="P380">
        <v>839.09</v>
      </c>
      <c r="Q380" t="s">
        <v>799</v>
      </c>
    </row>
    <row r="381" spans="1:17" ht="14.25" customHeight="1" x14ac:dyDescent="0.35">
      <c r="A381">
        <v>90010030005</v>
      </c>
      <c r="B381" t="s">
        <v>805</v>
      </c>
      <c r="C381">
        <v>9001</v>
      </c>
      <c r="D381">
        <v>9001003</v>
      </c>
      <c r="E381">
        <v>3</v>
      </c>
      <c r="F381">
        <v>5</v>
      </c>
      <c r="G381">
        <v>61</v>
      </c>
      <c r="H381" t="s">
        <v>717</v>
      </c>
      <c r="I381" t="s">
        <v>718</v>
      </c>
      <c r="J381">
        <v>3803.02</v>
      </c>
      <c r="K381">
        <v>614.37</v>
      </c>
      <c r="L381">
        <v>188.52</v>
      </c>
      <c r="M381">
        <v>20.88</v>
      </c>
      <c r="N381">
        <v>79389.440000000002</v>
      </c>
      <c r="O381">
        <v>12825.17</v>
      </c>
      <c r="P381">
        <v>3935.42</v>
      </c>
      <c r="Q381" t="s">
        <v>799</v>
      </c>
    </row>
    <row r="382" spans="1:17" ht="14.25" customHeight="1" x14ac:dyDescent="0.35">
      <c r="A382">
        <v>90010030006</v>
      </c>
      <c r="B382" t="s">
        <v>805</v>
      </c>
      <c r="C382">
        <v>9001</v>
      </c>
      <c r="D382">
        <v>9001003</v>
      </c>
      <c r="E382">
        <v>3</v>
      </c>
      <c r="F382">
        <v>6</v>
      </c>
      <c r="G382">
        <v>61</v>
      </c>
      <c r="H382" t="s">
        <v>717</v>
      </c>
      <c r="I382" t="s">
        <v>718</v>
      </c>
      <c r="J382">
        <v>3740.38</v>
      </c>
      <c r="K382">
        <v>500</v>
      </c>
      <c r="L382">
        <v>172.97</v>
      </c>
      <c r="M382">
        <v>12.31</v>
      </c>
      <c r="N382">
        <v>46058.11</v>
      </c>
      <c r="O382">
        <v>6156.87</v>
      </c>
      <c r="P382">
        <v>2129.85</v>
      </c>
      <c r="Q382" t="s">
        <v>799</v>
      </c>
    </row>
    <row r="383" spans="1:17" ht="14.25" customHeight="1" x14ac:dyDescent="0.35">
      <c r="A383">
        <v>90010030007</v>
      </c>
      <c r="B383" t="s">
        <v>805</v>
      </c>
      <c r="C383">
        <v>9001</v>
      </c>
      <c r="D383">
        <v>9001003</v>
      </c>
      <c r="E383">
        <v>3</v>
      </c>
      <c r="F383">
        <v>7</v>
      </c>
      <c r="G383">
        <v>61</v>
      </c>
      <c r="H383" t="s">
        <v>717</v>
      </c>
      <c r="I383" t="s">
        <v>718</v>
      </c>
      <c r="J383">
        <v>4776.4399999999996</v>
      </c>
      <c r="K383">
        <v>500</v>
      </c>
      <c r="L383">
        <v>135.25</v>
      </c>
      <c r="M383">
        <v>11.12</v>
      </c>
      <c r="N383">
        <v>53107.79</v>
      </c>
      <c r="O383">
        <v>5559.35</v>
      </c>
      <c r="P383">
        <v>1503.75</v>
      </c>
      <c r="Q383" t="s">
        <v>799</v>
      </c>
    </row>
    <row r="384" spans="1:17" ht="14.25" customHeight="1" x14ac:dyDescent="0.35">
      <c r="A384">
        <v>90010030008</v>
      </c>
      <c r="B384" t="s">
        <v>805</v>
      </c>
      <c r="C384">
        <v>9001</v>
      </c>
      <c r="D384">
        <v>9001003</v>
      </c>
      <c r="E384">
        <v>3</v>
      </c>
      <c r="F384">
        <v>8</v>
      </c>
      <c r="G384">
        <v>61</v>
      </c>
      <c r="H384" t="s">
        <v>717</v>
      </c>
      <c r="I384" t="s">
        <v>718</v>
      </c>
      <c r="J384">
        <v>2641.23</v>
      </c>
      <c r="K384">
        <v>500</v>
      </c>
      <c r="L384">
        <v>79.930000000000007</v>
      </c>
      <c r="M384">
        <v>3.62</v>
      </c>
      <c r="N384">
        <v>9565.19</v>
      </c>
      <c r="O384">
        <v>1810.74</v>
      </c>
      <c r="P384">
        <v>289.45999999999998</v>
      </c>
      <c r="Q384" t="s">
        <v>799</v>
      </c>
    </row>
    <row r="385" spans="1:17" ht="14.25" customHeight="1" x14ac:dyDescent="0.35">
      <c r="A385">
        <v>90010030009</v>
      </c>
      <c r="B385" t="s">
        <v>805</v>
      </c>
      <c r="C385">
        <v>9001</v>
      </c>
      <c r="D385">
        <v>9001003</v>
      </c>
      <c r="E385">
        <v>3</v>
      </c>
      <c r="F385">
        <v>9</v>
      </c>
      <c r="G385">
        <v>61</v>
      </c>
      <c r="H385" t="s">
        <v>717</v>
      </c>
      <c r="I385" t="s">
        <v>718</v>
      </c>
      <c r="J385">
        <v>2532.94</v>
      </c>
      <c r="K385">
        <v>500</v>
      </c>
      <c r="L385">
        <v>125.83</v>
      </c>
      <c r="M385">
        <v>7.55</v>
      </c>
      <c r="N385">
        <v>19111.95</v>
      </c>
      <c r="O385">
        <v>3772.68</v>
      </c>
      <c r="P385">
        <v>949.44</v>
      </c>
      <c r="Q385" t="s">
        <v>799</v>
      </c>
    </row>
    <row r="386" spans="1:17" ht="14.25" customHeight="1" x14ac:dyDescent="0.35">
      <c r="A386">
        <v>90010030010</v>
      </c>
      <c r="B386" t="s">
        <v>805</v>
      </c>
      <c r="C386">
        <v>9001</v>
      </c>
      <c r="D386">
        <v>9001003</v>
      </c>
      <c r="E386">
        <v>3</v>
      </c>
      <c r="F386">
        <v>10</v>
      </c>
      <c r="G386">
        <v>61</v>
      </c>
      <c r="H386" t="s">
        <v>717</v>
      </c>
      <c r="I386" t="s">
        <v>718</v>
      </c>
      <c r="J386">
        <v>3593.87</v>
      </c>
      <c r="K386">
        <v>560.12</v>
      </c>
      <c r="L386">
        <v>178.89</v>
      </c>
      <c r="M386">
        <v>16.87</v>
      </c>
      <c r="N386">
        <v>60620.04</v>
      </c>
      <c r="O386">
        <v>9447.81</v>
      </c>
      <c r="P386">
        <v>3017.4</v>
      </c>
      <c r="Q386" t="s">
        <v>799</v>
      </c>
    </row>
    <row r="387" spans="1:17" ht="14.25" customHeight="1" x14ac:dyDescent="0.35">
      <c r="A387">
        <v>90010030011</v>
      </c>
      <c r="B387" t="s">
        <v>805</v>
      </c>
      <c r="C387">
        <v>9001</v>
      </c>
      <c r="D387">
        <v>9001003</v>
      </c>
      <c r="E387">
        <v>3</v>
      </c>
      <c r="F387">
        <v>11</v>
      </c>
      <c r="G387">
        <v>61</v>
      </c>
      <c r="H387" t="s">
        <v>717</v>
      </c>
      <c r="I387" t="s">
        <v>718</v>
      </c>
      <c r="J387">
        <v>4894.9799999999996</v>
      </c>
      <c r="K387">
        <v>629.03</v>
      </c>
      <c r="L387">
        <v>150</v>
      </c>
      <c r="M387">
        <v>1.26</v>
      </c>
      <c r="N387">
        <v>6189.19</v>
      </c>
      <c r="O387">
        <v>795.34</v>
      </c>
      <c r="P387">
        <v>189.66</v>
      </c>
      <c r="Q387" t="s">
        <v>799</v>
      </c>
    </row>
    <row r="388" spans="1:17" ht="14.25" customHeight="1" x14ac:dyDescent="0.35">
      <c r="A388">
        <v>90010030012</v>
      </c>
      <c r="B388" t="s">
        <v>805</v>
      </c>
      <c r="C388">
        <v>9001</v>
      </c>
      <c r="D388">
        <v>9001003</v>
      </c>
      <c r="E388">
        <v>3</v>
      </c>
      <c r="F388">
        <v>12</v>
      </c>
      <c r="G388">
        <v>61</v>
      </c>
      <c r="H388" t="s">
        <v>717</v>
      </c>
      <c r="I388" t="s">
        <v>718</v>
      </c>
      <c r="J388">
        <v>3078.91</v>
      </c>
      <c r="K388">
        <v>500.03</v>
      </c>
      <c r="L388">
        <v>109.8</v>
      </c>
      <c r="M388">
        <v>12.55</v>
      </c>
      <c r="N388">
        <v>38635.699999999997</v>
      </c>
      <c r="O388">
        <v>6274.62</v>
      </c>
      <c r="P388">
        <v>1377.79</v>
      </c>
      <c r="Q388" t="s">
        <v>799</v>
      </c>
    </row>
    <row r="389" spans="1:17" ht="14.25" customHeight="1" x14ac:dyDescent="0.35">
      <c r="A389">
        <v>90010030013</v>
      </c>
      <c r="B389" t="s">
        <v>805</v>
      </c>
      <c r="C389">
        <v>9001</v>
      </c>
      <c r="D389">
        <v>9001003</v>
      </c>
      <c r="E389">
        <v>3</v>
      </c>
      <c r="F389">
        <v>13</v>
      </c>
      <c r="G389">
        <v>61</v>
      </c>
      <c r="H389" t="s">
        <v>717</v>
      </c>
      <c r="I389" t="s">
        <v>718</v>
      </c>
      <c r="J389">
        <v>5299.36</v>
      </c>
      <c r="K389">
        <v>1262.6300000000001</v>
      </c>
      <c r="L389">
        <v>120.36</v>
      </c>
      <c r="M389">
        <v>3.99</v>
      </c>
      <c r="N389">
        <v>21165.8</v>
      </c>
      <c r="O389">
        <v>5042.97</v>
      </c>
      <c r="P389">
        <v>480.74</v>
      </c>
      <c r="Q389" t="s">
        <v>799</v>
      </c>
    </row>
    <row r="390" spans="1:17" ht="14.25" customHeight="1" x14ac:dyDescent="0.35">
      <c r="A390">
        <v>90010030014</v>
      </c>
      <c r="B390" t="s">
        <v>805</v>
      </c>
      <c r="C390">
        <v>9001</v>
      </c>
      <c r="D390">
        <v>9001003</v>
      </c>
      <c r="E390">
        <v>3</v>
      </c>
      <c r="F390">
        <v>14</v>
      </c>
      <c r="G390">
        <v>61</v>
      </c>
      <c r="H390" t="s">
        <v>717</v>
      </c>
      <c r="I390" t="s">
        <v>718</v>
      </c>
      <c r="J390">
        <v>4102.4399999999996</v>
      </c>
      <c r="K390">
        <v>545.9</v>
      </c>
      <c r="L390">
        <v>197.35</v>
      </c>
      <c r="M390">
        <v>12.01</v>
      </c>
      <c r="N390">
        <v>49266.54</v>
      </c>
      <c r="O390">
        <v>6555.74</v>
      </c>
      <c r="P390">
        <v>2369.9499999999998</v>
      </c>
      <c r="Q390" t="s">
        <v>799</v>
      </c>
    </row>
    <row r="391" spans="1:17" ht="14.25" customHeight="1" x14ac:dyDescent="0.35">
      <c r="A391">
        <v>90010030015</v>
      </c>
      <c r="B391" t="s">
        <v>805</v>
      </c>
      <c r="C391">
        <v>9001</v>
      </c>
      <c r="D391">
        <v>9001003</v>
      </c>
      <c r="E391">
        <v>3</v>
      </c>
      <c r="F391">
        <v>15</v>
      </c>
      <c r="G391">
        <v>61</v>
      </c>
      <c r="H391" t="s">
        <v>717</v>
      </c>
      <c r="I391" t="s">
        <v>718</v>
      </c>
      <c r="J391">
        <v>4526</v>
      </c>
      <c r="K391">
        <v>1054.83</v>
      </c>
      <c r="L391">
        <v>150.09</v>
      </c>
      <c r="M391">
        <v>13.52</v>
      </c>
      <c r="N391">
        <v>61214.12</v>
      </c>
      <c r="O391">
        <v>14266.62</v>
      </c>
      <c r="P391">
        <v>2029.98</v>
      </c>
      <c r="Q391" t="s">
        <v>799</v>
      </c>
    </row>
    <row r="392" spans="1:17" ht="14.25" customHeight="1" x14ac:dyDescent="0.35">
      <c r="A392">
        <v>90010030017</v>
      </c>
      <c r="B392" t="s">
        <v>805</v>
      </c>
      <c r="C392">
        <v>9001</v>
      </c>
      <c r="D392">
        <v>9001003</v>
      </c>
      <c r="E392">
        <v>3</v>
      </c>
      <c r="F392">
        <v>17</v>
      </c>
      <c r="G392">
        <v>61</v>
      </c>
      <c r="H392" t="s">
        <v>717</v>
      </c>
      <c r="I392" t="s">
        <v>718</v>
      </c>
      <c r="J392">
        <v>6000</v>
      </c>
      <c r="K392">
        <v>2733.86</v>
      </c>
      <c r="L392">
        <v>211.98</v>
      </c>
      <c r="M392">
        <v>0.25</v>
      </c>
      <c r="N392">
        <v>1491.34</v>
      </c>
      <c r="O392">
        <v>679.52</v>
      </c>
      <c r="P392">
        <v>52.69</v>
      </c>
      <c r="Q392" t="s">
        <v>799</v>
      </c>
    </row>
    <row r="393" spans="1:17" ht="14.25" customHeight="1" x14ac:dyDescent="0.35">
      <c r="A393">
        <v>90010030018</v>
      </c>
      <c r="B393" t="s">
        <v>805</v>
      </c>
      <c r="C393">
        <v>9001</v>
      </c>
      <c r="D393">
        <v>9001003</v>
      </c>
      <c r="E393">
        <v>3</v>
      </c>
      <c r="F393">
        <v>18</v>
      </c>
      <c r="G393">
        <v>61</v>
      </c>
      <c r="H393" t="s">
        <v>717</v>
      </c>
      <c r="I393" t="s">
        <v>718</v>
      </c>
      <c r="J393">
        <v>5895.13</v>
      </c>
      <c r="K393">
        <v>1068</v>
      </c>
      <c r="L393">
        <v>199.3</v>
      </c>
      <c r="M393">
        <v>0.25</v>
      </c>
      <c r="N393">
        <v>1455.97</v>
      </c>
      <c r="O393">
        <v>263.77</v>
      </c>
      <c r="P393">
        <v>49.22</v>
      </c>
      <c r="Q393" t="s">
        <v>799</v>
      </c>
    </row>
    <row r="394" spans="1:17" ht="14.25" customHeight="1" x14ac:dyDescent="0.35">
      <c r="A394">
        <v>90010040001</v>
      </c>
      <c r="B394" t="s">
        <v>806</v>
      </c>
      <c r="C394">
        <v>9001</v>
      </c>
      <c r="D394">
        <v>9001004</v>
      </c>
      <c r="E394">
        <v>4</v>
      </c>
      <c r="F394">
        <v>1</v>
      </c>
      <c r="G394">
        <v>61</v>
      </c>
      <c r="H394" t="s">
        <v>717</v>
      </c>
      <c r="I394" t="s">
        <v>718</v>
      </c>
      <c r="J394">
        <v>1001</v>
      </c>
      <c r="K394">
        <v>500</v>
      </c>
      <c r="L394">
        <v>163.85</v>
      </c>
      <c r="M394">
        <v>5.01</v>
      </c>
      <c r="N394">
        <v>5019.46</v>
      </c>
      <c r="O394">
        <v>2507.23</v>
      </c>
      <c r="P394">
        <v>821.6</v>
      </c>
      <c r="Q394" t="s">
        <v>799</v>
      </c>
    </row>
    <row r="395" spans="1:17" ht="14.25" customHeight="1" x14ac:dyDescent="0.35">
      <c r="A395">
        <v>90010040002</v>
      </c>
      <c r="B395" t="s">
        <v>806</v>
      </c>
      <c r="C395">
        <v>9001</v>
      </c>
      <c r="D395">
        <v>9001004</v>
      </c>
      <c r="E395">
        <v>4</v>
      </c>
      <c r="F395">
        <v>2</v>
      </c>
      <c r="G395">
        <v>61</v>
      </c>
      <c r="H395" t="s">
        <v>717</v>
      </c>
      <c r="I395" t="s">
        <v>718</v>
      </c>
      <c r="J395">
        <v>1282.6099999999999</v>
      </c>
      <c r="K395">
        <v>500</v>
      </c>
      <c r="L395">
        <v>205.13</v>
      </c>
      <c r="M395">
        <v>7.46</v>
      </c>
      <c r="N395">
        <v>9567.02</v>
      </c>
      <c r="O395">
        <v>3729.51</v>
      </c>
      <c r="P395">
        <v>1530.07</v>
      </c>
      <c r="Q395" t="s">
        <v>799</v>
      </c>
    </row>
    <row r="396" spans="1:17" ht="14.25" customHeight="1" x14ac:dyDescent="0.35">
      <c r="A396">
        <v>90010040003</v>
      </c>
      <c r="B396" t="s">
        <v>806</v>
      </c>
      <c r="C396">
        <v>9001</v>
      </c>
      <c r="D396">
        <v>9001004</v>
      </c>
      <c r="E396">
        <v>4</v>
      </c>
      <c r="F396">
        <v>3</v>
      </c>
      <c r="G396">
        <v>61</v>
      </c>
      <c r="H396" t="s">
        <v>717</v>
      </c>
      <c r="I396" t="s">
        <v>718</v>
      </c>
      <c r="J396">
        <v>1060.8800000000001</v>
      </c>
      <c r="K396">
        <v>500</v>
      </c>
      <c r="L396">
        <v>154.25</v>
      </c>
      <c r="M396">
        <v>6.13</v>
      </c>
      <c r="N396">
        <v>6505.86</v>
      </c>
      <c r="O396">
        <v>3066.25</v>
      </c>
      <c r="P396">
        <v>945.96</v>
      </c>
      <c r="Q396" t="s">
        <v>799</v>
      </c>
    </row>
    <row r="397" spans="1:17" ht="14.25" customHeight="1" x14ac:dyDescent="0.35">
      <c r="A397">
        <v>90010040004</v>
      </c>
      <c r="B397" t="s">
        <v>806</v>
      </c>
      <c r="C397">
        <v>9001</v>
      </c>
      <c r="D397">
        <v>9001004</v>
      </c>
      <c r="E397">
        <v>4</v>
      </c>
      <c r="F397">
        <v>4</v>
      </c>
      <c r="G397">
        <v>61</v>
      </c>
      <c r="H397" t="s">
        <v>717</v>
      </c>
      <c r="I397" t="s">
        <v>718</v>
      </c>
      <c r="J397">
        <v>1379.85</v>
      </c>
      <c r="K397">
        <v>500</v>
      </c>
      <c r="L397">
        <v>141.18</v>
      </c>
      <c r="M397">
        <v>5.17</v>
      </c>
      <c r="N397">
        <v>7132.78</v>
      </c>
      <c r="O397">
        <v>2584.62</v>
      </c>
      <c r="P397">
        <v>729.79</v>
      </c>
      <c r="Q397" t="s">
        <v>799</v>
      </c>
    </row>
    <row r="398" spans="1:17" ht="14.25" customHeight="1" x14ac:dyDescent="0.35">
      <c r="A398">
        <v>90010040005</v>
      </c>
      <c r="B398" t="s">
        <v>806</v>
      </c>
      <c r="C398">
        <v>9001</v>
      </c>
      <c r="D398">
        <v>9001004</v>
      </c>
      <c r="E398">
        <v>4</v>
      </c>
      <c r="F398">
        <v>5</v>
      </c>
      <c r="G398">
        <v>61</v>
      </c>
      <c r="H398" t="s">
        <v>717</v>
      </c>
      <c r="I398" t="s">
        <v>718</v>
      </c>
      <c r="J398">
        <v>2488.5700000000002</v>
      </c>
      <c r="K398">
        <v>500</v>
      </c>
      <c r="L398">
        <v>167.99</v>
      </c>
      <c r="M398">
        <v>3.27</v>
      </c>
      <c r="N398">
        <v>8141.91</v>
      </c>
      <c r="O398">
        <v>1635.86</v>
      </c>
      <c r="P398">
        <v>549.62</v>
      </c>
      <c r="Q398" t="s">
        <v>799</v>
      </c>
    </row>
    <row r="399" spans="1:17" ht="14.25" customHeight="1" x14ac:dyDescent="0.35">
      <c r="A399">
        <v>90010040006</v>
      </c>
      <c r="B399" t="s">
        <v>806</v>
      </c>
      <c r="C399">
        <v>9001</v>
      </c>
      <c r="D399">
        <v>9001004</v>
      </c>
      <c r="E399">
        <v>4</v>
      </c>
      <c r="F399">
        <v>6</v>
      </c>
      <c r="G399">
        <v>61</v>
      </c>
      <c r="H399" t="s">
        <v>717</v>
      </c>
      <c r="I399" t="s">
        <v>718</v>
      </c>
      <c r="J399">
        <v>2124.98</v>
      </c>
      <c r="K399">
        <v>500.03</v>
      </c>
      <c r="L399">
        <v>173.06</v>
      </c>
      <c r="M399">
        <v>19.87</v>
      </c>
      <c r="N399">
        <v>42215.67</v>
      </c>
      <c r="O399">
        <v>9933.76</v>
      </c>
      <c r="P399">
        <v>3438.06</v>
      </c>
      <c r="Q399" t="s">
        <v>799</v>
      </c>
    </row>
    <row r="400" spans="1:17" ht="14.25" customHeight="1" x14ac:dyDescent="0.35">
      <c r="A400">
        <v>90010040007</v>
      </c>
      <c r="B400" t="s">
        <v>806</v>
      </c>
      <c r="C400">
        <v>9001</v>
      </c>
      <c r="D400">
        <v>9001004</v>
      </c>
      <c r="E400">
        <v>4</v>
      </c>
      <c r="F400">
        <v>7</v>
      </c>
      <c r="G400">
        <v>61</v>
      </c>
      <c r="H400" t="s">
        <v>717</v>
      </c>
      <c r="I400" t="s">
        <v>718</v>
      </c>
      <c r="J400">
        <v>1674.96</v>
      </c>
      <c r="K400">
        <v>500</v>
      </c>
      <c r="L400">
        <v>107.86</v>
      </c>
      <c r="M400">
        <v>4.2699999999999996</v>
      </c>
      <c r="N400">
        <v>7146.14</v>
      </c>
      <c r="O400">
        <v>2133.2199999999998</v>
      </c>
      <c r="P400">
        <v>460.17</v>
      </c>
      <c r="Q400" t="s">
        <v>799</v>
      </c>
    </row>
    <row r="401" spans="1:17" ht="14.25" customHeight="1" x14ac:dyDescent="0.35">
      <c r="A401">
        <v>90010040008</v>
      </c>
      <c r="B401" t="s">
        <v>806</v>
      </c>
      <c r="C401">
        <v>9001</v>
      </c>
      <c r="D401">
        <v>9001004</v>
      </c>
      <c r="E401">
        <v>4</v>
      </c>
      <c r="F401">
        <v>8</v>
      </c>
      <c r="G401">
        <v>61</v>
      </c>
      <c r="H401" t="s">
        <v>717</v>
      </c>
      <c r="I401" t="s">
        <v>718</v>
      </c>
      <c r="J401">
        <v>1204.99</v>
      </c>
      <c r="K401">
        <v>500</v>
      </c>
      <c r="L401">
        <v>149.49</v>
      </c>
      <c r="M401">
        <v>15.87</v>
      </c>
      <c r="N401">
        <v>19127.400000000001</v>
      </c>
      <c r="O401">
        <v>7936.77</v>
      </c>
      <c r="P401">
        <v>2373</v>
      </c>
      <c r="Q401" t="s">
        <v>799</v>
      </c>
    </row>
    <row r="402" spans="1:17" ht="14.25" customHeight="1" x14ac:dyDescent="0.35">
      <c r="A402">
        <v>90010040009</v>
      </c>
      <c r="B402" t="s">
        <v>806</v>
      </c>
      <c r="C402">
        <v>9001</v>
      </c>
      <c r="D402">
        <v>9001004</v>
      </c>
      <c r="E402">
        <v>4</v>
      </c>
      <c r="F402">
        <v>9</v>
      </c>
      <c r="G402">
        <v>61</v>
      </c>
      <c r="H402" t="s">
        <v>717</v>
      </c>
      <c r="I402" t="s">
        <v>718</v>
      </c>
      <c r="J402">
        <v>3431.26</v>
      </c>
      <c r="K402">
        <v>500</v>
      </c>
      <c r="L402">
        <v>260.99</v>
      </c>
      <c r="M402">
        <v>8.07</v>
      </c>
      <c r="N402">
        <v>27696.45</v>
      </c>
      <c r="O402">
        <v>4035.9</v>
      </c>
      <c r="P402">
        <v>2106.63</v>
      </c>
      <c r="Q402" t="s">
        <v>799</v>
      </c>
    </row>
    <row r="403" spans="1:17" ht="14.25" customHeight="1" x14ac:dyDescent="0.35">
      <c r="A403">
        <v>90010040010</v>
      </c>
      <c r="B403" t="s">
        <v>806</v>
      </c>
      <c r="C403">
        <v>9001</v>
      </c>
      <c r="D403">
        <v>9001004</v>
      </c>
      <c r="E403">
        <v>4</v>
      </c>
      <c r="F403">
        <v>10</v>
      </c>
      <c r="G403">
        <v>61</v>
      </c>
      <c r="H403" t="s">
        <v>717</v>
      </c>
      <c r="I403" t="s">
        <v>718</v>
      </c>
      <c r="J403">
        <v>1197.3800000000001</v>
      </c>
      <c r="K403">
        <v>500</v>
      </c>
      <c r="L403">
        <v>143.63999999999999</v>
      </c>
      <c r="M403">
        <v>7.31</v>
      </c>
      <c r="N403">
        <v>8749.59</v>
      </c>
      <c r="O403">
        <v>3653.64</v>
      </c>
      <c r="P403">
        <v>1049.6300000000001</v>
      </c>
      <c r="Q403" t="s">
        <v>799</v>
      </c>
    </row>
    <row r="404" spans="1:17" ht="14.25" customHeight="1" x14ac:dyDescent="0.35">
      <c r="A404">
        <v>90010040011</v>
      </c>
      <c r="B404" t="s">
        <v>806</v>
      </c>
      <c r="C404">
        <v>9001</v>
      </c>
      <c r="D404">
        <v>9001004</v>
      </c>
      <c r="E404">
        <v>4</v>
      </c>
      <c r="F404">
        <v>11</v>
      </c>
      <c r="G404">
        <v>61</v>
      </c>
      <c r="H404" t="s">
        <v>717</v>
      </c>
      <c r="I404" t="s">
        <v>718</v>
      </c>
      <c r="J404">
        <v>2524.5700000000002</v>
      </c>
      <c r="K404">
        <v>500</v>
      </c>
      <c r="L404">
        <v>261.13</v>
      </c>
      <c r="M404">
        <v>9.0500000000000007</v>
      </c>
      <c r="N404">
        <v>22848.36</v>
      </c>
      <c r="O404">
        <v>4525.21</v>
      </c>
      <c r="P404">
        <v>2363.29</v>
      </c>
      <c r="Q404" t="s">
        <v>799</v>
      </c>
    </row>
    <row r="405" spans="1:17" ht="14.25" customHeight="1" x14ac:dyDescent="0.35">
      <c r="A405">
        <v>90010040012</v>
      </c>
      <c r="B405" t="s">
        <v>806</v>
      </c>
      <c r="C405">
        <v>9001</v>
      </c>
      <c r="D405">
        <v>9001004</v>
      </c>
      <c r="E405">
        <v>4</v>
      </c>
      <c r="F405">
        <v>12</v>
      </c>
      <c r="G405">
        <v>61</v>
      </c>
      <c r="H405" t="s">
        <v>717</v>
      </c>
      <c r="I405" t="s">
        <v>718</v>
      </c>
      <c r="J405">
        <v>1029.8599999999999</v>
      </c>
      <c r="K405">
        <v>500</v>
      </c>
      <c r="L405">
        <v>164.07</v>
      </c>
      <c r="M405">
        <v>10.9</v>
      </c>
      <c r="N405">
        <v>11230.2</v>
      </c>
      <c r="O405">
        <v>5452.28</v>
      </c>
      <c r="P405">
        <v>1789.06</v>
      </c>
      <c r="Q405" t="s">
        <v>799</v>
      </c>
    </row>
    <row r="406" spans="1:17" ht="14.25" customHeight="1" x14ac:dyDescent="0.35">
      <c r="A406">
        <v>90010040013</v>
      </c>
      <c r="B406" t="s">
        <v>807</v>
      </c>
      <c r="C406">
        <v>9001</v>
      </c>
      <c r="D406">
        <v>9001004</v>
      </c>
      <c r="E406">
        <v>4</v>
      </c>
      <c r="F406">
        <v>13</v>
      </c>
      <c r="G406">
        <v>61</v>
      </c>
      <c r="H406" t="s">
        <v>717</v>
      </c>
      <c r="I406" t="s">
        <v>718</v>
      </c>
      <c r="J406">
        <v>2604.1799999999998</v>
      </c>
      <c r="K406">
        <v>0</v>
      </c>
      <c r="L406">
        <v>324.36</v>
      </c>
      <c r="M406">
        <v>15.12</v>
      </c>
      <c r="N406">
        <v>39373.54</v>
      </c>
      <c r="O406">
        <v>0</v>
      </c>
      <c r="P406">
        <v>4904.1499999999996</v>
      </c>
      <c r="Q406" t="s">
        <v>799</v>
      </c>
    </row>
    <row r="407" spans="1:17" ht="14.25" customHeight="1" x14ac:dyDescent="0.35">
      <c r="A407">
        <v>90010040014</v>
      </c>
      <c r="B407" t="s">
        <v>807</v>
      </c>
      <c r="C407">
        <v>9001</v>
      </c>
      <c r="D407">
        <v>9001004</v>
      </c>
      <c r="E407">
        <v>4</v>
      </c>
      <c r="F407">
        <v>14</v>
      </c>
      <c r="G407">
        <v>61</v>
      </c>
      <c r="H407" t="s">
        <v>717</v>
      </c>
      <c r="I407" t="s">
        <v>718</v>
      </c>
      <c r="J407">
        <v>1100.04</v>
      </c>
      <c r="K407">
        <v>0</v>
      </c>
      <c r="L407">
        <v>272.5</v>
      </c>
      <c r="M407">
        <v>10.14</v>
      </c>
      <c r="N407">
        <v>11158.12</v>
      </c>
      <c r="O407">
        <v>0</v>
      </c>
      <c r="P407">
        <v>2764.04</v>
      </c>
      <c r="Q407" t="s">
        <v>799</v>
      </c>
    </row>
    <row r="408" spans="1:17" ht="14.25" customHeight="1" x14ac:dyDescent="0.35">
      <c r="A408">
        <v>90010040015</v>
      </c>
      <c r="B408" t="s">
        <v>807</v>
      </c>
      <c r="C408">
        <v>9001</v>
      </c>
      <c r="D408">
        <v>9001004</v>
      </c>
      <c r="E408">
        <v>4</v>
      </c>
      <c r="F408">
        <v>15</v>
      </c>
      <c r="G408">
        <v>61</v>
      </c>
      <c r="H408" t="s">
        <v>717</v>
      </c>
      <c r="I408" t="s">
        <v>718</v>
      </c>
      <c r="J408">
        <v>1000</v>
      </c>
      <c r="K408">
        <v>0</v>
      </c>
      <c r="L408">
        <v>296.33</v>
      </c>
      <c r="M408">
        <v>1.82</v>
      </c>
      <c r="N408">
        <v>1824.89</v>
      </c>
      <c r="O408">
        <v>0</v>
      </c>
      <c r="P408">
        <v>540.77</v>
      </c>
      <c r="Q408" t="s">
        <v>799</v>
      </c>
    </row>
    <row r="409" spans="1:17" ht="14.25" customHeight="1" x14ac:dyDescent="0.35">
      <c r="A409">
        <v>90010040016</v>
      </c>
      <c r="B409" t="s">
        <v>807</v>
      </c>
      <c r="C409">
        <v>9001</v>
      </c>
      <c r="D409">
        <v>9001004</v>
      </c>
      <c r="E409">
        <v>4</v>
      </c>
      <c r="F409">
        <v>16</v>
      </c>
      <c r="G409">
        <v>61</v>
      </c>
      <c r="H409" t="s">
        <v>717</v>
      </c>
      <c r="I409" t="s">
        <v>718</v>
      </c>
      <c r="J409">
        <v>1000</v>
      </c>
      <c r="K409">
        <v>0</v>
      </c>
      <c r="L409">
        <v>302</v>
      </c>
      <c r="M409">
        <v>0.24</v>
      </c>
      <c r="N409">
        <v>244.25</v>
      </c>
      <c r="O409">
        <v>0</v>
      </c>
      <c r="P409">
        <v>73.760000000000005</v>
      </c>
      <c r="Q409" t="s">
        <v>799</v>
      </c>
    </row>
    <row r="410" spans="1:17" ht="14.25" customHeight="1" x14ac:dyDescent="0.35">
      <c r="A410">
        <v>90010040017</v>
      </c>
      <c r="B410" t="s">
        <v>807</v>
      </c>
      <c r="C410">
        <v>9001</v>
      </c>
      <c r="D410">
        <v>9001004</v>
      </c>
      <c r="E410">
        <v>4</v>
      </c>
      <c r="F410">
        <v>17</v>
      </c>
      <c r="G410">
        <v>61</v>
      </c>
      <c r="H410" t="s">
        <v>717</v>
      </c>
      <c r="I410" t="s">
        <v>718</v>
      </c>
      <c r="J410">
        <v>4243.1899999999996</v>
      </c>
      <c r="K410">
        <v>0</v>
      </c>
      <c r="L410">
        <v>289.2</v>
      </c>
      <c r="M410">
        <v>11.5</v>
      </c>
      <c r="N410">
        <v>48777.05</v>
      </c>
      <c r="O410">
        <v>0</v>
      </c>
      <c r="P410">
        <v>3324.45</v>
      </c>
      <c r="Q410" t="s">
        <v>799</v>
      </c>
    </row>
    <row r="411" spans="1:17" ht="14.25" customHeight="1" x14ac:dyDescent="0.35">
      <c r="A411">
        <v>91671760005</v>
      </c>
      <c r="B411" t="s">
        <v>808</v>
      </c>
      <c r="C411">
        <v>9167</v>
      </c>
      <c r="D411">
        <v>9167176</v>
      </c>
      <c r="E411">
        <v>176</v>
      </c>
      <c r="F411">
        <v>5</v>
      </c>
      <c r="G411">
        <v>61</v>
      </c>
      <c r="H411" t="s">
        <v>717</v>
      </c>
      <c r="I411" t="s">
        <v>718</v>
      </c>
      <c r="J411">
        <v>5581.89</v>
      </c>
      <c r="K411">
        <v>511.81</v>
      </c>
      <c r="L411">
        <v>283.87</v>
      </c>
      <c r="M411">
        <v>8.4700000000000006</v>
      </c>
      <c r="N411">
        <v>47261.4</v>
      </c>
      <c r="O411">
        <v>4333.41</v>
      </c>
      <c r="P411">
        <v>2403.4699999999998</v>
      </c>
      <c r="Q411" t="s">
        <v>799</v>
      </c>
    </row>
    <row r="412" spans="1:17" ht="14.25" customHeight="1" x14ac:dyDescent="0.35">
      <c r="A412">
        <v>91671760006</v>
      </c>
      <c r="B412" t="s">
        <v>808</v>
      </c>
      <c r="C412">
        <v>9167</v>
      </c>
      <c r="D412">
        <v>9167176</v>
      </c>
      <c r="E412">
        <v>176</v>
      </c>
      <c r="F412">
        <v>6</v>
      </c>
      <c r="G412">
        <v>61</v>
      </c>
      <c r="H412" t="s">
        <v>717</v>
      </c>
      <c r="I412" t="s">
        <v>718</v>
      </c>
      <c r="J412">
        <v>5982.82</v>
      </c>
      <c r="K412">
        <v>687.72</v>
      </c>
      <c r="L412">
        <v>297.82</v>
      </c>
      <c r="M412">
        <v>2.11</v>
      </c>
      <c r="N412">
        <v>12638.81</v>
      </c>
      <c r="O412">
        <v>1452.82</v>
      </c>
      <c r="P412">
        <v>629.14</v>
      </c>
      <c r="Q412" t="s">
        <v>799</v>
      </c>
    </row>
    <row r="413" spans="1:17" ht="14.25" customHeight="1" x14ac:dyDescent="0.35">
      <c r="A413">
        <v>91671760007</v>
      </c>
      <c r="B413" t="s">
        <v>808</v>
      </c>
      <c r="C413">
        <v>9167</v>
      </c>
      <c r="D413">
        <v>9167176</v>
      </c>
      <c r="E413">
        <v>176</v>
      </c>
      <c r="F413">
        <v>7</v>
      </c>
      <c r="G413">
        <v>61</v>
      </c>
      <c r="H413" t="s">
        <v>717</v>
      </c>
      <c r="I413" t="s">
        <v>718</v>
      </c>
      <c r="J413">
        <v>3598.36</v>
      </c>
      <c r="K413">
        <v>500</v>
      </c>
      <c r="L413">
        <v>292.60000000000002</v>
      </c>
      <c r="M413">
        <v>9.08</v>
      </c>
      <c r="N413">
        <v>32670.400000000001</v>
      </c>
      <c r="O413">
        <v>4539.62</v>
      </c>
      <c r="P413">
        <v>2656.57</v>
      </c>
      <c r="Q413" t="s">
        <v>799</v>
      </c>
    </row>
    <row r="414" spans="1:17" ht="14.25" customHeight="1" x14ac:dyDescent="0.35">
      <c r="A414">
        <v>91671760008</v>
      </c>
      <c r="B414" t="s">
        <v>808</v>
      </c>
      <c r="C414">
        <v>9167</v>
      </c>
      <c r="D414">
        <v>9167176</v>
      </c>
      <c r="E414">
        <v>176</v>
      </c>
      <c r="F414">
        <v>8</v>
      </c>
      <c r="G414">
        <v>61</v>
      </c>
      <c r="H414" t="s">
        <v>717</v>
      </c>
      <c r="I414" t="s">
        <v>718</v>
      </c>
      <c r="J414">
        <v>4832.63</v>
      </c>
      <c r="K414">
        <v>500</v>
      </c>
      <c r="L414">
        <v>291.51</v>
      </c>
      <c r="M414">
        <v>4.66</v>
      </c>
      <c r="N414">
        <v>22526.6</v>
      </c>
      <c r="O414">
        <v>2330.6799999999998</v>
      </c>
      <c r="P414">
        <v>1358.81</v>
      </c>
      <c r="Q414" t="s">
        <v>799</v>
      </c>
    </row>
    <row r="415" spans="1:17" ht="14.25" customHeight="1" x14ac:dyDescent="0.35">
      <c r="A415">
        <v>91671760009</v>
      </c>
      <c r="B415" t="s">
        <v>808</v>
      </c>
      <c r="C415">
        <v>9167</v>
      </c>
      <c r="D415">
        <v>9167176</v>
      </c>
      <c r="E415">
        <v>176</v>
      </c>
      <c r="F415">
        <v>9</v>
      </c>
      <c r="G415">
        <v>61</v>
      </c>
      <c r="H415" t="s">
        <v>717</v>
      </c>
      <c r="I415" t="s">
        <v>718</v>
      </c>
      <c r="J415">
        <v>3403.2</v>
      </c>
      <c r="K415">
        <v>500</v>
      </c>
      <c r="L415">
        <v>300.45</v>
      </c>
      <c r="M415">
        <v>4.95</v>
      </c>
      <c r="N415">
        <v>16860.439999999999</v>
      </c>
      <c r="O415">
        <v>2477.15</v>
      </c>
      <c r="P415">
        <v>1488.51</v>
      </c>
      <c r="Q415" t="s">
        <v>799</v>
      </c>
    </row>
    <row r="416" spans="1:17" ht="14.25" customHeight="1" x14ac:dyDescent="0.35">
      <c r="A416">
        <v>91671760010</v>
      </c>
      <c r="B416" t="s">
        <v>808</v>
      </c>
      <c r="C416">
        <v>9167</v>
      </c>
      <c r="D416">
        <v>9167176</v>
      </c>
      <c r="E416">
        <v>176</v>
      </c>
      <c r="F416">
        <v>10</v>
      </c>
      <c r="G416">
        <v>61</v>
      </c>
      <c r="H416" t="s">
        <v>717</v>
      </c>
      <c r="I416" t="s">
        <v>718</v>
      </c>
      <c r="J416">
        <v>2619.8000000000002</v>
      </c>
      <c r="K416">
        <v>526.39</v>
      </c>
      <c r="L416">
        <v>299.06</v>
      </c>
      <c r="M416">
        <v>11.58</v>
      </c>
      <c r="N416">
        <v>30326.05</v>
      </c>
      <c r="O416">
        <v>6093.39</v>
      </c>
      <c r="P416">
        <v>3461.78</v>
      </c>
      <c r="Q416" t="s">
        <v>799</v>
      </c>
    </row>
    <row r="417" spans="1:17" ht="14.25" customHeight="1" x14ac:dyDescent="0.35">
      <c r="A417">
        <v>91671760011</v>
      </c>
      <c r="B417" t="s">
        <v>808</v>
      </c>
      <c r="C417">
        <v>9167</v>
      </c>
      <c r="D417">
        <v>9167176</v>
      </c>
      <c r="E417">
        <v>176</v>
      </c>
      <c r="F417">
        <v>11</v>
      </c>
      <c r="G417">
        <v>61</v>
      </c>
      <c r="H417" t="s">
        <v>717</v>
      </c>
      <c r="I417" t="s">
        <v>718</v>
      </c>
      <c r="J417">
        <v>5876.38</v>
      </c>
      <c r="K417">
        <v>716.65</v>
      </c>
      <c r="L417">
        <v>148.24</v>
      </c>
      <c r="M417">
        <v>5.81</v>
      </c>
      <c r="N417">
        <v>34129.050000000003</v>
      </c>
      <c r="O417">
        <v>4162.18</v>
      </c>
      <c r="P417">
        <v>860.96</v>
      </c>
      <c r="Q417" t="s">
        <v>799</v>
      </c>
    </row>
    <row r="418" spans="1:17" ht="14.25" customHeight="1" x14ac:dyDescent="0.35">
      <c r="A418">
        <v>91671760012</v>
      </c>
      <c r="B418" t="s">
        <v>808</v>
      </c>
      <c r="C418">
        <v>9167</v>
      </c>
      <c r="D418">
        <v>9167176</v>
      </c>
      <c r="E418">
        <v>176</v>
      </c>
      <c r="F418">
        <v>12</v>
      </c>
      <c r="G418">
        <v>61</v>
      </c>
      <c r="H418" t="s">
        <v>717</v>
      </c>
      <c r="I418" t="s">
        <v>718</v>
      </c>
      <c r="J418">
        <v>2042.04</v>
      </c>
      <c r="K418">
        <v>500</v>
      </c>
      <c r="L418">
        <v>58.56</v>
      </c>
      <c r="M418">
        <v>3.89</v>
      </c>
      <c r="N418">
        <v>7946.43</v>
      </c>
      <c r="O418">
        <v>1945.71</v>
      </c>
      <c r="P418">
        <v>227.89</v>
      </c>
      <c r="Q418" t="s">
        <v>799</v>
      </c>
    </row>
    <row r="419" spans="1:17" ht="14.25" customHeight="1" x14ac:dyDescent="0.35">
      <c r="A419">
        <v>91671770001</v>
      </c>
      <c r="B419" t="s">
        <v>809</v>
      </c>
      <c r="C419">
        <v>9167</v>
      </c>
      <c r="D419">
        <v>9167177</v>
      </c>
      <c r="E419">
        <v>177</v>
      </c>
      <c r="F419">
        <v>1</v>
      </c>
      <c r="G419">
        <v>61</v>
      </c>
      <c r="H419" t="s">
        <v>717</v>
      </c>
      <c r="I419" t="s">
        <v>718</v>
      </c>
      <c r="J419">
        <v>1259.5999999999999</v>
      </c>
      <c r="K419">
        <v>500.37</v>
      </c>
      <c r="L419">
        <v>193.17</v>
      </c>
      <c r="M419">
        <v>5.17</v>
      </c>
      <c r="N419">
        <v>6516.2</v>
      </c>
      <c r="O419">
        <v>2588.5100000000002</v>
      </c>
      <c r="P419">
        <v>999.34</v>
      </c>
      <c r="Q419" t="s">
        <v>799</v>
      </c>
    </row>
    <row r="420" spans="1:17" ht="14.25" customHeight="1" x14ac:dyDescent="0.35">
      <c r="A420">
        <v>91671770002</v>
      </c>
      <c r="B420" t="s">
        <v>809</v>
      </c>
      <c r="C420">
        <v>9167</v>
      </c>
      <c r="D420">
        <v>9167177</v>
      </c>
      <c r="E420">
        <v>177</v>
      </c>
      <c r="F420">
        <v>2</v>
      </c>
      <c r="G420">
        <v>61</v>
      </c>
      <c r="H420" t="s">
        <v>717</v>
      </c>
      <c r="I420" t="s">
        <v>718</v>
      </c>
      <c r="J420">
        <v>1701.66</v>
      </c>
      <c r="K420">
        <v>529.79999999999995</v>
      </c>
      <c r="L420">
        <v>217.39</v>
      </c>
      <c r="M420">
        <v>10.46</v>
      </c>
      <c r="N420">
        <v>17796.25</v>
      </c>
      <c r="O420">
        <v>5540.76</v>
      </c>
      <c r="P420">
        <v>2273.46</v>
      </c>
      <c r="Q420" t="s">
        <v>799</v>
      </c>
    </row>
    <row r="421" spans="1:17" ht="14.25" customHeight="1" x14ac:dyDescent="0.35">
      <c r="A421">
        <v>91671770003</v>
      </c>
      <c r="B421" t="s">
        <v>809</v>
      </c>
      <c r="C421">
        <v>9167</v>
      </c>
      <c r="D421">
        <v>9167177</v>
      </c>
      <c r="E421">
        <v>177</v>
      </c>
      <c r="F421">
        <v>3</v>
      </c>
      <c r="G421">
        <v>61</v>
      </c>
      <c r="H421" t="s">
        <v>717</v>
      </c>
      <c r="I421" t="s">
        <v>718</v>
      </c>
      <c r="J421">
        <v>1134.8699999999999</v>
      </c>
      <c r="K421">
        <v>500</v>
      </c>
      <c r="L421">
        <v>249.41</v>
      </c>
      <c r="M421">
        <v>13.77</v>
      </c>
      <c r="N421">
        <v>15630.52</v>
      </c>
      <c r="O421">
        <v>6886.45</v>
      </c>
      <c r="P421">
        <v>3435.07</v>
      </c>
      <c r="Q421" t="s">
        <v>799</v>
      </c>
    </row>
    <row r="422" spans="1:17" ht="14.25" customHeight="1" x14ac:dyDescent="0.35">
      <c r="A422">
        <v>91671770004</v>
      </c>
      <c r="B422" t="s">
        <v>809</v>
      </c>
      <c r="C422">
        <v>9167</v>
      </c>
      <c r="D422">
        <v>9167177</v>
      </c>
      <c r="E422">
        <v>177</v>
      </c>
      <c r="F422">
        <v>4</v>
      </c>
      <c r="G422">
        <v>61</v>
      </c>
      <c r="H422" t="s">
        <v>717</v>
      </c>
      <c r="I422" t="s">
        <v>718</v>
      </c>
      <c r="J422">
        <v>2363.0500000000002</v>
      </c>
      <c r="K422">
        <v>500</v>
      </c>
      <c r="L422">
        <v>291.57</v>
      </c>
      <c r="M422">
        <v>12.21</v>
      </c>
      <c r="N422">
        <v>28857.26</v>
      </c>
      <c r="O422">
        <v>6105.93</v>
      </c>
      <c r="P422">
        <v>3560.61</v>
      </c>
      <c r="Q422" t="s">
        <v>799</v>
      </c>
    </row>
    <row r="423" spans="1:17" ht="14.25" customHeight="1" x14ac:dyDescent="0.35">
      <c r="A423">
        <v>91671770005</v>
      </c>
      <c r="B423" t="s">
        <v>809</v>
      </c>
      <c r="C423">
        <v>9167</v>
      </c>
      <c r="D423">
        <v>9167177</v>
      </c>
      <c r="E423">
        <v>177</v>
      </c>
      <c r="F423">
        <v>5</v>
      </c>
      <c r="G423">
        <v>61</v>
      </c>
      <c r="H423" t="s">
        <v>717</v>
      </c>
      <c r="I423" t="s">
        <v>718</v>
      </c>
      <c r="J423">
        <v>2063.6999999999998</v>
      </c>
      <c r="K423">
        <v>500</v>
      </c>
      <c r="L423">
        <v>266.08</v>
      </c>
      <c r="M423">
        <v>16.37</v>
      </c>
      <c r="N423">
        <v>33776.120000000003</v>
      </c>
      <c r="O423">
        <v>8183.4</v>
      </c>
      <c r="P423">
        <v>4354.82</v>
      </c>
      <c r="Q423" t="s">
        <v>799</v>
      </c>
    </row>
    <row r="424" spans="1:17" ht="14.25" customHeight="1" x14ac:dyDescent="0.35">
      <c r="A424">
        <v>91671770006</v>
      </c>
      <c r="B424" t="s">
        <v>809</v>
      </c>
      <c r="C424">
        <v>9167</v>
      </c>
      <c r="D424">
        <v>9167177</v>
      </c>
      <c r="E424">
        <v>177</v>
      </c>
      <c r="F424">
        <v>6</v>
      </c>
      <c r="G424">
        <v>61</v>
      </c>
      <c r="H424" t="s">
        <v>717</v>
      </c>
      <c r="I424" t="s">
        <v>718</v>
      </c>
      <c r="J424">
        <v>2226.64</v>
      </c>
      <c r="K424">
        <v>581.54999999999995</v>
      </c>
      <c r="L424">
        <v>243.07</v>
      </c>
      <c r="M424">
        <v>15.22</v>
      </c>
      <c r="N424">
        <v>33887.269999999997</v>
      </c>
      <c r="O424">
        <v>8850.68</v>
      </c>
      <c r="P424">
        <v>3699.28</v>
      </c>
      <c r="Q424" t="s">
        <v>799</v>
      </c>
    </row>
    <row r="425" spans="1:17" ht="14.25" customHeight="1" x14ac:dyDescent="0.35">
      <c r="A425">
        <v>91671770007</v>
      </c>
      <c r="B425" t="s">
        <v>809</v>
      </c>
      <c r="C425">
        <v>9167</v>
      </c>
      <c r="D425">
        <v>9167177</v>
      </c>
      <c r="E425">
        <v>177</v>
      </c>
      <c r="F425">
        <v>7</v>
      </c>
      <c r="G425">
        <v>61</v>
      </c>
      <c r="H425" t="s">
        <v>717</v>
      </c>
      <c r="I425" t="s">
        <v>718</v>
      </c>
      <c r="J425">
        <v>1718.37</v>
      </c>
      <c r="K425">
        <v>505.89</v>
      </c>
      <c r="L425">
        <v>188.08</v>
      </c>
      <c r="M425">
        <v>11.72</v>
      </c>
      <c r="N425">
        <v>20143.23</v>
      </c>
      <c r="O425">
        <v>5930.2</v>
      </c>
      <c r="P425">
        <v>2204.7199999999998</v>
      </c>
      <c r="Q425" t="s">
        <v>799</v>
      </c>
    </row>
    <row r="426" spans="1:17" ht="14.25" customHeight="1" x14ac:dyDescent="0.35">
      <c r="A426">
        <v>91671770008</v>
      </c>
      <c r="B426" t="s">
        <v>809</v>
      </c>
      <c r="C426">
        <v>9167</v>
      </c>
      <c r="D426">
        <v>9167177</v>
      </c>
      <c r="E426">
        <v>177</v>
      </c>
      <c r="F426">
        <v>8</v>
      </c>
      <c r="G426">
        <v>61</v>
      </c>
      <c r="H426" t="s">
        <v>717</v>
      </c>
      <c r="I426" t="s">
        <v>718</v>
      </c>
      <c r="J426">
        <v>3578.25</v>
      </c>
      <c r="K426">
        <v>660.33</v>
      </c>
      <c r="L426">
        <v>201.17</v>
      </c>
      <c r="M426">
        <v>30.77</v>
      </c>
      <c r="N426">
        <v>110095.69</v>
      </c>
      <c r="O426">
        <v>20317.169999999998</v>
      </c>
      <c r="P426">
        <v>6189.66</v>
      </c>
      <c r="Q426" t="s">
        <v>799</v>
      </c>
    </row>
    <row r="427" spans="1:17" ht="14.25" customHeight="1" x14ac:dyDescent="0.35">
      <c r="A427">
        <v>91671770009</v>
      </c>
      <c r="B427" t="s">
        <v>809</v>
      </c>
      <c r="C427">
        <v>9167</v>
      </c>
      <c r="D427">
        <v>9167177</v>
      </c>
      <c r="E427">
        <v>177</v>
      </c>
      <c r="F427">
        <v>9</v>
      </c>
      <c r="G427">
        <v>61</v>
      </c>
      <c r="H427" t="s">
        <v>717</v>
      </c>
      <c r="I427" t="s">
        <v>718</v>
      </c>
      <c r="J427">
        <v>5354.13</v>
      </c>
      <c r="K427">
        <v>727.27</v>
      </c>
      <c r="L427">
        <v>219.96</v>
      </c>
      <c r="M427">
        <v>18.579999999999998</v>
      </c>
      <c r="N427">
        <v>99480.72</v>
      </c>
      <c r="O427">
        <v>13512.84</v>
      </c>
      <c r="P427">
        <v>4086.97</v>
      </c>
      <c r="Q427" t="s">
        <v>799</v>
      </c>
    </row>
    <row r="428" spans="1:17" ht="14.25" customHeight="1" x14ac:dyDescent="0.35">
      <c r="A428">
        <v>190202630001</v>
      </c>
      <c r="B428" t="s">
        <v>810</v>
      </c>
      <c r="C428">
        <v>19020</v>
      </c>
      <c r="D428">
        <v>19020263</v>
      </c>
      <c r="E428">
        <v>263</v>
      </c>
      <c r="F428">
        <v>1</v>
      </c>
      <c r="G428">
        <v>61</v>
      </c>
      <c r="H428" t="s">
        <v>717</v>
      </c>
      <c r="I428" t="s">
        <v>718</v>
      </c>
      <c r="J428">
        <v>5874.77</v>
      </c>
      <c r="K428">
        <v>811.41</v>
      </c>
      <c r="L428">
        <v>145.47</v>
      </c>
      <c r="M428">
        <v>10</v>
      </c>
      <c r="N428">
        <v>58746.94</v>
      </c>
      <c r="O428">
        <v>8114.04</v>
      </c>
      <c r="P428">
        <v>1454.7</v>
      </c>
      <c r="Q428" t="s">
        <v>811</v>
      </c>
    </row>
    <row r="429" spans="1:17" ht="14.25" customHeight="1" x14ac:dyDescent="0.35">
      <c r="A429">
        <v>190202630002</v>
      </c>
      <c r="B429" t="s">
        <v>810</v>
      </c>
      <c r="C429">
        <v>19020</v>
      </c>
      <c r="D429">
        <v>19020263</v>
      </c>
      <c r="E429">
        <v>263</v>
      </c>
      <c r="F429">
        <v>2</v>
      </c>
      <c r="G429">
        <v>61</v>
      </c>
      <c r="H429" t="s">
        <v>717</v>
      </c>
      <c r="I429" t="s">
        <v>718</v>
      </c>
      <c r="J429">
        <v>4459.05</v>
      </c>
      <c r="K429">
        <v>500.05</v>
      </c>
      <c r="L429">
        <v>213.59</v>
      </c>
      <c r="M429">
        <v>8.1999999999999993</v>
      </c>
      <c r="N429">
        <v>36582.629999999997</v>
      </c>
      <c r="O429">
        <v>4102.46</v>
      </c>
      <c r="P429">
        <v>1752.33</v>
      </c>
      <c r="Q429" t="s">
        <v>811</v>
      </c>
    </row>
    <row r="430" spans="1:17" ht="14.25" customHeight="1" x14ac:dyDescent="0.35">
      <c r="A430">
        <v>190202630003</v>
      </c>
      <c r="B430" t="s">
        <v>810</v>
      </c>
      <c r="C430">
        <v>19020</v>
      </c>
      <c r="D430">
        <v>19020263</v>
      </c>
      <c r="E430">
        <v>263</v>
      </c>
      <c r="F430">
        <v>3</v>
      </c>
      <c r="G430">
        <v>61</v>
      </c>
      <c r="H430" t="s">
        <v>717</v>
      </c>
      <c r="I430" t="s">
        <v>718</v>
      </c>
      <c r="J430">
        <v>6000</v>
      </c>
      <c r="K430">
        <v>1020.28</v>
      </c>
      <c r="L430">
        <v>187.32</v>
      </c>
      <c r="M430">
        <v>11.29</v>
      </c>
      <c r="N430">
        <v>67751.47</v>
      </c>
      <c r="O430">
        <v>11520.95</v>
      </c>
      <c r="P430">
        <v>2115.2199999999998</v>
      </c>
      <c r="Q430" t="s">
        <v>811</v>
      </c>
    </row>
    <row r="431" spans="1:17" ht="14.25" customHeight="1" x14ac:dyDescent="0.35">
      <c r="A431">
        <v>190202630004</v>
      </c>
      <c r="B431" t="s">
        <v>810</v>
      </c>
      <c r="C431">
        <v>19020</v>
      </c>
      <c r="D431">
        <v>19020263</v>
      </c>
      <c r="E431">
        <v>263</v>
      </c>
      <c r="F431">
        <v>4</v>
      </c>
      <c r="G431">
        <v>61</v>
      </c>
      <c r="H431" t="s">
        <v>717</v>
      </c>
      <c r="I431" t="s">
        <v>718</v>
      </c>
      <c r="J431">
        <v>5877.4</v>
      </c>
      <c r="K431">
        <v>602.24</v>
      </c>
      <c r="L431">
        <v>225.83</v>
      </c>
      <c r="M431">
        <v>14.11</v>
      </c>
      <c r="N431">
        <v>82957.91</v>
      </c>
      <c r="O431">
        <v>8500.4</v>
      </c>
      <c r="P431">
        <v>3187.48</v>
      </c>
      <c r="Q431" t="s">
        <v>811</v>
      </c>
    </row>
    <row r="432" spans="1:17" ht="14.25" customHeight="1" x14ac:dyDescent="0.35">
      <c r="A432">
        <v>190202630005</v>
      </c>
      <c r="B432" t="s">
        <v>810</v>
      </c>
      <c r="C432">
        <v>19020</v>
      </c>
      <c r="D432">
        <v>19020263</v>
      </c>
      <c r="E432">
        <v>263</v>
      </c>
      <c r="F432">
        <v>5</v>
      </c>
      <c r="G432">
        <v>61</v>
      </c>
      <c r="H432" t="s">
        <v>717</v>
      </c>
      <c r="I432" t="s">
        <v>718</v>
      </c>
      <c r="J432">
        <v>6000</v>
      </c>
      <c r="K432">
        <v>638.36</v>
      </c>
      <c r="L432">
        <v>197.16</v>
      </c>
      <c r="M432">
        <v>0.09</v>
      </c>
      <c r="N432">
        <v>512.71</v>
      </c>
      <c r="O432">
        <v>54.55</v>
      </c>
      <c r="P432">
        <v>16.850000000000001</v>
      </c>
      <c r="Q432" t="s">
        <v>811</v>
      </c>
    </row>
    <row r="433" spans="1:17" ht="14.25" customHeight="1" x14ac:dyDescent="0.35">
      <c r="A433">
        <v>190202630006</v>
      </c>
      <c r="B433" t="s">
        <v>812</v>
      </c>
      <c r="C433">
        <v>19020</v>
      </c>
      <c r="D433">
        <v>19020263</v>
      </c>
      <c r="E433">
        <v>263</v>
      </c>
      <c r="F433">
        <v>6</v>
      </c>
      <c r="G433">
        <v>61</v>
      </c>
      <c r="H433" t="s">
        <v>717</v>
      </c>
      <c r="I433" t="s">
        <v>718</v>
      </c>
      <c r="J433">
        <v>4409.5600000000004</v>
      </c>
      <c r="K433">
        <v>792.87</v>
      </c>
      <c r="L433">
        <v>231.03</v>
      </c>
      <c r="M433">
        <v>10.28</v>
      </c>
      <c r="N433">
        <v>45325.82</v>
      </c>
      <c r="O433">
        <v>8149.93</v>
      </c>
      <c r="P433">
        <v>2374.77</v>
      </c>
      <c r="Q433" t="s">
        <v>811</v>
      </c>
    </row>
    <row r="434" spans="1:17" ht="14.25" customHeight="1" x14ac:dyDescent="0.35">
      <c r="A434">
        <v>190202630007</v>
      </c>
      <c r="B434" t="s">
        <v>812</v>
      </c>
      <c r="C434">
        <v>19020</v>
      </c>
      <c r="D434">
        <v>19020263</v>
      </c>
      <c r="E434">
        <v>263</v>
      </c>
      <c r="F434">
        <v>7</v>
      </c>
      <c r="G434">
        <v>61</v>
      </c>
      <c r="H434" t="s">
        <v>717</v>
      </c>
      <c r="I434" t="s">
        <v>718</v>
      </c>
      <c r="J434">
        <v>5968.3</v>
      </c>
      <c r="K434">
        <v>2349.16</v>
      </c>
      <c r="L434">
        <v>275.25</v>
      </c>
      <c r="M434">
        <v>7.09</v>
      </c>
      <c r="N434">
        <v>42296.14</v>
      </c>
      <c r="O434">
        <v>16648.03</v>
      </c>
      <c r="P434">
        <v>1950.63</v>
      </c>
      <c r="Q434" t="s">
        <v>811</v>
      </c>
    </row>
    <row r="435" spans="1:17" ht="14.25" customHeight="1" x14ac:dyDescent="0.35">
      <c r="A435">
        <v>190202630008</v>
      </c>
      <c r="B435" t="s">
        <v>812</v>
      </c>
      <c r="C435">
        <v>19020</v>
      </c>
      <c r="D435">
        <v>19020263</v>
      </c>
      <c r="E435">
        <v>263</v>
      </c>
      <c r="F435">
        <v>8</v>
      </c>
      <c r="G435">
        <v>61</v>
      </c>
      <c r="H435" t="s">
        <v>717</v>
      </c>
      <c r="I435" t="s">
        <v>718</v>
      </c>
      <c r="J435">
        <v>6000</v>
      </c>
      <c r="K435">
        <v>2339.14</v>
      </c>
      <c r="L435">
        <v>251.62</v>
      </c>
      <c r="M435">
        <v>1.71</v>
      </c>
      <c r="N435">
        <v>10278.07</v>
      </c>
      <c r="O435">
        <v>4006.98</v>
      </c>
      <c r="P435">
        <v>431.02</v>
      </c>
      <c r="Q435" t="s">
        <v>811</v>
      </c>
    </row>
    <row r="436" spans="1:17" ht="14.25" customHeight="1" x14ac:dyDescent="0.35">
      <c r="A436">
        <v>190202630009</v>
      </c>
      <c r="B436" t="s">
        <v>812</v>
      </c>
      <c r="C436">
        <v>19020</v>
      </c>
      <c r="D436">
        <v>19020263</v>
      </c>
      <c r="E436">
        <v>263</v>
      </c>
      <c r="F436">
        <v>9</v>
      </c>
      <c r="G436">
        <v>61</v>
      </c>
      <c r="H436" t="s">
        <v>717</v>
      </c>
      <c r="I436" t="s">
        <v>718</v>
      </c>
      <c r="J436">
        <v>5816.91</v>
      </c>
      <c r="K436">
        <v>2217.9899999999998</v>
      </c>
      <c r="L436">
        <v>302.04000000000002</v>
      </c>
      <c r="M436">
        <v>1.1599999999999999</v>
      </c>
      <c r="N436">
        <v>6763.43</v>
      </c>
      <c r="O436">
        <v>2578.9</v>
      </c>
      <c r="P436">
        <v>351.19</v>
      </c>
      <c r="Q436" t="s">
        <v>811</v>
      </c>
    </row>
    <row r="437" spans="1:17" ht="14.25" customHeight="1" x14ac:dyDescent="0.35">
      <c r="A437">
        <v>190202630010</v>
      </c>
      <c r="B437" t="s">
        <v>812</v>
      </c>
      <c r="C437">
        <v>19020</v>
      </c>
      <c r="D437">
        <v>19020263</v>
      </c>
      <c r="E437">
        <v>263</v>
      </c>
      <c r="F437">
        <v>10</v>
      </c>
      <c r="G437">
        <v>61</v>
      </c>
      <c r="H437" t="s">
        <v>717</v>
      </c>
      <c r="I437" t="s">
        <v>718</v>
      </c>
      <c r="J437">
        <v>3433.73</v>
      </c>
      <c r="K437">
        <v>613.48</v>
      </c>
      <c r="L437">
        <v>290.88</v>
      </c>
      <c r="M437">
        <v>3.99</v>
      </c>
      <c r="N437">
        <v>13692.32</v>
      </c>
      <c r="O437">
        <v>2446.3200000000002</v>
      </c>
      <c r="P437">
        <v>1159.93</v>
      </c>
      <c r="Q437" t="s">
        <v>811</v>
      </c>
    </row>
    <row r="438" spans="1:17" ht="14.25" customHeight="1" x14ac:dyDescent="0.35">
      <c r="A438">
        <v>190202630011</v>
      </c>
      <c r="B438" t="s">
        <v>812</v>
      </c>
      <c r="C438">
        <v>19020</v>
      </c>
      <c r="D438">
        <v>19020263</v>
      </c>
      <c r="E438">
        <v>263</v>
      </c>
      <c r="F438">
        <v>11</v>
      </c>
      <c r="G438">
        <v>61</v>
      </c>
      <c r="H438" t="s">
        <v>717</v>
      </c>
      <c r="I438" t="s">
        <v>718</v>
      </c>
      <c r="J438">
        <v>4508.22</v>
      </c>
      <c r="K438">
        <v>714.71</v>
      </c>
      <c r="L438">
        <v>302.01</v>
      </c>
      <c r="M438">
        <v>5.92</v>
      </c>
      <c r="N438">
        <v>26697.08</v>
      </c>
      <c r="O438">
        <v>4232.3999999999996</v>
      </c>
      <c r="P438">
        <v>1788.44</v>
      </c>
      <c r="Q438" t="s">
        <v>811</v>
      </c>
    </row>
    <row r="439" spans="1:17" ht="14.25" customHeight="1" x14ac:dyDescent="0.35">
      <c r="A439">
        <v>190202630012</v>
      </c>
      <c r="B439" t="s">
        <v>813</v>
      </c>
      <c r="C439">
        <v>19020</v>
      </c>
      <c r="D439">
        <v>19020263</v>
      </c>
      <c r="E439">
        <v>263</v>
      </c>
      <c r="F439">
        <v>12</v>
      </c>
      <c r="G439">
        <v>61</v>
      </c>
      <c r="H439" t="s">
        <v>717</v>
      </c>
      <c r="I439" t="s">
        <v>718</v>
      </c>
      <c r="J439">
        <v>2306.44</v>
      </c>
      <c r="K439">
        <v>505.15</v>
      </c>
      <c r="L439">
        <v>148.83000000000001</v>
      </c>
      <c r="M439">
        <v>3.01</v>
      </c>
      <c r="N439">
        <v>6949.04</v>
      </c>
      <c r="O439">
        <v>1521.95</v>
      </c>
      <c r="P439">
        <v>448.42</v>
      </c>
      <c r="Q439" t="s">
        <v>811</v>
      </c>
    </row>
    <row r="440" spans="1:17" ht="14.25" customHeight="1" x14ac:dyDescent="0.35">
      <c r="A440">
        <v>197293690008</v>
      </c>
      <c r="B440" t="s">
        <v>814</v>
      </c>
      <c r="C440">
        <v>19729</v>
      </c>
      <c r="D440">
        <v>19729369</v>
      </c>
      <c r="E440">
        <v>369</v>
      </c>
      <c r="F440">
        <v>8</v>
      </c>
      <c r="G440">
        <v>61</v>
      </c>
      <c r="H440" t="s">
        <v>717</v>
      </c>
      <c r="I440" t="s">
        <v>718</v>
      </c>
      <c r="J440">
        <v>2183.41</v>
      </c>
      <c r="K440">
        <v>0</v>
      </c>
      <c r="L440">
        <v>132.16</v>
      </c>
      <c r="M440">
        <v>34.93</v>
      </c>
      <c r="N440">
        <v>76258.03</v>
      </c>
      <c r="O440">
        <v>0</v>
      </c>
      <c r="P440">
        <v>4615.74</v>
      </c>
      <c r="Q440" t="s">
        <v>811</v>
      </c>
    </row>
    <row r="441" spans="1:17" ht="14.25" customHeight="1" x14ac:dyDescent="0.35">
      <c r="A441">
        <v>197293690013</v>
      </c>
      <c r="B441" t="s">
        <v>815</v>
      </c>
      <c r="C441">
        <v>19729</v>
      </c>
      <c r="D441">
        <v>19729369</v>
      </c>
      <c r="E441">
        <v>369</v>
      </c>
      <c r="F441">
        <v>13</v>
      </c>
      <c r="G441">
        <v>61</v>
      </c>
      <c r="H441" t="s">
        <v>717</v>
      </c>
      <c r="I441" t="s">
        <v>718</v>
      </c>
      <c r="J441">
        <v>6000</v>
      </c>
      <c r="K441">
        <v>535</v>
      </c>
      <c r="L441">
        <v>192</v>
      </c>
      <c r="M441">
        <v>5.58</v>
      </c>
      <c r="N441">
        <v>33453.85</v>
      </c>
      <c r="O441">
        <v>2982.97</v>
      </c>
      <c r="P441">
        <v>1070.52</v>
      </c>
      <c r="Q441" t="s">
        <v>811</v>
      </c>
    </row>
    <row r="442" spans="1:17" ht="14.25" customHeight="1" x14ac:dyDescent="0.35">
      <c r="A442">
        <v>757185180001</v>
      </c>
      <c r="B442" t="s">
        <v>816</v>
      </c>
      <c r="C442">
        <v>75718</v>
      </c>
      <c r="D442">
        <v>75718518</v>
      </c>
      <c r="E442">
        <v>518</v>
      </c>
      <c r="F442">
        <v>1</v>
      </c>
      <c r="G442">
        <v>61</v>
      </c>
      <c r="H442" t="s">
        <v>717</v>
      </c>
      <c r="I442" t="s">
        <v>718</v>
      </c>
      <c r="J442">
        <v>5443.08</v>
      </c>
      <c r="K442">
        <v>1450.13</v>
      </c>
      <c r="L442">
        <v>129.59</v>
      </c>
      <c r="M442">
        <v>23.02</v>
      </c>
      <c r="N442">
        <v>125290.84</v>
      </c>
      <c r="O442">
        <v>33379.620000000003</v>
      </c>
      <c r="P442">
        <v>2982.92</v>
      </c>
      <c r="Q442" t="s">
        <v>811</v>
      </c>
    </row>
    <row r="443" spans="1:17" ht="14.25" customHeight="1" x14ac:dyDescent="0.35">
      <c r="A443">
        <v>757185180002</v>
      </c>
      <c r="B443" t="s">
        <v>816</v>
      </c>
      <c r="C443">
        <v>75718</v>
      </c>
      <c r="D443">
        <v>75718518</v>
      </c>
      <c r="E443">
        <v>518</v>
      </c>
      <c r="F443">
        <v>2</v>
      </c>
      <c r="G443">
        <v>61</v>
      </c>
      <c r="H443" t="s">
        <v>717</v>
      </c>
      <c r="I443" t="s">
        <v>718</v>
      </c>
      <c r="J443">
        <v>5878.04</v>
      </c>
      <c r="K443">
        <v>2007.32</v>
      </c>
      <c r="L443">
        <v>122</v>
      </c>
      <c r="M443">
        <v>13.12</v>
      </c>
      <c r="N443">
        <v>77094.33</v>
      </c>
      <c r="O443">
        <v>26327.37</v>
      </c>
      <c r="P443">
        <v>1600.05</v>
      </c>
      <c r="Q443" t="s">
        <v>811</v>
      </c>
    </row>
    <row r="444" spans="1:17" ht="14.25" customHeight="1" x14ac:dyDescent="0.35">
      <c r="A444">
        <v>757185180003</v>
      </c>
      <c r="B444" t="s">
        <v>816</v>
      </c>
      <c r="C444">
        <v>75718</v>
      </c>
      <c r="D444">
        <v>75718518</v>
      </c>
      <c r="E444">
        <v>518</v>
      </c>
      <c r="F444">
        <v>3</v>
      </c>
      <c r="G444">
        <v>61</v>
      </c>
      <c r="H444" t="s">
        <v>717</v>
      </c>
      <c r="I444" t="s">
        <v>718</v>
      </c>
      <c r="J444">
        <v>5274.11</v>
      </c>
      <c r="K444">
        <v>2183.37</v>
      </c>
      <c r="L444">
        <v>137.46</v>
      </c>
      <c r="M444">
        <v>9.07</v>
      </c>
      <c r="N444">
        <v>47820.11</v>
      </c>
      <c r="O444">
        <v>19796.48</v>
      </c>
      <c r="P444">
        <v>1246.3900000000001</v>
      </c>
      <c r="Q444" t="s">
        <v>811</v>
      </c>
    </row>
    <row r="445" spans="1:17" ht="14.25" customHeight="1" x14ac:dyDescent="0.35">
      <c r="A445">
        <v>757185180004</v>
      </c>
      <c r="B445" t="s">
        <v>816</v>
      </c>
      <c r="C445">
        <v>75718</v>
      </c>
      <c r="D445">
        <v>75718518</v>
      </c>
      <c r="E445">
        <v>518</v>
      </c>
      <c r="F445">
        <v>4</v>
      </c>
      <c r="G445">
        <v>61</v>
      </c>
      <c r="H445" t="s">
        <v>717</v>
      </c>
      <c r="I445" t="s">
        <v>718</v>
      </c>
      <c r="J445">
        <v>5677.18</v>
      </c>
      <c r="K445">
        <v>1863.59</v>
      </c>
      <c r="L445">
        <v>123.25</v>
      </c>
      <c r="M445">
        <v>14.03</v>
      </c>
      <c r="N445">
        <v>79629.25</v>
      </c>
      <c r="O445">
        <v>26139.13</v>
      </c>
      <c r="P445">
        <v>1728.79</v>
      </c>
      <c r="Q445" t="s">
        <v>811</v>
      </c>
    </row>
    <row r="446" spans="1:17" ht="14.25" customHeight="1" x14ac:dyDescent="0.35">
      <c r="A446">
        <v>757185180005</v>
      </c>
      <c r="B446" t="s">
        <v>816</v>
      </c>
      <c r="C446">
        <v>75718</v>
      </c>
      <c r="D446">
        <v>75718518</v>
      </c>
      <c r="E446">
        <v>518</v>
      </c>
      <c r="F446">
        <v>5</v>
      </c>
      <c r="G446">
        <v>61</v>
      </c>
      <c r="H446" t="s">
        <v>717</v>
      </c>
      <c r="I446" t="s">
        <v>718</v>
      </c>
      <c r="J446">
        <v>5999.91</v>
      </c>
      <c r="K446">
        <v>2498.71</v>
      </c>
      <c r="L446">
        <v>152</v>
      </c>
      <c r="M446">
        <v>8.51</v>
      </c>
      <c r="N446">
        <v>51052.91</v>
      </c>
      <c r="O446">
        <v>21261.37</v>
      </c>
      <c r="P446">
        <v>1293.3399999999999</v>
      </c>
      <c r="Q446" t="s">
        <v>811</v>
      </c>
    </row>
    <row r="447" spans="1:17" ht="14.25" customHeight="1" x14ac:dyDescent="0.35">
      <c r="A447">
        <v>757185180006</v>
      </c>
      <c r="B447" t="s">
        <v>816</v>
      </c>
      <c r="C447">
        <v>75718</v>
      </c>
      <c r="D447">
        <v>75718518</v>
      </c>
      <c r="E447">
        <v>518</v>
      </c>
      <c r="F447">
        <v>6</v>
      </c>
      <c r="G447">
        <v>61</v>
      </c>
      <c r="H447" t="s">
        <v>717</v>
      </c>
      <c r="I447" t="s">
        <v>718</v>
      </c>
      <c r="J447">
        <v>6000</v>
      </c>
      <c r="K447">
        <v>2883.37</v>
      </c>
      <c r="L447">
        <v>257.47000000000003</v>
      </c>
      <c r="M447">
        <v>2.44</v>
      </c>
      <c r="N447">
        <v>14634.11</v>
      </c>
      <c r="O447">
        <v>7032.59</v>
      </c>
      <c r="P447">
        <v>627.97</v>
      </c>
      <c r="Q447" t="s">
        <v>811</v>
      </c>
    </row>
    <row r="448" spans="1:17" ht="14.25" customHeight="1" x14ac:dyDescent="0.35">
      <c r="A448">
        <v>757185180007</v>
      </c>
      <c r="B448" t="s">
        <v>816</v>
      </c>
      <c r="C448">
        <v>75718</v>
      </c>
      <c r="D448">
        <v>75718518</v>
      </c>
      <c r="E448">
        <v>518</v>
      </c>
      <c r="F448">
        <v>7</v>
      </c>
      <c r="G448">
        <v>61</v>
      </c>
      <c r="H448" t="s">
        <v>717</v>
      </c>
      <c r="I448" t="s">
        <v>718</v>
      </c>
      <c r="J448">
        <v>5642.78</v>
      </c>
      <c r="K448">
        <v>1824.09</v>
      </c>
      <c r="L448">
        <v>187.54</v>
      </c>
      <c r="M448">
        <v>8.68</v>
      </c>
      <c r="N448">
        <v>48969.67</v>
      </c>
      <c r="O448">
        <v>15830.03</v>
      </c>
      <c r="P448">
        <v>1627.56</v>
      </c>
      <c r="Q448" t="s">
        <v>811</v>
      </c>
    </row>
    <row r="449" spans="1:17" ht="14.25" customHeight="1" x14ac:dyDescent="0.35">
      <c r="A449">
        <v>757185180008</v>
      </c>
      <c r="B449" t="s">
        <v>816</v>
      </c>
      <c r="C449">
        <v>75718</v>
      </c>
      <c r="D449">
        <v>75718518</v>
      </c>
      <c r="E449">
        <v>518</v>
      </c>
      <c r="F449">
        <v>8</v>
      </c>
      <c r="G449">
        <v>61</v>
      </c>
      <c r="H449" t="s">
        <v>717</v>
      </c>
      <c r="I449" t="s">
        <v>718</v>
      </c>
      <c r="J449">
        <v>6000</v>
      </c>
      <c r="K449">
        <v>2514.7600000000002</v>
      </c>
      <c r="L449">
        <v>210.43</v>
      </c>
      <c r="M449">
        <v>3.93</v>
      </c>
      <c r="N449">
        <v>23596.93</v>
      </c>
      <c r="O449">
        <v>9890.08</v>
      </c>
      <c r="P449">
        <v>827.58</v>
      </c>
      <c r="Q449" t="s">
        <v>811</v>
      </c>
    </row>
    <row r="450" spans="1:17" ht="14.25" customHeight="1" x14ac:dyDescent="0.35">
      <c r="A450">
        <v>757185180009</v>
      </c>
      <c r="B450" t="s">
        <v>816</v>
      </c>
      <c r="C450">
        <v>75718</v>
      </c>
      <c r="D450">
        <v>75718518</v>
      </c>
      <c r="E450">
        <v>518</v>
      </c>
      <c r="F450">
        <v>9</v>
      </c>
      <c r="G450">
        <v>61</v>
      </c>
      <c r="H450" t="s">
        <v>717</v>
      </c>
      <c r="I450" t="s">
        <v>718</v>
      </c>
      <c r="J450">
        <v>5914.91</v>
      </c>
      <c r="K450">
        <v>2167.34</v>
      </c>
      <c r="L450">
        <v>153.79</v>
      </c>
      <c r="M450">
        <v>5.56</v>
      </c>
      <c r="N450">
        <v>32899.760000000002</v>
      </c>
      <c r="O450">
        <v>12055.11</v>
      </c>
      <c r="P450">
        <v>855.39</v>
      </c>
      <c r="Q450" t="s">
        <v>811</v>
      </c>
    </row>
    <row r="451" spans="1:17" ht="14.25" customHeight="1" x14ac:dyDescent="0.35">
      <c r="A451">
        <v>757185180010</v>
      </c>
      <c r="B451" t="s">
        <v>816</v>
      </c>
      <c r="C451">
        <v>75718</v>
      </c>
      <c r="D451">
        <v>75718518</v>
      </c>
      <c r="E451">
        <v>518</v>
      </c>
      <c r="F451">
        <v>10</v>
      </c>
      <c r="G451">
        <v>61</v>
      </c>
      <c r="H451" t="s">
        <v>717</v>
      </c>
      <c r="I451" t="s">
        <v>718</v>
      </c>
      <c r="J451">
        <v>5998.98</v>
      </c>
      <c r="K451">
        <v>2013.46</v>
      </c>
      <c r="L451">
        <v>143.28</v>
      </c>
      <c r="M451">
        <v>7.92</v>
      </c>
      <c r="N451">
        <v>47500.24</v>
      </c>
      <c r="O451">
        <v>15942.68</v>
      </c>
      <c r="P451">
        <v>1134.48</v>
      </c>
      <c r="Q451" t="s">
        <v>811</v>
      </c>
    </row>
    <row r="452" spans="1:17" ht="14.25" customHeight="1" x14ac:dyDescent="0.35">
      <c r="A452">
        <v>757185180011</v>
      </c>
      <c r="B452" t="s">
        <v>816</v>
      </c>
      <c r="C452">
        <v>75718</v>
      </c>
      <c r="D452">
        <v>75718518</v>
      </c>
      <c r="E452">
        <v>518</v>
      </c>
      <c r="F452">
        <v>11</v>
      </c>
      <c r="G452">
        <v>61</v>
      </c>
      <c r="H452" t="s">
        <v>717</v>
      </c>
      <c r="I452" t="s">
        <v>718</v>
      </c>
      <c r="J452">
        <v>5883.76</v>
      </c>
      <c r="K452">
        <v>1882.15</v>
      </c>
      <c r="L452">
        <v>84.33</v>
      </c>
      <c r="M452">
        <v>2.42</v>
      </c>
      <c r="N452">
        <v>14244.76</v>
      </c>
      <c r="O452">
        <v>4556.74</v>
      </c>
      <c r="P452">
        <v>204.17</v>
      </c>
      <c r="Q452" t="s">
        <v>811</v>
      </c>
    </row>
    <row r="453" spans="1:17" ht="14.25" customHeight="1" x14ac:dyDescent="0.35">
      <c r="A453">
        <v>757185180012</v>
      </c>
      <c r="B453" t="s">
        <v>816</v>
      </c>
      <c r="C453">
        <v>75718</v>
      </c>
      <c r="D453">
        <v>75718518</v>
      </c>
      <c r="E453">
        <v>518</v>
      </c>
      <c r="F453">
        <v>12</v>
      </c>
      <c r="G453">
        <v>61</v>
      </c>
      <c r="H453" t="s">
        <v>717</v>
      </c>
      <c r="I453" t="s">
        <v>718</v>
      </c>
      <c r="J453">
        <v>6000</v>
      </c>
      <c r="K453">
        <v>1486.7</v>
      </c>
      <c r="L453">
        <v>193.34</v>
      </c>
      <c r="M453">
        <v>4.3</v>
      </c>
      <c r="N453">
        <v>25781.91</v>
      </c>
      <c r="O453">
        <v>6388.31</v>
      </c>
      <c r="P453">
        <v>830.79</v>
      </c>
      <c r="Q453" t="s">
        <v>811</v>
      </c>
    </row>
    <row r="454" spans="1:17" ht="14.25" customHeight="1" x14ac:dyDescent="0.35">
      <c r="A454">
        <v>757185180013</v>
      </c>
      <c r="B454" t="s">
        <v>816</v>
      </c>
      <c r="C454">
        <v>75718</v>
      </c>
      <c r="D454">
        <v>75718518</v>
      </c>
      <c r="E454">
        <v>518</v>
      </c>
      <c r="F454">
        <v>13</v>
      </c>
      <c r="G454">
        <v>61</v>
      </c>
      <c r="H454" t="s">
        <v>717</v>
      </c>
      <c r="I454" t="s">
        <v>718</v>
      </c>
      <c r="J454">
        <v>6000</v>
      </c>
      <c r="K454">
        <v>1575.8</v>
      </c>
      <c r="L454">
        <v>212.58</v>
      </c>
      <c r="M454">
        <v>4.21</v>
      </c>
      <c r="N454">
        <v>25257.200000000001</v>
      </c>
      <c r="O454">
        <v>6633.4</v>
      </c>
      <c r="P454">
        <v>894.86</v>
      </c>
      <c r="Q454" t="s">
        <v>811</v>
      </c>
    </row>
    <row r="455" spans="1:17" ht="14.25" customHeight="1" x14ac:dyDescent="0.35">
      <c r="A455">
        <v>757185180014</v>
      </c>
      <c r="B455" t="s">
        <v>816</v>
      </c>
      <c r="C455">
        <v>75718</v>
      </c>
      <c r="D455">
        <v>75718518</v>
      </c>
      <c r="E455">
        <v>518</v>
      </c>
      <c r="F455">
        <v>14</v>
      </c>
      <c r="G455">
        <v>61</v>
      </c>
      <c r="H455" t="s">
        <v>717</v>
      </c>
      <c r="I455" t="s">
        <v>718</v>
      </c>
      <c r="J455">
        <v>6000</v>
      </c>
      <c r="K455">
        <v>2216.4299999999998</v>
      </c>
      <c r="L455">
        <v>123.66</v>
      </c>
      <c r="M455">
        <v>3.14</v>
      </c>
      <c r="N455">
        <v>18865.88</v>
      </c>
      <c r="O455">
        <v>6969.17</v>
      </c>
      <c r="P455">
        <v>388.83</v>
      </c>
      <c r="Q455" t="s">
        <v>811</v>
      </c>
    </row>
    <row r="456" spans="1:17" ht="14.25" customHeight="1" x14ac:dyDescent="0.35">
      <c r="A456">
        <v>757185180015</v>
      </c>
      <c r="B456" t="s">
        <v>816</v>
      </c>
      <c r="C456">
        <v>75718</v>
      </c>
      <c r="D456">
        <v>75718518</v>
      </c>
      <c r="E456">
        <v>518</v>
      </c>
      <c r="F456">
        <v>15</v>
      </c>
      <c r="G456">
        <v>61</v>
      </c>
      <c r="H456" t="s">
        <v>717</v>
      </c>
      <c r="I456" t="s">
        <v>718</v>
      </c>
      <c r="J456">
        <v>5928.56</v>
      </c>
      <c r="K456">
        <v>2428.9</v>
      </c>
      <c r="L456">
        <v>144.6</v>
      </c>
      <c r="M456">
        <v>8.7100000000000009</v>
      </c>
      <c r="N456">
        <v>51667.34</v>
      </c>
      <c r="O456">
        <v>21167.82</v>
      </c>
      <c r="P456">
        <v>1260.19</v>
      </c>
      <c r="Q456" t="s">
        <v>811</v>
      </c>
    </row>
    <row r="457" spans="1:17" ht="14.25" customHeight="1" x14ac:dyDescent="0.35">
      <c r="A457">
        <v>757185180016</v>
      </c>
      <c r="B457" t="s">
        <v>816</v>
      </c>
      <c r="C457">
        <v>75718</v>
      </c>
      <c r="D457">
        <v>75718518</v>
      </c>
      <c r="E457">
        <v>518</v>
      </c>
      <c r="F457">
        <v>16</v>
      </c>
      <c r="G457">
        <v>61</v>
      </c>
      <c r="H457" t="s">
        <v>717</v>
      </c>
      <c r="I457" t="s">
        <v>718</v>
      </c>
      <c r="J457">
        <v>5999.04</v>
      </c>
      <c r="K457">
        <v>1933.43</v>
      </c>
      <c r="L457">
        <v>150</v>
      </c>
      <c r="M457">
        <v>1.81</v>
      </c>
      <c r="N457">
        <v>10844.98</v>
      </c>
      <c r="O457">
        <v>3495.23</v>
      </c>
      <c r="P457">
        <v>271.17</v>
      </c>
      <c r="Q457" t="s">
        <v>811</v>
      </c>
    </row>
    <row r="458" spans="1:17" ht="14.25" customHeight="1" x14ac:dyDescent="0.35">
      <c r="A458">
        <v>757185180017</v>
      </c>
      <c r="B458" t="s">
        <v>816</v>
      </c>
      <c r="C458">
        <v>75718</v>
      </c>
      <c r="D458">
        <v>75718518</v>
      </c>
      <c r="E458">
        <v>518</v>
      </c>
      <c r="F458">
        <v>17</v>
      </c>
      <c r="G458">
        <v>61</v>
      </c>
      <c r="H458" t="s">
        <v>717</v>
      </c>
      <c r="I458" t="s">
        <v>718</v>
      </c>
      <c r="J458">
        <v>5521.29</v>
      </c>
      <c r="K458">
        <v>2418.91</v>
      </c>
      <c r="L458">
        <v>185.59</v>
      </c>
      <c r="M458">
        <v>10.69</v>
      </c>
      <c r="N458">
        <v>58997.98</v>
      </c>
      <c r="O458">
        <v>25847.42</v>
      </c>
      <c r="P458">
        <v>1983.16</v>
      </c>
      <c r="Q458" t="s">
        <v>811</v>
      </c>
    </row>
    <row r="459" spans="1:17" ht="14.25" customHeight="1" x14ac:dyDescent="0.35">
      <c r="A459">
        <v>757185180018</v>
      </c>
      <c r="B459" t="s">
        <v>816</v>
      </c>
      <c r="C459">
        <v>75718</v>
      </c>
      <c r="D459">
        <v>75718518</v>
      </c>
      <c r="E459">
        <v>518</v>
      </c>
      <c r="F459">
        <v>18</v>
      </c>
      <c r="G459">
        <v>61</v>
      </c>
      <c r="H459" t="s">
        <v>717</v>
      </c>
      <c r="I459" t="s">
        <v>718</v>
      </c>
      <c r="J459">
        <v>6000</v>
      </c>
      <c r="K459">
        <v>2911.79</v>
      </c>
      <c r="L459">
        <v>214.8</v>
      </c>
      <c r="M459">
        <v>4.51</v>
      </c>
      <c r="N459">
        <v>27086.17</v>
      </c>
      <c r="O459">
        <v>13144.89</v>
      </c>
      <c r="P459">
        <v>969.69</v>
      </c>
      <c r="Q459" t="s">
        <v>811</v>
      </c>
    </row>
    <row r="460" spans="1:17" ht="14.25" customHeight="1" x14ac:dyDescent="0.35">
      <c r="A460">
        <v>91181150005</v>
      </c>
      <c r="B460" t="s">
        <v>817</v>
      </c>
      <c r="C460">
        <v>9118</v>
      </c>
      <c r="D460">
        <v>9118115</v>
      </c>
      <c r="E460">
        <v>115</v>
      </c>
      <c r="F460">
        <v>5</v>
      </c>
      <c r="G460">
        <v>61</v>
      </c>
      <c r="H460" t="s">
        <v>717</v>
      </c>
      <c r="I460" t="s">
        <v>718</v>
      </c>
      <c r="J460">
        <v>2432.29</v>
      </c>
      <c r="K460">
        <v>0</v>
      </c>
      <c r="L460">
        <v>39.85</v>
      </c>
      <c r="M460">
        <v>7.07</v>
      </c>
      <c r="N460">
        <v>17200.52</v>
      </c>
      <c r="O460">
        <v>0</v>
      </c>
      <c r="P460">
        <v>281.83</v>
      </c>
      <c r="Q460" t="s">
        <v>811</v>
      </c>
    </row>
    <row r="461" spans="1:17" ht="14.25" customHeight="1" x14ac:dyDescent="0.35">
      <c r="A461">
        <v>91181150006</v>
      </c>
      <c r="B461" t="s">
        <v>817</v>
      </c>
      <c r="C461">
        <v>9118</v>
      </c>
      <c r="D461">
        <v>9118115</v>
      </c>
      <c r="E461">
        <v>115</v>
      </c>
      <c r="F461">
        <v>6</v>
      </c>
      <c r="G461">
        <v>61</v>
      </c>
      <c r="H461" t="s">
        <v>717</v>
      </c>
      <c r="I461" t="s">
        <v>718</v>
      </c>
      <c r="J461">
        <v>1940.89</v>
      </c>
      <c r="K461">
        <v>0</v>
      </c>
      <c r="L461">
        <v>13.85</v>
      </c>
      <c r="M461">
        <v>12.77</v>
      </c>
      <c r="N461">
        <v>24794.44</v>
      </c>
      <c r="O461">
        <v>0</v>
      </c>
      <c r="P461">
        <v>176.87</v>
      </c>
      <c r="Q461" t="s">
        <v>811</v>
      </c>
    </row>
    <row r="462" spans="1:17" ht="14.25" customHeight="1" x14ac:dyDescent="0.35">
      <c r="A462">
        <v>91341880001</v>
      </c>
      <c r="B462" t="s">
        <v>818</v>
      </c>
      <c r="C462">
        <v>9134</v>
      </c>
      <c r="D462">
        <v>9134188</v>
      </c>
      <c r="E462">
        <v>188</v>
      </c>
      <c r="F462">
        <v>1</v>
      </c>
      <c r="G462">
        <v>61</v>
      </c>
      <c r="H462" t="s">
        <v>717</v>
      </c>
      <c r="I462" t="s">
        <v>718</v>
      </c>
      <c r="J462">
        <v>6000</v>
      </c>
      <c r="K462">
        <v>562.9</v>
      </c>
      <c r="L462">
        <v>150</v>
      </c>
      <c r="M462">
        <v>0.62</v>
      </c>
      <c r="N462">
        <v>3707.87</v>
      </c>
      <c r="O462">
        <v>347.86</v>
      </c>
      <c r="P462">
        <v>92.7</v>
      </c>
      <c r="Q462" t="s">
        <v>811</v>
      </c>
    </row>
    <row r="463" spans="1:17" ht="14.25" customHeight="1" x14ac:dyDescent="0.35">
      <c r="A463">
        <v>91341880002</v>
      </c>
      <c r="B463" t="s">
        <v>818</v>
      </c>
      <c r="C463">
        <v>9134</v>
      </c>
      <c r="D463">
        <v>9134188</v>
      </c>
      <c r="E463">
        <v>188</v>
      </c>
      <c r="F463">
        <v>2</v>
      </c>
      <c r="G463">
        <v>61</v>
      </c>
      <c r="H463" t="s">
        <v>717</v>
      </c>
      <c r="I463" t="s">
        <v>718</v>
      </c>
      <c r="J463">
        <v>6000</v>
      </c>
      <c r="K463">
        <v>911.72</v>
      </c>
      <c r="L463">
        <v>123.62</v>
      </c>
      <c r="M463">
        <v>3.96</v>
      </c>
      <c r="N463">
        <v>23779.88</v>
      </c>
      <c r="O463">
        <v>3613.43</v>
      </c>
      <c r="P463">
        <v>489.94</v>
      </c>
      <c r="Q463" t="s">
        <v>811</v>
      </c>
    </row>
    <row r="464" spans="1:17" ht="14.25" customHeight="1" x14ac:dyDescent="0.35">
      <c r="A464">
        <v>91341880003</v>
      </c>
      <c r="B464" t="s">
        <v>818</v>
      </c>
      <c r="C464">
        <v>9134</v>
      </c>
      <c r="D464">
        <v>9134188</v>
      </c>
      <c r="E464">
        <v>188</v>
      </c>
      <c r="F464">
        <v>3</v>
      </c>
      <c r="G464">
        <v>61</v>
      </c>
      <c r="H464" t="s">
        <v>717</v>
      </c>
      <c r="I464" t="s">
        <v>718</v>
      </c>
      <c r="J464">
        <v>5992.57</v>
      </c>
      <c r="K464">
        <v>537.91999999999996</v>
      </c>
      <c r="L464">
        <v>166.66</v>
      </c>
      <c r="M464">
        <v>4.96</v>
      </c>
      <c r="N464">
        <v>29734.07</v>
      </c>
      <c r="O464">
        <v>2669.06</v>
      </c>
      <c r="P464">
        <v>826.94</v>
      </c>
      <c r="Q464" t="s">
        <v>811</v>
      </c>
    </row>
    <row r="465" spans="1:17" ht="14.25" customHeight="1" x14ac:dyDescent="0.35">
      <c r="A465">
        <v>91341880004</v>
      </c>
      <c r="B465" t="s">
        <v>818</v>
      </c>
      <c r="C465">
        <v>9134</v>
      </c>
      <c r="D465">
        <v>9134188</v>
      </c>
      <c r="E465">
        <v>188</v>
      </c>
      <c r="F465">
        <v>4</v>
      </c>
      <c r="G465">
        <v>61</v>
      </c>
      <c r="H465" t="s">
        <v>717</v>
      </c>
      <c r="I465" t="s">
        <v>718</v>
      </c>
      <c r="J465">
        <v>6000</v>
      </c>
      <c r="K465">
        <v>662.1</v>
      </c>
      <c r="L465">
        <v>181.24</v>
      </c>
      <c r="M465">
        <v>5.7</v>
      </c>
      <c r="N465">
        <v>34206.07</v>
      </c>
      <c r="O465">
        <v>3774.63</v>
      </c>
      <c r="P465">
        <v>1033.23</v>
      </c>
      <c r="Q465" t="s">
        <v>811</v>
      </c>
    </row>
    <row r="466" spans="1:17" ht="14.25" customHeight="1" x14ac:dyDescent="0.35">
      <c r="A466">
        <v>91341880005</v>
      </c>
      <c r="B466" t="s">
        <v>818</v>
      </c>
      <c r="C466">
        <v>9134</v>
      </c>
      <c r="D466">
        <v>9134188</v>
      </c>
      <c r="E466">
        <v>188</v>
      </c>
      <c r="F466">
        <v>5</v>
      </c>
      <c r="G466">
        <v>61</v>
      </c>
      <c r="H466" t="s">
        <v>717</v>
      </c>
      <c r="I466" t="s">
        <v>718</v>
      </c>
      <c r="J466">
        <v>5858.95</v>
      </c>
      <c r="K466">
        <v>501.44</v>
      </c>
      <c r="L466">
        <v>141.26</v>
      </c>
      <c r="M466">
        <v>6.91</v>
      </c>
      <c r="N466">
        <v>40458.400000000001</v>
      </c>
      <c r="O466">
        <v>3462.67</v>
      </c>
      <c r="P466">
        <v>975.49</v>
      </c>
      <c r="Q466" t="s">
        <v>811</v>
      </c>
    </row>
    <row r="467" spans="1:17" ht="14.25" customHeight="1" x14ac:dyDescent="0.35">
      <c r="A467">
        <v>91341880007</v>
      </c>
      <c r="B467" t="s">
        <v>818</v>
      </c>
      <c r="C467">
        <v>9134</v>
      </c>
      <c r="D467">
        <v>9134188</v>
      </c>
      <c r="E467">
        <v>188</v>
      </c>
      <c r="F467">
        <v>7</v>
      </c>
      <c r="G467">
        <v>61</v>
      </c>
      <c r="H467" t="s">
        <v>717</v>
      </c>
      <c r="I467" t="s">
        <v>718</v>
      </c>
      <c r="J467">
        <v>5610.06</v>
      </c>
      <c r="K467">
        <v>528.76</v>
      </c>
      <c r="L467">
        <v>141.88999999999999</v>
      </c>
      <c r="M467">
        <v>7.94</v>
      </c>
      <c r="N467">
        <v>44536.39</v>
      </c>
      <c r="O467">
        <v>4197.6499999999996</v>
      </c>
      <c r="P467">
        <v>1126.4000000000001</v>
      </c>
      <c r="Q467" t="s">
        <v>811</v>
      </c>
    </row>
    <row r="468" spans="1:17" ht="14.25" customHeight="1" x14ac:dyDescent="0.35">
      <c r="A468">
        <v>91341880008</v>
      </c>
      <c r="B468" t="s">
        <v>818</v>
      </c>
      <c r="C468">
        <v>9134</v>
      </c>
      <c r="D468">
        <v>9134188</v>
      </c>
      <c r="E468">
        <v>188</v>
      </c>
      <c r="F468">
        <v>8</v>
      </c>
      <c r="G468">
        <v>61</v>
      </c>
      <c r="H468" t="s">
        <v>717</v>
      </c>
      <c r="I468" t="s">
        <v>718</v>
      </c>
      <c r="J468">
        <v>4294.58</v>
      </c>
      <c r="K468">
        <v>500</v>
      </c>
      <c r="L468">
        <v>174.97</v>
      </c>
      <c r="M468">
        <v>11.66</v>
      </c>
      <c r="N468">
        <v>50095.87</v>
      </c>
      <c r="O468">
        <v>5832.46</v>
      </c>
      <c r="P468">
        <v>2041.04</v>
      </c>
      <c r="Q468" t="s">
        <v>811</v>
      </c>
    </row>
    <row r="469" spans="1:17" ht="14.25" customHeight="1" x14ac:dyDescent="0.35">
      <c r="A469">
        <v>91341880009</v>
      </c>
      <c r="B469" t="s">
        <v>818</v>
      </c>
      <c r="C469">
        <v>9134</v>
      </c>
      <c r="D469">
        <v>9134188</v>
      </c>
      <c r="E469">
        <v>188</v>
      </c>
      <c r="F469">
        <v>9</v>
      </c>
      <c r="G469">
        <v>61</v>
      </c>
      <c r="H469" t="s">
        <v>717</v>
      </c>
      <c r="I469" t="s">
        <v>718</v>
      </c>
      <c r="J469">
        <v>4800.6499999999996</v>
      </c>
      <c r="K469">
        <v>500</v>
      </c>
      <c r="L469">
        <v>196.52</v>
      </c>
      <c r="M469">
        <v>11.1</v>
      </c>
      <c r="N469">
        <v>53265.57</v>
      </c>
      <c r="O469">
        <v>5547.74</v>
      </c>
      <c r="P469">
        <v>2180.52</v>
      </c>
      <c r="Q469" t="s">
        <v>811</v>
      </c>
    </row>
    <row r="470" spans="1:17" ht="14.25" customHeight="1" x14ac:dyDescent="0.35">
      <c r="A470">
        <v>91341880010</v>
      </c>
      <c r="B470" t="s">
        <v>818</v>
      </c>
      <c r="C470">
        <v>9134</v>
      </c>
      <c r="D470">
        <v>9134188</v>
      </c>
      <c r="E470">
        <v>188</v>
      </c>
      <c r="F470">
        <v>10</v>
      </c>
      <c r="G470">
        <v>61</v>
      </c>
      <c r="H470" t="s">
        <v>717</v>
      </c>
      <c r="I470" t="s">
        <v>718</v>
      </c>
      <c r="J470">
        <v>3969.21</v>
      </c>
      <c r="K470">
        <v>500</v>
      </c>
      <c r="L470">
        <v>185.42</v>
      </c>
      <c r="M470">
        <v>4.3899999999999997</v>
      </c>
      <c r="N470">
        <v>17421.52</v>
      </c>
      <c r="O470">
        <v>2194.58</v>
      </c>
      <c r="P470">
        <v>813.84</v>
      </c>
      <c r="Q470" t="s">
        <v>811</v>
      </c>
    </row>
    <row r="471" spans="1:17" ht="14.25" customHeight="1" x14ac:dyDescent="0.35">
      <c r="A471">
        <v>91341880011</v>
      </c>
      <c r="B471" t="s">
        <v>818</v>
      </c>
      <c r="C471">
        <v>9134</v>
      </c>
      <c r="D471">
        <v>9134188</v>
      </c>
      <c r="E471">
        <v>188</v>
      </c>
      <c r="F471">
        <v>11</v>
      </c>
      <c r="G471">
        <v>61</v>
      </c>
      <c r="H471" t="s">
        <v>717</v>
      </c>
      <c r="I471" t="s">
        <v>718</v>
      </c>
      <c r="J471">
        <v>4698.2700000000004</v>
      </c>
      <c r="K471">
        <v>500</v>
      </c>
      <c r="L471">
        <v>189.5</v>
      </c>
      <c r="M471">
        <v>4.38</v>
      </c>
      <c r="N471">
        <v>20559.52</v>
      </c>
      <c r="O471">
        <v>2187.9899999999998</v>
      </c>
      <c r="P471">
        <v>829.25</v>
      </c>
      <c r="Q471" t="s">
        <v>811</v>
      </c>
    </row>
    <row r="472" spans="1:17" ht="14.25" customHeight="1" x14ac:dyDescent="0.35">
      <c r="A472">
        <v>91341880012</v>
      </c>
      <c r="B472" t="s">
        <v>818</v>
      </c>
      <c r="C472">
        <v>9134</v>
      </c>
      <c r="D472">
        <v>9134188</v>
      </c>
      <c r="E472">
        <v>188</v>
      </c>
      <c r="F472">
        <v>12</v>
      </c>
      <c r="G472">
        <v>61</v>
      </c>
      <c r="H472" t="s">
        <v>717</v>
      </c>
      <c r="I472" t="s">
        <v>718</v>
      </c>
      <c r="J472">
        <v>4616.63</v>
      </c>
      <c r="K472">
        <v>509.77</v>
      </c>
      <c r="L472">
        <v>133.97</v>
      </c>
      <c r="M472">
        <v>20.65</v>
      </c>
      <c r="N472">
        <v>95350.35</v>
      </c>
      <c r="O472">
        <v>10528.59</v>
      </c>
      <c r="P472">
        <v>2767.04</v>
      </c>
      <c r="Q472" t="s">
        <v>811</v>
      </c>
    </row>
    <row r="473" spans="1:17" ht="14.25" customHeight="1" x14ac:dyDescent="0.35">
      <c r="A473">
        <v>91341880013</v>
      </c>
      <c r="B473" t="s">
        <v>818</v>
      </c>
      <c r="C473">
        <v>9134</v>
      </c>
      <c r="D473">
        <v>9134188</v>
      </c>
      <c r="E473">
        <v>188</v>
      </c>
      <c r="F473">
        <v>13</v>
      </c>
      <c r="G473">
        <v>61</v>
      </c>
      <c r="H473" t="s">
        <v>717</v>
      </c>
      <c r="I473" t="s">
        <v>718</v>
      </c>
      <c r="J473">
        <v>5426.61</v>
      </c>
      <c r="K473">
        <v>500.64</v>
      </c>
      <c r="L473">
        <v>156.51</v>
      </c>
      <c r="M473">
        <v>11.41</v>
      </c>
      <c r="N473">
        <v>61904.39</v>
      </c>
      <c r="O473">
        <v>5711.11</v>
      </c>
      <c r="P473">
        <v>1785.36</v>
      </c>
      <c r="Q473" t="s">
        <v>811</v>
      </c>
    </row>
    <row r="474" spans="1:17" ht="14.25" customHeight="1" x14ac:dyDescent="0.35">
      <c r="A474">
        <v>91341880014</v>
      </c>
      <c r="B474" t="s">
        <v>818</v>
      </c>
      <c r="C474">
        <v>9134</v>
      </c>
      <c r="D474">
        <v>9134188</v>
      </c>
      <c r="E474">
        <v>188</v>
      </c>
      <c r="F474">
        <v>14</v>
      </c>
      <c r="G474">
        <v>61</v>
      </c>
      <c r="H474" t="s">
        <v>717</v>
      </c>
      <c r="I474" t="s">
        <v>718</v>
      </c>
      <c r="J474">
        <v>5320.75</v>
      </c>
      <c r="K474">
        <v>831.81</v>
      </c>
      <c r="L474">
        <v>73.959999999999994</v>
      </c>
      <c r="M474">
        <v>14.02</v>
      </c>
      <c r="N474">
        <v>74577.240000000005</v>
      </c>
      <c r="O474">
        <v>11658.88</v>
      </c>
      <c r="P474">
        <v>1036.67</v>
      </c>
      <c r="Q474" t="s">
        <v>811</v>
      </c>
    </row>
    <row r="475" spans="1:17" ht="14.25" customHeight="1" x14ac:dyDescent="0.35">
      <c r="A475">
        <v>91341880015</v>
      </c>
      <c r="B475" t="s">
        <v>818</v>
      </c>
      <c r="C475">
        <v>9134</v>
      </c>
      <c r="D475">
        <v>9134188</v>
      </c>
      <c r="E475">
        <v>188</v>
      </c>
      <c r="F475">
        <v>15</v>
      </c>
      <c r="G475">
        <v>61</v>
      </c>
      <c r="H475" t="s">
        <v>717</v>
      </c>
      <c r="I475" t="s">
        <v>718</v>
      </c>
      <c r="J475">
        <v>5884.7</v>
      </c>
      <c r="K475">
        <v>570.64</v>
      </c>
      <c r="L475">
        <v>159.84</v>
      </c>
      <c r="M475">
        <v>8.32</v>
      </c>
      <c r="N475">
        <v>48982.97</v>
      </c>
      <c r="O475">
        <v>4749.92</v>
      </c>
      <c r="P475">
        <v>1330.49</v>
      </c>
      <c r="Q475" t="s">
        <v>811</v>
      </c>
    </row>
    <row r="476" spans="1:17" ht="14.25" customHeight="1" x14ac:dyDescent="0.35">
      <c r="A476">
        <v>91341880016</v>
      </c>
      <c r="B476" t="s">
        <v>818</v>
      </c>
      <c r="C476">
        <v>9134</v>
      </c>
      <c r="D476">
        <v>9134188</v>
      </c>
      <c r="E476">
        <v>188</v>
      </c>
      <c r="F476">
        <v>16</v>
      </c>
      <c r="G476">
        <v>61</v>
      </c>
      <c r="H476" t="s">
        <v>717</v>
      </c>
      <c r="I476" t="s">
        <v>718</v>
      </c>
      <c r="J476">
        <v>5238.17</v>
      </c>
      <c r="K476">
        <v>500</v>
      </c>
      <c r="L476">
        <v>132.33000000000001</v>
      </c>
      <c r="M476">
        <v>10.210000000000001</v>
      </c>
      <c r="N476">
        <v>53459.839999999997</v>
      </c>
      <c r="O476">
        <v>5102.91</v>
      </c>
      <c r="P476">
        <v>1350.51</v>
      </c>
      <c r="Q476" t="s">
        <v>811</v>
      </c>
    </row>
    <row r="477" spans="1:17" ht="14.25" customHeight="1" x14ac:dyDescent="0.35">
      <c r="A477">
        <v>91341880017</v>
      </c>
      <c r="B477" t="s">
        <v>818</v>
      </c>
      <c r="C477">
        <v>9134</v>
      </c>
      <c r="D477">
        <v>9134188</v>
      </c>
      <c r="E477">
        <v>188</v>
      </c>
      <c r="F477">
        <v>17</v>
      </c>
      <c r="G477">
        <v>61</v>
      </c>
      <c r="H477" t="s">
        <v>717</v>
      </c>
      <c r="I477" t="s">
        <v>718</v>
      </c>
      <c r="J477">
        <v>5404.89</v>
      </c>
      <c r="K477">
        <v>714.48</v>
      </c>
      <c r="L477">
        <v>185.28</v>
      </c>
      <c r="M477">
        <v>12.01</v>
      </c>
      <c r="N477">
        <v>64929.89</v>
      </c>
      <c r="O477">
        <v>8583.14</v>
      </c>
      <c r="P477">
        <v>2225.84</v>
      </c>
      <c r="Q477" t="s">
        <v>811</v>
      </c>
    </row>
    <row r="478" spans="1:17" ht="14.25" customHeight="1" x14ac:dyDescent="0.35">
      <c r="A478">
        <v>91341880018</v>
      </c>
      <c r="B478" t="s">
        <v>818</v>
      </c>
      <c r="C478">
        <v>9134</v>
      </c>
      <c r="D478">
        <v>9134188</v>
      </c>
      <c r="E478">
        <v>188</v>
      </c>
      <c r="F478">
        <v>18</v>
      </c>
      <c r="G478">
        <v>61</v>
      </c>
      <c r="H478" t="s">
        <v>717</v>
      </c>
      <c r="I478" t="s">
        <v>718</v>
      </c>
      <c r="J478">
        <v>4598.16</v>
      </c>
      <c r="K478">
        <v>500</v>
      </c>
      <c r="L478">
        <v>22.1</v>
      </c>
      <c r="M478">
        <v>9.4</v>
      </c>
      <c r="N478">
        <v>43229.64</v>
      </c>
      <c r="O478">
        <v>4700.75</v>
      </c>
      <c r="P478">
        <v>207.74</v>
      </c>
      <c r="Q478" t="s">
        <v>811</v>
      </c>
    </row>
    <row r="479" spans="1:17" ht="14.25" customHeight="1" x14ac:dyDescent="0.35">
      <c r="A479">
        <v>91341880019</v>
      </c>
      <c r="B479" t="s">
        <v>818</v>
      </c>
      <c r="C479">
        <v>9134</v>
      </c>
      <c r="D479">
        <v>9134188</v>
      </c>
      <c r="E479">
        <v>188</v>
      </c>
      <c r="F479">
        <v>19</v>
      </c>
      <c r="G479">
        <v>61</v>
      </c>
      <c r="H479" t="s">
        <v>717</v>
      </c>
      <c r="I479" t="s">
        <v>718</v>
      </c>
      <c r="J479">
        <v>5933.8</v>
      </c>
      <c r="K479">
        <v>500</v>
      </c>
      <c r="L479">
        <v>0</v>
      </c>
      <c r="M479">
        <v>2.4500000000000002</v>
      </c>
      <c r="N479">
        <v>14511.13</v>
      </c>
      <c r="O479">
        <v>1222.75</v>
      </c>
      <c r="P479">
        <v>0</v>
      </c>
      <c r="Q479" t="s">
        <v>811</v>
      </c>
    </row>
    <row r="480" spans="1:17" ht="14.25" customHeight="1" x14ac:dyDescent="0.35">
      <c r="A480">
        <v>91431500001</v>
      </c>
      <c r="B480" t="s">
        <v>819</v>
      </c>
      <c r="C480">
        <v>9143</v>
      </c>
      <c r="D480">
        <v>9143150</v>
      </c>
      <c r="E480">
        <v>150</v>
      </c>
      <c r="F480">
        <v>1</v>
      </c>
      <c r="G480">
        <v>61</v>
      </c>
      <c r="H480" t="s">
        <v>717</v>
      </c>
      <c r="I480" t="s">
        <v>718</v>
      </c>
      <c r="J480">
        <v>3558.21</v>
      </c>
      <c r="K480">
        <v>0</v>
      </c>
      <c r="L480">
        <v>263.88</v>
      </c>
      <c r="M480">
        <v>3.94</v>
      </c>
      <c r="N480">
        <v>14005.56</v>
      </c>
      <c r="O480">
        <v>0</v>
      </c>
      <c r="P480">
        <v>1038.68</v>
      </c>
      <c r="Q480" t="s">
        <v>811</v>
      </c>
    </row>
    <row r="481" spans="1:17" ht="14.25" customHeight="1" x14ac:dyDescent="0.35">
      <c r="A481">
        <v>91431500002</v>
      </c>
      <c r="B481" t="s">
        <v>819</v>
      </c>
      <c r="C481">
        <v>9143</v>
      </c>
      <c r="D481">
        <v>9143150</v>
      </c>
      <c r="E481">
        <v>150</v>
      </c>
      <c r="F481">
        <v>2</v>
      </c>
      <c r="G481">
        <v>61</v>
      </c>
      <c r="H481" t="s">
        <v>717</v>
      </c>
      <c r="I481" t="s">
        <v>718</v>
      </c>
      <c r="J481">
        <v>2637.4</v>
      </c>
      <c r="K481">
        <v>0</v>
      </c>
      <c r="L481">
        <v>267.95999999999998</v>
      </c>
      <c r="M481">
        <v>16.399999999999999</v>
      </c>
      <c r="N481">
        <v>43265.38</v>
      </c>
      <c r="O481">
        <v>0</v>
      </c>
      <c r="P481">
        <v>4395.74</v>
      </c>
      <c r="Q481" t="s">
        <v>811</v>
      </c>
    </row>
    <row r="482" spans="1:17" ht="14.25" customHeight="1" x14ac:dyDescent="0.35">
      <c r="A482">
        <v>91431500003</v>
      </c>
      <c r="B482" t="s">
        <v>819</v>
      </c>
      <c r="C482">
        <v>9143</v>
      </c>
      <c r="D482">
        <v>9143150</v>
      </c>
      <c r="E482">
        <v>150</v>
      </c>
      <c r="F482">
        <v>3</v>
      </c>
      <c r="G482">
        <v>61</v>
      </c>
      <c r="H482" t="s">
        <v>717</v>
      </c>
      <c r="I482" t="s">
        <v>718</v>
      </c>
      <c r="J482">
        <v>3431.06</v>
      </c>
      <c r="K482">
        <v>0</v>
      </c>
      <c r="L482">
        <v>231.82</v>
      </c>
      <c r="M482">
        <v>6.11</v>
      </c>
      <c r="N482">
        <v>20956.27</v>
      </c>
      <c r="O482">
        <v>0</v>
      </c>
      <c r="P482">
        <v>1415.92</v>
      </c>
      <c r="Q482" t="s">
        <v>811</v>
      </c>
    </row>
    <row r="483" spans="1:17" ht="14.25" customHeight="1" x14ac:dyDescent="0.35">
      <c r="A483">
        <v>91431500004</v>
      </c>
      <c r="B483" t="s">
        <v>819</v>
      </c>
      <c r="C483">
        <v>9143</v>
      </c>
      <c r="D483">
        <v>9143150</v>
      </c>
      <c r="E483">
        <v>150</v>
      </c>
      <c r="F483">
        <v>4</v>
      </c>
      <c r="G483">
        <v>61</v>
      </c>
      <c r="H483" t="s">
        <v>717</v>
      </c>
      <c r="I483" t="s">
        <v>718</v>
      </c>
      <c r="J483">
        <v>1031.21</v>
      </c>
      <c r="K483">
        <v>0</v>
      </c>
      <c r="L483">
        <v>122.62</v>
      </c>
      <c r="M483">
        <v>2.98</v>
      </c>
      <c r="N483">
        <v>3074.4</v>
      </c>
      <c r="O483">
        <v>0</v>
      </c>
      <c r="P483">
        <v>365.56</v>
      </c>
      <c r="Q483" t="s">
        <v>811</v>
      </c>
    </row>
    <row r="484" spans="1:17" ht="14.25" customHeight="1" x14ac:dyDescent="0.35">
      <c r="A484">
        <v>91431500005</v>
      </c>
      <c r="B484" t="s">
        <v>819</v>
      </c>
      <c r="C484">
        <v>9143</v>
      </c>
      <c r="D484">
        <v>9143150</v>
      </c>
      <c r="E484">
        <v>150</v>
      </c>
      <c r="F484">
        <v>5</v>
      </c>
      <c r="G484">
        <v>61</v>
      </c>
      <c r="H484" t="s">
        <v>717</v>
      </c>
      <c r="I484" t="s">
        <v>718</v>
      </c>
      <c r="J484">
        <v>3406.61</v>
      </c>
      <c r="K484">
        <v>0</v>
      </c>
      <c r="L484">
        <v>233.29</v>
      </c>
      <c r="M484">
        <v>11.06</v>
      </c>
      <c r="N484">
        <v>37672.660000000003</v>
      </c>
      <c r="O484">
        <v>0</v>
      </c>
      <c r="P484">
        <v>2579.89</v>
      </c>
      <c r="Q484" t="s">
        <v>811</v>
      </c>
    </row>
    <row r="485" spans="1:17" ht="14.25" customHeight="1" x14ac:dyDescent="0.35">
      <c r="A485">
        <v>91431500006</v>
      </c>
      <c r="B485" t="s">
        <v>819</v>
      </c>
      <c r="C485">
        <v>9143</v>
      </c>
      <c r="D485">
        <v>9143150</v>
      </c>
      <c r="E485">
        <v>150</v>
      </c>
      <c r="F485">
        <v>6</v>
      </c>
      <c r="G485">
        <v>61</v>
      </c>
      <c r="H485" t="s">
        <v>717</v>
      </c>
      <c r="I485" t="s">
        <v>718</v>
      </c>
      <c r="J485">
        <v>3826.75</v>
      </c>
      <c r="K485">
        <v>0</v>
      </c>
      <c r="L485">
        <v>218.71</v>
      </c>
      <c r="M485">
        <v>1.25</v>
      </c>
      <c r="N485">
        <v>4771.66</v>
      </c>
      <c r="O485">
        <v>0</v>
      </c>
      <c r="P485">
        <v>272.72000000000003</v>
      </c>
      <c r="Q485" t="s">
        <v>811</v>
      </c>
    </row>
    <row r="486" spans="1:17" ht="14.25" customHeight="1" x14ac:dyDescent="0.35">
      <c r="A486">
        <v>91431500007</v>
      </c>
      <c r="B486" t="s">
        <v>819</v>
      </c>
      <c r="C486">
        <v>9143</v>
      </c>
      <c r="D486">
        <v>9143150</v>
      </c>
      <c r="E486">
        <v>150</v>
      </c>
      <c r="F486">
        <v>7</v>
      </c>
      <c r="G486">
        <v>61</v>
      </c>
      <c r="H486" t="s">
        <v>717</v>
      </c>
      <c r="I486" t="s">
        <v>718</v>
      </c>
      <c r="J486">
        <v>1264.94</v>
      </c>
      <c r="K486">
        <v>0</v>
      </c>
      <c r="L486">
        <v>135.08000000000001</v>
      </c>
      <c r="M486">
        <v>17.34</v>
      </c>
      <c r="N486">
        <v>21933.67</v>
      </c>
      <c r="O486">
        <v>0</v>
      </c>
      <c r="P486">
        <v>2342.3200000000002</v>
      </c>
      <c r="Q486" t="s">
        <v>811</v>
      </c>
    </row>
    <row r="487" spans="1:17" ht="14.25" customHeight="1" x14ac:dyDescent="0.35">
      <c r="A487">
        <v>91431500008</v>
      </c>
      <c r="B487" t="s">
        <v>819</v>
      </c>
      <c r="C487">
        <v>9143</v>
      </c>
      <c r="D487">
        <v>9143150</v>
      </c>
      <c r="E487">
        <v>150</v>
      </c>
      <c r="F487">
        <v>8</v>
      </c>
      <c r="G487">
        <v>61</v>
      </c>
      <c r="H487" t="s">
        <v>717</v>
      </c>
      <c r="I487" t="s">
        <v>718</v>
      </c>
      <c r="J487">
        <v>1807.02</v>
      </c>
      <c r="K487">
        <v>0</v>
      </c>
      <c r="L487">
        <v>202.58</v>
      </c>
      <c r="M487">
        <v>18.21</v>
      </c>
      <c r="N487">
        <v>32910.28</v>
      </c>
      <c r="O487">
        <v>0</v>
      </c>
      <c r="P487">
        <v>3689.46</v>
      </c>
      <c r="Q487" t="s">
        <v>811</v>
      </c>
    </row>
    <row r="488" spans="1:17" ht="14.25" customHeight="1" x14ac:dyDescent="0.35">
      <c r="A488">
        <v>91431500009</v>
      </c>
      <c r="B488" t="s">
        <v>819</v>
      </c>
      <c r="C488">
        <v>9143</v>
      </c>
      <c r="D488">
        <v>9143150</v>
      </c>
      <c r="E488">
        <v>150</v>
      </c>
      <c r="F488">
        <v>9</v>
      </c>
      <c r="G488">
        <v>61</v>
      </c>
      <c r="H488" t="s">
        <v>717</v>
      </c>
      <c r="I488" t="s">
        <v>718</v>
      </c>
      <c r="J488">
        <v>4937.4799999999996</v>
      </c>
      <c r="K488">
        <v>0</v>
      </c>
      <c r="L488">
        <v>116.99</v>
      </c>
      <c r="M488">
        <v>11.26</v>
      </c>
      <c r="N488">
        <v>55608.88</v>
      </c>
      <c r="O488">
        <v>0</v>
      </c>
      <c r="P488">
        <v>1317.63</v>
      </c>
      <c r="Q488" t="s">
        <v>811</v>
      </c>
    </row>
    <row r="489" spans="1:17" ht="14.25" customHeight="1" x14ac:dyDescent="0.35">
      <c r="A489">
        <v>91431500010</v>
      </c>
      <c r="B489" t="s">
        <v>820</v>
      </c>
      <c r="C489">
        <v>9143</v>
      </c>
      <c r="D489">
        <v>9143150</v>
      </c>
      <c r="E489">
        <v>150</v>
      </c>
      <c r="F489">
        <v>10</v>
      </c>
      <c r="G489">
        <v>61</v>
      </c>
      <c r="H489" t="s">
        <v>717</v>
      </c>
      <c r="I489" t="s">
        <v>718</v>
      </c>
      <c r="J489">
        <v>1983.46</v>
      </c>
      <c r="K489">
        <v>0</v>
      </c>
      <c r="L489">
        <v>146.61000000000001</v>
      </c>
      <c r="M489">
        <v>5.58</v>
      </c>
      <c r="N489">
        <v>11073.15</v>
      </c>
      <c r="O489">
        <v>0</v>
      </c>
      <c r="P489">
        <v>818.46</v>
      </c>
      <c r="Q489" t="s">
        <v>811</v>
      </c>
    </row>
    <row r="490" spans="1:17" ht="14.25" customHeight="1" x14ac:dyDescent="0.35">
      <c r="A490">
        <v>91431500011</v>
      </c>
      <c r="B490" t="s">
        <v>821</v>
      </c>
      <c r="C490">
        <v>9143</v>
      </c>
      <c r="D490">
        <v>9143150</v>
      </c>
      <c r="E490">
        <v>150</v>
      </c>
      <c r="F490">
        <v>11</v>
      </c>
      <c r="G490">
        <v>61</v>
      </c>
      <c r="H490" t="s">
        <v>717</v>
      </c>
      <c r="I490" t="s">
        <v>718</v>
      </c>
      <c r="J490">
        <v>2065.6999999999998</v>
      </c>
      <c r="K490">
        <v>0</v>
      </c>
      <c r="L490">
        <v>60.84</v>
      </c>
      <c r="M490">
        <v>9.84</v>
      </c>
      <c r="N490">
        <v>20327.53</v>
      </c>
      <c r="O490">
        <v>0</v>
      </c>
      <c r="P490">
        <v>598.74</v>
      </c>
      <c r="Q490" t="s">
        <v>811</v>
      </c>
    </row>
    <row r="491" spans="1:17" ht="14.25" customHeight="1" x14ac:dyDescent="0.35">
      <c r="A491">
        <v>91431500012</v>
      </c>
      <c r="B491" t="s">
        <v>821</v>
      </c>
      <c r="C491">
        <v>9143</v>
      </c>
      <c r="D491">
        <v>9143150</v>
      </c>
      <c r="E491">
        <v>150</v>
      </c>
      <c r="F491">
        <v>12</v>
      </c>
      <c r="G491">
        <v>61</v>
      </c>
      <c r="H491" t="s">
        <v>717</v>
      </c>
      <c r="I491" t="s">
        <v>718</v>
      </c>
      <c r="J491">
        <v>3776.18</v>
      </c>
      <c r="K491">
        <v>0</v>
      </c>
      <c r="L491">
        <v>0</v>
      </c>
      <c r="M491">
        <v>8.57</v>
      </c>
      <c r="N491">
        <v>32359.42</v>
      </c>
      <c r="O491">
        <v>0</v>
      </c>
      <c r="P491">
        <v>0</v>
      </c>
      <c r="Q491" t="s">
        <v>811</v>
      </c>
    </row>
    <row r="492" spans="1:17" ht="14.25" customHeight="1" x14ac:dyDescent="0.35">
      <c r="A492">
        <v>91431500013</v>
      </c>
      <c r="B492" t="s">
        <v>821</v>
      </c>
      <c r="C492">
        <v>9143</v>
      </c>
      <c r="D492">
        <v>9143150</v>
      </c>
      <c r="E492">
        <v>150</v>
      </c>
      <c r="F492">
        <v>13</v>
      </c>
      <c r="G492">
        <v>61</v>
      </c>
      <c r="H492" t="s">
        <v>717</v>
      </c>
      <c r="I492" t="s">
        <v>718</v>
      </c>
      <c r="J492">
        <v>2587.7199999999998</v>
      </c>
      <c r="K492">
        <v>0</v>
      </c>
      <c r="L492">
        <v>0</v>
      </c>
      <c r="M492">
        <v>8.4600000000000009</v>
      </c>
      <c r="N492">
        <v>21895.38</v>
      </c>
      <c r="O492">
        <v>0</v>
      </c>
      <c r="P492">
        <v>0</v>
      </c>
      <c r="Q492" t="s">
        <v>811</v>
      </c>
    </row>
    <row r="493" spans="1:17" ht="14.25" customHeight="1" x14ac:dyDescent="0.35">
      <c r="A493">
        <v>192892760001</v>
      </c>
      <c r="B493" t="s">
        <v>822</v>
      </c>
      <c r="C493">
        <v>19289</v>
      </c>
      <c r="D493">
        <v>19289276</v>
      </c>
      <c r="E493">
        <v>276</v>
      </c>
      <c r="F493">
        <v>1</v>
      </c>
      <c r="G493">
        <v>61</v>
      </c>
      <c r="H493" t="s">
        <v>717</v>
      </c>
      <c r="I493" t="s">
        <v>718</v>
      </c>
      <c r="J493">
        <v>1754.42</v>
      </c>
      <c r="K493">
        <v>0</v>
      </c>
      <c r="L493">
        <v>28.42</v>
      </c>
      <c r="M493">
        <v>10.61</v>
      </c>
      <c r="N493">
        <v>18611.55</v>
      </c>
      <c r="O493">
        <v>0</v>
      </c>
      <c r="P493">
        <v>301.52999999999997</v>
      </c>
      <c r="Q493" t="s">
        <v>823</v>
      </c>
    </row>
    <row r="494" spans="1:17" ht="14.25" customHeight="1" x14ac:dyDescent="0.35">
      <c r="A494">
        <v>192892760002</v>
      </c>
      <c r="B494" t="s">
        <v>822</v>
      </c>
      <c r="C494">
        <v>19289</v>
      </c>
      <c r="D494">
        <v>19289276</v>
      </c>
      <c r="E494">
        <v>276</v>
      </c>
      <c r="F494">
        <v>2</v>
      </c>
      <c r="G494">
        <v>61</v>
      </c>
      <c r="H494" t="s">
        <v>717</v>
      </c>
      <c r="I494" t="s">
        <v>718</v>
      </c>
      <c r="J494">
        <v>1826.41</v>
      </c>
      <c r="K494">
        <v>0</v>
      </c>
      <c r="L494">
        <v>55.88</v>
      </c>
      <c r="M494">
        <v>6.2</v>
      </c>
      <c r="N494">
        <v>11323.41</v>
      </c>
      <c r="O494">
        <v>0</v>
      </c>
      <c r="P494">
        <v>346.44</v>
      </c>
      <c r="Q494" t="s">
        <v>823</v>
      </c>
    </row>
    <row r="495" spans="1:17" ht="14.25" customHeight="1" x14ac:dyDescent="0.35">
      <c r="A495">
        <v>193432840001</v>
      </c>
      <c r="B495" t="s">
        <v>824</v>
      </c>
      <c r="C495">
        <v>19343</v>
      </c>
      <c r="D495">
        <v>19343284</v>
      </c>
      <c r="E495">
        <v>284</v>
      </c>
      <c r="F495">
        <v>1</v>
      </c>
      <c r="G495">
        <v>61</v>
      </c>
      <c r="H495" t="s">
        <v>717</v>
      </c>
      <c r="I495" t="s">
        <v>718</v>
      </c>
      <c r="J495">
        <v>3935.51</v>
      </c>
      <c r="K495">
        <v>0</v>
      </c>
      <c r="L495">
        <v>316.19</v>
      </c>
      <c r="M495">
        <v>22.03</v>
      </c>
      <c r="N495">
        <v>86718.02</v>
      </c>
      <c r="O495">
        <v>0</v>
      </c>
      <c r="P495">
        <v>6967.13</v>
      </c>
      <c r="Q495" t="s">
        <v>823</v>
      </c>
    </row>
    <row r="496" spans="1:17" ht="14.25" customHeight="1" x14ac:dyDescent="0.35">
      <c r="A496">
        <v>194312860001</v>
      </c>
      <c r="B496" t="s">
        <v>825</v>
      </c>
      <c r="C496">
        <v>19431</v>
      </c>
      <c r="D496">
        <v>19431286</v>
      </c>
      <c r="E496">
        <v>286</v>
      </c>
      <c r="F496">
        <v>1</v>
      </c>
      <c r="G496">
        <v>61</v>
      </c>
      <c r="H496" t="s">
        <v>717</v>
      </c>
      <c r="I496" t="s">
        <v>718</v>
      </c>
      <c r="J496">
        <v>2146.9699999999998</v>
      </c>
      <c r="K496">
        <v>500</v>
      </c>
      <c r="L496">
        <v>208.17</v>
      </c>
      <c r="M496">
        <v>7.7</v>
      </c>
      <c r="N496">
        <v>16538.62</v>
      </c>
      <c r="O496">
        <v>3851.62</v>
      </c>
      <c r="P496">
        <v>1603.61</v>
      </c>
      <c r="Q496" t="s">
        <v>823</v>
      </c>
    </row>
    <row r="497" spans="1:17" ht="14.25" customHeight="1" x14ac:dyDescent="0.35">
      <c r="A497">
        <v>194312860002</v>
      </c>
      <c r="B497" t="s">
        <v>825</v>
      </c>
      <c r="C497">
        <v>19431</v>
      </c>
      <c r="D497">
        <v>19431286</v>
      </c>
      <c r="E497">
        <v>286</v>
      </c>
      <c r="F497">
        <v>2</v>
      </c>
      <c r="G497">
        <v>61</v>
      </c>
      <c r="H497" t="s">
        <v>717</v>
      </c>
      <c r="I497" t="s">
        <v>718</v>
      </c>
      <c r="J497">
        <v>2679.52</v>
      </c>
      <c r="K497">
        <v>514.57000000000005</v>
      </c>
      <c r="L497">
        <v>241.05</v>
      </c>
      <c r="M497">
        <v>16.010000000000002</v>
      </c>
      <c r="N497">
        <v>42905.19</v>
      </c>
      <c r="O497">
        <v>8239.44</v>
      </c>
      <c r="P497">
        <v>3859.78</v>
      </c>
      <c r="Q497" t="s">
        <v>823</v>
      </c>
    </row>
    <row r="498" spans="1:17" ht="14.25" customHeight="1" x14ac:dyDescent="0.35">
      <c r="A498">
        <v>194312860003</v>
      </c>
      <c r="B498" t="s">
        <v>825</v>
      </c>
      <c r="C498">
        <v>19431</v>
      </c>
      <c r="D498">
        <v>19431286</v>
      </c>
      <c r="E498">
        <v>286</v>
      </c>
      <c r="F498">
        <v>3</v>
      </c>
      <c r="G498">
        <v>61</v>
      </c>
      <c r="H498" t="s">
        <v>717</v>
      </c>
      <c r="I498" t="s">
        <v>718</v>
      </c>
      <c r="J498">
        <v>1725.52</v>
      </c>
      <c r="K498">
        <v>500</v>
      </c>
      <c r="L498">
        <v>194.37</v>
      </c>
      <c r="M498">
        <v>17</v>
      </c>
      <c r="N498">
        <v>29330.37</v>
      </c>
      <c r="O498">
        <v>8499.01</v>
      </c>
      <c r="P498">
        <v>3303.91</v>
      </c>
      <c r="Q498" t="s">
        <v>823</v>
      </c>
    </row>
    <row r="499" spans="1:17" ht="14.25" customHeight="1" x14ac:dyDescent="0.35">
      <c r="A499">
        <v>194312860004</v>
      </c>
      <c r="B499" t="s">
        <v>825</v>
      </c>
      <c r="C499">
        <v>19431</v>
      </c>
      <c r="D499">
        <v>19431286</v>
      </c>
      <c r="E499">
        <v>286</v>
      </c>
      <c r="F499">
        <v>4</v>
      </c>
      <c r="G499">
        <v>61</v>
      </c>
      <c r="H499" t="s">
        <v>717</v>
      </c>
      <c r="I499" t="s">
        <v>718</v>
      </c>
      <c r="J499">
        <v>1446.08</v>
      </c>
      <c r="K499">
        <v>500</v>
      </c>
      <c r="L499">
        <v>284.48</v>
      </c>
      <c r="M499">
        <v>21.07</v>
      </c>
      <c r="N499">
        <v>30468.61</v>
      </c>
      <c r="O499">
        <v>10534.92</v>
      </c>
      <c r="P499">
        <v>5993.95</v>
      </c>
      <c r="Q499" t="s">
        <v>823</v>
      </c>
    </row>
    <row r="500" spans="1:17" ht="14.25" customHeight="1" x14ac:dyDescent="0.35">
      <c r="A500">
        <v>194312860005</v>
      </c>
      <c r="B500" t="s">
        <v>825</v>
      </c>
      <c r="C500">
        <v>19431</v>
      </c>
      <c r="D500">
        <v>19431286</v>
      </c>
      <c r="E500">
        <v>286</v>
      </c>
      <c r="F500">
        <v>5</v>
      </c>
      <c r="G500">
        <v>61</v>
      </c>
      <c r="H500" t="s">
        <v>717</v>
      </c>
      <c r="I500" t="s">
        <v>718</v>
      </c>
      <c r="J500">
        <v>4407.18</v>
      </c>
      <c r="K500">
        <v>885.24</v>
      </c>
      <c r="L500">
        <v>250.23</v>
      </c>
      <c r="M500">
        <v>33.630000000000003</v>
      </c>
      <c r="N500">
        <v>148199.34</v>
      </c>
      <c r="O500">
        <v>29767.72</v>
      </c>
      <c r="P500">
        <v>8414.56</v>
      </c>
      <c r="Q500" t="s">
        <v>823</v>
      </c>
    </row>
    <row r="501" spans="1:17" ht="14.25" customHeight="1" x14ac:dyDescent="0.35">
      <c r="A501">
        <v>194312860006</v>
      </c>
      <c r="B501" t="s">
        <v>825</v>
      </c>
      <c r="C501">
        <v>19431</v>
      </c>
      <c r="D501">
        <v>19431286</v>
      </c>
      <c r="E501">
        <v>286</v>
      </c>
      <c r="F501">
        <v>6</v>
      </c>
      <c r="G501">
        <v>61</v>
      </c>
      <c r="H501" t="s">
        <v>717</v>
      </c>
      <c r="I501" t="s">
        <v>718</v>
      </c>
      <c r="J501">
        <v>3254.23</v>
      </c>
      <c r="K501">
        <v>660.91</v>
      </c>
      <c r="L501">
        <v>264.17</v>
      </c>
      <c r="M501">
        <v>12.66</v>
      </c>
      <c r="N501">
        <v>41187.339999999997</v>
      </c>
      <c r="O501">
        <v>8364.85</v>
      </c>
      <c r="P501">
        <v>3343.48</v>
      </c>
      <c r="Q501" t="s">
        <v>823</v>
      </c>
    </row>
    <row r="502" spans="1:17" ht="14.25" customHeight="1" x14ac:dyDescent="0.35">
      <c r="A502">
        <v>194312860007</v>
      </c>
      <c r="B502" t="s">
        <v>825</v>
      </c>
      <c r="C502">
        <v>19431</v>
      </c>
      <c r="D502">
        <v>19431286</v>
      </c>
      <c r="E502">
        <v>286</v>
      </c>
      <c r="F502">
        <v>7</v>
      </c>
      <c r="G502">
        <v>61</v>
      </c>
      <c r="H502" t="s">
        <v>717</v>
      </c>
      <c r="I502" t="s">
        <v>718</v>
      </c>
      <c r="J502">
        <v>2055.17</v>
      </c>
      <c r="K502">
        <v>500</v>
      </c>
      <c r="L502">
        <v>308.58999999999997</v>
      </c>
      <c r="M502">
        <v>16.91</v>
      </c>
      <c r="N502">
        <v>34750.99</v>
      </c>
      <c r="O502">
        <v>8454.5400000000009</v>
      </c>
      <c r="P502">
        <v>5217.8999999999996</v>
      </c>
      <c r="Q502" t="s">
        <v>823</v>
      </c>
    </row>
    <row r="503" spans="1:17" ht="14.25" customHeight="1" x14ac:dyDescent="0.35">
      <c r="A503">
        <v>194312860008</v>
      </c>
      <c r="B503" t="s">
        <v>825</v>
      </c>
      <c r="C503">
        <v>19431</v>
      </c>
      <c r="D503">
        <v>19431286</v>
      </c>
      <c r="E503">
        <v>286</v>
      </c>
      <c r="F503">
        <v>8</v>
      </c>
      <c r="G503">
        <v>61</v>
      </c>
      <c r="H503" t="s">
        <v>717</v>
      </c>
      <c r="I503" t="s">
        <v>718</v>
      </c>
      <c r="J503">
        <v>4117.78</v>
      </c>
      <c r="K503">
        <v>710.89</v>
      </c>
      <c r="L503">
        <v>306.35000000000002</v>
      </c>
      <c r="M503">
        <v>12.11</v>
      </c>
      <c r="N503">
        <v>49880.15</v>
      </c>
      <c r="O503">
        <v>8611.27</v>
      </c>
      <c r="P503">
        <v>3710.93</v>
      </c>
      <c r="Q503" t="s">
        <v>823</v>
      </c>
    </row>
    <row r="504" spans="1:17" ht="14.25" customHeight="1" x14ac:dyDescent="0.35">
      <c r="A504">
        <v>194312860009</v>
      </c>
      <c r="B504" t="s">
        <v>825</v>
      </c>
      <c r="C504">
        <v>19431</v>
      </c>
      <c r="D504">
        <v>19431286</v>
      </c>
      <c r="E504">
        <v>286</v>
      </c>
      <c r="F504">
        <v>9</v>
      </c>
      <c r="G504">
        <v>61</v>
      </c>
      <c r="H504" t="s">
        <v>717</v>
      </c>
      <c r="I504" t="s">
        <v>718</v>
      </c>
      <c r="J504">
        <v>2640.92</v>
      </c>
      <c r="K504">
        <v>502.7</v>
      </c>
      <c r="L504">
        <v>244.12</v>
      </c>
      <c r="M504">
        <v>12.92</v>
      </c>
      <c r="N504">
        <v>34117.18</v>
      </c>
      <c r="O504">
        <v>6494.25</v>
      </c>
      <c r="P504">
        <v>3153.72</v>
      </c>
      <c r="Q504" t="s">
        <v>823</v>
      </c>
    </row>
    <row r="505" spans="1:17" ht="14.25" customHeight="1" x14ac:dyDescent="0.35">
      <c r="A505">
        <v>194312860010</v>
      </c>
      <c r="B505" t="s">
        <v>825</v>
      </c>
      <c r="C505">
        <v>19431</v>
      </c>
      <c r="D505">
        <v>19431286</v>
      </c>
      <c r="E505">
        <v>286</v>
      </c>
      <c r="F505">
        <v>10</v>
      </c>
      <c r="G505">
        <v>61</v>
      </c>
      <c r="H505" t="s">
        <v>717</v>
      </c>
      <c r="I505" t="s">
        <v>718</v>
      </c>
      <c r="J505">
        <v>1970.93</v>
      </c>
      <c r="K505">
        <v>500</v>
      </c>
      <c r="L505">
        <v>241.77</v>
      </c>
      <c r="M505">
        <v>4.5599999999999996</v>
      </c>
      <c r="N505">
        <v>8981.27</v>
      </c>
      <c r="O505">
        <v>2278.4299999999998</v>
      </c>
      <c r="P505">
        <v>1101.7</v>
      </c>
      <c r="Q505" t="s">
        <v>823</v>
      </c>
    </row>
    <row r="506" spans="1:17" ht="14.25" customHeight="1" x14ac:dyDescent="0.35">
      <c r="A506">
        <v>194312860011</v>
      </c>
      <c r="B506" t="s">
        <v>825</v>
      </c>
      <c r="C506">
        <v>19431</v>
      </c>
      <c r="D506">
        <v>19431286</v>
      </c>
      <c r="E506">
        <v>286</v>
      </c>
      <c r="F506">
        <v>11</v>
      </c>
      <c r="G506">
        <v>61</v>
      </c>
      <c r="H506" t="s">
        <v>717</v>
      </c>
      <c r="I506" t="s">
        <v>718</v>
      </c>
      <c r="J506">
        <v>1992.93</v>
      </c>
      <c r="K506">
        <v>500</v>
      </c>
      <c r="L506">
        <v>298.27999999999997</v>
      </c>
      <c r="M506">
        <v>1.77</v>
      </c>
      <c r="N506">
        <v>3528.07</v>
      </c>
      <c r="O506">
        <v>885.14</v>
      </c>
      <c r="P506">
        <v>528.04999999999995</v>
      </c>
      <c r="Q506" t="s">
        <v>823</v>
      </c>
    </row>
    <row r="507" spans="1:17" ht="14.25" customHeight="1" x14ac:dyDescent="0.35">
      <c r="A507">
        <v>194312860012</v>
      </c>
      <c r="B507" t="s">
        <v>825</v>
      </c>
      <c r="C507">
        <v>19431</v>
      </c>
      <c r="D507">
        <v>19431286</v>
      </c>
      <c r="E507">
        <v>286</v>
      </c>
      <c r="F507">
        <v>12</v>
      </c>
      <c r="G507">
        <v>61</v>
      </c>
      <c r="H507" t="s">
        <v>717</v>
      </c>
      <c r="I507" t="s">
        <v>718</v>
      </c>
      <c r="J507">
        <v>2230.4299999999998</v>
      </c>
      <c r="K507">
        <v>500</v>
      </c>
      <c r="L507">
        <v>287.05</v>
      </c>
      <c r="M507">
        <v>13.6</v>
      </c>
      <c r="N507">
        <v>30336.92</v>
      </c>
      <c r="O507">
        <v>6800.68</v>
      </c>
      <c r="P507">
        <v>3904.31</v>
      </c>
      <c r="Q507" t="s">
        <v>823</v>
      </c>
    </row>
    <row r="508" spans="1:17" ht="14.25" customHeight="1" x14ac:dyDescent="0.35">
      <c r="A508">
        <v>194312860013</v>
      </c>
      <c r="B508" t="s">
        <v>825</v>
      </c>
      <c r="C508">
        <v>19431</v>
      </c>
      <c r="D508">
        <v>19431286</v>
      </c>
      <c r="E508">
        <v>286</v>
      </c>
      <c r="F508">
        <v>13</v>
      </c>
      <c r="G508">
        <v>61</v>
      </c>
      <c r="H508" t="s">
        <v>717</v>
      </c>
      <c r="I508" t="s">
        <v>718</v>
      </c>
      <c r="J508">
        <v>2251.7800000000002</v>
      </c>
      <c r="K508">
        <v>501.2</v>
      </c>
      <c r="L508">
        <v>228.6</v>
      </c>
      <c r="M508">
        <v>6.99</v>
      </c>
      <c r="N508">
        <v>15736.17</v>
      </c>
      <c r="O508">
        <v>3502.53</v>
      </c>
      <c r="P508">
        <v>1597.51</v>
      </c>
      <c r="Q508" t="s">
        <v>823</v>
      </c>
    </row>
    <row r="509" spans="1:17" ht="14.25" customHeight="1" x14ac:dyDescent="0.35">
      <c r="A509">
        <v>194452940001</v>
      </c>
      <c r="B509" t="s">
        <v>826</v>
      </c>
      <c r="C509">
        <v>19445</v>
      </c>
      <c r="D509">
        <v>19445294</v>
      </c>
      <c r="E509">
        <v>294</v>
      </c>
      <c r="F509">
        <v>1</v>
      </c>
      <c r="G509">
        <v>61</v>
      </c>
      <c r="H509" t="s">
        <v>717</v>
      </c>
      <c r="I509" t="s">
        <v>718</v>
      </c>
      <c r="J509">
        <v>1001.83</v>
      </c>
      <c r="K509">
        <v>0</v>
      </c>
      <c r="L509">
        <v>251.99</v>
      </c>
      <c r="M509">
        <v>5.09</v>
      </c>
      <c r="N509">
        <v>5096.6499999999996</v>
      </c>
      <c r="O509">
        <v>0</v>
      </c>
      <c r="P509">
        <v>1281.95</v>
      </c>
      <c r="Q509" t="s">
        <v>823</v>
      </c>
    </row>
    <row r="510" spans="1:17" ht="14.25" customHeight="1" x14ac:dyDescent="0.35">
      <c r="A510">
        <v>194452940002</v>
      </c>
      <c r="B510" t="s">
        <v>826</v>
      </c>
      <c r="C510">
        <v>19445</v>
      </c>
      <c r="D510">
        <v>19445294</v>
      </c>
      <c r="E510">
        <v>294</v>
      </c>
      <c r="F510">
        <v>2</v>
      </c>
      <c r="G510">
        <v>61</v>
      </c>
      <c r="H510" t="s">
        <v>717</v>
      </c>
      <c r="I510" t="s">
        <v>718</v>
      </c>
      <c r="J510">
        <v>1118.25</v>
      </c>
      <c r="K510">
        <v>0</v>
      </c>
      <c r="L510">
        <v>197.12</v>
      </c>
      <c r="M510">
        <v>12.21</v>
      </c>
      <c r="N510">
        <v>13654.2</v>
      </c>
      <c r="O510">
        <v>0</v>
      </c>
      <c r="P510">
        <v>2406.9499999999998</v>
      </c>
      <c r="Q510" t="s">
        <v>823</v>
      </c>
    </row>
    <row r="511" spans="1:17" ht="14.25" customHeight="1" x14ac:dyDescent="0.35">
      <c r="A511">
        <v>194452940003</v>
      </c>
      <c r="B511" t="s">
        <v>826</v>
      </c>
      <c r="C511">
        <v>19445</v>
      </c>
      <c r="D511">
        <v>19445294</v>
      </c>
      <c r="E511">
        <v>294</v>
      </c>
      <c r="F511">
        <v>3</v>
      </c>
      <c r="G511">
        <v>61</v>
      </c>
      <c r="H511" t="s">
        <v>717</v>
      </c>
      <c r="I511" t="s">
        <v>718</v>
      </c>
      <c r="J511">
        <v>1026.49</v>
      </c>
      <c r="K511">
        <v>0</v>
      </c>
      <c r="L511">
        <v>208.49</v>
      </c>
      <c r="M511">
        <v>8.07</v>
      </c>
      <c r="N511">
        <v>8287.93</v>
      </c>
      <c r="O511">
        <v>0</v>
      </c>
      <c r="P511">
        <v>1683.36</v>
      </c>
      <c r="Q511" t="s">
        <v>823</v>
      </c>
    </row>
    <row r="512" spans="1:17" ht="14.25" customHeight="1" x14ac:dyDescent="0.35">
      <c r="A512">
        <v>194452940004</v>
      </c>
      <c r="B512" t="s">
        <v>826</v>
      </c>
      <c r="C512">
        <v>19445</v>
      </c>
      <c r="D512">
        <v>19445294</v>
      </c>
      <c r="E512">
        <v>294</v>
      </c>
      <c r="F512">
        <v>4</v>
      </c>
      <c r="G512">
        <v>61</v>
      </c>
      <c r="H512" t="s">
        <v>717</v>
      </c>
      <c r="I512" t="s">
        <v>718</v>
      </c>
      <c r="J512">
        <v>1000</v>
      </c>
      <c r="K512">
        <v>0</v>
      </c>
      <c r="L512">
        <v>259.26</v>
      </c>
      <c r="M512">
        <v>6.14</v>
      </c>
      <c r="N512">
        <v>6139.85</v>
      </c>
      <c r="O512">
        <v>0</v>
      </c>
      <c r="P512">
        <v>1591.83</v>
      </c>
      <c r="Q512" t="s">
        <v>823</v>
      </c>
    </row>
    <row r="513" spans="1:17" ht="14.25" customHeight="1" x14ac:dyDescent="0.35">
      <c r="A513">
        <v>194452940005</v>
      </c>
      <c r="B513" t="s">
        <v>826</v>
      </c>
      <c r="C513">
        <v>19445</v>
      </c>
      <c r="D513">
        <v>19445294</v>
      </c>
      <c r="E513">
        <v>294</v>
      </c>
      <c r="F513">
        <v>5</v>
      </c>
      <c r="G513">
        <v>61</v>
      </c>
      <c r="H513" t="s">
        <v>717</v>
      </c>
      <c r="I513" t="s">
        <v>718</v>
      </c>
      <c r="J513">
        <v>1000</v>
      </c>
      <c r="K513">
        <v>0</v>
      </c>
      <c r="L513">
        <v>167.13</v>
      </c>
      <c r="M513">
        <v>10.96</v>
      </c>
      <c r="N513">
        <v>10955.58</v>
      </c>
      <c r="O513">
        <v>0</v>
      </c>
      <c r="P513">
        <v>1831.01</v>
      </c>
      <c r="Q513" t="s">
        <v>823</v>
      </c>
    </row>
    <row r="514" spans="1:17" ht="14.25" customHeight="1" x14ac:dyDescent="0.35">
      <c r="A514">
        <v>194452940006</v>
      </c>
      <c r="B514" t="s">
        <v>826</v>
      </c>
      <c r="C514">
        <v>19445</v>
      </c>
      <c r="D514">
        <v>19445294</v>
      </c>
      <c r="E514">
        <v>294</v>
      </c>
      <c r="F514">
        <v>6</v>
      </c>
      <c r="G514">
        <v>61</v>
      </c>
      <c r="H514" t="s">
        <v>717</v>
      </c>
      <c r="I514" t="s">
        <v>718</v>
      </c>
      <c r="J514">
        <v>1000</v>
      </c>
      <c r="K514">
        <v>0</v>
      </c>
      <c r="L514">
        <v>236.73</v>
      </c>
      <c r="M514">
        <v>5.33</v>
      </c>
      <c r="N514">
        <v>5331.66</v>
      </c>
      <c r="O514">
        <v>0</v>
      </c>
      <c r="P514">
        <v>1262.1600000000001</v>
      </c>
      <c r="Q514" t="s">
        <v>823</v>
      </c>
    </row>
    <row r="515" spans="1:17" ht="14.25" customHeight="1" x14ac:dyDescent="0.35">
      <c r="A515">
        <v>194452940007</v>
      </c>
      <c r="B515" t="s">
        <v>826</v>
      </c>
      <c r="C515">
        <v>19445</v>
      </c>
      <c r="D515">
        <v>19445294</v>
      </c>
      <c r="E515">
        <v>294</v>
      </c>
      <c r="F515">
        <v>7</v>
      </c>
      <c r="G515">
        <v>61</v>
      </c>
      <c r="H515" t="s">
        <v>717</v>
      </c>
      <c r="I515" t="s">
        <v>718</v>
      </c>
      <c r="J515">
        <v>1021.11</v>
      </c>
      <c r="K515">
        <v>0</v>
      </c>
      <c r="L515">
        <v>174.78</v>
      </c>
      <c r="M515">
        <v>7.75</v>
      </c>
      <c r="N515">
        <v>7910.36</v>
      </c>
      <c r="O515">
        <v>0</v>
      </c>
      <c r="P515">
        <v>1354</v>
      </c>
      <c r="Q515" t="s">
        <v>823</v>
      </c>
    </row>
    <row r="516" spans="1:17" ht="14.25" customHeight="1" x14ac:dyDescent="0.35">
      <c r="A516">
        <v>194452940008</v>
      </c>
      <c r="B516" t="s">
        <v>826</v>
      </c>
      <c r="C516">
        <v>19445</v>
      </c>
      <c r="D516">
        <v>19445294</v>
      </c>
      <c r="E516">
        <v>294</v>
      </c>
      <c r="F516">
        <v>8</v>
      </c>
      <c r="G516">
        <v>61</v>
      </c>
      <c r="H516" t="s">
        <v>717</v>
      </c>
      <c r="I516" t="s">
        <v>718</v>
      </c>
      <c r="J516">
        <v>1000</v>
      </c>
      <c r="K516">
        <v>0</v>
      </c>
      <c r="L516">
        <v>99.49</v>
      </c>
      <c r="M516">
        <v>11.49</v>
      </c>
      <c r="N516">
        <v>11489.26</v>
      </c>
      <c r="O516">
        <v>0</v>
      </c>
      <c r="P516">
        <v>1143.07</v>
      </c>
      <c r="Q516" t="s">
        <v>823</v>
      </c>
    </row>
    <row r="517" spans="1:17" ht="14.25" customHeight="1" x14ac:dyDescent="0.35">
      <c r="A517">
        <v>194452940009</v>
      </c>
      <c r="B517" t="s">
        <v>827</v>
      </c>
      <c r="C517">
        <v>19445</v>
      </c>
      <c r="D517">
        <v>19445294</v>
      </c>
      <c r="E517">
        <v>294</v>
      </c>
      <c r="F517">
        <v>9</v>
      </c>
      <c r="G517">
        <v>61</v>
      </c>
      <c r="H517" t="s">
        <v>717</v>
      </c>
      <c r="I517" t="s">
        <v>718</v>
      </c>
      <c r="J517">
        <v>1000</v>
      </c>
      <c r="K517">
        <v>0</v>
      </c>
      <c r="L517">
        <v>0</v>
      </c>
      <c r="M517">
        <v>4.96</v>
      </c>
      <c r="N517">
        <v>4959.08</v>
      </c>
      <c r="O517">
        <v>0</v>
      </c>
      <c r="P517">
        <v>0</v>
      </c>
      <c r="Q517" t="s">
        <v>823</v>
      </c>
    </row>
    <row r="518" spans="1:17" ht="14.25" customHeight="1" x14ac:dyDescent="0.35">
      <c r="A518">
        <v>196353350001</v>
      </c>
      <c r="B518" t="s">
        <v>828</v>
      </c>
      <c r="C518">
        <v>19635</v>
      </c>
      <c r="D518">
        <v>19635335</v>
      </c>
      <c r="E518">
        <v>335</v>
      </c>
      <c r="F518">
        <v>1</v>
      </c>
      <c r="G518">
        <v>61</v>
      </c>
      <c r="H518" t="s">
        <v>717</v>
      </c>
      <c r="I518" t="s">
        <v>718</v>
      </c>
      <c r="J518">
        <v>1832.14</v>
      </c>
      <c r="K518">
        <v>0</v>
      </c>
      <c r="L518">
        <v>269.58999999999997</v>
      </c>
      <c r="M518">
        <v>13.68</v>
      </c>
      <c r="N518">
        <v>25068.32</v>
      </c>
      <c r="O518">
        <v>0</v>
      </c>
      <c r="P518">
        <v>3688.62</v>
      </c>
      <c r="Q518" t="s">
        <v>823</v>
      </c>
    </row>
    <row r="519" spans="1:17" ht="14.25" customHeight="1" x14ac:dyDescent="0.35">
      <c r="A519">
        <v>196353350002</v>
      </c>
      <c r="B519" t="s">
        <v>828</v>
      </c>
      <c r="C519">
        <v>19635</v>
      </c>
      <c r="D519">
        <v>19635335</v>
      </c>
      <c r="E519">
        <v>335</v>
      </c>
      <c r="F519">
        <v>2</v>
      </c>
      <c r="G519">
        <v>61</v>
      </c>
      <c r="H519" t="s">
        <v>717</v>
      </c>
      <c r="I519" t="s">
        <v>718</v>
      </c>
      <c r="J519">
        <v>1081.44</v>
      </c>
      <c r="K519">
        <v>0</v>
      </c>
      <c r="L519">
        <v>273.63</v>
      </c>
      <c r="M519">
        <v>6.54</v>
      </c>
      <c r="N519">
        <v>7074.86</v>
      </c>
      <c r="O519">
        <v>0</v>
      </c>
      <c r="P519">
        <v>1790.11</v>
      </c>
      <c r="Q519" t="s">
        <v>823</v>
      </c>
    </row>
    <row r="520" spans="1:17" ht="14.25" customHeight="1" x14ac:dyDescent="0.35">
      <c r="A520">
        <v>196353350003</v>
      </c>
      <c r="B520" t="s">
        <v>828</v>
      </c>
      <c r="C520">
        <v>19635</v>
      </c>
      <c r="D520">
        <v>19635335</v>
      </c>
      <c r="E520">
        <v>335</v>
      </c>
      <c r="F520">
        <v>3</v>
      </c>
      <c r="G520">
        <v>61</v>
      </c>
      <c r="H520" t="s">
        <v>717</v>
      </c>
      <c r="I520" t="s">
        <v>718</v>
      </c>
      <c r="J520">
        <v>2155.63</v>
      </c>
      <c r="K520">
        <v>0</v>
      </c>
      <c r="L520">
        <v>308.93</v>
      </c>
      <c r="M520">
        <v>7.35</v>
      </c>
      <c r="N520">
        <v>15847.66</v>
      </c>
      <c r="O520">
        <v>0</v>
      </c>
      <c r="P520">
        <v>2271.17</v>
      </c>
      <c r="Q520" t="s">
        <v>823</v>
      </c>
    </row>
    <row r="521" spans="1:17" ht="14.25" customHeight="1" x14ac:dyDescent="0.35">
      <c r="A521">
        <v>197633970001</v>
      </c>
      <c r="B521" t="s">
        <v>829</v>
      </c>
      <c r="C521">
        <v>19763</v>
      </c>
      <c r="D521">
        <v>19763397</v>
      </c>
      <c r="E521">
        <v>397</v>
      </c>
      <c r="F521">
        <v>1</v>
      </c>
      <c r="G521">
        <v>61</v>
      </c>
      <c r="H521" t="s">
        <v>717</v>
      </c>
      <c r="I521" t="s">
        <v>718</v>
      </c>
      <c r="J521">
        <v>3090.9</v>
      </c>
      <c r="K521">
        <v>0</v>
      </c>
      <c r="L521">
        <v>300.7</v>
      </c>
      <c r="M521">
        <v>8.02</v>
      </c>
      <c r="N521">
        <v>24795.040000000001</v>
      </c>
      <c r="O521">
        <v>0</v>
      </c>
      <c r="P521">
        <v>2412.1999999999998</v>
      </c>
      <c r="Q521" t="s">
        <v>823</v>
      </c>
    </row>
    <row r="522" spans="1:17" ht="14.25" customHeight="1" x14ac:dyDescent="0.35">
      <c r="A522">
        <v>197633970002</v>
      </c>
      <c r="B522" t="s">
        <v>829</v>
      </c>
      <c r="C522">
        <v>19763</v>
      </c>
      <c r="D522">
        <v>19763397</v>
      </c>
      <c r="E522">
        <v>397</v>
      </c>
      <c r="F522">
        <v>2</v>
      </c>
      <c r="G522">
        <v>61</v>
      </c>
      <c r="H522" t="s">
        <v>717</v>
      </c>
      <c r="I522" t="s">
        <v>718</v>
      </c>
      <c r="J522">
        <v>3186.63</v>
      </c>
      <c r="K522">
        <v>597.88</v>
      </c>
      <c r="L522">
        <v>312.92</v>
      </c>
      <c r="M522">
        <v>11.39</v>
      </c>
      <c r="N522">
        <v>36290.230000000003</v>
      </c>
      <c r="O522">
        <v>6808.84</v>
      </c>
      <c r="P522">
        <v>3563.64</v>
      </c>
      <c r="Q522" t="s">
        <v>823</v>
      </c>
    </row>
    <row r="523" spans="1:17" ht="14.25" customHeight="1" x14ac:dyDescent="0.35">
      <c r="A523">
        <v>197633970003</v>
      </c>
      <c r="B523" t="s">
        <v>829</v>
      </c>
      <c r="C523">
        <v>19763</v>
      </c>
      <c r="D523">
        <v>19763397</v>
      </c>
      <c r="E523">
        <v>397</v>
      </c>
      <c r="F523">
        <v>3</v>
      </c>
      <c r="G523">
        <v>61</v>
      </c>
      <c r="H523" t="s">
        <v>717</v>
      </c>
      <c r="I523" t="s">
        <v>718</v>
      </c>
      <c r="J523">
        <v>2536.61</v>
      </c>
      <c r="K523">
        <v>608.12</v>
      </c>
      <c r="L523">
        <v>324.01</v>
      </c>
      <c r="M523">
        <v>7.45</v>
      </c>
      <c r="N523">
        <v>18896.759999999998</v>
      </c>
      <c r="O523">
        <v>4530.29</v>
      </c>
      <c r="P523">
        <v>2413.7800000000002</v>
      </c>
      <c r="Q523" t="s">
        <v>823</v>
      </c>
    </row>
    <row r="524" spans="1:17" ht="14.25" customHeight="1" x14ac:dyDescent="0.35">
      <c r="A524">
        <v>198174080001</v>
      </c>
      <c r="B524" t="s">
        <v>830</v>
      </c>
      <c r="C524">
        <v>19817</v>
      </c>
      <c r="D524">
        <v>19817408</v>
      </c>
      <c r="E524">
        <v>408</v>
      </c>
      <c r="F524">
        <v>1</v>
      </c>
      <c r="G524">
        <v>61</v>
      </c>
      <c r="H524" t="s">
        <v>717</v>
      </c>
      <c r="I524" t="s">
        <v>718</v>
      </c>
      <c r="J524">
        <v>4630.29</v>
      </c>
      <c r="K524">
        <v>0</v>
      </c>
      <c r="L524">
        <v>315.18</v>
      </c>
      <c r="M524">
        <v>11.82</v>
      </c>
      <c r="N524">
        <v>54742.34</v>
      </c>
      <c r="O524">
        <v>0</v>
      </c>
      <c r="P524">
        <v>3726.31</v>
      </c>
      <c r="Q524" t="s">
        <v>823</v>
      </c>
    </row>
    <row r="525" spans="1:17" ht="14.25" customHeight="1" x14ac:dyDescent="0.35">
      <c r="A525">
        <v>198174080002</v>
      </c>
      <c r="B525" t="s">
        <v>830</v>
      </c>
      <c r="C525">
        <v>19817</v>
      </c>
      <c r="D525">
        <v>19817408</v>
      </c>
      <c r="E525">
        <v>408</v>
      </c>
      <c r="F525">
        <v>2</v>
      </c>
      <c r="G525">
        <v>61</v>
      </c>
      <c r="H525" t="s">
        <v>717</v>
      </c>
      <c r="I525" t="s">
        <v>718</v>
      </c>
      <c r="J525">
        <v>2203.66</v>
      </c>
      <c r="K525">
        <v>0</v>
      </c>
      <c r="L525">
        <v>263.06</v>
      </c>
      <c r="M525">
        <v>0.21</v>
      </c>
      <c r="N525">
        <v>472.81</v>
      </c>
      <c r="O525">
        <v>0</v>
      </c>
      <c r="P525">
        <v>56.44</v>
      </c>
      <c r="Q525" t="s">
        <v>823</v>
      </c>
    </row>
    <row r="526" spans="1:17" ht="14.25" customHeight="1" x14ac:dyDescent="0.35">
      <c r="A526">
        <v>568510010997</v>
      </c>
      <c r="B526" t="s">
        <v>831</v>
      </c>
      <c r="C526">
        <v>56851</v>
      </c>
      <c r="D526">
        <v>56851001</v>
      </c>
      <c r="E526">
        <v>1</v>
      </c>
      <c r="F526">
        <v>997</v>
      </c>
      <c r="G526">
        <v>61</v>
      </c>
      <c r="H526" t="s">
        <v>717</v>
      </c>
      <c r="I526" t="s">
        <v>718</v>
      </c>
      <c r="J526">
        <v>4484.8100000000004</v>
      </c>
      <c r="K526">
        <v>522.6</v>
      </c>
      <c r="L526">
        <v>113.97</v>
      </c>
      <c r="M526">
        <v>11.6</v>
      </c>
      <c r="N526">
        <v>52032.11</v>
      </c>
      <c r="O526">
        <v>6063.08</v>
      </c>
      <c r="P526">
        <v>1322.21</v>
      </c>
      <c r="Q526" t="s">
        <v>823</v>
      </c>
    </row>
    <row r="527" spans="1:17" ht="14.25" customHeight="1" x14ac:dyDescent="0.35">
      <c r="A527">
        <v>568510010998</v>
      </c>
      <c r="B527" t="s">
        <v>831</v>
      </c>
      <c r="C527">
        <v>56851</v>
      </c>
      <c r="D527">
        <v>56851001</v>
      </c>
      <c r="E527">
        <v>1</v>
      </c>
      <c r="F527">
        <v>998</v>
      </c>
      <c r="G527">
        <v>61</v>
      </c>
      <c r="H527" t="s">
        <v>717</v>
      </c>
      <c r="I527" t="s">
        <v>718</v>
      </c>
      <c r="J527">
        <v>4832.66</v>
      </c>
      <c r="K527">
        <v>774.29</v>
      </c>
      <c r="L527">
        <v>109.17</v>
      </c>
      <c r="M527">
        <v>53.79</v>
      </c>
      <c r="N527">
        <v>259951.84</v>
      </c>
      <c r="O527">
        <v>41649.43</v>
      </c>
      <c r="P527">
        <v>5872.47</v>
      </c>
      <c r="Q527" t="s">
        <v>823</v>
      </c>
    </row>
    <row r="528" spans="1:17" ht="14.25" customHeight="1" x14ac:dyDescent="0.35">
      <c r="A528">
        <v>568510010999</v>
      </c>
      <c r="B528" t="s">
        <v>831</v>
      </c>
      <c r="C528">
        <v>56851</v>
      </c>
      <c r="D528">
        <v>56851001</v>
      </c>
      <c r="E528">
        <v>1</v>
      </c>
      <c r="F528">
        <v>999</v>
      </c>
      <c r="G528">
        <v>61</v>
      </c>
      <c r="H528" t="s">
        <v>717</v>
      </c>
      <c r="I528" t="s">
        <v>718</v>
      </c>
      <c r="J528">
        <v>4260.18</v>
      </c>
      <c r="K528">
        <v>822.42</v>
      </c>
      <c r="L528">
        <v>127.71</v>
      </c>
      <c r="M528">
        <v>61.98</v>
      </c>
      <c r="N528">
        <v>264056.03999999998</v>
      </c>
      <c r="O528">
        <v>50975.74</v>
      </c>
      <c r="P528">
        <v>7915.66</v>
      </c>
      <c r="Q528" t="s">
        <v>823</v>
      </c>
    </row>
    <row r="529" spans="1:17" ht="14.25" customHeight="1" x14ac:dyDescent="0.35">
      <c r="A529">
        <v>584975040001</v>
      </c>
      <c r="B529" t="s">
        <v>832</v>
      </c>
      <c r="C529">
        <v>58497</v>
      </c>
      <c r="D529">
        <v>58497504</v>
      </c>
      <c r="E529">
        <v>504</v>
      </c>
      <c r="F529">
        <v>1</v>
      </c>
      <c r="G529">
        <v>61</v>
      </c>
      <c r="H529" t="s">
        <v>717</v>
      </c>
      <c r="I529" t="s">
        <v>718</v>
      </c>
      <c r="J529">
        <v>4420.8599999999997</v>
      </c>
      <c r="K529">
        <v>0</v>
      </c>
      <c r="L529">
        <v>107.47</v>
      </c>
      <c r="M529">
        <v>9.65</v>
      </c>
      <c r="N529">
        <v>42677.33</v>
      </c>
      <c r="O529">
        <v>0</v>
      </c>
      <c r="P529">
        <v>1037.47</v>
      </c>
      <c r="Q529" t="s">
        <v>823</v>
      </c>
    </row>
    <row r="530" spans="1:17" ht="14.25" customHeight="1" x14ac:dyDescent="0.35">
      <c r="A530">
        <v>584975040002</v>
      </c>
      <c r="B530" t="s">
        <v>832</v>
      </c>
      <c r="C530">
        <v>58497</v>
      </c>
      <c r="D530">
        <v>58497504</v>
      </c>
      <c r="E530">
        <v>504</v>
      </c>
      <c r="F530">
        <v>2</v>
      </c>
      <c r="G530">
        <v>61</v>
      </c>
      <c r="H530" t="s">
        <v>717</v>
      </c>
      <c r="I530" t="s">
        <v>718</v>
      </c>
      <c r="J530">
        <v>5080.63</v>
      </c>
      <c r="K530">
        <v>0</v>
      </c>
      <c r="L530">
        <v>218.84</v>
      </c>
      <c r="M530">
        <v>14.45</v>
      </c>
      <c r="N530">
        <v>73412.87</v>
      </c>
      <c r="O530">
        <v>0</v>
      </c>
      <c r="P530">
        <v>3162.18</v>
      </c>
      <c r="Q530" t="s">
        <v>823</v>
      </c>
    </row>
    <row r="531" spans="1:17" ht="14.25" customHeight="1" x14ac:dyDescent="0.35">
      <c r="A531">
        <v>584975040003</v>
      </c>
      <c r="B531" t="s">
        <v>832</v>
      </c>
      <c r="C531">
        <v>58497</v>
      </c>
      <c r="D531">
        <v>58497504</v>
      </c>
      <c r="E531">
        <v>504</v>
      </c>
      <c r="F531">
        <v>3</v>
      </c>
      <c r="G531">
        <v>61</v>
      </c>
      <c r="H531" t="s">
        <v>717</v>
      </c>
      <c r="I531" t="s">
        <v>718</v>
      </c>
      <c r="J531">
        <v>1301.94</v>
      </c>
      <c r="K531">
        <v>0</v>
      </c>
      <c r="L531">
        <v>259.95999999999998</v>
      </c>
      <c r="M531">
        <v>1.35</v>
      </c>
      <c r="N531">
        <v>1762.56</v>
      </c>
      <c r="O531">
        <v>0</v>
      </c>
      <c r="P531">
        <v>351.93</v>
      </c>
      <c r="Q531" t="s">
        <v>823</v>
      </c>
    </row>
    <row r="532" spans="1:17" ht="14.25" customHeight="1" x14ac:dyDescent="0.35">
      <c r="A532">
        <v>584975040004</v>
      </c>
      <c r="B532" t="s">
        <v>832</v>
      </c>
      <c r="C532">
        <v>58497</v>
      </c>
      <c r="D532">
        <v>58497504</v>
      </c>
      <c r="E532">
        <v>504</v>
      </c>
      <c r="F532">
        <v>4</v>
      </c>
      <c r="G532">
        <v>61</v>
      </c>
      <c r="H532" t="s">
        <v>717</v>
      </c>
      <c r="I532" t="s">
        <v>718</v>
      </c>
      <c r="J532">
        <v>2138.67</v>
      </c>
      <c r="K532">
        <v>0</v>
      </c>
      <c r="L532">
        <v>255</v>
      </c>
      <c r="M532">
        <v>12.51</v>
      </c>
      <c r="N532">
        <v>26754.86</v>
      </c>
      <c r="O532">
        <v>0</v>
      </c>
      <c r="P532">
        <v>3190.1</v>
      </c>
      <c r="Q532" t="s">
        <v>823</v>
      </c>
    </row>
    <row r="533" spans="1:17" ht="14.25" customHeight="1" x14ac:dyDescent="0.35">
      <c r="A533">
        <v>584975040005</v>
      </c>
      <c r="B533" t="s">
        <v>832</v>
      </c>
      <c r="C533">
        <v>58497</v>
      </c>
      <c r="D533">
        <v>58497504</v>
      </c>
      <c r="E533">
        <v>504</v>
      </c>
      <c r="F533">
        <v>5</v>
      </c>
      <c r="G533">
        <v>61</v>
      </c>
      <c r="H533" t="s">
        <v>717</v>
      </c>
      <c r="I533" t="s">
        <v>718</v>
      </c>
      <c r="J533">
        <v>5020.2700000000004</v>
      </c>
      <c r="K533">
        <v>0</v>
      </c>
      <c r="L533">
        <v>264.86</v>
      </c>
      <c r="M533">
        <v>3.4</v>
      </c>
      <c r="N533">
        <v>17053.71</v>
      </c>
      <c r="O533">
        <v>0</v>
      </c>
      <c r="P533">
        <v>899.71</v>
      </c>
      <c r="Q533" t="s">
        <v>823</v>
      </c>
    </row>
    <row r="534" spans="1:17" ht="14.25" customHeight="1" x14ac:dyDescent="0.35">
      <c r="A534">
        <v>741545040001</v>
      </c>
      <c r="B534" t="s">
        <v>833</v>
      </c>
      <c r="C534">
        <v>74154</v>
      </c>
      <c r="D534">
        <v>74154504</v>
      </c>
      <c r="E534">
        <v>504</v>
      </c>
      <c r="F534">
        <v>1</v>
      </c>
      <c r="G534">
        <v>61</v>
      </c>
      <c r="H534" t="s">
        <v>717</v>
      </c>
      <c r="I534" t="s">
        <v>718</v>
      </c>
      <c r="J534">
        <v>4789.7700000000004</v>
      </c>
      <c r="K534">
        <v>0</v>
      </c>
      <c r="L534">
        <v>250.71</v>
      </c>
      <c r="M534">
        <v>17.84</v>
      </c>
      <c r="N534">
        <v>85449.76</v>
      </c>
      <c r="O534">
        <v>0</v>
      </c>
      <c r="P534">
        <v>4472.67</v>
      </c>
      <c r="Q534" t="s">
        <v>823</v>
      </c>
    </row>
    <row r="535" spans="1:17" ht="14.25" customHeight="1" x14ac:dyDescent="0.35">
      <c r="A535">
        <v>741545040002</v>
      </c>
      <c r="B535" t="s">
        <v>833</v>
      </c>
      <c r="C535">
        <v>74154</v>
      </c>
      <c r="D535">
        <v>74154504</v>
      </c>
      <c r="E535">
        <v>504</v>
      </c>
      <c r="F535">
        <v>2</v>
      </c>
      <c r="G535">
        <v>61</v>
      </c>
      <c r="H535" t="s">
        <v>717</v>
      </c>
      <c r="I535" t="s">
        <v>718</v>
      </c>
      <c r="J535">
        <v>5856.08</v>
      </c>
      <c r="K535">
        <v>0</v>
      </c>
      <c r="L535">
        <v>274.39</v>
      </c>
      <c r="M535">
        <v>13.41</v>
      </c>
      <c r="N535">
        <v>78548.460000000006</v>
      </c>
      <c r="O535">
        <v>0</v>
      </c>
      <c r="P535">
        <v>3680.47</v>
      </c>
      <c r="Q535" t="s">
        <v>823</v>
      </c>
    </row>
    <row r="536" spans="1:17" ht="14.25" customHeight="1" x14ac:dyDescent="0.35">
      <c r="A536">
        <v>741545040003</v>
      </c>
      <c r="B536" t="s">
        <v>833</v>
      </c>
      <c r="C536">
        <v>74154</v>
      </c>
      <c r="D536">
        <v>74154504</v>
      </c>
      <c r="E536">
        <v>504</v>
      </c>
      <c r="F536">
        <v>3</v>
      </c>
      <c r="G536">
        <v>61</v>
      </c>
      <c r="H536" t="s">
        <v>717</v>
      </c>
      <c r="I536" t="s">
        <v>718</v>
      </c>
      <c r="J536">
        <v>4277.92</v>
      </c>
      <c r="K536">
        <v>0</v>
      </c>
      <c r="L536">
        <v>151.15</v>
      </c>
      <c r="M536">
        <v>5.84</v>
      </c>
      <c r="N536">
        <v>25003.79</v>
      </c>
      <c r="O536">
        <v>0</v>
      </c>
      <c r="P536">
        <v>883.46</v>
      </c>
      <c r="Q536" t="s">
        <v>823</v>
      </c>
    </row>
    <row r="537" spans="1:17" ht="14.25" customHeight="1" x14ac:dyDescent="0.35">
      <c r="A537">
        <v>741545040004</v>
      </c>
      <c r="B537" t="s">
        <v>833</v>
      </c>
      <c r="C537">
        <v>74154</v>
      </c>
      <c r="D537">
        <v>74154504</v>
      </c>
      <c r="E537">
        <v>504</v>
      </c>
      <c r="F537">
        <v>4</v>
      </c>
      <c r="G537">
        <v>61</v>
      </c>
      <c r="H537" t="s">
        <v>717</v>
      </c>
      <c r="I537" t="s">
        <v>718</v>
      </c>
      <c r="J537">
        <v>4488.2299999999996</v>
      </c>
      <c r="K537">
        <v>0</v>
      </c>
      <c r="L537">
        <v>254.28</v>
      </c>
      <c r="M537">
        <v>12.76</v>
      </c>
      <c r="N537">
        <v>57257.72</v>
      </c>
      <c r="O537">
        <v>0</v>
      </c>
      <c r="P537">
        <v>3243.89</v>
      </c>
      <c r="Q537" t="s">
        <v>823</v>
      </c>
    </row>
    <row r="538" spans="1:17" ht="14.25" customHeight="1" x14ac:dyDescent="0.35">
      <c r="A538">
        <v>741545040005</v>
      </c>
      <c r="B538" t="s">
        <v>833</v>
      </c>
      <c r="C538">
        <v>74154</v>
      </c>
      <c r="D538">
        <v>74154504</v>
      </c>
      <c r="E538">
        <v>504</v>
      </c>
      <c r="F538">
        <v>5</v>
      </c>
      <c r="G538">
        <v>61</v>
      </c>
      <c r="H538" t="s">
        <v>717</v>
      </c>
      <c r="I538" t="s">
        <v>718</v>
      </c>
      <c r="J538">
        <v>5243.29</v>
      </c>
      <c r="K538">
        <v>0</v>
      </c>
      <c r="L538">
        <v>171.75</v>
      </c>
      <c r="M538">
        <v>5.65</v>
      </c>
      <c r="N538">
        <v>29605.09</v>
      </c>
      <c r="O538">
        <v>0</v>
      </c>
      <c r="P538">
        <v>969.74</v>
      </c>
      <c r="Q538" t="s">
        <v>823</v>
      </c>
    </row>
    <row r="539" spans="1:17" ht="14.25" customHeight="1" x14ac:dyDescent="0.35">
      <c r="A539">
        <v>741545040006</v>
      </c>
      <c r="B539" t="s">
        <v>833</v>
      </c>
      <c r="C539">
        <v>74154</v>
      </c>
      <c r="D539">
        <v>74154504</v>
      </c>
      <c r="E539">
        <v>504</v>
      </c>
      <c r="F539">
        <v>6</v>
      </c>
      <c r="G539">
        <v>61</v>
      </c>
      <c r="H539" t="s">
        <v>717</v>
      </c>
      <c r="I539" t="s">
        <v>718</v>
      </c>
      <c r="J539">
        <v>5817.19</v>
      </c>
      <c r="K539">
        <v>0</v>
      </c>
      <c r="L539">
        <v>215.11</v>
      </c>
      <c r="M539">
        <v>1.28</v>
      </c>
      <c r="N539">
        <v>7420.56</v>
      </c>
      <c r="O539">
        <v>0</v>
      </c>
      <c r="P539">
        <v>274.39999999999998</v>
      </c>
      <c r="Q539" t="s">
        <v>823</v>
      </c>
    </row>
    <row r="540" spans="1:17" ht="14.25" customHeight="1" x14ac:dyDescent="0.35">
      <c r="A540">
        <v>743030140001</v>
      </c>
      <c r="B540" t="s">
        <v>834</v>
      </c>
      <c r="C540">
        <v>74303</v>
      </c>
      <c r="D540">
        <v>74303014</v>
      </c>
      <c r="E540">
        <v>14</v>
      </c>
      <c r="F540">
        <v>1</v>
      </c>
      <c r="G540">
        <v>61</v>
      </c>
      <c r="H540" t="s">
        <v>717</v>
      </c>
      <c r="I540" t="s">
        <v>718</v>
      </c>
      <c r="J540">
        <v>2050.25</v>
      </c>
      <c r="K540">
        <v>0</v>
      </c>
      <c r="L540">
        <v>212.01</v>
      </c>
      <c r="M540">
        <v>15.52</v>
      </c>
      <c r="N540">
        <v>31825.09</v>
      </c>
      <c r="O540">
        <v>0</v>
      </c>
      <c r="P540">
        <v>3290.9</v>
      </c>
      <c r="Q540" t="s">
        <v>823</v>
      </c>
    </row>
    <row r="541" spans="1:17" ht="14.25" customHeight="1" x14ac:dyDescent="0.35">
      <c r="A541">
        <v>743030140002</v>
      </c>
      <c r="B541" t="s">
        <v>834</v>
      </c>
      <c r="C541">
        <v>74303</v>
      </c>
      <c r="D541">
        <v>74303014</v>
      </c>
      <c r="E541">
        <v>14</v>
      </c>
      <c r="F541">
        <v>2</v>
      </c>
      <c r="G541">
        <v>61</v>
      </c>
      <c r="H541" t="s">
        <v>717</v>
      </c>
      <c r="I541" t="s">
        <v>718</v>
      </c>
      <c r="J541">
        <v>1425.8</v>
      </c>
      <c r="K541">
        <v>0</v>
      </c>
      <c r="L541">
        <v>149.96</v>
      </c>
      <c r="M541">
        <v>22.48</v>
      </c>
      <c r="N541">
        <v>32055.8</v>
      </c>
      <c r="O541">
        <v>0</v>
      </c>
      <c r="P541">
        <v>3371.51</v>
      </c>
      <c r="Q541" t="s">
        <v>823</v>
      </c>
    </row>
    <row r="542" spans="1:17" ht="14.25" customHeight="1" x14ac:dyDescent="0.35">
      <c r="A542">
        <v>743030140003</v>
      </c>
      <c r="B542" t="s">
        <v>834</v>
      </c>
      <c r="C542">
        <v>74303</v>
      </c>
      <c r="D542">
        <v>74303014</v>
      </c>
      <c r="E542">
        <v>14</v>
      </c>
      <c r="F542">
        <v>3</v>
      </c>
      <c r="G542">
        <v>61</v>
      </c>
      <c r="H542" t="s">
        <v>717</v>
      </c>
      <c r="I542" t="s">
        <v>718</v>
      </c>
      <c r="J542">
        <v>1963.75</v>
      </c>
      <c r="K542">
        <v>0</v>
      </c>
      <c r="L542">
        <v>196.97</v>
      </c>
      <c r="M542">
        <v>13.4</v>
      </c>
      <c r="N542">
        <v>26305.29</v>
      </c>
      <c r="O542">
        <v>0</v>
      </c>
      <c r="P542">
        <v>2638.46</v>
      </c>
      <c r="Q542" t="s">
        <v>823</v>
      </c>
    </row>
    <row r="543" spans="1:17" ht="14.25" customHeight="1" x14ac:dyDescent="0.35">
      <c r="A543">
        <v>743030140004</v>
      </c>
      <c r="B543" t="s">
        <v>834</v>
      </c>
      <c r="C543">
        <v>74303</v>
      </c>
      <c r="D543">
        <v>74303014</v>
      </c>
      <c r="E543">
        <v>14</v>
      </c>
      <c r="F543">
        <v>4</v>
      </c>
      <c r="G543">
        <v>61</v>
      </c>
      <c r="H543" t="s">
        <v>717</v>
      </c>
      <c r="I543" t="s">
        <v>718</v>
      </c>
      <c r="J543">
        <v>1160.49</v>
      </c>
      <c r="K543">
        <v>0</v>
      </c>
      <c r="L543">
        <v>128.19999999999999</v>
      </c>
      <c r="M543">
        <v>13.55</v>
      </c>
      <c r="N543">
        <v>15726.76</v>
      </c>
      <c r="O543">
        <v>0</v>
      </c>
      <c r="P543">
        <v>1737.32</v>
      </c>
      <c r="Q543" t="s">
        <v>823</v>
      </c>
    </row>
    <row r="544" spans="1:17" ht="14.25" customHeight="1" x14ac:dyDescent="0.35">
      <c r="A544">
        <v>750065060001</v>
      </c>
      <c r="B544" t="s">
        <v>835</v>
      </c>
      <c r="C544">
        <v>75006</v>
      </c>
      <c r="D544">
        <v>75006506</v>
      </c>
      <c r="E544">
        <v>506</v>
      </c>
      <c r="F544">
        <v>1</v>
      </c>
      <c r="G544">
        <v>61</v>
      </c>
      <c r="H544" t="s">
        <v>717</v>
      </c>
      <c r="I544" t="s">
        <v>718</v>
      </c>
      <c r="J544">
        <v>0</v>
      </c>
      <c r="K544">
        <v>0</v>
      </c>
      <c r="L544">
        <v>393</v>
      </c>
      <c r="M544">
        <v>0.59</v>
      </c>
      <c r="N544">
        <v>0</v>
      </c>
      <c r="O544">
        <v>0</v>
      </c>
      <c r="P544">
        <v>233.81</v>
      </c>
      <c r="Q544" t="s">
        <v>823</v>
      </c>
    </row>
    <row r="545" spans="1:17" ht="14.25" customHeight="1" x14ac:dyDescent="0.35">
      <c r="A545">
        <v>750065060002</v>
      </c>
      <c r="B545" t="s">
        <v>835</v>
      </c>
      <c r="C545">
        <v>75006</v>
      </c>
      <c r="D545">
        <v>75006506</v>
      </c>
      <c r="E545">
        <v>506</v>
      </c>
      <c r="F545">
        <v>2</v>
      </c>
      <c r="G545">
        <v>61</v>
      </c>
      <c r="H545" t="s">
        <v>717</v>
      </c>
      <c r="I545" t="s">
        <v>718</v>
      </c>
      <c r="J545">
        <v>0</v>
      </c>
      <c r="K545">
        <v>0</v>
      </c>
      <c r="L545">
        <v>378.25</v>
      </c>
      <c r="M545">
        <v>1.21</v>
      </c>
      <c r="N545">
        <v>0</v>
      </c>
      <c r="O545">
        <v>0</v>
      </c>
      <c r="P545">
        <v>456.16</v>
      </c>
      <c r="Q545" t="s">
        <v>823</v>
      </c>
    </row>
    <row r="546" spans="1:17" ht="14.25" customHeight="1" x14ac:dyDescent="0.35">
      <c r="A546">
        <v>750065060003</v>
      </c>
      <c r="B546" t="s">
        <v>835</v>
      </c>
      <c r="C546">
        <v>75006</v>
      </c>
      <c r="D546">
        <v>75006506</v>
      </c>
      <c r="E546">
        <v>506</v>
      </c>
      <c r="F546">
        <v>3</v>
      </c>
      <c r="G546">
        <v>61</v>
      </c>
      <c r="H546" t="s">
        <v>717</v>
      </c>
      <c r="I546" t="s">
        <v>718</v>
      </c>
      <c r="J546">
        <v>3049.19</v>
      </c>
      <c r="K546">
        <v>0</v>
      </c>
      <c r="L546">
        <v>357.95</v>
      </c>
      <c r="M546">
        <v>2.77</v>
      </c>
      <c r="N546">
        <v>8454.02</v>
      </c>
      <c r="O546">
        <v>0</v>
      </c>
      <c r="P546">
        <v>992.42</v>
      </c>
      <c r="Q546" t="s">
        <v>823</v>
      </c>
    </row>
    <row r="547" spans="1:17" ht="14.25" customHeight="1" x14ac:dyDescent="0.35">
      <c r="A547">
        <v>750065060004</v>
      </c>
      <c r="B547" t="s">
        <v>836</v>
      </c>
      <c r="C547">
        <v>75006</v>
      </c>
      <c r="D547">
        <v>75006506</v>
      </c>
      <c r="E547">
        <v>506</v>
      </c>
      <c r="F547">
        <v>4</v>
      </c>
      <c r="G547">
        <v>61</v>
      </c>
      <c r="H547" t="s">
        <v>717</v>
      </c>
      <c r="I547" t="s">
        <v>718</v>
      </c>
      <c r="J547">
        <v>3827.56</v>
      </c>
      <c r="K547">
        <v>0</v>
      </c>
      <c r="L547">
        <v>355.65</v>
      </c>
      <c r="M547">
        <v>1.64</v>
      </c>
      <c r="N547">
        <v>6271.8</v>
      </c>
      <c r="O547">
        <v>0</v>
      </c>
      <c r="P547">
        <v>582.76</v>
      </c>
      <c r="Q547" t="s">
        <v>823</v>
      </c>
    </row>
    <row r="548" spans="1:17" ht="14.25" customHeight="1" x14ac:dyDescent="0.35">
      <c r="A548">
        <v>750065060005</v>
      </c>
      <c r="B548" t="s">
        <v>836</v>
      </c>
      <c r="C548">
        <v>75006</v>
      </c>
      <c r="D548">
        <v>75006506</v>
      </c>
      <c r="E548">
        <v>506</v>
      </c>
      <c r="F548">
        <v>5</v>
      </c>
      <c r="G548">
        <v>61</v>
      </c>
      <c r="H548" t="s">
        <v>717</v>
      </c>
      <c r="I548" t="s">
        <v>718</v>
      </c>
      <c r="J548">
        <v>0</v>
      </c>
      <c r="K548">
        <v>0</v>
      </c>
      <c r="L548">
        <v>383.14</v>
      </c>
      <c r="M548">
        <v>1.63</v>
      </c>
      <c r="N548">
        <v>0</v>
      </c>
      <c r="O548">
        <v>0</v>
      </c>
      <c r="P548">
        <v>625.99</v>
      </c>
      <c r="Q548" t="s">
        <v>823</v>
      </c>
    </row>
    <row r="549" spans="1:17" ht="14.25" customHeight="1" x14ac:dyDescent="0.35">
      <c r="A549">
        <v>750065060006</v>
      </c>
      <c r="B549" t="s">
        <v>836</v>
      </c>
      <c r="C549">
        <v>75006</v>
      </c>
      <c r="D549">
        <v>75006506</v>
      </c>
      <c r="E549">
        <v>506</v>
      </c>
      <c r="F549">
        <v>6</v>
      </c>
      <c r="G549">
        <v>61</v>
      </c>
      <c r="H549" t="s">
        <v>717</v>
      </c>
      <c r="I549" t="s">
        <v>718</v>
      </c>
      <c r="J549">
        <v>0</v>
      </c>
      <c r="K549">
        <v>0</v>
      </c>
      <c r="L549">
        <v>393</v>
      </c>
      <c r="M549">
        <v>2.25</v>
      </c>
      <c r="N549">
        <v>0</v>
      </c>
      <c r="O549">
        <v>0</v>
      </c>
      <c r="P549">
        <v>883.38</v>
      </c>
      <c r="Q549" t="s">
        <v>823</v>
      </c>
    </row>
    <row r="550" spans="1:17" ht="14.25" customHeight="1" x14ac:dyDescent="0.35">
      <c r="A550">
        <v>750065060007</v>
      </c>
      <c r="B550" t="s">
        <v>836</v>
      </c>
      <c r="C550">
        <v>75006</v>
      </c>
      <c r="D550">
        <v>75006506</v>
      </c>
      <c r="E550">
        <v>506</v>
      </c>
      <c r="F550">
        <v>7</v>
      </c>
      <c r="G550">
        <v>61</v>
      </c>
      <c r="H550" t="s">
        <v>717</v>
      </c>
      <c r="I550" t="s">
        <v>718</v>
      </c>
      <c r="J550">
        <v>4804.83</v>
      </c>
      <c r="K550">
        <v>500</v>
      </c>
      <c r="L550">
        <v>294.93</v>
      </c>
      <c r="M550">
        <v>7.65</v>
      </c>
      <c r="N550">
        <v>36752.15</v>
      </c>
      <c r="O550">
        <v>3824.5</v>
      </c>
      <c r="P550">
        <v>2255.9</v>
      </c>
      <c r="Q550" t="s">
        <v>823</v>
      </c>
    </row>
    <row r="551" spans="1:17" ht="14.25" customHeight="1" x14ac:dyDescent="0.35">
      <c r="A551">
        <v>750065060008</v>
      </c>
      <c r="B551" t="s">
        <v>836</v>
      </c>
      <c r="C551">
        <v>75006</v>
      </c>
      <c r="D551">
        <v>75006506</v>
      </c>
      <c r="E551">
        <v>506</v>
      </c>
      <c r="F551">
        <v>8</v>
      </c>
      <c r="G551">
        <v>61</v>
      </c>
      <c r="H551" t="s">
        <v>717</v>
      </c>
      <c r="I551" t="s">
        <v>718</v>
      </c>
      <c r="J551">
        <v>4406.1499999999996</v>
      </c>
      <c r="K551">
        <v>0</v>
      </c>
      <c r="L551">
        <v>312.06</v>
      </c>
      <c r="M551">
        <v>1.79</v>
      </c>
      <c r="N551">
        <v>7907.73</v>
      </c>
      <c r="O551">
        <v>0</v>
      </c>
      <c r="P551">
        <v>560.05999999999995</v>
      </c>
      <c r="Q551" t="s">
        <v>823</v>
      </c>
    </row>
    <row r="552" spans="1:17" ht="14.25" customHeight="1" x14ac:dyDescent="0.35">
      <c r="A552">
        <v>750065070001</v>
      </c>
      <c r="B552" t="s">
        <v>837</v>
      </c>
      <c r="C552">
        <v>75006</v>
      </c>
      <c r="D552">
        <v>75006507</v>
      </c>
      <c r="E552">
        <v>507</v>
      </c>
      <c r="F552">
        <v>1</v>
      </c>
      <c r="G552">
        <v>61</v>
      </c>
      <c r="H552" t="s">
        <v>717</v>
      </c>
      <c r="I552" t="s">
        <v>718</v>
      </c>
      <c r="J552">
        <v>1060.53</v>
      </c>
      <c r="K552">
        <v>0</v>
      </c>
      <c r="L552">
        <v>297.87</v>
      </c>
      <c r="M552">
        <v>4.17</v>
      </c>
      <c r="N552">
        <v>4419.76</v>
      </c>
      <c r="O552">
        <v>0</v>
      </c>
      <c r="P552">
        <v>1241.3900000000001</v>
      </c>
      <c r="Q552" t="s">
        <v>823</v>
      </c>
    </row>
    <row r="553" spans="1:17" ht="14.25" customHeight="1" x14ac:dyDescent="0.35">
      <c r="A553">
        <v>750065070002</v>
      </c>
      <c r="B553" t="s">
        <v>837</v>
      </c>
      <c r="C553">
        <v>75006</v>
      </c>
      <c r="D553">
        <v>75006507</v>
      </c>
      <c r="E553">
        <v>507</v>
      </c>
      <c r="F553">
        <v>2</v>
      </c>
      <c r="G553">
        <v>61</v>
      </c>
      <c r="H553" t="s">
        <v>717</v>
      </c>
      <c r="I553" t="s">
        <v>718</v>
      </c>
      <c r="J553">
        <v>2353.1799999999998</v>
      </c>
      <c r="K553">
        <v>0</v>
      </c>
      <c r="L553">
        <v>288.64</v>
      </c>
      <c r="M553">
        <v>6.08</v>
      </c>
      <c r="N553">
        <v>14310.51</v>
      </c>
      <c r="O553">
        <v>0</v>
      </c>
      <c r="P553">
        <v>1755.34</v>
      </c>
      <c r="Q553" t="s">
        <v>823</v>
      </c>
    </row>
    <row r="554" spans="1:17" ht="14.25" customHeight="1" x14ac:dyDescent="0.35">
      <c r="A554">
        <v>750065070003</v>
      </c>
      <c r="B554" t="s">
        <v>837</v>
      </c>
      <c r="C554">
        <v>75006</v>
      </c>
      <c r="D554">
        <v>75006507</v>
      </c>
      <c r="E554">
        <v>507</v>
      </c>
      <c r="F554">
        <v>3</v>
      </c>
      <c r="G554">
        <v>61</v>
      </c>
      <c r="H554" t="s">
        <v>717</v>
      </c>
      <c r="I554" t="s">
        <v>718</v>
      </c>
      <c r="J554">
        <v>3351.69</v>
      </c>
      <c r="K554">
        <v>0</v>
      </c>
      <c r="L554">
        <v>328.51</v>
      </c>
      <c r="M554">
        <v>1.69</v>
      </c>
      <c r="N554">
        <v>5673.07</v>
      </c>
      <c r="O554">
        <v>0</v>
      </c>
      <c r="P554">
        <v>556.03</v>
      </c>
      <c r="Q554" t="s">
        <v>823</v>
      </c>
    </row>
    <row r="555" spans="1:17" ht="14.25" customHeight="1" x14ac:dyDescent="0.35">
      <c r="A555">
        <v>750065070004</v>
      </c>
      <c r="B555" t="s">
        <v>837</v>
      </c>
      <c r="C555">
        <v>75006</v>
      </c>
      <c r="D555">
        <v>75006507</v>
      </c>
      <c r="E555">
        <v>507</v>
      </c>
      <c r="F555">
        <v>4</v>
      </c>
      <c r="G555">
        <v>61</v>
      </c>
      <c r="H555" t="s">
        <v>717</v>
      </c>
      <c r="I555" t="s">
        <v>718</v>
      </c>
      <c r="J555">
        <v>4639.7700000000004</v>
      </c>
      <c r="K555">
        <v>0</v>
      </c>
      <c r="L555">
        <v>314.88</v>
      </c>
      <c r="M555">
        <v>2.71</v>
      </c>
      <c r="N555">
        <v>12594.15</v>
      </c>
      <c r="O555">
        <v>0</v>
      </c>
      <c r="P555">
        <v>854.69</v>
      </c>
      <c r="Q555" t="s">
        <v>823</v>
      </c>
    </row>
    <row r="556" spans="1:17" ht="14.25" customHeight="1" x14ac:dyDescent="0.35">
      <c r="A556">
        <v>750065070005</v>
      </c>
      <c r="B556" t="s">
        <v>837</v>
      </c>
      <c r="C556">
        <v>75006</v>
      </c>
      <c r="D556">
        <v>75006507</v>
      </c>
      <c r="E556">
        <v>507</v>
      </c>
      <c r="F556">
        <v>5</v>
      </c>
      <c r="G556">
        <v>61</v>
      </c>
      <c r="H556" t="s">
        <v>717</v>
      </c>
      <c r="I556" t="s">
        <v>718</v>
      </c>
      <c r="J556">
        <v>4775.51</v>
      </c>
      <c r="K556">
        <v>0</v>
      </c>
      <c r="L556">
        <v>340.57</v>
      </c>
      <c r="M556">
        <v>4.7699999999999996</v>
      </c>
      <c r="N556">
        <v>22787.65</v>
      </c>
      <c r="O556">
        <v>0</v>
      </c>
      <c r="P556">
        <v>1625.11</v>
      </c>
      <c r="Q556" t="s">
        <v>823</v>
      </c>
    </row>
    <row r="557" spans="1:17" ht="14.25" customHeight="1" x14ac:dyDescent="0.35">
      <c r="A557">
        <v>750065070006</v>
      </c>
      <c r="B557" t="s">
        <v>837</v>
      </c>
      <c r="C557">
        <v>75006</v>
      </c>
      <c r="D557">
        <v>75006507</v>
      </c>
      <c r="E557">
        <v>507</v>
      </c>
      <c r="F557">
        <v>6</v>
      </c>
      <c r="G557">
        <v>61</v>
      </c>
      <c r="H557" t="s">
        <v>717</v>
      </c>
      <c r="I557" t="s">
        <v>718</v>
      </c>
      <c r="J557">
        <v>2041.65</v>
      </c>
      <c r="K557">
        <v>0</v>
      </c>
      <c r="L557">
        <v>380.36</v>
      </c>
      <c r="M557">
        <v>10.87</v>
      </c>
      <c r="N557">
        <v>22190.240000000002</v>
      </c>
      <c r="O557">
        <v>0</v>
      </c>
      <c r="P557">
        <v>4134.0200000000004</v>
      </c>
      <c r="Q557" t="s">
        <v>823</v>
      </c>
    </row>
    <row r="558" spans="1:17" ht="14.25" customHeight="1" x14ac:dyDescent="0.35">
      <c r="A558">
        <v>750065070007</v>
      </c>
      <c r="B558" t="s">
        <v>837</v>
      </c>
      <c r="C558">
        <v>75006</v>
      </c>
      <c r="D558">
        <v>75006507</v>
      </c>
      <c r="E558">
        <v>507</v>
      </c>
      <c r="F558">
        <v>7</v>
      </c>
      <c r="G558">
        <v>61</v>
      </c>
      <c r="H558" t="s">
        <v>717</v>
      </c>
      <c r="I558" t="s">
        <v>718</v>
      </c>
      <c r="J558">
        <v>4228.67</v>
      </c>
      <c r="K558">
        <v>0</v>
      </c>
      <c r="L558">
        <v>330.77</v>
      </c>
      <c r="M558">
        <v>5.86</v>
      </c>
      <c r="N558">
        <v>24759.13</v>
      </c>
      <c r="O558">
        <v>0</v>
      </c>
      <c r="P558">
        <v>1936.68</v>
      </c>
      <c r="Q558" t="s">
        <v>823</v>
      </c>
    </row>
    <row r="559" spans="1:17" ht="14.25" customHeight="1" x14ac:dyDescent="0.35">
      <c r="A559">
        <v>754205130001</v>
      </c>
      <c r="B559" t="s">
        <v>838</v>
      </c>
      <c r="C559">
        <v>75420</v>
      </c>
      <c r="D559">
        <v>75420513</v>
      </c>
      <c r="E559">
        <v>513</v>
      </c>
      <c r="F559">
        <v>1</v>
      </c>
      <c r="G559">
        <v>61</v>
      </c>
      <c r="H559" t="s">
        <v>717</v>
      </c>
      <c r="I559" t="s">
        <v>718</v>
      </c>
      <c r="J559">
        <v>3761.89</v>
      </c>
      <c r="K559">
        <v>0</v>
      </c>
      <c r="L559">
        <v>0</v>
      </c>
      <c r="M559">
        <v>6.12</v>
      </c>
      <c r="N559">
        <v>23029.25</v>
      </c>
      <c r="O559">
        <v>0</v>
      </c>
      <c r="P559">
        <v>0</v>
      </c>
      <c r="Q559" t="s">
        <v>823</v>
      </c>
    </row>
    <row r="560" spans="1:17" ht="14.25" customHeight="1" x14ac:dyDescent="0.35">
      <c r="A560">
        <v>754205130002</v>
      </c>
      <c r="B560" t="s">
        <v>838</v>
      </c>
      <c r="C560">
        <v>75420</v>
      </c>
      <c r="D560">
        <v>75420513</v>
      </c>
      <c r="E560">
        <v>513</v>
      </c>
      <c r="F560">
        <v>2</v>
      </c>
      <c r="G560">
        <v>61</v>
      </c>
      <c r="H560" t="s">
        <v>717</v>
      </c>
      <c r="I560" t="s">
        <v>718</v>
      </c>
      <c r="J560">
        <v>2887.38</v>
      </c>
      <c r="K560">
        <v>0</v>
      </c>
      <c r="L560">
        <v>20.87</v>
      </c>
      <c r="M560">
        <v>2.98</v>
      </c>
      <c r="N560">
        <v>8604.8700000000008</v>
      </c>
      <c r="O560">
        <v>0</v>
      </c>
      <c r="P560">
        <v>62.18</v>
      </c>
      <c r="Q560" t="s">
        <v>823</v>
      </c>
    </row>
    <row r="561" spans="1:17" ht="14.25" customHeight="1" x14ac:dyDescent="0.35">
      <c r="A561">
        <v>754205130003</v>
      </c>
      <c r="B561" t="s">
        <v>838</v>
      </c>
      <c r="C561">
        <v>75420</v>
      </c>
      <c r="D561">
        <v>75420513</v>
      </c>
      <c r="E561">
        <v>513</v>
      </c>
      <c r="F561">
        <v>3</v>
      </c>
      <c r="G561">
        <v>61</v>
      </c>
      <c r="H561" t="s">
        <v>717</v>
      </c>
      <c r="I561" t="s">
        <v>718</v>
      </c>
      <c r="J561">
        <v>4504.87</v>
      </c>
      <c r="K561">
        <v>0</v>
      </c>
      <c r="L561">
        <v>32.28</v>
      </c>
      <c r="M561">
        <v>19.13</v>
      </c>
      <c r="N561">
        <v>86165.66</v>
      </c>
      <c r="O561">
        <v>0</v>
      </c>
      <c r="P561">
        <v>617.47</v>
      </c>
      <c r="Q561" t="s">
        <v>823</v>
      </c>
    </row>
    <row r="562" spans="1:17" ht="14.25" customHeight="1" x14ac:dyDescent="0.35">
      <c r="A562">
        <v>754205130004</v>
      </c>
      <c r="B562" t="s">
        <v>838</v>
      </c>
      <c r="C562">
        <v>75420</v>
      </c>
      <c r="D562">
        <v>75420513</v>
      </c>
      <c r="E562">
        <v>513</v>
      </c>
      <c r="F562">
        <v>4</v>
      </c>
      <c r="G562">
        <v>61</v>
      </c>
      <c r="H562" t="s">
        <v>717</v>
      </c>
      <c r="I562" t="s">
        <v>718</v>
      </c>
      <c r="J562">
        <v>3702.96</v>
      </c>
      <c r="K562">
        <v>0</v>
      </c>
      <c r="L562">
        <v>0.26</v>
      </c>
      <c r="M562">
        <v>2.2799999999999998</v>
      </c>
      <c r="N562">
        <v>8441.01</v>
      </c>
      <c r="O562">
        <v>0</v>
      </c>
      <c r="P562">
        <v>0.6</v>
      </c>
      <c r="Q562" t="s">
        <v>823</v>
      </c>
    </row>
    <row r="563" spans="1:17" ht="14.25" customHeight="1" x14ac:dyDescent="0.35">
      <c r="A563">
        <v>754375100001</v>
      </c>
      <c r="B563" t="s">
        <v>839</v>
      </c>
      <c r="C563">
        <v>75437</v>
      </c>
      <c r="D563">
        <v>75437510</v>
      </c>
      <c r="E563">
        <v>510</v>
      </c>
      <c r="F563">
        <v>1</v>
      </c>
      <c r="G563">
        <v>61</v>
      </c>
      <c r="H563" t="s">
        <v>717</v>
      </c>
      <c r="I563" t="s">
        <v>718</v>
      </c>
      <c r="J563">
        <v>5870.84</v>
      </c>
      <c r="K563">
        <v>1963.9</v>
      </c>
      <c r="L563">
        <v>229.15</v>
      </c>
      <c r="M563">
        <v>15.14</v>
      </c>
      <c r="N563">
        <v>88862.02</v>
      </c>
      <c r="O563">
        <v>29725.98</v>
      </c>
      <c r="P563">
        <v>3468.39</v>
      </c>
      <c r="Q563" t="s">
        <v>823</v>
      </c>
    </row>
    <row r="564" spans="1:17" ht="14.25" customHeight="1" x14ac:dyDescent="0.35">
      <c r="A564">
        <v>754375100002</v>
      </c>
      <c r="B564" t="s">
        <v>839</v>
      </c>
      <c r="C564">
        <v>75437</v>
      </c>
      <c r="D564">
        <v>75437510</v>
      </c>
      <c r="E564">
        <v>510</v>
      </c>
      <c r="F564">
        <v>2</v>
      </c>
      <c r="G564">
        <v>61</v>
      </c>
      <c r="H564" t="s">
        <v>717</v>
      </c>
      <c r="I564" t="s">
        <v>718</v>
      </c>
      <c r="J564">
        <v>5681.8</v>
      </c>
      <c r="K564">
        <v>1169.54</v>
      </c>
      <c r="L564">
        <v>225.43</v>
      </c>
      <c r="M564">
        <v>10.14</v>
      </c>
      <c r="N564">
        <v>57614.44</v>
      </c>
      <c r="O564">
        <v>11859.36</v>
      </c>
      <c r="P564">
        <v>2285.91</v>
      </c>
      <c r="Q564" t="s">
        <v>823</v>
      </c>
    </row>
    <row r="565" spans="1:17" ht="14.25" customHeight="1" x14ac:dyDescent="0.35">
      <c r="A565">
        <v>754375100003</v>
      </c>
      <c r="B565" t="s">
        <v>839</v>
      </c>
      <c r="C565">
        <v>75437</v>
      </c>
      <c r="D565">
        <v>75437510</v>
      </c>
      <c r="E565">
        <v>510</v>
      </c>
      <c r="F565">
        <v>3</v>
      </c>
      <c r="G565">
        <v>61</v>
      </c>
      <c r="H565" t="s">
        <v>717</v>
      </c>
      <c r="I565" t="s">
        <v>718</v>
      </c>
      <c r="J565">
        <v>6000</v>
      </c>
      <c r="K565">
        <v>2354.33</v>
      </c>
      <c r="L565">
        <v>216.14</v>
      </c>
      <c r="M565">
        <v>12.93</v>
      </c>
      <c r="N565">
        <v>77565.59</v>
      </c>
      <c r="O565">
        <v>30435.87</v>
      </c>
      <c r="P565">
        <v>2794.17</v>
      </c>
      <c r="Q565" t="s">
        <v>823</v>
      </c>
    </row>
    <row r="566" spans="1:17" ht="14.25" customHeight="1" x14ac:dyDescent="0.35">
      <c r="A566">
        <v>754375100004</v>
      </c>
      <c r="B566" t="s">
        <v>839</v>
      </c>
      <c r="C566">
        <v>75437</v>
      </c>
      <c r="D566">
        <v>75437510</v>
      </c>
      <c r="E566">
        <v>510</v>
      </c>
      <c r="F566">
        <v>4</v>
      </c>
      <c r="G566">
        <v>61</v>
      </c>
      <c r="H566" t="s">
        <v>717</v>
      </c>
      <c r="I566" t="s">
        <v>718</v>
      </c>
      <c r="J566">
        <v>5846.81</v>
      </c>
      <c r="K566">
        <v>2769.14</v>
      </c>
      <c r="L566">
        <v>191.05</v>
      </c>
      <c r="M566">
        <v>12.56</v>
      </c>
      <c r="N566">
        <v>73410.679999999993</v>
      </c>
      <c r="O566">
        <v>34768.44</v>
      </c>
      <c r="P566">
        <v>2398.7600000000002</v>
      </c>
      <c r="Q566" t="s">
        <v>823</v>
      </c>
    </row>
    <row r="567" spans="1:17" ht="14.25" customHeight="1" x14ac:dyDescent="0.35">
      <c r="A567">
        <v>754375100005</v>
      </c>
      <c r="B567" t="s">
        <v>839</v>
      </c>
      <c r="C567">
        <v>75437</v>
      </c>
      <c r="D567">
        <v>75437510</v>
      </c>
      <c r="E567">
        <v>510</v>
      </c>
      <c r="F567">
        <v>5</v>
      </c>
      <c r="G567">
        <v>61</v>
      </c>
      <c r="H567" t="s">
        <v>717</v>
      </c>
      <c r="I567" t="s">
        <v>718</v>
      </c>
      <c r="J567">
        <v>5542.61</v>
      </c>
      <c r="K567">
        <v>1968.69</v>
      </c>
      <c r="L567">
        <v>171.73</v>
      </c>
      <c r="M567">
        <v>21.07</v>
      </c>
      <c r="N567">
        <v>116772.89</v>
      </c>
      <c r="O567">
        <v>41476.83</v>
      </c>
      <c r="P567">
        <v>3617.96</v>
      </c>
      <c r="Q567" t="s">
        <v>823</v>
      </c>
    </row>
    <row r="568" spans="1:17" ht="14.25" customHeight="1" x14ac:dyDescent="0.35">
      <c r="A568">
        <v>754375100006</v>
      </c>
      <c r="B568" t="s">
        <v>839</v>
      </c>
      <c r="C568">
        <v>75437</v>
      </c>
      <c r="D568">
        <v>75437510</v>
      </c>
      <c r="E568">
        <v>510</v>
      </c>
      <c r="F568">
        <v>6</v>
      </c>
      <c r="G568">
        <v>61</v>
      </c>
      <c r="H568" t="s">
        <v>717</v>
      </c>
      <c r="I568" t="s">
        <v>718</v>
      </c>
      <c r="J568">
        <v>5948.14</v>
      </c>
      <c r="K568">
        <v>1905.24</v>
      </c>
      <c r="L568">
        <v>233.63</v>
      </c>
      <c r="M568">
        <v>11.19</v>
      </c>
      <c r="N568">
        <v>66547.53</v>
      </c>
      <c r="O568">
        <v>21315.78</v>
      </c>
      <c r="P568">
        <v>2613.83</v>
      </c>
      <c r="Q568" t="s">
        <v>823</v>
      </c>
    </row>
    <row r="569" spans="1:17" ht="14.25" customHeight="1" x14ac:dyDescent="0.35">
      <c r="A569">
        <v>754375100007</v>
      </c>
      <c r="B569" t="s">
        <v>839</v>
      </c>
      <c r="C569">
        <v>75437</v>
      </c>
      <c r="D569">
        <v>75437510</v>
      </c>
      <c r="E569">
        <v>510</v>
      </c>
      <c r="F569">
        <v>7</v>
      </c>
      <c r="G569">
        <v>61</v>
      </c>
      <c r="H569" t="s">
        <v>717</v>
      </c>
      <c r="I569" t="s">
        <v>718</v>
      </c>
      <c r="J569">
        <v>5078.5</v>
      </c>
      <c r="K569">
        <v>1204.3399999999999</v>
      </c>
      <c r="L569">
        <v>193.37</v>
      </c>
      <c r="M569">
        <v>17.920000000000002</v>
      </c>
      <c r="N569">
        <v>90994.01</v>
      </c>
      <c r="O569">
        <v>21578.69</v>
      </c>
      <c r="P569">
        <v>3464.66</v>
      </c>
      <c r="Q569" t="s">
        <v>823</v>
      </c>
    </row>
    <row r="570" spans="1:17" ht="14.25" customHeight="1" x14ac:dyDescent="0.35">
      <c r="A570">
        <v>754375100008</v>
      </c>
      <c r="B570" t="s">
        <v>839</v>
      </c>
      <c r="C570">
        <v>75437</v>
      </c>
      <c r="D570">
        <v>75437510</v>
      </c>
      <c r="E570">
        <v>510</v>
      </c>
      <c r="F570">
        <v>8</v>
      </c>
      <c r="G570">
        <v>61</v>
      </c>
      <c r="H570" t="s">
        <v>717</v>
      </c>
      <c r="I570" t="s">
        <v>718</v>
      </c>
      <c r="J570">
        <v>4457.6400000000003</v>
      </c>
      <c r="K570">
        <v>784.16</v>
      </c>
      <c r="L570">
        <v>210.15</v>
      </c>
      <c r="M570">
        <v>14.39</v>
      </c>
      <c r="N570">
        <v>64150.26</v>
      </c>
      <c r="O570">
        <v>11284.86</v>
      </c>
      <c r="P570">
        <v>3024.35</v>
      </c>
      <c r="Q570" t="s">
        <v>823</v>
      </c>
    </row>
    <row r="571" spans="1:17" ht="14.25" customHeight="1" x14ac:dyDescent="0.35">
      <c r="A571">
        <v>756792360001</v>
      </c>
      <c r="B571" t="s">
        <v>840</v>
      </c>
      <c r="C571">
        <v>75679</v>
      </c>
      <c r="D571">
        <v>75679236</v>
      </c>
      <c r="E571">
        <v>236</v>
      </c>
      <c r="F571">
        <v>1</v>
      </c>
      <c r="G571">
        <v>61</v>
      </c>
      <c r="H571" t="s">
        <v>717</v>
      </c>
      <c r="I571" t="s">
        <v>718</v>
      </c>
      <c r="J571">
        <v>0</v>
      </c>
      <c r="K571">
        <v>0</v>
      </c>
      <c r="L571">
        <v>90.39</v>
      </c>
      <c r="M571">
        <v>4.6100000000000003</v>
      </c>
      <c r="N571">
        <v>0</v>
      </c>
      <c r="O571">
        <v>0</v>
      </c>
      <c r="P571">
        <v>416.27</v>
      </c>
      <c r="Q571" t="s">
        <v>823</v>
      </c>
    </row>
    <row r="572" spans="1:17" ht="14.25" customHeight="1" x14ac:dyDescent="0.35">
      <c r="A572">
        <v>756792360002</v>
      </c>
      <c r="B572" t="s">
        <v>840</v>
      </c>
      <c r="C572">
        <v>75679</v>
      </c>
      <c r="D572">
        <v>75679236</v>
      </c>
      <c r="E572">
        <v>236</v>
      </c>
      <c r="F572">
        <v>2</v>
      </c>
      <c r="G572">
        <v>61</v>
      </c>
      <c r="H572" t="s">
        <v>717</v>
      </c>
      <c r="I572" t="s">
        <v>718</v>
      </c>
      <c r="J572">
        <v>1334</v>
      </c>
      <c r="K572">
        <v>0</v>
      </c>
      <c r="L572">
        <v>94.4</v>
      </c>
      <c r="M572">
        <v>12.08</v>
      </c>
      <c r="N572">
        <v>16110.15</v>
      </c>
      <c r="O572">
        <v>0</v>
      </c>
      <c r="P572">
        <v>1139.99</v>
      </c>
      <c r="Q572" t="s">
        <v>823</v>
      </c>
    </row>
    <row r="573" spans="1:17" ht="14.25" customHeight="1" x14ac:dyDescent="0.35">
      <c r="A573">
        <v>756792360003</v>
      </c>
      <c r="B573" t="s">
        <v>840</v>
      </c>
      <c r="C573">
        <v>75679</v>
      </c>
      <c r="D573">
        <v>75679236</v>
      </c>
      <c r="E573">
        <v>236</v>
      </c>
      <c r="F573">
        <v>3</v>
      </c>
      <c r="G573">
        <v>61</v>
      </c>
      <c r="H573" t="s">
        <v>717</v>
      </c>
      <c r="I573" t="s">
        <v>718</v>
      </c>
      <c r="J573">
        <v>4253.91</v>
      </c>
      <c r="K573">
        <v>0</v>
      </c>
      <c r="L573">
        <v>93.03</v>
      </c>
      <c r="M573">
        <v>5.71</v>
      </c>
      <c r="N573">
        <v>24309.85</v>
      </c>
      <c r="O573">
        <v>0</v>
      </c>
      <c r="P573">
        <v>531.63</v>
      </c>
      <c r="Q573" t="s">
        <v>823</v>
      </c>
    </row>
    <row r="574" spans="1:17" ht="14.25" customHeight="1" x14ac:dyDescent="0.35">
      <c r="A574">
        <v>756792360004</v>
      </c>
      <c r="B574" t="s">
        <v>840</v>
      </c>
      <c r="C574">
        <v>75679</v>
      </c>
      <c r="D574">
        <v>75679236</v>
      </c>
      <c r="E574">
        <v>236</v>
      </c>
      <c r="F574">
        <v>4</v>
      </c>
      <c r="G574">
        <v>61</v>
      </c>
      <c r="H574" t="s">
        <v>717</v>
      </c>
      <c r="I574" t="s">
        <v>718</v>
      </c>
      <c r="J574">
        <v>1045.3599999999999</v>
      </c>
      <c r="K574">
        <v>0</v>
      </c>
      <c r="L574">
        <v>1.58</v>
      </c>
      <c r="M574">
        <v>2.2400000000000002</v>
      </c>
      <c r="N574">
        <v>2339.0300000000002</v>
      </c>
      <c r="O574">
        <v>0</v>
      </c>
      <c r="P574">
        <v>3.54</v>
      </c>
      <c r="Q574" t="s">
        <v>823</v>
      </c>
    </row>
    <row r="575" spans="1:17" ht="14.25" customHeight="1" x14ac:dyDescent="0.35">
      <c r="A575">
        <v>91561030001</v>
      </c>
      <c r="B575" t="s">
        <v>841</v>
      </c>
      <c r="C575">
        <v>9156</v>
      </c>
      <c r="D575">
        <v>9156103</v>
      </c>
      <c r="E575">
        <v>103</v>
      </c>
      <c r="F575">
        <v>1</v>
      </c>
      <c r="G575">
        <v>61</v>
      </c>
      <c r="H575" t="s">
        <v>717</v>
      </c>
      <c r="I575" t="s">
        <v>718</v>
      </c>
      <c r="J575">
        <v>3119.67</v>
      </c>
      <c r="K575">
        <v>771.32</v>
      </c>
      <c r="L575">
        <v>199.24</v>
      </c>
      <c r="M575">
        <v>4.3600000000000003</v>
      </c>
      <c r="N575">
        <v>13603.83</v>
      </c>
      <c r="O575">
        <v>3363.45</v>
      </c>
      <c r="P575">
        <v>868.84</v>
      </c>
      <c r="Q575" t="s">
        <v>823</v>
      </c>
    </row>
    <row r="576" spans="1:17" ht="14.25" customHeight="1" x14ac:dyDescent="0.35">
      <c r="A576">
        <v>91571040001</v>
      </c>
      <c r="B576" t="s">
        <v>842</v>
      </c>
      <c r="C576">
        <v>9157</v>
      </c>
      <c r="D576">
        <v>9157104</v>
      </c>
      <c r="E576">
        <v>104</v>
      </c>
      <c r="F576">
        <v>1</v>
      </c>
      <c r="G576">
        <v>61</v>
      </c>
      <c r="H576" t="s">
        <v>717</v>
      </c>
      <c r="I576" t="s">
        <v>718</v>
      </c>
      <c r="J576">
        <v>2252.64</v>
      </c>
      <c r="K576">
        <v>545.01</v>
      </c>
      <c r="L576">
        <v>261.74</v>
      </c>
      <c r="M576">
        <v>13.42</v>
      </c>
      <c r="N576">
        <v>30221.47</v>
      </c>
      <c r="O576">
        <v>7311.83</v>
      </c>
      <c r="P576">
        <v>3511.53</v>
      </c>
      <c r="Q576" t="s">
        <v>823</v>
      </c>
    </row>
    <row r="577" spans="1:17" ht="14.25" customHeight="1" x14ac:dyDescent="0.35">
      <c r="A577">
        <v>91571040002</v>
      </c>
      <c r="B577" t="s">
        <v>842</v>
      </c>
      <c r="C577">
        <v>9157</v>
      </c>
      <c r="D577">
        <v>9157104</v>
      </c>
      <c r="E577">
        <v>104</v>
      </c>
      <c r="F577">
        <v>2</v>
      </c>
      <c r="G577">
        <v>61</v>
      </c>
      <c r="H577" t="s">
        <v>717</v>
      </c>
      <c r="I577" t="s">
        <v>718</v>
      </c>
      <c r="J577">
        <v>3447.29</v>
      </c>
      <c r="K577">
        <v>0</v>
      </c>
      <c r="L577">
        <v>274.67</v>
      </c>
      <c r="M577">
        <v>12.79</v>
      </c>
      <c r="N577">
        <v>44093.22</v>
      </c>
      <c r="O577">
        <v>0</v>
      </c>
      <c r="P577">
        <v>3513.28</v>
      </c>
      <c r="Q577" t="s">
        <v>823</v>
      </c>
    </row>
    <row r="578" spans="1:17" ht="14.25" customHeight="1" x14ac:dyDescent="0.35">
      <c r="A578">
        <v>91571040003</v>
      </c>
      <c r="B578" t="s">
        <v>843</v>
      </c>
      <c r="C578">
        <v>9157</v>
      </c>
      <c r="D578">
        <v>9157104</v>
      </c>
      <c r="E578">
        <v>104</v>
      </c>
      <c r="F578">
        <v>3</v>
      </c>
      <c r="G578">
        <v>61</v>
      </c>
      <c r="H578" t="s">
        <v>717</v>
      </c>
      <c r="I578" t="s">
        <v>718</v>
      </c>
      <c r="J578">
        <v>2593.04</v>
      </c>
      <c r="K578">
        <v>0</v>
      </c>
      <c r="L578">
        <v>349.75</v>
      </c>
      <c r="M578">
        <v>5.83</v>
      </c>
      <c r="N578">
        <v>15125.28</v>
      </c>
      <c r="O578">
        <v>0</v>
      </c>
      <c r="P578">
        <v>2040.13</v>
      </c>
      <c r="Q578" t="s">
        <v>823</v>
      </c>
    </row>
    <row r="579" spans="1:17" ht="14.25" customHeight="1" x14ac:dyDescent="0.35">
      <c r="A579">
        <v>91693290001</v>
      </c>
      <c r="B579" t="s">
        <v>844</v>
      </c>
      <c r="C579">
        <v>9169</v>
      </c>
      <c r="D579">
        <v>9169329</v>
      </c>
      <c r="E579">
        <v>329</v>
      </c>
      <c r="F579">
        <v>1</v>
      </c>
      <c r="G579">
        <v>61</v>
      </c>
      <c r="H579" t="s">
        <v>717</v>
      </c>
      <c r="I579" t="s">
        <v>718</v>
      </c>
      <c r="J579">
        <v>3062</v>
      </c>
      <c r="K579">
        <v>0</v>
      </c>
      <c r="L579">
        <v>283</v>
      </c>
      <c r="M579">
        <v>1.19</v>
      </c>
      <c r="N579">
        <v>3649.31</v>
      </c>
      <c r="O579">
        <v>0</v>
      </c>
      <c r="P579">
        <v>337.28</v>
      </c>
      <c r="Q579" t="s">
        <v>823</v>
      </c>
    </row>
    <row r="580" spans="1:17" ht="14.25" customHeight="1" x14ac:dyDescent="0.35">
      <c r="A580">
        <v>91693290002</v>
      </c>
      <c r="B580" t="s">
        <v>844</v>
      </c>
      <c r="C580">
        <v>9169</v>
      </c>
      <c r="D580">
        <v>9169329</v>
      </c>
      <c r="E580">
        <v>329</v>
      </c>
      <c r="F580">
        <v>2</v>
      </c>
      <c r="G580">
        <v>61</v>
      </c>
      <c r="H580" t="s">
        <v>717</v>
      </c>
      <c r="I580" t="s">
        <v>718</v>
      </c>
      <c r="J580">
        <v>4763.13</v>
      </c>
      <c r="K580">
        <v>0</v>
      </c>
      <c r="L580">
        <v>321.54000000000002</v>
      </c>
      <c r="M580">
        <v>6.43</v>
      </c>
      <c r="N580">
        <v>30622.35</v>
      </c>
      <c r="O580">
        <v>0</v>
      </c>
      <c r="P580">
        <v>2067.17</v>
      </c>
      <c r="Q580" t="s">
        <v>823</v>
      </c>
    </row>
    <row r="581" spans="1:17" ht="14.25" customHeight="1" x14ac:dyDescent="0.35">
      <c r="A581">
        <v>91693290003</v>
      </c>
      <c r="B581" t="s">
        <v>844</v>
      </c>
      <c r="C581">
        <v>9169</v>
      </c>
      <c r="D581">
        <v>9169329</v>
      </c>
      <c r="E581">
        <v>329</v>
      </c>
      <c r="F581">
        <v>3</v>
      </c>
      <c r="G581">
        <v>61</v>
      </c>
      <c r="H581" t="s">
        <v>717</v>
      </c>
      <c r="I581" t="s">
        <v>718</v>
      </c>
      <c r="J581">
        <v>3781</v>
      </c>
      <c r="K581">
        <v>0</v>
      </c>
      <c r="L581">
        <v>296.55</v>
      </c>
      <c r="M581">
        <v>6.41</v>
      </c>
      <c r="N581">
        <v>24231.84</v>
      </c>
      <c r="O581">
        <v>0</v>
      </c>
      <c r="P581">
        <v>1900.53</v>
      </c>
      <c r="Q581" t="s">
        <v>823</v>
      </c>
    </row>
    <row r="582" spans="1:17" ht="14.25" customHeight="1" x14ac:dyDescent="0.35">
      <c r="A582">
        <v>91693290004</v>
      </c>
      <c r="B582" t="s">
        <v>844</v>
      </c>
      <c r="C582">
        <v>9169</v>
      </c>
      <c r="D582">
        <v>9169329</v>
      </c>
      <c r="E582">
        <v>329</v>
      </c>
      <c r="F582">
        <v>4</v>
      </c>
      <c r="G582">
        <v>61</v>
      </c>
      <c r="H582" t="s">
        <v>717</v>
      </c>
      <c r="I582" t="s">
        <v>718</v>
      </c>
      <c r="J582">
        <v>6000</v>
      </c>
      <c r="K582">
        <v>0</v>
      </c>
      <c r="L582">
        <v>374</v>
      </c>
      <c r="M582">
        <v>1.94</v>
      </c>
      <c r="N582">
        <v>11616.79</v>
      </c>
      <c r="O582">
        <v>0</v>
      </c>
      <c r="P582">
        <v>724.11</v>
      </c>
      <c r="Q582" t="s">
        <v>823</v>
      </c>
    </row>
    <row r="583" spans="1:17" ht="14.25" customHeight="1" x14ac:dyDescent="0.35">
      <c r="A583">
        <v>91693290005</v>
      </c>
      <c r="B583" t="s">
        <v>844</v>
      </c>
      <c r="C583">
        <v>9169</v>
      </c>
      <c r="D583">
        <v>9169329</v>
      </c>
      <c r="E583">
        <v>329</v>
      </c>
      <c r="F583">
        <v>5</v>
      </c>
      <c r="G583">
        <v>61</v>
      </c>
      <c r="H583" t="s">
        <v>717</v>
      </c>
      <c r="I583" t="s">
        <v>718</v>
      </c>
      <c r="J583">
        <v>6000</v>
      </c>
      <c r="K583">
        <v>0</v>
      </c>
      <c r="L583">
        <v>374</v>
      </c>
      <c r="M583">
        <v>0.06</v>
      </c>
      <c r="N583">
        <v>348.35</v>
      </c>
      <c r="O583">
        <v>0</v>
      </c>
      <c r="P583">
        <v>21.71</v>
      </c>
      <c r="Q583" t="s">
        <v>823</v>
      </c>
    </row>
    <row r="584" spans="1:17" ht="14.25" customHeight="1" x14ac:dyDescent="0.35">
      <c r="A584">
        <v>91892230005</v>
      </c>
      <c r="B584" t="s">
        <v>845</v>
      </c>
      <c r="C584">
        <v>9189</v>
      </c>
      <c r="D584">
        <v>9189223</v>
      </c>
      <c r="E584">
        <v>223</v>
      </c>
      <c r="F584">
        <v>5</v>
      </c>
      <c r="G584">
        <v>61</v>
      </c>
      <c r="H584" t="s">
        <v>717</v>
      </c>
      <c r="I584" t="s">
        <v>718</v>
      </c>
      <c r="J584">
        <v>6000</v>
      </c>
      <c r="K584">
        <v>0</v>
      </c>
      <c r="L584">
        <v>257</v>
      </c>
      <c r="M584">
        <v>4.67</v>
      </c>
      <c r="N584">
        <v>28012.62</v>
      </c>
      <c r="O584">
        <v>0</v>
      </c>
      <c r="P584">
        <v>1199.8699999999999</v>
      </c>
      <c r="Q584" t="s">
        <v>823</v>
      </c>
    </row>
    <row r="585" spans="1:17" ht="14.25" customHeight="1" x14ac:dyDescent="0.35">
      <c r="A585">
        <v>94412370001</v>
      </c>
      <c r="B585" t="s">
        <v>846</v>
      </c>
      <c r="C585">
        <v>9441</v>
      </c>
      <c r="D585">
        <v>9441237</v>
      </c>
      <c r="E585">
        <v>237</v>
      </c>
      <c r="F585">
        <v>1</v>
      </c>
      <c r="G585">
        <v>61</v>
      </c>
      <c r="H585" t="s">
        <v>717</v>
      </c>
      <c r="I585" t="s">
        <v>718</v>
      </c>
      <c r="J585">
        <v>2372.81</v>
      </c>
      <c r="K585">
        <v>615.09</v>
      </c>
      <c r="L585">
        <v>232.98</v>
      </c>
      <c r="M585">
        <v>11.88</v>
      </c>
      <c r="N585">
        <v>28189.7</v>
      </c>
      <c r="O585">
        <v>7307.4</v>
      </c>
      <c r="P585">
        <v>2767.92</v>
      </c>
      <c r="Q585" t="s">
        <v>823</v>
      </c>
    </row>
    <row r="586" spans="1:17" ht="14.25" customHeight="1" x14ac:dyDescent="0.35">
      <c r="A586">
        <v>94432380001</v>
      </c>
      <c r="B586" t="s">
        <v>847</v>
      </c>
      <c r="C586">
        <v>9443</v>
      </c>
      <c r="D586">
        <v>9443238</v>
      </c>
      <c r="E586">
        <v>238</v>
      </c>
      <c r="F586">
        <v>1</v>
      </c>
      <c r="G586">
        <v>61</v>
      </c>
      <c r="H586" t="s">
        <v>717</v>
      </c>
      <c r="I586" t="s">
        <v>718</v>
      </c>
      <c r="J586">
        <v>1303.6099999999999</v>
      </c>
      <c r="K586">
        <v>0</v>
      </c>
      <c r="L586">
        <v>337.85</v>
      </c>
      <c r="M586">
        <v>5.75</v>
      </c>
      <c r="N586">
        <v>7500.71</v>
      </c>
      <c r="O586">
        <v>0</v>
      </c>
      <c r="P586">
        <v>1943.91</v>
      </c>
      <c r="Q586" t="s">
        <v>823</v>
      </c>
    </row>
    <row r="587" spans="1:17" ht="14.25" customHeight="1" x14ac:dyDescent="0.35">
      <c r="A587">
        <v>94432380002</v>
      </c>
      <c r="B587" t="s">
        <v>847</v>
      </c>
      <c r="C587">
        <v>9443</v>
      </c>
      <c r="D587">
        <v>9443238</v>
      </c>
      <c r="E587">
        <v>238</v>
      </c>
      <c r="F587">
        <v>2</v>
      </c>
      <c r="G587">
        <v>61</v>
      </c>
      <c r="H587" t="s">
        <v>717</v>
      </c>
      <c r="I587" t="s">
        <v>718</v>
      </c>
      <c r="J587">
        <v>1085.46</v>
      </c>
      <c r="K587">
        <v>0</v>
      </c>
      <c r="L587">
        <v>299.07</v>
      </c>
      <c r="M587">
        <v>14.97</v>
      </c>
      <c r="N587">
        <v>16253.51</v>
      </c>
      <c r="O587">
        <v>0</v>
      </c>
      <c r="P587">
        <v>4478.26</v>
      </c>
      <c r="Q587" t="s">
        <v>823</v>
      </c>
    </row>
    <row r="588" spans="1:17" ht="14.25" customHeight="1" x14ac:dyDescent="0.35">
      <c r="A588">
        <v>94432380003</v>
      </c>
      <c r="B588" t="s">
        <v>847</v>
      </c>
      <c r="C588">
        <v>9443</v>
      </c>
      <c r="D588">
        <v>9443238</v>
      </c>
      <c r="E588">
        <v>238</v>
      </c>
      <c r="F588">
        <v>3</v>
      </c>
      <c r="G588">
        <v>61</v>
      </c>
      <c r="H588" t="s">
        <v>717</v>
      </c>
      <c r="I588" t="s">
        <v>718</v>
      </c>
      <c r="J588">
        <v>2134.9899999999998</v>
      </c>
      <c r="K588">
        <v>609.03</v>
      </c>
      <c r="L588">
        <v>266.68</v>
      </c>
      <c r="M588">
        <v>9.57</v>
      </c>
      <c r="N588">
        <v>20441.189999999999</v>
      </c>
      <c r="O588">
        <v>5831.1</v>
      </c>
      <c r="P588">
        <v>2553.31</v>
      </c>
      <c r="Q588" t="s">
        <v>823</v>
      </c>
    </row>
    <row r="589" spans="1:17" ht="14.25" customHeight="1" x14ac:dyDescent="0.35">
      <c r="A589">
        <v>94622390001</v>
      </c>
      <c r="B589" t="s">
        <v>848</v>
      </c>
      <c r="C589">
        <v>9462</v>
      </c>
      <c r="D589">
        <v>9462239</v>
      </c>
      <c r="E589">
        <v>239</v>
      </c>
      <c r="F589">
        <v>1</v>
      </c>
      <c r="G589">
        <v>61</v>
      </c>
      <c r="H589" t="s">
        <v>717</v>
      </c>
      <c r="I589" t="s">
        <v>718</v>
      </c>
      <c r="J589">
        <v>2552.4899999999998</v>
      </c>
      <c r="K589">
        <v>0</v>
      </c>
      <c r="L589">
        <v>231.81</v>
      </c>
      <c r="M589">
        <v>6.1</v>
      </c>
      <c r="N589">
        <v>15572.78</v>
      </c>
      <c r="O589">
        <v>0</v>
      </c>
      <c r="P589">
        <v>1414.31</v>
      </c>
      <c r="Q589" t="s">
        <v>823</v>
      </c>
    </row>
    <row r="590" spans="1:17" ht="14.25" customHeight="1" x14ac:dyDescent="0.35">
      <c r="A590">
        <v>94622390002</v>
      </c>
      <c r="B590" t="s">
        <v>848</v>
      </c>
      <c r="C590">
        <v>9462</v>
      </c>
      <c r="D590">
        <v>9462239</v>
      </c>
      <c r="E590">
        <v>239</v>
      </c>
      <c r="F590">
        <v>2</v>
      </c>
      <c r="G590">
        <v>61</v>
      </c>
      <c r="H590" t="s">
        <v>717</v>
      </c>
      <c r="I590" t="s">
        <v>718</v>
      </c>
      <c r="J590">
        <v>1005.91</v>
      </c>
      <c r="K590">
        <v>0</v>
      </c>
      <c r="L590">
        <v>290.89999999999998</v>
      </c>
      <c r="M590">
        <v>6.97</v>
      </c>
      <c r="N590">
        <v>7015.96</v>
      </c>
      <c r="O590">
        <v>0</v>
      </c>
      <c r="P590">
        <v>2028.94</v>
      </c>
      <c r="Q590" t="s">
        <v>823</v>
      </c>
    </row>
    <row r="591" spans="1:17" ht="14.25" customHeight="1" x14ac:dyDescent="0.35">
      <c r="A591">
        <v>94622390003</v>
      </c>
      <c r="B591" t="s">
        <v>848</v>
      </c>
      <c r="C591">
        <v>9462</v>
      </c>
      <c r="D591">
        <v>9462239</v>
      </c>
      <c r="E591">
        <v>239</v>
      </c>
      <c r="F591">
        <v>3</v>
      </c>
      <c r="G591">
        <v>61</v>
      </c>
      <c r="H591" t="s">
        <v>717</v>
      </c>
      <c r="I591" t="s">
        <v>718</v>
      </c>
      <c r="J591">
        <v>1120.5</v>
      </c>
      <c r="K591">
        <v>0</v>
      </c>
      <c r="L591">
        <v>268.5</v>
      </c>
      <c r="M591">
        <v>17.29</v>
      </c>
      <c r="N591">
        <v>19370.88</v>
      </c>
      <c r="O591">
        <v>0</v>
      </c>
      <c r="P591">
        <v>4641.7</v>
      </c>
      <c r="Q591" t="s">
        <v>823</v>
      </c>
    </row>
    <row r="592" spans="1:17" ht="14.25" customHeight="1" x14ac:dyDescent="0.35">
      <c r="A592">
        <v>95212460001</v>
      </c>
      <c r="B592" t="s">
        <v>849</v>
      </c>
      <c r="C592">
        <v>9521</v>
      </c>
      <c r="D592">
        <v>9521246</v>
      </c>
      <c r="E592">
        <v>246</v>
      </c>
      <c r="F592">
        <v>1</v>
      </c>
      <c r="G592">
        <v>61</v>
      </c>
      <c r="H592" t="s">
        <v>717</v>
      </c>
      <c r="I592" t="s">
        <v>718</v>
      </c>
      <c r="J592">
        <v>4847.13</v>
      </c>
      <c r="K592">
        <v>1789.42</v>
      </c>
      <c r="L592">
        <v>229.1</v>
      </c>
      <c r="M592">
        <v>10.63</v>
      </c>
      <c r="N592">
        <v>51510.28</v>
      </c>
      <c r="O592">
        <v>19016.07</v>
      </c>
      <c r="P592">
        <v>2434.59</v>
      </c>
      <c r="Q592" t="s">
        <v>823</v>
      </c>
    </row>
    <row r="593" spans="1:17" ht="14.25" customHeight="1" x14ac:dyDescent="0.35">
      <c r="A593">
        <v>95212460002</v>
      </c>
      <c r="B593" t="s">
        <v>849</v>
      </c>
      <c r="C593">
        <v>9521</v>
      </c>
      <c r="D593">
        <v>9521246</v>
      </c>
      <c r="E593">
        <v>246</v>
      </c>
      <c r="F593">
        <v>2</v>
      </c>
      <c r="G593">
        <v>61</v>
      </c>
      <c r="H593" t="s">
        <v>717</v>
      </c>
      <c r="I593" t="s">
        <v>718</v>
      </c>
      <c r="J593">
        <v>4585.1099999999997</v>
      </c>
      <c r="K593">
        <v>1772.43</v>
      </c>
      <c r="L593">
        <v>237.14</v>
      </c>
      <c r="M593">
        <v>7.13</v>
      </c>
      <c r="N593">
        <v>32692.36</v>
      </c>
      <c r="O593">
        <v>12637.65</v>
      </c>
      <c r="P593">
        <v>1690.8</v>
      </c>
      <c r="Q593" t="s">
        <v>823</v>
      </c>
    </row>
    <row r="594" spans="1:17" ht="14.25" customHeight="1" x14ac:dyDescent="0.35">
      <c r="A594">
        <v>95212460003</v>
      </c>
      <c r="B594" t="s">
        <v>849</v>
      </c>
      <c r="C594">
        <v>9521</v>
      </c>
      <c r="D594">
        <v>9521246</v>
      </c>
      <c r="E594">
        <v>246</v>
      </c>
      <c r="F594">
        <v>3</v>
      </c>
      <c r="G594">
        <v>61</v>
      </c>
      <c r="H594" t="s">
        <v>717</v>
      </c>
      <c r="I594" t="s">
        <v>718</v>
      </c>
      <c r="J594">
        <v>5880.79</v>
      </c>
      <c r="K594">
        <v>2674.63</v>
      </c>
      <c r="L594">
        <v>364.18</v>
      </c>
      <c r="M594">
        <v>0.25</v>
      </c>
      <c r="N594">
        <v>1480.24</v>
      </c>
      <c r="O594">
        <v>673.23</v>
      </c>
      <c r="P594">
        <v>91.67</v>
      </c>
      <c r="Q594" t="s">
        <v>823</v>
      </c>
    </row>
    <row r="595" spans="1:17" ht="14.25" customHeight="1" x14ac:dyDescent="0.35">
      <c r="A595">
        <v>95212460004</v>
      </c>
      <c r="B595" t="s">
        <v>849</v>
      </c>
      <c r="C595">
        <v>9521</v>
      </c>
      <c r="D595">
        <v>9521246</v>
      </c>
      <c r="E595">
        <v>246</v>
      </c>
      <c r="F595">
        <v>4</v>
      </c>
      <c r="G595">
        <v>61</v>
      </c>
      <c r="H595" t="s">
        <v>717</v>
      </c>
      <c r="I595" t="s">
        <v>718</v>
      </c>
      <c r="J595">
        <v>6000</v>
      </c>
      <c r="K595">
        <v>3000</v>
      </c>
      <c r="L595">
        <v>396</v>
      </c>
      <c r="M595">
        <v>0.08</v>
      </c>
      <c r="N595">
        <v>485.29</v>
      </c>
      <c r="O595">
        <v>242.64</v>
      </c>
      <c r="P595">
        <v>32.03</v>
      </c>
      <c r="Q595" t="s">
        <v>823</v>
      </c>
    </row>
    <row r="596" spans="1:17" ht="14.25" customHeight="1" x14ac:dyDescent="0.35">
      <c r="A596">
        <v>95212460005</v>
      </c>
      <c r="B596" t="s">
        <v>849</v>
      </c>
      <c r="C596">
        <v>9521</v>
      </c>
      <c r="D596">
        <v>9521246</v>
      </c>
      <c r="E596">
        <v>246</v>
      </c>
      <c r="F596">
        <v>5</v>
      </c>
      <c r="G596">
        <v>61</v>
      </c>
      <c r="H596" t="s">
        <v>717</v>
      </c>
      <c r="I596" t="s">
        <v>718</v>
      </c>
      <c r="J596">
        <v>2215.17</v>
      </c>
      <c r="K596">
        <v>841.56</v>
      </c>
      <c r="L596">
        <v>270.89</v>
      </c>
      <c r="M596">
        <v>8.16</v>
      </c>
      <c r="N596">
        <v>18083.78</v>
      </c>
      <c r="O596">
        <v>6870.15</v>
      </c>
      <c r="P596">
        <v>2211.4</v>
      </c>
      <c r="Q596" t="s">
        <v>823</v>
      </c>
    </row>
    <row r="597" spans="1:17" ht="14.25" customHeight="1" x14ac:dyDescent="0.35">
      <c r="A597">
        <v>95212460006</v>
      </c>
      <c r="B597" t="s">
        <v>849</v>
      </c>
      <c r="C597">
        <v>9521</v>
      </c>
      <c r="D597">
        <v>9521246</v>
      </c>
      <c r="E597">
        <v>246</v>
      </c>
      <c r="F597">
        <v>6</v>
      </c>
      <c r="G597">
        <v>61</v>
      </c>
      <c r="H597" t="s">
        <v>717</v>
      </c>
      <c r="I597" t="s">
        <v>718</v>
      </c>
      <c r="J597">
        <v>4096.8100000000004</v>
      </c>
      <c r="K597">
        <v>1657.99</v>
      </c>
      <c r="L597">
        <v>294.08999999999997</v>
      </c>
      <c r="M597">
        <v>13.73</v>
      </c>
      <c r="N597">
        <v>56241.21</v>
      </c>
      <c r="O597">
        <v>22760.95</v>
      </c>
      <c r="P597">
        <v>4037.23</v>
      </c>
      <c r="Q597" t="s">
        <v>823</v>
      </c>
    </row>
    <row r="598" spans="1:17" ht="14.25" customHeight="1" x14ac:dyDescent="0.35">
      <c r="A598">
        <v>95212460007</v>
      </c>
      <c r="B598" t="s">
        <v>850</v>
      </c>
      <c r="C598">
        <v>9521</v>
      </c>
      <c r="D598">
        <v>9521246</v>
      </c>
      <c r="E598">
        <v>246</v>
      </c>
      <c r="F598">
        <v>7</v>
      </c>
      <c r="G598">
        <v>61</v>
      </c>
      <c r="H598" t="s">
        <v>717</v>
      </c>
      <c r="I598" t="s">
        <v>718</v>
      </c>
      <c r="J598">
        <v>2736.4</v>
      </c>
      <c r="K598">
        <v>0</v>
      </c>
      <c r="L598">
        <v>312.02999999999997</v>
      </c>
      <c r="M598">
        <v>6.31</v>
      </c>
      <c r="N598">
        <v>17265.84</v>
      </c>
      <c r="O598">
        <v>0</v>
      </c>
      <c r="P598">
        <v>1968.79</v>
      </c>
      <c r="Q598" t="s">
        <v>823</v>
      </c>
    </row>
    <row r="599" spans="1:17" ht="14.25" customHeight="1" x14ac:dyDescent="0.35">
      <c r="A599">
        <v>95212460008</v>
      </c>
      <c r="B599" t="s">
        <v>850</v>
      </c>
      <c r="C599">
        <v>9521</v>
      </c>
      <c r="D599">
        <v>9521246</v>
      </c>
      <c r="E599">
        <v>246</v>
      </c>
      <c r="F599">
        <v>8</v>
      </c>
      <c r="G599">
        <v>61</v>
      </c>
      <c r="H599" t="s">
        <v>717</v>
      </c>
      <c r="I599" t="s">
        <v>718</v>
      </c>
      <c r="J599">
        <v>1603.69</v>
      </c>
      <c r="K599">
        <v>0</v>
      </c>
      <c r="L599">
        <v>375.27</v>
      </c>
      <c r="M599">
        <v>4.43</v>
      </c>
      <c r="N599">
        <v>7104.56</v>
      </c>
      <c r="O599">
        <v>0</v>
      </c>
      <c r="P599">
        <v>1662.5</v>
      </c>
      <c r="Q599" t="s">
        <v>823</v>
      </c>
    </row>
  </sheetData>
  <pageMargins left="0.51180555555555596" right="0.51180555555555596" top="0.78749999999999998" bottom="0.78749999999999998" header="0.511811023622047" footer="0.31527777777777799"/>
  <pageSetup paperSize="9" orientation="portrait" horizontalDpi="300" verticalDpi="300"/>
  <headerFooter>
    <oddFooter>&amp;L&amp;10 #Interno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6"/>
  <sheetViews>
    <sheetView tabSelected="1" zoomScaleNormal="100" workbookViewId="0">
      <pane xSplit="4" ySplit="3" topLeftCell="K4" activePane="bottomRight" state="frozen"/>
      <selection pane="topRight" activeCell="E1" sqref="E1"/>
      <selection pane="bottomLeft" activeCell="A4" sqref="A4"/>
      <selection pane="bottomRight" activeCell="P10" sqref="P10"/>
    </sheetView>
  </sheetViews>
  <sheetFormatPr defaultColWidth="8.6328125" defaultRowHeight="14.5" x14ac:dyDescent="0.35"/>
  <cols>
    <col min="1" max="1" width="12" customWidth="1"/>
    <col min="2" max="2" width="32" customWidth="1"/>
    <col min="3" max="3" width="8" customWidth="1"/>
    <col min="4" max="4" width="10" customWidth="1"/>
    <col min="5" max="5" width="16" customWidth="1"/>
    <col min="6" max="7" width="18" customWidth="1"/>
    <col min="8" max="9" width="14" customWidth="1"/>
    <col min="10" max="10" width="18" customWidth="1"/>
    <col min="11" max="11" width="16" customWidth="1"/>
    <col min="12" max="12" width="14" customWidth="1"/>
    <col min="13" max="13" width="16" customWidth="1"/>
    <col min="14" max="14" width="14.26953125" bestFit="1" customWidth="1"/>
    <col min="15" max="15" width="19.26953125" customWidth="1"/>
    <col min="16" max="16" width="18.36328125" customWidth="1"/>
  </cols>
  <sheetData>
    <row r="1" spans="1:16" ht="30" customHeight="1" x14ac:dyDescent="0.35">
      <c r="A1" s="138" t="s">
        <v>851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15.75" customHeight="1" x14ac:dyDescent="0.35">
      <c r="A2" s="139" t="s">
        <v>852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</row>
    <row r="3" spans="1:16" ht="45" customHeight="1" x14ac:dyDescent="0.35">
      <c r="A3" s="164" t="s">
        <v>853</v>
      </c>
      <c r="B3" s="165" t="s">
        <v>854</v>
      </c>
      <c r="C3" s="165" t="s">
        <v>111</v>
      </c>
      <c r="D3" s="165" t="s">
        <v>102</v>
      </c>
      <c r="E3" s="166" t="s">
        <v>855</v>
      </c>
      <c r="F3" s="166" t="s">
        <v>856</v>
      </c>
      <c r="G3" s="166" t="s">
        <v>857</v>
      </c>
      <c r="H3" s="166" t="s">
        <v>858</v>
      </c>
      <c r="I3" s="167" t="s">
        <v>1322</v>
      </c>
      <c r="J3" s="167" t="s">
        <v>859</v>
      </c>
      <c r="K3" s="167" t="s">
        <v>860</v>
      </c>
      <c r="L3" s="167" t="s">
        <v>861</v>
      </c>
      <c r="M3" s="168" t="s">
        <v>862</v>
      </c>
      <c r="N3" s="168" t="s">
        <v>863</v>
      </c>
      <c r="O3" s="169" t="s">
        <v>1028</v>
      </c>
      <c r="P3" s="170" t="s">
        <v>1029</v>
      </c>
    </row>
    <row r="4" spans="1:16" ht="15" customHeight="1" x14ac:dyDescent="0.35">
      <c r="A4" s="159" t="s">
        <v>153</v>
      </c>
      <c r="B4" s="114" t="str">
        <f>VLOOKUP(A4,'Base Fazendas'!A:C,2,0)</f>
        <v>Patio corretivo AGR</v>
      </c>
      <c r="C4" s="114">
        <v>1</v>
      </c>
      <c r="D4" s="114" t="s">
        <v>1321</v>
      </c>
      <c r="E4" s="115" t="s">
        <v>1320</v>
      </c>
      <c r="F4" s="115" t="s">
        <v>1320</v>
      </c>
      <c r="G4" s="115" t="s">
        <v>1320</v>
      </c>
      <c r="H4" s="115" t="s">
        <v>1320</v>
      </c>
      <c r="I4" s="116" cm="1">
        <f t="array" ref="I4">IFERROR(SUMPRODUCT((TEXT('Base Notas '!D$6:D$1072,"0")=TEXT(A4,"0"))*('Base Notas '!F$6:F$1072=C4)*(TRIM('Base Notas '!G$6:G$1072)="Gesso")*'Base Notas '!H$6:H$1072),0)</f>
        <v>0</v>
      </c>
      <c r="J4" s="116" cm="1">
        <f t="array" ref="J4">IFERROR(SUMPRODUCT((TEXT('Base Notas '!D$6:D$1072,"0")=TEXT(A4,"0"))*('Base Notas '!F$6:F$1072=C4)*(TRIM('Base Notas '!G$6:G$1072)="Calcario")*'Base Notas '!H$6:H$1072),0)</f>
        <v>0</v>
      </c>
      <c r="K4" s="116" t="s">
        <v>1320</v>
      </c>
      <c r="L4" s="116" t="s">
        <v>1320</v>
      </c>
      <c r="M4" s="137" t="str">
        <f>IF(J4=0,"SEM ESTOQUE","Temos estoque")</f>
        <v>SEM ESTOQUE</v>
      </c>
      <c r="N4" s="137" t="str">
        <f>IF(I4=0,"SEM ESTOQUE","Temos estoque")</f>
        <v>SEM ESTOQUE</v>
      </c>
      <c r="O4" s="117" t="s">
        <v>1320</v>
      </c>
      <c r="P4" s="162" t="s">
        <v>1320</v>
      </c>
    </row>
    <row r="5" spans="1:16" ht="15" customHeight="1" x14ac:dyDescent="0.35">
      <c r="A5" s="159" t="s">
        <v>155</v>
      </c>
      <c r="B5" s="114" t="str">
        <f>VLOOKUP(A5,'Base Fazendas'!A:C,2,0)</f>
        <v>Patio Esplanada</v>
      </c>
      <c r="C5" s="114">
        <v>1</v>
      </c>
      <c r="D5" s="114" t="s">
        <v>1321</v>
      </c>
      <c r="E5" s="115" t="s">
        <v>1320</v>
      </c>
      <c r="F5" s="115" t="s">
        <v>1320</v>
      </c>
      <c r="G5" s="115" t="s">
        <v>1320</v>
      </c>
      <c r="H5" s="115" t="s">
        <v>1320</v>
      </c>
      <c r="I5" s="116" cm="1">
        <f t="array" ref="I5">IFERROR(SUMPRODUCT((TEXT('Base Notas '!D$6:D$1072,"0")=TEXT(A5,"0"))*('Base Notas '!F$6:F$1072=C5)*(TRIM('Base Notas '!G$6:G$1072)="Gesso")*'Base Notas '!H$6:H$1072),0)</f>
        <v>0</v>
      </c>
      <c r="J5" s="116" cm="1">
        <f t="array" ref="J5">IFERROR(SUMPRODUCT((TEXT('Base Notas '!D$6:D$1072,"0")=TEXT(A5,"0"))*('Base Notas '!F$6:F$1072=C5)*(TRIM('Base Notas '!G$6:G$1072)="Calcario")*'Base Notas '!H$6:H$1072),0)</f>
        <v>389.15000000000003</v>
      </c>
      <c r="K5" s="116" t="s">
        <v>1320</v>
      </c>
      <c r="L5" s="116" t="s">
        <v>1320</v>
      </c>
      <c r="M5" s="137" t="str">
        <f>IF(J5=0,"SEM ESTOQUE","TEMOS ESTOQUE")</f>
        <v>TEMOS ESTOQUE</v>
      </c>
      <c r="N5" s="137" t="str">
        <f t="shared" ref="N5:N6" si="0">IF(I5=0,"SEM ESTOQUE","Temos estoque")</f>
        <v>SEM ESTOQUE</v>
      </c>
      <c r="O5" s="117" t="s">
        <v>1320</v>
      </c>
      <c r="P5" s="162" t="s">
        <v>1320</v>
      </c>
    </row>
    <row r="6" spans="1:16" ht="15" customHeight="1" x14ac:dyDescent="0.35">
      <c r="A6" s="159" t="s">
        <v>157</v>
      </c>
      <c r="B6" s="114" t="str">
        <f>VLOOKUP(A6,'Base Fazendas'!A:C,2,0)</f>
        <v>Patio Niagara</v>
      </c>
      <c r="C6" s="114">
        <v>1</v>
      </c>
      <c r="D6" s="114" t="s">
        <v>1321</v>
      </c>
      <c r="E6" s="115" t="s">
        <v>1320</v>
      </c>
      <c r="F6" s="115" t="s">
        <v>1320</v>
      </c>
      <c r="G6" s="115" t="s">
        <v>1320</v>
      </c>
      <c r="H6" s="115" t="s">
        <v>1320</v>
      </c>
      <c r="I6" s="116" cm="1">
        <f t="array" ref="I6">IFERROR(SUMPRODUCT((TEXT('Base Notas '!D$6:D$1072,"0")=TEXT(A6,"0"))*('Base Notas '!F$6:F$1072=C6)*(TRIM('Base Notas '!G$6:G$1072)="Gesso")*'Base Notas '!H$6:H$1072),0)</f>
        <v>0</v>
      </c>
      <c r="J6" s="116" cm="1">
        <f t="array" ref="J6">IFERROR(SUMPRODUCT((TEXT('Base Notas '!D$6:D$1072,"0")=TEXT(A6,"0"))*('Base Notas '!F$6:F$1072=C6)*(TRIM('Base Notas '!G$6:G$1072)="Calcario")*'Base Notas '!H$6:H$1072),0)</f>
        <v>0</v>
      </c>
      <c r="K6" s="116" t="s">
        <v>1320</v>
      </c>
      <c r="L6" s="116" t="s">
        <v>1320</v>
      </c>
      <c r="M6" s="137" t="str">
        <f t="shared" ref="M6" si="1">IF(J6=0,"SEM ESTOQUE","Temos estoque")</f>
        <v>SEM ESTOQUE</v>
      </c>
      <c r="N6" s="137" t="str">
        <f t="shared" si="0"/>
        <v>SEM ESTOQUE</v>
      </c>
      <c r="O6" s="117" t="s">
        <v>1320</v>
      </c>
      <c r="P6" s="162" t="s">
        <v>1320</v>
      </c>
    </row>
    <row r="7" spans="1:16" ht="15.75" customHeight="1" x14ac:dyDescent="0.35">
      <c r="A7" s="160">
        <v>71529</v>
      </c>
      <c r="B7" s="119" t="str">
        <f>VLOOKUP(A7,'Base Fazendas'!A:C,2,0)</f>
        <v>EST MATAO</v>
      </c>
      <c r="C7" s="118">
        <v>432</v>
      </c>
      <c r="D7" s="120" t="s">
        <v>104</v>
      </c>
      <c r="E7" s="121">
        <f>IFERROR(SUMPRODUCT((Tratos!C$2:C$1442=A7)*(Tratos!E$2:E$1442=C7)*Tratos!X$2:X$1442),0)</f>
        <v>23.09</v>
      </c>
      <c r="F7" s="121">
        <f>0</f>
        <v>0</v>
      </c>
      <c r="G7" s="121">
        <f>0</f>
        <v>0</v>
      </c>
      <c r="H7" s="122">
        <v>0</v>
      </c>
      <c r="I7" s="123" cm="1">
        <f t="array" ref="I7">IFERROR(SUMPRODUCT((TEXT('Base Notas '!D$6:D$1072,"0")=TEXT(A7,"0"))*('Base Notas '!F$6:F$1072=C7)*(TRIM('Base Notas '!G$6:G$1072)="Gesso")*'Base Notas '!H$6:H$1072),0)</f>
        <v>0</v>
      </c>
      <c r="J7" s="123">
        <f>IFERROR(SUMPRODUCT((TEXT('Base Notas '!D$6:D$1072,"0")=TEXT(A7,"0"))*('Base Notas '!F$6:F$1072=C7)*(TRIM('Base Notas '!G$6:G$1072)="Calcario")*'Base Notas '!H$6:H$1072),0)</f>
        <v>0</v>
      </c>
      <c r="K7" s="123" cm="1">
        <f t="array" ref="K7">IFERROR(SUMPRODUCT((Base_Insumos!$G$2:$G$7000=A7)*(Base_Insumos!$I$2:$I$7000=C7)*(Base_Insumos!$T$2:$T$7000=3502934)*Base_Insumos!$X$2:$X$7000),0)</f>
        <v>0</v>
      </c>
      <c r="L7" s="123" cm="1">
        <f t="array" ref="L7">IFERROR(SUMPRODUCT((Base_Insumos!$G$2:$G$7000=A7)*(Base_Insumos!$I$2:$I$7000=C7)*(Base_Insumos!$T$2:$T$7000=3504289)*Base_Insumos!$X$2:$X$7000),0)</f>
        <v>0</v>
      </c>
      <c r="M7" s="124" t="str">
        <f>IF(K7&gt;0,"✓ Apontado","✗ Não apontado")</f>
        <v>✗ Não apontado</v>
      </c>
      <c r="N7" s="124" t="str">
        <f t="shared" ref="N7:N38" si="2">IF(L7&gt;0,"✓ Apontado","✗ Não apontado")</f>
        <v>✗ Não apontado</v>
      </c>
      <c r="O7" s="125">
        <f>IFERROR(E7-K7,0)</f>
        <v>23.09</v>
      </c>
      <c r="P7" s="163">
        <f t="shared" ref="P7:P38" si="3">IFERROR(0-L7,0)</f>
        <v>0</v>
      </c>
    </row>
    <row r="8" spans="1:16" ht="15.75" customHeight="1" x14ac:dyDescent="0.35">
      <c r="A8" s="161">
        <v>29007</v>
      </c>
      <c r="B8" s="119" t="str">
        <f>VLOOKUP(A8,'Base Fazendas'!A:C,2,0)</f>
        <v>STC SANTANA</v>
      </c>
      <c r="C8" s="126">
        <v>431</v>
      </c>
      <c r="D8" s="120" t="s">
        <v>104</v>
      </c>
      <c r="E8" s="128">
        <f>IFERROR(SUMPRODUCT((Tratos!C$2:C$1442=A8)*(Tratos!E$2:E$1442=C8)*Tratos!X$2:X$1442),0)</f>
        <v>46.82</v>
      </c>
      <c r="F8" s="128">
        <f>0</f>
        <v>0</v>
      </c>
      <c r="G8" s="128">
        <f>0</f>
        <v>0</v>
      </c>
      <c r="H8" s="129">
        <v>0</v>
      </c>
      <c r="I8" s="123" cm="1">
        <f t="array" ref="I8">IFERROR(SUMPRODUCT((TEXT('Base Notas '!D$6:D$1072,"0")=TEXT(A8,"0"))*('Base Notas '!F$6:F$1072=C8)*(TRIM('Base Notas '!G$6:G$1072)="Gesso")*'Base Notas '!H$6:H$1072),0)</f>
        <v>0</v>
      </c>
      <c r="J8" s="123">
        <f>IFERROR(SUMPRODUCT((TEXT('Base Notas '!D$6:D$1072,"0")=TEXT(A8,"0"))*('Base Notas '!F$6:F$1072=C8)*(TRIM('Base Notas '!G$6:G$1072)="Calcario")*'Base Notas '!H$6:H$1072),0)</f>
        <v>0</v>
      </c>
      <c r="K8" s="123" cm="1">
        <f t="array" ref="K8">IFERROR(SUMPRODUCT((Base_Insumos!$G$2:$G$7000=A8)*(Base_Insumos!$I$2:$I$7000=C8)*(Base_Insumos!$T$2:$T$7000=3502934)*Base_Insumos!$X$2:$X$7000),0)</f>
        <v>0</v>
      </c>
      <c r="L8" s="123" cm="1">
        <f t="array" ref="L8">IFERROR(SUMPRODUCT((Base_Insumos!$G$2:$G$7000=A8)*(Base_Insumos!$I$2:$I$7000=C8)*(Base_Insumos!$T$2:$T$7000=3504289)*Base_Insumos!$X$2:$X$7000),0)</f>
        <v>0</v>
      </c>
      <c r="M8" s="124" t="str">
        <f t="shared" ref="M8:M38" si="4">IF(K8&gt;0,"✓ Apontado","✗ Não apontado")</f>
        <v>✗ Não apontado</v>
      </c>
      <c r="N8" s="124" t="str">
        <f t="shared" si="2"/>
        <v>✗ Não apontado</v>
      </c>
      <c r="O8" s="125">
        <f t="shared" ref="O8:O38" si="5">IFERROR(E8-K8,0)</f>
        <v>46.82</v>
      </c>
      <c r="P8" s="163">
        <f t="shared" si="3"/>
        <v>0</v>
      </c>
    </row>
    <row r="9" spans="1:16" ht="15.75" customHeight="1" x14ac:dyDescent="0.35">
      <c r="A9" s="160">
        <v>71965</v>
      </c>
      <c r="B9" s="119" t="str">
        <f>VLOOKUP(A9,'Base Fazendas'!A:C,2,0)</f>
        <v>BOM JARDIM</v>
      </c>
      <c r="C9" s="118">
        <v>433</v>
      </c>
      <c r="D9" s="120" t="s">
        <v>104</v>
      </c>
      <c r="E9" s="121">
        <f>IFERROR(SUMPRODUCT((Tratos!C$2:C$1442=A9)*(Tratos!E$2:E$1442=C9)*Tratos!X$2:X$1442),0)</f>
        <v>111.9</v>
      </c>
      <c r="F9" s="121">
        <f>0</f>
        <v>0</v>
      </c>
      <c r="G9" s="121">
        <f>0</f>
        <v>0</v>
      </c>
      <c r="H9" s="122">
        <v>0</v>
      </c>
      <c r="I9" s="123" cm="1">
        <f t="array" ref="I9">IFERROR(SUMPRODUCT((TEXT('Base Notas '!D$6:D$1072,"0")=TEXT(A9,"0"))*('Base Notas '!F$6:F$1072=C9)*(TRIM('Base Notas '!G$6:G$1072)="Gesso")*'Base Notas '!H$6:H$1072),0)</f>
        <v>0</v>
      </c>
      <c r="J9" s="123">
        <f>IFERROR(SUMPRODUCT((TEXT('Base Notas '!D$6:D$1072,"0")=TEXT(A9,"0"))*('Base Notas '!F$6:F$1072=C9)*(TRIM('Base Notas '!G$6:G$1072)="Calcario")*'Base Notas '!H$6:H$1072),0)</f>
        <v>0</v>
      </c>
      <c r="K9" s="123" cm="1">
        <f t="array" ref="K9">IFERROR(SUMPRODUCT((Base_Insumos!$G$2:$G$7000=A9)*(Base_Insumos!$I$2:$I$7000=C9)*(Base_Insumos!$T$2:$T$7000=3502934)*Base_Insumos!$X$2:$X$7000),0)</f>
        <v>44.997969999999995</v>
      </c>
      <c r="L9" s="123" cm="1">
        <f t="array" ref="L9">IFERROR(SUMPRODUCT((Base_Insumos!$G$2:$G$7000=A9)*(Base_Insumos!$I$2:$I$7000=C9)*(Base_Insumos!$T$2:$T$7000=3504289)*Base_Insumos!$X$2:$X$7000),0)</f>
        <v>0</v>
      </c>
      <c r="M9" s="124" t="str">
        <f t="shared" si="4"/>
        <v>✓ Apontado</v>
      </c>
      <c r="N9" s="124" t="str">
        <f t="shared" si="2"/>
        <v>✗ Não apontado</v>
      </c>
      <c r="O9" s="125">
        <f t="shared" si="5"/>
        <v>66.902030000000011</v>
      </c>
      <c r="P9" s="163">
        <f t="shared" si="3"/>
        <v>0</v>
      </c>
    </row>
    <row r="10" spans="1:16" ht="15.75" customHeight="1" x14ac:dyDescent="0.35">
      <c r="A10" s="161">
        <v>74532</v>
      </c>
      <c r="B10" s="119" t="str">
        <f>VLOOKUP(A10,'Base Fazendas'!A:C,2,0)</f>
        <v>EST BONANZA</v>
      </c>
      <c r="C10" s="126">
        <v>194</v>
      </c>
      <c r="D10" s="120" t="s">
        <v>104</v>
      </c>
      <c r="E10" s="128">
        <f>IFERROR(SUMPRODUCT((Tratos!C$2:C$1442=A10)*(Tratos!E$2:E$1442=C10)*Tratos!X$2:X$1442),0)</f>
        <v>28</v>
      </c>
      <c r="F10" s="128">
        <f>0</f>
        <v>0</v>
      </c>
      <c r="G10" s="128">
        <f>0</f>
        <v>0</v>
      </c>
      <c r="H10" s="129">
        <v>0</v>
      </c>
      <c r="I10" s="123" cm="1">
        <f t="array" ref="I10">IFERROR(SUMPRODUCT((TEXT('Base Notas '!D$6:D$1072,"0")=TEXT(A10,"0"))*('Base Notas '!F$6:F$1072=C10)*(TRIM('Base Notas '!G$6:G$1072)="Gesso")*'Base Notas '!H$6:H$1072),0)</f>
        <v>0</v>
      </c>
      <c r="J10" s="123">
        <f>IFERROR(SUMPRODUCT((TEXT('Base Notas '!D$6:D$1072,"0")=TEXT(A10,"0"))*('Base Notas '!F$6:F$1072=C10)*(TRIM('Base Notas '!G$6:G$1072)="Calcario")*'Base Notas '!H$6:H$1072),0)</f>
        <v>0</v>
      </c>
      <c r="K10" s="123" cm="1">
        <f t="array" ref="K10">IFERROR(SUMPRODUCT((Base_Insumos!$G$2:$G$7000=A10)*(Base_Insumos!$I$2:$I$7000=C10)*(Base_Insumos!$T$2:$T$7000=3502934)*Base_Insumos!$X$2:$X$7000),0)</f>
        <v>0</v>
      </c>
      <c r="L10" s="123" cm="1">
        <f t="array" ref="L10">IFERROR(SUMPRODUCT((Base_Insumos!$G$2:$G$7000=A10)*(Base_Insumos!$I$2:$I$7000=C10)*(Base_Insumos!$T$2:$T$7000=3504289)*Base_Insumos!$X$2:$X$7000),0)</f>
        <v>0</v>
      </c>
      <c r="M10" s="124" t="str">
        <f t="shared" si="4"/>
        <v>✗ Não apontado</v>
      </c>
      <c r="N10" s="124" t="str">
        <f t="shared" si="2"/>
        <v>✗ Não apontado</v>
      </c>
      <c r="O10" s="125">
        <f t="shared" si="5"/>
        <v>28</v>
      </c>
      <c r="P10" s="163">
        <f t="shared" si="3"/>
        <v>0</v>
      </c>
    </row>
    <row r="11" spans="1:16" ht="15.75" customHeight="1" x14ac:dyDescent="0.35">
      <c r="A11" s="160">
        <v>74720</v>
      </c>
      <c r="B11" s="119" t="str">
        <f>VLOOKUP(A11,'Base Fazendas'!A:C,2,0)</f>
        <v>PEDRA BRANCA</v>
      </c>
      <c r="C11" s="118">
        <v>300</v>
      </c>
      <c r="D11" s="120" t="s">
        <v>104</v>
      </c>
      <c r="E11" s="121">
        <f>IFERROR(SUMPRODUCT((Tratos!C$2:C$1442=A11)*(Tratos!E$2:E$1442=C11)*Tratos!X$2:X$1442),0)</f>
        <v>216.29999999999998</v>
      </c>
      <c r="F11" s="121">
        <f>0</f>
        <v>0</v>
      </c>
      <c r="G11" s="121">
        <f>0</f>
        <v>0</v>
      </c>
      <c r="H11" s="122">
        <v>0</v>
      </c>
      <c r="I11" s="123" cm="1">
        <f t="array" ref="I11">IFERROR(SUMPRODUCT((TEXT('Base Notas '!D$6:D$1072,"0")=TEXT(A11,"0"))*('Base Notas '!F$6:F$1072=C11)*(TRIM('Base Notas '!G$6:G$1072)="Gesso")*'Base Notas '!H$6:H$1072),0)</f>
        <v>0</v>
      </c>
      <c r="J11" s="123">
        <f>IFERROR(SUMPRODUCT((TEXT('Base Notas '!D$6:D$1072,"0")=TEXT(A11,"0"))*('Base Notas '!F$6:F$1072=C11)*(TRIM('Base Notas '!G$6:G$1072)="Calcario")*'Base Notas '!H$6:H$1072),0)</f>
        <v>0</v>
      </c>
      <c r="K11" s="123" cm="1">
        <f t="array" ref="K11">IFERROR(SUMPRODUCT((Base_Insumos!$G$2:$G$7000=A11)*(Base_Insumos!$I$2:$I$7000=C11)*(Base_Insumos!$T$2:$T$7000=3502934)*Base_Insumos!$X$2:$X$7000),0)</f>
        <v>0</v>
      </c>
      <c r="L11" s="123" cm="1">
        <f t="array" ref="L11">IFERROR(SUMPRODUCT((Base_Insumos!$G$2:$G$7000=A11)*(Base_Insumos!$I$2:$I$7000=C11)*(Base_Insumos!$T$2:$T$7000=3504289)*Base_Insumos!$X$2:$X$7000),0)</f>
        <v>0</v>
      </c>
      <c r="M11" s="124" t="str">
        <f t="shared" si="4"/>
        <v>✗ Não apontado</v>
      </c>
      <c r="N11" s="124" t="str">
        <f t="shared" si="2"/>
        <v>✗ Não apontado</v>
      </c>
      <c r="O11" s="125">
        <f t="shared" si="5"/>
        <v>216.29999999999998</v>
      </c>
      <c r="P11" s="163">
        <f t="shared" si="3"/>
        <v>0</v>
      </c>
    </row>
    <row r="12" spans="1:16" ht="15.75" customHeight="1" x14ac:dyDescent="0.35">
      <c r="A12" s="161">
        <v>74720</v>
      </c>
      <c r="B12" s="119" t="str">
        <f>VLOOKUP(A12,'Base Fazendas'!A:C,2,0)</f>
        <v>PEDRA BRANCA</v>
      </c>
      <c r="C12" s="126">
        <v>312</v>
      </c>
      <c r="D12" s="120" t="s">
        <v>104</v>
      </c>
      <c r="E12" s="128">
        <f>IFERROR(SUMPRODUCT((Tratos!C$2:C$1442=A12)*(Tratos!E$2:E$1442=C12)*Tratos!X$2:X$1442),0)</f>
        <v>185.79000000000002</v>
      </c>
      <c r="F12" s="128">
        <f>0</f>
        <v>0</v>
      </c>
      <c r="G12" s="128">
        <f>0</f>
        <v>0</v>
      </c>
      <c r="H12" s="129">
        <v>0</v>
      </c>
      <c r="I12" s="123" cm="1">
        <f t="array" ref="I12">IFERROR(SUMPRODUCT((TEXT('Base Notas '!D$6:D$1072,"0")=TEXT(A12,"0"))*('Base Notas '!F$6:F$1072=C12)*(TRIM('Base Notas '!G$6:G$1072)="Gesso")*'Base Notas '!H$6:H$1072),0)</f>
        <v>0</v>
      </c>
      <c r="J12" s="123">
        <f>IFERROR(SUMPRODUCT((TEXT('Base Notas '!D$6:D$1072,"0")=TEXT(A12,"0"))*('Base Notas '!F$6:F$1072=C12)*(TRIM('Base Notas '!G$6:G$1072)="Calcario")*'Base Notas '!H$6:H$1072),0)</f>
        <v>0</v>
      </c>
      <c r="K12" s="123" cm="1">
        <f t="array" ref="K12">IFERROR(SUMPRODUCT((Base_Insumos!$G$2:$G$7000=A12)*(Base_Insumos!$I$2:$I$7000=C12)*(Base_Insumos!$T$2:$T$7000=3502934)*Base_Insumos!$X$2:$X$7000),0)</f>
        <v>0</v>
      </c>
      <c r="L12" s="123" cm="1">
        <f t="array" ref="L12">IFERROR(SUMPRODUCT((Base_Insumos!$G$2:$G$7000=A12)*(Base_Insumos!$I$2:$I$7000=C12)*(Base_Insumos!$T$2:$T$7000=3504289)*Base_Insumos!$X$2:$X$7000),0)</f>
        <v>0</v>
      </c>
      <c r="M12" s="124" t="str">
        <f t="shared" si="4"/>
        <v>✗ Não apontado</v>
      </c>
      <c r="N12" s="124" t="str">
        <f t="shared" si="2"/>
        <v>✗ Não apontado</v>
      </c>
      <c r="O12" s="125">
        <f t="shared" si="5"/>
        <v>185.79000000000002</v>
      </c>
      <c r="P12" s="163">
        <f t="shared" si="3"/>
        <v>0</v>
      </c>
    </row>
    <row r="13" spans="1:16" ht="15.75" customHeight="1" x14ac:dyDescent="0.35">
      <c r="A13" s="160">
        <v>9139</v>
      </c>
      <c r="B13" s="119" t="str">
        <f>VLOOKUP(A13,'Base Fazendas'!A:C,2,0)</f>
        <v>S.A.B.SUC.</v>
      </c>
      <c r="C13" s="118">
        <v>145</v>
      </c>
      <c r="D13" s="120" t="s">
        <v>104</v>
      </c>
      <c r="E13" s="121">
        <f>IFERROR(SUMPRODUCT((Tratos!C$2:C$1442=A13)*(Tratos!E$2:E$1442=C13)*Tratos!X$2:X$1442),0)</f>
        <v>7.74</v>
      </c>
      <c r="F13" s="121">
        <f>0</f>
        <v>0</v>
      </c>
      <c r="G13" s="121">
        <f>0</f>
        <v>0</v>
      </c>
      <c r="H13" s="122">
        <v>0</v>
      </c>
      <c r="I13" s="123" cm="1">
        <f t="array" ref="I13">IFERROR(SUMPRODUCT((TEXT('Base Notas '!D$6:D$1072,"0")=TEXT(A13,"0"))*('Base Notas '!F$6:F$1072=C13)*(TRIM('Base Notas '!G$6:G$1072)="Gesso")*'Base Notas '!H$6:H$1072),0)</f>
        <v>0</v>
      </c>
      <c r="J13" s="123">
        <f>IFERROR(SUMPRODUCT((TEXT('Base Notas '!D$6:D$1072,"0")=TEXT(A13,"0"))*('Base Notas '!F$6:F$1072=C13)*(TRIM('Base Notas '!G$6:G$1072)="Calcario")*'Base Notas '!H$6:H$1072),0)</f>
        <v>0</v>
      </c>
      <c r="K13" s="123" cm="1">
        <f t="array" ref="K13">IFERROR(SUMPRODUCT((Base_Insumos!$G$2:$G$7000=A13)*(Base_Insumos!$I$2:$I$7000=C13)*(Base_Insumos!$T$2:$T$7000=3502934)*Base_Insumos!$X$2:$X$7000),0)</f>
        <v>0</v>
      </c>
      <c r="L13" s="123" cm="1">
        <f t="array" ref="L13">IFERROR(SUMPRODUCT((Base_Insumos!$G$2:$G$7000=A13)*(Base_Insumos!$I$2:$I$7000=C13)*(Base_Insumos!$T$2:$T$7000=3504289)*Base_Insumos!$X$2:$X$7000),0)</f>
        <v>0</v>
      </c>
      <c r="M13" s="124" t="str">
        <f t="shared" si="4"/>
        <v>✗ Não apontado</v>
      </c>
      <c r="N13" s="124" t="str">
        <f t="shared" si="2"/>
        <v>✗ Não apontado</v>
      </c>
      <c r="O13" s="125">
        <f t="shared" si="5"/>
        <v>7.74</v>
      </c>
      <c r="P13" s="163">
        <f t="shared" si="3"/>
        <v>0</v>
      </c>
    </row>
    <row r="14" spans="1:16" ht="15.75" customHeight="1" x14ac:dyDescent="0.35">
      <c r="A14" s="161">
        <v>19731</v>
      </c>
      <c r="B14" s="119" t="str">
        <f>VLOOKUP(A14,'Base Fazendas'!A:C,2,0)</f>
        <v>AGUA LIMPA I</v>
      </c>
      <c r="C14" s="126">
        <v>373</v>
      </c>
      <c r="D14" s="120" t="s">
        <v>104</v>
      </c>
      <c r="E14" s="128">
        <f>IFERROR(SUMPRODUCT((Tratos!C$2:C$1442=A14)*(Tratos!E$2:E$1442=C14)*Tratos!X$2:X$1442),0)</f>
        <v>29.659999999999997</v>
      </c>
      <c r="F14" s="128">
        <f>0</f>
        <v>0</v>
      </c>
      <c r="G14" s="128">
        <f>0</f>
        <v>0</v>
      </c>
      <c r="H14" s="129">
        <v>0</v>
      </c>
      <c r="I14" s="123" cm="1">
        <f t="array" ref="I14">IFERROR(SUMPRODUCT((TEXT('Base Notas '!D$6:D$1072,"0")=TEXT(A14,"0"))*('Base Notas '!F$6:F$1072=C14)*(TRIM('Base Notas '!G$6:G$1072)="Gesso")*'Base Notas '!H$6:H$1072),0)</f>
        <v>0</v>
      </c>
      <c r="J14" s="123">
        <f>IFERROR(SUMPRODUCT((TEXT('Base Notas '!D$6:D$1072,"0")=TEXT(A14,"0"))*('Base Notas '!F$6:F$1072=C14)*(TRIM('Base Notas '!G$6:G$1072)="Calcario")*'Base Notas '!H$6:H$1072),0)</f>
        <v>0</v>
      </c>
      <c r="K14" s="123" cm="1">
        <f t="array" ref="K14">IFERROR(SUMPRODUCT((Base_Insumos!$G$2:$G$7000=A14)*(Base_Insumos!$I$2:$I$7000=C14)*(Base_Insumos!$T$2:$T$7000=3502934)*Base_Insumos!$X$2:$X$7000),0)</f>
        <v>0</v>
      </c>
      <c r="L14" s="123" cm="1">
        <f t="array" ref="L14">IFERROR(SUMPRODUCT((Base_Insumos!$G$2:$G$7000=A14)*(Base_Insumos!$I$2:$I$7000=C14)*(Base_Insumos!$T$2:$T$7000=3504289)*Base_Insumos!$X$2:$X$7000),0)</f>
        <v>0</v>
      </c>
      <c r="M14" s="124" t="str">
        <f t="shared" si="4"/>
        <v>✗ Não apontado</v>
      </c>
      <c r="N14" s="124" t="str">
        <f t="shared" si="2"/>
        <v>✗ Não apontado</v>
      </c>
      <c r="O14" s="125">
        <f t="shared" si="5"/>
        <v>29.659999999999997</v>
      </c>
      <c r="P14" s="163">
        <f t="shared" si="3"/>
        <v>0</v>
      </c>
    </row>
    <row r="15" spans="1:16" ht="15.75" customHeight="1" x14ac:dyDescent="0.35">
      <c r="A15" s="160">
        <v>19733</v>
      </c>
      <c r="B15" s="119" t="str">
        <f>VLOOKUP(A15,'Base Fazendas'!A:C,2,0)</f>
        <v>AGUA LIMPAII</v>
      </c>
      <c r="C15" s="118">
        <v>374</v>
      </c>
      <c r="D15" s="120" t="s">
        <v>104</v>
      </c>
      <c r="E15" s="121">
        <f>IFERROR(SUMPRODUCT((Tratos!C$2:C$1442=A15)*(Tratos!E$2:E$1442=C15)*Tratos!X$2:X$1442),0)</f>
        <v>27.73</v>
      </c>
      <c r="F15" s="121">
        <f>0</f>
        <v>0</v>
      </c>
      <c r="G15" s="121">
        <f>0</f>
        <v>0</v>
      </c>
      <c r="H15" s="122">
        <v>0</v>
      </c>
      <c r="I15" s="123" cm="1">
        <f t="array" ref="I15">IFERROR(SUMPRODUCT((TEXT('Base Notas '!D$6:D$1072,"0")=TEXT(A15,"0"))*('Base Notas '!F$6:F$1072=C15)*(TRIM('Base Notas '!G$6:G$1072)="Gesso")*'Base Notas '!H$6:H$1072),0)</f>
        <v>0</v>
      </c>
      <c r="J15" s="123">
        <f>IFERROR(SUMPRODUCT((TEXT('Base Notas '!D$6:D$1072,"0")=TEXT(A15,"0"))*('Base Notas '!F$6:F$1072=C15)*(TRIM('Base Notas '!G$6:G$1072)="Calcario")*'Base Notas '!H$6:H$1072),0)</f>
        <v>0</v>
      </c>
      <c r="K15" s="123" cm="1">
        <f t="array" ref="K15">IFERROR(SUMPRODUCT((Base_Insumos!$G$2:$G$7000=A15)*(Base_Insumos!$I$2:$I$7000=C15)*(Base_Insumos!$T$2:$T$7000=3502934)*Base_Insumos!$X$2:$X$7000),0)</f>
        <v>0</v>
      </c>
      <c r="L15" s="123" cm="1">
        <f t="array" ref="L15">IFERROR(SUMPRODUCT((Base_Insumos!$G$2:$G$7000=A15)*(Base_Insumos!$I$2:$I$7000=C15)*(Base_Insumos!$T$2:$T$7000=3504289)*Base_Insumos!$X$2:$X$7000),0)</f>
        <v>0</v>
      </c>
      <c r="M15" s="124" t="str">
        <f t="shared" si="4"/>
        <v>✗ Não apontado</v>
      </c>
      <c r="N15" s="124" t="str">
        <f t="shared" si="2"/>
        <v>✗ Não apontado</v>
      </c>
      <c r="O15" s="125">
        <f t="shared" si="5"/>
        <v>27.73</v>
      </c>
      <c r="P15" s="163">
        <f t="shared" si="3"/>
        <v>0</v>
      </c>
    </row>
    <row r="16" spans="1:16" ht="15.75" customHeight="1" x14ac:dyDescent="0.35">
      <c r="A16" s="161">
        <v>19737</v>
      </c>
      <c r="B16" s="119" t="str">
        <f>VLOOKUP(A16,'Base Fazendas'!A:C,2,0)</f>
        <v>AGUALIMPA IV</v>
      </c>
      <c r="C16" s="126">
        <v>376</v>
      </c>
      <c r="D16" s="120" t="s">
        <v>104</v>
      </c>
      <c r="E16" s="128">
        <f>IFERROR(SUMPRODUCT((Tratos!C$2:C$1442=A16)*(Tratos!E$2:E$1442=C16)*Tratos!X$2:X$1442),0)</f>
        <v>24.709999999999997</v>
      </c>
      <c r="F16" s="128">
        <f>0</f>
        <v>0</v>
      </c>
      <c r="G16" s="128">
        <f>0</f>
        <v>0</v>
      </c>
      <c r="H16" s="129">
        <v>0</v>
      </c>
      <c r="I16" s="123" cm="1">
        <f t="array" ref="I16">IFERROR(SUMPRODUCT((TEXT('Base Notas '!D$6:D$1072,"0")=TEXT(A16,"0"))*('Base Notas '!F$6:F$1072=C16)*(TRIM('Base Notas '!G$6:G$1072)="Gesso")*'Base Notas '!H$6:H$1072),0)</f>
        <v>0</v>
      </c>
      <c r="J16" s="123">
        <f>IFERROR(SUMPRODUCT((TEXT('Base Notas '!D$6:D$1072,"0")=TEXT(A16,"0"))*('Base Notas '!F$6:F$1072=C16)*(TRIM('Base Notas '!G$6:G$1072)="Calcario")*'Base Notas '!H$6:H$1072),0)</f>
        <v>0</v>
      </c>
      <c r="K16" s="123" cm="1">
        <f t="array" ref="K16">IFERROR(SUMPRODUCT((Base_Insumos!$G$2:$G$7000=A16)*(Base_Insumos!$I$2:$I$7000=C16)*(Base_Insumos!$T$2:$T$7000=3502934)*Base_Insumos!$X$2:$X$7000),0)</f>
        <v>0</v>
      </c>
      <c r="L16" s="123" cm="1">
        <f t="array" ref="L16">IFERROR(SUMPRODUCT((Base_Insumos!$G$2:$G$7000=A16)*(Base_Insumos!$I$2:$I$7000=C16)*(Base_Insumos!$T$2:$T$7000=3504289)*Base_Insumos!$X$2:$X$7000),0)</f>
        <v>0</v>
      </c>
      <c r="M16" s="124" t="str">
        <f t="shared" si="4"/>
        <v>✗ Não apontado</v>
      </c>
      <c r="N16" s="124" t="str">
        <f t="shared" si="2"/>
        <v>✗ Não apontado</v>
      </c>
      <c r="O16" s="125">
        <f t="shared" si="5"/>
        <v>24.709999999999997</v>
      </c>
      <c r="P16" s="163">
        <f t="shared" si="3"/>
        <v>0</v>
      </c>
    </row>
    <row r="17" spans="1:16" ht="15.75" customHeight="1" x14ac:dyDescent="0.35">
      <c r="A17" s="160">
        <v>19629</v>
      </c>
      <c r="B17" s="119" t="str">
        <f>VLOOKUP(A17,'Base Fazendas'!A:C,2,0)</f>
        <v>BARREIRINHO</v>
      </c>
      <c r="C17" s="118">
        <v>327</v>
      </c>
      <c r="D17" s="120" t="s">
        <v>104</v>
      </c>
      <c r="E17" s="121">
        <f>IFERROR(SUMPRODUCT((Tratos!C$2:C$1442=A17)*(Tratos!E$2:E$1442=C17)*Tratos!X$2:X$1442),0)</f>
        <v>21.43</v>
      </c>
      <c r="F17" s="121">
        <f>0</f>
        <v>0</v>
      </c>
      <c r="G17" s="121">
        <f>0</f>
        <v>0</v>
      </c>
      <c r="H17" s="122">
        <v>0</v>
      </c>
      <c r="I17" s="123" cm="1">
        <f t="array" ref="I17">IFERROR(SUMPRODUCT((TEXT('Base Notas '!D$6:D$1072,"0")=TEXT(A17,"0"))*('Base Notas '!F$6:F$1072=C17)*(TRIM('Base Notas '!G$6:G$1072)="Gesso")*'Base Notas '!H$6:H$1072),0)</f>
        <v>0</v>
      </c>
      <c r="J17" s="123">
        <f>IFERROR(SUMPRODUCT((TEXT('Base Notas '!D$6:D$1072,"0")=TEXT(A17,"0"))*('Base Notas '!F$6:F$1072=C17)*(TRIM('Base Notas '!G$6:G$1072)="Calcario")*'Base Notas '!H$6:H$1072),0)</f>
        <v>0</v>
      </c>
      <c r="K17" s="123" cm="1">
        <f t="array" ref="K17">IFERROR(SUMPRODUCT((Base_Insumos!$G$2:$G$7000=A17)*(Base_Insumos!$I$2:$I$7000=C17)*(Base_Insumos!$T$2:$T$7000=3502934)*Base_Insumos!$X$2:$X$7000),0)</f>
        <v>0</v>
      </c>
      <c r="L17" s="123" cm="1">
        <f t="array" ref="L17">IFERROR(SUMPRODUCT((Base_Insumos!$G$2:$G$7000=A17)*(Base_Insumos!$I$2:$I$7000=C17)*(Base_Insumos!$T$2:$T$7000=3504289)*Base_Insumos!$X$2:$X$7000),0)</f>
        <v>0</v>
      </c>
      <c r="M17" s="124" t="str">
        <f t="shared" si="4"/>
        <v>✗ Não apontado</v>
      </c>
      <c r="N17" s="124" t="str">
        <f t="shared" si="2"/>
        <v>✗ Não apontado</v>
      </c>
      <c r="O17" s="125">
        <f t="shared" si="5"/>
        <v>21.43</v>
      </c>
      <c r="P17" s="163">
        <f t="shared" si="3"/>
        <v>0</v>
      </c>
    </row>
    <row r="18" spans="1:16" ht="15.75" customHeight="1" x14ac:dyDescent="0.35">
      <c r="A18" s="161">
        <v>41015</v>
      </c>
      <c r="B18" s="119" t="str">
        <f>VLOOKUP(A18,'Base Fazendas'!A:C,2,0)</f>
        <v>F CALIFORNIA</v>
      </c>
      <c r="C18" s="126">
        <v>326</v>
      </c>
      <c r="D18" s="120" t="s">
        <v>104</v>
      </c>
      <c r="E18" s="128">
        <f>IFERROR(SUMPRODUCT((Tratos!C$2:C$1442=A18)*(Tratos!E$2:E$1442=C18)*Tratos!X$2:X$1442),0)</f>
        <v>62.48</v>
      </c>
      <c r="F18" s="128">
        <f>0</f>
        <v>0</v>
      </c>
      <c r="G18" s="128">
        <f>0</f>
        <v>0</v>
      </c>
      <c r="H18" s="129">
        <v>0</v>
      </c>
      <c r="I18" s="123" cm="1">
        <f t="array" ref="I18">IFERROR(SUMPRODUCT((TEXT('Base Notas '!D$6:D$1072,"0")=TEXT(A18,"0"))*('Base Notas '!F$6:F$1072=C18)*(TRIM('Base Notas '!G$6:G$1072)="Gesso")*'Base Notas '!H$6:H$1072),0)</f>
        <v>0</v>
      </c>
      <c r="J18" s="123">
        <f>IFERROR(SUMPRODUCT((TEXT('Base Notas '!D$6:D$1072,"0")=TEXT(A18,"0"))*('Base Notas '!F$6:F$1072=C18)*(TRIM('Base Notas '!G$6:G$1072)="Calcario")*'Base Notas '!H$6:H$1072),0)</f>
        <v>0</v>
      </c>
      <c r="K18" s="123" cm="1">
        <f t="array" ref="K18">IFERROR(SUMPRODUCT((Base_Insumos!$G$2:$G$7000=A18)*(Base_Insumos!$I$2:$I$7000=C18)*(Base_Insumos!$T$2:$T$7000=3502934)*Base_Insumos!$X$2:$X$7000),0)</f>
        <v>43.999700000000004</v>
      </c>
      <c r="L18" s="123" cm="1">
        <f t="array" ref="L18">IFERROR(SUMPRODUCT((Base_Insumos!$G$2:$G$7000=A18)*(Base_Insumos!$I$2:$I$7000=C18)*(Base_Insumos!$T$2:$T$7000=3504289)*Base_Insumos!$X$2:$X$7000),0)</f>
        <v>0</v>
      </c>
      <c r="M18" s="124" t="str">
        <f t="shared" si="4"/>
        <v>✓ Apontado</v>
      </c>
      <c r="N18" s="124" t="str">
        <f t="shared" si="2"/>
        <v>✗ Não apontado</v>
      </c>
      <c r="O18" s="125">
        <f t="shared" si="5"/>
        <v>18.480299999999993</v>
      </c>
      <c r="P18" s="163">
        <f t="shared" si="3"/>
        <v>0</v>
      </c>
    </row>
    <row r="19" spans="1:16" ht="15.75" customHeight="1" x14ac:dyDescent="0.35">
      <c r="A19" s="160">
        <v>19461</v>
      </c>
      <c r="B19" s="119" t="str">
        <f>VLOOKUP(A19,'Base Fazendas'!A:C,2,0)</f>
        <v>FAZ. COCAES</v>
      </c>
      <c r="C19" s="118">
        <v>290</v>
      </c>
      <c r="D19" s="120" t="s">
        <v>104</v>
      </c>
      <c r="E19" s="121">
        <f>IFERROR(SUMPRODUCT((Tratos!C$2:C$1442=A19)*(Tratos!E$2:E$1442=C19)*Tratos!X$2:X$1442),0)</f>
        <v>102.31000000000002</v>
      </c>
      <c r="F19" s="121">
        <f>0</f>
        <v>0</v>
      </c>
      <c r="G19" s="121">
        <f>0</f>
        <v>0</v>
      </c>
      <c r="H19" s="122">
        <v>0</v>
      </c>
      <c r="I19" s="123" cm="1">
        <f t="array" ref="I19">IFERROR(SUMPRODUCT((TEXT('Base Notas '!D$6:D$1072,"0")=TEXT(A19,"0"))*('Base Notas '!F$6:F$1072=C19)*(TRIM('Base Notas '!G$6:G$1072)="Gesso")*'Base Notas '!H$6:H$1072),0)</f>
        <v>0</v>
      </c>
      <c r="J19" s="123">
        <f>IFERROR(SUMPRODUCT((TEXT('Base Notas '!D$6:D$1072,"0")=TEXT(A19,"0"))*('Base Notas '!F$6:F$1072=C19)*(TRIM('Base Notas '!G$6:G$1072)="Calcario")*'Base Notas '!H$6:H$1072),0)</f>
        <v>0</v>
      </c>
      <c r="K19" s="123" cm="1">
        <f t="array" ref="K19">IFERROR(SUMPRODUCT((Base_Insumos!$G$2:$G$7000=A19)*(Base_Insumos!$I$2:$I$7000=C19)*(Base_Insumos!$T$2:$T$7000=3502934)*Base_Insumos!$X$2:$X$7000),0)</f>
        <v>0</v>
      </c>
      <c r="L19" s="123" cm="1">
        <f t="array" ref="L19">IFERROR(SUMPRODUCT((Base_Insumos!$G$2:$G$7000=A19)*(Base_Insumos!$I$2:$I$7000=C19)*(Base_Insumos!$T$2:$T$7000=3504289)*Base_Insumos!$X$2:$X$7000),0)</f>
        <v>0</v>
      </c>
      <c r="M19" s="124" t="str">
        <f t="shared" si="4"/>
        <v>✗ Não apontado</v>
      </c>
      <c r="N19" s="124" t="str">
        <f t="shared" si="2"/>
        <v>✗ Não apontado</v>
      </c>
      <c r="O19" s="125">
        <f t="shared" si="5"/>
        <v>102.31000000000002</v>
      </c>
      <c r="P19" s="163">
        <f t="shared" si="3"/>
        <v>0</v>
      </c>
    </row>
    <row r="20" spans="1:16" ht="15.75" customHeight="1" x14ac:dyDescent="0.35">
      <c r="A20" s="161">
        <v>19461</v>
      </c>
      <c r="B20" s="119" t="str">
        <f>VLOOKUP(A20,'Base Fazendas'!A:C,2,0)</f>
        <v>FAZ. COCAES</v>
      </c>
      <c r="C20" s="126">
        <v>291</v>
      </c>
      <c r="D20" s="120" t="s">
        <v>104</v>
      </c>
      <c r="E20" s="128">
        <f>IFERROR(SUMPRODUCT((Tratos!C$2:C$1442=A20)*(Tratos!E$2:E$1442=C20)*Tratos!X$2:X$1442),0)</f>
        <v>134.49999999999997</v>
      </c>
      <c r="F20" s="128">
        <f>0</f>
        <v>0</v>
      </c>
      <c r="G20" s="128">
        <f>0</f>
        <v>0</v>
      </c>
      <c r="H20" s="129">
        <v>0</v>
      </c>
      <c r="I20" s="123" cm="1">
        <f t="array" ref="I20">IFERROR(SUMPRODUCT((TEXT('Base Notas '!D$6:D$1072,"0")=TEXT(A20,"0"))*('Base Notas '!F$6:F$1072=C20)*(TRIM('Base Notas '!G$6:G$1072)="Gesso")*'Base Notas '!H$6:H$1072),0)</f>
        <v>0</v>
      </c>
      <c r="J20" s="123">
        <f>IFERROR(SUMPRODUCT((TEXT('Base Notas '!D$6:D$1072,"0")=TEXT(A20,"0"))*('Base Notas '!F$6:F$1072=C20)*(TRIM('Base Notas '!G$6:G$1072)="Calcario")*'Base Notas '!H$6:H$1072),0)</f>
        <v>0</v>
      </c>
      <c r="K20" s="123" cm="1">
        <f t="array" ref="K20">IFERROR(SUMPRODUCT((Base_Insumos!$G$2:$G$7000=A20)*(Base_Insumos!$I$2:$I$7000=C20)*(Base_Insumos!$T$2:$T$7000=3502934)*Base_Insumos!$X$2:$X$7000),0)</f>
        <v>0</v>
      </c>
      <c r="L20" s="123" cm="1">
        <f t="array" ref="L20">IFERROR(SUMPRODUCT((Base_Insumos!$G$2:$G$7000=A20)*(Base_Insumos!$I$2:$I$7000=C20)*(Base_Insumos!$T$2:$T$7000=3504289)*Base_Insumos!$X$2:$X$7000),0)</f>
        <v>0</v>
      </c>
      <c r="M20" s="124" t="str">
        <f t="shared" si="4"/>
        <v>✗ Não apontado</v>
      </c>
      <c r="N20" s="124" t="str">
        <f t="shared" si="2"/>
        <v>✗ Não apontado</v>
      </c>
      <c r="O20" s="125">
        <f t="shared" si="5"/>
        <v>134.49999999999997</v>
      </c>
      <c r="P20" s="163">
        <f t="shared" si="3"/>
        <v>0</v>
      </c>
    </row>
    <row r="21" spans="1:16" ht="15.75" customHeight="1" x14ac:dyDescent="0.35">
      <c r="A21" s="160">
        <v>19461</v>
      </c>
      <c r="B21" s="119" t="str">
        <f>VLOOKUP(A21,'Base Fazendas'!A:C,2,0)</f>
        <v>FAZ. COCAES</v>
      </c>
      <c r="C21" s="118">
        <v>292</v>
      </c>
      <c r="D21" s="120" t="s">
        <v>104</v>
      </c>
      <c r="E21" s="121">
        <f>IFERROR(SUMPRODUCT((Tratos!C$2:C$1442=A21)*(Tratos!E$2:E$1442=C21)*Tratos!X$2:X$1442),0)</f>
        <v>168.74</v>
      </c>
      <c r="F21" s="121">
        <f>0</f>
        <v>0</v>
      </c>
      <c r="G21" s="121">
        <f>0</f>
        <v>0</v>
      </c>
      <c r="H21" s="122">
        <v>0</v>
      </c>
      <c r="I21" s="123" cm="1">
        <f t="array" ref="I21">IFERROR(SUMPRODUCT((TEXT('Base Notas '!D$6:D$1072,"0")=TEXT(A21,"0"))*('Base Notas '!F$6:F$1072=C21)*(TRIM('Base Notas '!G$6:G$1072)="Gesso")*'Base Notas '!H$6:H$1072),0)</f>
        <v>0</v>
      </c>
      <c r="J21" s="123">
        <f>IFERROR(SUMPRODUCT((TEXT('Base Notas '!D$6:D$1072,"0")=TEXT(A21,"0"))*('Base Notas '!F$6:F$1072=C21)*(TRIM('Base Notas '!G$6:G$1072)="Calcario")*'Base Notas '!H$6:H$1072),0)</f>
        <v>0</v>
      </c>
      <c r="K21" s="123" cm="1">
        <f t="array" ref="K21">IFERROR(SUMPRODUCT((Base_Insumos!$G$2:$G$7000=A21)*(Base_Insumos!$I$2:$I$7000=C21)*(Base_Insumos!$T$2:$T$7000=3502934)*Base_Insumos!$X$2:$X$7000),0)</f>
        <v>0</v>
      </c>
      <c r="L21" s="123" cm="1">
        <f t="array" ref="L21">IFERROR(SUMPRODUCT((Base_Insumos!$G$2:$G$7000=A21)*(Base_Insumos!$I$2:$I$7000=C21)*(Base_Insumos!$T$2:$T$7000=3504289)*Base_Insumos!$X$2:$X$7000),0)</f>
        <v>0</v>
      </c>
      <c r="M21" s="124" t="str">
        <f t="shared" si="4"/>
        <v>✗ Não apontado</v>
      </c>
      <c r="N21" s="124" t="str">
        <f t="shared" si="2"/>
        <v>✗ Não apontado</v>
      </c>
      <c r="O21" s="125">
        <f t="shared" si="5"/>
        <v>168.74</v>
      </c>
      <c r="P21" s="163">
        <f t="shared" si="3"/>
        <v>0</v>
      </c>
    </row>
    <row r="22" spans="1:16" ht="15.75" customHeight="1" x14ac:dyDescent="0.35">
      <c r="A22" s="161">
        <v>19461</v>
      </c>
      <c r="B22" s="119" t="str">
        <f>VLOOKUP(A22,'Base Fazendas'!A:C,2,0)</f>
        <v>FAZ. COCAES</v>
      </c>
      <c r="C22" s="126">
        <v>293</v>
      </c>
      <c r="D22" s="120" t="s">
        <v>104</v>
      </c>
      <c r="E22" s="128">
        <f>IFERROR(SUMPRODUCT((Tratos!C$2:C$1442=A22)*(Tratos!E$2:E$1442=C22)*Tratos!X$2:X$1442),0)</f>
        <v>50</v>
      </c>
      <c r="F22" s="128">
        <f>0</f>
        <v>0</v>
      </c>
      <c r="G22" s="128">
        <f>0</f>
        <v>0</v>
      </c>
      <c r="H22" s="129">
        <v>0</v>
      </c>
      <c r="I22" s="123" cm="1">
        <f t="array" ref="I22">IFERROR(SUMPRODUCT((TEXT('Base Notas '!D$6:D$1072,"0")=TEXT(A22,"0"))*('Base Notas '!F$6:F$1072=C22)*(TRIM('Base Notas '!G$6:G$1072)="Gesso")*'Base Notas '!H$6:H$1072),0)</f>
        <v>0</v>
      </c>
      <c r="J22" s="123">
        <f>IFERROR(SUMPRODUCT((TEXT('Base Notas '!D$6:D$1072,"0")=TEXT(A22,"0"))*('Base Notas '!F$6:F$1072=C22)*(TRIM('Base Notas '!G$6:G$1072)="Calcario")*'Base Notas '!H$6:H$1072),0)</f>
        <v>0</v>
      </c>
      <c r="K22" s="123" cm="1">
        <f t="array" ref="K22">IFERROR(SUMPRODUCT((Base_Insumos!$G$2:$G$7000=A22)*(Base_Insumos!$I$2:$I$7000=C22)*(Base_Insumos!$T$2:$T$7000=3502934)*Base_Insumos!$X$2:$X$7000),0)</f>
        <v>0</v>
      </c>
      <c r="L22" s="123" cm="1">
        <f t="array" ref="L22">IFERROR(SUMPRODUCT((Base_Insumos!$G$2:$G$7000=A22)*(Base_Insumos!$I$2:$I$7000=C22)*(Base_Insumos!$T$2:$T$7000=3504289)*Base_Insumos!$X$2:$X$7000),0)</f>
        <v>0</v>
      </c>
      <c r="M22" s="124" t="str">
        <f t="shared" si="4"/>
        <v>✗ Não apontado</v>
      </c>
      <c r="N22" s="124" t="str">
        <f t="shared" si="2"/>
        <v>✗ Não apontado</v>
      </c>
      <c r="O22" s="125">
        <f t="shared" si="5"/>
        <v>50</v>
      </c>
      <c r="P22" s="163">
        <f t="shared" si="3"/>
        <v>0</v>
      </c>
    </row>
    <row r="23" spans="1:16" ht="15.75" customHeight="1" x14ac:dyDescent="0.35">
      <c r="A23" s="160">
        <v>19461</v>
      </c>
      <c r="B23" s="119" t="str">
        <f>VLOOKUP(A23,'Base Fazendas'!A:C,2,0)</f>
        <v>FAZ. COCAES</v>
      </c>
      <c r="C23" s="118">
        <v>317</v>
      </c>
      <c r="D23" s="120" t="s">
        <v>104</v>
      </c>
      <c r="E23" s="121">
        <f>IFERROR(SUMPRODUCT((Tratos!C$2:C$1442=A23)*(Tratos!E$2:E$1442=C23)*Tratos!X$2:X$1442),0)</f>
        <v>176.19999999999996</v>
      </c>
      <c r="F23" s="121">
        <f>0</f>
        <v>0</v>
      </c>
      <c r="G23" s="121">
        <f>0</f>
        <v>0</v>
      </c>
      <c r="H23" s="122">
        <v>0</v>
      </c>
      <c r="I23" s="123" cm="1">
        <f t="array" ref="I23">IFERROR(SUMPRODUCT((TEXT('Base Notas '!D$6:D$1072,"0")=TEXT(A23,"0"))*('Base Notas '!F$6:F$1072=C23)*(TRIM('Base Notas '!G$6:G$1072)="Gesso")*'Base Notas '!H$6:H$1072),0)</f>
        <v>0</v>
      </c>
      <c r="J23" s="123">
        <f>IFERROR(SUMPRODUCT((TEXT('Base Notas '!D$6:D$1072,"0")=TEXT(A23,"0"))*('Base Notas '!F$6:F$1072=C23)*(TRIM('Base Notas '!G$6:G$1072)="Calcario")*'Base Notas '!H$6:H$1072),0)</f>
        <v>0</v>
      </c>
      <c r="K23" s="123" cm="1">
        <f t="array" ref="K23">IFERROR(SUMPRODUCT((Base_Insumos!$G$2:$G$7000=A23)*(Base_Insumos!$I$2:$I$7000=C23)*(Base_Insumos!$T$2:$T$7000=3502934)*Base_Insumos!$X$2:$X$7000),0)</f>
        <v>0</v>
      </c>
      <c r="L23" s="123" cm="1">
        <f t="array" ref="L23">IFERROR(SUMPRODUCT((Base_Insumos!$G$2:$G$7000=A23)*(Base_Insumos!$I$2:$I$7000=C23)*(Base_Insumos!$T$2:$T$7000=3504289)*Base_Insumos!$X$2:$X$7000),0)</f>
        <v>0</v>
      </c>
      <c r="M23" s="124" t="str">
        <f t="shared" si="4"/>
        <v>✗ Não apontado</v>
      </c>
      <c r="N23" s="124" t="str">
        <f t="shared" si="2"/>
        <v>✗ Não apontado</v>
      </c>
      <c r="O23" s="125">
        <f t="shared" si="5"/>
        <v>176.19999999999996</v>
      </c>
      <c r="P23" s="163">
        <f t="shared" si="3"/>
        <v>0</v>
      </c>
    </row>
    <row r="24" spans="1:16" ht="15.75" customHeight="1" x14ac:dyDescent="0.35">
      <c r="A24" s="161">
        <v>19461</v>
      </c>
      <c r="B24" s="119" t="str">
        <f>VLOOKUP(A24,'Base Fazendas'!A:C,2,0)</f>
        <v>FAZ. COCAES</v>
      </c>
      <c r="C24" s="126">
        <v>318</v>
      </c>
      <c r="D24" s="120" t="s">
        <v>104</v>
      </c>
      <c r="E24" s="128">
        <f>IFERROR(SUMPRODUCT((Tratos!C$2:C$1442=A24)*(Tratos!E$2:E$1442=C24)*Tratos!X$2:X$1442),0)</f>
        <v>79.189999999999984</v>
      </c>
      <c r="F24" s="128">
        <f>0</f>
        <v>0</v>
      </c>
      <c r="G24" s="128">
        <f>0</f>
        <v>0</v>
      </c>
      <c r="H24" s="129">
        <v>0</v>
      </c>
      <c r="I24" s="123" cm="1">
        <f t="array" ref="I24">IFERROR(SUMPRODUCT((TEXT('Base Notas '!D$6:D$1072,"0")=TEXT(A24,"0"))*('Base Notas '!F$6:F$1072=C24)*(TRIM('Base Notas '!G$6:G$1072)="Gesso")*'Base Notas '!H$6:H$1072),0)</f>
        <v>0</v>
      </c>
      <c r="J24" s="123">
        <f>IFERROR(SUMPRODUCT((TEXT('Base Notas '!D$6:D$1072,"0")=TEXT(A24,"0"))*('Base Notas '!F$6:F$1072=C24)*(TRIM('Base Notas '!G$6:G$1072)="Calcario")*'Base Notas '!H$6:H$1072),0)</f>
        <v>0</v>
      </c>
      <c r="K24" s="123" cm="1">
        <f t="array" ref="K24">IFERROR(SUMPRODUCT((Base_Insumos!$G$2:$G$7000=A24)*(Base_Insumos!$I$2:$I$7000=C24)*(Base_Insumos!$T$2:$T$7000=3502934)*Base_Insumos!$X$2:$X$7000),0)</f>
        <v>0</v>
      </c>
      <c r="L24" s="123" cm="1">
        <f t="array" ref="L24">IFERROR(SUMPRODUCT((Base_Insumos!$G$2:$G$7000=A24)*(Base_Insumos!$I$2:$I$7000=C24)*(Base_Insumos!$T$2:$T$7000=3504289)*Base_Insumos!$X$2:$X$7000),0)</f>
        <v>0</v>
      </c>
      <c r="M24" s="124" t="str">
        <f t="shared" si="4"/>
        <v>✗ Não apontado</v>
      </c>
      <c r="N24" s="124" t="str">
        <f t="shared" si="2"/>
        <v>✗ Não apontado</v>
      </c>
      <c r="O24" s="125">
        <f t="shared" si="5"/>
        <v>79.189999999999984</v>
      </c>
      <c r="P24" s="163">
        <f t="shared" si="3"/>
        <v>0</v>
      </c>
    </row>
    <row r="25" spans="1:16" ht="15.75" customHeight="1" x14ac:dyDescent="0.35">
      <c r="A25" s="160">
        <v>57569</v>
      </c>
      <c r="B25" s="119" t="str">
        <f>VLOOKUP(A25,'Base Fazendas'!A:C,2,0)</f>
        <v xml:space="preserve">E DAS AGUAS </v>
      </c>
      <c r="C25" s="118">
        <v>186</v>
      </c>
      <c r="D25" s="120" t="s">
        <v>104</v>
      </c>
      <c r="E25" s="121">
        <f>IFERROR(SUMPRODUCT((Tratos!C$2:C$1442=A25)*(Tratos!E$2:E$1442=C25)*Tratos!X$2:X$1442),0)</f>
        <v>30.11</v>
      </c>
      <c r="F25" s="121">
        <f>0</f>
        <v>0</v>
      </c>
      <c r="G25" s="121">
        <f>0</f>
        <v>0</v>
      </c>
      <c r="H25" s="122">
        <v>0</v>
      </c>
      <c r="I25" s="123" cm="1">
        <f t="array" ref="I25">IFERROR(SUMPRODUCT((TEXT('Base Notas '!D$6:D$1072,"0")=TEXT(A25,"0"))*('Base Notas '!F$6:F$1072=C25)*(TRIM('Base Notas '!G$6:G$1072)="Gesso")*'Base Notas '!H$6:H$1072),0)</f>
        <v>0</v>
      </c>
      <c r="J25" s="123">
        <f>IFERROR(SUMPRODUCT((TEXT('Base Notas '!D$6:D$1072,"0")=TEXT(A25,"0"))*('Base Notas '!F$6:F$1072=C25)*(TRIM('Base Notas '!G$6:G$1072)="Calcario")*'Base Notas '!H$6:H$1072),0)</f>
        <v>0</v>
      </c>
      <c r="K25" s="123" cm="1">
        <f t="array" ref="K25">IFERROR(SUMPRODUCT((Base_Insumos!$G$2:$G$7000=A25)*(Base_Insumos!$I$2:$I$7000=C25)*(Base_Insumos!$T$2:$T$7000=3502934)*Base_Insumos!$X$2:$X$7000),0)</f>
        <v>24.99887</v>
      </c>
      <c r="L25" s="123" cm="1">
        <f t="array" ref="L25">IFERROR(SUMPRODUCT((Base_Insumos!$G$2:$G$7000=A25)*(Base_Insumos!$I$2:$I$7000=C25)*(Base_Insumos!$T$2:$T$7000=3504289)*Base_Insumos!$X$2:$X$7000),0)</f>
        <v>0</v>
      </c>
      <c r="M25" s="124" t="str">
        <f t="shared" si="4"/>
        <v>✓ Apontado</v>
      </c>
      <c r="N25" s="124" t="str">
        <f t="shared" si="2"/>
        <v>✗ Não apontado</v>
      </c>
      <c r="O25" s="125">
        <f t="shared" si="5"/>
        <v>5.1111299999999993</v>
      </c>
      <c r="P25" s="163">
        <f t="shared" si="3"/>
        <v>0</v>
      </c>
    </row>
    <row r="26" spans="1:16" ht="15.75" customHeight="1" x14ac:dyDescent="0.35">
      <c r="A26" s="161">
        <v>19265</v>
      </c>
      <c r="B26" s="119" t="str">
        <f>VLOOKUP(A26,'Base Fazendas'!A:C,2,0)</f>
        <v>ESPLANADA I</v>
      </c>
      <c r="C26" s="126">
        <v>274</v>
      </c>
      <c r="D26" s="120" t="s">
        <v>104</v>
      </c>
      <c r="E26" s="128">
        <f>IFERROR(SUMPRODUCT((Tratos!C$2:C$1442=A26)*(Tratos!E$2:E$1442=C26)*Tratos!X$2:X$1442),0)</f>
        <v>48.79</v>
      </c>
      <c r="F26" s="128">
        <f>0</f>
        <v>0</v>
      </c>
      <c r="G26" s="128">
        <f>0</f>
        <v>0</v>
      </c>
      <c r="H26" s="129">
        <v>0</v>
      </c>
      <c r="I26" s="123" cm="1">
        <f t="array" ref="I26">IFERROR(SUMPRODUCT((TEXT('Base Notas '!D$6:D$1072,"0")=TEXT(A26,"0"))*('Base Notas '!F$6:F$1072=C26)*(TRIM('Base Notas '!G$6:G$1072)="Gesso")*'Base Notas '!H$6:H$1072),0)</f>
        <v>0</v>
      </c>
      <c r="J26" s="123">
        <f>IFERROR(SUMPRODUCT((TEXT('Base Notas '!D$6:D$1072,"0")=TEXT(A26,"0"))*('Base Notas '!F$6:F$1072=C26)*(TRIM('Base Notas '!G$6:G$1072)="Calcario")*'Base Notas '!H$6:H$1072),0)</f>
        <v>0</v>
      </c>
      <c r="K26" s="123" cm="1">
        <f t="array" ref="K26">IFERROR(SUMPRODUCT((Base_Insumos!$G$2:$G$7000=A26)*(Base_Insumos!$I$2:$I$7000=C26)*(Base_Insumos!$T$2:$T$7000=3502934)*Base_Insumos!$X$2:$X$7000),0)</f>
        <v>0</v>
      </c>
      <c r="L26" s="123" cm="1">
        <f t="array" ref="L26">IFERROR(SUMPRODUCT((Base_Insumos!$G$2:$G$7000=A26)*(Base_Insumos!$I$2:$I$7000=C26)*(Base_Insumos!$T$2:$T$7000=3504289)*Base_Insumos!$X$2:$X$7000),0)</f>
        <v>0</v>
      </c>
      <c r="M26" s="124" t="str">
        <f t="shared" si="4"/>
        <v>✗ Não apontado</v>
      </c>
      <c r="N26" s="124" t="str">
        <f t="shared" si="2"/>
        <v>✗ Não apontado</v>
      </c>
      <c r="O26" s="125">
        <f t="shared" si="5"/>
        <v>48.79</v>
      </c>
      <c r="P26" s="163">
        <f t="shared" si="3"/>
        <v>0</v>
      </c>
    </row>
    <row r="27" spans="1:16" ht="15.75" customHeight="1" x14ac:dyDescent="0.35">
      <c r="A27" s="160">
        <v>9110</v>
      </c>
      <c r="B27" s="119" t="str">
        <f>VLOOKUP(A27,'Base Fazendas'!A:C,2,0)</f>
        <v>ESTRELA</v>
      </c>
      <c r="C27" s="118">
        <v>102</v>
      </c>
      <c r="D27" s="120" t="s">
        <v>104</v>
      </c>
      <c r="E27" s="121">
        <f>IFERROR(SUMPRODUCT((Tratos!C$2:C$1442=A27)*(Tratos!E$2:E$1442=C27)*Tratos!X$2:X$1442),0)</f>
        <v>24.48</v>
      </c>
      <c r="F27" s="121">
        <f>0</f>
        <v>0</v>
      </c>
      <c r="G27" s="121">
        <f>0</f>
        <v>0</v>
      </c>
      <c r="H27" s="122">
        <v>0</v>
      </c>
      <c r="I27" s="123" cm="1">
        <f t="array" ref="I27">IFERROR(SUMPRODUCT((TEXT('Base Notas '!D$6:D$1072,"0")=TEXT(A27,"0"))*('Base Notas '!F$6:F$1072=C27)*(TRIM('Base Notas '!G$6:G$1072)="Gesso")*'Base Notas '!H$6:H$1072),0)</f>
        <v>0</v>
      </c>
      <c r="J27" s="123">
        <f>IFERROR(SUMPRODUCT((TEXT('Base Notas '!D$6:D$1072,"0")=TEXT(A27,"0"))*('Base Notas '!F$6:F$1072=C27)*(TRIM('Base Notas '!G$6:G$1072)="Calcario")*'Base Notas '!H$6:H$1072),0)</f>
        <v>0</v>
      </c>
      <c r="K27" s="123" cm="1">
        <f t="array" ref="K27">IFERROR(SUMPRODUCT((Base_Insumos!$G$2:$G$7000=A27)*(Base_Insumos!$I$2:$I$7000=C27)*(Base_Insumos!$T$2:$T$7000=3502934)*Base_Insumos!$X$2:$X$7000),0)</f>
        <v>0</v>
      </c>
      <c r="L27" s="123" cm="1">
        <f t="array" ref="L27">IFERROR(SUMPRODUCT((Base_Insumos!$G$2:$G$7000=A27)*(Base_Insumos!$I$2:$I$7000=C27)*(Base_Insumos!$T$2:$T$7000=3504289)*Base_Insumos!$X$2:$X$7000),0)</f>
        <v>0</v>
      </c>
      <c r="M27" s="124" t="str">
        <f t="shared" si="4"/>
        <v>✗ Não apontado</v>
      </c>
      <c r="N27" s="124" t="str">
        <f t="shared" si="2"/>
        <v>✗ Não apontado</v>
      </c>
      <c r="O27" s="125">
        <f t="shared" si="5"/>
        <v>24.48</v>
      </c>
      <c r="P27" s="163">
        <f t="shared" si="3"/>
        <v>0</v>
      </c>
    </row>
    <row r="28" spans="1:16" ht="15.75" customHeight="1" x14ac:dyDescent="0.35">
      <c r="A28" s="161">
        <v>99014</v>
      </c>
      <c r="B28" s="119" t="str">
        <f>VLOOKUP(A28,'Base Fazendas'!A:C,2,0)</f>
        <v xml:space="preserve">FAZENDINHA </v>
      </c>
      <c r="C28" s="126">
        <v>302</v>
      </c>
      <c r="D28" s="120" t="s">
        <v>104</v>
      </c>
      <c r="E28" s="128">
        <f>IFERROR(SUMPRODUCT((Tratos!C$2:C$1442=A28)*(Tratos!E$2:E$1442=C28)*Tratos!X$2:X$1442),0)</f>
        <v>16.259999999999998</v>
      </c>
      <c r="F28" s="128">
        <f>0</f>
        <v>0</v>
      </c>
      <c r="G28" s="128">
        <f>0</f>
        <v>0</v>
      </c>
      <c r="H28" s="129">
        <v>0</v>
      </c>
      <c r="I28" s="123" cm="1">
        <f t="array" ref="I28">IFERROR(SUMPRODUCT((TEXT('Base Notas '!D$6:D$1072,"0")=TEXT(A28,"0"))*('Base Notas '!F$6:F$1072=C28)*(TRIM('Base Notas '!G$6:G$1072)="Gesso")*'Base Notas '!H$6:H$1072),0)</f>
        <v>0</v>
      </c>
      <c r="J28" s="123">
        <f>IFERROR(SUMPRODUCT((TEXT('Base Notas '!D$6:D$1072,"0")=TEXT(A28,"0"))*('Base Notas '!F$6:F$1072=C28)*(TRIM('Base Notas '!G$6:G$1072)="Calcario")*'Base Notas '!H$6:H$1072),0)</f>
        <v>0</v>
      </c>
      <c r="K28" s="123" cm="1">
        <f t="array" ref="K28">IFERROR(SUMPRODUCT((Base_Insumos!$G$2:$G$7000=A28)*(Base_Insumos!$I$2:$I$7000=C28)*(Base_Insumos!$T$2:$T$7000=3502934)*Base_Insumos!$X$2:$X$7000),0)</f>
        <v>0</v>
      </c>
      <c r="L28" s="123" cm="1">
        <f t="array" ref="L28">IFERROR(SUMPRODUCT((Base_Insumos!$G$2:$G$7000=A28)*(Base_Insumos!$I$2:$I$7000=C28)*(Base_Insumos!$T$2:$T$7000=3504289)*Base_Insumos!$X$2:$X$7000),0)</f>
        <v>0</v>
      </c>
      <c r="M28" s="124" t="str">
        <f t="shared" si="4"/>
        <v>✗ Não apontado</v>
      </c>
      <c r="N28" s="124" t="str">
        <f t="shared" si="2"/>
        <v>✗ Não apontado</v>
      </c>
      <c r="O28" s="125">
        <f t="shared" si="5"/>
        <v>16.259999999999998</v>
      </c>
      <c r="P28" s="163">
        <f t="shared" si="3"/>
        <v>0</v>
      </c>
    </row>
    <row r="29" spans="1:16" ht="15.75" customHeight="1" x14ac:dyDescent="0.35">
      <c r="A29" s="160">
        <v>75917</v>
      </c>
      <c r="B29" s="119" t="str">
        <f>VLOOKUP(A29,'Base Fazendas'!A:C,2,0)</f>
        <v>FAZENDINHAII</v>
      </c>
      <c r="C29" s="118">
        <v>303</v>
      </c>
      <c r="D29" s="120" t="s">
        <v>104</v>
      </c>
      <c r="E29" s="121">
        <f>IFERROR(SUMPRODUCT((Tratos!C$2:C$1442=A29)*(Tratos!E$2:E$1442=C29)*Tratos!X$2:X$1442),0)</f>
        <v>43.82</v>
      </c>
      <c r="F29" s="121">
        <f>0</f>
        <v>0</v>
      </c>
      <c r="G29" s="121">
        <f>0</f>
        <v>0</v>
      </c>
      <c r="H29" s="122">
        <v>0</v>
      </c>
      <c r="I29" s="123" cm="1">
        <f t="array" ref="I29">IFERROR(SUMPRODUCT((TEXT('Base Notas '!D$6:D$1072,"0")=TEXT(A29,"0"))*('Base Notas '!F$6:F$1072=C29)*(TRIM('Base Notas '!G$6:G$1072)="Gesso")*'Base Notas '!H$6:H$1072),0)</f>
        <v>0</v>
      </c>
      <c r="J29" s="123">
        <f>IFERROR(SUMPRODUCT((TEXT('Base Notas '!D$6:D$1072,"0")=TEXT(A29,"0"))*('Base Notas '!F$6:F$1072=C29)*(TRIM('Base Notas '!G$6:G$1072)="Calcario")*'Base Notas '!H$6:H$1072),0)</f>
        <v>0</v>
      </c>
      <c r="K29" s="123" cm="1">
        <f t="array" ref="K29">IFERROR(SUMPRODUCT((Base_Insumos!$G$2:$G$7000=A29)*(Base_Insumos!$I$2:$I$7000=C29)*(Base_Insumos!$T$2:$T$7000=3502934)*Base_Insumos!$X$2:$X$7000),0)</f>
        <v>0</v>
      </c>
      <c r="L29" s="123" cm="1">
        <f t="array" ref="L29">IFERROR(SUMPRODUCT((Base_Insumos!$G$2:$G$7000=A29)*(Base_Insumos!$I$2:$I$7000=C29)*(Base_Insumos!$T$2:$T$7000=3504289)*Base_Insumos!$X$2:$X$7000),0)</f>
        <v>0</v>
      </c>
      <c r="M29" s="124" t="str">
        <f t="shared" si="4"/>
        <v>✗ Não apontado</v>
      </c>
      <c r="N29" s="124" t="str">
        <f t="shared" si="2"/>
        <v>✗ Não apontado</v>
      </c>
      <c r="O29" s="125">
        <f t="shared" si="5"/>
        <v>43.82</v>
      </c>
      <c r="P29" s="163">
        <f t="shared" si="3"/>
        <v>0</v>
      </c>
    </row>
    <row r="30" spans="1:16" ht="15.75" customHeight="1" x14ac:dyDescent="0.35">
      <c r="A30" s="161">
        <v>75917</v>
      </c>
      <c r="B30" s="119" t="str">
        <f>VLOOKUP(A30,'Base Fazendas'!A:C,2,0)</f>
        <v>FAZENDINHAII</v>
      </c>
      <c r="C30" s="126">
        <v>304</v>
      </c>
      <c r="D30" s="120" t="s">
        <v>104</v>
      </c>
      <c r="E30" s="128">
        <f>IFERROR(SUMPRODUCT((Tratos!C$2:C$1442=A30)*(Tratos!E$2:E$1442=C30)*Tratos!X$2:X$1442),0)</f>
        <v>59.4</v>
      </c>
      <c r="F30" s="128">
        <f>0</f>
        <v>0</v>
      </c>
      <c r="G30" s="128">
        <f>0</f>
        <v>0</v>
      </c>
      <c r="H30" s="129">
        <v>0</v>
      </c>
      <c r="I30" s="123" cm="1">
        <f t="array" ref="I30">IFERROR(SUMPRODUCT((TEXT('Base Notas '!D$6:D$1072,"0")=TEXT(A30,"0"))*('Base Notas '!F$6:F$1072=C30)*(TRIM('Base Notas '!G$6:G$1072)="Gesso")*'Base Notas '!H$6:H$1072),0)</f>
        <v>0</v>
      </c>
      <c r="J30" s="123">
        <f>IFERROR(SUMPRODUCT((TEXT('Base Notas '!D$6:D$1072,"0")=TEXT(A30,"0"))*('Base Notas '!F$6:F$1072=C30)*(TRIM('Base Notas '!G$6:G$1072)="Calcario")*'Base Notas '!H$6:H$1072),0)</f>
        <v>0</v>
      </c>
      <c r="K30" s="123" cm="1">
        <f t="array" ref="K30">IFERROR(SUMPRODUCT((Base_Insumos!$G$2:$G$7000=A30)*(Base_Insumos!$I$2:$I$7000=C30)*(Base_Insumos!$T$2:$T$7000=3502934)*Base_Insumos!$X$2:$X$7000),0)</f>
        <v>0</v>
      </c>
      <c r="L30" s="123" cm="1">
        <f t="array" ref="L30">IFERROR(SUMPRODUCT((Base_Insumos!$G$2:$G$7000=A30)*(Base_Insumos!$I$2:$I$7000=C30)*(Base_Insumos!$T$2:$T$7000=3504289)*Base_Insumos!$X$2:$X$7000),0)</f>
        <v>0</v>
      </c>
      <c r="M30" s="124" t="str">
        <f t="shared" si="4"/>
        <v>✗ Não apontado</v>
      </c>
      <c r="N30" s="124" t="str">
        <f t="shared" si="2"/>
        <v>✗ Não apontado</v>
      </c>
      <c r="O30" s="125">
        <f t="shared" si="5"/>
        <v>59.4</v>
      </c>
      <c r="P30" s="163">
        <f t="shared" si="3"/>
        <v>0</v>
      </c>
    </row>
    <row r="31" spans="1:16" ht="15.75" customHeight="1" x14ac:dyDescent="0.35">
      <c r="A31" s="160">
        <v>19369</v>
      </c>
      <c r="B31" s="119" t="str">
        <f>VLOOKUP(A31,'Base Fazendas'!A:C,2,0)</f>
        <v>F.FRUTAL</v>
      </c>
      <c r="C31" s="118">
        <v>285</v>
      </c>
      <c r="D31" s="120" t="s">
        <v>104</v>
      </c>
      <c r="E31" s="121">
        <f>IFERROR(SUMPRODUCT((Tratos!C$2:C$1442=A31)*(Tratos!E$2:E$1442=C31)*Tratos!X$2:X$1442),0)</f>
        <v>36.76</v>
      </c>
      <c r="F31" s="121">
        <f>0</f>
        <v>0</v>
      </c>
      <c r="G31" s="121">
        <f>0</f>
        <v>0</v>
      </c>
      <c r="H31" s="122">
        <v>0</v>
      </c>
      <c r="I31" s="123" cm="1">
        <f t="array" ref="I31">IFERROR(SUMPRODUCT((TEXT('Base Notas '!D$6:D$1072,"0")=TEXT(A31,"0"))*('Base Notas '!F$6:F$1072=C31)*(TRIM('Base Notas '!G$6:G$1072)="Gesso")*'Base Notas '!H$6:H$1072),0)</f>
        <v>0</v>
      </c>
      <c r="J31" s="123">
        <f>IFERROR(SUMPRODUCT((TEXT('Base Notas '!D$6:D$1072,"0")=TEXT(A31,"0"))*('Base Notas '!F$6:F$1072=C31)*(TRIM('Base Notas '!G$6:G$1072)="Calcario")*'Base Notas '!H$6:H$1072),0)</f>
        <v>0</v>
      </c>
      <c r="K31" s="123" cm="1">
        <f t="array" ref="K31">IFERROR(SUMPRODUCT((Base_Insumos!$G$2:$G$7000=A31)*(Base_Insumos!$I$2:$I$7000=C31)*(Base_Insumos!$T$2:$T$7000=3502934)*Base_Insumos!$X$2:$X$7000),0)</f>
        <v>39.429630000000003</v>
      </c>
      <c r="L31" s="123" cm="1">
        <f t="array" ref="L31">IFERROR(SUMPRODUCT((Base_Insumos!$G$2:$G$7000=A31)*(Base_Insumos!$I$2:$I$7000=C31)*(Base_Insumos!$T$2:$T$7000=3504289)*Base_Insumos!$X$2:$X$7000),0)</f>
        <v>0</v>
      </c>
      <c r="M31" s="124" t="str">
        <f t="shared" si="4"/>
        <v>✓ Apontado</v>
      </c>
      <c r="N31" s="124" t="str">
        <f t="shared" si="2"/>
        <v>✗ Não apontado</v>
      </c>
      <c r="O31" s="125">
        <f t="shared" si="5"/>
        <v>-2.6696300000000051</v>
      </c>
      <c r="P31" s="163">
        <f t="shared" si="3"/>
        <v>0</v>
      </c>
    </row>
    <row r="32" spans="1:16" ht="15.75" customHeight="1" x14ac:dyDescent="0.35">
      <c r="A32" s="161">
        <v>72014</v>
      </c>
      <c r="B32" s="119" t="str">
        <f>VLOOKUP(A32,'Base Fazendas'!A:C,2,0)</f>
        <v>F GRAMINHA</v>
      </c>
      <c r="C32" s="126">
        <v>445</v>
      </c>
      <c r="D32" s="120" t="s">
        <v>104</v>
      </c>
      <c r="E32" s="128">
        <f>IFERROR(SUMPRODUCT((Tratos!C$2:C$1442=A32)*(Tratos!E$2:E$1442=C32)*Tratos!X$2:X$1442),0)</f>
        <v>17.079999999999998</v>
      </c>
      <c r="F32" s="128">
        <f>0</f>
        <v>0</v>
      </c>
      <c r="G32" s="128">
        <f>0</f>
        <v>0</v>
      </c>
      <c r="H32" s="129">
        <v>0</v>
      </c>
      <c r="I32" s="123" cm="1">
        <f t="array" ref="I32">IFERROR(SUMPRODUCT((TEXT('Base Notas '!D$6:D$1072,"0")=TEXT(A32,"0"))*('Base Notas '!F$6:F$1072=C32)*(TRIM('Base Notas '!G$6:G$1072)="Gesso")*'Base Notas '!H$6:H$1072),0)</f>
        <v>0</v>
      </c>
      <c r="J32" s="123">
        <f>IFERROR(SUMPRODUCT((TEXT('Base Notas '!D$6:D$1072,"0")=TEXT(A32,"0"))*('Base Notas '!F$6:F$1072=C32)*(TRIM('Base Notas '!G$6:G$1072)="Calcario")*'Base Notas '!H$6:H$1072),0)</f>
        <v>0</v>
      </c>
      <c r="K32" s="123" cm="1">
        <f t="array" ref="K32">IFERROR(SUMPRODUCT((Base_Insumos!$G$2:$G$7000=A32)*(Base_Insumos!$I$2:$I$7000=C32)*(Base_Insumos!$T$2:$T$7000=3502934)*Base_Insumos!$X$2:$X$7000),0)</f>
        <v>0</v>
      </c>
      <c r="L32" s="123" cm="1">
        <f t="array" ref="L32">IFERROR(SUMPRODUCT((Base_Insumos!$G$2:$G$7000=A32)*(Base_Insumos!$I$2:$I$7000=C32)*(Base_Insumos!$T$2:$T$7000=3504289)*Base_Insumos!$X$2:$X$7000),0)</f>
        <v>0</v>
      </c>
      <c r="M32" s="124" t="str">
        <f t="shared" si="4"/>
        <v>✗ Não apontado</v>
      </c>
      <c r="N32" s="124" t="str">
        <f t="shared" si="2"/>
        <v>✗ Não apontado</v>
      </c>
      <c r="O32" s="125">
        <f t="shared" si="5"/>
        <v>17.079999999999998</v>
      </c>
      <c r="P32" s="163">
        <f t="shared" si="3"/>
        <v>0</v>
      </c>
    </row>
    <row r="33" spans="1:16" ht="15.75" customHeight="1" x14ac:dyDescent="0.35">
      <c r="A33" s="160">
        <v>19315</v>
      </c>
      <c r="B33" s="119" t="str">
        <f>VLOOKUP(A33,'Base Fazendas'!A:C,2,0)</f>
        <v>GUARITA</v>
      </c>
      <c r="C33" s="118">
        <v>279</v>
      </c>
      <c r="D33" s="120" t="s">
        <v>104</v>
      </c>
      <c r="E33" s="121">
        <f>IFERROR(SUMPRODUCT((Tratos!C$2:C$1442=A33)*(Tratos!E$2:E$1442=C33)*Tratos!X$2:X$1442),0)</f>
        <v>61.329999999999991</v>
      </c>
      <c r="F33" s="121">
        <f>0</f>
        <v>0</v>
      </c>
      <c r="G33" s="121">
        <f>0</f>
        <v>0</v>
      </c>
      <c r="H33" s="122">
        <v>0</v>
      </c>
      <c r="I33" s="123" cm="1">
        <f t="array" ref="I33">IFERROR(SUMPRODUCT((TEXT('Base Notas '!D$6:D$1072,"0")=TEXT(A33,"0"))*('Base Notas '!F$6:F$1072=C33)*(TRIM('Base Notas '!G$6:G$1072)="Gesso")*'Base Notas '!H$6:H$1072),0)</f>
        <v>0</v>
      </c>
      <c r="J33" s="123">
        <f>IFERROR(SUMPRODUCT((TEXT('Base Notas '!D$6:D$1072,"0")=TEXT(A33,"0"))*('Base Notas '!F$6:F$1072=C33)*(TRIM('Base Notas '!G$6:G$1072)="Calcario")*'Base Notas '!H$6:H$1072),0)</f>
        <v>0</v>
      </c>
      <c r="K33" s="123" cm="1">
        <f t="array" ref="K33">IFERROR(SUMPRODUCT((Base_Insumos!$G$2:$G$7000=A33)*(Base_Insumos!$I$2:$I$7000=C33)*(Base_Insumos!$T$2:$T$7000=3502934)*Base_Insumos!$X$2:$X$7000),0)</f>
        <v>35.000169999999997</v>
      </c>
      <c r="L33" s="123" cm="1">
        <f t="array" ref="L33">IFERROR(SUMPRODUCT((Base_Insumos!$G$2:$G$7000=A33)*(Base_Insumos!$I$2:$I$7000=C33)*(Base_Insumos!$T$2:$T$7000=3504289)*Base_Insumos!$X$2:$X$7000),0)</f>
        <v>0</v>
      </c>
      <c r="M33" s="124" t="str">
        <f t="shared" si="4"/>
        <v>✓ Apontado</v>
      </c>
      <c r="N33" s="124" t="str">
        <f t="shared" si="2"/>
        <v>✗ Não apontado</v>
      </c>
      <c r="O33" s="125">
        <f t="shared" si="5"/>
        <v>26.329829999999994</v>
      </c>
      <c r="P33" s="163">
        <f t="shared" si="3"/>
        <v>0</v>
      </c>
    </row>
    <row r="34" spans="1:16" ht="15.75" customHeight="1" x14ac:dyDescent="0.35">
      <c r="A34" s="161">
        <v>76326</v>
      </c>
      <c r="B34" s="119" t="str">
        <f>VLOOKUP(A34,'Base Fazendas'!A:C,2,0)</f>
        <v>HUMAITA</v>
      </c>
      <c r="C34" s="126">
        <v>1</v>
      </c>
      <c r="D34" s="120" t="s">
        <v>104</v>
      </c>
      <c r="E34" s="128">
        <f>IFERROR(SUMPRODUCT((Tratos!C$2:C$1442=A34)*(Tratos!E$2:E$1442=C34)*Tratos!X$2:X$1442),0)</f>
        <v>76.08</v>
      </c>
      <c r="F34" s="128">
        <f>0</f>
        <v>0</v>
      </c>
      <c r="G34" s="128">
        <f>0</f>
        <v>0</v>
      </c>
      <c r="H34" s="129">
        <v>0</v>
      </c>
      <c r="I34" s="123" cm="1">
        <f t="array" ref="I34">IFERROR(SUMPRODUCT((TEXT('Base Notas '!D$6:D$1072,"0")=TEXT(A34,"0"))*('Base Notas '!F$6:F$1072=C34)*(TRIM('Base Notas '!G$6:G$1072)="Gesso")*'Base Notas '!H$6:H$1072),0)</f>
        <v>0</v>
      </c>
      <c r="J34" s="123">
        <f>IFERROR(SUMPRODUCT((TEXT('Base Notas '!D$6:D$1072,"0")=TEXT(A34,"0"))*('Base Notas '!F$6:F$1072=C34)*(TRIM('Base Notas '!G$6:G$1072)="Calcario")*'Base Notas '!H$6:H$1072),0)</f>
        <v>0</v>
      </c>
      <c r="K34" s="123" cm="1">
        <f t="array" ref="K34">IFERROR(SUMPRODUCT((Base_Insumos!$G$2:$G$7000=A34)*(Base_Insumos!$I$2:$I$7000=C34)*(Base_Insumos!$T$2:$T$7000=3502934)*Base_Insumos!$X$2:$X$7000),0)</f>
        <v>0</v>
      </c>
      <c r="L34" s="123" cm="1">
        <f t="array" ref="L34">IFERROR(SUMPRODUCT((Base_Insumos!$G$2:$G$7000=A34)*(Base_Insumos!$I$2:$I$7000=C34)*(Base_Insumos!$T$2:$T$7000=3504289)*Base_Insumos!$X$2:$X$7000),0)</f>
        <v>0</v>
      </c>
      <c r="M34" s="124" t="str">
        <f t="shared" si="4"/>
        <v>✗ Não apontado</v>
      </c>
      <c r="N34" s="124" t="str">
        <f t="shared" si="2"/>
        <v>✗ Não apontado</v>
      </c>
      <c r="O34" s="125">
        <f t="shared" si="5"/>
        <v>76.08</v>
      </c>
      <c r="P34" s="163">
        <f t="shared" si="3"/>
        <v>0</v>
      </c>
    </row>
    <row r="35" spans="1:16" ht="15.75" customHeight="1" x14ac:dyDescent="0.35">
      <c r="A35" s="160">
        <v>76326</v>
      </c>
      <c r="B35" s="119" t="str">
        <f>VLOOKUP(A35,'Base Fazendas'!A:C,2,0)</f>
        <v>HUMAITA</v>
      </c>
      <c r="C35" s="118">
        <v>2</v>
      </c>
      <c r="D35" s="120" t="s">
        <v>104</v>
      </c>
      <c r="E35" s="121">
        <f>IFERROR(SUMPRODUCT((Tratos!C$2:C$1442=A35)*(Tratos!E$2:E$1442=C35)*Tratos!X$2:X$1442),0)</f>
        <v>93.78</v>
      </c>
      <c r="F35" s="121">
        <f>0</f>
        <v>0</v>
      </c>
      <c r="G35" s="121">
        <f>0</f>
        <v>0</v>
      </c>
      <c r="H35" s="122">
        <v>0</v>
      </c>
      <c r="I35" s="123" cm="1">
        <f t="array" ref="I35">IFERROR(SUMPRODUCT((TEXT('Base Notas '!D$6:D$1072,"0")=TEXT(A35,"0"))*('Base Notas '!F$6:F$1072=C35)*(TRIM('Base Notas '!G$6:G$1072)="Gesso")*'Base Notas '!H$6:H$1072),0)</f>
        <v>0</v>
      </c>
      <c r="J35" s="123">
        <f>IFERROR(SUMPRODUCT((TEXT('Base Notas '!D$6:D$1072,"0")=TEXT(A35,"0"))*('Base Notas '!F$6:F$1072=C35)*(TRIM('Base Notas '!G$6:G$1072)="Calcario")*'Base Notas '!H$6:H$1072),0)</f>
        <v>0</v>
      </c>
      <c r="K35" s="123" cm="1">
        <f t="array" ref="K35">IFERROR(SUMPRODUCT((Base_Insumos!$G$2:$G$7000=A35)*(Base_Insumos!$I$2:$I$7000=C35)*(Base_Insumos!$T$2:$T$7000=3502934)*Base_Insumos!$X$2:$X$7000),0)</f>
        <v>0</v>
      </c>
      <c r="L35" s="123" cm="1">
        <f t="array" ref="L35">IFERROR(SUMPRODUCT((Base_Insumos!$G$2:$G$7000=A35)*(Base_Insumos!$I$2:$I$7000=C35)*(Base_Insumos!$T$2:$T$7000=3504289)*Base_Insumos!$X$2:$X$7000),0)</f>
        <v>0</v>
      </c>
      <c r="M35" s="124" t="str">
        <f t="shared" si="4"/>
        <v>✗ Não apontado</v>
      </c>
      <c r="N35" s="124" t="str">
        <f t="shared" si="2"/>
        <v>✗ Não apontado</v>
      </c>
      <c r="O35" s="125">
        <f t="shared" si="5"/>
        <v>93.78</v>
      </c>
      <c r="P35" s="163">
        <f t="shared" si="3"/>
        <v>0</v>
      </c>
    </row>
    <row r="36" spans="1:16" ht="15.75" customHeight="1" x14ac:dyDescent="0.35">
      <c r="A36" s="161">
        <v>61427</v>
      </c>
      <c r="B36" s="119" t="str">
        <f>VLOOKUP(A36,'Base Fazendas'!A:C,2,0)</f>
        <v>HUMAITA I</v>
      </c>
      <c r="C36" s="126">
        <v>1</v>
      </c>
      <c r="D36" s="120" t="s">
        <v>104</v>
      </c>
      <c r="E36" s="128">
        <f>IFERROR(SUMPRODUCT((Tratos!C$2:C$1442=A36)*(Tratos!E$2:E$1442=C36)*Tratos!X$2:X$1442),0)</f>
        <v>0</v>
      </c>
      <c r="F36" s="128">
        <f>0</f>
        <v>0</v>
      </c>
      <c r="G36" s="128">
        <f>0</f>
        <v>0</v>
      </c>
      <c r="H36" s="129">
        <v>0</v>
      </c>
      <c r="I36" s="123" cm="1">
        <f t="array" ref="I36">IFERROR(SUMPRODUCT((TEXT('Base Notas '!D$6:D$1072,"0")=TEXT(A36,"0"))*('Base Notas '!F$6:F$1072=C36)*(TRIM('Base Notas '!G$6:G$1072)="Gesso")*'Base Notas '!H$6:H$1072),0)</f>
        <v>0</v>
      </c>
      <c r="J36" s="123">
        <f>IFERROR(SUMPRODUCT((TEXT('Base Notas '!D$6:D$1072,"0")=TEXT(A36,"0"))*('Base Notas '!F$6:F$1072=C36)*(TRIM('Base Notas '!G$6:G$1072)="Calcario")*'Base Notas '!H$6:H$1072),0)</f>
        <v>0</v>
      </c>
      <c r="K36" s="123" cm="1">
        <f t="array" ref="K36">IFERROR(SUMPRODUCT((Base_Insumos!$G$2:$G$7000=A36)*(Base_Insumos!$I$2:$I$7000=C36)*(Base_Insumos!$T$2:$T$7000=3502934)*Base_Insumos!$X$2:$X$7000),0)</f>
        <v>0</v>
      </c>
      <c r="L36" s="123" cm="1">
        <f t="array" ref="L36">IFERROR(SUMPRODUCT((Base_Insumos!$G$2:$G$7000=A36)*(Base_Insumos!$I$2:$I$7000=C36)*(Base_Insumos!$T$2:$T$7000=3504289)*Base_Insumos!$X$2:$X$7000),0)</f>
        <v>0</v>
      </c>
      <c r="M36" s="124" t="str">
        <f t="shared" si="4"/>
        <v>✗ Não apontado</v>
      </c>
      <c r="N36" s="124" t="str">
        <f t="shared" si="2"/>
        <v>✗ Não apontado</v>
      </c>
      <c r="O36" s="125">
        <f t="shared" si="5"/>
        <v>0</v>
      </c>
      <c r="P36" s="163">
        <f t="shared" si="3"/>
        <v>0</v>
      </c>
    </row>
    <row r="37" spans="1:16" ht="15.75" customHeight="1" x14ac:dyDescent="0.35">
      <c r="A37" s="160">
        <v>99008</v>
      </c>
      <c r="B37" s="119" t="str">
        <f>VLOOKUP(A37,'Base Fazendas'!A:C,2,0)</f>
        <v>M CABRINI I</v>
      </c>
      <c r="C37" s="118">
        <v>525</v>
      </c>
      <c r="D37" s="120" t="s">
        <v>104</v>
      </c>
      <c r="E37" s="121">
        <f>IFERROR(SUMPRODUCT((Tratos!C$2:C$1442=A37)*(Tratos!E$2:E$1442=C37)*Tratos!X$2:X$1442),0)</f>
        <v>95.6</v>
      </c>
      <c r="F37" s="121">
        <f>0</f>
        <v>0</v>
      </c>
      <c r="G37" s="121">
        <f>0</f>
        <v>0</v>
      </c>
      <c r="H37" s="122">
        <v>0</v>
      </c>
      <c r="I37" s="123" cm="1">
        <f t="array" ref="I37">IFERROR(SUMPRODUCT((TEXT('Base Notas '!D$6:D$1072,"0")=TEXT(A37,"0"))*('Base Notas '!F$6:F$1072=C37)*(TRIM('Base Notas '!G$6:G$1072)="Gesso")*'Base Notas '!H$6:H$1072),0)</f>
        <v>0</v>
      </c>
      <c r="J37" s="123">
        <f>IFERROR(SUMPRODUCT((TEXT('Base Notas '!D$6:D$1072,"0")=TEXT(A37,"0"))*('Base Notas '!F$6:F$1072=C37)*(TRIM('Base Notas '!G$6:G$1072)="Calcario")*'Base Notas '!H$6:H$1072),0)</f>
        <v>0</v>
      </c>
      <c r="K37" s="123" cm="1">
        <f t="array" ref="K37">IFERROR(SUMPRODUCT((Base_Insumos!$G$2:$G$7000=A37)*(Base_Insumos!$I$2:$I$7000=C37)*(Base_Insumos!$T$2:$T$7000=3502934)*Base_Insumos!$X$2:$X$7000),0)</f>
        <v>0</v>
      </c>
      <c r="L37" s="123" cm="1">
        <f t="array" ref="L37">IFERROR(SUMPRODUCT((Base_Insumos!$G$2:$G$7000=A37)*(Base_Insumos!$I$2:$I$7000=C37)*(Base_Insumos!$T$2:$T$7000=3504289)*Base_Insumos!$X$2:$X$7000),0)</f>
        <v>0</v>
      </c>
      <c r="M37" s="124" t="str">
        <f t="shared" si="4"/>
        <v>✗ Não apontado</v>
      </c>
      <c r="N37" s="124" t="str">
        <f t="shared" si="2"/>
        <v>✗ Não apontado</v>
      </c>
      <c r="O37" s="125">
        <f t="shared" si="5"/>
        <v>95.6</v>
      </c>
      <c r="P37" s="163">
        <f t="shared" si="3"/>
        <v>0</v>
      </c>
    </row>
    <row r="38" spans="1:16" ht="15.75" customHeight="1" x14ac:dyDescent="0.35">
      <c r="A38" s="161">
        <v>9122</v>
      </c>
      <c r="B38" s="119" t="str">
        <f>VLOOKUP(A38,'Base Fazendas'!A:C,2,0)</f>
        <v>NASSIF</v>
      </c>
      <c r="C38" s="126">
        <v>121</v>
      </c>
      <c r="D38" s="120" t="s">
        <v>104</v>
      </c>
      <c r="E38" s="128">
        <f>IFERROR(SUMPRODUCT((Tratos!C$2:C$1442=A38)*(Tratos!E$2:E$1442=C38)*Tratos!X$2:X$1442),0)</f>
        <v>93.499999999999986</v>
      </c>
      <c r="F38" s="128">
        <f>0</f>
        <v>0</v>
      </c>
      <c r="G38" s="128">
        <f>0</f>
        <v>0</v>
      </c>
      <c r="H38" s="129">
        <v>0</v>
      </c>
      <c r="I38" s="123" cm="1">
        <f t="array" ref="I38">IFERROR(SUMPRODUCT((TEXT('Base Notas '!D$6:D$1072,"0")=TEXT(A38,"0"))*('Base Notas '!F$6:F$1072=C38)*(TRIM('Base Notas '!G$6:G$1072)="Gesso")*'Base Notas '!H$6:H$1072),0)</f>
        <v>0</v>
      </c>
      <c r="J38" s="123">
        <f>IFERROR(SUMPRODUCT((TEXT('Base Notas '!D$6:D$1072,"0")=TEXT(A38,"0"))*('Base Notas '!F$6:F$1072=C38)*(TRIM('Base Notas '!G$6:G$1072)="Calcario")*'Base Notas '!H$6:H$1072),0)</f>
        <v>0</v>
      </c>
      <c r="K38" s="123" cm="1">
        <f t="array" ref="K38">IFERROR(SUMPRODUCT((Base_Insumos!$G$2:$G$7000=A38)*(Base_Insumos!$I$2:$I$7000=C38)*(Base_Insumos!$T$2:$T$7000=3502934)*Base_Insumos!$X$2:$X$7000),0)</f>
        <v>0</v>
      </c>
      <c r="L38" s="123" cm="1">
        <f t="array" ref="L38">IFERROR(SUMPRODUCT((Base_Insumos!$G$2:$G$7000=A38)*(Base_Insumos!$I$2:$I$7000=C38)*(Base_Insumos!$T$2:$T$7000=3504289)*Base_Insumos!$X$2:$X$7000),0)</f>
        <v>0</v>
      </c>
      <c r="M38" s="124" t="str">
        <f t="shared" si="4"/>
        <v>✗ Não apontado</v>
      </c>
      <c r="N38" s="124" t="str">
        <f t="shared" si="2"/>
        <v>✗ Não apontado</v>
      </c>
      <c r="O38" s="125">
        <f t="shared" si="5"/>
        <v>93.499999999999986</v>
      </c>
      <c r="P38" s="163">
        <f t="shared" si="3"/>
        <v>0</v>
      </c>
    </row>
    <row r="39" spans="1:16" ht="15.75" customHeight="1" x14ac:dyDescent="0.35">
      <c r="A39" s="160">
        <v>9122</v>
      </c>
      <c r="B39" s="119" t="str">
        <f>VLOOKUP(A39,'Base Fazendas'!A:C,2,0)</f>
        <v>NASSIF</v>
      </c>
      <c r="C39" s="118">
        <v>122</v>
      </c>
      <c r="D39" s="120" t="s">
        <v>104</v>
      </c>
      <c r="E39" s="121">
        <f>IFERROR(SUMPRODUCT((Tratos!C$2:C$1442=A39)*(Tratos!E$2:E$1442=C39)*Tratos!X$2:X$1442),0)</f>
        <v>141.97999999999999</v>
      </c>
      <c r="F39" s="121">
        <f>0</f>
        <v>0</v>
      </c>
      <c r="G39" s="121">
        <f>0</f>
        <v>0</v>
      </c>
      <c r="H39" s="122">
        <v>0</v>
      </c>
      <c r="I39" s="123" cm="1">
        <f t="array" ref="I39">IFERROR(SUMPRODUCT((TEXT('Base Notas '!D$6:D$1072,"0")=TEXT(A39,"0"))*('Base Notas '!F$6:F$1072=C39)*(TRIM('Base Notas '!G$6:G$1072)="Gesso")*'Base Notas '!H$6:H$1072),0)</f>
        <v>0</v>
      </c>
      <c r="J39" s="123">
        <f>IFERROR(SUMPRODUCT((TEXT('Base Notas '!D$6:D$1072,"0")=TEXT(A39,"0"))*('Base Notas '!F$6:F$1072=C39)*(TRIM('Base Notas '!G$6:G$1072)="Calcario")*'Base Notas '!H$6:H$1072),0)</f>
        <v>0</v>
      </c>
      <c r="K39" s="123" cm="1">
        <f t="array" ref="K39">IFERROR(SUMPRODUCT((Base_Insumos!$G$2:$G$7000=A39)*(Base_Insumos!$I$2:$I$7000=C39)*(Base_Insumos!$T$2:$T$7000=3502934)*Base_Insumos!$X$2:$X$7000),0)</f>
        <v>0</v>
      </c>
      <c r="L39" s="123" cm="1">
        <f t="array" ref="L39">IFERROR(SUMPRODUCT((Base_Insumos!$G$2:$G$7000=A39)*(Base_Insumos!$I$2:$I$7000=C39)*(Base_Insumos!$T$2:$T$7000=3504289)*Base_Insumos!$X$2:$X$7000),0)</f>
        <v>0</v>
      </c>
      <c r="M39" s="124" t="str">
        <f t="shared" ref="M39:M70" si="6">IF(K39&gt;0,"✓ Apontado","✗ Não apontado")</f>
        <v>✗ Não apontado</v>
      </c>
      <c r="N39" s="124" t="str">
        <f t="shared" ref="N39:N70" si="7">IF(L39&gt;0,"✓ Apontado","✗ Não apontado")</f>
        <v>✗ Não apontado</v>
      </c>
      <c r="O39" s="125">
        <f t="shared" ref="O39:O70" si="8">IFERROR(E39-K39,0)</f>
        <v>141.97999999999999</v>
      </c>
      <c r="P39" s="163">
        <f t="shared" ref="P39:P70" si="9">IFERROR(0-L39,0)</f>
        <v>0</v>
      </c>
    </row>
    <row r="40" spans="1:16" ht="15.75" customHeight="1" x14ac:dyDescent="0.35">
      <c r="A40" s="161">
        <v>19817</v>
      </c>
      <c r="B40" s="119" t="str">
        <f>VLOOKUP(A40,'Base Fazendas'!A:C,2,0)</f>
        <v>NOVA NIAGARA</v>
      </c>
      <c r="C40" s="126">
        <v>411</v>
      </c>
      <c r="D40" s="120" t="s">
        <v>104</v>
      </c>
      <c r="E40" s="128">
        <f>IFERROR(SUMPRODUCT((Tratos!C$2:C$1442=A40)*(Tratos!E$2:E$1442=C40)*Tratos!X$2:X$1442),0)</f>
        <v>87.51</v>
      </c>
      <c r="F40" s="128">
        <f>0</f>
        <v>0</v>
      </c>
      <c r="G40" s="128">
        <f>0</f>
        <v>0</v>
      </c>
      <c r="H40" s="129">
        <v>0</v>
      </c>
      <c r="I40" s="123" cm="1">
        <f t="array" ref="I40">IFERROR(SUMPRODUCT((TEXT('Base Notas '!D$6:D$1072,"0")=TEXT(A40,"0"))*('Base Notas '!F$6:F$1072=C40)*(TRIM('Base Notas '!G$6:G$1072)="Gesso")*'Base Notas '!H$6:H$1072),0)</f>
        <v>0</v>
      </c>
      <c r="J40" s="123">
        <f>IFERROR(SUMPRODUCT((TEXT('Base Notas '!D$6:D$1072,"0")=TEXT(A40,"0"))*('Base Notas '!F$6:F$1072=C40)*(TRIM('Base Notas '!G$6:G$1072)="Calcario")*'Base Notas '!H$6:H$1072),0)</f>
        <v>0</v>
      </c>
      <c r="K40" s="123" cm="1">
        <f t="array" ref="K40">IFERROR(SUMPRODUCT((Base_Insumos!$G$2:$G$7000=A40)*(Base_Insumos!$I$2:$I$7000=C40)*(Base_Insumos!$T$2:$T$7000=3502934)*Base_Insumos!$X$2:$X$7000),0)</f>
        <v>0</v>
      </c>
      <c r="L40" s="123" cm="1">
        <f t="array" ref="L40">IFERROR(SUMPRODUCT((Base_Insumos!$G$2:$G$7000=A40)*(Base_Insumos!$I$2:$I$7000=C40)*(Base_Insumos!$T$2:$T$7000=3504289)*Base_Insumos!$X$2:$X$7000),0)</f>
        <v>0</v>
      </c>
      <c r="M40" s="124" t="str">
        <f t="shared" si="6"/>
        <v>✗ Não apontado</v>
      </c>
      <c r="N40" s="124" t="str">
        <f t="shared" si="7"/>
        <v>✗ Não apontado</v>
      </c>
      <c r="O40" s="125">
        <f t="shared" si="8"/>
        <v>87.51</v>
      </c>
      <c r="P40" s="163">
        <f t="shared" si="9"/>
        <v>0</v>
      </c>
    </row>
    <row r="41" spans="1:16" ht="15.75" customHeight="1" x14ac:dyDescent="0.35">
      <c r="A41" s="160">
        <v>19817</v>
      </c>
      <c r="B41" s="119" t="str">
        <f>VLOOKUP(A41,'Base Fazendas'!A:C,2,0)</f>
        <v>NOVA NIAGARA</v>
      </c>
      <c r="C41" s="118">
        <v>412</v>
      </c>
      <c r="D41" s="120" t="s">
        <v>104</v>
      </c>
      <c r="E41" s="121">
        <f>IFERROR(SUMPRODUCT((Tratos!C$2:C$1442=A41)*(Tratos!E$2:E$1442=C41)*Tratos!X$2:X$1442),0)</f>
        <v>87.46</v>
      </c>
      <c r="F41" s="121">
        <f>0</f>
        <v>0</v>
      </c>
      <c r="G41" s="121">
        <f>0</f>
        <v>0</v>
      </c>
      <c r="H41" s="122">
        <v>0</v>
      </c>
      <c r="I41" s="123" cm="1">
        <f t="array" ref="I41">IFERROR(SUMPRODUCT((TEXT('Base Notas '!D$6:D$1072,"0")=TEXT(A41,"0"))*('Base Notas '!F$6:F$1072=C41)*(TRIM('Base Notas '!G$6:G$1072)="Gesso")*'Base Notas '!H$6:H$1072),0)</f>
        <v>0</v>
      </c>
      <c r="J41" s="123">
        <f>IFERROR(SUMPRODUCT((TEXT('Base Notas '!D$6:D$1072,"0")=TEXT(A41,"0"))*('Base Notas '!F$6:F$1072=C41)*(TRIM('Base Notas '!G$6:G$1072)="Calcario")*'Base Notas '!H$6:H$1072),0)</f>
        <v>0</v>
      </c>
      <c r="K41" s="123" cm="1">
        <f t="array" ref="K41">IFERROR(SUMPRODUCT((Base_Insumos!$G$2:$G$7000=A41)*(Base_Insumos!$I$2:$I$7000=C41)*(Base_Insumos!$T$2:$T$7000=3502934)*Base_Insumos!$X$2:$X$7000),0)</f>
        <v>0</v>
      </c>
      <c r="L41" s="123" cm="1">
        <f t="array" ref="L41">IFERROR(SUMPRODUCT((Base_Insumos!$G$2:$G$7000=A41)*(Base_Insumos!$I$2:$I$7000=C41)*(Base_Insumos!$T$2:$T$7000=3504289)*Base_Insumos!$X$2:$X$7000),0)</f>
        <v>0</v>
      </c>
      <c r="M41" s="124" t="str">
        <f t="shared" si="6"/>
        <v>✗ Não apontado</v>
      </c>
      <c r="N41" s="124" t="str">
        <f t="shared" si="7"/>
        <v>✗ Não apontado</v>
      </c>
      <c r="O41" s="125">
        <f t="shared" si="8"/>
        <v>87.46</v>
      </c>
      <c r="P41" s="163">
        <f t="shared" si="9"/>
        <v>0</v>
      </c>
    </row>
    <row r="42" spans="1:16" ht="15.75" customHeight="1" x14ac:dyDescent="0.35">
      <c r="A42" s="161">
        <v>19935</v>
      </c>
      <c r="B42" s="119" t="str">
        <f>VLOOKUP(A42,'Base Fazendas'!A:C,2,0)</f>
        <v>FAZ PLANALTO</v>
      </c>
      <c r="C42" s="126">
        <v>184</v>
      </c>
      <c r="D42" s="120" t="s">
        <v>104</v>
      </c>
      <c r="E42" s="128">
        <f>IFERROR(SUMPRODUCT((Tratos!C$2:C$1442=A42)*(Tratos!E$2:E$1442=C42)*Tratos!X$2:X$1442),0)</f>
        <v>89.94</v>
      </c>
      <c r="F42" s="128">
        <f>0</f>
        <v>0</v>
      </c>
      <c r="G42" s="128">
        <f>0</f>
        <v>0</v>
      </c>
      <c r="H42" s="129">
        <v>0</v>
      </c>
      <c r="I42" s="123" cm="1">
        <f t="array" ref="I42">IFERROR(SUMPRODUCT((TEXT('Base Notas '!D$6:D$1072,"0")=TEXT(A42,"0"))*('Base Notas '!F$6:F$1072=C42)*(TRIM('Base Notas '!G$6:G$1072)="Gesso")*'Base Notas '!H$6:H$1072),0)</f>
        <v>0</v>
      </c>
      <c r="J42" s="123">
        <f>IFERROR(SUMPRODUCT((TEXT('Base Notas '!D$6:D$1072,"0")=TEXT(A42,"0"))*('Base Notas '!F$6:F$1072=C42)*(TRIM('Base Notas '!G$6:G$1072)="Calcario")*'Base Notas '!H$6:H$1072),0)</f>
        <v>0</v>
      </c>
      <c r="K42" s="123" cm="1">
        <f t="array" ref="K42">IFERROR(SUMPRODUCT((Base_Insumos!$G$2:$G$7000=A42)*(Base_Insumos!$I$2:$I$7000=C42)*(Base_Insumos!$T$2:$T$7000=3502934)*Base_Insumos!$X$2:$X$7000),0)</f>
        <v>0</v>
      </c>
      <c r="L42" s="123" cm="1">
        <f t="array" ref="L42">IFERROR(SUMPRODUCT((Base_Insumos!$G$2:$G$7000=A42)*(Base_Insumos!$I$2:$I$7000=C42)*(Base_Insumos!$T$2:$T$7000=3504289)*Base_Insumos!$X$2:$X$7000),0)</f>
        <v>0</v>
      </c>
      <c r="M42" s="124" t="str">
        <f t="shared" si="6"/>
        <v>✗ Não apontado</v>
      </c>
      <c r="N42" s="124" t="str">
        <f t="shared" si="7"/>
        <v>✗ Não apontado</v>
      </c>
      <c r="O42" s="125">
        <f t="shared" si="8"/>
        <v>89.94</v>
      </c>
      <c r="P42" s="163">
        <f t="shared" si="9"/>
        <v>0</v>
      </c>
    </row>
    <row r="43" spans="1:16" ht="15.75" customHeight="1" x14ac:dyDescent="0.35">
      <c r="A43" s="160">
        <v>19935</v>
      </c>
      <c r="B43" s="119" t="str">
        <f>VLOOKUP(A43,'Base Fazendas'!A:C,2,0)</f>
        <v>FAZ PLANALTO</v>
      </c>
      <c r="C43" s="118">
        <v>185</v>
      </c>
      <c r="D43" s="120" t="s">
        <v>104</v>
      </c>
      <c r="E43" s="121">
        <f>IFERROR(SUMPRODUCT((Tratos!C$2:C$1442=A43)*(Tratos!E$2:E$1442=C43)*Tratos!X$2:X$1442),0)</f>
        <v>76.260000000000005</v>
      </c>
      <c r="F43" s="121">
        <f>0</f>
        <v>0</v>
      </c>
      <c r="G43" s="121">
        <f>0</f>
        <v>0</v>
      </c>
      <c r="H43" s="122">
        <v>0</v>
      </c>
      <c r="I43" s="123" cm="1">
        <f t="array" ref="I43">IFERROR(SUMPRODUCT((TEXT('Base Notas '!D$6:D$1072,"0")=TEXT(A43,"0"))*('Base Notas '!F$6:F$1072=C43)*(TRIM('Base Notas '!G$6:G$1072)="Gesso")*'Base Notas '!H$6:H$1072),0)</f>
        <v>0</v>
      </c>
      <c r="J43" s="123">
        <f>IFERROR(SUMPRODUCT((TEXT('Base Notas '!D$6:D$1072,"0")=TEXT(A43,"0"))*('Base Notas '!F$6:F$1072=C43)*(TRIM('Base Notas '!G$6:G$1072)="Calcario")*'Base Notas '!H$6:H$1072),0)</f>
        <v>0</v>
      </c>
      <c r="K43" s="123" cm="1">
        <f t="array" ref="K43">IFERROR(SUMPRODUCT((Base_Insumos!$G$2:$G$7000=A43)*(Base_Insumos!$I$2:$I$7000=C43)*(Base_Insumos!$T$2:$T$7000=3502934)*Base_Insumos!$X$2:$X$7000),0)</f>
        <v>0</v>
      </c>
      <c r="L43" s="123" cm="1">
        <f t="array" ref="L43">IFERROR(SUMPRODUCT((Base_Insumos!$G$2:$G$7000=A43)*(Base_Insumos!$I$2:$I$7000=C43)*(Base_Insumos!$T$2:$T$7000=3504289)*Base_Insumos!$X$2:$X$7000),0)</f>
        <v>0</v>
      </c>
      <c r="M43" s="124" t="str">
        <f t="shared" si="6"/>
        <v>✗ Não apontado</v>
      </c>
      <c r="N43" s="124" t="str">
        <f t="shared" si="7"/>
        <v>✗ Não apontado</v>
      </c>
      <c r="O43" s="125">
        <f t="shared" si="8"/>
        <v>76.260000000000005</v>
      </c>
      <c r="P43" s="163">
        <f t="shared" si="9"/>
        <v>0</v>
      </c>
    </row>
    <row r="44" spans="1:16" ht="15.75" customHeight="1" x14ac:dyDescent="0.35">
      <c r="A44" s="161">
        <v>9134</v>
      </c>
      <c r="B44" s="119" t="str">
        <f>VLOOKUP(A44,'Base Fazendas'!A:C,2,0)</f>
        <v>VISTA ALEGRE</v>
      </c>
      <c r="C44" s="126">
        <v>167</v>
      </c>
      <c r="D44" s="120" t="s">
        <v>104</v>
      </c>
      <c r="E44" s="128">
        <f>IFERROR(SUMPRODUCT((Tratos!C$2:C$1442=A44)*(Tratos!E$2:E$1442=C44)*Tratos!X$2:X$1442),0)</f>
        <v>146.72000000000003</v>
      </c>
      <c r="F44" s="128">
        <f>0</f>
        <v>0</v>
      </c>
      <c r="G44" s="128">
        <f>0</f>
        <v>0</v>
      </c>
      <c r="H44" s="129">
        <v>0</v>
      </c>
      <c r="I44" s="123" cm="1">
        <f t="array" ref="I44">IFERROR(SUMPRODUCT((TEXT('Base Notas '!D$6:D$1072,"0")=TEXT(A44,"0"))*('Base Notas '!F$6:F$1072=C44)*(TRIM('Base Notas '!G$6:G$1072)="Gesso")*'Base Notas '!H$6:H$1072),0)</f>
        <v>0</v>
      </c>
      <c r="J44" s="123">
        <f>IFERROR(SUMPRODUCT((TEXT('Base Notas '!D$6:D$1072,"0")=TEXT(A44,"0"))*('Base Notas '!F$6:F$1072=C44)*(TRIM('Base Notas '!G$6:G$1072)="Calcario")*'Base Notas '!H$6:H$1072),0)</f>
        <v>0</v>
      </c>
      <c r="K44" s="123" cm="1">
        <f t="array" ref="K44">IFERROR(SUMPRODUCT((Base_Insumos!$G$2:$G$7000=A44)*(Base_Insumos!$I$2:$I$7000=C44)*(Base_Insumos!$T$2:$T$7000=3502934)*Base_Insumos!$X$2:$X$7000),0)</f>
        <v>0</v>
      </c>
      <c r="L44" s="123" cm="1">
        <f t="array" ref="L44">IFERROR(SUMPRODUCT((Base_Insumos!$G$2:$G$7000=A44)*(Base_Insumos!$I$2:$I$7000=C44)*(Base_Insumos!$T$2:$T$7000=3504289)*Base_Insumos!$X$2:$X$7000),0)</f>
        <v>0</v>
      </c>
      <c r="M44" s="124" t="str">
        <f t="shared" si="6"/>
        <v>✗ Não apontado</v>
      </c>
      <c r="N44" s="124" t="str">
        <f t="shared" si="7"/>
        <v>✗ Não apontado</v>
      </c>
      <c r="O44" s="125">
        <f t="shared" si="8"/>
        <v>146.72000000000003</v>
      </c>
      <c r="P44" s="163">
        <f t="shared" si="9"/>
        <v>0</v>
      </c>
    </row>
    <row r="45" spans="1:16" ht="15.75" customHeight="1" x14ac:dyDescent="0.35">
      <c r="A45" s="160">
        <v>9134</v>
      </c>
      <c r="B45" s="119" t="str">
        <f>VLOOKUP(A45,'Base Fazendas'!A:C,2,0)</f>
        <v>VISTA ALEGRE</v>
      </c>
      <c r="C45" s="118">
        <v>168</v>
      </c>
      <c r="D45" s="120" t="s">
        <v>104</v>
      </c>
      <c r="E45" s="121">
        <f>IFERROR(SUMPRODUCT((Tratos!C$2:C$1442=A45)*(Tratos!E$2:E$1442=C45)*Tratos!X$2:X$1442),0)</f>
        <v>142.91999999999999</v>
      </c>
      <c r="F45" s="121">
        <f>0</f>
        <v>0</v>
      </c>
      <c r="G45" s="121">
        <f>0</f>
        <v>0</v>
      </c>
      <c r="H45" s="122">
        <v>0</v>
      </c>
      <c r="I45" s="123" cm="1">
        <f t="array" ref="I45">IFERROR(SUMPRODUCT((TEXT('Base Notas '!D$6:D$1072,"0")=TEXT(A45,"0"))*('Base Notas '!F$6:F$1072=C45)*(TRIM('Base Notas '!G$6:G$1072)="Gesso")*'Base Notas '!H$6:H$1072),0)</f>
        <v>0</v>
      </c>
      <c r="J45" s="123">
        <f>IFERROR(SUMPRODUCT((TEXT('Base Notas '!D$6:D$1072,"0")=TEXT(A45,"0"))*('Base Notas '!F$6:F$1072=C45)*(TRIM('Base Notas '!G$6:G$1072)="Calcario")*'Base Notas '!H$6:H$1072),0)</f>
        <v>0</v>
      </c>
      <c r="K45" s="123" cm="1">
        <f t="array" ref="K45">IFERROR(SUMPRODUCT((Base_Insumos!$G$2:$G$7000=A45)*(Base_Insumos!$I$2:$I$7000=C45)*(Base_Insumos!$T$2:$T$7000=3502934)*Base_Insumos!$X$2:$X$7000),0)</f>
        <v>0</v>
      </c>
      <c r="L45" s="123" cm="1">
        <f t="array" ref="L45">IFERROR(SUMPRODUCT((Base_Insumos!$G$2:$G$7000=A45)*(Base_Insumos!$I$2:$I$7000=C45)*(Base_Insumos!$T$2:$T$7000=3504289)*Base_Insumos!$X$2:$X$7000),0)</f>
        <v>0</v>
      </c>
      <c r="M45" s="124" t="str">
        <f t="shared" si="6"/>
        <v>✗ Não apontado</v>
      </c>
      <c r="N45" s="124" t="str">
        <f t="shared" si="7"/>
        <v>✗ Não apontado</v>
      </c>
      <c r="O45" s="125">
        <f t="shared" si="8"/>
        <v>142.91999999999999</v>
      </c>
      <c r="P45" s="163">
        <f t="shared" si="9"/>
        <v>0</v>
      </c>
    </row>
    <row r="46" spans="1:16" ht="15.75" customHeight="1" x14ac:dyDescent="0.35">
      <c r="A46" s="161">
        <v>9134</v>
      </c>
      <c r="B46" s="119" t="str">
        <f>VLOOKUP(A46,'Base Fazendas'!A:C,2,0)</f>
        <v>VISTA ALEGRE</v>
      </c>
      <c r="C46" s="126">
        <v>169</v>
      </c>
      <c r="D46" s="120" t="s">
        <v>104</v>
      </c>
      <c r="E46" s="128">
        <f>IFERROR(SUMPRODUCT((Tratos!C$2:C$1442=A46)*(Tratos!E$2:E$1442=C46)*Tratos!X$2:X$1442),0)</f>
        <v>179.43</v>
      </c>
      <c r="F46" s="128">
        <f>0</f>
        <v>0</v>
      </c>
      <c r="G46" s="128">
        <f>0</f>
        <v>0</v>
      </c>
      <c r="H46" s="129">
        <v>0</v>
      </c>
      <c r="I46" s="123" cm="1">
        <f t="array" ref="I46">IFERROR(SUMPRODUCT((TEXT('Base Notas '!D$6:D$1072,"0")=TEXT(A46,"0"))*('Base Notas '!F$6:F$1072=C46)*(TRIM('Base Notas '!G$6:G$1072)="Gesso")*'Base Notas '!H$6:H$1072),0)</f>
        <v>0</v>
      </c>
      <c r="J46" s="123">
        <f>IFERROR(SUMPRODUCT((TEXT('Base Notas '!D$6:D$1072,"0")=TEXT(A46,"0"))*('Base Notas '!F$6:F$1072=C46)*(TRIM('Base Notas '!G$6:G$1072)="Calcario")*'Base Notas '!H$6:H$1072),0)</f>
        <v>0</v>
      </c>
      <c r="K46" s="123" cm="1">
        <f t="array" ref="K46">IFERROR(SUMPRODUCT((Base_Insumos!$G$2:$G$7000=A46)*(Base_Insumos!$I$2:$I$7000=C46)*(Base_Insumos!$T$2:$T$7000=3502934)*Base_Insumos!$X$2:$X$7000),0)</f>
        <v>0</v>
      </c>
      <c r="L46" s="123" cm="1">
        <f t="array" ref="L46">IFERROR(SUMPRODUCT((Base_Insumos!$G$2:$G$7000=A46)*(Base_Insumos!$I$2:$I$7000=C46)*(Base_Insumos!$T$2:$T$7000=3504289)*Base_Insumos!$X$2:$X$7000),0)</f>
        <v>0</v>
      </c>
      <c r="M46" s="124" t="str">
        <f t="shared" si="6"/>
        <v>✗ Não apontado</v>
      </c>
      <c r="N46" s="124" t="str">
        <f t="shared" si="7"/>
        <v>✗ Não apontado</v>
      </c>
      <c r="O46" s="125">
        <f t="shared" si="8"/>
        <v>179.43</v>
      </c>
      <c r="P46" s="163">
        <f t="shared" si="9"/>
        <v>0</v>
      </c>
    </row>
    <row r="47" spans="1:16" ht="15.75" customHeight="1" x14ac:dyDescent="0.35">
      <c r="A47" s="160">
        <v>9134</v>
      </c>
      <c r="B47" s="119" t="str">
        <f>VLOOKUP(A47,'Base Fazendas'!A:C,2,0)</f>
        <v>VISTA ALEGRE</v>
      </c>
      <c r="C47" s="118">
        <v>187</v>
      </c>
      <c r="D47" s="120" t="s">
        <v>104</v>
      </c>
      <c r="E47" s="121">
        <f>IFERROR(SUMPRODUCT((Tratos!C$2:C$1442=A47)*(Tratos!E$2:E$1442=C47)*Tratos!X$2:X$1442),0)</f>
        <v>37.89</v>
      </c>
      <c r="F47" s="121">
        <f>0</f>
        <v>0</v>
      </c>
      <c r="G47" s="121">
        <f>0</f>
        <v>0</v>
      </c>
      <c r="H47" s="122">
        <v>0</v>
      </c>
      <c r="I47" s="123" cm="1">
        <f t="array" ref="I47">IFERROR(SUMPRODUCT((TEXT('Base Notas '!D$6:D$1072,"0")=TEXT(A47,"0"))*('Base Notas '!F$6:F$1072=C47)*(TRIM('Base Notas '!G$6:G$1072)="Gesso")*'Base Notas '!H$6:H$1072),0)</f>
        <v>0</v>
      </c>
      <c r="J47" s="123">
        <f>IFERROR(SUMPRODUCT((TEXT('Base Notas '!D$6:D$1072,"0")=TEXT(A47,"0"))*('Base Notas '!F$6:F$1072=C47)*(TRIM('Base Notas '!G$6:G$1072)="Calcario")*'Base Notas '!H$6:H$1072),0)</f>
        <v>0</v>
      </c>
      <c r="K47" s="123" cm="1">
        <f t="array" ref="K47">IFERROR(SUMPRODUCT((Base_Insumos!$G$2:$G$7000=A47)*(Base_Insumos!$I$2:$I$7000=C47)*(Base_Insumos!$T$2:$T$7000=3502934)*Base_Insumos!$X$2:$X$7000),0)</f>
        <v>0</v>
      </c>
      <c r="L47" s="123" cm="1">
        <f t="array" ref="L47">IFERROR(SUMPRODUCT((Base_Insumos!$G$2:$G$7000=A47)*(Base_Insumos!$I$2:$I$7000=C47)*(Base_Insumos!$T$2:$T$7000=3504289)*Base_Insumos!$X$2:$X$7000),0)</f>
        <v>0</v>
      </c>
      <c r="M47" s="124" t="str">
        <f t="shared" si="6"/>
        <v>✗ Não apontado</v>
      </c>
      <c r="N47" s="124" t="str">
        <f t="shared" si="7"/>
        <v>✗ Não apontado</v>
      </c>
      <c r="O47" s="125">
        <f t="shared" si="8"/>
        <v>37.89</v>
      </c>
      <c r="P47" s="163">
        <f t="shared" si="9"/>
        <v>0</v>
      </c>
    </row>
    <row r="48" spans="1:16" ht="15.75" customHeight="1" x14ac:dyDescent="0.35">
      <c r="A48" s="161">
        <v>9187</v>
      </c>
      <c r="B48" s="119" t="str">
        <f>VLOOKUP(A48,'Base Fazendas'!A:C,2,0)</f>
        <v>FAZ.S.PEDRO</v>
      </c>
      <c r="C48" s="126">
        <v>216</v>
      </c>
      <c r="D48" s="120" t="s">
        <v>104</v>
      </c>
      <c r="E48" s="128">
        <f>IFERROR(SUMPRODUCT((Tratos!C$2:C$1442=A48)*(Tratos!E$2:E$1442=C48)*Tratos!X$2:X$1442),0)</f>
        <v>18.740000000000002</v>
      </c>
      <c r="F48" s="128">
        <f>0</f>
        <v>0</v>
      </c>
      <c r="G48" s="128">
        <f>0</f>
        <v>0</v>
      </c>
      <c r="H48" s="129">
        <v>0</v>
      </c>
      <c r="I48" s="123" cm="1">
        <f t="array" ref="I48">IFERROR(SUMPRODUCT((TEXT('Base Notas '!D$6:D$1072,"0")=TEXT(A48,"0"))*('Base Notas '!F$6:F$1072=C48)*(TRIM('Base Notas '!G$6:G$1072)="Gesso")*'Base Notas '!H$6:H$1072),0)</f>
        <v>0</v>
      </c>
      <c r="J48" s="123">
        <f>IFERROR(SUMPRODUCT((TEXT('Base Notas '!D$6:D$1072,"0")=TEXT(A48,"0"))*('Base Notas '!F$6:F$1072=C48)*(TRIM('Base Notas '!G$6:G$1072)="Calcario")*'Base Notas '!H$6:H$1072),0)</f>
        <v>0</v>
      </c>
      <c r="K48" s="123" cm="1">
        <f t="array" ref="K48">IFERROR(SUMPRODUCT((Base_Insumos!$G$2:$G$7000=A48)*(Base_Insumos!$I$2:$I$7000=C48)*(Base_Insumos!$T$2:$T$7000=3502934)*Base_Insumos!$X$2:$X$7000),0)</f>
        <v>0</v>
      </c>
      <c r="L48" s="123" cm="1">
        <f t="array" ref="L48">IFERROR(SUMPRODUCT((Base_Insumos!$G$2:$G$7000=A48)*(Base_Insumos!$I$2:$I$7000=C48)*(Base_Insumos!$T$2:$T$7000=3504289)*Base_Insumos!$X$2:$X$7000),0)</f>
        <v>0</v>
      </c>
      <c r="M48" s="124" t="str">
        <f t="shared" si="6"/>
        <v>✗ Não apontado</v>
      </c>
      <c r="N48" s="124" t="str">
        <f t="shared" si="7"/>
        <v>✗ Não apontado</v>
      </c>
      <c r="O48" s="125">
        <f t="shared" si="8"/>
        <v>18.740000000000002</v>
      </c>
      <c r="P48" s="163">
        <f t="shared" si="9"/>
        <v>0</v>
      </c>
    </row>
    <row r="49" spans="1:16" ht="15.75" customHeight="1" x14ac:dyDescent="0.35">
      <c r="A49" s="160">
        <v>9126</v>
      </c>
      <c r="B49" s="119" t="str">
        <f>VLOOKUP(A49,'Base Fazendas'!A:C,2,0)</f>
        <v>S.AUGUSTA</v>
      </c>
      <c r="C49" s="118">
        <v>129</v>
      </c>
      <c r="D49" s="120" t="s">
        <v>104</v>
      </c>
      <c r="E49" s="121">
        <f>IFERROR(SUMPRODUCT((Tratos!C$2:C$1442=A49)*(Tratos!E$2:E$1442=C49)*Tratos!X$2:X$1442),0)</f>
        <v>78.28</v>
      </c>
      <c r="F49" s="121">
        <f>0</f>
        <v>0</v>
      </c>
      <c r="G49" s="121">
        <f>0</f>
        <v>0</v>
      </c>
      <c r="H49" s="122">
        <v>0</v>
      </c>
      <c r="I49" s="123" cm="1">
        <f t="array" ref="I49">IFERROR(SUMPRODUCT((TEXT('Base Notas '!D$6:D$1072,"0")=TEXT(A49,"0"))*('Base Notas '!F$6:F$1072=C49)*(TRIM('Base Notas '!G$6:G$1072)="Gesso")*'Base Notas '!H$6:H$1072),0)</f>
        <v>0</v>
      </c>
      <c r="J49" s="123">
        <f>IFERROR(SUMPRODUCT((TEXT('Base Notas '!D$6:D$1072,"0")=TEXT(A49,"0"))*('Base Notas '!F$6:F$1072=C49)*(TRIM('Base Notas '!G$6:G$1072)="Calcario")*'Base Notas '!H$6:H$1072),0)</f>
        <v>0</v>
      </c>
      <c r="K49" s="123" cm="1">
        <f t="array" ref="K49">IFERROR(SUMPRODUCT((Base_Insumos!$G$2:$G$7000=A49)*(Base_Insumos!$I$2:$I$7000=C49)*(Base_Insumos!$T$2:$T$7000=3502934)*Base_Insumos!$X$2:$X$7000),0)</f>
        <v>0</v>
      </c>
      <c r="L49" s="123" cm="1">
        <f t="array" ref="L49">IFERROR(SUMPRODUCT((Base_Insumos!$G$2:$G$7000=A49)*(Base_Insumos!$I$2:$I$7000=C49)*(Base_Insumos!$T$2:$T$7000=3504289)*Base_Insumos!$X$2:$X$7000),0)</f>
        <v>0</v>
      </c>
      <c r="M49" s="124" t="str">
        <f t="shared" si="6"/>
        <v>✗ Não apontado</v>
      </c>
      <c r="N49" s="124" t="str">
        <f t="shared" si="7"/>
        <v>✗ Não apontado</v>
      </c>
      <c r="O49" s="125">
        <f t="shared" si="8"/>
        <v>78.28</v>
      </c>
      <c r="P49" s="163">
        <f t="shared" si="9"/>
        <v>0</v>
      </c>
    </row>
    <row r="50" spans="1:16" ht="15.75" customHeight="1" x14ac:dyDescent="0.35">
      <c r="A50" s="161">
        <v>19121</v>
      </c>
      <c r="B50" s="119" t="str">
        <f>VLOOKUP(A50,'Base Fazendas'!A:C,2,0)</f>
        <v>STA CLARA</v>
      </c>
      <c r="C50" s="126">
        <v>266</v>
      </c>
      <c r="D50" s="120" t="s">
        <v>104</v>
      </c>
      <c r="E50" s="128">
        <f>IFERROR(SUMPRODUCT((Tratos!C$2:C$1442=A50)*(Tratos!E$2:E$1442=C50)*Tratos!X$2:X$1442),0)</f>
        <v>189.35000000000002</v>
      </c>
      <c r="F50" s="128">
        <f>0</f>
        <v>0</v>
      </c>
      <c r="G50" s="128">
        <f>0</f>
        <v>0</v>
      </c>
      <c r="H50" s="129">
        <v>0</v>
      </c>
      <c r="I50" s="123" cm="1">
        <f t="array" ref="I50">IFERROR(SUMPRODUCT((TEXT('Base Notas '!D$6:D$1072,"0")=TEXT(A50,"0"))*('Base Notas '!F$6:F$1072=C50)*(TRIM('Base Notas '!G$6:G$1072)="Gesso")*'Base Notas '!H$6:H$1072),0)</f>
        <v>0</v>
      </c>
      <c r="J50" s="123">
        <f>IFERROR(SUMPRODUCT((TEXT('Base Notas '!D$6:D$1072,"0")=TEXT(A50,"0"))*('Base Notas '!F$6:F$1072=C50)*(TRIM('Base Notas '!G$6:G$1072)="Calcario")*'Base Notas '!H$6:H$1072),0)</f>
        <v>0</v>
      </c>
      <c r="K50" s="123" cm="1">
        <f t="array" ref="K50">IFERROR(SUMPRODUCT((Base_Insumos!$G$2:$G$7000=A50)*(Base_Insumos!$I$2:$I$7000=C50)*(Base_Insumos!$T$2:$T$7000=3502934)*Base_Insumos!$X$2:$X$7000),0)</f>
        <v>0</v>
      </c>
      <c r="L50" s="123" cm="1">
        <f t="array" ref="L50">IFERROR(SUMPRODUCT((Base_Insumos!$G$2:$G$7000=A50)*(Base_Insumos!$I$2:$I$7000=C50)*(Base_Insumos!$T$2:$T$7000=3504289)*Base_Insumos!$X$2:$X$7000),0)</f>
        <v>0</v>
      </c>
      <c r="M50" s="124" t="str">
        <f t="shared" si="6"/>
        <v>✗ Não apontado</v>
      </c>
      <c r="N50" s="124" t="str">
        <f t="shared" si="7"/>
        <v>✗ Não apontado</v>
      </c>
      <c r="O50" s="125">
        <f t="shared" si="8"/>
        <v>189.35000000000002</v>
      </c>
      <c r="P50" s="163">
        <f t="shared" si="9"/>
        <v>0</v>
      </c>
    </row>
    <row r="51" spans="1:16" ht="15.75" customHeight="1" x14ac:dyDescent="0.35">
      <c r="A51" s="160">
        <v>19223</v>
      </c>
      <c r="B51" s="119" t="str">
        <f>VLOOKUP(A51,'Base Fazendas'!A:C,2,0)</f>
        <v>SANTA CLARA</v>
      </c>
      <c r="C51" s="118">
        <v>269</v>
      </c>
      <c r="D51" s="120" t="s">
        <v>104</v>
      </c>
      <c r="E51" s="121">
        <f>IFERROR(SUMPRODUCT((Tratos!C$2:C$1442=A51)*(Tratos!E$2:E$1442=C51)*Tratos!X$2:X$1442),0)</f>
        <v>106.42999999999999</v>
      </c>
      <c r="F51" s="121">
        <f>0</f>
        <v>0</v>
      </c>
      <c r="G51" s="121">
        <f>0</f>
        <v>0</v>
      </c>
      <c r="H51" s="122">
        <v>0</v>
      </c>
      <c r="I51" s="123" cm="1">
        <f t="array" ref="I51">IFERROR(SUMPRODUCT((TEXT('Base Notas '!D$6:D$1072,"0")=TEXT(A51,"0"))*('Base Notas '!F$6:F$1072=C51)*(TRIM('Base Notas '!G$6:G$1072)="Gesso")*'Base Notas '!H$6:H$1072),0)</f>
        <v>0</v>
      </c>
      <c r="J51" s="123">
        <f>IFERROR(SUMPRODUCT((TEXT('Base Notas '!D$6:D$1072,"0")=TEXT(A51,"0"))*('Base Notas '!F$6:F$1072=C51)*(TRIM('Base Notas '!G$6:G$1072)="Calcario")*'Base Notas '!H$6:H$1072),0)</f>
        <v>0</v>
      </c>
      <c r="K51" s="123" cm="1">
        <f t="array" ref="K51">IFERROR(SUMPRODUCT((Base_Insumos!$G$2:$G$7000=A51)*(Base_Insumos!$I$2:$I$7000=C51)*(Base_Insumos!$T$2:$T$7000=3502934)*Base_Insumos!$X$2:$X$7000),0)</f>
        <v>0</v>
      </c>
      <c r="L51" s="123" cm="1">
        <f t="array" ref="L51">IFERROR(SUMPRODUCT((Base_Insumos!$G$2:$G$7000=A51)*(Base_Insumos!$I$2:$I$7000=C51)*(Base_Insumos!$T$2:$T$7000=3504289)*Base_Insumos!$X$2:$X$7000),0)</f>
        <v>0</v>
      </c>
      <c r="M51" s="124" t="str">
        <f t="shared" si="6"/>
        <v>✗ Não apontado</v>
      </c>
      <c r="N51" s="124" t="str">
        <f t="shared" si="7"/>
        <v>✗ Não apontado</v>
      </c>
      <c r="O51" s="125">
        <f t="shared" si="8"/>
        <v>106.42999999999999</v>
      </c>
      <c r="P51" s="163">
        <f t="shared" si="9"/>
        <v>0</v>
      </c>
    </row>
    <row r="52" spans="1:16" ht="15.75" customHeight="1" x14ac:dyDescent="0.35">
      <c r="A52" s="161">
        <v>9177</v>
      </c>
      <c r="B52" s="119" t="str">
        <f>VLOOKUP(A52,'Base Fazendas'!A:C,2,0)</f>
        <v>GENOVEVA</v>
      </c>
      <c r="C52" s="126">
        <v>198</v>
      </c>
      <c r="D52" s="120" t="s">
        <v>104</v>
      </c>
      <c r="E52" s="128">
        <f>IFERROR(SUMPRODUCT((Tratos!C$2:C$1442=A52)*(Tratos!E$2:E$1442=C52)*Tratos!X$2:X$1442),0)</f>
        <v>70.58</v>
      </c>
      <c r="F52" s="128">
        <f>0</f>
        <v>0</v>
      </c>
      <c r="G52" s="128">
        <f>0</f>
        <v>0</v>
      </c>
      <c r="H52" s="129">
        <v>0</v>
      </c>
      <c r="I52" s="123" cm="1">
        <f t="array" ref="I52">IFERROR(SUMPRODUCT((TEXT('Base Notas '!D$6:D$1072,"0")=TEXT(A52,"0"))*('Base Notas '!F$6:F$1072=C52)*(TRIM('Base Notas '!G$6:G$1072)="Gesso")*'Base Notas '!H$6:H$1072),0)</f>
        <v>0</v>
      </c>
      <c r="J52" s="123">
        <f>IFERROR(SUMPRODUCT((TEXT('Base Notas '!D$6:D$1072,"0")=TEXT(A52,"0"))*('Base Notas '!F$6:F$1072=C52)*(TRIM('Base Notas '!G$6:G$1072)="Calcario")*'Base Notas '!H$6:H$1072),0)</f>
        <v>0</v>
      </c>
      <c r="K52" s="123" cm="1">
        <f t="array" ref="K52">IFERROR(SUMPRODUCT((Base_Insumos!$G$2:$G$7000=A52)*(Base_Insumos!$I$2:$I$7000=C52)*(Base_Insumos!$T$2:$T$7000=3502934)*Base_Insumos!$X$2:$X$7000),0)</f>
        <v>0</v>
      </c>
      <c r="L52" s="123" cm="1">
        <f t="array" ref="L52">IFERROR(SUMPRODUCT((Base_Insumos!$G$2:$G$7000=A52)*(Base_Insumos!$I$2:$I$7000=C52)*(Base_Insumos!$T$2:$T$7000=3504289)*Base_Insumos!$X$2:$X$7000),0)</f>
        <v>0</v>
      </c>
      <c r="M52" s="124" t="str">
        <f t="shared" si="6"/>
        <v>✗ Não apontado</v>
      </c>
      <c r="N52" s="124" t="str">
        <f t="shared" si="7"/>
        <v>✗ Não apontado</v>
      </c>
      <c r="O52" s="125">
        <f t="shared" si="8"/>
        <v>70.58</v>
      </c>
      <c r="P52" s="163">
        <f t="shared" si="9"/>
        <v>0</v>
      </c>
    </row>
    <row r="53" spans="1:16" ht="15.75" customHeight="1" x14ac:dyDescent="0.35">
      <c r="A53" s="160">
        <v>9001</v>
      </c>
      <c r="B53" s="119" t="str">
        <f>VLOOKUP(A53,'Base Fazendas'!A:C,2,0)</f>
        <v>S.HELENA</v>
      </c>
      <c r="C53" s="118">
        <v>5</v>
      </c>
      <c r="D53" s="120" t="s">
        <v>104</v>
      </c>
      <c r="E53" s="121">
        <f>IFERROR(SUMPRODUCT((Tratos!C$2:C$1442=A53)*(Tratos!E$2:E$1442=C53)*Tratos!X$2:X$1442),0)</f>
        <v>20.230000000000004</v>
      </c>
      <c r="F53" s="121">
        <f>0</f>
        <v>0</v>
      </c>
      <c r="G53" s="121">
        <f>0</f>
        <v>0</v>
      </c>
      <c r="H53" s="122">
        <v>0</v>
      </c>
      <c r="I53" s="123" cm="1">
        <f t="array" ref="I53">IFERROR(SUMPRODUCT((TEXT('Base Notas '!D$6:D$1072,"0")=TEXT(A53,"0"))*('Base Notas '!F$6:F$1072=C53)*(TRIM('Base Notas '!G$6:G$1072)="Gesso")*'Base Notas '!H$6:H$1072),0)</f>
        <v>0</v>
      </c>
      <c r="J53" s="123">
        <f>IFERROR(SUMPRODUCT((TEXT('Base Notas '!D$6:D$1072,"0")=TEXT(A53,"0"))*('Base Notas '!F$6:F$1072=C53)*(TRIM('Base Notas '!G$6:G$1072)="Calcario")*'Base Notas '!H$6:H$1072),0)</f>
        <v>0</v>
      </c>
      <c r="K53" s="123" cm="1">
        <f t="array" ref="K53">IFERROR(SUMPRODUCT((Base_Insumos!$G$2:$G$7000=A53)*(Base_Insumos!$I$2:$I$7000=C53)*(Base_Insumos!$T$2:$T$7000=3502934)*Base_Insumos!$X$2:$X$7000),0)</f>
        <v>0</v>
      </c>
      <c r="L53" s="123" cm="1">
        <f t="array" ref="L53">IFERROR(SUMPRODUCT((Base_Insumos!$G$2:$G$7000=A53)*(Base_Insumos!$I$2:$I$7000=C53)*(Base_Insumos!$T$2:$T$7000=3504289)*Base_Insumos!$X$2:$X$7000),0)</f>
        <v>0</v>
      </c>
      <c r="M53" s="124" t="str">
        <f t="shared" si="6"/>
        <v>✗ Não apontado</v>
      </c>
      <c r="N53" s="124" t="str">
        <f t="shared" si="7"/>
        <v>✗ Não apontado</v>
      </c>
      <c r="O53" s="125">
        <f t="shared" si="8"/>
        <v>20.230000000000004</v>
      </c>
      <c r="P53" s="163">
        <f t="shared" si="9"/>
        <v>0</v>
      </c>
    </row>
    <row r="54" spans="1:16" ht="15.75" customHeight="1" x14ac:dyDescent="0.35">
      <c r="A54" s="161">
        <v>9111</v>
      </c>
      <c r="B54" s="119" t="str">
        <f>VLOOKUP(A54,'Base Fazendas'!A:C,2,0)</f>
        <v>STA HERMINIA</v>
      </c>
      <c r="C54" s="126">
        <v>112</v>
      </c>
      <c r="D54" s="120" t="s">
        <v>104</v>
      </c>
      <c r="E54" s="128">
        <f>IFERROR(SUMPRODUCT((Tratos!C$2:C$1442=A54)*(Tratos!E$2:E$1442=C54)*Tratos!X$2:X$1442),0)</f>
        <v>22.6</v>
      </c>
      <c r="F54" s="128">
        <f>0</f>
        <v>0</v>
      </c>
      <c r="G54" s="128">
        <f>0</f>
        <v>0</v>
      </c>
      <c r="H54" s="129">
        <v>0</v>
      </c>
      <c r="I54" s="123" cm="1">
        <f t="array" ref="I54">IFERROR(SUMPRODUCT((TEXT('Base Notas '!D$6:D$1072,"0")=TEXT(A54,"0"))*('Base Notas '!F$6:F$1072=C54)*(TRIM('Base Notas '!G$6:G$1072)="Gesso")*'Base Notas '!H$6:H$1072),0)</f>
        <v>0</v>
      </c>
      <c r="J54" s="123">
        <f>IFERROR(SUMPRODUCT((TEXT('Base Notas '!D$6:D$1072,"0")=TEXT(A54,"0"))*('Base Notas '!F$6:F$1072=C54)*(TRIM('Base Notas '!G$6:G$1072)="Calcario")*'Base Notas '!H$6:H$1072),0)</f>
        <v>0</v>
      </c>
      <c r="K54" s="123" cm="1">
        <f t="array" ref="K54">IFERROR(SUMPRODUCT((Base_Insumos!$G$2:$G$7000=A54)*(Base_Insumos!$I$2:$I$7000=C54)*(Base_Insumos!$T$2:$T$7000=3502934)*Base_Insumos!$X$2:$X$7000),0)</f>
        <v>0</v>
      </c>
      <c r="L54" s="123" cm="1">
        <f t="array" ref="L54">IFERROR(SUMPRODUCT((Base_Insumos!$G$2:$G$7000=A54)*(Base_Insumos!$I$2:$I$7000=C54)*(Base_Insumos!$T$2:$T$7000=3504289)*Base_Insumos!$X$2:$X$7000),0)</f>
        <v>0</v>
      </c>
      <c r="M54" s="124" t="str">
        <f t="shared" si="6"/>
        <v>✗ Não apontado</v>
      </c>
      <c r="N54" s="124" t="str">
        <f t="shared" si="7"/>
        <v>✗ Não apontado</v>
      </c>
      <c r="O54" s="125">
        <f t="shared" si="8"/>
        <v>22.6</v>
      </c>
      <c r="P54" s="163">
        <f t="shared" si="9"/>
        <v>0</v>
      </c>
    </row>
    <row r="55" spans="1:16" ht="15.75" customHeight="1" x14ac:dyDescent="0.35">
      <c r="A55" s="160">
        <v>9111</v>
      </c>
      <c r="B55" s="119" t="str">
        <f>VLOOKUP(A55,'Base Fazendas'!A:C,2,0)</f>
        <v>STA HERMINIA</v>
      </c>
      <c r="C55" s="118">
        <v>113</v>
      </c>
      <c r="D55" s="120" t="s">
        <v>104</v>
      </c>
      <c r="E55" s="121">
        <f>IFERROR(SUMPRODUCT((Tratos!C$2:C$1442=A55)*(Tratos!E$2:E$1442=C55)*Tratos!X$2:X$1442),0)</f>
        <v>29.5</v>
      </c>
      <c r="F55" s="121">
        <f>0</f>
        <v>0</v>
      </c>
      <c r="G55" s="121">
        <f>0</f>
        <v>0</v>
      </c>
      <c r="H55" s="122">
        <v>0</v>
      </c>
      <c r="I55" s="123" cm="1">
        <f t="array" ref="I55">IFERROR(SUMPRODUCT((TEXT('Base Notas '!D$6:D$1072,"0")=TEXT(A55,"0"))*('Base Notas '!F$6:F$1072=C55)*(TRIM('Base Notas '!G$6:G$1072)="Gesso")*'Base Notas '!H$6:H$1072),0)</f>
        <v>0</v>
      </c>
      <c r="J55" s="123">
        <f>IFERROR(SUMPRODUCT((TEXT('Base Notas '!D$6:D$1072,"0")=TEXT(A55,"0"))*('Base Notas '!F$6:F$1072=C55)*(TRIM('Base Notas '!G$6:G$1072)="Calcario")*'Base Notas '!H$6:H$1072),0)</f>
        <v>0</v>
      </c>
      <c r="K55" s="123" cm="1">
        <f t="array" ref="K55">IFERROR(SUMPRODUCT((Base_Insumos!$G$2:$G$7000=A55)*(Base_Insumos!$I$2:$I$7000=C55)*(Base_Insumos!$T$2:$T$7000=3502934)*Base_Insumos!$X$2:$X$7000),0)</f>
        <v>0</v>
      </c>
      <c r="L55" s="123" cm="1">
        <f t="array" ref="L55">IFERROR(SUMPRODUCT((Base_Insumos!$G$2:$G$7000=A55)*(Base_Insumos!$I$2:$I$7000=C55)*(Base_Insumos!$T$2:$T$7000=3504289)*Base_Insumos!$X$2:$X$7000),0)</f>
        <v>0</v>
      </c>
      <c r="M55" s="124" t="str">
        <f t="shared" si="6"/>
        <v>✗ Não apontado</v>
      </c>
      <c r="N55" s="124" t="str">
        <f t="shared" si="7"/>
        <v>✗ Não apontado</v>
      </c>
      <c r="O55" s="125">
        <f t="shared" si="8"/>
        <v>29.5</v>
      </c>
      <c r="P55" s="163">
        <f t="shared" si="9"/>
        <v>0</v>
      </c>
    </row>
    <row r="56" spans="1:16" ht="15.75" customHeight="1" x14ac:dyDescent="0.35">
      <c r="A56" s="161">
        <v>9532</v>
      </c>
      <c r="B56" s="119" t="str">
        <f>VLOOKUP(A56,'Base Fazendas'!A:C,2,0)</f>
        <v>STA MARIA</v>
      </c>
      <c r="C56" s="126">
        <v>247</v>
      </c>
      <c r="D56" s="120" t="s">
        <v>104</v>
      </c>
      <c r="E56" s="128">
        <f>IFERROR(SUMPRODUCT((Tratos!C$2:C$1442=A56)*(Tratos!E$2:E$1442=C56)*Tratos!X$2:X$1442),0)</f>
        <v>218.71999999999994</v>
      </c>
      <c r="F56" s="128">
        <f>0</f>
        <v>0</v>
      </c>
      <c r="G56" s="128">
        <f>0</f>
        <v>0</v>
      </c>
      <c r="H56" s="129">
        <v>0</v>
      </c>
      <c r="I56" s="123" cm="1">
        <f t="array" ref="I56">IFERROR(SUMPRODUCT((TEXT('Base Notas '!D$6:D$1072,"0")=TEXT(A56,"0"))*('Base Notas '!F$6:F$1072=C56)*(TRIM('Base Notas '!G$6:G$1072)="Gesso")*'Base Notas '!H$6:H$1072),0)</f>
        <v>0</v>
      </c>
      <c r="J56" s="123">
        <f>IFERROR(SUMPRODUCT((TEXT('Base Notas '!D$6:D$1072,"0")=TEXT(A56,"0"))*('Base Notas '!F$6:F$1072=C56)*(TRIM('Base Notas '!G$6:G$1072)="Calcario")*'Base Notas '!H$6:H$1072),0)</f>
        <v>0</v>
      </c>
      <c r="K56" s="123" cm="1">
        <f t="array" ref="K56">IFERROR(SUMPRODUCT((Base_Insumos!$G$2:$G$7000=A56)*(Base_Insumos!$I$2:$I$7000=C56)*(Base_Insumos!$T$2:$T$7000=3502934)*Base_Insumos!$X$2:$X$7000),0)</f>
        <v>0</v>
      </c>
      <c r="L56" s="123" cm="1">
        <f t="array" ref="L56">IFERROR(SUMPRODUCT((Base_Insumos!$G$2:$G$7000=A56)*(Base_Insumos!$I$2:$I$7000=C56)*(Base_Insumos!$T$2:$T$7000=3504289)*Base_Insumos!$X$2:$X$7000),0)</f>
        <v>0</v>
      </c>
      <c r="M56" s="124" t="str">
        <f t="shared" si="6"/>
        <v>✗ Não apontado</v>
      </c>
      <c r="N56" s="124" t="str">
        <f t="shared" si="7"/>
        <v>✗ Não apontado</v>
      </c>
      <c r="O56" s="125">
        <f t="shared" si="8"/>
        <v>218.71999999999994</v>
      </c>
      <c r="P56" s="163">
        <f t="shared" si="9"/>
        <v>0</v>
      </c>
    </row>
    <row r="57" spans="1:16" ht="15.75" customHeight="1" x14ac:dyDescent="0.35">
      <c r="A57" s="160">
        <v>9532</v>
      </c>
      <c r="B57" s="119" t="str">
        <f>VLOOKUP(A57,'Base Fazendas'!A:C,2,0)</f>
        <v>STA MARIA</v>
      </c>
      <c r="C57" s="118">
        <v>248</v>
      </c>
      <c r="D57" s="120" t="s">
        <v>104</v>
      </c>
      <c r="E57" s="121">
        <f>IFERROR(SUMPRODUCT((Tratos!C$2:C$1442=A57)*(Tratos!E$2:E$1442=C57)*Tratos!X$2:X$1442),0)</f>
        <v>39.19</v>
      </c>
      <c r="F57" s="121">
        <f>0</f>
        <v>0</v>
      </c>
      <c r="G57" s="121">
        <f>0</f>
        <v>0</v>
      </c>
      <c r="H57" s="122">
        <v>0</v>
      </c>
      <c r="I57" s="123" cm="1">
        <f t="array" ref="I57">IFERROR(SUMPRODUCT((TEXT('Base Notas '!D$6:D$1072,"0")=TEXT(A57,"0"))*('Base Notas '!F$6:F$1072=C57)*(TRIM('Base Notas '!G$6:G$1072)="Gesso")*'Base Notas '!H$6:H$1072),0)</f>
        <v>0</v>
      </c>
      <c r="J57" s="123">
        <f>IFERROR(SUMPRODUCT((TEXT('Base Notas '!D$6:D$1072,"0")=TEXT(A57,"0"))*('Base Notas '!F$6:F$1072=C57)*(TRIM('Base Notas '!G$6:G$1072)="Calcario")*'Base Notas '!H$6:H$1072),0)</f>
        <v>0</v>
      </c>
      <c r="K57" s="123" cm="1">
        <f t="array" ref="K57">IFERROR(SUMPRODUCT((Base_Insumos!$G$2:$G$7000=A57)*(Base_Insumos!$I$2:$I$7000=C57)*(Base_Insumos!$T$2:$T$7000=3502934)*Base_Insumos!$X$2:$X$7000),0)</f>
        <v>0</v>
      </c>
      <c r="L57" s="123" cm="1">
        <f t="array" ref="L57">IFERROR(SUMPRODUCT((Base_Insumos!$G$2:$G$7000=A57)*(Base_Insumos!$I$2:$I$7000=C57)*(Base_Insumos!$T$2:$T$7000=3504289)*Base_Insumos!$X$2:$X$7000),0)</f>
        <v>0</v>
      </c>
      <c r="M57" s="124" t="str">
        <f t="shared" si="6"/>
        <v>✗ Não apontado</v>
      </c>
      <c r="N57" s="124" t="str">
        <f t="shared" si="7"/>
        <v>✗ Não apontado</v>
      </c>
      <c r="O57" s="125">
        <f t="shared" si="8"/>
        <v>39.19</v>
      </c>
      <c r="P57" s="163">
        <f t="shared" si="9"/>
        <v>0</v>
      </c>
    </row>
    <row r="58" spans="1:16" ht="15.75" customHeight="1" x14ac:dyDescent="0.35">
      <c r="A58" s="161">
        <v>9532</v>
      </c>
      <c r="B58" s="119" t="str">
        <f>VLOOKUP(A58,'Base Fazendas'!A:C,2,0)</f>
        <v>STA MARIA</v>
      </c>
      <c r="C58" s="126">
        <v>249</v>
      </c>
      <c r="D58" s="120" t="s">
        <v>104</v>
      </c>
      <c r="E58" s="128">
        <f>IFERROR(SUMPRODUCT((Tratos!C$2:C$1442=A58)*(Tratos!E$2:E$1442=C58)*Tratos!X$2:X$1442),0)</f>
        <v>41.609999999999992</v>
      </c>
      <c r="F58" s="128">
        <f>0</f>
        <v>0</v>
      </c>
      <c r="G58" s="128">
        <f>0</f>
        <v>0</v>
      </c>
      <c r="H58" s="129">
        <v>0</v>
      </c>
      <c r="I58" s="123" cm="1">
        <f t="array" ref="I58">IFERROR(SUMPRODUCT((TEXT('Base Notas '!D$6:D$1072,"0")=TEXT(A58,"0"))*('Base Notas '!F$6:F$1072=C58)*(TRIM('Base Notas '!G$6:G$1072)="Gesso")*'Base Notas '!H$6:H$1072),0)</f>
        <v>0</v>
      </c>
      <c r="J58" s="123">
        <f>IFERROR(SUMPRODUCT((TEXT('Base Notas '!D$6:D$1072,"0")=TEXT(A58,"0"))*('Base Notas '!F$6:F$1072=C58)*(TRIM('Base Notas '!G$6:G$1072)="Calcario")*'Base Notas '!H$6:H$1072),0)</f>
        <v>0</v>
      </c>
      <c r="K58" s="123" cm="1">
        <f t="array" ref="K58">IFERROR(SUMPRODUCT((Base_Insumos!$G$2:$G$7000=A58)*(Base_Insumos!$I$2:$I$7000=C58)*(Base_Insumos!$T$2:$T$7000=3502934)*Base_Insumos!$X$2:$X$7000),0)</f>
        <v>0</v>
      </c>
      <c r="L58" s="123" cm="1">
        <f t="array" ref="L58">IFERROR(SUMPRODUCT((Base_Insumos!$G$2:$G$7000=A58)*(Base_Insumos!$I$2:$I$7000=C58)*(Base_Insumos!$T$2:$T$7000=3504289)*Base_Insumos!$X$2:$X$7000),0)</f>
        <v>0</v>
      </c>
      <c r="M58" s="124" t="str">
        <f t="shared" si="6"/>
        <v>✗ Não apontado</v>
      </c>
      <c r="N58" s="124" t="str">
        <f t="shared" si="7"/>
        <v>✗ Não apontado</v>
      </c>
      <c r="O58" s="125">
        <f t="shared" si="8"/>
        <v>41.609999999999992</v>
      </c>
      <c r="P58" s="163">
        <f t="shared" si="9"/>
        <v>0</v>
      </c>
    </row>
    <row r="59" spans="1:16" ht="15.75" customHeight="1" x14ac:dyDescent="0.35">
      <c r="A59" s="160">
        <v>9532</v>
      </c>
      <c r="B59" s="119" t="str">
        <f>VLOOKUP(A59,'Base Fazendas'!A:C,2,0)</f>
        <v>STA MARIA</v>
      </c>
      <c r="C59" s="118">
        <v>250</v>
      </c>
      <c r="D59" s="120" t="s">
        <v>104</v>
      </c>
      <c r="E59" s="121">
        <f>IFERROR(SUMPRODUCT((Tratos!C$2:C$1442=A59)*(Tratos!E$2:E$1442=C59)*Tratos!X$2:X$1442),0)</f>
        <v>139.31</v>
      </c>
      <c r="F59" s="121">
        <f>0</f>
        <v>0</v>
      </c>
      <c r="G59" s="121">
        <f>0</f>
        <v>0</v>
      </c>
      <c r="H59" s="122">
        <v>0</v>
      </c>
      <c r="I59" s="123" cm="1">
        <f t="array" ref="I59">IFERROR(SUMPRODUCT((TEXT('Base Notas '!D$6:D$1072,"0")=TEXT(A59,"0"))*('Base Notas '!F$6:F$1072=C59)*(TRIM('Base Notas '!G$6:G$1072)="Gesso")*'Base Notas '!H$6:H$1072),0)</f>
        <v>0</v>
      </c>
      <c r="J59" s="123">
        <f>IFERROR(SUMPRODUCT((TEXT('Base Notas '!D$6:D$1072,"0")=TEXT(A59,"0"))*('Base Notas '!F$6:F$1072=C59)*(TRIM('Base Notas '!G$6:G$1072)="Calcario")*'Base Notas '!H$6:H$1072),0)</f>
        <v>0</v>
      </c>
      <c r="K59" s="123" cm="1">
        <f t="array" ref="K59">IFERROR(SUMPRODUCT((Base_Insumos!$G$2:$G$7000=A59)*(Base_Insumos!$I$2:$I$7000=C59)*(Base_Insumos!$T$2:$T$7000=3502934)*Base_Insumos!$X$2:$X$7000),0)</f>
        <v>0</v>
      </c>
      <c r="L59" s="123" cm="1">
        <f t="array" ref="L59">IFERROR(SUMPRODUCT((Base_Insumos!$G$2:$G$7000=A59)*(Base_Insumos!$I$2:$I$7000=C59)*(Base_Insumos!$T$2:$T$7000=3504289)*Base_Insumos!$X$2:$X$7000),0)</f>
        <v>0</v>
      </c>
      <c r="M59" s="124" t="str">
        <f t="shared" si="6"/>
        <v>✗ Não apontado</v>
      </c>
      <c r="N59" s="124" t="str">
        <f t="shared" si="7"/>
        <v>✗ Não apontado</v>
      </c>
      <c r="O59" s="125">
        <f t="shared" si="8"/>
        <v>139.31</v>
      </c>
      <c r="P59" s="163">
        <f t="shared" si="9"/>
        <v>0</v>
      </c>
    </row>
    <row r="60" spans="1:16" ht="15.75" customHeight="1" x14ac:dyDescent="0.35">
      <c r="A60" s="161">
        <v>9532</v>
      </c>
      <c r="B60" s="119" t="str">
        <f>VLOOKUP(A60,'Base Fazendas'!A:C,2,0)</f>
        <v>STA MARIA</v>
      </c>
      <c r="C60" s="126">
        <v>251</v>
      </c>
      <c r="D60" s="120" t="s">
        <v>104</v>
      </c>
      <c r="E60" s="128">
        <f>IFERROR(SUMPRODUCT((Tratos!C$2:C$1442=A60)*(Tratos!E$2:E$1442=C60)*Tratos!X$2:X$1442),0)</f>
        <v>57.160000000000011</v>
      </c>
      <c r="F60" s="128">
        <f>0</f>
        <v>0</v>
      </c>
      <c r="G60" s="128">
        <f>0</f>
        <v>0</v>
      </c>
      <c r="H60" s="129">
        <v>0</v>
      </c>
      <c r="I60" s="123" cm="1">
        <f t="array" ref="I60">IFERROR(SUMPRODUCT((TEXT('Base Notas '!D$6:D$1072,"0")=TEXT(A60,"0"))*('Base Notas '!F$6:F$1072=C60)*(TRIM('Base Notas '!G$6:G$1072)="Gesso")*'Base Notas '!H$6:H$1072),0)</f>
        <v>0</v>
      </c>
      <c r="J60" s="123">
        <f>IFERROR(SUMPRODUCT((TEXT('Base Notas '!D$6:D$1072,"0")=TEXT(A60,"0"))*('Base Notas '!F$6:F$1072=C60)*(TRIM('Base Notas '!G$6:G$1072)="Calcario")*'Base Notas '!H$6:H$1072),0)</f>
        <v>0</v>
      </c>
      <c r="K60" s="123" cm="1">
        <f t="array" ref="K60">IFERROR(SUMPRODUCT((Base_Insumos!$G$2:$G$7000=A60)*(Base_Insumos!$I$2:$I$7000=C60)*(Base_Insumos!$T$2:$T$7000=3502934)*Base_Insumos!$X$2:$X$7000),0)</f>
        <v>0</v>
      </c>
      <c r="L60" s="123" cm="1">
        <f t="array" ref="L60">IFERROR(SUMPRODUCT((Base_Insumos!$G$2:$G$7000=A60)*(Base_Insumos!$I$2:$I$7000=C60)*(Base_Insumos!$T$2:$T$7000=3504289)*Base_Insumos!$X$2:$X$7000),0)</f>
        <v>0</v>
      </c>
      <c r="M60" s="124" t="str">
        <f t="shared" si="6"/>
        <v>✗ Não apontado</v>
      </c>
      <c r="N60" s="124" t="str">
        <f t="shared" si="7"/>
        <v>✗ Não apontado</v>
      </c>
      <c r="O60" s="125">
        <f t="shared" si="8"/>
        <v>57.160000000000011</v>
      </c>
      <c r="P60" s="163">
        <f t="shared" si="9"/>
        <v>0</v>
      </c>
    </row>
    <row r="61" spans="1:16" ht="15.75" customHeight="1" x14ac:dyDescent="0.35">
      <c r="A61" s="160">
        <v>9532</v>
      </c>
      <c r="B61" s="119" t="str">
        <f>VLOOKUP(A61,'Base Fazendas'!A:C,2,0)</f>
        <v>STA MARIA</v>
      </c>
      <c r="C61" s="118">
        <v>252</v>
      </c>
      <c r="D61" s="120" t="s">
        <v>104</v>
      </c>
      <c r="E61" s="121">
        <f>IFERROR(SUMPRODUCT((Tratos!C$2:C$1442=A61)*(Tratos!E$2:E$1442=C61)*Tratos!X$2:X$1442),0)</f>
        <v>25.14</v>
      </c>
      <c r="F61" s="121">
        <f>0</f>
        <v>0</v>
      </c>
      <c r="G61" s="121">
        <f>0</f>
        <v>0</v>
      </c>
      <c r="H61" s="122">
        <v>0</v>
      </c>
      <c r="I61" s="123" cm="1">
        <f t="array" ref="I61">IFERROR(SUMPRODUCT((TEXT('Base Notas '!D$6:D$1072,"0")=TEXT(A61,"0"))*('Base Notas '!F$6:F$1072=C61)*(TRIM('Base Notas '!G$6:G$1072)="Gesso")*'Base Notas '!H$6:H$1072),0)</f>
        <v>0</v>
      </c>
      <c r="J61" s="123">
        <f>IFERROR(SUMPRODUCT((TEXT('Base Notas '!D$6:D$1072,"0")=TEXT(A61,"0"))*('Base Notas '!F$6:F$1072=C61)*(TRIM('Base Notas '!G$6:G$1072)="Calcario")*'Base Notas '!H$6:H$1072),0)</f>
        <v>0</v>
      </c>
      <c r="K61" s="123" cm="1">
        <f t="array" ref="K61">IFERROR(SUMPRODUCT((Base_Insumos!$G$2:$G$7000=A61)*(Base_Insumos!$I$2:$I$7000=C61)*(Base_Insumos!$T$2:$T$7000=3502934)*Base_Insumos!$X$2:$X$7000),0)</f>
        <v>0</v>
      </c>
      <c r="L61" s="123" cm="1">
        <f t="array" ref="L61">IFERROR(SUMPRODUCT((Base_Insumos!$G$2:$G$7000=A61)*(Base_Insumos!$I$2:$I$7000=C61)*(Base_Insumos!$T$2:$T$7000=3504289)*Base_Insumos!$X$2:$X$7000),0)</f>
        <v>0</v>
      </c>
      <c r="M61" s="124" t="str">
        <f t="shared" si="6"/>
        <v>✗ Não apontado</v>
      </c>
      <c r="N61" s="124" t="str">
        <f t="shared" si="7"/>
        <v>✗ Não apontado</v>
      </c>
      <c r="O61" s="125">
        <f t="shared" si="8"/>
        <v>25.14</v>
      </c>
      <c r="P61" s="163">
        <f t="shared" si="9"/>
        <v>0</v>
      </c>
    </row>
    <row r="62" spans="1:16" ht="15.75" customHeight="1" x14ac:dyDescent="0.35">
      <c r="A62" s="161">
        <v>9532</v>
      </c>
      <c r="B62" s="119" t="str">
        <f>VLOOKUP(A62,'Base Fazendas'!A:C,2,0)</f>
        <v>STA MARIA</v>
      </c>
      <c r="C62" s="126">
        <v>253</v>
      </c>
      <c r="D62" s="120" t="s">
        <v>104</v>
      </c>
      <c r="E62" s="128">
        <f>IFERROR(SUMPRODUCT((Tratos!C$2:C$1442=A62)*(Tratos!E$2:E$1442=C62)*Tratos!X$2:X$1442),0)</f>
        <v>16.05</v>
      </c>
      <c r="F62" s="128">
        <f>0</f>
        <v>0</v>
      </c>
      <c r="G62" s="128">
        <f>0</f>
        <v>0</v>
      </c>
      <c r="H62" s="129">
        <v>0</v>
      </c>
      <c r="I62" s="123" cm="1">
        <f t="array" ref="I62">IFERROR(SUMPRODUCT((TEXT('Base Notas '!D$6:D$1072,"0")=TEXT(A62,"0"))*('Base Notas '!F$6:F$1072=C62)*(TRIM('Base Notas '!G$6:G$1072)="Gesso")*'Base Notas '!H$6:H$1072),0)</f>
        <v>0</v>
      </c>
      <c r="J62" s="123">
        <f>IFERROR(SUMPRODUCT((TEXT('Base Notas '!D$6:D$1072,"0")=TEXT(A62,"0"))*('Base Notas '!F$6:F$1072=C62)*(TRIM('Base Notas '!G$6:G$1072)="Calcario")*'Base Notas '!H$6:H$1072),0)</f>
        <v>0</v>
      </c>
      <c r="K62" s="123" cm="1">
        <f t="array" ref="K62">IFERROR(SUMPRODUCT((Base_Insumos!$G$2:$G$7000=A62)*(Base_Insumos!$I$2:$I$7000=C62)*(Base_Insumos!$T$2:$T$7000=3502934)*Base_Insumos!$X$2:$X$7000),0)</f>
        <v>0</v>
      </c>
      <c r="L62" s="123" cm="1">
        <f t="array" ref="L62">IFERROR(SUMPRODUCT((Base_Insumos!$G$2:$G$7000=A62)*(Base_Insumos!$I$2:$I$7000=C62)*(Base_Insumos!$T$2:$T$7000=3504289)*Base_Insumos!$X$2:$X$7000),0)</f>
        <v>0</v>
      </c>
      <c r="M62" s="124" t="str">
        <f t="shared" si="6"/>
        <v>✗ Não apontado</v>
      </c>
      <c r="N62" s="124" t="str">
        <f t="shared" si="7"/>
        <v>✗ Não apontado</v>
      </c>
      <c r="O62" s="125">
        <f t="shared" si="8"/>
        <v>16.05</v>
      </c>
      <c r="P62" s="163">
        <f t="shared" si="9"/>
        <v>0</v>
      </c>
    </row>
    <row r="63" spans="1:16" ht="15.75" customHeight="1" x14ac:dyDescent="0.35">
      <c r="A63" s="160">
        <v>76466</v>
      </c>
      <c r="B63" s="119" t="str">
        <f>VLOOKUP(A63,'Base Fazendas'!A:C,2,0)</f>
        <v>STA MARIA</v>
      </c>
      <c r="C63" s="118">
        <v>796</v>
      </c>
      <c r="D63" s="120" t="s">
        <v>104</v>
      </c>
      <c r="E63" s="121">
        <f>IFERROR(SUMPRODUCT((Tratos!C$2:C$1442=A63)*(Tratos!E$2:E$1442=C63)*Tratos!X$2:X$1442),0)</f>
        <v>170.59</v>
      </c>
      <c r="F63" s="121">
        <f>0</f>
        <v>0</v>
      </c>
      <c r="G63" s="121">
        <f>0</f>
        <v>0</v>
      </c>
      <c r="H63" s="122">
        <v>0</v>
      </c>
      <c r="I63" s="123" cm="1">
        <f t="array" ref="I63">IFERROR(SUMPRODUCT((TEXT('Base Notas '!D$6:D$1072,"0")=TEXT(A63,"0"))*('Base Notas '!F$6:F$1072=C63)*(TRIM('Base Notas '!G$6:G$1072)="Gesso")*'Base Notas '!H$6:H$1072),0)</f>
        <v>0</v>
      </c>
      <c r="J63" s="123">
        <f>IFERROR(SUMPRODUCT((TEXT('Base Notas '!D$6:D$1072,"0")=TEXT(A63,"0"))*('Base Notas '!F$6:F$1072=C63)*(TRIM('Base Notas '!G$6:G$1072)="Calcario")*'Base Notas '!H$6:H$1072),0)</f>
        <v>0</v>
      </c>
      <c r="K63" s="123" cm="1">
        <f t="array" ref="K63">IFERROR(SUMPRODUCT((Base_Insumos!$G$2:$G$7000=A63)*(Base_Insumos!$I$2:$I$7000=C63)*(Base_Insumos!$T$2:$T$7000=3502934)*Base_Insumos!$X$2:$X$7000),0)</f>
        <v>53.998589999999993</v>
      </c>
      <c r="L63" s="123" cm="1">
        <f t="array" ref="L63">IFERROR(SUMPRODUCT((Base_Insumos!$G$2:$G$7000=A63)*(Base_Insumos!$I$2:$I$7000=C63)*(Base_Insumos!$T$2:$T$7000=3504289)*Base_Insumos!$X$2:$X$7000),0)</f>
        <v>0</v>
      </c>
      <c r="M63" s="124" t="str">
        <f t="shared" si="6"/>
        <v>✓ Apontado</v>
      </c>
      <c r="N63" s="124" t="str">
        <f t="shared" si="7"/>
        <v>✗ Não apontado</v>
      </c>
      <c r="O63" s="125">
        <f t="shared" si="8"/>
        <v>116.59141000000001</v>
      </c>
      <c r="P63" s="163">
        <f t="shared" si="9"/>
        <v>0</v>
      </c>
    </row>
    <row r="64" spans="1:16" ht="15.75" customHeight="1" x14ac:dyDescent="0.35">
      <c r="A64" s="161">
        <v>9003</v>
      </c>
      <c r="B64" s="119" t="str">
        <f>VLOOKUP(A64,'Base Fazendas'!A:C,2,0)</f>
        <v>S.ROSA</v>
      </c>
      <c r="C64" s="126">
        <v>10</v>
      </c>
      <c r="D64" s="120" t="s">
        <v>104</v>
      </c>
      <c r="E64" s="128">
        <f>IFERROR(SUMPRODUCT((Tratos!C$2:C$1442=A64)*(Tratos!E$2:E$1442=C64)*Tratos!X$2:X$1442),0)</f>
        <v>21.77</v>
      </c>
      <c r="F64" s="128">
        <f>0</f>
        <v>0</v>
      </c>
      <c r="G64" s="128">
        <f>0</f>
        <v>0</v>
      </c>
      <c r="H64" s="129">
        <v>0</v>
      </c>
      <c r="I64" s="123" cm="1">
        <f t="array" ref="I64">IFERROR(SUMPRODUCT((TEXT('Base Notas '!D$6:D$1072,"0")=TEXT(A64,"0"))*('Base Notas '!F$6:F$1072=C64)*(TRIM('Base Notas '!G$6:G$1072)="Gesso")*'Base Notas '!H$6:H$1072),0)</f>
        <v>0</v>
      </c>
      <c r="J64" s="123">
        <f>IFERROR(SUMPRODUCT((TEXT('Base Notas '!D$6:D$1072,"0")=TEXT(A64,"0"))*('Base Notas '!F$6:F$1072=C64)*(TRIM('Base Notas '!G$6:G$1072)="Calcario")*'Base Notas '!H$6:H$1072),0)</f>
        <v>0</v>
      </c>
      <c r="K64" s="123" cm="1">
        <f t="array" ref="K64">IFERROR(SUMPRODUCT((Base_Insumos!$G$2:$G$7000=A64)*(Base_Insumos!$I$2:$I$7000=C64)*(Base_Insumos!$T$2:$T$7000=3502934)*Base_Insumos!$X$2:$X$7000),0)</f>
        <v>8.0000700000000009</v>
      </c>
      <c r="L64" s="123" cm="1">
        <f t="array" ref="L64">IFERROR(SUMPRODUCT((Base_Insumos!$G$2:$G$7000=A64)*(Base_Insumos!$I$2:$I$7000=C64)*(Base_Insumos!$T$2:$T$7000=3504289)*Base_Insumos!$X$2:$X$7000),0)</f>
        <v>0</v>
      </c>
      <c r="M64" s="124" t="str">
        <f t="shared" si="6"/>
        <v>✓ Apontado</v>
      </c>
      <c r="N64" s="124" t="str">
        <f t="shared" si="7"/>
        <v>✗ Não apontado</v>
      </c>
      <c r="O64" s="125">
        <f t="shared" si="8"/>
        <v>13.769929999999999</v>
      </c>
      <c r="P64" s="163">
        <f t="shared" si="9"/>
        <v>0</v>
      </c>
    </row>
    <row r="65" spans="1:16" ht="15.75" customHeight="1" x14ac:dyDescent="0.35">
      <c r="A65" s="160">
        <v>9184</v>
      </c>
      <c r="B65" s="119" t="str">
        <f>VLOOKUP(A65,'Base Fazendas'!A:C,2,0)</f>
        <v>F.STA TEREZA</v>
      </c>
      <c r="C65" s="118">
        <v>207</v>
      </c>
      <c r="D65" s="120" t="s">
        <v>104</v>
      </c>
      <c r="E65" s="121">
        <f>IFERROR(SUMPRODUCT((Tratos!C$2:C$1442=A65)*(Tratos!E$2:E$1442=C65)*Tratos!X$2:X$1442),0)</f>
        <v>55.079999999999991</v>
      </c>
      <c r="F65" s="121">
        <f>0</f>
        <v>0</v>
      </c>
      <c r="G65" s="121">
        <f>0</f>
        <v>0</v>
      </c>
      <c r="H65" s="122">
        <v>0</v>
      </c>
      <c r="I65" s="123" cm="1">
        <f t="array" ref="I65">IFERROR(SUMPRODUCT((TEXT('Base Notas '!D$6:D$1072,"0")=TEXT(A65,"0"))*('Base Notas '!F$6:F$1072=C65)*(TRIM('Base Notas '!G$6:G$1072)="Gesso")*'Base Notas '!H$6:H$1072),0)</f>
        <v>0</v>
      </c>
      <c r="J65" s="123">
        <f>IFERROR(SUMPRODUCT((TEXT('Base Notas '!D$6:D$1072,"0")=TEXT(A65,"0"))*('Base Notas '!F$6:F$1072=C65)*(TRIM('Base Notas '!G$6:G$1072)="Calcario")*'Base Notas '!H$6:H$1072),0)</f>
        <v>0</v>
      </c>
      <c r="K65" s="123" cm="1">
        <f t="array" ref="K65">IFERROR(SUMPRODUCT((Base_Insumos!$G$2:$G$7000=A65)*(Base_Insumos!$I$2:$I$7000=C65)*(Base_Insumos!$T$2:$T$7000=3502934)*Base_Insumos!$X$2:$X$7000),0)</f>
        <v>0</v>
      </c>
      <c r="L65" s="123" cm="1">
        <f t="array" ref="L65">IFERROR(SUMPRODUCT((Base_Insumos!$G$2:$G$7000=A65)*(Base_Insumos!$I$2:$I$7000=C65)*(Base_Insumos!$T$2:$T$7000=3504289)*Base_Insumos!$X$2:$X$7000),0)</f>
        <v>0</v>
      </c>
      <c r="M65" s="124" t="str">
        <f t="shared" si="6"/>
        <v>✗ Não apontado</v>
      </c>
      <c r="N65" s="124" t="str">
        <f t="shared" si="7"/>
        <v>✗ Não apontado</v>
      </c>
      <c r="O65" s="125">
        <f t="shared" si="8"/>
        <v>55.079999999999991</v>
      </c>
      <c r="P65" s="163">
        <f t="shared" si="9"/>
        <v>0</v>
      </c>
    </row>
    <row r="66" spans="1:16" ht="15.75" customHeight="1" x14ac:dyDescent="0.35">
      <c r="A66" s="161">
        <v>9182</v>
      </c>
      <c r="B66" s="119" t="str">
        <f>VLOOKUP(A66,'Base Fazendas'!A:C,2,0)</f>
        <v>STATEREZINHA</v>
      </c>
      <c r="C66" s="126">
        <v>205</v>
      </c>
      <c r="D66" s="120" t="s">
        <v>104</v>
      </c>
      <c r="E66" s="128">
        <f>IFERROR(SUMPRODUCT((Tratos!C$2:C$1442=A66)*(Tratos!E$2:E$1442=C66)*Tratos!X$2:X$1442),0)</f>
        <v>162.19</v>
      </c>
      <c r="F66" s="128">
        <f>0</f>
        <v>0</v>
      </c>
      <c r="G66" s="128">
        <f>0</f>
        <v>0</v>
      </c>
      <c r="H66" s="129">
        <v>0</v>
      </c>
      <c r="I66" s="123" cm="1">
        <f t="array" ref="I66">IFERROR(SUMPRODUCT((TEXT('Base Notas '!D$6:D$1072,"0")=TEXT(A66,"0"))*('Base Notas '!F$6:F$1072=C66)*(TRIM('Base Notas '!G$6:G$1072)="Gesso")*'Base Notas '!H$6:H$1072),0)</f>
        <v>0</v>
      </c>
      <c r="J66" s="123">
        <f>IFERROR(SUMPRODUCT((TEXT('Base Notas '!D$6:D$1072,"0")=TEXT(A66,"0"))*('Base Notas '!F$6:F$1072=C66)*(TRIM('Base Notas '!G$6:G$1072)="Calcario")*'Base Notas '!H$6:H$1072),0)</f>
        <v>0</v>
      </c>
      <c r="K66" s="123" cm="1">
        <f t="array" ref="K66">IFERROR(SUMPRODUCT((Base_Insumos!$G$2:$G$7000=A66)*(Base_Insumos!$I$2:$I$7000=C66)*(Base_Insumos!$T$2:$T$7000=3502934)*Base_Insumos!$X$2:$X$7000),0)</f>
        <v>0</v>
      </c>
      <c r="L66" s="123" cm="1">
        <f t="array" ref="L66">IFERROR(SUMPRODUCT((Base_Insumos!$G$2:$G$7000=A66)*(Base_Insumos!$I$2:$I$7000=C66)*(Base_Insumos!$T$2:$T$7000=3504289)*Base_Insumos!$X$2:$X$7000),0)</f>
        <v>0</v>
      </c>
      <c r="M66" s="124" t="str">
        <f t="shared" si="6"/>
        <v>✗ Não apontado</v>
      </c>
      <c r="N66" s="124" t="str">
        <f t="shared" si="7"/>
        <v>✗ Não apontado</v>
      </c>
      <c r="O66" s="125">
        <f t="shared" si="8"/>
        <v>162.19</v>
      </c>
      <c r="P66" s="163">
        <f t="shared" si="9"/>
        <v>0</v>
      </c>
    </row>
    <row r="67" spans="1:16" ht="15.75" customHeight="1" x14ac:dyDescent="0.35">
      <c r="A67" s="160">
        <v>75844</v>
      </c>
      <c r="B67" s="119" t="str">
        <f>VLOOKUP(A67,'Base Fazendas'!A:C,2,0)</f>
        <v>STA TEREZ II</v>
      </c>
      <c r="C67" s="118">
        <v>1</v>
      </c>
      <c r="D67" s="120" t="s">
        <v>104</v>
      </c>
      <c r="E67" s="121">
        <f>IFERROR(SUMPRODUCT((Tratos!C$2:C$1442=A67)*(Tratos!E$2:E$1442=C67)*Tratos!X$2:X$1442),0)</f>
        <v>3.71</v>
      </c>
      <c r="F67" s="121">
        <f>0</f>
        <v>0</v>
      </c>
      <c r="G67" s="121">
        <f>0</f>
        <v>0</v>
      </c>
      <c r="H67" s="122">
        <v>0</v>
      </c>
      <c r="I67" s="123" cm="1">
        <f t="array" ref="I67">IFERROR(SUMPRODUCT((TEXT('Base Notas '!D$6:D$1072,"0")=TEXT(A67,"0"))*('Base Notas '!F$6:F$1072=C67)*(TRIM('Base Notas '!G$6:G$1072)="Gesso")*'Base Notas '!H$6:H$1072),0)</f>
        <v>0</v>
      </c>
      <c r="J67" s="123">
        <f>IFERROR(SUMPRODUCT((TEXT('Base Notas '!D$6:D$1072,"0")=TEXT(A67,"0"))*('Base Notas '!F$6:F$1072=C67)*(TRIM('Base Notas '!G$6:G$1072)="Calcario")*'Base Notas '!H$6:H$1072),0)</f>
        <v>0</v>
      </c>
      <c r="K67" s="123" cm="1">
        <f t="array" ref="K67">IFERROR(SUMPRODUCT((Base_Insumos!$G$2:$G$7000=A67)*(Base_Insumos!$I$2:$I$7000=C67)*(Base_Insumos!$T$2:$T$7000=3502934)*Base_Insumos!$X$2:$X$7000),0)</f>
        <v>0</v>
      </c>
      <c r="L67" s="123" cm="1">
        <f t="array" ref="L67">IFERROR(SUMPRODUCT((Base_Insumos!$G$2:$G$7000=A67)*(Base_Insumos!$I$2:$I$7000=C67)*(Base_Insumos!$T$2:$T$7000=3504289)*Base_Insumos!$X$2:$X$7000),0)</f>
        <v>0</v>
      </c>
      <c r="M67" s="124" t="str">
        <f t="shared" si="6"/>
        <v>✗ Não apontado</v>
      </c>
      <c r="N67" s="124" t="str">
        <f t="shared" si="7"/>
        <v>✗ Não apontado</v>
      </c>
      <c r="O67" s="125">
        <f t="shared" si="8"/>
        <v>3.71</v>
      </c>
      <c r="P67" s="163">
        <f t="shared" si="9"/>
        <v>0</v>
      </c>
    </row>
    <row r="68" spans="1:16" ht="15.75" customHeight="1" x14ac:dyDescent="0.35">
      <c r="A68" s="161">
        <v>9550</v>
      </c>
      <c r="B68" s="119" t="str">
        <f>VLOOKUP(A68,'Base Fazendas'!A:C,2,0)</f>
        <v>TEREZINHA I</v>
      </c>
      <c r="C68" s="126">
        <v>253</v>
      </c>
      <c r="D68" s="120" t="s">
        <v>104</v>
      </c>
      <c r="E68" s="128">
        <f>IFERROR(SUMPRODUCT((Tratos!C$2:C$1442=A68)*(Tratos!E$2:E$1442=C68)*Tratos!X$2:X$1442),0)</f>
        <v>1.99</v>
      </c>
      <c r="F68" s="128">
        <f>0</f>
        <v>0</v>
      </c>
      <c r="G68" s="128">
        <f>0</f>
        <v>0</v>
      </c>
      <c r="H68" s="129">
        <v>0</v>
      </c>
      <c r="I68" s="123" cm="1">
        <f t="array" ref="I68">IFERROR(SUMPRODUCT((TEXT('Base Notas '!D$6:D$1072,"0")=TEXT(A68,"0"))*('Base Notas '!F$6:F$1072=C68)*(TRIM('Base Notas '!G$6:G$1072)="Gesso")*'Base Notas '!H$6:H$1072),0)</f>
        <v>0</v>
      </c>
      <c r="J68" s="123">
        <f>IFERROR(SUMPRODUCT((TEXT('Base Notas '!D$6:D$1072,"0")=TEXT(A68,"0"))*('Base Notas '!F$6:F$1072=C68)*(TRIM('Base Notas '!G$6:G$1072)="Calcario")*'Base Notas '!H$6:H$1072),0)</f>
        <v>0</v>
      </c>
      <c r="K68" s="123" cm="1">
        <f t="array" ref="K68">IFERROR(SUMPRODUCT((Base_Insumos!$G$2:$G$7000=A68)*(Base_Insumos!$I$2:$I$7000=C68)*(Base_Insumos!$T$2:$T$7000=3502934)*Base_Insumos!$X$2:$X$7000),0)</f>
        <v>0</v>
      </c>
      <c r="L68" s="123" cm="1">
        <f t="array" ref="L68">IFERROR(SUMPRODUCT((Base_Insumos!$G$2:$G$7000=A68)*(Base_Insumos!$I$2:$I$7000=C68)*(Base_Insumos!$T$2:$T$7000=3504289)*Base_Insumos!$X$2:$X$7000),0)</f>
        <v>0</v>
      </c>
      <c r="M68" s="124" t="str">
        <f t="shared" si="6"/>
        <v>✗ Não apontado</v>
      </c>
      <c r="N68" s="124" t="str">
        <f t="shared" si="7"/>
        <v>✗ Não apontado</v>
      </c>
      <c r="O68" s="125">
        <f t="shared" si="8"/>
        <v>1.99</v>
      </c>
      <c r="P68" s="163">
        <f t="shared" si="9"/>
        <v>0</v>
      </c>
    </row>
    <row r="69" spans="1:16" ht="15.75" customHeight="1" x14ac:dyDescent="0.35">
      <c r="A69" s="160">
        <v>19645</v>
      </c>
      <c r="B69" s="119" t="str">
        <f>VLOOKUP(A69,'Base Fazendas'!A:C,2,0)</f>
        <v>CRESCIUMAL</v>
      </c>
      <c r="C69" s="118">
        <v>343</v>
      </c>
      <c r="D69" s="120" t="s">
        <v>104</v>
      </c>
      <c r="E69" s="121">
        <f>IFERROR(SUMPRODUCT((Tratos!C$2:C$1442=A69)*(Tratos!E$2:E$1442=C69)*Tratos!X$2:X$1442),0)</f>
        <v>24.68</v>
      </c>
      <c r="F69" s="121">
        <f>0</f>
        <v>0</v>
      </c>
      <c r="G69" s="121">
        <f>0</f>
        <v>0</v>
      </c>
      <c r="H69" s="122">
        <v>0</v>
      </c>
      <c r="I69" s="123" cm="1">
        <f t="array" ref="I69">IFERROR(SUMPRODUCT((TEXT('Base Notas '!D$6:D$1072,"0")=TEXT(A69,"0"))*('Base Notas '!F$6:F$1072=C69)*(TRIM('Base Notas '!G$6:G$1072)="Gesso")*'Base Notas '!H$6:H$1072),0)</f>
        <v>0</v>
      </c>
      <c r="J69" s="123">
        <f>IFERROR(SUMPRODUCT((TEXT('Base Notas '!D$6:D$1072,"0")=TEXT(A69,"0"))*('Base Notas '!F$6:F$1072=C69)*(TRIM('Base Notas '!G$6:G$1072)="Calcario")*'Base Notas '!H$6:H$1072),0)</f>
        <v>0</v>
      </c>
      <c r="K69" s="123" cm="1">
        <f t="array" ref="K69">IFERROR(SUMPRODUCT((Base_Insumos!$G$2:$G$7000=A69)*(Base_Insumos!$I$2:$I$7000=C69)*(Base_Insumos!$T$2:$T$7000=3502934)*Base_Insumos!$X$2:$X$7000),0)</f>
        <v>27.000160000000001</v>
      </c>
      <c r="L69" s="123" cm="1">
        <f t="array" ref="L69">IFERROR(SUMPRODUCT((Base_Insumos!$G$2:$G$7000=A69)*(Base_Insumos!$I$2:$I$7000=C69)*(Base_Insumos!$T$2:$T$7000=3504289)*Base_Insumos!$X$2:$X$7000),0)</f>
        <v>0</v>
      </c>
      <c r="M69" s="124" t="str">
        <f t="shared" si="6"/>
        <v>✓ Apontado</v>
      </c>
      <c r="N69" s="124" t="str">
        <f t="shared" si="7"/>
        <v>✗ Não apontado</v>
      </c>
      <c r="O69" s="125">
        <f t="shared" si="8"/>
        <v>-2.3201600000000013</v>
      </c>
      <c r="P69" s="163">
        <f t="shared" si="9"/>
        <v>0</v>
      </c>
    </row>
    <row r="70" spans="1:16" ht="15.75" customHeight="1" x14ac:dyDescent="0.35">
      <c r="A70" s="161">
        <v>19645</v>
      </c>
      <c r="B70" s="119" t="str">
        <f>VLOOKUP(A70,'Base Fazendas'!A:C,2,0)</f>
        <v>CRESCIUMAL</v>
      </c>
      <c r="C70" s="126">
        <v>344</v>
      </c>
      <c r="D70" s="120" t="s">
        <v>104</v>
      </c>
      <c r="E70" s="128">
        <f>IFERROR(SUMPRODUCT((Tratos!C$2:C$1442=A70)*(Tratos!E$2:E$1442=C70)*Tratos!X$2:X$1442),0)</f>
        <v>49.16</v>
      </c>
      <c r="F70" s="128">
        <f>0</f>
        <v>0</v>
      </c>
      <c r="G70" s="128">
        <f>0</f>
        <v>0</v>
      </c>
      <c r="H70" s="129">
        <v>0</v>
      </c>
      <c r="I70" s="123" cm="1">
        <f t="array" ref="I70">IFERROR(SUMPRODUCT((TEXT('Base Notas '!D$6:D$1072,"0")=TEXT(A70,"0"))*('Base Notas '!F$6:F$1072=C70)*(TRIM('Base Notas '!G$6:G$1072)="Gesso")*'Base Notas '!H$6:H$1072),0)</f>
        <v>0</v>
      </c>
      <c r="J70" s="123">
        <f>IFERROR(SUMPRODUCT((TEXT('Base Notas '!D$6:D$1072,"0")=TEXT(A70,"0"))*('Base Notas '!F$6:F$1072=C70)*(TRIM('Base Notas '!G$6:G$1072)="Calcario")*'Base Notas '!H$6:H$1072),0)</f>
        <v>0</v>
      </c>
      <c r="K70" s="123" cm="1">
        <f t="array" ref="K70">IFERROR(SUMPRODUCT((Base_Insumos!$G$2:$G$7000=A70)*(Base_Insumos!$I$2:$I$7000=C70)*(Base_Insumos!$T$2:$T$7000=3502934)*Base_Insumos!$X$2:$X$7000),0)</f>
        <v>0</v>
      </c>
      <c r="L70" s="123" cm="1">
        <f t="array" ref="L70">IFERROR(SUMPRODUCT((Base_Insumos!$G$2:$G$7000=A70)*(Base_Insumos!$I$2:$I$7000=C70)*(Base_Insumos!$T$2:$T$7000=3504289)*Base_Insumos!$X$2:$X$7000),0)</f>
        <v>0</v>
      </c>
      <c r="M70" s="124" t="str">
        <f t="shared" si="6"/>
        <v>✗ Não apontado</v>
      </c>
      <c r="N70" s="124" t="str">
        <f t="shared" si="7"/>
        <v>✗ Não apontado</v>
      </c>
      <c r="O70" s="125">
        <f t="shared" si="8"/>
        <v>49.16</v>
      </c>
      <c r="P70" s="163">
        <f t="shared" si="9"/>
        <v>0</v>
      </c>
    </row>
    <row r="71" spans="1:16" ht="15.75" customHeight="1" x14ac:dyDescent="0.35">
      <c r="A71" s="160">
        <v>9188</v>
      </c>
      <c r="B71" s="119" t="str">
        <f>VLOOKUP(A71,'Base Fazendas'!A:C,2,0)</f>
        <v>FAZ.S.PEDRO</v>
      </c>
      <c r="C71" s="118">
        <v>217</v>
      </c>
      <c r="D71" s="120" t="s">
        <v>104</v>
      </c>
      <c r="E71" s="121">
        <f>IFERROR(SUMPRODUCT((Tratos!C$2:C$1442=A71)*(Tratos!E$2:E$1442=C71)*Tratos!X$2:X$1442),0)</f>
        <v>0</v>
      </c>
      <c r="F71" s="121">
        <f>0</f>
        <v>0</v>
      </c>
      <c r="G71" s="121">
        <f>0</f>
        <v>0</v>
      </c>
      <c r="H71" s="122">
        <v>0</v>
      </c>
      <c r="I71" s="123" cm="1">
        <f t="array" ref="I71">IFERROR(SUMPRODUCT((TEXT('Base Notas '!D$6:D$1072,"0")=TEXT(A71,"0"))*('Base Notas '!F$6:F$1072=C71)*(TRIM('Base Notas '!G$6:G$1072)="Gesso")*'Base Notas '!H$6:H$1072),0)</f>
        <v>0</v>
      </c>
      <c r="J71" s="123">
        <f>IFERROR(SUMPRODUCT((TEXT('Base Notas '!D$6:D$1072,"0")=TEXT(A71,"0"))*('Base Notas '!F$6:F$1072=C71)*(TRIM('Base Notas '!G$6:G$1072)="Calcario")*'Base Notas '!H$6:H$1072),0)</f>
        <v>0</v>
      </c>
      <c r="K71" s="123" cm="1">
        <f t="array" ref="K71">IFERROR(SUMPRODUCT((Base_Insumos!$G$2:$G$7000=A71)*(Base_Insumos!$I$2:$I$7000=C71)*(Base_Insumos!$T$2:$T$7000=3502934)*Base_Insumos!$X$2:$X$7000),0)</f>
        <v>0</v>
      </c>
      <c r="L71" s="123" cm="1">
        <f t="array" ref="L71">IFERROR(SUMPRODUCT((Base_Insumos!$G$2:$G$7000=A71)*(Base_Insumos!$I$2:$I$7000=C71)*(Base_Insumos!$T$2:$T$7000=3504289)*Base_Insumos!$X$2:$X$7000),0)</f>
        <v>0</v>
      </c>
      <c r="M71" s="124" t="str">
        <f t="shared" ref="M71:M102" si="10">IF(K71&gt;0,"✓ Apontado","✗ Não apontado")</f>
        <v>✗ Não apontado</v>
      </c>
      <c r="N71" s="124" t="str">
        <f t="shared" ref="N71:N102" si="11">IF(L71&gt;0,"✓ Apontado","✗ Não apontado")</f>
        <v>✗ Não apontado</v>
      </c>
      <c r="O71" s="125">
        <f t="shared" ref="O71:O103" si="12">IFERROR(E71-K71,0)</f>
        <v>0</v>
      </c>
      <c r="P71" s="163">
        <f t="shared" ref="P71:P103" si="13">IFERROR(0-L71,0)</f>
        <v>0</v>
      </c>
    </row>
    <row r="72" spans="1:16" ht="15.75" customHeight="1" x14ac:dyDescent="0.35">
      <c r="A72" s="161">
        <v>19309</v>
      </c>
      <c r="B72" s="119" t="str">
        <f>VLOOKUP(A72,'Base Fazendas'!A:C,2,0)</f>
        <v>SAO PEDRO</v>
      </c>
      <c r="C72" s="126">
        <v>278</v>
      </c>
      <c r="D72" s="120" t="s">
        <v>104</v>
      </c>
      <c r="E72" s="128">
        <f>IFERROR(SUMPRODUCT((Tratos!C$2:C$1442=A72)*(Tratos!E$2:E$1442=C72)*Tratos!X$2:X$1442),0)</f>
        <v>52.81</v>
      </c>
      <c r="F72" s="128">
        <f>0</f>
        <v>0</v>
      </c>
      <c r="G72" s="128">
        <f>0</f>
        <v>0</v>
      </c>
      <c r="H72" s="129">
        <v>0</v>
      </c>
      <c r="I72" s="123" cm="1">
        <f t="array" ref="I72">IFERROR(SUMPRODUCT((TEXT('Base Notas '!D$6:D$1072,"0")=TEXT(A72,"0"))*('Base Notas '!F$6:F$1072=C72)*(TRIM('Base Notas '!G$6:G$1072)="Gesso")*'Base Notas '!H$6:H$1072),0)</f>
        <v>0</v>
      </c>
      <c r="J72" s="123">
        <f>IFERROR(SUMPRODUCT((TEXT('Base Notas '!D$6:D$1072,"0")=TEXT(A72,"0"))*('Base Notas '!F$6:F$1072=C72)*(TRIM('Base Notas '!G$6:G$1072)="Calcario")*'Base Notas '!H$6:H$1072),0)</f>
        <v>0</v>
      </c>
      <c r="K72" s="123" cm="1">
        <f t="array" ref="K72">IFERROR(SUMPRODUCT((Base_Insumos!$G$2:$G$7000=A72)*(Base_Insumos!$I$2:$I$7000=C72)*(Base_Insumos!$T$2:$T$7000=3502934)*Base_Insumos!$X$2:$X$7000),0)</f>
        <v>0</v>
      </c>
      <c r="L72" s="123" cm="1">
        <f t="array" ref="L72">IFERROR(SUMPRODUCT((Base_Insumos!$G$2:$G$7000=A72)*(Base_Insumos!$I$2:$I$7000=C72)*(Base_Insumos!$T$2:$T$7000=3504289)*Base_Insumos!$X$2:$X$7000),0)</f>
        <v>0</v>
      </c>
      <c r="M72" s="124" t="str">
        <f t="shared" si="10"/>
        <v>✗ Não apontado</v>
      </c>
      <c r="N72" s="124" t="str">
        <f t="shared" si="11"/>
        <v>✗ Não apontado</v>
      </c>
      <c r="O72" s="125">
        <f t="shared" si="12"/>
        <v>52.81</v>
      </c>
      <c r="P72" s="163">
        <f t="shared" si="13"/>
        <v>0</v>
      </c>
    </row>
    <row r="73" spans="1:16" ht="15.75" customHeight="1" x14ac:dyDescent="0.35">
      <c r="A73" s="160">
        <v>19679</v>
      </c>
      <c r="B73" s="119" t="str">
        <f>VLOOKUP(A73,'Base Fazendas'!A:C,2,0)</f>
        <v>S. SEBASTIAO</v>
      </c>
      <c r="C73" s="118">
        <v>350</v>
      </c>
      <c r="D73" s="120" t="s">
        <v>104</v>
      </c>
      <c r="E73" s="121">
        <f>IFERROR(SUMPRODUCT((Tratos!C$2:C$1442=A73)*(Tratos!E$2:E$1442=C73)*Tratos!X$2:X$1442),0)</f>
        <v>54.669999999999995</v>
      </c>
      <c r="F73" s="121">
        <f>0</f>
        <v>0</v>
      </c>
      <c r="G73" s="121">
        <f>0</f>
        <v>0</v>
      </c>
      <c r="H73" s="122">
        <v>0</v>
      </c>
      <c r="I73" s="123" cm="1">
        <f t="array" ref="I73">IFERROR(SUMPRODUCT((TEXT('Base Notas '!D$6:D$1072,"0")=TEXT(A73,"0"))*('Base Notas '!F$6:F$1072=C73)*(TRIM('Base Notas '!G$6:G$1072)="Gesso")*'Base Notas '!H$6:H$1072),0)</f>
        <v>0</v>
      </c>
      <c r="J73" s="123">
        <f>IFERROR(SUMPRODUCT((TEXT('Base Notas '!D$6:D$1072,"0")=TEXT(A73,"0"))*('Base Notas '!F$6:F$1072=C73)*(TRIM('Base Notas '!G$6:G$1072)="Calcario")*'Base Notas '!H$6:H$1072),0)</f>
        <v>0</v>
      </c>
      <c r="K73" s="123" cm="1">
        <f t="array" ref="K73">IFERROR(SUMPRODUCT((Base_Insumos!$G$2:$G$7000=A73)*(Base_Insumos!$I$2:$I$7000=C73)*(Base_Insumos!$T$2:$T$7000=3502934)*Base_Insumos!$X$2:$X$7000),0)</f>
        <v>0</v>
      </c>
      <c r="L73" s="123" cm="1">
        <f t="array" ref="L73">IFERROR(SUMPRODUCT((Base_Insumos!$G$2:$G$7000=A73)*(Base_Insumos!$I$2:$I$7000=C73)*(Base_Insumos!$T$2:$T$7000=3504289)*Base_Insumos!$X$2:$X$7000),0)</f>
        <v>0</v>
      </c>
      <c r="M73" s="124" t="str">
        <f t="shared" si="10"/>
        <v>✗ Não apontado</v>
      </c>
      <c r="N73" s="124" t="str">
        <f t="shared" si="11"/>
        <v>✗ Não apontado</v>
      </c>
      <c r="O73" s="125">
        <f t="shared" si="12"/>
        <v>54.669999999999995</v>
      </c>
      <c r="P73" s="163">
        <f t="shared" si="13"/>
        <v>0</v>
      </c>
    </row>
    <row r="74" spans="1:16" ht="15.75" customHeight="1" x14ac:dyDescent="0.35">
      <c r="A74" s="161">
        <v>19679</v>
      </c>
      <c r="B74" s="119" t="str">
        <f>VLOOKUP(A74,'Base Fazendas'!A:C,2,0)</f>
        <v>S. SEBASTIAO</v>
      </c>
      <c r="C74" s="126">
        <v>351</v>
      </c>
      <c r="D74" s="120" t="s">
        <v>104</v>
      </c>
      <c r="E74" s="128">
        <f>IFERROR(SUMPRODUCT((Tratos!C$2:C$1442=A74)*(Tratos!E$2:E$1442=C74)*Tratos!X$2:X$1442),0)</f>
        <v>64.83</v>
      </c>
      <c r="F74" s="128">
        <f>0</f>
        <v>0</v>
      </c>
      <c r="G74" s="128">
        <f>0</f>
        <v>0</v>
      </c>
      <c r="H74" s="129">
        <v>0</v>
      </c>
      <c r="I74" s="123" cm="1">
        <f t="array" ref="I74">IFERROR(SUMPRODUCT((TEXT('Base Notas '!D$6:D$1072,"0")=TEXT(A74,"0"))*('Base Notas '!F$6:F$1072=C74)*(TRIM('Base Notas '!G$6:G$1072)="Gesso")*'Base Notas '!H$6:H$1072),0)</f>
        <v>0</v>
      </c>
      <c r="J74" s="123">
        <f>IFERROR(SUMPRODUCT((TEXT('Base Notas '!D$6:D$1072,"0")=TEXT(A74,"0"))*('Base Notas '!F$6:F$1072=C74)*(TRIM('Base Notas '!G$6:G$1072)="Calcario")*'Base Notas '!H$6:H$1072),0)</f>
        <v>0</v>
      </c>
      <c r="K74" s="123" cm="1">
        <f t="array" ref="K74">IFERROR(SUMPRODUCT((Base_Insumos!$G$2:$G$7000=A74)*(Base_Insumos!$I$2:$I$7000=C74)*(Base_Insumos!$T$2:$T$7000=3502934)*Base_Insumos!$X$2:$X$7000),0)</f>
        <v>9.9999900000000004</v>
      </c>
      <c r="L74" s="123" cm="1">
        <f t="array" ref="L74">IFERROR(SUMPRODUCT((Base_Insumos!$G$2:$G$7000=A74)*(Base_Insumos!$I$2:$I$7000=C74)*(Base_Insumos!$T$2:$T$7000=3504289)*Base_Insumos!$X$2:$X$7000),0)</f>
        <v>0</v>
      </c>
      <c r="M74" s="124" t="str">
        <f t="shared" si="10"/>
        <v>✓ Apontado</v>
      </c>
      <c r="N74" s="124" t="str">
        <f t="shared" si="11"/>
        <v>✗ Não apontado</v>
      </c>
      <c r="O74" s="125">
        <f t="shared" si="12"/>
        <v>54.830010000000001</v>
      </c>
      <c r="P74" s="163">
        <f t="shared" si="13"/>
        <v>0</v>
      </c>
    </row>
    <row r="75" spans="1:16" ht="15.75" customHeight="1" x14ac:dyDescent="0.35">
      <c r="A75" s="160">
        <v>9113</v>
      </c>
      <c r="B75" s="119" t="str">
        <f>VLOOKUP(A75,'Base Fazendas'!A:C,2,0)</f>
        <v>V.DOURAD.I</v>
      </c>
      <c r="C75" s="118">
        <v>107</v>
      </c>
      <c r="D75" s="120" t="s">
        <v>104</v>
      </c>
      <c r="E75" s="121">
        <f>IFERROR(SUMPRODUCT((Tratos!C$2:C$1442=A75)*(Tratos!E$2:E$1442=C75)*Tratos!X$2:X$1442),0)</f>
        <v>127.72000000000001</v>
      </c>
      <c r="F75" s="121">
        <f>0</f>
        <v>0</v>
      </c>
      <c r="G75" s="121">
        <f>0</f>
        <v>0</v>
      </c>
      <c r="H75" s="122">
        <v>0</v>
      </c>
      <c r="I75" s="123" cm="1">
        <f t="array" ref="I75">IFERROR(SUMPRODUCT((TEXT('Base Notas '!D$6:D$1072,"0")=TEXT(A75,"0"))*('Base Notas '!F$6:F$1072=C75)*(TRIM('Base Notas '!G$6:G$1072)="Gesso")*'Base Notas '!H$6:H$1072),0)</f>
        <v>0</v>
      </c>
      <c r="J75" s="123">
        <f>IFERROR(SUMPRODUCT((TEXT('Base Notas '!D$6:D$1072,"0")=TEXT(A75,"0"))*('Base Notas '!F$6:F$1072=C75)*(TRIM('Base Notas '!G$6:G$1072)="Calcario")*'Base Notas '!H$6:H$1072),0)</f>
        <v>0</v>
      </c>
      <c r="K75" s="123" cm="1">
        <f t="array" ref="K75">IFERROR(SUMPRODUCT((Base_Insumos!$G$2:$G$7000=A75)*(Base_Insumos!$I$2:$I$7000=C75)*(Base_Insumos!$T$2:$T$7000=3502934)*Base_Insumos!$X$2:$X$7000),0)</f>
        <v>0</v>
      </c>
      <c r="L75" s="123" cm="1">
        <f t="array" ref="L75">IFERROR(SUMPRODUCT((Base_Insumos!$G$2:$G$7000=A75)*(Base_Insumos!$I$2:$I$7000=C75)*(Base_Insumos!$T$2:$T$7000=3504289)*Base_Insumos!$X$2:$X$7000),0)</f>
        <v>0</v>
      </c>
      <c r="M75" s="124" t="str">
        <f t="shared" si="10"/>
        <v>✗ Não apontado</v>
      </c>
      <c r="N75" s="124" t="str">
        <f t="shared" si="11"/>
        <v>✗ Não apontado</v>
      </c>
      <c r="O75" s="125">
        <f t="shared" si="12"/>
        <v>127.72000000000001</v>
      </c>
      <c r="P75" s="163">
        <f t="shared" si="13"/>
        <v>0</v>
      </c>
    </row>
    <row r="76" spans="1:16" ht="15.75" customHeight="1" x14ac:dyDescent="0.35">
      <c r="A76" s="161">
        <v>9191</v>
      </c>
      <c r="B76" s="119" t="str">
        <f>VLOOKUP(A76,'Base Fazendas'!A:C,2,0)</f>
        <v>MEU RINCAO</v>
      </c>
      <c r="C76" s="126">
        <v>212</v>
      </c>
      <c r="D76" s="120" t="s">
        <v>104</v>
      </c>
      <c r="E76" s="128">
        <f>IFERROR(SUMPRODUCT((Tratos!C$2:C$1442=A76)*(Tratos!E$2:E$1442=C76)*Tratos!X$2:X$1442),0)</f>
        <v>15.64</v>
      </c>
      <c r="F76" s="128">
        <f>0</f>
        <v>0</v>
      </c>
      <c r="G76" s="128">
        <f>0</f>
        <v>0</v>
      </c>
      <c r="H76" s="129">
        <v>0</v>
      </c>
      <c r="I76" s="123" cm="1">
        <f t="array" ref="I76">IFERROR(SUMPRODUCT((TEXT('Base Notas '!D$6:D$1072,"0")=TEXT(A76,"0"))*('Base Notas '!F$6:F$1072=C76)*(TRIM('Base Notas '!G$6:G$1072)="Gesso")*'Base Notas '!H$6:H$1072),0)</f>
        <v>0</v>
      </c>
      <c r="J76" s="123">
        <f>IFERROR(SUMPRODUCT((TEXT('Base Notas '!D$6:D$1072,"0")=TEXT(A76,"0"))*('Base Notas '!F$6:F$1072=C76)*(TRIM('Base Notas '!G$6:G$1072)="Calcario")*'Base Notas '!H$6:H$1072),0)</f>
        <v>0</v>
      </c>
      <c r="K76" s="123" cm="1">
        <f t="array" ref="K76">IFERROR(SUMPRODUCT((Base_Insumos!$G$2:$G$7000=A76)*(Base_Insumos!$I$2:$I$7000=C76)*(Base_Insumos!$T$2:$T$7000=3502934)*Base_Insumos!$X$2:$X$7000),0)</f>
        <v>0</v>
      </c>
      <c r="L76" s="123" cm="1">
        <f t="array" ref="L76">IFERROR(SUMPRODUCT((Base_Insumos!$G$2:$G$7000=A76)*(Base_Insumos!$I$2:$I$7000=C76)*(Base_Insumos!$T$2:$T$7000=3504289)*Base_Insumos!$X$2:$X$7000),0)</f>
        <v>0</v>
      </c>
      <c r="M76" s="124" t="str">
        <f t="shared" si="10"/>
        <v>✗ Não apontado</v>
      </c>
      <c r="N76" s="124" t="str">
        <f t="shared" si="11"/>
        <v>✗ Não apontado</v>
      </c>
      <c r="O76" s="125">
        <f t="shared" si="12"/>
        <v>15.64</v>
      </c>
      <c r="P76" s="163">
        <f t="shared" si="13"/>
        <v>0</v>
      </c>
    </row>
    <row r="77" spans="1:16" ht="15.75" customHeight="1" x14ac:dyDescent="0.35">
      <c r="A77" s="160">
        <v>73662</v>
      </c>
      <c r="B77" s="119" t="str">
        <f>VLOOKUP(A77,'Base Fazendas'!A:C,2,0)</f>
        <v>MARIA E JOSE</v>
      </c>
      <c r="C77" s="118">
        <v>400</v>
      </c>
      <c r="D77" s="120" t="s">
        <v>104</v>
      </c>
      <c r="E77" s="121">
        <f>IFERROR(SUMPRODUCT((Tratos!C$2:C$1442=A77)*(Tratos!E$2:E$1442=C77)*Tratos!X$2:X$1442),0)</f>
        <v>150.38</v>
      </c>
      <c r="F77" s="121">
        <f>0</f>
        <v>0</v>
      </c>
      <c r="G77" s="121">
        <f>0</f>
        <v>0</v>
      </c>
      <c r="H77" s="122">
        <v>0</v>
      </c>
      <c r="I77" s="123" cm="1">
        <f t="array" ref="I77">IFERROR(SUMPRODUCT((TEXT('Base Notas '!D$6:D$1072,"0")=TEXT(A77,"0"))*('Base Notas '!F$6:F$1072=C77)*(TRIM('Base Notas '!G$6:G$1072)="Gesso")*'Base Notas '!H$6:H$1072),0)</f>
        <v>0</v>
      </c>
      <c r="J77" s="123">
        <f>IFERROR(SUMPRODUCT((TEXT('Base Notas '!D$6:D$1072,"0")=TEXT(A77,"0"))*('Base Notas '!F$6:F$1072=C77)*(TRIM('Base Notas '!G$6:G$1072)="Calcario")*'Base Notas '!H$6:H$1072),0)</f>
        <v>0</v>
      </c>
      <c r="K77" s="123" cm="1">
        <f t="array" ref="K77">IFERROR(SUMPRODUCT((Base_Insumos!$G$2:$G$7000=A77)*(Base_Insumos!$I$2:$I$7000=C77)*(Base_Insumos!$T$2:$T$7000=3502934)*Base_Insumos!$X$2:$X$7000),0)</f>
        <v>0</v>
      </c>
      <c r="L77" s="123" cm="1">
        <f t="array" ref="L77">IFERROR(SUMPRODUCT((Base_Insumos!$G$2:$G$7000=A77)*(Base_Insumos!$I$2:$I$7000=C77)*(Base_Insumos!$T$2:$T$7000=3504289)*Base_Insumos!$X$2:$X$7000),0)</f>
        <v>0</v>
      </c>
      <c r="M77" s="124" t="str">
        <f t="shared" si="10"/>
        <v>✗ Não apontado</v>
      </c>
      <c r="N77" s="124" t="str">
        <f t="shared" si="11"/>
        <v>✗ Não apontado</v>
      </c>
      <c r="O77" s="125">
        <f t="shared" si="12"/>
        <v>150.38</v>
      </c>
      <c r="P77" s="163">
        <f t="shared" si="13"/>
        <v>0</v>
      </c>
    </row>
    <row r="78" spans="1:16" ht="15.75" customHeight="1" x14ac:dyDescent="0.35">
      <c r="A78" s="161">
        <v>19667</v>
      </c>
      <c r="B78" s="119" t="str">
        <f>VLOOKUP(A78,'Base Fazendas'!A:C,2,0)</f>
        <v>BIOTONICO</v>
      </c>
      <c r="C78" s="126">
        <v>355</v>
      </c>
      <c r="D78" s="120" t="s">
        <v>104</v>
      </c>
      <c r="E78" s="128">
        <f>IFERROR(SUMPRODUCT((Tratos!C$2:C$1442=A78)*(Tratos!E$2:E$1442=C78)*Tratos!X$2:X$1442),0)</f>
        <v>118.21000000000001</v>
      </c>
      <c r="F78" s="128">
        <f>0</f>
        <v>0</v>
      </c>
      <c r="G78" s="128">
        <f>0</f>
        <v>0</v>
      </c>
      <c r="H78" s="129">
        <v>0</v>
      </c>
      <c r="I78" s="123" cm="1">
        <f t="array" ref="I78">IFERROR(SUMPRODUCT((TEXT('Base Notas '!D$6:D$1072,"0")=TEXT(A78,"0"))*('Base Notas '!F$6:F$1072=C78)*(TRIM('Base Notas '!G$6:G$1072)="Gesso")*'Base Notas '!H$6:H$1072),0)</f>
        <v>0</v>
      </c>
      <c r="J78" s="123">
        <f>IFERROR(SUMPRODUCT((TEXT('Base Notas '!D$6:D$1072,"0")=TEXT(A78,"0"))*('Base Notas '!F$6:F$1072=C78)*(TRIM('Base Notas '!G$6:G$1072)="Calcario")*'Base Notas '!H$6:H$1072),0)</f>
        <v>0</v>
      </c>
      <c r="K78" s="123" cm="1">
        <f t="array" ref="K78">IFERROR(SUMPRODUCT((Base_Insumos!$G$2:$G$7000=A78)*(Base_Insumos!$I$2:$I$7000=C78)*(Base_Insumos!$T$2:$T$7000=3502934)*Base_Insumos!$X$2:$X$7000),0)</f>
        <v>0</v>
      </c>
      <c r="L78" s="123" cm="1">
        <f t="array" ref="L78">IFERROR(SUMPRODUCT((Base_Insumos!$G$2:$G$7000=A78)*(Base_Insumos!$I$2:$I$7000=C78)*(Base_Insumos!$T$2:$T$7000=3504289)*Base_Insumos!$X$2:$X$7000),0)</f>
        <v>0</v>
      </c>
      <c r="M78" s="124" t="str">
        <f t="shared" si="10"/>
        <v>✗ Não apontado</v>
      </c>
      <c r="N78" s="124" t="str">
        <f t="shared" si="11"/>
        <v>✗ Não apontado</v>
      </c>
      <c r="O78" s="125">
        <f t="shared" si="12"/>
        <v>118.21000000000001</v>
      </c>
      <c r="P78" s="163">
        <f t="shared" si="13"/>
        <v>0</v>
      </c>
    </row>
    <row r="79" spans="1:16" ht="15.75" customHeight="1" x14ac:dyDescent="0.35">
      <c r="A79" s="160">
        <v>19763</v>
      </c>
      <c r="B79" s="119" t="str">
        <f>VLOOKUP(A79,'Base Fazendas'!A:C,2,0)</f>
        <v>BOA VISTA</v>
      </c>
      <c r="C79" s="118">
        <v>397</v>
      </c>
      <c r="D79" s="120" t="s">
        <v>104</v>
      </c>
      <c r="E79" s="121">
        <f>IFERROR(SUMPRODUCT((Tratos!C$2:C$1442=A79)*(Tratos!E$2:E$1442=C79)*Tratos!X$2:X$1442),0)</f>
        <v>13.75</v>
      </c>
      <c r="F79" s="121">
        <f>0</f>
        <v>0</v>
      </c>
      <c r="G79" s="121">
        <f>0</f>
        <v>0</v>
      </c>
      <c r="H79" s="122">
        <v>0</v>
      </c>
      <c r="I79" s="123" cm="1">
        <f t="array" ref="I79">IFERROR(SUMPRODUCT((TEXT('Base Notas '!D$6:D$1072,"0")=TEXT(A79,"0"))*('Base Notas '!F$6:F$1072=C79)*(TRIM('Base Notas '!G$6:G$1072)="Gesso")*'Base Notas '!H$6:H$1072),0)</f>
        <v>0</v>
      </c>
      <c r="J79" s="123">
        <f>IFERROR(SUMPRODUCT((TEXT('Base Notas '!D$6:D$1072,"0")=TEXT(A79,"0"))*('Base Notas '!F$6:F$1072=C79)*(TRIM('Base Notas '!G$6:G$1072)="Calcario")*'Base Notas '!H$6:H$1072),0)</f>
        <v>0</v>
      </c>
      <c r="K79" s="123" cm="1">
        <f t="array" ref="K79">IFERROR(SUMPRODUCT((Base_Insumos!$G$2:$G$7000=A79)*(Base_Insumos!$I$2:$I$7000=C79)*(Base_Insumos!$T$2:$T$7000=3502934)*Base_Insumos!$X$2:$X$7000),0)</f>
        <v>0</v>
      </c>
      <c r="L79" s="123" cm="1">
        <f t="array" ref="L79">IFERROR(SUMPRODUCT((Base_Insumos!$G$2:$G$7000=A79)*(Base_Insumos!$I$2:$I$7000=C79)*(Base_Insumos!$T$2:$T$7000=3504289)*Base_Insumos!$X$2:$X$7000),0)</f>
        <v>0</v>
      </c>
      <c r="M79" s="124" t="str">
        <f t="shared" si="10"/>
        <v>✗ Não apontado</v>
      </c>
      <c r="N79" s="124" t="str">
        <f t="shared" si="11"/>
        <v>✗ Não apontado</v>
      </c>
      <c r="O79" s="125">
        <f t="shared" si="12"/>
        <v>13.75</v>
      </c>
      <c r="P79" s="163">
        <f t="shared" si="13"/>
        <v>0</v>
      </c>
    </row>
    <row r="80" spans="1:16" ht="15.75" customHeight="1" x14ac:dyDescent="0.35">
      <c r="A80" s="161">
        <v>19501</v>
      </c>
      <c r="B80" s="119" t="str">
        <f>VLOOKUP(A80,'Base Fazendas'!A:C,2,0)</f>
        <v>COR GRANDE</v>
      </c>
      <c r="C80" s="126">
        <v>301</v>
      </c>
      <c r="D80" s="120" t="s">
        <v>104</v>
      </c>
      <c r="E80" s="128">
        <f>IFERROR(SUMPRODUCT((Tratos!C$2:C$1442=A80)*(Tratos!E$2:E$1442=C80)*Tratos!X$2:X$1442),0)</f>
        <v>32.260000000000005</v>
      </c>
      <c r="F80" s="128">
        <f>0</f>
        <v>0</v>
      </c>
      <c r="G80" s="128">
        <f>0</f>
        <v>0</v>
      </c>
      <c r="H80" s="129">
        <v>0</v>
      </c>
      <c r="I80" s="123" cm="1">
        <f t="array" ref="I80">IFERROR(SUMPRODUCT((TEXT('Base Notas '!D$6:D$1072,"0")=TEXT(A80,"0"))*('Base Notas '!F$6:F$1072=C80)*(TRIM('Base Notas '!G$6:G$1072)="Gesso")*'Base Notas '!H$6:H$1072),0)</f>
        <v>0</v>
      </c>
      <c r="J80" s="123">
        <f>IFERROR(SUMPRODUCT((TEXT('Base Notas '!D$6:D$1072,"0")=TEXT(A80,"0"))*('Base Notas '!F$6:F$1072=C80)*(TRIM('Base Notas '!G$6:G$1072)="Calcario")*'Base Notas '!H$6:H$1072),0)</f>
        <v>0</v>
      </c>
      <c r="K80" s="123" cm="1">
        <f t="array" ref="K80">IFERROR(SUMPRODUCT((Base_Insumos!$G$2:$G$7000=A80)*(Base_Insumos!$I$2:$I$7000=C80)*(Base_Insumos!$T$2:$T$7000=3502934)*Base_Insumos!$X$2:$X$7000),0)</f>
        <v>0</v>
      </c>
      <c r="L80" s="123" cm="1">
        <f t="array" ref="L80">IFERROR(SUMPRODUCT((Base_Insumos!$G$2:$G$7000=A80)*(Base_Insumos!$I$2:$I$7000=C80)*(Base_Insumos!$T$2:$T$7000=3504289)*Base_Insumos!$X$2:$X$7000),0)</f>
        <v>0</v>
      </c>
      <c r="M80" s="124" t="str">
        <f t="shared" si="10"/>
        <v>✗ Não apontado</v>
      </c>
      <c r="N80" s="124" t="str">
        <f t="shared" si="11"/>
        <v>✗ Não apontado</v>
      </c>
      <c r="O80" s="125">
        <f t="shared" si="12"/>
        <v>32.260000000000005</v>
      </c>
      <c r="P80" s="163">
        <f t="shared" si="13"/>
        <v>0</v>
      </c>
    </row>
    <row r="81" spans="1:16" ht="15.75" customHeight="1" x14ac:dyDescent="0.35">
      <c r="A81" s="160">
        <v>19569</v>
      </c>
      <c r="B81" s="119" t="str">
        <f>VLOOKUP(A81,'Base Fazendas'!A:C,2,0)</f>
        <v>CORREGO GRAN</v>
      </c>
      <c r="C81" s="118">
        <v>339</v>
      </c>
      <c r="D81" s="120" t="s">
        <v>104</v>
      </c>
      <c r="E81" s="121">
        <f>IFERROR(SUMPRODUCT((Tratos!C$2:C$1442=A81)*(Tratos!E$2:E$1442=C81)*Tratos!X$2:X$1442),0)</f>
        <v>29.03</v>
      </c>
      <c r="F81" s="121">
        <f>0</f>
        <v>0</v>
      </c>
      <c r="G81" s="121">
        <f>0</f>
        <v>0</v>
      </c>
      <c r="H81" s="122">
        <v>0</v>
      </c>
      <c r="I81" s="123" cm="1">
        <f t="array" ref="I81">IFERROR(SUMPRODUCT((TEXT('Base Notas '!D$6:D$1072,"0")=TEXT(A81,"0"))*('Base Notas '!F$6:F$1072=C81)*(TRIM('Base Notas '!G$6:G$1072)="Gesso")*'Base Notas '!H$6:H$1072),0)</f>
        <v>0</v>
      </c>
      <c r="J81" s="123">
        <f>IFERROR(SUMPRODUCT((TEXT('Base Notas '!D$6:D$1072,"0")=TEXT(A81,"0"))*('Base Notas '!F$6:F$1072=C81)*(TRIM('Base Notas '!G$6:G$1072)="Calcario")*'Base Notas '!H$6:H$1072),0)</f>
        <v>0</v>
      </c>
      <c r="K81" s="123" cm="1">
        <f t="array" ref="K81">IFERROR(SUMPRODUCT((Base_Insumos!$G$2:$G$7000=A81)*(Base_Insumos!$I$2:$I$7000=C81)*(Base_Insumos!$T$2:$T$7000=3502934)*Base_Insumos!$X$2:$X$7000),0)</f>
        <v>0</v>
      </c>
      <c r="L81" s="123" cm="1">
        <f t="array" ref="L81">IFERROR(SUMPRODUCT((Base_Insumos!$G$2:$G$7000=A81)*(Base_Insumos!$I$2:$I$7000=C81)*(Base_Insumos!$T$2:$T$7000=3504289)*Base_Insumos!$X$2:$X$7000),0)</f>
        <v>0</v>
      </c>
      <c r="M81" s="124" t="str">
        <f t="shared" si="10"/>
        <v>✗ Não apontado</v>
      </c>
      <c r="N81" s="124" t="str">
        <f t="shared" si="11"/>
        <v>✗ Não apontado</v>
      </c>
      <c r="O81" s="125">
        <f t="shared" si="12"/>
        <v>29.03</v>
      </c>
      <c r="P81" s="163">
        <f t="shared" si="13"/>
        <v>0</v>
      </c>
    </row>
    <row r="82" spans="1:16" ht="15.75" customHeight="1" x14ac:dyDescent="0.35">
      <c r="A82" s="161">
        <v>19569</v>
      </c>
      <c r="B82" s="119" t="str">
        <f>VLOOKUP(A82,'Base Fazendas'!A:C,2,0)</f>
        <v>CORREGO GRAN</v>
      </c>
      <c r="C82" s="126">
        <v>384</v>
      </c>
      <c r="D82" s="120" t="s">
        <v>104</v>
      </c>
      <c r="E82" s="128">
        <f>IFERROR(SUMPRODUCT((Tratos!C$2:C$1442=A82)*(Tratos!E$2:E$1442=C82)*Tratos!X$2:X$1442),0)</f>
        <v>79.250000000000014</v>
      </c>
      <c r="F82" s="128">
        <f>0</f>
        <v>0</v>
      </c>
      <c r="G82" s="128">
        <f>0</f>
        <v>0</v>
      </c>
      <c r="H82" s="129">
        <v>0</v>
      </c>
      <c r="I82" s="123" cm="1">
        <f t="array" ref="I82">IFERROR(SUMPRODUCT((TEXT('Base Notas '!D$6:D$1072,"0")=TEXT(A82,"0"))*('Base Notas '!F$6:F$1072=C82)*(TRIM('Base Notas '!G$6:G$1072)="Gesso")*'Base Notas '!H$6:H$1072),0)</f>
        <v>0</v>
      </c>
      <c r="J82" s="123">
        <f>IFERROR(SUMPRODUCT((TEXT('Base Notas '!D$6:D$1072,"0")=TEXT(A82,"0"))*('Base Notas '!F$6:F$1072=C82)*(TRIM('Base Notas '!G$6:G$1072)="Calcario")*'Base Notas '!H$6:H$1072),0)</f>
        <v>0</v>
      </c>
      <c r="K82" s="123" cm="1">
        <f t="array" ref="K82">IFERROR(SUMPRODUCT((Base_Insumos!$G$2:$G$7000=A82)*(Base_Insumos!$I$2:$I$7000=C82)*(Base_Insumos!$T$2:$T$7000=3502934)*Base_Insumos!$X$2:$X$7000),0)</f>
        <v>0</v>
      </c>
      <c r="L82" s="123" cm="1">
        <f t="array" ref="L82">IFERROR(SUMPRODUCT((Base_Insumos!$G$2:$G$7000=A82)*(Base_Insumos!$I$2:$I$7000=C82)*(Base_Insumos!$T$2:$T$7000=3504289)*Base_Insumos!$X$2:$X$7000),0)</f>
        <v>0</v>
      </c>
      <c r="M82" s="124" t="str">
        <f t="shared" si="10"/>
        <v>✗ Não apontado</v>
      </c>
      <c r="N82" s="124" t="str">
        <f t="shared" si="11"/>
        <v>✗ Não apontado</v>
      </c>
      <c r="O82" s="125">
        <f t="shared" si="12"/>
        <v>79.250000000000014</v>
      </c>
      <c r="P82" s="163">
        <f t="shared" si="13"/>
        <v>0</v>
      </c>
    </row>
    <row r="83" spans="1:16" ht="15.75" customHeight="1" x14ac:dyDescent="0.35">
      <c r="A83" s="160">
        <v>19753</v>
      </c>
      <c r="B83" s="119" t="str">
        <f>VLOOKUP(A83,'Base Fazendas'!A:C,2,0)</f>
        <v>20 ALQUEIRES</v>
      </c>
      <c r="C83" s="118">
        <v>377</v>
      </c>
      <c r="D83" s="120" t="s">
        <v>104</v>
      </c>
      <c r="E83" s="121">
        <f>IFERROR(SUMPRODUCT((Tratos!C$2:C$1442=A83)*(Tratos!E$2:E$1442=C83)*Tratos!X$2:X$1442),0)</f>
        <v>39.42</v>
      </c>
      <c r="F83" s="121">
        <f>0</f>
        <v>0</v>
      </c>
      <c r="G83" s="121">
        <f>0</f>
        <v>0</v>
      </c>
      <c r="H83" s="122">
        <v>0</v>
      </c>
      <c r="I83" s="123" cm="1">
        <f t="array" ref="I83">IFERROR(SUMPRODUCT((TEXT('Base Notas '!D$6:D$1072,"0")=TEXT(A83,"0"))*('Base Notas '!F$6:F$1072=C83)*(TRIM('Base Notas '!G$6:G$1072)="Gesso")*'Base Notas '!H$6:H$1072),0)</f>
        <v>0</v>
      </c>
      <c r="J83" s="123">
        <f>IFERROR(SUMPRODUCT((TEXT('Base Notas '!D$6:D$1072,"0")=TEXT(A83,"0"))*('Base Notas '!F$6:F$1072=C83)*(TRIM('Base Notas '!G$6:G$1072)="Calcario")*'Base Notas '!H$6:H$1072),0)</f>
        <v>0</v>
      </c>
      <c r="K83" s="123" cm="1">
        <f t="array" ref="K83">IFERROR(SUMPRODUCT((Base_Insumos!$G$2:$G$7000=A83)*(Base_Insumos!$I$2:$I$7000=C83)*(Base_Insumos!$T$2:$T$7000=3502934)*Base_Insumos!$X$2:$X$7000),0)</f>
        <v>0</v>
      </c>
      <c r="L83" s="123" cm="1">
        <f t="array" ref="L83">IFERROR(SUMPRODUCT((Base_Insumos!$G$2:$G$7000=A83)*(Base_Insumos!$I$2:$I$7000=C83)*(Base_Insumos!$T$2:$T$7000=3504289)*Base_Insumos!$X$2:$X$7000),0)</f>
        <v>0</v>
      </c>
      <c r="M83" s="124" t="str">
        <f t="shared" si="10"/>
        <v>✗ Não apontado</v>
      </c>
      <c r="N83" s="124" t="str">
        <f t="shared" si="11"/>
        <v>✗ Não apontado</v>
      </c>
      <c r="O83" s="125">
        <f t="shared" si="12"/>
        <v>39.42</v>
      </c>
      <c r="P83" s="163">
        <f t="shared" si="13"/>
        <v>0</v>
      </c>
    </row>
    <row r="84" spans="1:16" ht="15.75" customHeight="1" x14ac:dyDescent="0.35">
      <c r="A84" s="161">
        <v>19541</v>
      </c>
      <c r="B84" s="119" t="str">
        <f>VLOOKUP(A84,'Base Fazendas'!A:C,2,0)</f>
        <v>EUCALIPTOS</v>
      </c>
      <c r="C84" s="126">
        <v>310</v>
      </c>
      <c r="D84" s="120" t="s">
        <v>104</v>
      </c>
      <c r="E84" s="128">
        <f>IFERROR(SUMPRODUCT((Tratos!C$2:C$1442=A84)*(Tratos!E$2:E$1442=C84)*Tratos!X$2:X$1442),0)</f>
        <v>6.64</v>
      </c>
      <c r="F84" s="128">
        <f>0</f>
        <v>0</v>
      </c>
      <c r="G84" s="128">
        <f>0</f>
        <v>0</v>
      </c>
      <c r="H84" s="129">
        <v>0</v>
      </c>
      <c r="I84" s="123" cm="1">
        <f t="array" ref="I84">IFERROR(SUMPRODUCT((TEXT('Base Notas '!D$6:D$1072,"0")=TEXT(A84,"0"))*('Base Notas '!F$6:F$1072=C84)*(TRIM('Base Notas '!G$6:G$1072)="Gesso")*'Base Notas '!H$6:H$1072),0)</f>
        <v>0</v>
      </c>
      <c r="J84" s="123">
        <f>IFERROR(SUMPRODUCT((TEXT('Base Notas '!D$6:D$1072,"0")=TEXT(A84,"0"))*('Base Notas '!F$6:F$1072=C84)*(TRIM('Base Notas '!G$6:G$1072)="Calcario")*'Base Notas '!H$6:H$1072),0)</f>
        <v>0</v>
      </c>
      <c r="K84" s="123" cm="1">
        <f t="array" ref="K84">IFERROR(SUMPRODUCT((Base_Insumos!$G$2:$G$7000=A84)*(Base_Insumos!$I$2:$I$7000=C84)*(Base_Insumos!$T$2:$T$7000=3502934)*Base_Insumos!$X$2:$X$7000),0)</f>
        <v>0</v>
      </c>
      <c r="L84" s="123" cm="1">
        <f t="array" ref="L84">IFERROR(SUMPRODUCT((Base_Insumos!$G$2:$G$7000=A84)*(Base_Insumos!$I$2:$I$7000=C84)*(Base_Insumos!$T$2:$T$7000=3504289)*Base_Insumos!$X$2:$X$7000),0)</f>
        <v>0</v>
      </c>
      <c r="M84" s="124" t="str">
        <f t="shared" si="10"/>
        <v>✗ Não apontado</v>
      </c>
      <c r="N84" s="124" t="str">
        <f t="shared" si="11"/>
        <v>✗ Não apontado</v>
      </c>
      <c r="O84" s="125">
        <f t="shared" si="12"/>
        <v>6.64</v>
      </c>
      <c r="P84" s="163">
        <f t="shared" si="13"/>
        <v>0</v>
      </c>
    </row>
    <row r="85" spans="1:16" ht="15.75" customHeight="1" x14ac:dyDescent="0.35">
      <c r="A85" s="160">
        <v>58522</v>
      </c>
      <c r="B85" s="119" t="str">
        <f>VLOOKUP(A85,'Base Fazendas'!A:C,2,0)</f>
        <v>SITIO L.S.</v>
      </c>
      <c r="C85" s="118">
        <v>509</v>
      </c>
      <c r="D85" s="120" t="s">
        <v>104</v>
      </c>
      <c r="E85" s="121">
        <f>IFERROR(SUMPRODUCT((Tratos!C$2:C$1442=A85)*(Tratos!E$2:E$1442=C85)*Tratos!X$2:X$1442),0)</f>
        <v>35.03</v>
      </c>
      <c r="F85" s="121">
        <f>0</f>
        <v>0</v>
      </c>
      <c r="G85" s="121">
        <f>0</f>
        <v>0</v>
      </c>
      <c r="H85" s="122">
        <v>0</v>
      </c>
      <c r="I85" s="123" cm="1">
        <f t="array" ref="I85">IFERROR(SUMPRODUCT((TEXT('Base Notas '!D$6:D$1072,"0")=TEXT(A85,"0"))*('Base Notas '!F$6:F$1072=C85)*(TRIM('Base Notas '!G$6:G$1072)="Gesso")*'Base Notas '!H$6:H$1072),0)</f>
        <v>0</v>
      </c>
      <c r="J85" s="123">
        <f>IFERROR(SUMPRODUCT((TEXT('Base Notas '!D$6:D$1072,"0")=TEXT(A85,"0"))*('Base Notas '!F$6:F$1072=C85)*(TRIM('Base Notas '!G$6:G$1072)="Calcario")*'Base Notas '!H$6:H$1072),0)</f>
        <v>0</v>
      </c>
      <c r="K85" s="123" cm="1">
        <f t="array" ref="K85">IFERROR(SUMPRODUCT((Base_Insumos!$G$2:$G$7000=A85)*(Base_Insumos!$I$2:$I$7000=C85)*(Base_Insumos!$T$2:$T$7000=3502934)*Base_Insumos!$X$2:$X$7000),0)</f>
        <v>0</v>
      </c>
      <c r="L85" s="123" cm="1">
        <f t="array" ref="L85">IFERROR(SUMPRODUCT((Base_Insumos!$G$2:$G$7000=A85)*(Base_Insumos!$I$2:$I$7000=C85)*(Base_Insumos!$T$2:$T$7000=3504289)*Base_Insumos!$X$2:$X$7000),0)</f>
        <v>0</v>
      </c>
      <c r="M85" s="124" t="str">
        <f t="shared" si="10"/>
        <v>✗ Não apontado</v>
      </c>
      <c r="N85" s="124" t="str">
        <f t="shared" si="11"/>
        <v>✗ Não apontado</v>
      </c>
      <c r="O85" s="125">
        <f t="shared" si="12"/>
        <v>35.03</v>
      </c>
      <c r="P85" s="163">
        <f t="shared" si="13"/>
        <v>0</v>
      </c>
    </row>
    <row r="86" spans="1:16" ht="15.75" customHeight="1" x14ac:dyDescent="0.35">
      <c r="A86" s="161">
        <v>9132</v>
      </c>
      <c r="B86" s="119" t="str">
        <f>VLOOKUP(A86,'Base Fazendas'!A:C,2,0)</f>
        <v>S.N.S.LOUR</v>
      </c>
      <c r="C86" s="126">
        <v>136</v>
      </c>
      <c r="D86" s="120" t="s">
        <v>104</v>
      </c>
      <c r="E86" s="128">
        <f>IFERROR(SUMPRODUCT((Tratos!C$2:C$1442=A86)*(Tratos!E$2:E$1442=C86)*Tratos!X$2:X$1442),0)</f>
        <v>12.629999999999999</v>
      </c>
      <c r="F86" s="128">
        <f>0</f>
        <v>0</v>
      </c>
      <c r="G86" s="128">
        <f>0</f>
        <v>0</v>
      </c>
      <c r="H86" s="129">
        <v>0</v>
      </c>
      <c r="I86" s="123" cm="1">
        <f t="array" ref="I86">IFERROR(SUMPRODUCT((TEXT('Base Notas '!D$6:D$1072,"0")=TEXT(A86,"0"))*('Base Notas '!F$6:F$1072=C86)*(TRIM('Base Notas '!G$6:G$1072)="Gesso")*'Base Notas '!H$6:H$1072),0)</f>
        <v>0</v>
      </c>
      <c r="J86" s="123">
        <f>IFERROR(SUMPRODUCT((TEXT('Base Notas '!D$6:D$1072,"0")=TEXT(A86,"0"))*('Base Notas '!F$6:F$1072=C86)*(TRIM('Base Notas '!G$6:G$1072)="Calcario")*'Base Notas '!H$6:H$1072),0)</f>
        <v>0</v>
      </c>
      <c r="K86" s="123" cm="1">
        <f t="array" ref="K86">IFERROR(SUMPRODUCT((Base_Insumos!$G$2:$G$7000=A86)*(Base_Insumos!$I$2:$I$7000=C86)*(Base_Insumos!$T$2:$T$7000=3502934)*Base_Insumos!$X$2:$X$7000),0)</f>
        <v>0</v>
      </c>
      <c r="L86" s="123" cm="1">
        <f t="array" ref="L86">IFERROR(SUMPRODUCT((Base_Insumos!$G$2:$G$7000=A86)*(Base_Insumos!$I$2:$I$7000=C86)*(Base_Insumos!$T$2:$T$7000=3504289)*Base_Insumos!$X$2:$X$7000),0)</f>
        <v>0</v>
      </c>
      <c r="M86" s="124" t="str">
        <f t="shared" si="10"/>
        <v>✗ Não apontado</v>
      </c>
      <c r="N86" s="124" t="str">
        <f t="shared" si="11"/>
        <v>✗ Não apontado</v>
      </c>
      <c r="O86" s="125">
        <f t="shared" si="12"/>
        <v>12.629999999999999</v>
      </c>
      <c r="P86" s="163">
        <f t="shared" si="13"/>
        <v>0</v>
      </c>
    </row>
    <row r="87" spans="1:16" ht="15.75" customHeight="1" x14ac:dyDescent="0.35">
      <c r="A87" s="160">
        <v>19119</v>
      </c>
      <c r="B87" s="119" t="str">
        <f>VLOOKUP(A87,'Base Fazendas'!A:C,2,0)</f>
        <v>N S FATIMA</v>
      </c>
      <c r="C87" s="118">
        <v>265</v>
      </c>
      <c r="D87" s="120" t="s">
        <v>104</v>
      </c>
      <c r="E87" s="121">
        <f>IFERROR(SUMPRODUCT((Tratos!C$2:C$1442=A87)*(Tratos!E$2:E$1442=C87)*Tratos!X$2:X$1442),0)</f>
        <v>79.970000000000013</v>
      </c>
      <c r="F87" s="121">
        <f>0</f>
        <v>0</v>
      </c>
      <c r="G87" s="121">
        <f>0</f>
        <v>0</v>
      </c>
      <c r="H87" s="122">
        <v>0</v>
      </c>
      <c r="I87" s="123" cm="1">
        <f t="array" ref="I87">IFERROR(SUMPRODUCT((TEXT('Base Notas '!D$6:D$1072,"0")=TEXT(A87,"0"))*('Base Notas '!F$6:F$1072=C87)*(TRIM('Base Notas '!G$6:G$1072)="Gesso")*'Base Notas '!H$6:H$1072),0)</f>
        <v>0</v>
      </c>
      <c r="J87" s="123">
        <f>IFERROR(SUMPRODUCT((TEXT('Base Notas '!D$6:D$1072,"0")=TEXT(A87,"0"))*('Base Notas '!F$6:F$1072=C87)*(TRIM('Base Notas '!G$6:G$1072)="Calcario")*'Base Notas '!H$6:H$1072),0)</f>
        <v>0</v>
      </c>
      <c r="K87" s="123" cm="1">
        <f t="array" ref="K87">IFERROR(SUMPRODUCT((Base_Insumos!$G$2:$G$7000=A87)*(Base_Insumos!$I$2:$I$7000=C87)*(Base_Insumos!$T$2:$T$7000=3502934)*Base_Insumos!$X$2:$X$7000),0)</f>
        <v>0</v>
      </c>
      <c r="L87" s="123" cm="1">
        <f t="array" ref="L87">IFERROR(SUMPRODUCT((Base_Insumos!$G$2:$G$7000=A87)*(Base_Insumos!$I$2:$I$7000=C87)*(Base_Insumos!$T$2:$T$7000=3504289)*Base_Insumos!$X$2:$X$7000),0)</f>
        <v>0</v>
      </c>
      <c r="M87" s="124" t="str">
        <f t="shared" si="10"/>
        <v>✗ Não apontado</v>
      </c>
      <c r="N87" s="124" t="str">
        <f t="shared" si="11"/>
        <v>✗ Não apontado</v>
      </c>
      <c r="O87" s="125">
        <f t="shared" si="12"/>
        <v>79.970000000000013</v>
      </c>
      <c r="P87" s="163">
        <f t="shared" si="13"/>
        <v>0</v>
      </c>
    </row>
    <row r="88" spans="1:16" ht="15.75" customHeight="1" x14ac:dyDescent="0.35">
      <c r="A88" s="161">
        <v>9192</v>
      </c>
      <c r="B88" s="119" t="str">
        <f>VLOOKUP(A88,'Base Fazendas'!A:C,2,0)</f>
        <v>S.O.VERDE</v>
      </c>
      <c r="C88" s="126">
        <v>213</v>
      </c>
      <c r="D88" s="120" t="s">
        <v>104</v>
      </c>
      <c r="E88" s="128">
        <f>IFERROR(SUMPRODUCT((Tratos!C$2:C$1442=A88)*(Tratos!E$2:E$1442=C88)*Tratos!X$2:X$1442),0)</f>
        <v>38.479999999999997</v>
      </c>
      <c r="F88" s="128">
        <f>0</f>
        <v>0</v>
      </c>
      <c r="G88" s="128">
        <f>0</f>
        <v>0</v>
      </c>
      <c r="H88" s="129">
        <v>0</v>
      </c>
      <c r="I88" s="123" cm="1">
        <f t="array" ref="I88">IFERROR(SUMPRODUCT((TEXT('Base Notas '!D$6:D$1072,"0")=TEXT(A88,"0"))*('Base Notas '!F$6:F$1072=C88)*(TRIM('Base Notas '!G$6:G$1072)="Gesso")*'Base Notas '!H$6:H$1072),0)</f>
        <v>0</v>
      </c>
      <c r="J88" s="123">
        <f>IFERROR(SUMPRODUCT((TEXT('Base Notas '!D$6:D$1072,"0")=TEXT(A88,"0"))*('Base Notas '!F$6:F$1072=C88)*(TRIM('Base Notas '!G$6:G$1072)="Calcario")*'Base Notas '!H$6:H$1072),0)</f>
        <v>0</v>
      </c>
      <c r="K88" s="123" cm="1">
        <f t="array" ref="K88">IFERROR(SUMPRODUCT((Base_Insumos!$G$2:$G$7000=A88)*(Base_Insumos!$I$2:$I$7000=C88)*(Base_Insumos!$T$2:$T$7000=3502934)*Base_Insumos!$X$2:$X$7000),0)</f>
        <v>0</v>
      </c>
      <c r="L88" s="123" cm="1">
        <f t="array" ref="L88">IFERROR(SUMPRODUCT((Base_Insumos!$G$2:$G$7000=A88)*(Base_Insumos!$I$2:$I$7000=C88)*(Base_Insumos!$T$2:$T$7000=3504289)*Base_Insumos!$X$2:$X$7000),0)</f>
        <v>0</v>
      </c>
      <c r="M88" s="124" t="str">
        <f t="shared" si="10"/>
        <v>✗ Não apontado</v>
      </c>
      <c r="N88" s="124" t="str">
        <f t="shared" si="11"/>
        <v>✗ Não apontado</v>
      </c>
      <c r="O88" s="125">
        <f t="shared" si="12"/>
        <v>38.479999999999997</v>
      </c>
      <c r="P88" s="163">
        <f t="shared" si="13"/>
        <v>0</v>
      </c>
    </row>
    <row r="89" spans="1:16" ht="15.75" customHeight="1" x14ac:dyDescent="0.35">
      <c r="A89" s="160">
        <v>29005</v>
      </c>
      <c r="B89" s="119" t="str">
        <f>VLOOKUP(A89,'Base Fazendas'!A:C,2,0)</f>
        <v>ST PARAISO</v>
      </c>
      <c r="C89" s="118">
        <v>429</v>
      </c>
      <c r="D89" s="120" t="s">
        <v>104</v>
      </c>
      <c r="E89" s="121">
        <f>IFERROR(SUMPRODUCT((Tratos!C$2:C$1442=A89)*(Tratos!E$2:E$1442=C89)*Tratos!X$2:X$1442),0)</f>
        <v>68.86</v>
      </c>
      <c r="F89" s="121">
        <f>0</f>
        <v>0</v>
      </c>
      <c r="G89" s="121">
        <f>0</f>
        <v>0</v>
      </c>
      <c r="H89" s="122">
        <v>0</v>
      </c>
      <c r="I89" s="123" cm="1">
        <f t="array" ref="I89">IFERROR(SUMPRODUCT((TEXT('Base Notas '!D$6:D$1072,"0")=TEXT(A89,"0"))*('Base Notas '!F$6:F$1072=C89)*(TRIM('Base Notas '!G$6:G$1072)="Gesso")*'Base Notas '!H$6:H$1072),0)</f>
        <v>0</v>
      </c>
      <c r="J89" s="123">
        <f>IFERROR(SUMPRODUCT((TEXT('Base Notas '!D$6:D$1072,"0")=TEXT(A89,"0"))*('Base Notas '!F$6:F$1072=C89)*(TRIM('Base Notas '!G$6:G$1072)="Calcario")*'Base Notas '!H$6:H$1072),0)</f>
        <v>0</v>
      </c>
      <c r="K89" s="123" cm="1">
        <f t="array" ref="K89">IFERROR(SUMPRODUCT((Base_Insumos!$G$2:$G$7000=A89)*(Base_Insumos!$I$2:$I$7000=C89)*(Base_Insumos!$T$2:$T$7000=3502934)*Base_Insumos!$X$2:$X$7000),0)</f>
        <v>0</v>
      </c>
      <c r="L89" s="123" cm="1">
        <f t="array" ref="L89">IFERROR(SUMPRODUCT((Base_Insumos!$G$2:$G$7000=A89)*(Base_Insumos!$I$2:$I$7000=C89)*(Base_Insumos!$T$2:$T$7000=3504289)*Base_Insumos!$X$2:$X$7000),0)</f>
        <v>0</v>
      </c>
      <c r="M89" s="124" t="str">
        <f t="shared" si="10"/>
        <v>✗ Não apontado</v>
      </c>
      <c r="N89" s="124" t="str">
        <f t="shared" si="11"/>
        <v>✗ Não apontado</v>
      </c>
      <c r="O89" s="125">
        <f t="shared" si="12"/>
        <v>68.86</v>
      </c>
      <c r="P89" s="163">
        <f t="shared" si="13"/>
        <v>0</v>
      </c>
    </row>
    <row r="90" spans="1:16" ht="15.75" customHeight="1" x14ac:dyDescent="0.35">
      <c r="A90" s="161">
        <v>9174</v>
      </c>
      <c r="B90" s="119" t="str">
        <f>VLOOKUP(A90,'Base Fazendas'!A:C,2,0)</f>
        <v>INGA</v>
      </c>
      <c r="C90" s="126">
        <v>147</v>
      </c>
      <c r="D90" s="120" t="s">
        <v>104</v>
      </c>
      <c r="E90" s="128">
        <f>IFERROR(SUMPRODUCT((Tratos!C$2:C$1442=A90)*(Tratos!E$2:E$1442=C90)*Tratos!X$2:X$1442),0)</f>
        <v>87.04</v>
      </c>
      <c r="F90" s="128">
        <f>0</f>
        <v>0</v>
      </c>
      <c r="G90" s="128">
        <f>0</f>
        <v>0</v>
      </c>
      <c r="H90" s="129">
        <v>0</v>
      </c>
      <c r="I90" s="123" cm="1">
        <f t="array" ref="I90">IFERROR(SUMPRODUCT((TEXT('Base Notas '!D$6:D$1072,"0")=TEXT(A90,"0"))*('Base Notas '!F$6:F$1072=C90)*(TRIM('Base Notas '!G$6:G$1072)="Gesso")*'Base Notas '!H$6:H$1072),0)</f>
        <v>0</v>
      </c>
      <c r="J90" s="123">
        <f>IFERROR(SUMPRODUCT((TEXT('Base Notas '!D$6:D$1072,"0")=TEXT(A90,"0"))*('Base Notas '!F$6:F$1072=C90)*(TRIM('Base Notas '!G$6:G$1072)="Calcario")*'Base Notas '!H$6:H$1072),0)</f>
        <v>0</v>
      </c>
      <c r="K90" s="123" cm="1">
        <f t="array" ref="K90">IFERROR(SUMPRODUCT((Base_Insumos!$G$2:$G$7000=A90)*(Base_Insumos!$I$2:$I$7000=C90)*(Base_Insumos!$T$2:$T$7000=3502934)*Base_Insumos!$X$2:$X$7000),0)</f>
        <v>0</v>
      </c>
      <c r="L90" s="123" cm="1">
        <f t="array" ref="L90">IFERROR(SUMPRODUCT((Base_Insumos!$G$2:$G$7000=A90)*(Base_Insumos!$I$2:$I$7000=C90)*(Base_Insumos!$T$2:$T$7000=3504289)*Base_Insumos!$X$2:$X$7000),0)</f>
        <v>0</v>
      </c>
      <c r="M90" s="124" t="str">
        <f t="shared" si="10"/>
        <v>✗ Não apontado</v>
      </c>
      <c r="N90" s="124" t="str">
        <f t="shared" si="11"/>
        <v>✗ Não apontado</v>
      </c>
      <c r="O90" s="125">
        <f t="shared" si="12"/>
        <v>87.04</v>
      </c>
      <c r="P90" s="163">
        <f t="shared" si="13"/>
        <v>0</v>
      </c>
    </row>
    <row r="91" spans="1:16" ht="15.75" customHeight="1" x14ac:dyDescent="0.35">
      <c r="A91" s="160">
        <v>19291</v>
      </c>
      <c r="B91" s="119" t="str">
        <f>VLOOKUP(A91,'Base Fazendas'!A:C,2,0)</f>
        <v>STA CECILIA</v>
      </c>
      <c r="C91" s="118">
        <v>277</v>
      </c>
      <c r="D91" s="120" t="s">
        <v>104</v>
      </c>
      <c r="E91" s="121">
        <f>IFERROR(SUMPRODUCT((Tratos!C$2:C$1442=A91)*(Tratos!E$2:E$1442=C91)*Tratos!X$2:X$1442),0)</f>
        <v>30.21</v>
      </c>
      <c r="F91" s="121">
        <f>0</f>
        <v>0</v>
      </c>
      <c r="G91" s="121">
        <f>0</f>
        <v>0</v>
      </c>
      <c r="H91" s="122">
        <v>0</v>
      </c>
      <c r="I91" s="123" cm="1">
        <f t="array" ref="I91">IFERROR(SUMPRODUCT((TEXT('Base Notas '!D$6:D$1072,"0")=TEXT(A91,"0"))*('Base Notas '!F$6:F$1072=C91)*(TRIM('Base Notas '!G$6:G$1072)="Gesso")*'Base Notas '!H$6:H$1072),0)</f>
        <v>0</v>
      </c>
      <c r="J91" s="123">
        <f>IFERROR(SUMPRODUCT((TEXT('Base Notas '!D$6:D$1072,"0")=TEXT(A91,"0"))*('Base Notas '!F$6:F$1072=C91)*(TRIM('Base Notas '!G$6:G$1072)="Calcario")*'Base Notas '!H$6:H$1072),0)</f>
        <v>0</v>
      </c>
      <c r="K91" s="123" cm="1">
        <f t="array" ref="K91">IFERROR(SUMPRODUCT((Base_Insumos!$G$2:$G$7000=A91)*(Base_Insumos!$I$2:$I$7000=C91)*(Base_Insumos!$T$2:$T$7000=3502934)*Base_Insumos!$X$2:$X$7000),0)</f>
        <v>0</v>
      </c>
      <c r="L91" s="123" cm="1">
        <f t="array" ref="L91">IFERROR(SUMPRODUCT((Base_Insumos!$G$2:$G$7000=A91)*(Base_Insumos!$I$2:$I$7000=C91)*(Base_Insumos!$T$2:$T$7000=3504289)*Base_Insumos!$X$2:$X$7000),0)</f>
        <v>0</v>
      </c>
      <c r="M91" s="124" t="str">
        <f t="shared" si="10"/>
        <v>✗ Não apontado</v>
      </c>
      <c r="N91" s="124" t="str">
        <f t="shared" si="11"/>
        <v>✗ Não apontado</v>
      </c>
      <c r="O91" s="125">
        <f t="shared" si="12"/>
        <v>30.21</v>
      </c>
      <c r="P91" s="163">
        <f t="shared" si="13"/>
        <v>0</v>
      </c>
    </row>
    <row r="92" spans="1:16" ht="15.75" customHeight="1" x14ac:dyDescent="0.35">
      <c r="A92" s="161">
        <v>19271</v>
      </c>
      <c r="B92" s="119" t="str">
        <f>VLOOKUP(A92,'Base Fazendas'!A:C,2,0)</f>
        <v>SANTA CRUZ</v>
      </c>
      <c r="C92" s="126">
        <v>275</v>
      </c>
      <c r="D92" s="120" t="s">
        <v>104</v>
      </c>
      <c r="E92" s="128">
        <f>IFERROR(SUMPRODUCT((Tratos!C$2:C$1442=A92)*(Tratos!E$2:E$1442=C92)*Tratos!X$2:X$1442),0)</f>
        <v>17.18</v>
      </c>
      <c r="F92" s="128">
        <f>0</f>
        <v>0</v>
      </c>
      <c r="G92" s="128">
        <f>0</f>
        <v>0</v>
      </c>
      <c r="H92" s="129">
        <v>0</v>
      </c>
      <c r="I92" s="123" cm="1">
        <f t="array" ref="I92">IFERROR(SUMPRODUCT((TEXT('Base Notas '!D$6:D$1072,"0")=TEXT(A92,"0"))*('Base Notas '!F$6:F$1072=C92)*(TRIM('Base Notas '!G$6:G$1072)="Gesso")*'Base Notas '!H$6:H$1072),0)</f>
        <v>0</v>
      </c>
      <c r="J92" s="123">
        <f>IFERROR(SUMPRODUCT((TEXT('Base Notas '!D$6:D$1072,"0")=TEXT(A92,"0"))*('Base Notas '!F$6:F$1072=C92)*(TRIM('Base Notas '!G$6:G$1072)="Calcario")*'Base Notas '!H$6:H$1072),0)</f>
        <v>0</v>
      </c>
      <c r="K92" s="123" cm="1">
        <f t="array" ref="K92">IFERROR(SUMPRODUCT((Base_Insumos!$G$2:$G$7000=A92)*(Base_Insumos!$I$2:$I$7000=C92)*(Base_Insumos!$T$2:$T$7000=3502934)*Base_Insumos!$X$2:$X$7000),0)</f>
        <v>0</v>
      </c>
      <c r="L92" s="123" cm="1">
        <f t="array" ref="L92">IFERROR(SUMPRODUCT((Base_Insumos!$G$2:$G$7000=A92)*(Base_Insumos!$I$2:$I$7000=C92)*(Base_Insumos!$T$2:$T$7000=3504289)*Base_Insumos!$X$2:$X$7000),0)</f>
        <v>0</v>
      </c>
      <c r="M92" s="124" t="str">
        <f t="shared" si="10"/>
        <v>✗ Não apontado</v>
      </c>
      <c r="N92" s="124" t="str">
        <f t="shared" si="11"/>
        <v>✗ Não apontado</v>
      </c>
      <c r="O92" s="125">
        <f t="shared" si="12"/>
        <v>17.18</v>
      </c>
      <c r="P92" s="163">
        <f t="shared" si="13"/>
        <v>0</v>
      </c>
    </row>
    <row r="93" spans="1:16" ht="15.75" customHeight="1" x14ac:dyDescent="0.35">
      <c r="A93" s="160">
        <v>9009</v>
      </c>
      <c r="B93" s="119" t="str">
        <f>VLOOKUP(A93,'Base Fazendas'!A:C,2,0)</f>
        <v>S.SANTA FE</v>
      </c>
      <c r="C93" s="118">
        <v>23</v>
      </c>
      <c r="D93" s="120" t="s">
        <v>104</v>
      </c>
      <c r="E93" s="121">
        <f>IFERROR(SUMPRODUCT((Tratos!C$2:C$1442=A93)*(Tratos!E$2:E$1442=C93)*Tratos!X$2:X$1442),0)</f>
        <v>49.660000000000011</v>
      </c>
      <c r="F93" s="121">
        <f>0</f>
        <v>0</v>
      </c>
      <c r="G93" s="121">
        <f>0</f>
        <v>0</v>
      </c>
      <c r="H93" s="122">
        <v>0</v>
      </c>
      <c r="I93" s="123" cm="1">
        <f t="array" ref="I93">IFERROR(SUMPRODUCT((TEXT('Base Notas '!D$6:D$1072,"0")=TEXT(A93,"0"))*('Base Notas '!F$6:F$1072=C93)*(TRIM('Base Notas '!G$6:G$1072)="Gesso")*'Base Notas '!H$6:H$1072),0)</f>
        <v>0</v>
      </c>
      <c r="J93" s="123">
        <f>IFERROR(SUMPRODUCT((TEXT('Base Notas '!D$6:D$1072,"0")=TEXT(A93,"0"))*('Base Notas '!F$6:F$1072=C93)*(TRIM('Base Notas '!G$6:G$1072)="Calcario")*'Base Notas '!H$6:H$1072),0)</f>
        <v>0</v>
      </c>
      <c r="K93" s="123" cm="1">
        <f t="array" ref="K93">IFERROR(SUMPRODUCT((Base_Insumos!$G$2:$G$7000=A93)*(Base_Insumos!$I$2:$I$7000=C93)*(Base_Insumos!$T$2:$T$7000=3502934)*Base_Insumos!$X$2:$X$7000),0)</f>
        <v>0</v>
      </c>
      <c r="L93" s="123" cm="1">
        <f t="array" ref="L93">IFERROR(SUMPRODUCT((Base_Insumos!$G$2:$G$7000=A93)*(Base_Insumos!$I$2:$I$7000=C93)*(Base_Insumos!$T$2:$T$7000=3504289)*Base_Insumos!$X$2:$X$7000),0)</f>
        <v>0</v>
      </c>
      <c r="M93" s="124" t="str">
        <f t="shared" si="10"/>
        <v>✗ Não apontado</v>
      </c>
      <c r="N93" s="124" t="str">
        <f t="shared" si="11"/>
        <v>✗ Não apontado</v>
      </c>
      <c r="O93" s="125">
        <f t="shared" si="12"/>
        <v>49.660000000000011</v>
      </c>
      <c r="P93" s="163">
        <f t="shared" si="13"/>
        <v>0</v>
      </c>
    </row>
    <row r="94" spans="1:16" ht="15.75" customHeight="1" x14ac:dyDescent="0.35">
      <c r="A94" s="161">
        <v>9008</v>
      </c>
      <c r="B94" s="119" t="str">
        <f>VLOOKUP(A94,'Base Fazendas'!A:C,2,0)</f>
        <v>S.S.IZABEL</v>
      </c>
      <c r="C94" s="126">
        <v>22</v>
      </c>
      <c r="D94" s="120" t="s">
        <v>104</v>
      </c>
      <c r="E94" s="128">
        <f>IFERROR(SUMPRODUCT((Tratos!C$2:C$1442=A94)*(Tratos!E$2:E$1442=C94)*Tratos!X$2:X$1442),0)</f>
        <v>68.78</v>
      </c>
      <c r="F94" s="128">
        <f>0</f>
        <v>0</v>
      </c>
      <c r="G94" s="128">
        <f>0</f>
        <v>0</v>
      </c>
      <c r="H94" s="129">
        <v>0</v>
      </c>
      <c r="I94" s="123" cm="1">
        <f t="array" ref="I94">IFERROR(SUMPRODUCT((TEXT('Base Notas '!D$6:D$1072,"0")=TEXT(A94,"0"))*('Base Notas '!F$6:F$1072=C94)*(TRIM('Base Notas '!G$6:G$1072)="Gesso")*'Base Notas '!H$6:H$1072),0)</f>
        <v>0</v>
      </c>
      <c r="J94" s="123">
        <f>IFERROR(SUMPRODUCT((TEXT('Base Notas '!D$6:D$1072,"0")=TEXT(A94,"0"))*('Base Notas '!F$6:F$1072=C94)*(TRIM('Base Notas '!G$6:G$1072)="Calcario")*'Base Notas '!H$6:H$1072),0)</f>
        <v>0</v>
      </c>
      <c r="K94" s="123" cm="1">
        <f t="array" ref="K94">IFERROR(SUMPRODUCT((Base_Insumos!$G$2:$G$7000=A94)*(Base_Insumos!$I$2:$I$7000=C94)*(Base_Insumos!$T$2:$T$7000=3502934)*Base_Insumos!$X$2:$X$7000),0)</f>
        <v>0</v>
      </c>
      <c r="L94" s="123" cm="1">
        <f t="array" ref="L94">IFERROR(SUMPRODUCT((Base_Insumos!$G$2:$G$7000=A94)*(Base_Insumos!$I$2:$I$7000=C94)*(Base_Insumos!$T$2:$T$7000=3504289)*Base_Insumos!$X$2:$X$7000),0)</f>
        <v>0</v>
      </c>
      <c r="M94" s="124" t="str">
        <f t="shared" si="10"/>
        <v>✗ Não apontado</v>
      </c>
      <c r="N94" s="124" t="str">
        <f t="shared" si="11"/>
        <v>✗ Não apontado</v>
      </c>
      <c r="O94" s="125">
        <f t="shared" si="12"/>
        <v>68.78</v>
      </c>
      <c r="P94" s="163">
        <f t="shared" si="13"/>
        <v>0</v>
      </c>
    </row>
    <row r="95" spans="1:16" ht="15.75" customHeight="1" x14ac:dyDescent="0.35">
      <c r="A95" s="160">
        <v>40847</v>
      </c>
      <c r="B95" s="119" t="str">
        <f>VLOOKUP(A95,'Base Fazendas'!A:C,2,0)</f>
        <v>Luzia I e II</v>
      </c>
      <c r="C95" s="118">
        <v>210</v>
      </c>
      <c r="D95" s="120" t="s">
        <v>104</v>
      </c>
      <c r="E95" s="121">
        <f>IFERROR(SUMPRODUCT((Tratos!C$2:C$1442=A95)*(Tratos!E$2:E$1442=C95)*Tratos!X$2:X$1442),0)</f>
        <v>168.79999999999998</v>
      </c>
      <c r="F95" s="121">
        <f>0</f>
        <v>0</v>
      </c>
      <c r="G95" s="121">
        <f>0</f>
        <v>0</v>
      </c>
      <c r="H95" s="122">
        <v>0</v>
      </c>
      <c r="I95" s="123" cm="1">
        <f t="array" ref="I95">IFERROR(SUMPRODUCT((TEXT('Base Notas '!D$6:D$1072,"0")=TEXT(A95,"0"))*('Base Notas '!F$6:F$1072=C95)*(TRIM('Base Notas '!G$6:G$1072)="Gesso")*'Base Notas '!H$6:H$1072),0)</f>
        <v>0</v>
      </c>
      <c r="J95" s="123">
        <f>IFERROR(SUMPRODUCT((TEXT('Base Notas '!D$6:D$1072,"0")=TEXT(A95,"0"))*('Base Notas '!F$6:F$1072=C95)*(TRIM('Base Notas '!G$6:G$1072)="Calcario")*'Base Notas '!H$6:H$1072),0)</f>
        <v>0</v>
      </c>
      <c r="K95" s="123" cm="1">
        <f t="array" ref="K95">IFERROR(SUMPRODUCT((Base_Insumos!$G$2:$G$7000=A95)*(Base_Insumos!$I$2:$I$7000=C95)*(Base_Insumos!$T$2:$T$7000=3502934)*Base_Insumos!$X$2:$X$7000),0)</f>
        <v>0</v>
      </c>
      <c r="L95" s="123" cm="1">
        <f t="array" ref="L95">IFERROR(SUMPRODUCT((Base_Insumos!$G$2:$G$7000=A95)*(Base_Insumos!$I$2:$I$7000=C95)*(Base_Insumos!$T$2:$T$7000=3504289)*Base_Insumos!$X$2:$X$7000),0)</f>
        <v>0</v>
      </c>
      <c r="M95" s="124" t="str">
        <f t="shared" si="10"/>
        <v>✗ Não apontado</v>
      </c>
      <c r="N95" s="124" t="str">
        <f t="shared" si="11"/>
        <v>✗ Não apontado</v>
      </c>
      <c r="O95" s="125">
        <f t="shared" si="12"/>
        <v>168.79999999999998</v>
      </c>
      <c r="P95" s="163">
        <f t="shared" si="13"/>
        <v>0</v>
      </c>
    </row>
    <row r="96" spans="1:16" ht="15.75" customHeight="1" x14ac:dyDescent="0.35">
      <c r="A96" s="161">
        <v>40847</v>
      </c>
      <c r="B96" s="119" t="str">
        <f>VLOOKUP(A96,'Base Fazendas'!A:C,2,0)</f>
        <v>Luzia I e II</v>
      </c>
      <c r="C96" s="126">
        <v>211</v>
      </c>
      <c r="D96" s="120" t="s">
        <v>104</v>
      </c>
      <c r="E96" s="128">
        <f>IFERROR(SUMPRODUCT((Tratos!C$2:C$1442=A96)*(Tratos!E$2:E$1442=C96)*Tratos!X$2:X$1442),0)</f>
        <v>30.619999999999997</v>
      </c>
      <c r="F96" s="128">
        <f>0</f>
        <v>0</v>
      </c>
      <c r="G96" s="128">
        <f>0</f>
        <v>0</v>
      </c>
      <c r="H96" s="129">
        <v>0</v>
      </c>
      <c r="I96" s="123" cm="1">
        <f t="array" ref="I96">IFERROR(SUMPRODUCT((TEXT('Base Notas '!D$6:D$1072,"0")=TEXT(A96,"0"))*('Base Notas '!F$6:F$1072=C96)*(TRIM('Base Notas '!G$6:G$1072)="Gesso")*'Base Notas '!H$6:H$1072),0)</f>
        <v>0</v>
      </c>
      <c r="J96" s="123">
        <f>IFERROR(SUMPRODUCT((TEXT('Base Notas '!D$6:D$1072,"0")=TEXT(A96,"0"))*('Base Notas '!F$6:F$1072=C96)*(TRIM('Base Notas '!G$6:G$1072)="Calcario")*'Base Notas '!H$6:H$1072),0)</f>
        <v>0</v>
      </c>
      <c r="K96" s="123" cm="1">
        <f t="array" ref="K96">IFERROR(SUMPRODUCT((Base_Insumos!$G$2:$G$7000=A96)*(Base_Insumos!$I$2:$I$7000=C96)*(Base_Insumos!$T$2:$T$7000=3502934)*Base_Insumos!$X$2:$X$7000),0)</f>
        <v>0</v>
      </c>
      <c r="L96" s="123" cm="1">
        <f t="array" ref="L96">IFERROR(SUMPRODUCT((Base_Insumos!$G$2:$G$7000=A96)*(Base_Insumos!$I$2:$I$7000=C96)*(Base_Insumos!$T$2:$T$7000=3504289)*Base_Insumos!$X$2:$X$7000),0)</f>
        <v>0</v>
      </c>
      <c r="M96" s="124" t="str">
        <f t="shared" si="10"/>
        <v>✗ Não apontado</v>
      </c>
      <c r="N96" s="124" t="str">
        <f t="shared" si="11"/>
        <v>✗ Não apontado</v>
      </c>
      <c r="O96" s="125">
        <f t="shared" si="12"/>
        <v>30.619999999999997</v>
      </c>
      <c r="P96" s="163">
        <f t="shared" si="13"/>
        <v>0</v>
      </c>
    </row>
    <row r="97" spans="1:16" ht="15.75" customHeight="1" x14ac:dyDescent="0.35">
      <c r="A97" s="160">
        <v>73024</v>
      </c>
      <c r="B97" s="119" t="str">
        <f>VLOOKUP(A97,'Base Fazendas'!A:C,2,0)</f>
        <v>ST OLIMPIA</v>
      </c>
      <c r="C97" s="118">
        <v>444</v>
      </c>
      <c r="D97" s="120" t="s">
        <v>104</v>
      </c>
      <c r="E97" s="121">
        <f>IFERROR(SUMPRODUCT((Tratos!C$2:C$1442=A97)*(Tratos!E$2:E$1442=C97)*Tratos!X$2:X$1442),0)</f>
        <v>64.38</v>
      </c>
      <c r="F97" s="121">
        <f>0</f>
        <v>0</v>
      </c>
      <c r="G97" s="121">
        <f>0</f>
        <v>0</v>
      </c>
      <c r="H97" s="122">
        <v>0</v>
      </c>
      <c r="I97" s="123" cm="1">
        <f t="array" ref="I97">IFERROR(SUMPRODUCT((TEXT('Base Notas '!D$6:D$1072,"0")=TEXT(A97,"0"))*('Base Notas '!F$6:F$1072=C97)*(TRIM('Base Notas '!G$6:G$1072)="Gesso")*'Base Notas '!H$6:H$1072),0)</f>
        <v>0</v>
      </c>
      <c r="J97" s="123">
        <f>IFERROR(SUMPRODUCT((TEXT('Base Notas '!D$6:D$1072,"0")=TEXT(A97,"0"))*('Base Notas '!F$6:F$1072=C97)*(TRIM('Base Notas '!G$6:G$1072)="Calcario")*'Base Notas '!H$6:H$1072),0)</f>
        <v>0</v>
      </c>
      <c r="K97" s="123" cm="1">
        <f t="array" ref="K97">IFERROR(SUMPRODUCT((Base_Insumos!$G$2:$G$7000=A97)*(Base_Insumos!$I$2:$I$7000=C97)*(Base_Insumos!$T$2:$T$7000=3502934)*Base_Insumos!$X$2:$X$7000),0)</f>
        <v>0</v>
      </c>
      <c r="L97" s="123" cm="1">
        <f t="array" ref="L97">IFERROR(SUMPRODUCT((Base_Insumos!$G$2:$G$7000=A97)*(Base_Insumos!$I$2:$I$7000=C97)*(Base_Insumos!$T$2:$T$7000=3504289)*Base_Insumos!$X$2:$X$7000),0)</f>
        <v>0</v>
      </c>
      <c r="M97" s="124" t="str">
        <f t="shared" si="10"/>
        <v>✗ Não apontado</v>
      </c>
      <c r="N97" s="124" t="str">
        <f t="shared" si="11"/>
        <v>✗ Não apontado</v>
      </c>
      <c r="O97" s="125">
        <f t="shared" si="12"/>
        <v>64.38</v>
      </c>
      <c r="P97" s="163">
        <f t="shared" si="13"/>
        <v>0</v>
      </c>
    </row>
    <row r="98" spans="1:16" ht="15.75" customHeight="1" x14ac:dyDescent="0.35">
      <c r="A98" s="161">
        <v>21427</v>
      </c>
      <c r="B98" s="119" t="str">
        <f>VLOOKUP(A98,'Base Fazendas'!A:C,2,0)</f>
        <v>STO.ANTONIO</v>
      </c>
      <c r="C98" s="126">
        <v>1</v>
      </c>
      <c r="D98" s="120" t="s">
        <v>104</v>
      </c>
      <c r="E98" s="128">
        <f>IFERROR(SUMPRODUCT((Tratos!C$2:C$1442=A98)*(Tratos!E$2:E$1442=C98)*Tratos!X$2:X$1442),0)</f>
        <v>0</v>
      </c>
      <c r="F98" s="128">
        <f>0</f>
        <v>0</v>
      </c>
      <c r="G98" s="128">
        <f>0</f>
        <v>0</v>
      </c>
      <c r="H98" s="129">
        <v>0</v>
      </c>
      <c r="I98" s="123" cm="1">
        <f t="array" ref="I98">IFERROR(SUMPRODUCT((TEXT('Base Notas '!D$6:D$1072,"0")=TEXT(A98,"0"))*('Base Notas '!F$6:F$1072=C98)*(TRIM('Base Notas '!G$6:G$1072)="Gesso")*'Base Notas '!H$6:H$1072),0)</f>
        <v>0</v>
      </c>
      <c r="J98" s="123">
        <f>IFERROR(SUMPRODUCT((TEXT('Base Notas '!D$6:D$1072,"0")=TEXT(A98,"0"))*('Base Notas '!F$6:F$1072=C98)*(TRIM('Base Notas '!G$6:G$1072)="Calcario")*'Base Notas '!H$6:H$1072),0)</f>
        <v>0</v>
      </c>
      <c r="K98" s="123" cm="1">
        <f t="array" ref="K98">IFERROR(SUMPRODUCT((Base_Insumos!$G$2:$G$7000=A98)*(Base_Insumos!$I$2:$I$7000=C98)*(Base_Insumos!$T$2:$T$7000=3502934)*Base_Insumos!$X$2:$X$7000),0)</f>
        <v>0</v>
      </c>
      <c r="L98" s="123" cm="1">
        <f t="array" ref="L98">IFERROR(SUMPRODUCT((Base_Insumos!$G$2:$G$7000=A98)*(Base_Insumos!$I$2:$I$7000=C98)*(Base_Insumos!$T$2:$T$7000=3504289)*Base_Insumos!$X$2:$X$7000),0)</f>
        <v>0</v>
      </c>
      <c r="M98" s="124" t="str">
        <f t="shared" si="10"/>
        <v>✗ Não apontado</v>
      </c>
      <c r="N98" s="124" t="str">
        <f t="shared" si="11"/>
        <v>✗ Não apontado</v>
      </c>
      <c r="O98" s="125">
        <f t="shared" si="12"/>
        <v>0</v>
      </c>
      <c r="P98" s="163">
        <f t="shared" si="13"/>
        <v>0</v>
      </c>
    </row>
    <row r="99" spans="1:16" ht="15.75" customHeight="1" x14ac:dyDescent="0.35">
      <c r="A99" s="160">
        <v>9115</v>
      </c>
      <c r="B99" s="119" t="str">
        <f>VLOOKUP(A99,'Base Fazendas'!A:C,2,0)</f>
        <v>S.S.BENED.</v>
      </c>
      <c r="C99" s="118">
        <v>170</v>
      </c>
      <c r="D99" s="120" t="s">
        <v>104</v>
      </c>
      <c r="E99" s="121">
        <f>IFERROR(SUMPRODUCT((Tratos!C$2:C$1442=A99)*(Tratos!E$2:E$1442=C99)*Tratos!X$2:X$1442),0)</f>
        <v>23.16</v>
      </c>
      <c r="F99" s="121">
        <f>0</f>
        <v>0</v>
      </c>
      <c r="G99" s="121">
        <f>0</f>
        <v>0</v>
      </c>
      <c r="H99" s="122">
        <v>0</v>
      </c>
      <c r="I99" s="123" cm="1">
        <f t="array" ref="I99">IFERROR(SUMPRODUCT((TEXT('Base Notas '!D$6:D$1072,"0")=TEXT(A99,"0"))*('Base Notas '!F$6:F$1072=C99)*(TRIM('Base Notas '!G$6:G$1072)="Gesso")*'Base Notas '!H$6:H$1072),0)</f>
        <v>0</v>
      </c>
      <c r="J99" s="123">
        <f>IFERROR(SUMPRODUCT((TEXT('Base Notas '!D$6:D$1072,"0")=TEXT(A99,"0"))*('Base Notas '!F$6:F$1072=C99)*(TRIM('Base Notas '!G$6:G$1072)="Calcario")*'Base Notas '!H$6:H$1072),0)</f>
        <v>0</v>
      </c>
      <c r="K99" s="123" cm="1">
        <f t="array" ref="K99">IFERROR(SUMPRODUCT((Base_Insumos!$G$2:$G$7000=A99)*(Base_Insumos!$I$2:$I$7000=C99)*(Base_Insumos!$T$2:$T$7000=3502934)*Base_Insumos!$X$2:$X$7000),0)</f>
        <v>0</v>
      </c>
      <c r="L99" s="123" cm="1">
        <f t="array" ref="L99">IFERROR(SUMPRODUCT((Base_Insumos!$G$2:$G$7000=A99)*(Base_Insumos!$I$2:$I$7000=C99)*(Base_Insumos!$T$2:$T$7000=3504289)*Base_Insumos!$X$2:$X$7000),0)</f>
        <v>0</v>
      </c>
      <c r="M99" s="124" t="str">
        <f t="shared" si="10"/>
        <v>✗ Não apontado</v>
      </c>
      <c r="N99" s="124" t="str">
        <f t="shared" si="11"/>
        <v>✗ Não apontado</v>
      </c>
      <c r="O99" s="125">
        <f t="shared" si="12"/>
        <v>23.16</v>
      </c>
      <c r="P99" s="163">
        <f t="shared" si="13"/>
        <v>0</v>
      </c>
    </row>
    <row r="100" spans="1:16" ht="15.75" customHeight="1" x14ac:dyDescent="0.35">
      <c r="A100" s="161">
        <v>9130</v>
      </c>
      <c r="B100" s="119" t="str">
        <f>VLOOKUP(A100,'Base Fazendas'!A:C,2,0)</f>
        <v>S.S.CLEMEN</v>
      </c>
      <c r="C100" s="126">
        <v>360</v>
      </c>
      <c r="D100" s="120" t="s">
        <v>104</v>
      </c>
      <c r="E100" s="128">
        <f>IFERROR(SUMPRODUCT((Tratos!C$2:C$1442=A100)*(Tratos!E$2:E$1442=C100)*Tratos!X$2:X$1442),0)</f>
        <v>39.31</v>
      </c>
      <c r="F100" s="128">
        <f>0</f>
        <v>0</v>
      </c>
      <c r="G100" s="128">
        <f>0</f>
        <v>0</v>
      </c>
      <c r="H100" s="129">
        <v>0</v>
      </c>
      <c r="I100" s="123" cm="1">
        <f t="array" ref="I100">IFERROR(SUMPRODUCT((TEXT('Base Notas '!D$6:D$1072,"0")=TEXT(A100,"0"))*('Base Notas '!F$6:F$1072=C100)*(TRIM('Base Notas '!G$6:G$1072)="Gesso")*'Base Notas '!H$6:H$1072),0)</f>
        <v>0</v>
      </c>
      <c r="J100" s="123">
        <f>IFERROR(SUMPRODUCT((TEXT('Base Notas '!D$6:D$1072,"0")=TEXT(A100,"0"))*('Base Notas '!F$6:F$1072=C100)*(TRIM('Base Notas '!G$6:G$1072)="Calcario")*'Base Notas '!H$6:H$1072),0)</f>
        <v>0</v>
      </c>
      <c r="K100" s="123" cm="1">
        <f t="array" ref="K100">IFERROR(SUMPRODUCT((Base_Insumos!$G$2:$G$7000=A100)*(Base_Insumos!$I$2:$I$7000=C100)*(Base_Insumos!$T$2:$T$7000=3502934)*Base_Insumos!$X$2:$X$7000),0)</f>
        <v>0</v>
      </c>
      <c r="L100" s="123" cm="1">
        <f t="array" ref="L100">IFERROR(SUMPRODUCT((Base_Insumos!$G$2:$G$7000=A100)*(Base_Insumos!$I$2:$I$7000=C100)*(Base_Insumos!$T$2:$T$7000=3504289)*Base_Insumos!$X$2:$X$7000),0)</f>
        <v>0</v>
      </c>
      <c r="M100" s="124" t="str">
        <f t="shared" si="10"/>
        <v>✗ Não apontado</v>
      </c>
      <c r="N100" s="124" t="str">
        <f t="shared" si="11"/>
        <v>✗ Não apontado</v>
      </c>
      <c r="O100" s="125">
        <f t="shared" si="12"/>
        <v>39.31</v>
      </c>
      <c r="P100" s="163">
        <f t="shared" si="13"/>
        <v>0</v>
      </c>
    </row>
    <row r="101" spans="1:16" ht="15.75" customHeight="1" x14ac:dyDescent="0.35">
      <c r="A101" s="160">
        <v>61175</v>
      </c>
      <c r="B101" s="119" t="str">
        <f>VLOOKUP(A101,'Base Fazendas'!A:C,2,0)</f>
        <v>S FABIANO</v>
      </c>
      <c r="C101" s="118">
        <v>528</v>
      </c>
      <c r="D101" s="120" t="s">
        <v>104</v>
      </c>
      <c r="E101" s="121">
        <f>IFERROR(SUMPRODUCT((Tratos!C$2:C$1442=A101)*(Tratos!E$2:E$1442=C101)*Tratos!X$2:X$1442),0)</f>
        <v>24.83</v>
      </c>
      <c r="F101" s="121">
        <f>0</f>
        <v>0</v>
      </c>
      <c r="G101" s="121">
        <f>0</f>
        <v>0</v>
      </c>
      <c r="H101" s="122">
        <v>0</v>
      </c>
      <c r="I101" s="123" cm="1">
        <f t="array" ref="I101">IFERROR(SUMPRODUCT((TEXT('Base Notas '!D$6:D$1072,"0")=TEXT(A101,"0"))*('Base Notas '!F$6:F$1072=C101)*(TRIM('Base Notas '!G$6:G$1072)="Gesso")*'Base Notas '!H$6:H$1072),0)</f>
        <v>0</v>
      </c>
      <c r="J101" s="123">
        <f>IFERROR(SUMPRODUCT((TEXT('Base Notas '!D$6:D$1072,"0")=TEXT(A101,"0"))*('Base Notas '!F$6:F$1072=C101)*(TRIM('Base Notas '!G$6:G$1072)="Calcario")*'Base Notas '!H$6:H$1072),0)</f>
        <v>0</v>
      </c>
      <c r="K101" s="123" cm="1">
        <f t="array" ref="K101">IFERROR(SUMPRODUCT((Base_Insumos!$G$2:$G$7000=A101)*(Base_Insumos!$I$2:$I$7000=C101)*(Base_Insumos!$T$2:$T$7000=3502934)*Base_Insumos!$X$2:$X$7000),0)</f>
        <v>0</v>
      </c>
      <c r="L101" s="123" cm="1">
        <f t="array" ref="L101">IFERROR(SUMPRODUCT((Base_Insumos!$G$2:$G$7000=A101)*(Base_Insumos!$I$2:$I$7000=C101)*(Base_Insumos!$T$2:$T$7000=3504289)*Base_Insumos!$X$2:$X$7000),0)</f>
        <v>0</v>
      </c>
      <c r="M101" s="124" t="str">
        <f t="shared" si="10"/>
        <v>✗ Não apontado</v>
      </c>
      <c r="N101" s="124" t="str">
        <f t="shared" si="11"/>
        <v>✗ Não apontado</v>
      </c>
      <c r="O101" s="125">
        <f t="shared" si="12"/>
        <v>24.83</v>
      </c>
      <c r="P101" s="163">
        <f t="shared" si="13"/>
        <v>0</v>
      </c>
    </row>
    <row r="102" spans="1:16" ht="15.75" customHeight="1" x14ac:dyDescent="0.35">
      <c r="A102" s="161">
        <v>9180</v>
      </c>
      <c r="B102" s="119" t="str">
        <f>VLOOKUP(A102,'Base Fazendas'!A:C,2,0)</f>
        <v>SAO JOAO</v>
      </c>
      <c r="C102" s="126">
        <v>203</v>
      </c>
      <c r="D102" s="120" t="s">
        <v>104</v>
      </c>
      <c r="E102" s="128">
        <f>IFERROR(SUMPRODUCT((Tratos!C$2:C$1442=A102)*(Tratos!E$2:E$1442=C102)*Tratos!X$2:X$1442),0)</f>
        <v>85.990000000000009</v>
      </c>
      <c r="F102" s="128">
        <f>0</f>
        <v>0</v>
      </c>
      <c r="G102" s="128">
        <f>0</f>
        <v>0</v>
      </c>
      <c r="H102" s="129">
        <v>0</v>
      </c>
      <c r="I102" s="123" cm="1">
        <f t="array" ref="I102">IFERROR(SUMPRODUCT((TEXT('Base Notas '!D$6:D$1072,"0")=TEXT(A102,"0"))*('Base Notas '!F$6:F$1072=C102)*(TRIM('Base Notas '!G$6:G$1072)="Gesso")*'Base Notas '!H$6:H$1072),0)</f>
        <v>0</v>
      </c>
      <c r="J102" s="123">
        <f>IFERROR(SUMPRODUCT((TEXT('Base Notas '!D$6:D$1072,"0")=TEXT(A102,"0"))*('Base Notas '!F$6:F$1072=C102)*(TRIM('Base Notas '!G$6:G$1072)="Calcario")*'Base Notas '!H$6:H$1072),0)</f>
        <v>0</v>
      </c>
      <c r="K102" s="123" cm="1">
        <f t="array" ref="K102">IFERROR(SUMPRODUCT((Base_Insumos!$G$2:$G$7000=A102)*(Base_Insumos!$I$2:$I$7000=C102)*(Base_Insumos!$T$2:$T$7000=3502934)*Base_Insumos!$X$2:$X$7000),0)</f>
        <v>9.0000499999999999</v>
      </c>
      <c r="L102" s="123" cm="1">
        <f t="array" ref="L102">IFERROR(SUMPRODUCT((Base_Insumos!$G$2:$G$7000=A102)*(Base_Insumos!$I$2:$I$7000=C102)*(Base_Insumos!$T$2:$T$7000=3504289)*Base_Insumos!$X$2:$X$7000),0)</f>
        <v>0</v>
      </c>
      <c r="M102" s="124" t="str">
        <f t="shared" si="10"/>
        <v>✓ Apontado</v>
      </c>
      <c r="N102" s="124" t="str">
        <f t="shared" si="11"/>
        <v>✗ Não apontado</v>
      </c>
      <c r="O102" s="125">
        <f t="shared" si="12"/>
        <v>76.989950000000007</v>
      </c>
      <c r="P102" s="163">
        <f t="shared" si="13"/>
        <v>0</v>
      </c>
    </row>
    <row r="103" spans="1:16" ht="15.75" customHeight="1" x14ac:dyDescent="0.35">
      <c r="A103" s="160">
        <v>29111</v>
      </c>
      <c r="B103" s="119" t="str">
        <f>VLOOKUP(A103,'Base Fazendas'!A:C,2,0)</f>
        <v>NV ESPERANCA</v>
      </c>
      <c r="C103" s="118">
        <v>430</v>
      </c>
      <c r="D103" s="120" t="s">
        <v>104</v>
      </c>
      <c r="E103" s="121">
        <f>IFERROR(SUMPRODUCT((Tratos!C$2:C$1442=A103)*(Tratos!E$2:E$1442=C103)*Tratos!X$2:X$1442),0)</f>
        <v>31.790000000000003</v>
      </c>
      <c r="F103" s="121">
        <f>0</f>
        <v>0</v>
      </c>
      <c r="G103" s="121">
        <f>0</f>
        <v>0</v>
      </c>
      <c r="H103" s="122">
        <v>0</v>
      </c>
      <c r="I103" s="123" cm="1">
        <f t="array" ref="I103">IFERROR(SUMPRODUCT((TEXT('Base Notas '!D$6:D$1072,"0")=TEXT(A103,"0"))*('Base Notas '!F$6:F$1072=C103)*(TRIM('Base Notas '!G$6:G$1072)="Gesso")*'Base Notas '!H$6:H$1072),0)</f>
        <v>0</v>
      </c>
      <c r="J103" s="123">
        <f>IFERROR(SUMPRODUCT((TEXT('Base Notas '!D$6:D$1072,"0")=TEXT(A103,"0"))*('Base Notas '!F$6:F$1072=C103)*(TRIM('Base Notas '!G$6:G$1072)="Calcario")*'Base Notas '!H$6:H$1072),0)</f>
        <v>0</v>
      </c>
      <c r="K103" s="123" cm="1">
        <f t="array" ref="K103">IFERROR(SUMPRODUCT((Base_Insumos!$G$2:$G$7000=A103)*(Base_Insumos!$I$2:$I$7000=C103)*(Base_Insumos!$T$2:$T$7000=3502934)*Base_Insumos!$X$2:$X$7000),0)</f>
        <v>0</v>
      </c>
      <c r="L103" s="123" cm="1">
        <f t="array" ref="L103">IFERROR(SUMPRODUCT((Base_Insumos!$G$2:$G$7000=A103)*(Base_Insumos!$I$2:$I$7000=C103)*(Base_Insumos!$T$2:$T$7000=3504289)*Base_Insumos!$X$2:$X$7000),0)</f>
        <v>0</v>
      </c>
      <c r="M103" s="124" t="str">
        <f t="shared" ref="M103:M134" si="14">IF(K103&gt;0,"✓ Apontado","✗ Não apontado")</f>
        <v>✗ Não apontado</v>
      </c>
      <c r="N103" s="124" t="str">
        <f t="shared" ref="N103:N134" si="15">IF(L103&gt;0,"✓ Apontado","✗ Não apontado")</f>
        <v>✗ Não apontado</v>
      </c>
      <c r="O103" s="125">
        <f t="shared" si="12"/>
        <v>31.790000000000003</v>
      </c>
      <c r="P103" s="163">
        <f t="shared" si="13"/>
        <v>0</v>
      </c>
    </row>
    <row r="104" spans="1:16" ht="15.75" customHeight="1" x14ac:dyDescent="0.35">
      <c r="A104" s="161">
        <v>9001</v>
      </c>
      <c r="B104" s="119" t="str">
        <f>VLOOKUP(A104,'Base Fazendas'!A:C,2,0)</f>
        <v>S.HELENA</v>
      </c>
      <c r="C104" s="126">
        <v>2</v>
      </c>
      <c r="D104" s="130" t="s">
        <v>103</v>
      </c>
      <c r="E104" s="128">
        <f>0</f>
        <v>0</v>
      </c>
      <c r="F104" s="128">
        <f>IFERROR(SUMPRODUCT((Reforma!C$2:C$1099=A104)*(Reforma!E$2:E$1099=C104)*Reforma!N$2:N$1099),0)</f>
        <v>33620.76</v>
      </c>
      <c r="G104" s="128">
        <f>IFERROR(SUMPRODUCT((Reforma!C$2:C$1099=A104)*(Reforma!E$2:E$1099=C104)*Reforma!O$2:O$1099),0)</f>
        <v>5606.37</v>
      </c>
      <c r="H104" s="129">
        <v>0</v>
      </c>
      <c r="I104" s="123" cm="1">
        <f t="array" ref="I104">IFERROR(SUMPRODUCT((TEXT('Base Notas '!D$6:D$1072,"0")=TEXT(A104,"0"))*('Base Notas '!F$6:F$1072=C104)*(TRIM('Base Notas '!G$6:G$1072)="Gesso")*'Base Notas '!H$6:H$1072),0)</f>
        <v>0</v>
      </c>
      <c r="J104" s="123">
        <f>IFERROR(SUMPRODUCT((TEXT('Base Notas '!D$6:D$1072,"0")=TEXT(A104,"0"))*('Base Notas '!F$6:F$1072=C104)*(TRIM('Base Notas '!G$6:G$1072)="Calcario")*'Base Notas '!H$6:H$1072),0)</f>
        <v>0</v>
      </c>
      <c r="K104" s="123" cm="1">
        <f t="array" ref="K104">IFERROR(SUMPRODUCT((Base_Insumos!$G$2:$G$7000=A104)*(Base_Insumos!$I$2:$I$7000=C104)*(Base_Insumos!$T$2:$T$7000=3502934)*Base_Insumos!$X$2:$X$7000),0)</f>
        <v>0</v>
      </c>
      <c r="L104" s="123" cm="1">
        <f t="array" ref="L104">IFERROR(SUMPRODUCT((Base_Insumos!$G$2:$G$7000=A104)*(Base_Insumos!$I$2:$I$7000=C104)*(Base_Insumos!$T$2:$T$7000=3504289)*Base_Insumos!$X$2:$X$7000),0)</f>
        <v>0</v>
      </c>
      <c r="M104" s="124" t="str">
        <f t="shared" si="14"/>
        <v>✗ Não apontado</v>
      </c>
      <c r="N104" s="124" t="str">
        <f t="shared" si="15"/>
        <v>✗ Não apontado</v>
      </c>
      <c r="O104" s="125">
        <f>IFERROR((F104/1000)-K104,0)</f>
        <v>33.620760000000004</v>
      </c>
      <c r="P104" s="163">
        <f t="shared" ref="P104:P135" si="16">IFERROR((G104/1000)-L104,0)</f>
        <v>5.6063700000000001</v>
      </c>
    </row>
    <row r="105" spans="1:16" ht="15.75" customHeight="1" x14ac:dyDescent="0.35">
      <c r="A105" s="160">
        <v>9001</v>
      </c>
      <c r="B105" s="119" t="str">
        <f>VLOOKUP(A105,'Base Fazendas'!A:C,2,0)</f>
        <v>S.HELENA</v>
      </c>
      <c r="C105" s="118">
        <v>3</v>
      </c>
      <c r="D105" s="130" t="s">
        <v>103</v>
      </c>
      <c r="E105" s="121">
        <f>0</f>
        <v>0</v>
      </c>
      <c r="F105" s="121">
        <f>IFERROR(SUMPRODUCT((Reforma!C$2:C$1099=A105)*(Reforma!E$2:E$1099=C105)*Reforma!N$2:N$1099),0)</f>
        <v>515452.83999999997</v>
      </c>
      <c r="G105" s="121">
        <f>IFERROR(SUMPRODUCT((Reforma!C$2:C$1099=A105)*(Reforma!E$2:E$1099=C105)*Reforma!O$2:O$1099),0)</f>
        <v>82089.36</v>
      </c>
      <c r="H105" s="122">
        <v>0</v>
      </c>
      <c r="I105" s="123" cm="1">
        <f t="array" ref="I105">IFERROR(SUMPRODUCT((TEXT('Base Notas '!D$6:D$1072,"0")=TEXT(A105,"0"))*('Base Notas '!F$6:F$1072=C105)*(TRIM('Base Notas '!G$6:G$1072)="Gesso")*'Base Notas '!H$6:H$1072),0)</f>
        <v>0</v>
      </c>
      <c r="J105" s="123">
        <f>IFERROR(SUMPRODUCT((TEXT('Base Notas '!D$6:D$1072,"0")=TEXT(A105,"0"))*('Base Notas '!F$6:F$1072=C105)*(TRIM('Base Notas '!G$6:G$1072)="Calcario")*'Base Notas '!H$6:H$1072),0)</f>
        <v>0</v>
      </c>
      <c r="K105" s="123" cm="1">
        <f t="array" ref="K105">IFERROR(SUMPRODUCT((Base_Insumos!$G$2:$G$7000=A105)*(Base_Insumos!$I$2:$I$7000=C105)*(Base_Insumos!$T$2:$T$7000=3502934)*Base_Insumos!$X$2:$X$7000),0)</f>
        <v>0</v>
      </c>
      <c r="L105" s="123" cm="1">
        <f t="array" ref="L105">IFERROR(SUMPRODUCT((Base_Insumos!$G$2:$G$7000=A105)*(Base_Insumos!$I$2:$I$7000=C105)*(Base_Insumos!$T$2:$T$7000=3504289)*Base_Insumos!$X$2:$X$7000),0)</f>
        <v>0</v>
      </c>
      <c r="M105" s="124" t="str">
        <f t="shared" si="14"/>
        <v>✗ Não apontado</v>
      </c>
      <c r="N105" s="124" t="str">
        <f t="shared" si="15"/>
        <v>✗ Não apontado</v>
      </c>
      <c r="O105" s="125">
        <f t="shared" ref="O105:O135" si="17">IFERROR((F105/1000)-K105,0)</f>
        <v>515.45283999999992</v>
      </c>
      <c r="P105" s="163">
        <f t="shared" si="16"/>
        <v>82.089359999999999</v>
      </c>
    </row>
    <row r="106" spans="1:16" ht="15.75" customHeight="1" x14ac:dyDescent="0.35">
      <c r="A106" s="161">
        <v>9001</v>
      </c>
      <c r="B106" s="119" t="str">
        <f>VLOOKUP(A106,'Base Fazendas'!A:C,2,0)</f>
        <v>S.HELENA</v>
      </c>
      <c r="C106" s="126">
        <v>4</v>
      </c>
      <c r="D106" s="130" t="s">
        <v>103</v>
      </c>
      <c r="E106" s="128">
        <f>0</f>
        <v>0</v>
      </c>
      <c r="F106" s="128">
        <f>IFERROR(SUMPRODUCT((Reforma!C$2:C$1099=A106)*(Reforma!E$2:E$1099=C106)*Reforma!N$2:N$1099),0)</f>
        <v>276758.69000000006</v>
      </c>
      <c r="G106" s="128">
        <f>IFERROR(SUMPRODUCT((Reforma!C$2:C$1099=A106)*(Reforma!E$2:E$1099=C106)*Reforma!O$2:O$1099),0)</f>
        <v>51194.25</v>
      </c>
      <c r="H106" s="129">
        <v>0</v>
      </c>
      <c r="I106" s="123" cm="1">
        <f t="array" ref="I106">IFERROR(SUMPRODUCT((TEXT('Base Notas '!D$6:D$1072,"0")=TEXT(A106,"0"))*('Base Notas '!F$6:F$1072=C106)*(TRIM('Base Notas '!G$6:G$1072)="Gesso")*'Base Notas '!H$6:H$1072),0)</f>
        <v>0</v>
      </c>
      <c r="J106" s="123">
        <f>IFERROR(SUMPRODUCT((TEXT('Base Notas '!D$6:D$1072,"0")=TEXT(A106,"0"))*('Base Notas '!F$6:F$1072=C106)*(TRIM('Base Notas '!G$6:G$1072)="Calcario")*'Base Notas '!H$6:H$1072),0)</f>
        <v>0</v>
      </c>
      <c r="K106" s="123" cm="1">
        <f t="array" ref="K106">IFERROR(SUMPRODUCT((Base_Insumos!$G$2:$G$7000=A106)*(Base_Insumos!$I$2:$I$7000=C106)*(Base_Insumos!$T$2:$T$7000=3502934)*Base_Insumos!$X$2:$X$7000),0)</f>
        <v>0</v>
      </c>
      <c r="L106" s="123" cm="1">
        <f t="array" ref="L106">IFERROR(SUMPRODUCT((Base_Insumos!$G$2:$G$7000=A106)*(Base_Insumos!$I$2:$I$7000=C106)*(Base_Insumos!$T$2:$T$7000=3504289)*Base_Insumos!$X$2:$X$7000),0)</f>
        <v>0</v>
      </c>
      <c r="M106" s="124" t="str">
        <f t="shared" si="14"/>
        <v>✗ Não apontado</v>
      </c>
      <c r="N106" s="124" t="str">
        <f t="shared" si="15"/>
        <v>✗ Não apontado</v>
      </c>
      <c r="O106" s="125">
        <f t="shared" si="17"/>
        <v>276.75869000000006</v>
      </c>
      <c r="P106" s="163">
        <f t="shared" si="16"/>
        <v>51.194249999999997</v>
      </c>
    </row>
    <row r="107" spans="1:16" ht="15.75" customHeight="1" x14ac:dyDescent="0.35">
      <c r="A107" s="160">
        <v>9001</v>
      </c>
      <c r="B107" s="119" t="str">
        <f>VLOOKUP(A107,'Base Fazendas'!A:C,2,0)</f>
        <v>S.HELENA</v>
      </c>
      <c r="C107" s="118">
        <v>5</v>
      </c>
      <c r="D107" s="130" t="s">
        <v>103</v>
      </c>
      <c r="E107" s="121">
        <f>0</f>
        <v>0</v>
      </c>
      <c r="F107" s="121">
        <f>IFERROR(SUMPRODUCT((Reforma!C$2:C$1099=A107)*(Reforma!E$2:E$1099=C107)*Reforma!N$2:N$1099),0)</f>
        <v>250690.72</v>
      </c>
      <c r="G107" s="121">
        <f>IFERROR(SUMPRODUCT((Reforma!C$2:C$1099=A107)*(Reforma!E$2:E$1099=C107)*Reforma!O$2:O$1099),0)</f>
        <v>96046.739999999991</v>
      </c>
      <c r="H107" s="122">
        <v>0</v>
      </c>
      <c r="I107" s="123" cm="1">
        <f t="array" ref="I107">IFERROR(SUMPRODUCT((TEXT('Base Notas '!D$6:D$1072,"0")=TEXT(A107,"0"))*('Base Notas '!F$6:F$1072=C107)*(TRIM('Base Notas '!G$6:G$1072)="Gesso")*'Base Notas '!H$6:H$1072),0)</f>
        <v>0</v>
      </c>
      <c r="J107" s="123">
        <f>IFERROR(SUMPRODUCT((TEXT('Base Notas '!D$6:D$1072,"0")=TEXT(A107,"0"))*('Base Notas '!F$6:F$1072=C107)*(TRIM('Base Notas '!G$6:G$1072)="Calcario")*'Base Notas '!H$6:H$1072),0)</f>
        <v>0</v>
      </c>
      <c r="K107" s="123" cm="1">
        <f t="array" ref="K107">IFERROR(SUMPRODUCT((Base_Insumos!$G$2:$G$7000=A107)*(Base_Insumos!$I$2:$I$7000=C107)*(Base_Insumos!$T$2:$T$7000=3502934)*Base_Insumos!$X$2:$X$7000),0)</f>
        <v>0</v>
      </c>
      <c r="L107" s="123" cm="1">
        <f t="array" ref="L107">IFERROR(SUMPRODUCT((Base_Insumos!$G$2:$G$7000=A107)*(Base_Insumos!$I$2:$I$7000=C107)*(Base_Insumos!$T$2:$T$7000=3504289)*Base_Insumos!$X$2:$X$7000),0)</f>
        <v>0</v>
      </c>
      <c r="M107" s="124" t="str">
        <f t="shared" si="14"/>
        <v>✗ Não apontado</v>
      </c>
      <c r="N107" s="124" t="str">
        <f t="shared" si="15"/>
        <v>✗ Não apontado</v>
      </c>
      <c r="O107" s="125">
        <f t="shared" si="17"/>
        <v>250.69072</v>
      </c>
      <c r="P107" s="163">
        <f t="shared" si="16"/>
        <v>96.046739999999986</v>
      </c>
    </row>
    <row r="108" spans="1:16" ht="15.75" customHeight="1" x14ac:dyDescent="0.35">
      <c r="A108" s="161">
        <v>9001</v>
      </c>
      <c r="B108" s="119" t="str">
        <f>VLOOKUP(A108,'Base Fazendas'!A:C,2,0)</f>
        <v>S.HELENA</v>
      </c>
      <c r="C108" s="126">
        <v>7</v>
      </c>
      <c r="D108" s="130" t="s">
        <v>103</v>
      </c>
      <c r="E108" s="128">
        <f>0</f>
        <v>0</v>
      </c>
      <c r="F108" s="128">
        <f>IFERROR(SUMPRODUCT((Reforma!C$2:C$1099=A108)*(Reforma!E$2:E$1099=C108)*Reforma!N$2:N$1099),0)</f>
        <v>134708.36000000002</v>
      </c>
      <c r="G108" s="128">
        <f>IFERROR(SUMPRODUCT((Reforma!C$2:C$1099=A108)*(Reforma!E$2:E$1099=C108)*Reforma!O$2:O$1099),0)</f>
        <v>35697.339999999997</v>
      </c>
      <c r="H108" s="129">
        <v>0</v>
      </c>
      <c r="I108" s="123" cm="1">
        <f t="array" ref="I108">IFERROR(SUMPRODUCT((TEXT('Base Notas '!D$6:D$1072,"0")=TEXT(A108,"0"))*('Base Notas '!F$6:F$1072=C108)*(TRIM('Base Notas '!G$6:G$1072)="Gesso")*'Base Notas '!H$6:H$1072),0)</f>
        <v>0</v>
      </c>
      <c r="J108" s="123">
        <f>IFERROR(SUMPRODUCT((TEXT('Base Notas '!D$6:D$1072,"0")=TEXT(A108,"0"))*('Base Notas '!F$6:F$1072=C108)*(TRIM('Base Notas '!G$6:G$1072)="Calcario")*'Base Notas '!H$6:H$1072),0)</f>
        <v>0</v>
      </c>
      <c r="K108" s="123" cm="1">
        <f t="array" ref="K108">IFERROR(SUMPRODUCT((Base_Insumos!$G$2:$G$7000=A108)*(Base_Insumos!$I$2:$I$7000=C108)*(Base_Insumos!$T$2:$T$7000=3502934)*Base_Insumos!$X$2:$X$7000),0)</f>
        <v>0</v>
      </c>
      <c r="L108" s="123" cm="1">
        <f t="array" ref="L108">IFERROR(SUMPRODUCT((Base_Insumos!$G$2:$G$7000=A108)*(Base_Insumos!$I$2:$I$7000=C108)*(Base_Insumos!$T$2:$T$7000=3504289)*Base_Insumos!$X$2:$X$7000),0)</f>
        <v>0</v>
      </c>
      <c r="M108" s="124" t="str">
        <f t="shared" si="14"/>
        <v>✗ Não apontado</v>
      </c>
      <c r="N108" s="124" t="str">
        <f t="shared" si="15"/>
        <v>✗ Não apontado</v>
      </c>
      <c r="O108" s="125">
        <f t="shared" si="17"/>
        <v>134.70836000000003</v>
      </c>
      <c r="P108" s="163">
        <f t="shared" si="16"/>
        <v>35.697339999999997</v>
      </c>
    </row>
    <row r="109" spans="1:16" ht="15.75" customHeight="1" x14ac:dyDescent="0.35">
      <c r="A109" s="160">
        <v>9111</v>
      </c>
      <c r="B109" s="119" t="str">
        <f>VLOOKUP(A109,'Base Fazendas'!A:C,2,0)</f>
        <v>STA HERMINIA</v>
      </c>
      <c r="C109" s="118">
        <v>112</v>
      </c>
      <c r="D109" s="130" t="s">
        <v>103</v>
      </c>
      <c r="E109" s="121">
        <f>0</f>
        <v>0</v>
      </c>
      <c r="F109" s="121">
        <f>IFERROR(SUMPRODUCT((Reforma!C$2:C$1099=A109)*(Reforma!E$2:E$1099=C109)*Reforma!N$2:N$1099),0)</f>
        <v>2209.4299999999998</v>
      </c>
      <c r="G109" s="121">
        <f>IFERROR(SUMPRODUCT((Reforma!C$2:C$1099=A109)*(Reforma!E$2:E$1099=C109)*Reforma!O$2:O$1099),0)</f>
        <v>0</v>
      </c>
      <c r="H109" s="122">
        <v>0</v>
      </c>
      <c r="I109" s="123" cm="1">
        <f t="array" ref="I109">IFERROR(SUMPRODUCT((TEXT('Base Notas '!D$6:D$1072,"0")=TEXT(A109,"0"))*('Base Notas '!F$6:F$1072=C109)*(TRIM('Base Notas '!G$6:G$1072)="Gesso")*'Base Notas '!H$6:H$1072),0)</f>
        <v>0</v>
      </c>
      <c r="J109" s="123">
        <f>IFERROR(SUMPRODUCT((TEXT('Base Notas '!D$6:D$1072,"0")=TEXT(A109,"0"))*('Base Notas '!F$6:F$1072=C109)*(TRIM('Base Notas '!G$6:G$1072)="Calcario")*'Base Notas '!H$6:H$1072),0)</f>
        <v>0</v>
      </c>
      <c r="K109" s="123" cm="1">
        <f t="array" ref="K109">IFERROR(SUMPRODUCT((Base_Insumos!$G$2:$G$7000=A109)*(Base_Insumos!$I$2:$I$7000=C109)*(Base_Insumos!$T$2:$T$7000=3502934)*Base_Insumos!$X$2:$X$7000),0)</f>
        <v>0</v>
      </c>
      <c r="L109" s="123" cm="1">
        <f t="array" ref="L109">IFERROR(SUMPRODUCT((Base_Insumos!$G$2:$G$7000=A109)*(Base_Insumos!$I$2:$I$7000=C109)*(Base_Insumos!$T$2:$T$7000=3504289)*Base_Insumos!$X$2:$X$7000),0)</f>
        <v>0</v>
      </c>
      <c r="M109" s="124" t="str">
        <f t="shared" si="14"/>
        <v>✗ Não apontado</v>
      </c>
      <c r="N109" s="124" t="str">
        <f t="shared" si="15"/>
        <v>✗ Não apontado</v>
      </c>
      <c r="O109" s="125">
        <f t="shared" si="17"/>
        <v>2.2094299999999998</v>
      </c>
      <c r="P109" s="163">
        <f t="shared" si="16"/>
        <v>0</v>
      </c>
    </row>
    <row r="110" spans="1:16" ht="15.75" customHeight="1" x14ac:dyDescent="0.35">
      <c r="A110" s="161">
        <v>9118</v>
      </c>
      <c r="B110" s="119" t="str">
        <f>VLOOKUP(A110,'Base Fazendas'!A:C,2,0)</f>
        <v>SAO LUIZ</v>
      </c>
      <c r="C110" s="126">
        <v>115</v>
      </c>
      <c r="D110" s="130" t="s">
        <v>103</v>
      </c>
      <c r="E110" s="128">
        <f>0</f>
        <v>0</v>
      </c>
      <c r="F110" s="128">
        <f>IFERROR(SUMPRODUCT((Reforma!C$2:C$1099=A110)*(Reforma!E$2:E$1099=C110)*Reforma!N$2:N$1099),0)</f>
        <v>111121.25000000001</v>
      </c>
      <c r="G110" s="128">
        <f>IFERROR(SUMPRODUCT((Reforma!C$2:C$1099=A110)*(Reforma!E$2:E$1099=C110)*Reforma!O$2:O$1099),0)</f>
        <v>17230.59</v>
      </c>
      <c r="H110" s="129">
        <v>0</v>
      </c>
      <c r="I110" s="123" cm="1">
        <f t="array" ref="I110">IFERROR(SUMPRODUCT((TEXT('Base Notas '!D$6:D$1072,"0")=TEXT(A110,"0"))*('Base Notas '!F$6:F$1072=C110)*(TRIM('Base Notas '!G$6:G$1072)="Gesso")*'Base Notas '!H$6:H$1072),0)</f>
        <v>0</v>
      </c>
      <c r="J110" s="123">
        <f>IFERROR(SUMPRODUCT((TEXT('Base Notas '!D$6:D$1072,"0")=TEXT(A110,"0"))*('Base Notas '!F$6:F$1072=C110)*(TRIM('Base Notas '!G$6:G$1072)="Calcario")*'Base Notas '!H$6:H$1072),0)</f>
        <v>0</v>
      </c>
      <c r="K110" s="123" cm="1">
        <f t="array" ref="K110">IFERROR(SUMPRODUCT((Base_Insumos!$G$2:$G$7000=A110)*(Base_Insumos!$I$2:$I$7000=C110)*(Base_Insumos!$T$2:$T$7000=3502934)*Base_Insumos!$X$2:$X$7000),0)</f>
        <v>0</v>
      </c>
      <c r="L110" s="123" cm="1">
        <f t="array" ref="L110">IFERROR(SUMPRODUCT((Base_Insumos!$G$2:$G$7000=A110)*(Base_Insumos!$I$2:$I$7000=C110)*(Base_Insumos!$T$2:$T$7000=3504289)*Base_Insumos!$X$2:$X$7000),0)</f>
        <v>0</v>
      </c>
      <c r="M110" s="124" t="str">
        <f t="shared" si="14"/>
        <v>✗ Não apontado</v>
      </c>
      <c r="N110" s="124" t="str">
        <f t="shared" si="15"/>
        <v>✗ Não apontado</v>
      </c>
      <c r="O110" s="125">
        <f t="shared" si="17"/>
        <v>111.12125000000002</v>
      </c>
      <c r="P110" s="163">
        <f t="shared" si="16"/>
        <v>17.230589999999999</v>
      </c>
    </row>
    <row r="111" spans="1:16" ht="15.75" customHeight="1" x14ac:dyDescent="0.35">
      <c r="A111" s="160">
        <v>9118</v>
      </c>
      <c r="B111" s="119" t="str">
        <f>VLOOKUP(A111,'Base Fazendas'!A:C,2,0)</f>
        <v>SAO LUIZ</v>
      </c>
      <c r="C111" s="118">
        <v>116</v>
      </c>
      <c r="D111" s="130" t="s">
        <v>103</v>
      </c>
      <c r="E111" s="121">
        <f>0</f>
        <v>0</v>
      </c>
      <c r="F111" s="121">
        <f>IFERROR(SUMPRODUCT((Reforma!C$2:C$1099=A111)*(Reforma!E$2:E$1099=C111)*Reforma!N$2:N$1099),0)</f>
        <v>11980.54</v>
      </c>
      <c r="G111" s="121">
        <f>IFERROR(SUMPRODUCT((Reforma!C$2:C$1099=A111)*(Reforma!E$2:E$1099=C111)*Reforma!O$2:O$1099),0)</f>
        <v>0</v>
      </c>
      <c r="H111" s="122">
        <v>0</v>
      </c>
      <c r="I111" s="123" cm="1">
        <f t="array" ref="I111">IFERROR(SUMPRODUCT((TEXT('Base Notas '!D$6:D$1072,"0")=TEXT(A111,"0"))*('Base Notas '!F$6:F$1072=C111)*(TRIM('Base Notas '!G$6:G$1072)="Gesso")*'Base Notas '!H$6:H$1072),0)</f>
        <v>0</v>
      </c>
      <c r="J111" s="123">
        <f>IFERROR(SUMPRODUCT((TEXT('Base Notas '!D$6:D$1072,"0")=TEXT(A111,"0"))*('Base Notas '!F$6:F$1072=C111)*(TRIM('Base Notas '!G$6:G$1072)="Calcario")*'Base Notas '!H$6:H$1072),0)</f>
        <v>0</v>
      </c>
      <c r="K111" s="123" cm="1">
        <f t="array" ref="K111">IFERROR(SUMPRODUCT((Base_Insumos!$G$2:$G$7000=A111)*(Base_Insumos!$I$2:$I$7000=C111)*(Base_Insumos!$T$2:$T$7000=3502934)*Base_Insumos!$X$2:$X$7000),0)</f>
        <v>0</v>
      </c>
      <c r="L111" s="123" cm="1">
        <f t="array" ref="L111">IFERROR(SUMPRODUCT((Base_Insumos!$G$2:$G$7000=A111)*(Base_Insumos!$I$2:$I$7000=C111)*(Base_Insumos!$T$2:$T$7000=3504289)*Base_Insumos!$X$2:$X$7000),0)</f>
        <v>0</v>
      </c>
      <c r="M111" s="124" t="str">
        <f t="shared" si="14"/>
        <v>✗ Não apontado</v>
      </c>
      <c r="N111" s="124" t="str">
        <f t="shared" si="15"/>
        <v>✗ Não apontado</v>
      </c>
      <c r="O111" s="125">
        <f t="shared" si="17"/>
        <v>11.980540000000001</v>
      </c>
      <c r="P111" s="163">
        <f t="shared" si="16"/>
        <v>0</v>
      </c>
    </row>
    <row r="112" spans="1:16" ht="15.75" customHeight="1" x14ac:dyDescent="0.35">
      <c r="A112" s="161">
        <v>9134</v>
      </c>
      <c r="B112" s="119" t="str">
        <f>VLOOKUP(A112,'Base Fazendas'!A:C,2,0)</f>
        <v>VISTA ALEGRE</v>
      </c>
      <c r="C112" s="126">
        <v>188</v>
      </c>
      <c r="D112" s="130" t="s">
        <v>103</v>
      </c>
      <c r="E112" s="128">
        <f>0</f>
        <v>0</v>
      </c>
      <c r="F112" s="128">
        <f>IFERROR(SUMPRODUCT((Reforma!C$2:C$1099=A112)*(Reforma!E$2:E$1099=C112)*Reforma!N$2:N$1099),0)</f>
        <v>774710.61</v>
      </c>
      <c r="G112" s="128">
        <f>IFERROR(SUMPRODUCT((Reforma!C$2:C$1099=A112)*(Reforma!E$2:E$1099=C112)*Reforma!O$2:O$1099),0)</f>
        <v>86086.12000000001</v>
      </c>
      <c r="H112" s="129">
        <v>0</v>
      </c>
      <c r="I112" s="123" cm="1">
        <f t="array" ref="I112">IFERROR(SUMPRODUCT((TEXT('Base Notas '!D$6:D$1072,"0")=TEXT(A112,"0"))*('Base Notas '!F$6:F$1072=C112)*(TRIM('Base Notas '!G$6:G$1072)="Gesso")*'Base Notas '!H$6:H$1072),0)</f>
        <v>0</v>
      </c>
      <c r="J112" s="123">
        <f>IFERROR(SUMPRODUCT((TEXT('Base Notas '!D$6:D$1072,"0")=TEXT(A112,"0"))*('Base Notas '!F$6:F$1072=C112)*(TRIM('Base Notas '!G$6:G$1072)="Calcario")*'Base Notas '!H$6:H$1072),0)</f>
        <v>0</v>
      </c>
      <c r="K112" s="123" cm="1">
        <f t="array" ref="K112">IFERROR(SUMPRODUCT((Base_Insumos!$G$2:$G$7000=A112)*(Base_Insumos!$I$2:$I$7000=C112)*(Base_Insumos!$T$2:$T$7000=3502934)*Base_Insumos!$X$2:$X$7000),0)</f>
        <v>0</v>
      </c>
      <c r="L112" s="123" cm="1">
        <f t="array" ref="L112">IFERROR(SUMPRODUCT((Base_Insumos!$G$2:$G$7000=A112)*(Base_Insumos!$I$2:$I$7000=C112)*(Base_Insumos!$T$2:$T$7000=3504289)*Base_Insumos!$X$2:$X$7000),0)</f>
        <v>0</v>
      </c>
      <c r="M112" s="124" t="str">
        <f t="shared" si="14"/>
        <v>✗ Não apontado</v>
      </c>
      <c r="N112" s="124" t="str">
        <f t="shared" si="15"/>
        <v>✗ Não apontado</v>
      </c>
      <c r="O112" s="125">
        <f t="shared" si="17"/>
        <v>774.71060999999997</v>
      </c>
      <c r="P112" s="163">
        <f t="shared" si="16"/>
        <v>86.086120000000008</v>
      </c>
    </row>
    <row r="113" spans="1:16" ht="15.75" customHeight="1" x14ac:dyDescent="0.35">
      <c r="A113" s="160">
        <v>9138</v>
      </c>
      <c r="B113" s="119" t="str">
        <f>VLOOKUP(A113,'Base Fazendas'!A:C,2,0)</f>
        <v>BELA VISTA</v>
      </c>
      <c r="C113" s="118">
        <v>151</v>
      </c>
      <c r="D113" s="130" t="s">
        <v>103</v>
      </c>
      <c r="E113" s="121">
        <f>0</f>
        <v>0</v>
      </c>
      <c r="F113" s="121">
        <f>IFERROR(SUMPRODUCT((Reforma!C$2:C$1099=A113)*(Reforma!E$2:E$1099=C113)*Reforma!N$2:N$1099),0)</f>
        <v>275230.91000000003</v>
      </c>
      <c r="G113" s="121">
        <f>IFERROR(SUMPRODUCT((Reforma!C$2:C$1099=A113)*(Reforma!E$2:E$1099=C113)*Reforma!O$2:O$1099),0)</f>
        <v>84976.01</v>
      </c>
      <c r="H113" s="122">
        <v>0</v>
      </c>
      <c r="I113" s="123" cm="1">
        <f t="array" ref="I113">IFERROR(SUMPRODUCT((TEXT('Base Notas '!D$6:D$1072,"0")=TEXT(A113,"0"))*('Base Notas '!F$6:F$1072=C113)*(TRIM('Base Notas '!G$6:G$1072)="Gesso")*'Base Notas '!H$6:H$1072),0)</f>
        <v>0</v>
      </c>
      <c r="J113" s="123">
        <f>IFERROR(SUMPRODUCT((TEXT('Base Notas '!D$6:D$1072,"0")=TEXT(A113,"0"))*('Base Notas '!F$6:F$1072=C113)*(TRIM('Base Notas '!G$6:G$1072)="Calcario")*'Base Notas '!H$6:H$1072),0)</f>
        <v>0</v>
      </c>
      <c r="K113" s="123" cm="1">
        <f t="array" ref="K113">IFERROR(SUMPRODUCT((Base_Insumos!$G$2:$G$7000=A113)*(Base_Insumos!$I$2:$I$7000=C113)*(Base_Insumos!$T$2:$T$7000=3502934)*Base_Insumos!$X$2:$X$7000),0)</f>
        <v>0</v>
      </c>
      <c r="L113" s="123" cm="1">
        <f t="array" ref="L113">IFERROR(SUMPRODUCT((Base_Insumos!$G$2:$G$7000=A113)*(Base_Insumos!$I$2:$I$7000=C113)*(Base_Insumos!$T$2:$T$7000=3504289)*Base_Insumos!$X$2:$X$7000),0)</f>
        <v>0</v>
      </c>
      <c r="M113" s="124" t="str">
        <f t="shared" si="14"/>
        <v>✗ Não apontado</v>
      </c>
      <c r="N113" s="124" t="str">
        <f t="shared" si="15"/>
        <v>✗ Não apontado</v>
      </c>
      <c r="O113" s="125">
        <f t="shared" si="17"/>
        <v>275.23091000000005</v>
      </c>
      <c r="P113" s="163">
        <f t="shared" si="16"/>
        <v>84.976009999999988</v>
      </c>
    </row>
    <row r="114" spans="1:16" ht="15.75" customHeight="1" x14ac:dyDescent="0.35">
      <c r="A114" s="161">
        <v>9138</v>
      </c>
      <c r="B114" s="119" t="str">
        <f>VLOOKUP(A114,'Base Fazendas'!A:C,2,0)</f>
        <v>BELA VISTA</v>
      </c>
      <c r="C114" s="126">
        <v>153</v>
      </c>
      <c r="D114" s="130" t="s">
        <v>103</v>
      </c>
      <c r="E114" s="128">
        <f>0</f>
        <v>0</v>
      </c>
      <c r="F114" s="128">
        <f>IFERROR(SUMPRODUCT((Reforma!C$2:C$1099=A114)*(Reforma!E$2:E$1099=C114)*Reforma!N$2:N$1099),0)</f>
        <v>81737.34</v>
      </c>
      <c r="G114" s="128">
        <f>IFERROR(SUMPRODUCT((Reforma!C$2:C$1099=A114)*(Reforma!E$2:E$1099=C114)*Reforma!O$2:O$1099),0)</f>
        <v>24515.8</v>
      </c>
      <c r="H114" s="129">
        <v>0</v>
      </c>
      <c r="I114" s="123" cm="1">
        <f t="array" ref="I114">IFERROR(SUMPRODUCT((TEXT('Base Notas '!D$6:D$1072,"0")=TEXT(A114,"0"))*('Base Notas '!F$6:F$1072=C114)*(TRIM('Base Notas '!G$6:G$1072)="Gesso")*'Base Notas '!H$6:H$1072),0)</f>
        <v>0</v>
      </c>
      <c r="J114" s="123">
        <f>IFERROR(SUMPRODUCT((TEXT('Base Notas '!D$6:D$1072,"0")=TEXT(A114,"0"))*('Base Notas '!F$6:F$1072=C114)*(TRIM('Base Notas '!G$6:G$1072)="Calcario")*'Base Notas '!H$6:H$1072),0)</f>
        <v>0</v>
      </c>
      <c r="K114" s="123" cm="1">
        <f t="array" ref="K114">IFERROR(SUMPRODUCT((Base_Insumos!$G$2:$G$7000=A114)*(Base_Insumos!$I$2:$I$7000=C114)*(Base_Insumos!$T$2:$T$7000=3502934)*Base_Insumos!$X$2:$X$7000),0)</f>
        <v>0</v>
      </c>
      <c r="L114" s="123" cm="1">
        <f t="array" ref="L114">IFERROR(SUMPRODUCT((Base_Insumos!$G$2:$G$7000=A114)*(Base_Insumos!$I$2:$I$7000=C114)*(Base_Insumos!$T$2:$T$7000=3504289)*Base_Insumos!$X$2:$X$7000),0)</f>
        <v>0</v>
      </c>
      <c r="M114" s="124" t="str">
        <f t="shared" si="14"/>
        <v>✗ Não apontado</v>
      </c>
      <c r="N114" s="124" t="str">
        <f t="shared" si="15"/>
        <v>✗ Não apontado</v>
      </c>
      <c r="O114" s="125">
        <f t="shared" si="17"/>
        <v>81.737340000000003</v>
      </c>
      <c r="P114" s="163">
        <f t="shared" si="16"/>
        <v>24.515799999999999</v>
      </c>
    </row>
    <row r="115" spans="1:16" ht="15.75" customHeight="1" x14ac:dyDescent="0.35">
      <c r="A115" s="160">
        <v>9138</v>
      </c>
      <c r="B115" s="119" t="str">
        <f>VLOOKUP(A115,'Base Fazendas'!A:C,2,0)</f>
        <v>BELA VISTA</v>
      </c>
      <c r="C115" s="118">
        <v>157</v>
      </c>
      <c r="D115" s="130" t="s">
        <v>103</v>
      </c>
      <c r="E115" s="121">
        <f>0</f>
        <v>0</v>
      </c>
      <c r="F115" s="121">
        <f>IFERROR(SUMPRODUCT((Reforma!C$2:C$1099=A115)*(Reforma!E$2:E$1099=C115)*Reforma!N$2:N$1099),0)</f>
        <v>213934.47</v>
      </c>
      <c r="G115" s="121">
        <f>IFERROR(SUMPRODUCT((Reforma!C$2:C$1099=A115)*(Reforma!E$2:E$1099=C115)*Reforma!O$2:O$1099),0)</f>
        <v>73718.14</v>
      </c>
      <c r="H115" s="122">
        <v>0</v>
      </c>
      <c r="I115" s="123" cm="1">
        <f t="array" ref="I115">IFERROR(SUMPRODUCT((TEXT('Base Notas '!D$6:D$1072,"0")=TEXT(A115,"0"))*('Base Notas '!F$6:F$1072=C115)*(TRIM('Base Notas '!G$6:G$1072)="Gesso")*'Base Notas '!H$6:H$1072),0)</f>
        <v>0</v>
      </c>
      <c r="J115" s="123">
        <f>IFERROR(SUMPRODUCT((TEXT('Base Notas '!D$6:D$1072,"0")=TEXT(A115,"0"))*('Base Notas '!F$6:F$1072=C115)*(TRIM('Base Notas '!G$6:G$1072)="Calcario")*'Base Notas '!H$6:H$1072),0)</f>
        <v>0</v>
      </c>
      <c r="K115" s="123" cm="1">
        <f t="array" ref="K115">IFERROR(SUMPRODUCT((Base_Insumos!$G$2:$G$7000=A115)*(Base_Insumos!$I$2:$I$7000=C115)*(Base_Insumos!$T$2:$T$7000=3502934)*Base_Insumos!$X$2:$X$7000),0)</f>
        <v>0</v>
      </c>
      <c r="L115" s="123" cm="1">
        <f t="array" ref="L115">IFERROR(SUMPRODUCT((Base_Insumos!$G$2:$G$7000=A115)*(Base_Insumos!$I$2:$I$7000=C115)*(Base_Insumos!$T$2:$T$7000=3504289)*Base_Insumos!$X$2:$X$7000),0)</f>
        <v>0</v>
      </c>
      <c r="M115" s="124" t="str">
        <f t="shared" si="14"/>
        <v>✗ Não apontado</v>
      </c>
      <c r="N115" s="124" t="str">
        <f t="shared" si="15"/>
        <v>✗ Não apontado</v>
      </c>
      <c r="O115" s="125">
        <f t="shared" si="17"/>
        <v>213.93447</v>
      </c>
      <c r="P115" s="163">
        <f t="shared" si="16"/>
        <v>73.718140000000005</v>
      </c>
    </row>
    <row r="116" spans="1:16" ht="15.75" customHeight="1" x14ac:dyDescent="0.35">
      <c r="A116" s="161">
        <v>9143</v>
      </c>
      <c r="B116" s="119" t="str">
        <f>VLOOKUP(A116,'Base Fazendas'!A:C,2,0)</f>
        <v>MOMBUCA</v>
      </c>
      <c r="C116" s="126">
        <v>150</v>
      </c>
      <c r="D116" s="130" t="s">
        <v>103</v>
      </c>
      <c r="E116" s="128">
        <f>0</f>
        <v>0</v>
      </c>
      <c r="F116" s="128">
        <f>IFERROR(SUMPRODUCT((Reforma!C$2:C$1099=A116)*(Reforma!E$2:E$1099=C116)*Reforma!N$2:N$1099),0)</f>
        <v>319854.23999999993</v>
      </c>
      <c r="G116" s="128">
        <f>IFERROR(SUMPRODUCT((Reforma!C$2:C$1099=A116)*(Reforma!E$2:E$1099=C116)*Reforma!O$2:O$1099),0)</f>
        <v>0</v>
      </c>
      <c r="H116" s="129">
        <v>0</v>
      </c>
      <c r="I116" s="123" cm="1">
        <f t="array" ref="I116">IFERROR(SUMPRODUCT((TEXT('Base Notas '!D$6:D$1072,"0")=TEXT(A116,"0"))*('Base Notas '!F$6:F$1072=C116)*(TRIM('Base Notas '!G$6:G$1072)="Gesso")*'Base Notas '!H$6:H$1072),0)</f>
        <v>0</v>
      </c>
      <c r="J116" s="123">
        <f>IFERROR(SUMPRODUCT((TEXT('Base Notas '!D$6:D$1072,"0")=TEXT(A116,"0"))*('Base Notas '!F$6:F$1072=C116)*(TRIM('Base Notas '!G$6:G$1072)="Calcario")*'Base Notas '!H$6:H$1072),0)</f>
        <v>0</v>
      </c>
      <c r="K116" s="123" cm="1">
        <f t="array" ref="K116">IFERROR(SUMPRODUCT((Base_Insumos!$G$2:$G$7000=A116)*(Base_Insumos!$I$2:$I$7000=C116)*(Base_Insumos!$T$2:$T$7000=3502934)*Base_Insumos!$X$2:$X$7000),0)</f>
        <v>0</v>
      </c>
      <c r="L116" s="123" cm="1">
        <f t="array" ref="L116">IFERROR(SUMPRODUCT((Base_Insumos!$G$2:$G$7000=A116)*(Base_Insumos!$I$2:$I$7000=C116)*(Base_Insumos!$T$2:$T$7000=3504289)*Base_Insumos!$X$2:$X$7000),0)</f>
        <v>0</v>
      </c>
      <c r="M116" s="124" t="str">
        <f t="shared" si="14"/>
        <v>✗ Não apontado</v>
      </c>
      <c r="N116" s="124" t="str">
        <f t="shared" si="15"/>
        <v>✗ Não apontado</v>
      </c>
      <c r="O116" s="125">
        <f t="shared" si="17"/>
        <v>319.85423999999995</v>
      </c>
      <c r="P116" s="163">
        <f t="shared" si="16"/>
        <v>0</v>
      </c>
    </row>
    <row r="117" spans="1:16" ht="15.75" customHeight="1" x14ac:dyDescent="0.35">
      <c r="A117" s="160">
        <v>9156</v>
      </c>
      <c r="B117" s="119" t="str">
        <f>VLOOKUP(A117,'Base Fazendas'!A:C,2,0)</f>
        <v>F.S.JOSE GB</v>
      </c>
      <c r="C117" s="118">
        <v>103</v>
      </c>
      <c r="D117" s="130" t="s">
        <v>103</v>
      </c>
      <c r="E117" s="121">
        <f>0</f>
        <v>0</v>
      </c>
      <c r="F117" s="121">
        <f>IFERROR(SUMPRODUCT((Reforma!C$2:C$1099=A117)*(Reforma!E$2:E$1099=C117)*Reforma!N$2:N$1099),0)</f>
        <v>13603.83</v>
      </c>
      <c r="G117" s="121">
        <f>IFERROR(SUMPRODUCT((Reforma!C$2:C$1099=A117)*(Reforma!E$2:E$1099=C117)*Reforma!O$2:O$1099),0)</f>
        <v>3363.45</v>
      </c>
      <c r="H117" s="122">
        <v>0</v>
      </c>
      <c r="I117" s="123" cm="1">
        <f t="array" ref="I117">IFERROR(SUMPRODUCT((TEXT('Base Notas '!D$6:D$1072,"0")=TEXT(A117,"0"))*('Base Notas '!F$6:F$1072=C117)*(TRIM('Base Notas '!G$6:G$1072)="Gesso")*'Base Notas '!H$6:H$1072),0)</f>
        <v>0</v>
      </c>
      <c r="J117" s="123">
        <f>IFERROR(SUMPRODUCT((TEXT('Base Notas '!D$6:D$1072,"0")=TEXT(A117,"0"))*('Base Notas '!F$6:F$1072=C117)*(TRIM('Base Notas '!G$6:G$1072)="Calcario")*'Base Notas '!H$6:H$1072),0)</f>
        <v>0</v>
      </c>
      <c r="K117" s="123" cm="1">
        <f t="array" ref="K117">IFERROR(SUMPRODUCT((Base_Insumos!$G$2:$G$7000=A117)*(Base_Insumos!$I$2:$I$7000=C117)*(Base_Insumos!$T$2:$T$7000=3502934)*Base_Insumos!$X$2:$X$7000),0)</f>
        <v>0</v>
      </c>
      <c r="L117" s="123" cm="1">
        <f t="array" ref="L117">IFERROR(SUMPRODUCT((Base_Insumos!$G$2:$G$7000=A117)*(Base_Insumos!$I$2:$I$7000=C117)*(Base_Insumos!$T$2:$T$7000=3504289)*Base_Insumos!$X$2:$X$7000),0)</f>
        <v>0</v>
      </c>
      <c r="M117" s="124" t="str">
        <f t="shared" si="14"/>
        <v>✗ Não apontado</v>
      </c>
      <c r="N117" s="124" t="str">
        <f t="shared" si="15"/>
        <v>✗ Não apontado</v>
      </c>
      <c r="O117" s="125">
        <f t="shared" si="17"/>
        <v>13.60383</v>
      </c>
      <c r="P117" s="163">
        <f t="shared" si="16"/>
        <v>3.3634499999999998</v>
      </c>
    </row>
    <row r="118" spans="1:16" ht="15.75" customHeight="1" x14ac:dyDescent="0.35">
      <c r="A118" s="161">
        <v>9157</v>
      </c>
      <c r="B118" s="119" t="str">
        <f>VLOOKUP(A118,'Base Fazendas'!A:C,2,0)</f>
        <v>F.S.JOSE JA</v>
      </c>
      <c r="C118" s="126">
        <v>104</v>
      </c>
      <c r="D118" s="130" t="s">
        <v>103</v>
      </c>
      <c r="E118" s="128">
        <f>0</f>
        <v>0</v>
      </c>
      <c r="F118" s="128">
        <f>IFERROR(SUMPRODUCT((Reforma!C$2:C$1099=A118)*(Reforma!E$2:E$1099=C118)*Reforma!N$2:N$1099),0)</f>
        <v>89439.97</v>
      </c>
      <c r="G118" s="128">
        <f>IFERROR(SUMPRODUCT((Reforma!C$2:C$1099=A118)*(Reforma!E$2:E$1099=C118)*Reforma!O$2:O$1099),0)</f>
        <v>7311.83</v>
      </c>
      <c r="H118" s="129">
        <v>0</v>
      </c>
      <c r="I118" s="123" cm="1">
        <f t="array" ref="I118">IFERROR(SUMPRODUCT((TEXT('Base Notas '!D$6:D$1072,"0")=TEXT(A118,"0"))*('Base Notas '!F$6:F$1072=C118)*(TRIM('Base Notas '!G$6:G$1072)="Gesso")*'Base Notas '!H$6:H$1072),0)</f>
        <v>0</v>
      </c>
      <c r="J118" s="123">
        <f>IFERROR(SUMPRODUCT((TEXT('Base Notas '!D$6:D$1072,"0")=TEXT(A118,"0"))*('Base Notas '!F$6:F$1072=C118)*(TRIM('Base Notas '!G$6:G$1072)="Calcario")*'Base Notas '!H$6:H$1072),0)</f>
        <v>0</v>
      </c>
      <c r="K118" s="123" cm="1">
        <f t="array" ref="K118">IFERROR(SUMPRODUCT((Base_Insumos!$G$2:$G$7000=A118)*(Base_Insumos!$I$2:$I$7000=C118)*(Base_Insumos!$T$2:$T$7000=3502934)*Base_Insumos!$X$2:$X$7000),0)</f>
        <v>0</v>
      </c>
      <c r="L118" s="123" cm="1">
        <f t="array" ref="L118">IFERROR(SUMPRODUCT((Base_Insumos!$G$2:$G$7000=A118)*(Base_Insumos!$I$2:$I$7000=C118)*(Base_Insumos!$T$2:$T$7000=3504289)*Base_Insumos!$X$2:$X$7000),0)</f>
        <v>0</v>
      </c>
      <c r="M118" s="124" t="str">
        <f t="shared" si="14"/>
        <v>✗ Não apontado</v>
      </c>
      <c r="N118" s="124" t="str">
        <f t="shared" si="15"/>
        <v>✗ Não apontado</v>
      </c>
      <c r="O118" s="125">
        <f t="shared" si="17"/>
        <v>89.439970000000002</v>
      </c>
      <c r="P118" s="163">
        <f t="shared" si="16"/>
        <v>7.3118299999999996</v>
      </c>
    </row>
    <row r="119" spans="1:16" ht="15.75" customHeight="1" x14ac:dyDescent="0.35">
      <c r="A119" s="160">
        <v>9167</v>
      </c>
      <c r="B119" s="119" t="str">
        <f>VLOOKUP(A119,'Base Fazendas'!A:C,2,0)</f>
        <v>FAZ.TOTO</v>
      </c>
      <c r="C119" s="118">
        <v>176</v>
      </c>
      <c r="D119" s="130" t="s">
        <v>103</v>
      </c>
      <c r="E119" s="121">
        <f>0</f>
        <v>0</v>
      </c>
      <c r="F119" s="121">
        <f>IFERROR(SUMPRODUCT((Reforma!C$2:C$1099=A119)*(Reforma!E$2:E$1099=C119)*Reforma!N$2:N$1099),0)</f>
        <v>204359.18</v>
      </c>
      <c r="G119" s="121">
        <f>IFERROR(SUMPRODUCT((Reforma!C$2:C$1099=A119)*(Reforma!E$2:E$1099=C119)*Reforma!O$2:O$1099),0)</f>
        <v>27334.959999999999</v>
      </c>
      <c r="H119" s="122">
        <v>0</v>
      </c>
      <c r="I119" s="123" cm="1">
        <f t="array" ref="I119">IFERROR(SUMPRODUCT((TEXT('Base Notas '!D$6:D$1072,"0")=TEXT(A119,"0"))*('Base Notas '!F$6:F$1072=C119)*(TRIM('Base Notas '!G$6:G$1072)="Gesso")*'Base Notas '!H$6:H$1072),0)</f>
        <v>0</v>
      </c>
      <c r="J119" s="123">
        <f>IFERROR(SUMPRODUCT((TEXT('Base Notas '!D$6:D$1072,"0")=TEXT(A119,"0"))*('Base Notas '!F$6:F$1072=C119)*(TRIM('Base Notas '!G$6:G$1072)="Calcario")*'Base Notas '!H$6:H$1072),0)</f>
        <v>0</v>
      </c>
      <c r="K119" s="123" cm="1">
        <f t="array" ref="K119">IFERROR(SUMPRODUCT((Base_Insumos!$G$2:$G$7000=A119)*(Base_Insumos!$I$2:$I$7000=C119)*(Base_Insumos!$T$2:$T$7000=3502934)*Base_Insumos!$X$2:$X$7000),0)</f>
        <v>0</v>
      </c>
      <c r="L119" s="123" cm="1">
        <f t="array" ref="L119">IFERROR(SUMPRODUCT((Base_Insumos!$G$2:$G$7000=A119)*(Base_Insumos!$I$2:$I$7000=C119)*(Base_Insumos!$T$2:$T$7000=3504289)*Base_Insumos!$X$2:$X$7000),0)</f>
        <v>0</v>
      </c>
      <c r="M119" s="124" t="str">
        <f t="shared" si="14"/>
        <v>✗ Não apontado</v>
      </c>
      <c r="N119" s="124" t="str">
        <f t="shared" si="15"/>
        <v>✗ Não apontado</v>
      </c>
      <c r="O119" s="125">
        <f t="shared" si="17"/>
        <v>204.35917999999998</v>
      </c>
      <c r="P119" s="163">
        <f t="shared" si="16"/>
        <v>27.334959999999999</v>
      </c>
    </row>
    <row r="120" spans="1:16" ht="15.75" customHeight="1" x14ac:dyDescent="0.35">
      <c r="A120" s="161">
        <v>9167</v>
      </c>
      <c r="B120" s="119" t="str">
        <f>VLOOKUP(A120,'Base Fazendas'!A:C,2,0)</f>
        <v>FAZ.TOTO</v>
      </c>
      <c r="C120" s="126">
        <v>177</v>
      </c>
      <c r="D120" s="130" t="s">
        <v>103</v>
      </c>
      <c r="E120" s="128">
        <f>0</f>
        <v>0</v>
      </c>
      <c r="F120" s="128">
        <f>IFERROR(SUMPRODUCT((Reforma!C$2:C$1099=A120)*(Reforma!E$2:E$1099=C120)*Reforma!N$2:N$1099),0)</f>
        <v>366183.26</v>
      </c>
      <c r="G120" s="128">
        <f>IFERROR(SUMPRODUCT((Reforma!C$2:C$1099=A120)*(Reforma!E$2:E$1099=C120)*Reforma!O$2:O$1099),0)</f>
        <v>77915.94</v>
      </c>
      <c r="H120" s="129">
        <v>0</v>
      </c>
      <c r="I120" s="123" cm="1">
        <f t="array" ref="I120">IFERROR(SUMPRODUCT((TEXT('Base Notas '!D$6:D$1072,"0")=TEXT(A120,"0"))*('Base Notas '!F$6:F$1072=C120)*(TRIM('Base Notas '!G$6:G$1072)="Gesso")*'Base Notas '!H$6:H$1072),0)</f>
        <v>0</v>
      </c>
      <c r="J120" s="123">
        <f>IFERROR(SUMPRODUCT((TEXT('Base Notas '!D$6:D$1072,"0")=TEXT(A120,"0"))*('Base Notas '!F$6:F$1072=C120)*(TRIM('Base Notas '!G$6:G$1072)="Calcario")*'Base Notas '!H$6:H$1072),0)</f>
        <v>0</v>
      </c>
      <c r="K120" s="123" cm="1">
        <f t="array" ref="K120">IFERROR(SUMPRODUCT((Base_Insumos!$G$2:$G$7000=A120)*(Base_Insumos!$I$2:$I$7000=C120)*(Base_Insumos!$T$2:$T$7000=3502934)*Base_Insumos!$X$2:$X$7000),0)</f>
        <v>0</v>
      </c>
      <c r="L120" s="123" cm="1">
        <f t="array" ref="L120">IFERROR(SUMPRODUCT((Base_Insumos!$G$2:$G$7000=A120)*(Base_Insumos!$I$2:$I$7000=C120)*(Base_Insumos!$T$2:$T$7000=3504289)*Base_Insumos!$X$2:$X$7000),0)</f>
        <v>0</v>
      </c>
      <c r="M120" s="124" t="str">
        <f t="shared" si="14"/>
        <v>✗ Não apontado</v>
      </c>
      <c r="N120" s="124" t="str">
        <f t="shared" si="15"/>
        <v>✗ Não apontado</v>
      </c>
      <c r="O120" s="125">
        <f t="shared" si="17"/>
        <v>366.18326000000002</v>
      </c>
      <c r="P120" s="163">
        <f t="shared" si="16"/>
        <v>77.915940000000006</v>
      </c>
    </row>
    <row r="121" spans="1:16" ht="15.75" customHeight="1" x14ac:dyDescent="0.35">
      <c r="A121" s="160">
        <v>9169</v>
      </c>
      <c r="B121" s="119" t="str">
        <f>VLOOKUP(A121,'Base Fazendas'!A:C,2,0)</f>
        <v>SAO JOSE</v>
      </c>
      <c r="C121" s="118">
        <v>329</v>
      </c>
      <c r="D121" s="130" t="s">
        <v>103</v>
      </c>
      <c r="E121" s="121">
        <f>0</f>
        <v>0</v>
      </c>
      <c r="F121" s="121">
        <f>IFERROR(SUMPRODUCT((Reforma!C$2:C$1099=A121)*(Reforma!E$2:E$1099=C121)*Reforma!N$2:N$1099),0)</f>
        <v>70468.640000000014</v>
      </c>
      <c r="G121" s="121">
        <f>IFERROR(SUMPRODUCT((Reforma!C$2:C$1099=A121)*(Reforma!E$2:E$1099=C121)*Reforma!O$2:O$1099),0)</f>
        <v>0</v>
      </c>
      <c r="H121" s="122">
        <v>0</v>
      </c>
      <c r="I121" s="123" cm="1">
        <f t="array" ref="I121">IFERROR(SUMPRODUCT((TEXT('Base Notas '!D$6:D$1072,"0")=TEXT(A121,"0"))*('Base Notas '!F$6:F$1072=C121)*(TRIM('Base Notas '!G$6:G$1072)="Gesso")*'Base Notas '!H$6:H$1072),0)</f>
        <v>0</v>
      </c>
      <c r="J121" s="123">
        <f>IFERROR(SUMPRODUCT((TEXT('Base Notas '!D$6:D$1072,"0")=TEXT(A121,"0"))*('Base Notas '!F$6:F$1072=C121)*(TRIM('Base Notas '!G$6:G$1072)="Calcario")*'Base Notas '!H$6:H$1072),0)</f>
        <v>0</v>
      </c>
      <c r="K121" s="123" cm="1">
        <f t="array" ref="K121">IFERROR(SUMPRODUCT((Base_Insumos!$G$2:$G$7000=A121)*(Base_Insumos!$I$2:$I$7000=C121)*(Base_Insumos!$T$2:$T$7000=3502934)*Base_Insumos!$X$2:$X$7000),0)</f>
        <v>0</v>
      </c>
      <c r="L121" s="123" cm="1">
        <f t="array" ref="L121">IFERROR(SUMPRODUCT((Base_Insumos!$G$2:$G$7000=A121)*(Base_Insumos!$I$2:$I$7000=C121)*(Base_Insumos!$T$2:$T$7000=3504289)*Base_Insumos!$X$2:$X$7000),0)</f>
        <v>0</v>
      </c>
      <c r="M121" s="124" t="str">
        <f t="shared" si="14"/>
        <v>✗ Não apontado</v>
      </c>
      <c r="N121" s="124" t="str">
        <f t="shared" si="15"/>
        <v>✗ Não apontado</v>
      </c>
      <c r="O121" s="125">
        <f t="shared" si="17"/>
        <v>70.468640000000008</v>
      </c>
      <c r="P121" s="163">
        <f t="shared" si="16"/>
        <v>0</v>
      </c>
    </row>
    <row r="122" spans="1:16" ht="15.75" customHeight="1" x14ac:dyDescent="0.35">
      <c r="A122" s="161">
        <v>9171</v>
      </c>
      <c r="B122" s="119" t="str">
        <f>VLOOKUP(A122,'Base Fazendas'!A:C,2,0)</f>
        <v>CACHOEIRA</v>
      </c>
      <c r="C122" s="126">
        <v>182</v>
      </c>
      <c r="D122" s="130" t="s">
        <v>103</v>
      </c>
      <c r="E122" s="128">
        <f>0</f>
        <v>0</v>
      </c>
      <c r="F122" s="128">
        <f>IFERROR(SUMPRODUCT((Reforma!C$2:C$1099=A122)*(Reforma!E$2:E$1099=C122)*Reforma!N$2:N$1099),0)</f>
        <v>492345.66999999993</v>
      </c>
      <c r="G122" s="128">
        <f>IFERROR(SUMPRODUCT((Reforma!C$2:C$1099=A122)*(Reforma!E$2:E$1099=C122)*Reforma!O$2:O$1099),0)</f>
        <v>86438.62</v>
      </c>
      <c r="H122" s="129">
        <v>0</v>
      </c>
      <c r="I122" s="123" cm="1">
        <f t="array" ref="I122">IFERROR(SUMPRODUCT((TEXT('Base Notas '!D$6:D$1072,"0")=TEXT(A122,"0"))*('Base Notas '!F$6:F$1072=C122)*(TRIM('Base Notas '!G$6:G$1072)="Gesso")*'Base Notas '!H$6:H$1072),0)</f>
        <v>0</v>
      </c>
      <c r="J122" s="123">
        <f>IFERROR(SUMPRODUCT((TEXT('Base Notas '!D$6:D$1072,"0")=TEXT(A122,"0"))*('Base Notas '!F$6:F$1072=C122)*(TRIM('Base Notas '!G$6:G$1072)="Calcario")*'Base Notas '!H$6:H$1072),0)</f>
        <v>0</v>
      </c>
      <c r="K122" s="123" cm="1">
        <f t="array" ref="K122">IFERROR(SUMPRODUCT((Base_Insumos!$G$2:$G$7000=A122)*(Base_Insumos!$I$2:$I$7000=C122)*(Base_Insumos!$T$2:$T$7000=3502934)*Base_Insumos!$X$2:$X$7000),0)</f>
        <v>0</v>
      </c>
      <c r="L122" s="123" cm="1">
        <f t="array" ref="L122">IFERROR(SUMPRODUCT((Base_Insumos!$G$2:$G$7000=A122)*(Base_Insumos!$I$2:$I$7000=C122)*(Base_Insumos!$T$2:$T$7000=3504289)*Base_Insumos!$X$2:$X$7000),0)</f>
        <v>0</v>
      </c>
      <c r="M122" s="124" t="str">
        <f t="shared" si="14"/>
        <v>✗ Não apontado</v>
      </c>
      <c r="N122" s="124" t="str">
        <f t="shared" si="15"/>
        <v>✗ Não apontado</v>
      </c>
      <c r="O122" s="125">
        <f t="shared" si="17"/>
        <v>492.34566999999993</v>
      </c>
      <c r="P122" s="163">
        <f t="shared" si="16"/>
        <v>86.43862</v>
      </c>
    </row>
    <row r="123" spans="1:16" ht="15.75" customHeight="1" x14ac:dyDescent="0.35">
      <c r="A123" s="160">
        <v>9189</v>
      </c>
      <c r="B123" s="119" t="str">
        <f>VLOOKUP(A123,'Base Fazendas'!A:C,2,0)</f>
        <v>FAZ.S.PEDRO</v>
      </c>
      <c r="C123" s="118">
        <v>222</v>
      </c>
      <c r="D123" s="130" t="s">
        <v>103</v>
      </c>
      <c r="E123" s="121">
        <f>0</f>
        <v>0</v>
      </c>
      <c r="F123" s="121">
        <f>IFERROR(SUMPRODUCT((Reforma!C$2:C$1099=A123)*(Reforma!E$2:E$1099=C123)*Reforma!N$2:N$1099),0)</f>
        <v>316651.15000000002</v>
      </c>
      <c r="G123" s="121">
        <f>IFERROR(SUMPRODUCT((Reforma!C$2:C$1099=A123)*(Reforma!E$2:E$1099=C123)*Reforma!O$2:O$1099),0)</f>
        <v>72086.28</v>
      </c>
      <c r="H123" s="122">
        <v>0</v>
      </c>
      <c r="I123" s="123" cm="1">
        <f t="array" ref="I123">IFERROR(SUMPRODUCT((TEXT('Base Notas '!D$6:D$1072,"0")=TEXT(A123,"0"))*('Base Notas '!F$6:F$1072=C123)*(TRIM('Base Notas '!G$6:G$1072)="Gesso")*'Base Notas '!H$6:H$1072),0)</f>
        <v>0</v>
      </c>
      <c r="J123" s="123">
        <f>IFERROR(SUMPRODUCT((TEXT('Base Notas '!D$6:D$1072,"0")=TEXT(A123,"0"))*('Base Notas '!F$6:F$1072=C123)*(TRIM('Base Notas '!G$6:G$1072)="Calcario")*'Base Notas '!H$6:H$1072),0)</f>
        <v>0</v>
      </c>
      <c r="K123" s="123" cm="1">
        <f t="array" ref="K123">IFERROR(SUMPRODUCT((Base_Insumos!$G$2:$G$7000=A123)*(Base_Insumos!$I$2:$I$7000=C123)*(Base_Insumos!$T$2:$T$7000=3502934)*Base_Insumos!$X$2:$X$7000),0)</f>
        <v>155.00002000000001</v>
      </c>
      <c r="L123" s="123" cm="1">
        <f t="array" ref="L123">IFERROR(SUMPRODUCT((Base_Insumos!$G$2:$G$7000=A123)*(Base_Insumos!$I$2:$I$7000=C123)*(Base_Insumos!$T$2:$T$7000=3504289)*Base_Insumos!$X$2:$X$7000),0)</f>
        <v>42.000079999999997</v>
      </c>
      <c r="M123" s="124" t="str">
        <f t="shared" si="14"/>
        <v>✓ Apontado</v>
      </c>
      <c r="N123" s="124" t="str">
        <f t="shared" si="15"/>
        <v>✓ Apontado</v>
      </c>
      <c r="O123" s="125">
        <f t="shared" si="17"/>
        <v>161.65113000000002</v>
      </c>
      <c r="P123" s="163">
        <f t="shared" si="16"/>
        <v>30.086200000000005</v>
      </c>
    </row>
    <row r="124" spans="1:16" ht="15.75" customHeight="1" x14ac:dyDescent="0.35">
      <c r="A124" s="161">
        <v>9189</v>
      </c>
      <c r="B124" s="119" t="str">
        <f>VLOOKUP(A124,'Base Fazendas'!A:C,2,0)</f>
        <v>FAZ.S.PEDRO</v>
      </c>
      <c r="C124" s="126">
        <v>223</v>
      </c>
      <c r="D124" s="130" t="s">
        <v>103</v>
      </c>
      <c r="E124" s="128">
        <f>0</f>
        <v>0</v>
      </c>
      <c r="F124" s="128">
        <f>IFERROR(SUMPRODUCT((Reforma!C$2:C$1099=A124)*(Reforma!E$2:E$1099=C124)*Reforma!N$2:N$1099),0)</f>
        <v>28012.62</v>
      </c>
      <c r="G124" s="128">
        <f>IFERROR(SUMPRODUCT((Reforma!C$2:C$1099=A124)*(Reforma!E$2:E$1099=C124)*Reforma!O$2:O$1099),0)</f>
        <v>0</v>
      </c>
      <c r="H124" s="129">
        <v>0</v>
      </c>
      <c r="I124" s="123" cm="1">
        <f t="array" ref="I124">IFERROR(SUMPRODUCT((TEXT('Base Notas '!D$6:D$1072,"0")=TEXT(A124,"0"))*('Base Notas '!F$6:F$1072=C124)*(TRIM('Base Notas '!G$6:G$1072)="Gesso")*'Base Notas '!H$6:H$1072),0)</f>
        <v>0</v>
      </c>
      <c r="J124" s="123">
        <f>IFERROR(SUMPRODUCT((TEXT('Base Notas '!D$6:D$1072,"0")=TEXT(A124,"0"))*('Base Notas '!F$6:F$1072=C124)*(TRIM('Base Notas '!G$6:G$1072)="Calcario")*'Base Notas '!H$6:H$1072),0)</f>
        <v>0</v>
      </c>
      <c r="K124" s="123" cm="1">
        <f t="array" ref="K124">IFERROR(SUMPRODUCT((Base_Insumos!$G$2:$G$7000=A124)*(Base_Insumos!$I$2:$I$7000=C124)*(Base_Insumos!$T$2:$T$7000=3502934)*Base_Insumos!$X$2:$X$7000),0)</f>
        <v>27.999919999999999</v>
      </c>
      <c r="L124" s="123" cm="1">
        <f t="array" ref="L124">IFERROR(SUMPRODUCT((Base_Insumos!$G$2:$G$7000=A124)*(Base_Insumos!$I$2:$I$7000=C124)*(Base_Insumos!$T$2:$T$7000=3504289)*Base_Insumos!$X$2:$X$7000),0)</f>
        <v>0</v>
      </c>
      <c r="M124" s="124" t="str">
        <f t="shared" si="14"/>
        <v>✓ Apontado</v>
      </c>
      <c r="N124" s="124" t="str">
        <f t="shared" si="15"/>
        <v>✗ Não apontado</v>
      </c>
      <c r="O124" s="125">
        <f t="shared" si="17"/>
        <v>1.2699999999998823E-2</v>
      </c>
      <c r="P124" s="163">
        <f t="shared" si="16"/>
        <v>0</v>
      </c>
    </row>
    <row r="125" spans="1:16" ht="15.75" customHeight="1" x14ac:dyDescent="0.35">
      <c r="A125" s="160">
        <v>9441</v>
      </c>
      <c r="B125" s="119" t="str">
        <f>VLOOKUP(A125,'Base Fazendas'!A:C,2,0)</f>
        <v>CONCEI��O</v>
      </c>
      <c r="C125" s="118">
        <v>237</v>
      </c>
      <c r="D125" s="130" t="s">
        <v>103</v>
      </c>
      <c r="E125" s="121">
        <f>0</f>
        <v>0</v>
      </c>
      <c r="F125" s="121">
        <f>IFERROR(SUMPRODUCT((Reforma!C$2:C$1099=A125)*(Reforma!E$2:E$1099=C125)*Reforma!N$2:N$1099),0)</f>
        <v>28189.7</v>
      </c>
      <c r="G125" s="121">
        <f>IFERROR(SUMPRODUCT((Reforma!C$2:C$1099=A125)*(Reforma!E$2:E$1099=C125)*Reforma!O$2:O$1099),0)</f>
        <v>7307.4</v>
      </c>
      <c r="H125" s="122">
        <v>0</v>
      </c>
      <c r="I125" s="123" cm="1">
        <f t="array" ref="I125">IFERROR(SUMPRODUCT((TEXT('Base Notas '!D$6:D$1072,"0")=TEXT(A125,"0"))*('Base Notas '!F$6:F$1072=C125)*(TRIM('Base Notas '!G$6:G$1072)="Gesso")*'Base Notas '!H$6:H$1072),0)</f>
        <v>0</v>
      </c>
      <c r="J125" s="123">
        <f>IFERROR(SUMPRODUCT((TEXT('Base Notas '!D$6:D$1072,"0")=TEXT(A125,"0"))*('Base Notas '!F$6:F$1072=C125)*(TRIM('Base Notas '!G$6:G$1072)="Calcario")*'Base Notas '!H$6:H$1072),0)</f>
        <v>0</v>
      </c>
      <c r="K125" s="123" cm="1">
        <f t="array" ref="K125">IFERROR(SUMPRODUCT((Base_Insumos!$G$2:$G$7000=A125)*(Base_Insumos!$I$2:$I$7000=C125)*(Base_Insumos!$T$2:$T$7000=3502934)*Base_Insumos!$X$2:$X$7000),0)</f>
        <v>0</v>
      </c>
      <c r="L125" s="123" cm="1">
        <f t="array" ref="L125">IFERROR(SUMPRODUCT((Base_Insumos!$G$2:$G$7000=A125)*(Base_Insumos!$I$2:$I$7000=C125)*(Base_Insumos!$T$2:$T$7000=3504289)*Base_Insumos!$X$2:$X$7000),0)</f>
        <v>0</v>
      </c>
      <c r="M125" s="124" t="str">
        <f t="shared" si="14"/>
        <v>✗ Não apontado</v>
      </c>
      <c r="N125" s="124" t="str">
        <f t="shared" si="15"/>
        <v>✗ Não apontado</v>
      </c>
      <c r="O125" s="125">
        <f t="shared" si="17"/>
        <v>28.189700000000002</v>
      </c>
      <c r="P125" s="163">
        <f t="shared" si="16"/>
        <v>7.3073999999999995</v>
      </c>
    </row>
    <row r="126" spans="1:16" ht="15.75" customHeight="1" x14ac:dyDescent="0.35">
      <c r="A126" s="161">
        <v>9443</v>
      </c>
      <c r="B126" s="119" t="str">
        <f>VLOOKUP(A126,'Base Fazendas'!A:C,2,0)</f>
        <v>A. DO MAT�O</v>
      </c>
      <c r="C126" s="126">
        <v>238</v>
      </c>
      <c r="D126" s="130" t="s">
        <v>103</v>
      </c>
      <c r="E126" s="128">
        <f>0</f>
        <v>0</v>
      </c>
      <c r="F126" s="128">
        <f>IFERROR(SUMPRODUCT((Reforma!C$2:C$1099=A126)*(Reforma!E$2:E$1099=C126)*Reforma!N$2:N$1099),0)</f>
        <v>44195.41</v>
      </c>
      <c r="G126" s="128">
        <f>IFERROR(SUMPRODUCT((Reforma!C$2:C$1099=A126)*(Reforma!E$2:E$1099=C126)*Reforma!O$2:O$1099),0)</f>
        <v>5831.1</v>
      </c>
      <c r="H126" s="129">
        <v>0</v>
      </c>
      <c r="I126" s="123" cm="1">
        <f t="array" ref="I126">IFERROR(SUMPRODUCT((TEXT('Base Notas '!D$6:D$1072,"0")=TEXT(A126,"0"))*('Base Notas '!F$6:F$1072=C126)*(TRIM('Base Notas '!G$6:G$1072)="Gesso")*'Base Notas '!H$6:H$1072),0)</f>
        <v>0</v>
      </c>
      <c r="J126" s="123">
        <f>IFERROR(SUMPRODUCT((TEXT('Base Notas '!D$6:D$1072,"0")=TEXT(A126,"0"))*('Base Notas '!F$6:F$1072=C126)*(TRIM('Base Notas '!G$6:G$1072)="Calcario")*'Base Notas '!H$6:H$1072),0)</f>
        <v>0</v>
      </c>
      <c r="K126" s="123" cm="1">
        <f t="array" ref="K126">IFERROR(SUMPRODUCT((Base_Insumos!$G$2:$G$7000=A126)*(Base_Insumos!$I$2:$I$7000=C126)*(Base_Insumos!$T$2:$T$7000=3502934)*Base_Insumos!$X$2:$X$7000),0)</f>
        <v>0</v>
      </c>
      <c r="L126" s="123" cm="1">
        <f t="array" ref="L126">IFERROR(SUMPRODUCT((Base_Insumos!$G$2:$G$7000=A126)*(Base_Insumos!$I$2:$I$7000=C126)*(Base_Insumos!$T$2:$T$7000=3504289)*Base_Insumos!$X$2:$X$7000),0)</f>
        <v>0</v>
      </c>
      <c r="M126" s="124" t="str">
        <f t="shared" si="14"/>
        <v>✗ Não apontado</v>
      </c>
      <c r="N126" s="124" t="str">
        <f t="shared" si="15"/>
        <v>✗ Não apontado</v>
      </c>
      <c r="O126" s="125">
        <f t="shared" si="17"/>
        <v>44.195410000000003</v>
      </c>
      <c r="P126" s="163">
        <f t="shared" si="16"/>
        <v>5.8311000000000002</v>
      </c>
    </row>
    <row r="127" spans="1:16" ht="15.75" customHeight="1" x14ac:dyDescent="0.35">
      <c r="A127" s="160">
        <v>9462</v>
      </c>
      <c r="B127" s="119" t="str">
        <f>VLOOKUP(A127,'Base Fazendas'!A:C,2,0)</f>
        <v>MAT�O</v>
      </c>
      <c r="C127" s="118">
        <v>239</v>
      </c>
      <c r="D127" s="130" t="s">
        <v>103</v>
      </c>
      <c r="E127" s="121">
        <f>0</f>
        <v>0</v>
      </c>
      <c r="F127" s="121">
        <f>IFERROR(SUMPRODUCT((Reforma!C$2:C$1099=A127)*(Reforma!E$2:E$1099=C127)*Reforma!N$2:N$1099),0)</f>
        <v>41959.62</v>
      </c>
      <c r="G127" s="121">
        <f>IFERROR(SUMPRODUCT((Reforma!C$2:C$1099=A127)*(Reforma!E$2:E$1099=C127)*Reforma!O$2:O$1099),0)</f>
        <v>0</v>
      </c>
      <c r="H127" s="122">
        <v>0</v>
      </c>
      <c r="I127" s="123" cm="1">
        <f t="array" ref="I127">IFERROR(SUMPRODUCT((TEXT('Base Notas '!D$6:D$1072,"0")=TEXT(A127,"0"))*('Base Notas '!F$6:F$1072=C127)*(TRIM('Base Notas '!G$6:G$1072)="Gesso")*'Base Notas '!H$6:H$1072),0)</f>
        <v>0</v>
      </c>
      <c r="J127" s="123">
        <f>IFERROR(SUMPRODUCT((TEXT('Base Notas '!D$6:D$1072,"0")=TEXT(A127,"0"))*('Base Notas '!F$6:F$1072=C127)*(TRIM('Base Notas '!G$6:G$1072)="Calcario")*'Base Notas '!H$6:H$1072),0)</f>
        <v>0</v>
      </c>
      <c r="K127" s="123" cm="1">
        <f t="array" ref="K127">IFERROR(SUMPRODUCT((Base_Insumos!$G$2:$G$7000=A127)*(Base_Insumos!$I$2:$I$7000=C127)*(Base_Insumos!$T$2:$T$7000=3502934)*Base_Insumos!$X$2:$X$7000),0)</f>
        <v>0</v>
      </c>
      <c r="L127" s="123" cm="1">
        <f t="array" ref="L127">IFERROR(SUMPRODUCT((Base_Insumos!$G$2:$G$7000=A127)*(Base_Insumos!$I$2:$I$7000=C127)*(Base_Insumos!$T$2:$T$7000=3504289)*Base_Insumos!$X$2:$X$7000),0)</f>
        <v>0</v>
      </c>
      <c r="M127" s="124" t="str">
        <f t="shared" si="14"/>
        <v>✗ Não apontado</v>
      </c>
      <c r="N127" s="124" t="str">
        <f t="shared" si="15"/>
        <v>✗ Não apontado</v>
      </c>
      <c r="O127" s="125">
        <f t="shared" si="17"/>
        <v>41.959620000000001</v>
      </c>
      <c r="P127" s="163">
        <f t="shared" si="16"/>
        <v>0</v>
      </c>
    </row>
    <row r="128" spans="1:16" ht="15.75" customHeight="1" x14ac:dyDescent="0.35">
      <c r="A128" s="161">
        <v>9521</v>
      </c>
      <c r="B128" s="119" t="e">
        <f>VLOOKUP(A128,'Base Fazendas'!A:C,2,0)</f>
        <v>#N/A</v>
      </c>
      <c r="C128" s="126">
        <v>246</v>
      </c>
      <c r="D128" s="130" t="s">
        <v>103</v>
      </c>
      <c r="E128" s="128">
        <f>0</f>
        <v>0</v>
      </c>
      <c r="F128" s="128">
        <f>IFERROR(SUMPRODUCT((Reforma!C$2:C$1099=A128)*(Reforma!E$2:E$1099=C128)*Reforma!N$2:N$1099),0)</f>
        <v>184863.56</v>
      </c>
      <c r="G128" s="128">
        <f>IFERROR(SUMPRODUCT((Reforma!C$2:C$1099=A128)*(Reforma!E$2:E$1099=C128)*Reforma!O$2:O$1099),0)</f>
        <v>62200.69</v>
      </c>
      <c r="H128" s="129">
        <v>0</v>
      </c>
      <c r="I128" s="123" cm="1">
        <f t="array" ref="I128">IFERROR(SUMPRODUCT((TEXT('Base Notas '!D$6:D$1072,"0")=TEXT(A128,"0"))*('Base Notas '!F$6:F$1072=C128)*(TRIM('Base Notas '!G$6:G$1072)="Gesso")*'Base Notas '!H$6:H$1072),0)</f>
        <v>0</v>
      </c>
      <c r="J128" s="123">
        <f>IFERROR(SUMPRODUCT((TEXT('Base Notas '!D$6:D$1072,"0")=TEXT(A128,"0"))*('Base Notas '!F$6:F$1072=C128)*(TRIM('Base Notas '!G$6:G$1072)="Calcario")*'Base Notas '!H$6:H$1072),0)</f>
        <v>0</v>
      </c>
      <c r="K128" s="123" cm="1">
        <f t="array" ref="K128">IFERROR(SUMPRODUCT((Base_Insumos!$G$2:$G$7000=A128)*(Base_Insumos!$I$2:$I$7000=C128)*(Base_Insumos!$T$2:$T$7000=3502934)*Base_Insumos!$X$2:$X$7000),0)</f>
        <v>0</v>
      </c>
      <c r="L128" s="123" cm="1">
        <f t="array" ref="L128">IFERROR(SUMPRODUCT((Base_Insumos!$G$2:$G$7000=A128)*(Base_Insumos!$I$2:$I$7000=C128)*(Base_Insumos!$T$2:$T$7000=3504289)*Base_Insumos!$X$2:$X$7000),0)</f>
        <v>0</v>
      </c>
      <c r="M128" s="124" t="str">
        <f t="shared" si="14"/>
        <v>✗ Não apontado</v>
      </c>
      <c r="N128" s="124" t="str">
        <f t="shared" si="15"/>
        <v>✗ Não apontado</v>
      </c>
      <c r="O128" s="125">
        <f t="shared" si="17"/>
        <v>184.86356000000001</v>
      </c>
      <c r="P128" s="163">
        <f t="shared" si="16"/>
        <v>62.200690000000002</v>
      </c>
    </row>
    <row r="129" spans="1:16" ht="15.75" customHeight="1" x14ac:dyDescent="0.35">
      <c r="A129" s="160">
        <v>9532</v>
      </c>
      <c r="B129" s="119" t="str">
        <f>VLOOKUP(A129,'Base Fazendas'!A:C,2,0)</f>
        <v>STA MARIA</v>
      </c>
      <c r="C129" s="118">
        <v>248</v>
      </c>
      <c r="D129" s="130" t="s">
        <v>103</v>
      </c>
      <c r="E129" s="121">
        <f>0</f>
        <v>0</v>
      </c>
      <c r="F129" s="121">
        <f>IFERROR(SUMPRODUCT((Reforma!C$2:C$1099=A129)*(Reforma!E$2:E$1099=C129)*Reforma!N$2:N$1099),0)</f>
        <v>310946.86</v>
      </c>
      <c r="G129" s="121">
        <f>IFERROR(SUMPRODUCT((Reforma!C$2:C$1099=A129)*(Reforma!E$2:E$1099=C129)*Reforma!O$2:O$1099),0)</f>
        <v>49367.3</v>
      </c>
      <c r="H129" s="122">
        <v>0</v>
      </c>
      <c r="I129" s="123" cm="1">
        <f t="array" ref="I129">IFERROR(SUMPRODUCT((TEXT('Base Notas '!D$6:D$1072,"0")=TEXT(A129,"0"))*('Base Notas '!F$6:F$1072=C129)*(TRIM('Base Notas '!G$6:G$1072)="Gesso")*'Base Notas '!H$6:H$1072),0)</f>
        <v>0</v>
      </c>
      <c r="J129" s="123">
        <f>IFERROR(SUMPRODUCT((TEXT('Base Notas '!D$6:D$1072,"0")=TEXT(A129,"0"))*('Base Notas '!F$6:F$1072=C129)*(TRIM('Base Notas '!G$6:G$1072)="Calcario")*'Base Notas '!H$6:H$1072),0)</f>
        <v>0</v>
      </c>
      <c r="K129" s="123" cm="1">
        <f t="array" ref="K129">IFERROR(SUMPRODUCT((Base_Insumos!$G$2:$G$7000=A129)*(Base_Insumos!$I$2:$I$7000=C129)*(Base_Insumos!$T$2:$T$7000=3502934)*Base_Insumos!$X$2:$X$7000),0)</f>
        <v>0</v>
      </c>
      <c r="L129" s="123" cm="1">
        <f t="array" ref="L129">IFERROR(SUMPRODUCT((Base_Insumos!$G$2:$G$7000=A129)*(Base_Insumos!$I$2:$I$7000=C129)*(Base_Insumos!$T$2:$T$7000=3504289)*Base_Insumos!$X$2:$X$7000),0)</f>
        <v>0</v>
      </c>
      <c r="M129" s="124" t="str">
        <f t="shared" si="14"/>
        <v>✗ Não apontado</v>
      </c>
      <c r="N129" s="124" t="str">
        <f t="shared" si="15"/>
        <v>✗ Não apontado</v>
      </c>
      <c r="O129" s="125">
        <f t="shared" si="17"/>
        <v>310.94685999999996</v>
      </c>
      <c r="P129" s="163">
        <f t="shared" si="16"/>
        <v>49.3673</v>
      </c>
    </row>
    <row r="130" spans="1:16" ht="15.75" customHeight="1" x14ac:dyDescent="0.35">
      <c r="A130" s="161">
        <v>19020</v>
      </c>
      <c r="B130" s="119" t="str">
        <f>VLOOKUP(A130,'Base Fazendas'!A:C,2,0)</f>
        <v>CLARINEA</v>
      </c>
      <c r="C130" s="126">
        <v>263</v>
      </c>
      <c r="D130" s="130" t="s">
        <v>103</v>
      </c>
      <c r="E130" s="128">
        <f>0</f>
        <v>0</v>
      </c>
      <c r="F130" s="128">
        <f>IFERROR(SUMPRODUCT((Reforma!C$2:C$1099=A130)*(Reforma!E$2:E$1099=C130)*Reforma!N$2:N$1099),0)</f>
        <v>398553.56</v>
      </c>
      <c r="G130" s="128">
        <f>IFERROR(SUMPRODUCT((Reforma!C$2:C$1099=A130)*(Reforma!E$2:E$1099=C130)*Reforma!O$2:O$1099),0)</f>
        <v>71876.91</v>
      </c>
      <c r="H130" s="129">
        <v>0</v>
      </c>
      <c r="I130" s="123" cm="1">
        <f t="array" ref="I130">IFERROR(SUMPRODUCT((TEXT('Base Notas '!D$6:D$1072,"0")=TEXT(A130,"0"))*('Base Notas '!F$6:F$1072=C130)*(TRIM('Base Notas '!G$6:G$1072)="Gesso")*'Base Notas '!H$6:H$1072),0)</f>
        <v>0</v>
      </c>
      <c r="J130" s="123">
        <f>IFERROR(SUMPRODUCT((TEXT('Base Notas '!D$6:D$1072,"0")=TEXT(A130,"0"))*('Base Notas '!F$6:F$1072=C130)*(TRIM('Base Notas '!G$6:G$1072)="Calcario")*'Base Notas '!H$6:H$1072),0)</f>
        <v>0</v>
      </c>
      <c r="K130" s="123" cm="1">
        <f t="array" ref="K130">IFERROR(SUMPRODUCT((Base_Insumos!$G$2:$G$7000=A130)*(Base_Insumos!$I$2:$I$7000=C130)*(Base_Insumos!$T$2:$T$7000=3502934)*Base_Insumos!$X$2:$X$7000),0)</f>
        <v>0</v>
      </c>
      <c r="L130" s="123" cm="1">
        <f t="array" ref="L130">IFERROR(SUMPRODUCT((Base_Insumos!$G$2:$G$7000=A130)*(Base_Insumos!$I$2:$I$7000=C130)*(Base_Insumos!$T$2:$T$7000=3504289)*Base_Insumos!$X$2:$X$7000),0)</f>
        <v>0</v>
      </c>
      <c r="M130" s="124" t="str">
        <f t="shared" si="14"/>
        <v>✗ Não apontado</v>
      </c>
      <c r="N130" s="124" t="str">
        <f t="shared" si="15"/>
        <v>✗ Não apontado</v>
      </c>
      <c r="O130" s="125">
        <f t="shared" si="17"/>
        <v>398.55356</v>
      </c>
      <c r="P130" s="163">
        <f t="shared" si="16"/>
        <v>71.876910000000009</v>
      </c>
    </row>
    <row r="131" spans="1:16" ht="15.75" customHeight="1" x14ac:dyDescent="0.35">
      <c r="A131" s="160">
        <v>19289</v>
      </c>
      <c r="B131" s="119" t="str">
        <f>VLOOKUP(A131,'Base Fazendas'!A:C,2,0)</f>
        <v>SAO PEDRO</v>
      </c>
      <c r="C131" s="118">
        <v>276</v>
      </c>
      <c r="D131" s="130" t="s">
        <v>103</v>
      </c>
      <c r="E131" s="121">
        <f>0</f>
        <v>0</v>
      </c>
      <c r="F131" s="121">
        <f>IFERROR(SUMPRODUCT((Reforma!C$2:C$1099=A131)*(Reforma!E$2:E$1099=C131)*Reforma!N$2:N$1099),0)</f>
        <v>29934.959999999999</v>
      </c>
      <c r="G131" s="121">
        <f>IFERROR(SUMPRODUCT((Reforma!C$2:C$1099=A131)*(Reforma!E$2:E$1099=C131)*Reforma!O$2:O$1099),0)</f>
        <v>0</v>
      </c>
      <c r="H131" s="122">
        <v>0</v>
      </c>
      <c r="I131" s="123" cm="1">
        <f t="array" ref="I131">IFERROR(SUMPRODUCT((TEXT('Base Notas '!D$6:D$1072,"0")=TEXT(A131,"0"))*('Base Notas '!F$6:F$1072=C131)*(TRIM('Base Notas '!G$6:G$1072)="Gesso")*'Base Notas '!H$6:H$1072),0)</f>
        <v>0</v>
      </c>
      <c r="J131" s="123">
        <f>IFERROR(SUMPRODUCT((TEXT('Base Notas '!D$6:D$1072,"0")=TEXT(A131,"0"))*('Base Notas '!F$6:F$1072=C131)*(TRIM('Base Notas '!G$6:G$1072)="Calcario")*'Base Notas '!H$6:H$1072),0)</f>
        <v>0</v>
      </c>
      <c r="K131" s="123" cm="1">
        <f t="array" ref="K131">IFERROR(SUMPRODUCT((Base_Insumos!$G$2:$G$7000=A131)*(Base_Insumos!$I$2:$I$7000=C131)*(Base_Insumos!$T$2:$T$7000=3502934)*Base_Insumos!$X$2:$X$7000),0)</f>
        <v>0</v>
      </c>
      <c r="L131" s="123" cm="1">
        <f t="array" ref="L131">IFERROR(SUMPRODUCT((Base_Insumos!$G$2:$G$7000=A131)*(Base_Insumos!$I$2:$I$7000=C131)*(Base_Insumos!$T$2:$T$7000=3504289)*Base_Insumos!$X$2:$X$7000),0)</f>
        <v>0</v>
      </c>
      <c r="M131" s="124" t="str">
        <f t="shared" si="14"/>
        <v>✗ Não apontado</v>
      </c>
      <c r="N131" s="124" t="str">
        <f t="shared" si="15"/>
        <v>✗ Não apontado</v>
      </c>
      <c r="O131" s="125">
        <f t="shared" si="17"/>
        <v>29.93496</v>
      </c>
      <c r="P131" s="163">
        <f t="shared" si="16"/>
        <v>0</v>
      </c>
    </row>
    <row r="132" spans="1:16" ht="15.75" customHeight="1" x14ac:dyDescent="0.35">
      <c r="A132" s="161">
        <v>19301</v>
      </c>
      <c r="B132" s="119" t="str">
        <f>VLOOKUP(A132,'Base Fazendas'!A:C,2,0)</f>
        <v>SAO PAULO</v>
      </c>
      <c r="C132" s="126">
        <v>281</v>
      </c>
      <c r="D132" s="130" t="s">
        <v>103</v>
      </c>
      <c r="E132" s="128">
        <f>0</f>
        <v>0</v>
      </c>
      <c r="F132" s="128">
        <f>IFERROR(SUMPRODUCT((Reforma!C$2:C$1099=A132)*(Reforma!E$2:E$1099=C132)*Reforma!N$2:N$1099),0)</f>
        <v>158383.79</v>
      </c>
      <c r="G132" s="128">
        <f>IFERROR(SUMPRODUCT((Reforma!C$2:C$1099=A132)*(Reforma!E$2:E$1099=C132)*Reforma!O$2:O$1099),0)</f>
        <v>44434.599999999991</v>
      </c>
      <c r="H132" s="129">
        <v>0</v>
      </c>
      <c r="I132" s="123" cm="1">
        <f t="array" ref="I132">IFERROR(SUMPRODUCT((TEXT('Base Notas '!D$6:D$1072,"0")=TEXT(A132,"0"))*('Base Notas '!F$6:F$1072=C132)*(TRIM('Base Notas '!G$6:G$1072)="Gesso")*'Base Notas '!H$6:H$1072),0)</f>
        <v>0</v>
      </c>
      <c r="J132" s="123">
        <f>IFERROR(SUMPRODUCT((TEXT('Base Notas '!D$6:D$1072,"0")=TEXT(A132,"0"))*('Base Notas '!F$6:F$1072=C132)*(TRIM('Base Notas '!G$6:G$1072)="Calcario")*'Base Notas '!H$6:H$1072),0)</f>
        <v>103.36</v>
      </c>
      <c r="K132" s="123" cm="1">
        <f t="array" ref="K132">IFERROR(SUMPRODUCT((Base_Insumos!$G$2:$G$7000=A132)*(Base_Insumos!$I$2:$I$7000=C132)*(Base_Insumos!$T$2:$T$7000=3502934)*Base_Insumos!$X$2:$X$7000),0)</f>
        <v>0</v>
      </c>
      <c r="L132" s="123" cm="1">
        <f t="array" ref="L132">IFERROR(SUMPRODUCT((Base_Insumos!$G$2:$G$7000=A132)*(Base_Insumos!$I$2:$I$7000=C132)*(Base_Insumos!$T$2:$T$7000=3504289)*Base_Insumos!$X$2:$X$7000),0)</f>
        <v>0</v>
      </c>
      <c r="M132" s="124" t="str">
        <f t="shared" si="14"/>
        <v>✗ Não apontado</v>
      </c>
      <c r="N132" s="124" t="str">
        <f t="shared" si="15"/>
        <v>✗ Não apontado</v>
      </c>
      <c r="O132" s="125">
        <f t="shared" si="17"/>
        <v>158.38379</v>
      </c>
      <c r="P132" s="163">
        <f t="shared" si="16"/>
        <v>44.434599999999989</v>
      </c>
    </row>
    <row r="133" spans="1:16" ht="15.75" customHeight="1" x14ac:dyDescent="0.35">
      <c r="A133" s="160">
        <v>19301</v>
      </c>
      <c r="B133" s="119" t="str">
        <f>VLOOKUP(A133,'Base Fazendas'!A:C,2,0)</f>
        <v>SAO PAULO</v>
      </c>
      <c r="C133" s="118">
        <v>282</v>
      </c>
      <c r="D133" s="130" t="s">
        <v>103</v>
      </c>
      <c r="E133" s="121">
        <f>0</f>
        <v>0</v>
      </c>
      <c r="F133" s="121">
        <f>IFERROR(SUMPRODUCT((Reforma!C$2:C$1099=A133)*(Reforma!E$2:E$1099=C133)*Reforma!N$2:N$1099),0)</f>
        <v>435521.37</v>
      </c>
      <c r="G133" s="121">
        <f>IFERROR(SUMPRODUCT((Reforma!C$2:C$1099=A133)*(Reforma!E$2:E$1099=C133)*Reforma!O$2:O$1099),0)</f>
        <v>150823.93</v>
      </c>
      <c r="H133" s="122">
        <v>0</v>
      </c>
      <c r="I133" s="123" cm="1">
        <f t="array" ref="I133">IFERROR(SUMPRODUCT((TEXT('Base Notas '!D$6:D$1072,"0")=TEXT(A133,"0"))*('Base Notas '!F$6:F$1072=C133)*(TRIM('Base Notas '!G$6:G$1072)="Gesso")*'Base Notas '!H$6:H$1072),0)</f>
        <v>0</v>
      </c>
      <c r="J133" s="123">
        <f>IFERROR(SUMPRODUCT((TEXT('Base Notas '!D$6:D$1072,"0")=TEXT(A133,"0"))*('Base Notas '!F$6:F$1072=C133)*(TRIM('Base Notas '!G$6:G$1072)="Calcario")*'Base Notas '!H$6:H$1072),0)</f>
        <v>383.34000000000003</v>
      </c>
      <c r="K133" s="123" cm="1">
        <f t="array" ref="K133">IFERROR(SUMPRODUCT((Base_Insumos!$G$2:$G$7000=A133)*(Base_Insumos!$I$2:$I$7000=C133)*(Base_Insumos!$T$2:$T$7000=3502934)*Base_Insumos!$X$2:$X$7000),0)</f>
        <v>0</v>
      </c>
      <c r="L133" s="123" cm="1">
        <f t="array" ref="L133">IFERROR(SUMPRODUCT((Base_Insumos!$G$2:$G$7000=A133)*(Base_Insumos!$I$2:$I$7000=C133)*(Base_Insumos!$T$2:$T$7000=3504289)*Base_Insumos!$X$2:$X$7000),0)</f>
        <v>0</v>
      </c>
      <c r="M133" s="124" t="str">
        <f t="shared" si="14"/>
        <v>✗ Não apontado</v>
      </c>
      <c r="N133" s="124" t="str">
        <f t="shared" si="15"/>
        <v>✗ Não apontado</v>
      </c>
      <c r="O133" s="125">
        <f t="shared" si="17"/>
        <v>435.52136999999999</v>
      </c>
      <c r="P133" s="163">
        <f t="shared" si="16"/>
        <v>150.82392999999999</v>
      </c>
    </row>
    <row r="134" spans="1:16" ht="15.75" customHeight="1" x14ac:dyDescent="0.35">
      <c r="A134" s="161">
        <v>19301</v>
      </c>
      <c r="B134" s="119" t="str">
        <f>VLOOKUP(A134,'Base Fazendas'!A:C,2,0)</f>
        <v>SAO PAULO</v>
      </c>
      <c r="C134" s="126">
        <v>283</v>
      </c>
      <c r="D134" s="130" t="s">
        <v>103</v>
      </c>
      <c r="E134" s="128">
        <f>0</f>
        <v>0</v>
      </c>
      <c r="F134" s="128">
        <f>IFERROR(SUMPRODUCT((Reforma!C$2:C$1099=A134)*(Reforma!E$2:E$1099=C134)*Reforma!N$2:N$1099),0)</f>
        <v>194467.97999999998</v>
      </c>
      <c r="G134" s="128">
        <f>IFERROR(SUMPRODUCT((Reforma!C$2:C$1099=A134)*(Reforma!E$2:E$1099=C134)*Reforma!O$2:O$1099),0)</f>
        <v>68781.8</v>
      </c>
      <c r="H134" s="129">
        <v>0</v>
      </c>
      <c r="I134" s="123" cm="1">
        <f t="array" ref="I134">IFERROR(SUMPRODUCT((TEXT('Base Notas '!D$6:D$1072,"0")=TEXT(A134,"0"))*('Base Notas '!F$6:F$1072=C134)*(TRIM('Base Notas '!G$6:G$1072)="Gesso")*'Base Notas '!H$6:H$1072),0)</f>
        <v>0</v>
      </c>
      <c r="J134" s="123">
        <f>IFERROR(SUMPRODUCT((TEXT('Base Notas '!D$6:D$1072,"0")=TEXT(A134,"0"))*('Base Notas '!F$6:F$1072=C134)*(TRIM('Base Notas '!G$6:G$1072)="Calcario")*'Base Notas '!H$6:H$1072),0)</f>
        <v>236.41</v>
      </c>
      <c r="K134" s="123" cm="1">
        <f t="array" ref="K134">IFERROR(SUMPRODUCT((Base_Insumos!$G$2:$G$7000=A134)*(Base_Insumos!$I$2:$I$7000=C134)*(Base_Insumos!$T$2:$T$7000=3502934)*Base_Insumos!$X$2:$X$7000),0)</f>
        <v>0</v>
      </c>
      <c r="L134" s="123" cm="1">
        <f t="array" ref="L134">IFERROR(SUMPRODUCT((Base_Insumos!$G$2:$G$7000=A134)*(Base_Insumos!$I$2:$I$7000=C134)*(Base_Insumos!$T$2:$T$7000=3504289)*Base_Insumos!$X$2:$X$7000),0)</f>
        <v>0</v>
      </c>
      <c r="M134" s="124" t="str">
        <f t="shared" si="14"/>
        <v>✗ Não apontado</v>
      </c>
      <c r="N134" s="124" t="str">
        <f t="shared" si="15"/>
        <v>✗ Não apontado</v>
      </c>
      <c r="O134" s="125">
        <f t="shared" si="17"/>
        <v>194.46797999999998</v>
      </c>
      <c r="P134" s="163">
        <f t="shared" si="16"/>
        <v>68.781800000000004</v>
      </c>
    </row>
    <row r="135" spans="1:16" ht="15.75" customHeight="1" x14ac:dyDescent="0.35">
      <c r="A135" s="160">
        <v>19315</v>
      </c>
      <c r="B135" s="119" t="str">
        <f>VLOOKUP(A135,'Base Fazendas'!A:C,2,0)</f>
        <v>GUARITA</v>
      </c>
      <c r="C135" s="118">
        <v>279</v>
      </c>
      <c r="D135" s="130" t="s">
        <v>103</v>
      </c>
      <c r="E135" s="121">
        <f>0</f>
        <v>0</v>
      </c>
      <c r="F135" s="121">
        <f>IFERROR(SUMPRODUCT((Reforma!C$2:C$1099=A135)*(Reforma!E$2:E$1099=C135)*Reforma!N$2:N$1099),0)</f>
        <v>586362.37</v>
      </c>
      <c r="G135" s="121">
        <f>IFERROR(SUMPRODUCT((Reforma!C$2:C$1099=A135)*(Reforma!E$2:E$1099=C135)*Reforma!O$2:O$1099),0)</f>
        <v>178356.74</v>
      </c>
      <c r="H135" s="122">
        <v>0</v>
      </c>
      <c r="I135" s="123" cm="1">
        <f t="array" ref="I135">IFERROR(SUMPRODUCT((TEXT('Base Notas '!D$6:D$1072,"0")=TEXT(A135,"0"))*('Base Notas '!F$6:F$1072=C135)*(TRIM('Base Notas '!G$6:G$1072)="Gesso")*'Base Notas '!H$6:H$1072),0)</f>
        <v>0</v>
      </c>
      <c r="J135" s="123">
        <f>IFERROR(SUMPRODUCT((TEXT('Base Notas '!D$6:D$1072,"0")=TEXT(A135,"0"))*('Base Notas '!F$6:F$1072=C135)*(TRIM('Base Notas '!G$6:G$1072)="Calcario")*'Base Notas '!H$6:H$1072),0)</f>
        <v>0</v>
      </c>
      <c r="K135" s="123" cm="1">
        <f t="array" ref="K135">IFERROR(SUMPRODUCT((Base_Insumos!$G$2:$G$7000=A135)*(Base_Insumos!$I$2:$I$7000=C135)*(Base_Insumos!$T$2:$T$7000=3502934)*Base_Insumos!$X$2:$X$7000),0)</f>
        <v>35.000169999999997</v>
      </c>
      <c r="L135" s="123" cm="1">
        <f t="array" ref="L135">IFERROR(SUMPRODUCT((Base_Insumos!$G$2:$G$7000=A135)*(Base_Insumos!$I$2:$I$7000=C135)*(Base_Insumos!$T$2:$T$7000=3504289)*Base_Insumos!$X$2:$X$7000),0)</f>
        <v>0</v>
      </c>
      <c r="M135" s="124" t="str">
        <f t="shared" ref="M135:M166" si="18">IF(K135&gt;0,"✓ Apontado","✗ Não apontado")</f>
        <v>✓ Apontado</v>
      </c>
      <c r="N135" s="124" t="str">
        <f t="shared" ref="N135:N166" si="19">IF(L135&gt;0,"✓ Apontado","✗ Não apontado")</f>
        <v>✗ Não apontado</v>
      </c>
      <c r="O135" s="125">
        <f t="shared" si="17"/>
        <v>551.36219999999992</v>
      </c>
      <c r="P135" s="163">
        <f t="shared" si="16"/>
        <v>178.35674</v>
      </c>
    </row>
    <row r="136" spans="1:16" ht="15.75" customHeight="1" x14ac:dyDescent="0.35">
      <c r="A136" s="161">
        <v>19343</v>
      </c>
      <c r="B136" s="119" t="str">
        <f>VLOOKUP(A136,'Base Fazendas'!A:C,2,0)</f>
        <v>SANTA ROSA</v>
      </c>
      <c r="C136" s="126">
        <v>284</v>
      </c>
      <c r="D136" s="130" t="s">
        <v>103</v>
      </c>
      <c r="E136" s="128">
        <f>0</f>
        <v>0</v>
      </c>
      <c r="F136" s="128">
        <f>IFERROR(SUMPRODUCT((Reforma!C$2:C$1099=A136)*(Reforma!E$2:E$1099=C136)*Reforma!N$2:N$1099),0)</f>
        <v>86718.02</v>
      </c>
      <c r="G136" s="128">
        <f>IFERROR(SUMPRODUCT((Reforma!C$2:C$1099=A136)*(Reforma!E$2:E$1099=C136)*Reforma!O$2:O$1099),0)</f>
        <v>0</v>
      </c>
      <c r="H136" s="129">
        <v>0</v>
      </c>
      <c r="I136" s="123" cm="1">
        <f t="array" ref="I136">IFERROR(SUMPRODUCT((TEXT('Base Notas '!D$6:D$1072,"0")=TEXT(A136,"0"))*('Base Notas '!F$6:F$1072=C136)*(TRIM('Base Notas '!G$6:G$1072)="Gesso")*'Base Notas '!H$6:H$1072),0)</f>
        <v>0</v>
      </c>
      <c r="J136" s="123">
        <f>IFERROR(SUMPRODUCT((TEXT('Base Notas '!D$6:D$1072,"0")=TEXT(A136,"0"))*('Base Notas '!F$6:F$1072=C136)*(TRIM('Base Notas '!G$6:G$1072)="Calcario")*'Base Notas '!H$6:H$1072),0)</f>
        <v>0</v>
      </c>
      <c r="K136" s="123" cm="1">
        <f t="array" ref="K136">IFERROR(SUMPRODUCT((Base_Insumos!$G$2:$G$7000=A136)*(Base_Insumos!$I$2:$I$7000=C136)*(Base_Insumos!$T$2:$T$7000=3502934)*Base_Insumos!$X$2:$X$7000),0)</f>
        <v>0</v>
      </c>
      <c r="L136" s="123" cm="1">
        <f t="array" ref="L136">IFERROR(SUMPRODUCT((Base_Insumos!$G$2:$G$7000=A136)*(Base_Insumos!$I$2:$I$7000=C136)*(Base_Insumos!$T$2:$T$7000=3504289)*Base_Insumos!$X$2:$X$7000),0)</f>
        <v>0</v>
      </c>
      <c r="M136" s="124" t="str">
        <f t="shared" si="18"/>
        <v>✗ Não apontado</v>
      </c>
      <c r="N136" s="124" t="str">
        <f t="shared" si="19"/>
        <v>✗ Não apontado</v>
      </c>
      <c r="O136" s="125">
        <f t="shared" ref="O136:O167" si="20">IFERROR((F136/1000)-K136,0)</f>
        <v>86.71802000000001</v>
      </c>
      <c r="P136" s="163">
        <f t="shared" ref="P136:P167" si="21">IFERROR((G136/1000)-L136,0)</f>
        <v>0</v>
      </c>
    </row>
    <row r="137" spans="1:16" ht="15.75" customHeight="1" x14ac:dyDescent="0.35">
      <c r="A137" s="160">
        <v>19431</v>
      </c>
      <c r="B137" s="119" t="str">
        <f>VLOOKUP(A137,'Base Fazendas'!A:C,2,0)</f>
        <v>SANTA SOFIA</v>
      </c>
      <c r="C137" s="118">
        <v>286</v>
      </c>
      <c r="D137" s="130" t="s">
        <v>103</v>
      </c>
      <c r="E137" s="121">
        <f>0</f>
        <v>0</v>
      </c>
      <c r="F137" s="121">
        <f>IFERROR(SUMPRODUCT((Reforma!C$2:C$1099=A137)*(Reforma!E$2:E$1099=C137)*Reforma!N$2:N$1099),0)</f>
        <v>485960.22</v>
      </c>
      <c r="G137" s="121">
        <f>IFERROR(SUMPRODUCT((Reforma!C$2:C$1099=A137)*(Reforma!E$2:E$1099=C137)*Reforma!O$2:O$1099),0)</f>
        <v>106284.4</v>
      </c>
      <c r="H137" s="122">
        <v>0</v>
      </c>
      <c r="I137" s="123" cm="1">
        <f t="array" ref="I137">IFERROR(SUMPRODUCT((TEXT('Base Notas '!D$6:D$1072,"0")=TEXT(A137,"0"))*('Base Notas '!F$6:F$1072=C137)*(TRIM('Base Notas '!G$6:G$1072)="Gesso")*'Base Notas '!H$6:H$1072),0)</f>
        <v>0</v>
      </c>
      <c r="J137" s="123">
        <f>IFERROR(SUMPRODUCT((TEXT('Base Notas '!D$6:D$1072,"0")=TEXT(A137,"0"))*('Base Notas '!F$6:F$1072=C137)*(TRIM('Base Notas '!G$6:G$1072)="Calcario")*'Base Notas '!H$6:H$1072),0)</f>
        <v>0</v>
      </c>
      <c r="K137" s="123" cm="1">
        <f t="array" ref="K137">IFERROR(SUMPRODUCT((Base_Insumos!$G$2:$G$7000=A137)*(Base_Insumos!$I$2:$I$7000=C137)*(Base_Insumos!$T$2:$T$7000=3502934)*Base_Insumos!$X$2:$X$7000),0)</f>
        <v>0</v>
      </c>
      <c r="L137" s="123" cm="1">
        <f t="array" ref="L137">IFERROR(SUMPRODUCT((Base_Insumos!$G$2:$G$7000=A137)*(Base_Insumos!$I$2:$I$7000=C137)*(Base_Insumos!$T$2:$T$7000=3504289)*Base_Insumos!$X$2:$X$7000),0)</f>
        <v>0</v>
      </c>
      <c r="M137" s="124" t="str">
        <f t="shared" si="18"/>
        <v>✗ Não apontado</v>
      </c>
      <c r="N137" s="124" t="str">
        <f t="shared" si="19"/>
        <v>✗ Não apontado</v>
      </c>
      <c r="O137" s="125">
        <f t="shared" si="20"/>
        <v>485.96021999999999</v>
      </c>
      <c r="P137" s="163">
        <f t="shared" si="21"/>
        <v>106.28439999999999</v>
      </c>
    </row>
    <row r="138" spans="1:16" ht="15.75" customHeight="1" x14ac:dyDescent="0.35">
      <c r="A138" s="161">
        <v>19445</v>
      </c>
      <c r="B138" s="119" t="str">
        <f>VLOOKUP(A138,'Base Fazendas'!A:C,2,0)</f>
        <v>ROSEIRA</v>
      </c>
      <c r="C138" s="126">
        <v>294</v>
      </c>
      <c r="D138" s="130" t="s">
        <v>103</v>
      </c>
      <c r="E138" s="128">
        <f>0</f>
        <v>0</v>
      </c>
      <c r="F138" s="128">
        <f>IFERROR(SUMPRODUCT((Reforma!C$2:C$1099=A138)*(Reforma!E$2:E$1099=C138)*Reforma!N$2:N$1099),0)</f>
        <v>73824.569999999992</v>
      </c>
      <c r="G138" s="128">
        <f>IFERROR(SUMPRODUCT((Reforma!C$2:C$1099=A138)*(Reforma!E$2:E$1099=C138)*Reforma!O$2:O$1099),0)</f>
        <v>0</v>
      </c>
      <c r="H138" s="129">
        <v>0</v>
      </c>
      <c r="I138" s="123" cm="1">
        <f t="array" ref="I138">IFERROR(SUMPRODUCT((TEXT('Base Notas '!D$6:D$1072,"0")=TEXT(A138,"0"))*('Base Notas '!F$6:F$1072=C138)*(TRIM('Base Notas '!G$6:G$1072)="Gesso")*'Base Notas '!H$6:H$1072),0)</f>
        <v>0</v>
      </c>
      <c r="J138" s="123">
        <f>IFERROR(SUMPRODUCT((TEXT('Base Notas '!D$6:D$1072,"0")=TEXT(A138,"0"))*('Base Notas '!F$6:F$1072=C138)*(TRIM('Base Notas '!G$6:G$1072)="Calcario")*'Base Notas '!H$6:H$1072),0)</f>
        <v>0</v>
      </c>
      <c r="K138" s="123" cm="1">
        <f t="array" ref="K138">IFERROR(SUMPRODUCT((Base_Insumos!$G$2:$G$7000=A138)*(Base_Insumos!$I$2:$I$7000=C138)*(Base_Insumos!$T$2:$T$7000=3502934)*Base_Insumos!$X$2:$X$7000),0)</f>
        <v>0</v>
      </c>
      <c r="L138" s="123" cm="1">
        <f t="array" ref="L138">IFERROR(SUMPRODUCT((Base_Insumos!$G$2:$G$7000=A138)*(Base_Insumos!$I$2:$I$7000=C138)*(Base_Insumos!$T$2:$T$7000=3504289)*Base_Insumos!$X$2:$X$7000),0)</f>
        <v>0</v>
      </c>
      <c r="M138" s="124" t="str">
        <f t="shared" si="18"/>
        <v>✗ Não apontado</v>
      </c>
      <c r="N138" s="124" t="str">
        <f t="shared" si="19"/>
        <v>✗ Não apontado</v>
      </c>
      <c r="O138" s="125">
        <f t="shared" si="20"/>
        <v>73.824569999999994</v>
      </c>
      <c r="P138" s="163">
        <f t="shared" si="21"/>
        <v>0</v>
      </c>
    </row>
    <row r="139" spans="1:16" ht="15.75" customHeight="1" x14ac:dyDescent="0.35">
      <c r="A139" s="160">
        <v>19489</v>
      </c>
      <c r="B139" s="119" t="str">
        <f>VLOOKUP(A139,'Base Fazendas'!A:C,2,0)</f>
        <v>F.S.S.PARDO</v>
      </c>
      <c r="C139" s="118">
        <v>321</v>
      </c>
      <c r="D139" s="130" t="s">
        <v>103</v>
      </c>
      <c r="E139" s="121">
        <f>0</f>
        <v>0</v>
      </c>
      <c r="F139" s="121">
        <f>IFERROR(SUMPRODUCT((Reforma!C$2:C$1099=A139)*(Reforma!E$2:E$1099=C139)*Reforma!N$2:N$1099),0)</f>
        <v>248465.37</v>
      </c>
      <c r="G139" s="121">
        <f>IFERROR(SUMPRODUCT((Reforma!C$2:C$1099=A139)*(Reforma!E$2:E$1099=C139)*Reforma!O$2:O$1099),0)</f>
        <v>42578.69000000001</v>
      </c>
      <c r="H139" s="122">
        <v>0</v>
      </c>
      <c r="I139" s="123" cm="1">
        <f t="array" ref="I139">IFERROR(SUMPRODUCT((TEXT('Base Notas '!D$6:D$1072,"0")=TEXT(A139,"0"))*('Base Notas '!F$6:F$1072=C139)*(TRIM('Base Notas '!G$6:G$1072)="Gesso")*'Base Notas '!H$6:H$1072),0)</f>
        <v>0</v>
      </c>
      <c r="J139" s="123">
        <f>IFERROR(SUMPRODUCT((TEXT('Base Notas '!D$6:D$1072,"0")=TEXT(A139,"0"))*('Base Notas '!F$6:F$1072=C139)*(TRIM('Base Notas '!G$6:G$1072)="Calcario")*'Base Notas '!H$6:H$1072),0)</f>
        <v>0</v>
      </c>
      <c r="K139" s="123" cm="1">
        <f t="array" ref="K139">IFERROR(SUMPRODUCT((Base_Insumos!$G$2:$G$7000=A139)*(Base_Insumos!$I$2:$I$7000=C139)*(Base_Insumos!$T$2:$T$7000=3502934)*Base_Insumos!$X$2:$X$7000),0)</f>
        <v>146.0001</v>
      </c>
      <c r="L139" s="123" cm="1">
        <f t="array" ref="L139">IFERROR(SUMPRODUCT((Base_Insumos!$G$2:$G$7000=A139)*(Base_Insumos!$I$2:$I$7000=C139)*(Base_Insumos!$T$2:$T$7000=3504289)*Base_Insumos!$X$2:$X$7000),0)</f>
        <v>24.99953</v>
      </c>
      <c r="M139" s="124" t="str">
        <f t="shared" si="18"/>
        <v>✓ Apontado</v>
      </c>
      <c r="N139" s="124" t="str">
        <f t="shared" si="19"/>
        <v>✓ Apontado</v>
      </c>
      <c r="O139" s="125">
        <f t="shared" si="20"/>
        <v>102.46527</v>
      </c>
      <c r="P139" s="163">
        <f t="shared" si="21"/>
        <v>17.579160000000009</v>
      </c>
    </row>
    <row r="140" spans="1:16" ht="15.75" customHeight="1" x14ac:dyDescent="0.35">
      <c r="A140" s="161">
        <v>19625</v>
      </c>
      <c r="B140" s="119" t="str">
        <f>VLOOKUP(A140,'Base Fazendas'!A:C,2,0)</f>
        <v>TRIUNFO I,II</v>
      </c>
      <c r="C140" s="126">
        <v>330</v>
      </c>
      <c r="D140" s="130" t="s">
        <v>103</v>
      </c>
      <c r="E140" s="128">
        <f>0</f>
        <v>0</v>
      </c>
      <c r="F140" s="128">
        <f>IFERROR(SUMPRODUCT((Reforma!C$2:C$1099=A140)*(Reforma!E$2:E$1099=C140)*Reforma!N$2:N$1099),0)</f>
        <v>122943.48</v>
      </c>
      <c r="G140" s="128">
        <f>IFERROR(SUMPRODUCT((Reforma!C$2:C$1099=A140)*(Reforma!E$2:E$1099=C140)*Reforma!O$2:O$1099),0)</f>
        <v>26519.63</v>
      </c>
      <c r="H140" s="129">
        <v>0</v>
      </c>
      <c r="I140" s="123" cm="1">
        <f t="array" ref="I140">IFERROR(SUMPRODUCT((TEXT('Base Notas '!D$6:D$1072,"0")=TEXT(A140,"0"))*('Base Notas '!F$6:F$1072=C140)*(TRIM('Base Notas '!G$6:G$1072)="Gesso")*'Base Notas '!H$6:H$1072),0)</f>
        <v>0</v>
      </c>
      <c r="J140" s="123">
        <f>IFERROR(SUMPRODUCT((TEXT('Base Notas '!D$6:D$1072,"0")=TEXT(A140,"0"))*('Base Notas '!F$6:F$1072=C140)*(TRIM('Base Notas '!G$6:G$1072)="Calcario")*'Base Notas '!H$6:H$1072),0)</f>
        <v>0</v>
      </c>
      <c r="K140" s="123" cm="1">
        <f t="array" ref="K140">IFERROR(SUMPRODUCT((Base_Insumos!$G$2:$G$7000=A140)*(Base_Insumos!$I$2:$I$7000=C140)*(Base_Insumos!$T$2:$T$7000=3502934)*Base_Insumos!$X$2:$X$7000),0)</f>
        <v>0</v>
      </c>
      <c r="L140" s="123" cm="1">
        <f t="array" ref="L140">IFERROR(SUMPRODUCT((Base_Insumos!$G$2:$G$7000=A140)*(Base_Insumos!$I$2:$I$7000=C140)*(Base_Insumos!$T$2:$T$7000=3504289)*Base_Insumos!$X$2:$X$7000),0)</f>
        <v>0</v>
      </c>
      <c r="M140" s="124" t="str">
        <f t="shared" si="18"/>
        <v>✗ Não apontado</v>
      </c>
      <c r="N140" s="124" t="str">
        <f t="shared" si="19"/>
        <v>✗ Não apontado</v>
      </c>
      <c r="O140" s="125">
        <f t="shared" si="20"/>
        <v>122.94347999999999</v>
      </c>
      <c r="P140" s="163">
        <f t="shared" si="21"/>
        <v>26.519629999999999</v>
      </c>
    </row>
    <row r="141" spans="1:16" ht="15.75" customHeight="1" x14ac:dyDescent="0.35">
      <c r="A141" s="160">
        <v>19627</v>
      </c>
      <c r="B141" s="119" t="str">
        <f>VLOOKUP(A141,'Base Fazendas'!A:C,2,0)</f>
        <v>LARANJAL</v>
      </c>
      <c r="C141" s="118">
        <v>331</v>
      </c>
      <c r="D141" s="130" t="s">
        <v>103</v>
      </c>
      <c r="E141" s="121">
        <f>0</f>
        <v>0</v>
      </c>
      <c r="F141" s="121">
        <f>IFERROR(SUMPRODUCT((Reforma!C$2:C$1099=A141)*(Reforma!E$2:E$1099=C141)*Reforma!N$2:N$1099),0)</f>
        <v>115099.11</v>
      </c>
      <c r="G141" s="121">
        <f>IFERROR(SUMPRODUCT((Reforma!C$2:C$1099=A141)*(Reforma!E$2:E$1099=C141)*Reforma!O$2:O$1099),0)</f>
        <v>13704</v>
      </c>
      <c r="H141" s="122">
        <v>0</v>
      </c>
      <c r="I141" s="123" cm="1">
        <f t="array" ref="I141">IFERROR(SUMPRODUCT((TEXT('Base Notas '!D$6:D$1072,"0")=TEXT(A141,"0"))*('Base Notas '!F$6:F$1072=C141)*(TRIM('Base Notas '!G$6:G$1072)="Gesso")*'Base Notas '!H$6:H$1072),0)</f>
        <v>0</v>
      </c>
      <c r="J141" s="123">
        <f>IFERROR(SUMPRODUCT((TEXT('Base Notas '!D$6:D$1072,"0")=TEXT(A141,"0"))*('Base Notas '!F$6:F$1072=C141)*(TRIM('Base Notas '!G$6:G$1072)="Calcario")*'Base Notas '!H$6:H$1072),0)</f>
        <v>0</v>
      </c>
      <c r="K141" s="123" cm="1">
        <f t="array" ref="K141">IFERROR(SUMPRODUCT((Base_Insumos!$G$2:$G$7000=A141)*(Base_Insumos!$I$2:$I$7000=C141)*(Base_Insumos!$T$2:$T$7000=3502934)*Base_Insumos!$X$2:$X$7000),0)</f>
        <v>0</v>
      </c>
      <c r="L141" s="123" cm="1">
        <f t="array" ref="L141">IFERROR(SUMPRODUCT((Base_Insumos!$G$2:$G$7000=A141)*(Base_Insumos!$I$2:$I$7000=C141)*(Base_Insumos!$T$2:$T$7000=3504289)*Base_Insumos!$X$2:$X$7000),0)</f>
        <v>0</v>
      </c>
      <c r="M141" s="124" t="str">
        <f t="shared" si="18"/>
        <v>✗ Não apontado</v>
      </c>
      <c r="N141" s="124" t="str">
        <f t="shared" si="19"/>
        <v>✗ Não apontado</v>
      </c>
      <c r="O141" s="125">
        <f t="shared" si="20"/>
        <v>115.09911</v>
      </c>
      <c r="P141" s="163">
        <f t="shared" si="21"/>
        <v>13.704000000000001</v>
      </c>
    </row>
    <row r="142" spans="1:16" ht="15.75" customHeight="1" x14ac:dyDescent="0.35">
      <c r="A142" s="161">
        <v>19627</v>
      </c>
      <c r="B142" s="119" t="str">
        <f>VLOOKUP(A142,'Base Fazendas'!A:C,2,0)</f>
        <v>LARANJAL</v>
      </c>
      <c r="C142" s="126">
        <v>332</v>
      </c>
      <c r="D142" s="130" t="s">
        <v>103</v>
      </c>
      <c r="E142" s="128">
        <f>0</f>
        <v>0</v>
      </c>
      <c r="F142" s="128">
        <f>IFERROR(SUMPRODUCT((Reforma!C$2:C$1099=A142)*(Reforma!E$2:E$1099=C142)*Reforma!N$2:N$1099),0)</f>
        <v>348947.42000000004</v>
      </c>
      <c r="G142" s="128">
        <f>IFERROR(SUMPRODUCT((Reforma!C$2:C$1099=A142)*(Reforma!E$2:E$1099=C142)*Reforma!O$2:O$1099),0)</f>
        <v>65115.89</v>
      </c>
      <c r="H142" s="129">
        <v>0</v>
      </c>
      <c r="I142" s="123" cm="1">
        <f t="array" ref="I142">IFERROR(SUMPRODUCT((TEXT('Base Notas '!D$6:D$1072,"0")=TEXT(A142,"0"))*('Base Notas '!F$6:F$1072=C142)*(TRIM('Base Notas '!G$6:G$1072)="Gesso")*'Base Notas '!H$6:H$1072),0)</f>
        <v>0</v>
      </c>
      <c r="J142" s="123">
        <f>IFERROR(SUMPRODUCT((TEXT('Base Notas '!D$6:D$1072,"0")=TEXT(A142,"0"))*('Base Notas '!F$6:F$1072=C142)*(TRIM('Base Notas '!G$6:G$1072)="Calcario")*'Base Notas '!H$6:H$1072),0)</f>
        <v>0</v>
      </c>
      <c r="K142" s="123" cm="1">
        <f t="array" ref="K142">IFERROR(SUMPRODUCT((Base_Insumos!$G$2:$G$7000=A142)*(Base_Insumos!$I$2:$I$7000=C142)*(Base_Insumos!$T$2:$T$7000=3502934)*Base_Insumos!$X$2:$X$7000),0)</f>
        <v>0</v>
      </c>
      <c r="L142" s="123" cm="1">
        <f t="array" ref="L142">IFERROR(SUMPRODUCT((Base_Insumos!$G$2:$G$7000=A142)*(Base_Insumos!$I$2:$I$7000=C142)*(Base_Insumos!$T$2:$T$7000=3504289)*Base_Insumos!$X$2:$X$7000),0)</f>
        <v>0</v>
      </c>
      <c r="M142" s="124" t="str">
        <f t="shared" si="18"/>
        <v>✗ Não apontado</v>
      </c>
      <c r="N142" s="124" t="str">
        <f t="shared" si="19"/>
        <v>✗ Não apontado</v>
      </c>
      <c r="O142" s="125">
        <f t="shared" si="20"/>
        <v>348.94742000000002</v>
      </c>
      <c r="P142" s="163">
        <f t="shared" si="21"/>
        <v>65.115889999999993</v>
      </c>
    </row>
    <row r="143" spans="1:16" ht="15.75" customHeight="1" x14ac:dyDescent="0.35">
      <c r="A143" s="160">
        <v>19629</v>
      </c>
      <c r="B143" s="119" t="str">
        <f>VLOOKUP(A143,'Base Fazendas'!A:C,2,0)</f>
        <v>BARREIRINHO</v>
      </c>
      <c r="C143" s="118">
        <v>327</v>
      </c>
      <c r="D143" s="130" t="s">
        <v>103</v>
      </c>
      <c r="E143" s="121">
        <f>0</f>
        <v>0</v>
      </c>
      <c r="F143" s="121">
        <f>IFERROR(SUMPRODUCT((Reforma!C$2:C$1099=A143)*(Reforma!E$2:E$1099=C143)*Reforma!N$2:N$1099),0)</f>
        <v>211714.29</v>
      </c>
      <c r="G143" s="121">
        <f>IFERROR(SUMPRODUCT((Reforma!C$2:C$1099=A143)*(Reforma!E$2:E$1099=C143)*Reforma!O$2:O$1099),0)</f>
        <v>82767.12000000001</v>
      </c>
      <c r="H143" s="122">
        <v>0</v>
      </c>
      <c r="I143" s="123" cm="1">
        <f t="array" ref="I143">IFERROR(SUMPRODUCT((TEXT('Base Notas '!D$6:D$1072,"0")=TEXT(A143,"0"))*('Base Notas '!F$6:F$1072=C143)*(TRIM('Base Notas '!G$6:G$1072)="Gesso")*'Base Notas '!H$6:H$1072),0)</f>
        <v>0</v>
      </c>
      <c r="J143" s="123">
        <f>IFERROR(SUMPRODUCT((TEXT('Base Notas '!D$6:D$1072,"0")=TEXT(A143,"0"))*('Base Notas '!F$6:F$1072=C143)*(TRIM('Base Notas '!G$6:G$1072)="Calcario")*'Base Notas '!H$6:H$1072),0)</f>
        <v>0</v>
      </c>
      <c r="K143" s="123" cm="1">
        <f t="array" ref="K143">IFERROR(SUMPRODUCT((Base_Insumos!$G$2:$G$7000=A143)*(Base_Insumos!$I$2:$I$7000=C143)*(Base_Insumos!$T$2:$T$7000=3502934)*Base_Insumos!$X$2:$X$7000),0)</f>
        <v>0</v>
      </c>
      <c r="L143" s="123" cm="1">
        <f t="array" ref="L143">IFERROR(SUMPRODUCT((Base_Insumos!$G$2:$G$7000=A143)*(Base_Insumos!$I$2:$I$7000=C143)*(Base_Insumos!$T$2:$T$7000=3504289)*Base_Insumos!$X$2:$X$7000),0)</f>
        <v>0</v>
      </c>
      <c r="M143" s="124" t="str">
        <f t="shared" si="18"/>
        <v>✗ Não apontado</v>
      </c>
      <c r="N143" s="124" t="str">
        <f t="shared" si="19"/>
        <v>✗ Não apontado</v>
      </c>
      <c r="O143" s="125">
        <f t="shared" si="20"/>
        <v>211.71429000000001</v>
      </c>
      <c r="P143" s="163">
        <f t="shared" si="21"/>
        <v>82.767120000000006</v>
      </c>
    </row>
    <row r="144" spans="1:16" ht="15.75" customHeight="1" x14ac:dyDescent="0.35">
      <c r="A144" s="161">
        <v>19635</v>
      </c>
      <c r="B144" s="119" t="str">
        <f>VLOOKUP(A144,'Base Fazendas'!A:C,2,0)</f>
        <v>S JOSE I</v>
      </c>
      <c r="C144" s="126">
        <v>335</v>
      </c>
      <c r="D144" s="130" t="s">
        <v>103</v>
      </c>
      <c r="E144" s="128">
        <f>0</f>
        <v>0</v>
      </c>
      <c r="F144" s="128">
        <f>IFERROR(SUMPRODUCT((Reforma!C$2:C$1099=A144)*(Reforma!E$2:E$1099=C144)*Reforma!N$2:N$1099),0)</f>
        <v>47990.84</v>
      </c>
      <c r="G144" s="128">
        <f>IFERROR(SUMPRODUCT((Reforma!C$2:C$1099=A144)*(Reforma!E$2:E$1099=C144)*Reforma!O$2:O$1099),0)</f>
        <v>0</v>
      </c>
      <c r="H144" s="129">
        <v>0</v>
      </c>
      <c r="I144" s="123" cm="1">
        <f t="array" ref="I144">IFERROR(SUMPRODUCT((TEXT('Base Notas '!D$6:D$1072,"0")=TEXT(A144,"0"))*('Base Notas '!F$6:F$1072=C144)*(TRIM('Base Notas '!G$6:G$1072)="Gesso")*'Base Notas '!H$6:H$1072),0)</f>
        <v>0</v>
      </c>
      <c r="J144" s="123">
        <f>IFERROR(SUMPRODUCT((TEXT('Base Notas '!D$6:D$1072,"0")=TEXT(A144,"0"))*('Base Notas '!F$6:F$1072=C144)*(TRIM('Base Notas '!G$6:G$1072)="Calcario")*'Base Notas '!H$6:H$1072),0)</f>
        <v>0</v>
      </c>
      <c r="K144" s="123" cm="1">
        <f t="array" ref="K144">IFERROR(SUMPRODUCT((Base_Insumos!$G$2:$G$7000=A144)*(Base_Insumos!$I$2:$I$7000=C144)*(Base_Insumos!$T$2:$T$7000=3502934)*Base_Insumos!$X$2:$X$7000),0)</f>
        <v>0</v>
      </c>
      <c r="L144" s="123" cm="1">
        <f t="array" ref="L144">IFERROR(SUMPRODUCT((Base_Insumos!$G$2:$G$7000=A144)*(Base_Insumos!$I$2:$I$7000=C144)*(Base_Insumos!$T$2:$T$7000=3504289)*Base_Insumos!$X$2:$X$7000),0)</f>
        <v>0</v>
      </c>
      <c r="M144" s="124" t="str">
        <f t="shared" si="18"/>
        <v>✗ Não apontado</v>
      </c>
      <c r="N144" s="124" t="str">
        <f t="shared" si="19"/>
        <v>✗ Não apontado</v>
      </c>
      <c r="O144" s="125">
        <f t="shared" si="20"/>
        <v>47.990839999999999</v>
      </c>
      <c r="P144" s="163">
        <f t="shared" si="21"/>
        <v>0</v>
      </c>
    </row>
    <row r="145" spans="1:16" ht="15.75" customHeight="1" x14ac:dyDescent="0.35">
      <c r="A145" s="160">
        <v>19645</v>
      </c>
      <c r="B145" s="119" t="str">
        <f>VLOOKUP(A145,'Base Fazendas'!A:C,2,0)</f>
        <v>CRESCIUMAL</v>
      </c>
      <c r="C145" s="118">
        <v>342</v>
      </c>
      <c r="D145" s="130" t="s">
        <v>103</v>
      </c>
      <c r="E145" s="121">
        <f>0</f>
        <v>0</v>
      </c>
      <c r="F145" s="121">
        <f>IFERROR(SUMPRODUCT((Reforma!C$2:C$1099=A145)*(Reforma!E$2:E$1099=C145)*Reforma!N$2:N$1099),0)</f>
        <v>79060.759999999995</v>
      </c>
      <c r="G145" s="121">
        <f>IFERROR(SUMPRODUCT((Reforma!C$2:C$1099=A145)*(Reforma!E$2:E$1099=C145)*Reforma!O$2:O$1099),0)</f>
        <v>0</v>
      </c>
      <c r="H145" s="122">
        <v>0</v>
      </c>
      <c r="I145" s="123" cm="1">
        <f t="array" ref="I145">IFERROR(SUMPRODUCT((TEXT('Base Notas '!D$6:D$1072,"0")=TEXT(A145,"0"))*('Base Notas '!F$6:F$1072=C145)*(TRIM('Base Notas '!G$6:G$1072)="Gesso")*'Base Notas '!H$6:H$1072),0)</f>
        <v>0</v>
      </c>
      <c r="J145" s="123">
        <f>IFERROR(SUMPRODUCT((TEXT('Base Notas '!D$6:D$1072,"0")=TEXT(A145,"0"))*('Base Notas '!F$6:F$1072=C145)*(TRIM('Base Notas '!G$6:G$1072)="Calcario")*'Base Notas '!H$6:H$1072),0)</f>
        <v>0</v>
      </c>
      <c r="K145" s="123" cm="1">
        <f t="array" ref="K145">IFERROR(SUMPRODUCT((Base_Insumos!$G$2:$G$7000=A145)*(Base_Insumos!$I$2:$I$7000=C145)*(Base_Insumos!$T$2:$T$7000=3502934)*Base_Insumos!$X$2:$X$7000),0)</f>
        <v>0</v>
      </c>
      <c r="L145" s="123" cm="1">
        <f t="array" ref="L145">IFERROR(SUMPRODUCT((Base_Insumos!$G$2:$G$7000=A145)*(Base_Insumos!$I$2:$I$7000=C145)*(Base_Insumos!$T$2:$T$7000=3504289)*Base_Insumos!$X$2:$X$7000),0)</f>
        <v>0</v>
      </c>
      <c r="M145" s="124" t="str">
        <f t="shared" si="18"/>
        <v>✗ Não apontado</v>
      </c>
      <c r="N145" s="124" t="str">
        <f t="shared" si="19"/>
        <v>✗ Não apontado</v>
      </c>
      <c r="O145" s="125">
        <f t="shared" si="20"/>
        <v>79.060759999999988</v>
      </c>
      <c r="P145" s="163">
        <f t="shared" si="21"/>
        <v>0</v>
      </c>
    </row>
    <row r="146" spans="1:16" ht="15.75" customHeight="1" x14ac:dyDescent="0.35">
      <c r="A146" s="161">
        <v>19645</v>
      </c>
      <c r="B146" s="119" t="str">
        <f>VLOOKUP(A146,'Base Fazendas'!A:C,2,0)</f>
        <v>CRESCIUMAL</v>
      </c>
      <c r="C146" s="126">
        <v>346</v>
      </c>
      <c r="D146" s="130" t="s">
        <v>103</v>
      </c>
      <c r="E146" s="128">
        <f>0</f>
        <v>0</v>
      </c>
      <c r="F146" s="128">
        <f>IFERROR(SUMPRODUCT((Reforma!C$2:C$1099=A146)*(Reforma!E$2:E$1099=C146)*Reforma!N$2:N$1099),0)</f>
        <v>21129.09</v>
      </c>
      <c r="G146" s="128">
        <f>IFERROR(SUMPRODUCT((Reforma!C$2:C$1099=A146)*(Reforma!E$2:E$1099=C146)*Reforma!O$2:O$1099),0)</f>
        <v>0</v>
      </c>
      <c r="H146" s="129">
        <v>0</v>
      </c>
      <c r="I146" s="123" cm="1">
        <f t="array" ref="I146">IFERROR(SUMPRODUCT((TEXT('Base Notas '!D$6:D$1072,"0")=TEXT(A146,"0"))*('Base Notas '!F$6:F$1072=C146)*(TRIM('Base Notas '!G$6:G$1072)="Gesso")*'Base Notas '!H$6:H$1072),0)</f>
        <v>0</v>
      </c>
      <c r="J146" s="123">
        <f>IFERROR(SUMPRODUCT((TEXT('Base Notas '!D$6:D$1072,"0")=TEXT(A146,"0"))*('Base Notas '!F$6:F$1072=C146)*(TRIM('Base Notas '!G$6:G$1072)="Calcario")*'Base Notas '!H$6:H$1072),0)</f>
        <v>0</v>
      </c>
      <c r="K146" s="123" cm="1">
        <f t="array" ref="K146">IFERROR(SUMPRODUCT((Base_Insumos!$G$2:$G$7000=A146)*(Base_Insumos!$I$2:$I$7000=C146)*(Base_Insumos!$T$2:$T$7000=3502934)*Base_Insumos!$X$2:$X$7000),0)</f>
        <v>0</v>
      </c>
      <c r="L146" s="123" cm="1">
        <f t="array" ref="L146">IFERROR(SUMPRODUCT((Base_Insumos!$G$2:$G$7000=A146)*(Base_Insumos!$I$2:$I$7000=C146)*(Base_Insumos!$T$2:$T$7000=3504289)*Base_Insumos!$X$2:$X$7000),0)</f>
        <v>0</v>
      </c>
      <c r="M146" s="124" t="str">
        <f t="shared" si="18"/>
        <v>✗ Não apontado</v>
      </c>
      <c r="N146" s="124" t="str">
        <f t="shared" si="19"/>
        <v>✗ Não apontado</v>
      </c>
      <c r="O146" s="125">
        <f t="shared" si="20"/>
        <v>21.129090000000001</v>
      </c>
      <c r="P146" s="163">
        <f t="shared" si="21"/>
        <v>0</v>
      </c>
    </row>
    <row r="147" spans="1:16" ht="15.75" customHeight="1" x14ac:dyDescent="0.35">
      <c r="A147" s="160">
        <v>19679</v>
      </c>
      <c r="B147" s="119" t="str">
        <f>VLOOKUP(A147,'Base Fazendas'!A:C,2,0)</f>
        <v>S. SEBASTIAO</v>
      </c>
      <c r="C147" s="118">
        <v>350</v>
      </c>
      <c r="D147" s="130" t="s">
        <v>103</v>
      </c>
      <c r="E147" s="121">
        <f>0</f>
        <v>0</v>
      </c>
      <c r="F147" s="121">
        <f>IFERROR(SUMPRODUCT((Reforma!C$2:C$1099=A147)*(Reforma!E$2:E$1099=C147)*Reforma!N$2:N$1099),0)</f>
        <v>217753.7</v>
      </c>
      <c r="G147" s="121">
        <f>IFERROR(SUMPRODUCT((Reforma!C$2:C$1099=A147)*(Reforma!E$2:E$1099=C147)*Reforma!O$2:O$1099),0)</f>
        <v>35117.120000000003</v>
      </c>
      <c r="H147" s="122">
        <v>0</v>
      </c>
      <c r="I147" s="123" cm="1">
        <f t="array" ref="I147">IFERROR(SUMPRODUCT((TEXT('Base Notas '!D$6:D$1072,"0")=TEXT(A147,"0"))*('Base Notas '!F$6:F$1072=C147)*(TRIM('Base Notas '!G$6:G$1072)="Gesso")*'Base Notas '!H$6:H$1072),0)</f>
        <v>0</v>
      </c>
      <c r="J147" s="123">
        <f>IFERROR(SUMPRODUCT((TEXT('Base Notas '!D$6:D$1072,"0")=TEXT(A147,"0"))*('Base Notas '!F$6:F$1072=C147)*(TRIM('Base Notas '!G$6:G$1072)="Calcario")*'Base Notas '!H$6:H$1072),0)</f>
        <v>0</v>
      </c>
      <c r="K147" s="123" cm="1">
        <f t="array" ref="K147">IFERROR(SUMPRODUCT((Base_Insumos!$G$2:$G$7000=A147)*(Base_Insumos!$I$2:$I$7000=C147)*(Base_Insumos!$T$2:$T$7000=3502934)*Base_Insumos!$X$2:$X$7000),0)</f>
        <v>0</v>
      </c>
      <c r="L147" s="123" cm="1">
        <f t="array" ref="L147">IFERROR(SUMPRODUCT((Base_Insumos!$G$2:$G$7000=A147)*(Base_Insumos!$I$2:$I$7000=C147)*(Base_Insumos!$T$2:$T$7000=3504289)*Base_Insumos!$X$2:$X$7000),0)</f>
        <v>0</v>
      </c>
      <c r="M147" s="124" t="str">
        <f t="shared" si="18"/>
        <v>✗ Não apontado</v>
      </c>
      <c r="N147" s="124" t="str">
        <f t="shared" si="19"/>
        <v>✗ Não apontado</v>
      </c>
      <c r="O147" s="125">
        <f t="shared" si="20"/>
        <v>217.75370000000001</v>
      </c>
      <c r="P147" s="163">
        <f t="shared" si="21"/>
        <v>35.11712</v>
      </c>
    </row>
    <row r="148" spans="1:16" ht="15.75" customHeight="1" x14ac:dyDescent="0.35">
      <c r="A148" s="161">
        <v>19729</v>
      </c>
      <c r="B148" s="119" t="str">
        <f>VLOOKUP(A148,'Base Fazendas'!A:C,2,0)</f>
        <v>STA.MADALENA</v>
      </c>
      <c r="C148" s="126">
        <v>369</v>
      </c>
      <c r="D148" s="130" t="s">
        <v>103</v>
      </c>
      <c r="E148" s="128">
        <f>0</f>
        <v>0</v>
      </c>
      <c r="F148" s="128">
        <f>IFERROR(SUMPRODUCT((Reforma!C$2:C$1099=A148)*(Reforma!E$2:E$1099=C148)*Reforma!N$2:N$1099),0)</f>
        <v>854315.61999999988</v>
      </c>
      <c r="G148" s="128">
        <f>IFERROR(SUMPRODUCT((Reforma!C$2:C$1099=A148)*(Reforma!E$2:E$1099=C148)*Reforma!O$2:O$1099),0)</f>
        <v>150833.27000000002</v>
      </c>
      <c r="H148" s="129">
        <v>0</v>
      </c>
      <c r="I148" s="123" cm="1">
        <f t="array" ref="I148">IFERROR(SUMPRODUCT((TEXT('Base Notas '!D$6:D$1072,"0")=TEXT(A148,"0"))*('Base Notas '!F$6:F$1072=C148)*(TRIM('Base Notas '!G$6:G$1072)="Gesso")*'Base Notas '!H$6:H$1072),0)</f>
        <v>0</v>
      </c>
      <c r="J148" s="123">
        <f>IFERROR(SUMPRODUCT((TEXT('Base Notas '!D$6:D$1072,"0")=TEXT(A148,"0"))*('Base Notas '!F$6:F$1072=C148)*(TRIM('Base Notas '!G$6:G$1072)="Calcario")*'Base Notas '!H$6:H$1072),0)</f>
        <v>0</v>
      </c>
      <c r="K148" s="123" cm="1">
        <f t="array" ref="K148">IFERROR(SUMPRODUCT((Base_Insumos!$G$2:$G$7000=A148)*(Base_Insumos!$I$2:$I$7000=C148)*(Base_Insumos!$T$2:$T$7000=3502934)*Base_Insumos!$X$2:$X$7000),0)</f>
        <v>0</v>
      </c>
      <c r="L148" s="123" cm="1">
        <f t="array" ref="L148">IFERROR(SUMPRODUCT((Base_Insumos!$G$2:$G$7000=A148)*(Base_Insumos!$I$2:$I$7000=C148)*(Base_Insumos!$T$2:$T$7000=3504289)*Base_Insumos!$X$2:$X$7000),0)</f>
        <v>0</v>
      </c>
      <c r="M148" s="124" t="str">
        <f t="shared" si="18"/>
        <v>✗ Não apontado</v>
      </c>
      <c r="N148" s="124" t="str">
        <f t="shared" si="19"/>
        <v>✗ Não apontado</v>
      </c>
      <c r="O148" s="125">
        <f t="shared" si="20"/>
        <v>854.31561999999985</v>
      </c>
      <c r="P148" s="163">
        <f t="shared" si="21"/>
        <v>150.83327000000003</v>
      </c>
    </row>
    <row r="149" spans="1:16" ht="15.75" customHeight="1" x14ac:dyDescent="0.35">
      <c r="A149" s="160">
        <v>19729</v>
      </c>
      <c r="B149" s="119" t="str">
        <f>VLOOKUP(A149,'Base Fazendas'!A:C,2,0)</f>
        <v>STA.MADALENA</v>
      </c>
      <c r="C149" s="118">
        <v>370</v>
      </c>
      <c r="D149" s="130" t="s">
        <v>103</v>
      </c>
      <c r="E149" s="121">
        <f>0</f>
        <v>0</v>
      </c>
      <c r="F149" s="121">
        <f>IFERROR(SUMPRODUCT((Reforma!C$2:C$1099=A149)*(Reforma!E$2:E$1099=C149)*Reforma!N$2:N$1099),0)</f>
        <v>138436.70000000004</v>
      </c>
      <c r="G149" s="121">
        <f>IFERROR(SUMPRODUCT((Reforma!C$2:C$1099=A149)*(Reforma!E$2:E$1099=C149)*Reforma!O$2:O$1099),0)</f>
        <v>55698.98000000001</v>
      </c>
      <c r="H149" s="122">
        <v>0</v>
      </c>
      <c r="I149" s="123" cm="1">
        <f t="array" ref="I149">IFERROR(SUMPRODUCT((TEXT('Base Notas '!D$6:D$1072,"0")=TEXT(A149,"0"))*('Base Notas '!F$6:F$1072=C149)*(TRIM('Base Notas '!G$6:G$1072)="Gesso")*'Base Notas '!H$6:H$1072),0)</f>
        <v>0</v>
      </c>
      <c r="J149" s="123">
        <f>IFERROR(SUMPRODUCT((TEXT('Base Notas '!D$6:D$1072,"0")=TEXT(A149,"0"))*('Base Notas '!F$6:F$1072=C149)*(TRIM('Base Notas '!G$6:G$1072)="Calcario")*'Base Notas '!H$6:H$1072),0)</f>
        <v>0</v>
      </c>
      <c r="K149" s="123" cm="1">
        <f t="array" ref="K149">IFERROR(SUMPRODUCT((Base_Insumos!$G$2:$G$7000=A149)*(Base_Insumos!$I$2:$I$7000=C149)*(Base_Insumos!$T$2:$T$7000=3502934)*Base_Insumos!$X$2:$X$7000),0)</f>
        <v>0</v>
      </c>
      <c r="L149" s="123" cm="1">
        <f t="array" ref="L149">IFERROR(SUMPRODUCT((Base_Insumos!$G$2:$G$7000=A149)*(Base_Insumos!$I$2:$I$7000=C149)*(Base_Insumos!$T$2:$T$7000=3504289)*Base_Insumos!$X$2:$X$7000),0)</f>
        <v>0</v>
      </c>
      <c r="M149" s="124" t="str">
        <f t="shared" si="18"/>
        <v>✗ Não apontado</v>
      </c>
      <c r="N149" s="124" t="str">
        <f t="shared" si="19"/>
        <v>✗ Não apontado</v>
      </c>
      <c r="O149" s="125">
        <f t="shared" si="20"/>
        <v>138.43670000000003</v>
      </c>
      <c r="P149" s="163">
        <f t="shared" si="21"/>
        <v>55.698980000000013</v>
      </c>
    </row>
    <row r="150" spans="1:16" ht="15.75" customHeight="1" x14ac:dyDescent="0.35">
      <c r="A150" s="161">
        <v>19755</v>
      </c>
      <c r="B150" s="119" t="str">
        <f>VLOOKUP(A150,'Base Fazendas'!A:C,2,0)</f>
        <v>S.PEROBAS</v>
      </c>
      <c r="C150" s="126">
        <v>378</v>
      </c>
      <c r="D150" s="130" t="s">
        <v>103</v>
      </c>
      <c r="E150" s="128">
        <f>0</f>
        <v>0</v>
      </c>
      <c r="F150" s="128">
        <f>IFERROR(SUMPRODUCT((Reforma!C$2:C$1099=A150)*(Reforma!E$2:E$1099=C150)*Reforma!N$2:N$1099),0)</f>
        <v>241894.31999999998</v>
      </c>
      <c r="G150" s="128">
        <f>IFERROR(SUMPRODUCT((Reforma!C$2:C$1099=A150)*(Reforma!E$2:E$1099=C150)*Reforma!O$2:O$1099),0)</f>
        <v>44866.19</v>
      </c>
      <c r="H150" s="129">
        <v>0</v>
      </c>
      <c r="I150" s="123" cm="1">
        <f t="array" ref="I150">IFERROR(SUMPRODUCT((TEXT('Base Notas '!D$6:D$1072,"0")=TEXT(A150,"0"))*('Base Notas '!F$6:F$1072=C150)*(TRIM('Base Notas '!G$6:G$1072)="Gesso")*'Base Notas '!H$6:H$1072),0)</f>
        <v>0</v>
      </c>
      <c r="J150" s="123">
        <f>IFERROR(SUMPRODUCT((TEXT('Base Notas '!D$6:D$1072,"0")=TEXT(A150,"0"))*('Base Notas '!F$6:F$1072=C150)*(TRIM('Base Notas '!G$6:G$1072)="Calcario")*'Base Notas '!H$6:H$1072),0)</f>
        <v>0</v>
      </c>
      <c r="K150" s="123" cm="1">
        <f t="array" ref="K150">IFERROR(SUMPRODUCT((Base_Insumos!$G$2:$G$7000=A150)*(Base_Insumos!$I$2:$I$7000=C150)*(Base_Insumos!$T$2:$T$7000=3502934)*Base_Insumos!$X$2:$X$7000),0)</f>
        <v>0</v>
      </c>
      <c r="L150" s="123" cm="1">
        <f t="array" ref="L150">IFERROR(SUMPRODUCT((Base_Insumos!$G$2:$G$7000=A150)*(Base_Insumos!$I$2:$I$7000=C150)*(Base_Insumos!$T$2:$T$7000=3504289)*Base_Insumos!$X$2:$X$7000),0)</f>
        <v>0</v>
      </c>
      <c r="M150" s="124" t="str">
        <f t="shared" si="18"/>
        <v>✗ Não apontado</v>
      </c>
      <c r="N150" s="124" t="str">
        <f t="shared" si="19"/>
        <v>✗ Não apontado</v>
      </c>
      <c r="O150" s="125">
        <f t="shared" si="20"/>
        <v>241.89431999999996</v>
      </c>
      <c r="P150" s="163">
        <f t="shared" si="21"/>
        <v>44.866190000000003</v>
      </c>
    </row>
    <row r="151" spans="1:16" ht="15.75" customHeight="1" x14ac:dyDescent="0.35">
      <c r="A151" s="160">
        <v>19763</v>
      </c>
      <c r="B151" s="119" t="str">
        <f>VLOOKUP(A151,'Base Fazendas'!A:C,2,0)</f>
        <v>BOA VISTA</v>
      </c>
      <c r="C151" s="118">
        <v>397</v>
      </c>
      <c r="D151" s="130" t="s">
        <v>103</v>
      </c>
      <c r="E151" s="121">
        <f>0</f>
        <v>0</v>
      </c>
      <c r="F151" s="121">
        <f>IFERROR(SUMPRODUCT((Reforma!C$2:C$1099=A151)*(Reforma!E$2:E$1099=C151)*Reforma!N$2:N$1099),0)</f>
        <v>79982.03</v>
      </c>
      <c r="G151" s="121">
        <f>IFERROR(SUMPRODUCT((Reforma!C$2:C$1099=A151)*(Reforma!E$2:E$1099=C151)*Reforma!O$2:O$1099),0)</f>
        <v>11339.130000000001</v>
      </c>
      <c r="H151" s="122">
        <v>0</v>
      </c>
      <c r="I151" s="123" cm="1">
        <f t="array" ref="I151">IFERROR(SUMPRODUCT((TEXT('Base Notas '!D$6:D$1072,"0")=TEXT(A151,"0"))*('Base Notas '!F$6:F$1072=C151)*(TRIM('Base Notas '!G$6:G$1072)="Gesso")*'Base Notas '!H$6:H$1072),0)</f>
        <v>0</v>
      </c>
      <c r="J151" s="123">
        <f>IFERROR(SUMPRODUCT((TEXT('Base Notas '!D$6:D$1072,"0")=TEXT(A151,"0"))*('Base Notas '!F$6:F$1072=C151)*(TRIM('Base Notas '!G$6:G$1072)="Calcario")*'Base Notas '!H$6:H$1072),0)</f>
        <v>0</v>
      </c>
      <c r="K151" s="123" cm="1">
        <f t="array" ref="K151">IFERROR(SUMPRODUCT((Base_Insumos!$G$2:$G$7000=A151)*(Base_Insumos!$I$2:$I$7000=C151)*(Base_Insumos!$T$2:$T$7000=3502934)*Base_Insumos!$X$2:$X$7000),0)</f>
        <v>0</v>
      </c>
      <c r="L151" s="123" cm="1">
        <f t="array" ref="L151">IFERROR(SUMPRODUCT((Base_Insumos!$G$2:$G$7000=A151)*(Base_Insumos!$I$2:$I$7000=C151)*(Base_Insumos!$T$2:$T$7000=3504289)*Base_Insumos!$X$2:$X$7000),0)</f>
        <v>0</v>
      </c>
      <c r="M151" s="124" t="str">
        <f t="shared" si="18"/>
        <v>✗ Não apontado</v>
      </c>
      <c r="N151" s="124" t="str">
        <f t="shared" si="19"/>
        <v>✗ Não apontado</v>
      </c>
      <c r="O151" s="125">
        <f t="shared" si="20"/>
        <v>79.982029999999995</v>
      </c>
      <c r="P151" s="163">
        <f t="shared" si="21"/>
        <v>11.339130000000001</v>
      </c>
    </row>
    <row r="152" spans="1:16" ht="15.75" customHeight="1" x14ac:dyDescent="0.35">
      <c r="A152" s="161">
        <v>19817</v>
      </c>
      <c r="B152" s="119" t="str">
        <f>VLOOKUP(A152,'Base Fazendas'!A:C,2,0)</f>
        <v>NOVA NIAGARA</v>
      </c>
      <c r="C152" s="126">
        <v>408</v>
      </c>
      <c r="D152" s="130" t="s">
        <v>103</v>
      </c>
      <c r="E152" s="128">
        <f>0</f>
        <v>0</v>
      </c>
      <c r="F152" s="128">
        <f>IFERROR(SUMPRODUCT((Reforma!C$2:C$1099=A152)*(Reforma!E$2:E$1099=C152)*Reforma!N$2:N$1099),0)</f>
        <v>248288.28999999998</v>
      </c>
      <c r="G152" s="128">
        <f>IFERROR(SUMPRODUCT((Reforma!C$2:C$1099=A152)*(Reforma!E$2:E$1099=C152)*Reforma!O$2:O$1099),0)</f>
        <v>23297.78</v>
      </c>
      <c r="H152" s="129">
        <v>0</v>
      </c>
      <c r="I152" s="123" cm="1">
        <f t="array" ref="I152">IFERROR(SUMPRODUCT((TEXT('Base Notas '!D$6:D$1072,"0")=TEXT(A152,"0"))*('Base Notas '!F$6:F$1072=C152)*(TRIM('Base Notas '!G$6:G$1072)="Gesso")*'Base Notas '!H$6:H$1072),0)</f>
        <v>0</v>
      </c>
      <c r="J152" s="123">
        <f>IFERROR(SUMPRODUCT((TEXT('Base Notas '!D$6:D$1072,"0")=TEXT(A152,"0"))*('Base Notas '!F$6:F$1072=C152)*(TRIM('Base Notas '!G$6:G$1072)="Calcario")*'Base Notas '!H$6:H$1072),0)</f>
        <v>0</v>
      </c>
      <c r="K152" s="123" cm="1">
        <f t="array" ref="K152">IFERROR(SUMPRODUCT((Base_Insumos!$G$2:$G$7000=A152)*(Base_Insumos!$I$2:$I$7000=C152)*(Base_Insumos!$T$2:$T$7000=3502934)*Base_Insumos!$X$2:$X$7000),0)</f>
        <v>0</v>
      </c>
      <c r="L152" s="123" cm="1">
        <f t="array" ref="L152">IFERROR(SUMPRODUCT((Base_Insumos!$G$2:$G$7000=A152)*(Base_Insumos!$I$2:$I$7000=C152)*(Base_Insumos!$T$2:$T$7000=3504289)*Base_Insumos!$X$2:$X$7000),0)</f>
        <v>0</v>
      </c>
      <c r="M152" s="124" t="str">
        <f t="shared" si="18"/>
        <v>✗ Não apontado</v>
      </c>
      <c r="N152" s="124" t="str">
        <f t="shared" si="19"/>
        <v>✗ Não apontado</v>
      </c>
      <c r="O152" s="125">
        <f t="shared" si="20"/>
        <v>248.28828999999999</v>
      </c>
      <c r="P152" s="163">
        <f t="shared" si="21"/>
        <v>23.297779999999999</v>
      </c>
    </row>
    <row r="153" spans="1:16" ht="15.75" customHeight="1" x14ac:dyDescent="0.35">
      <c r="A153" s="160">
        <v>19817</v>
      </c>
      <c r="B153" s="119" t="str">
        <f>VLOOKUP(A153,'Base Fazendas'!A:C,2,0)</f>
        <v>NOVA NIAGARA</v>
      </c>
      <c r="C153" s="118">
        <v>413</v>
      </c>
      <c r="D153" s="130" t="s">
        <v>103</v>
      </c>
      <c r="E153" s="121">
        <f>0</f>
        <v>0</v>
      </c>
      <c r="F153" s="121">
        <f>IFERROR(SUMPRODUCT((Reforma!C$2:C$1099=A153)*(Reforma!E$2:E$1099=C153)*Reforma!N$2:N$1099),0)</f>
        <v>120096</v>
      </c>
      <c r="G153" s="121">
        <f>IFERROR(SUMPRODUCT((Reforma!C$2:C$1099=A153)*(Reforma!E$2:E$1099=C153)*Reforma!O$2:O$1099),0)</f>
        <v>22626.65</v>
      </c>
      <c r="H153" s="122">
        <v>0</v>
      </c>
      <c r="I153" s="123" cm="1">
        <f t="array" ref="I153">IFERROR(SUMPRODUCT((TEXT('Base Notas '!D$6:D$1072,"0")=TEXT(A153,"0"))*('Base Notas '!F$6:F$1072=C153)*(TRIM('Base Notas '!G$6:G$1072)="Gesso")*'Base Notas '!H$6:H$1072),0)</f>
        <v>0</v>
      </c>
      <c r="J153" s="123">
        <f>IFERROR(SUMPRODUCT((TEXT('Base Notas '!D$6:D$1072,"0")=TEXT(A153,"0"))*('Base Notas '!F$6:F$1072=C153)*(TRIM('Base Notas '!G$6:G$1072)="Calcario")*'Base Notas '!H$6:H$1072),0)</f>
        <v>0</v>
      </c>
      <c r="K153" s="123" cm="1">
        <f t="array" ref="K153">IFERROR(SUMPRODUCT((Base_Insumos!$G$2:$G$7000=A153)*(Base_Insumos!$I$2:$I$7000=C153)*(Base_Insumos!$T$2:$T$7000=3502934)*Base_Insumos!$X$2:$X$7000),0)</f>
        <v>0</v>
      </c>
      <c r="L153" s="123" cm="1">
        <f t="array" ref="L153">IFERROR(SUMPRODUCT((Base_Insumos!$G$2:$G$7000=A153)*(Base_Insumos!$I$2:$I$7000=C153)*(Base_Insumos!$T$2:$T$7000=3504289)*Base_Insumos!$X$2:$X$7000),0)</f>
        <v>0</v>
      </c>
      <c r="M153" s="124" t="str">
        <f t="shared" si="18"/>
        <v>✗ Não apontado</v>
      </c>
      <c r="N153" s="124" t="str">
        <f t="shared" si="19"/>
        <v>✗ Não apontado</v>
      </c>
      <c r="O153" s="125">
        <f t="shared" si="20"/>
        <v>120.096</v>
      </c>
      <c r="P153" s="163">
        <f t="shared" si="21"/>
        <v>22.626650000000001</v>
      </c>
    </row>
    <row r="154" spans="1:16" ht="15.75" customHeight="1" x14ac:dyDescent="0.35">
      <c r="A154" s="161">
        <v>19817</v>
      </c>
      <c r="B154" s="119" t="str">
        <f>VLOOKUP(A154,'Base Fazendas'!A:C,2,0)</f>
        <v>NOVA NIAGARA</v>
      </c>
      <c r="C154" s="126">
        <v>414</v>
      </c>
      <c r="D154" s="130" t="s">
        <v>103</v>
      </c>
      <c r="E154" s="128">
        <f>0</f>
        <v>0</v>
      </c>
      <c r="F154" s="128">
        <f>IFERROR(SUMPRODUCT((Reforma!C$2:C$1099=A154)*(Reforma!E$2:E$1099=C154)*Reforma!N$2:N$1099),0)</f>
        <v>575964.81999999995</v>
      </c>
      <c r="G154" s="128">
        <f>IFERROR(SUMPRODUCT((Reforma!C$2:C$1099=A154)*(Reforma!E$2:E$1099=C154)*Reforma!O$2:O$1099),0)</f>
        <v>97477.34</v>
      </c>
      <c r="H154" s="129">
        <v>0</v>
      </c>
      <c r="I154" s="123" cm="1">
        <f t="array" ref="I154">IFERROR(SUMPRODUCT((TEXT('Base Notas '!D$6:D$1072,"0")=TEXT(A154,"0"))*('Base Notas '!F$6:F$1072=C154)*(TRIM('Base Notas '!G$6:G$1072)="Gesso")*'Base Notas '!H$6:H$1072),0)</f>
        <v>0</v>
      </c>
      <c r="J154" s="123">
        <f>IFERROR(SUMPRODUCT((TEXT('Base Notas '!D$6:D$1072,"0")=TEXT(A154,"0"))*('Base Notas '!F$6:F$1072=C154)*(TRIM('Base Notas '!G$6:G$1072)="Calcario")*'Base Notas '!H$6:H$1072),0)</f>
        <v>0</v>
      </c>
      <c r="K154" s="123" cm="1">
        <f t="array" ref="K154">IFERROR(SUMPRODUCT((Base_Insumos!$G$2:$G$7000=A154)*(Base_Insumos!$I$2:$I$7000=C154)*(Base_Insumos!$T$2:$T$7000=3502934)*Base_Insumos!$X$2:$X$7000),0)</f>
        <v>0</v>
      </c>
      <c r="L154" s="123" cm="1">
        <f t="array" ref="L154">IFERROR(SUMPRODUCT((Base_Insumos!$G$2:$G$7000=A154)*(Base_Insumos!$I$2:$I$7000=C154)*(Base_Insumos!$T$2:$T$7000=3504289)*Base_Insumos!$X$2:$X$7000),0)</f>
        <v>0</v>
      </c>
      <c r="M154" s="124" t="str">
        <f t="shared" si="18"/>
        <v>✗ Não apontado</v>
      </c>
      <c r="N154" s="124" t="str">
        <f t="shared" si="19"/>
        <v>✗ Não apontado</v>
      </c>
      <c r="O154" s="125">
        <f t="shared" si="20"/>
        <v>575.96481999999992</v>
      </c>
      <c r="P154" s="163">
        <f t="shared" si="21"/>
        <v>97.477339999999998</v>
      </c>
    </row>
    <row r="155" spans="1:16" ht="15.75" customHeight="1" x14ac:dyDescent="0.35">
      <c r="A155" s="160">
        <v>19817</v>
      </c>
      <c r="B155" s="119" t="str">
        <f>VLOOKUP(A155,'Base Fazendas'!A:C,2,0)</f>
        <v>NOVA NIAGARA</v>
      </c>
      <c r="C155" s="118">
        <v>440</v>
      </c>
      <c r="D155" s="130" t="s">
        <v>103</v>
      </c>
      <c r="E155" s="121">
        <f>0</f>
        <v>0</v>
      </c>
      <c r="F155" s="121">
        <f>IFERROR(SUMPRODUCT((Reforma!C$2:C$1099=A155)*(Reforma!E$2:E$1099=C155)*Reforma!N$2:N$1099),0)</f>
        <v>1740620.3000000005</v>
      </c>
      <c r="G155" s="121">
        <f>IFERROR(SUMPRODUCT((Reforma!C$2:C$1099=A155)*(Reforma!E$2:E$1099=C155)*Reforma!O$2:O$1099),0)</f>
        <v>321434.51999999996</v>
      </c>
      <c r="H155" s="122">
        <v>0</v>
      </c>
      <c r="I155" s="123" cm="1">
        <f t="array" ref="I155">IFERROR(SUMPRODUCT((TEXT('Base Notas '!D$6:D$1072,"0")=TEXT(A155,"0"))*('Base Notas '!F$6:F$1072=C155)*(TRIM('Base Notas '!G$6:G$1072)="Gesso")*'Base Notas '!H$6:H$1072),0)</f>
        <v>0</v>
      </c>
      <c r="J155" s="123">
        <f>IFERROR(SUMPRODUCT((TEXT('Base Notas '!D$6:D$1072,"0")=TEXT(A155,"0"))*('Base Notas '!F$6:F$1072=C155)*(TRIM('Base Notas '!G$6:G$1072)="Calcario")*'Base Notas '!H$6:H$1072),0)</f>
        <v>0</v>
      </c>
      <c r="K155" s="123" cm="1">
        <f t="array" ref="K155">IFERROR(SUMPRODUCT((Base_Insumos!$G$2:$G$7000=A155)*(Base_Insumos!$I$2:$I$7000=C155)*(Base_Insumos!$T$2:$T$7000=3502934)*Base_Insumos!$X$2:$X$7000),0)</f>
        <v>0</v>
      </c>
      <c r="L155" s="123" cm="1">
        <f t="array" ref="L155">IFERROR(SUMPRODUCT((Base_Insumos!$G$2:$G$7000=A155)*(Base_Insumos!$I$2:$I$7000=C155)*(Base_Insumos!$T$2:$T$7000=3504289)*Base_Insumos!$X$2:$X$7000),0)</f>
        <v>0</v>
      </c>
      <c r="M155" s="124" t="str">
        <f t="shared" si="18"/>
        <v>✗ Não apontado</v>
      </c>
      <c r="N155" s="124" t="str">
        <f t="shared" si="19"/>
        <v>✗ Não apontado</v>
      </c>
      <c r="O155" s="125">
        <f t="shared" si="20"/>
        <v>1740.6203000000005</v>
      </c>
      <c r="P155" s="163">
        <f t="shared" si="21"/>
        <v>321.43451999999996</v>
      </c>
    </row>
    <row r="156" spans="1:16" ht="15.75" customHeight="1" x14ac:dyDescent="0.35">
      <c r="A156" s="161">
        <v>19817</v>
      </c>
      <c r="B156" s="119" t="str">
        <f>VLOOKUP(A156,'Base Fazendas'!A:C,2,0)</f>
        <v>NOVA NIAGARA</v>
      </c>
      <c r="C156" s="126">
        <v>441</v>
      </c>
      <c r="D156" s="130" t="s">
        <v>103</v>
      </c>
      <c r="E156" s="128">
        <f>0</f>
        <v>0</v>
      </c>
      <c r="F156" s="128">
        <f>IFERROR(SUMPRODUCT((Reforma!C$2:C$1099=A156)*(Reforma!E$2:E$1099=C156)*Reforma!N$2:N$1099),0)</f>
        <v>2002997.4499999997</v>
      </c>
      <c r="G156" s="128">
        <f>IFERROR(SUMPRODUCT((Reforma!C$2:C$1099=A156)*(Reforma!E$2:E$1099=C156)*Reforma!O$2:O$1099),0)</f>
        <v>443067.02</v>
      </c>
      <c r="H156" s="129">
        <v>0</v>
      </c>
      <c r="I156" s="123" cm="1">
        <f t="array" ref="I156">IFERROR(SUMPRODUCT((TEXT('Base Notas '!D$6:D$1072,"0")=TEXT(A156,"0"))*('Base Notas '!F$6:F$1072=C156)*(TRIM('Base Notas '!G$6:G$1072)="Gesso")*'Base Notas '!H$6:H$1072),0)</f>
        <v>0</v>
      </c>
      <c r="J156" s="123">
        <f>IFERROR(SUMPRODUCT((TEXT('Base Notas '!D$6:D$1072,"0")=TEXT(A156,"0"))*('Base Notas '!F$6:F$1072=C156)*(TRIM('Base Notas '!G$6:G$1072)="Calcario")*'Base Notas '!H$6:H$1072),0)</f>
        <v>0</v>
      </c>
      <c r="K156" s="123" cm="1">
        <f t="array" ref="K156">IFERROR(SUMPRODUCT((Base_Insumos!$G$2:$G$7000=A156)*(Base_Insumos!$I$2:$I$7000=C156)*(Base_Insumos!$T$2:$T$7000=3502934)*Base_Insumos!$X$2:$X$7000),0)</f>
        <v>709.99788000000001</v>
      </c>
      <c r="L156" s="123" cm="1">
        <f t="array" ref="L156">IFERROR(SUMPRODUCT((Base_Insumos!$G$2:$G$7000=A156)*(Base_Insumos!$I$2:$I$7000=C156)*(Base_Insumos!$T$2:$T$7000=3504289)*Base_Insumos!$X$2:$X$7000),0)</f>
        <v>0</v>
      </c>
      <c r="M156" s="124" t="str">
        <f t="shared" si="18"/>
        <v>✓ Apontado</v>
      </c>
      <c r="N156" s="124" t="str">
        <f t="shared" si="19"/>
        <v>✗ Não apontado</v>
      </c>
      <c r="O156" s="125">
        <f t="shared" si="20"/>
        <v>1292.9995699999995</v>
      </c>
      <c r="P156" s="163">
        <f t="shared" si="21"/>
        <v>443.06702000000001</v>
      </c>
    </row>
    <row r="157" spans="1:16" ht="15.75" customHeight="1" x14ac:dyDescent="0.35">
      <c r="A157" s="160">
        <v>19817</v>
      </c>
      <c r="B157" s="119" t="str">
        <f>VLOOKUP(A157,'Base Fazendas'!A:C,2,0)</f>
        <v>NOVA NIAGARA</v>
      </c>
      <c r="C157" s="118">
        <v>442</v>
      </c>
      <c r="D157" s="130" t="s">
        <v>103</v>
      </c>
      <c r="E157" s="121">
        <f>0</f>
        <v>0</v>
      </c>
      <c r="F157" s="121">
        <f>IFERROR(SUMPRODUCT((Reforma!C$2:C$1099=A157)*(Reforma!E$2:E$1099=C157)*Reforma!N$2:N$1099),0)</f>
        <v>454600.30000000005</v>
      </c>
      <c r="G157" s="121">
        <f>IFERROR(SUMPRODUCT((Reforma!C$2:C$1099=A157)*(Reforma!E$2:E$1099=C157)*Reforma!O$2:O$1099),0)</f>
        <v>135244.00000000003</v>
      </c>
      <c r="H157" s="122">
        <v>0</v>
      </c>
      <c r="I157" s="123" cm="1">
        <f t="array" ref="I157">IFERROR(SUMPRODUCT((TEXT('Base Notas '!D$6:D$1072,"0")=TEXT(A157,"0"))*('Base Notas '!F$6:F$1072=C157)*(TRIM('Base Notas '!G$6:G$1072)="Gesso")*'Base Notas '!H$6:H$1072),0)</f>
        <v>0</v>
      </c>
      <c r="J157" s="123">
        <f>IFERROR(SUMPRODUCT((TEXT('Base Notas '!D$6:D$1072,"0")=TEXT(A157,"0"))*('Base Notas '!F$6:F$1072=C157)*(TRIM('Base Notas '!G$6:G$1072)="Calcario")*'Base Notas '!H$6:H$1072),0)</f>
        <v>0</v>
      </c>
      <c r="K157" s="123" cm="1">
        <f t="array" ref="K157">IFERROR(SUMPRODUCT((Base_Insumos!$G$2:$G$7000=A157)*(Base_Insumos!$I$2:$I$7000=C157)*(Base_Insumos!$T$2:$T$7000=3502934)*Base_Insumos!$X$2:$X$7000),0)</f>
        <v>0</v>
      </c>
      <c r="L157" s="123" cm="1">
        <f t="array" ref="L157">IFERROR(SUMPRODUCT((Base_Insumos!$G$2:$G$7000=A157)*(Base_Insumos!$I$2:$I$7000=C157)*(Base_Insumos!$T$2:$T$7000=3504289)*Base_Insumos!$X$2:$X$7000),0)</f>
        <v>0</v>
      </c>
      <c r="M157" s="124" t="str">
        <f t="shared" si="18"/>
        <v>✗ Não apontado</v>
      </c>
      <c r="N157" s="124" t="str">
        <f t="shared" si="19"/>
        <v>✗ Não apontado</v>
      </c>
      <c r="O157" s="125">
        <f t="shared" si="20"/>
        <v>454.60030000000006</v>
      </c>
      <c r="P157" s="163">
        <f t="shared" si="21"/>
        <v>135.24400000000003</v>
      </c>
    </row>
    <row r="158" spans="1:16" ht="15.75" customHeight="1" x14ac:dyDescent="0.35">
      <c r="A158" s="161">
        <v>19823</v>
      </c>
      <c r="B158" s="119" t="str">
        <f>VLOOKUP(A158,'Base Fazendas'!A:C,2,0)</f>
        <v>SANTANA II</v>
      </c>
      <c r="C158" s="126">
        <v>416</v>
      </c>
      <c r="D158" s="130" t="s">
        <v>103</v>
      </c>
      <c r="E158" s="128">
        <f>0</f>
        <v>0</v>
      </c>
      <c r="F158" s="128">
        <f>IFERROR(SUMPRODUCT((Reforma!C$2:C$1099=A158)*(Reforma!E$2:E$1099=C158)*Reforma!N$2:N$1099),0)</f>
        <v>89980.39</v>
      </c>
      <c r="G158" s="128">
        <f>IFERROR(SUMPRODUCT((Reforma!C$2:C$1099=A158)*(Reforma!E$2:E$1099=C158)*Reforma!O$2:O$1099),0)</f>
        <v>25162.920000000002</v>
      </c>
      <c r="H158" s="129">
        <v>0</v>
      </c>
      <c r="I158" s="123" cm="1">
        <f t="array" ref="I158">IFERROR(SUMPRODUCT((TEXT('Base Notas '!D$6:D$1072,"0")=TEXT(A158,"0"))*('Base Notas '!F$6:F$1072=C158)*(TRIM('Base Notas '!G$6:G$1072)="Gesso")*'Base Notas '!H$6:H$1072),0)</f>
        <v>0</v>
      </c>
      <c r="J158" s="123">
        <f>IFERROR(SUMPRODUCT((TEXT('Base Notas '!D$6:D$1072,"0")=TEXT(A158,"0"))*('Base Notas '!F$6:F$1072=C158)*(TRIM('Base Notas '!G$6:G$1072)="Calcario")*'Base Notas '!H$6:H$1072),0)</f>
        <v>0</v>
      </c>
      <c r="K158" s="123" cm="1">
        <f t="array" ref="K158">IFERROR(SUMPRODUCT((Base_Insumos!$G$2:$G$7000=A158)*(Base_Insumos!$I$2:$I$7000=C158)*(Base_Insumos!$T$2:$T$7000=3502934)*Base_Insumos!$X$2:$X$7000),0)</f>
        <v>0</v>
      </c>
      <c r="L158" s="123" cm="1">
        <f t="array" ref="L158">IFERROR(SUMPRODUCT((Base_Insumos!$G$2:$G$7000=A158)*(Base_Insumos!$I$2:$I$7000=C158)*(Base_Insumos!$T$2:$T$7000=3504289)*Base_Insumos!$X$2:$X$7000),0)</f>
        <v>0</v>
      </c>
      <c r="M158" s="124" t="str">
        <f t="shared" si="18"/>
        <v>✗ Não apontado</v>
      </c>
      <c r="N158" s="124" t="str">
        <f t="shared" si="19"/>
        <v>✗ Não apontado</v>
      </c>
      <c r="O158" s="125">
        <f t="shared" si="20"/>
        <v>89.98039</v>
      </c>
      <c r="P158" s="163">
        <f t="shared" si="21"/>
        <v>25.162920000000003</v>
      </c>
    </row>
    <row r="159" spans="1:16" ht="15.75" customHeight="1" x14ac:dyDescent="0.35">
      <c r="A159" s="160">
        <v>19825</v>
      </c>
      <c r="B159" s="119" t="str">
        <f>VLOOKUP(A159,'Base Fazendas'!A:C,2,0)</f>
        <v>ALTO DA SERR</v>
      </c>
      <c r="C159" s="118">
        <v>417</v>
      </c>
      <c r="D159" s="130" t="s">
        <v>103</v>
      </c>
      <c r="E159" s="121">
        <f>0</f>
        <v>0</v>
      </c>
      <c r="F159" s="121">
        <f>IFERROR(SUMPRODUCT((Reforma!C$2:C$1099=A159)*(Reforma!E$2:E$1099=C159)*Reforma!N$2:N$1099),0)</f>
        <v>5220.99</v>
      </c>
      <c r="G159" s="121">
        <f>IFERROR(SUMPRODUCT((Reforma!C$2:C$1099=A159)*(Reforma!E$2:E$1099=C159)*Reforma!O$2:O$1099),0)</f>
        <v>0</v>
      </c>
      <c r="H159" s="122">
        <v>0</v>
      </c>
      <c r="I159" s="123" cm="1">
        <f t="array" ref="I159">IFERROR(SUMPRODUCT((TEXT('Base Notas '!D$6:D$1072,"0")=TEXT(A159,"0"))*('Base Notas '!F$6:F$1072=C159)*(TRIM('Base Notas '!G$6:G$1072)="Gesso")*'Base Notas '!H$6:H$1072),0)</f>
        <v>0</v>
      </c>
      <c r="J159" s="123">
        <f>IFERROR(SUMPRODUCT((TEXT('Base Notas '!D$6:D$1072,"0")=TEXT(A159,"0"))*('Base Notas '!F$6:F$1072=C159)*(TRIM('Base Notas '!G$6:G$1072)="Calcario")*'Base Notas '!H$6:H$1072),0)</f>
        <v>0</v>
      </c>
      <c r="K159" s="123" cm="1">
        <f t="array" ref="K159">IFERROR(SUMPRODUCT((Base_Insumos!$G$2:$G$7000=A159)*(Base_Insumos!$I$2:$I$7000=C159)*(Base_Insumos!$T$2:$T$7000=3502934)*Base_Insumos!$X$2:$X$7000),0)</f>
        <v>0</v>
      </c>
      <c r="L159" s="123" cm="1">
        <f t="array" ref="L159">IFERROR(SUMPRODUCT((Base_Insumos!$G$2:$G$7000=A159)*(Base_Insumos!$I$2:$I$7000=C159)*(Base_Insumos!$T$2:$T$7000=3504289)*Base_Insumos!$X$2:$X$7000),0)</f>
        <v>0</v>
      </c>
      <c r="M159" s="124" t="str">
        <f t="shared" si="18"/>
        <v>✗ Não apontado</v>
      </c>
      <c r="N159" s="124" t="str">
        <f t="shared" si="19"/>
        <v>✗ Não apontado</v>
      </c>
      <c r="O159" s="125">
        <f t="shared" si="20"/>
        <v>5.2209899999999996</v>
      </c>
      <c r="P159" s="163">
        <f t="shared" si="21"/>
        <v>0</v>
      </c>
    </row>
    <row r="160" spans="1:16" ht="15.75" customHeight="1" x14ac:dyDescent="0.35">
      <c r="A160" s="161">
        <v>56851</v>
      </c>
      <c r="B160" s="119" t="str">
        <f>VLOOKUP(A160,'Base Fazendas'!A:C,2,0)</f>
        <v>CRESCIUMAL</v>
      </c>
      <c r="C160" s="126">
        <v>1</v>
      </c>
      <c r="D160" s="130" t="s">
        <v>103</v>
      </c>
      <c r="E160" s="128">
        <f>0</f>
        <v>0</v>
      </c>
      <c r="F160" s="128">
        <f>IFERROR(SUMPRODUCT((Reforma!C$2:C$1099=A160)*(Reforma!E$2:E$1099=C160)*Reforma!N$2:N$1099),0)</f>
        <v>576039.99</v>
      </c>
      <c r="G160" s="128">
        <f>IFERROR(SUMPRODUCT((Reforma!C$2:C$1099=A160)*(Reforma!E$2:E$1099=C160)*Reforma!O$2:O$1099),0)</f>
        <v>98688.25</v>
      </c>
      <c r="H160" s="129">
        <v>0</v>
      </c>
      <c r="I160" s="123" cm="1">
        <f t="array" ref="I160">IFERROR(SUMPRODUCT((TEXT('Base Notas '!D$6:D$1072,"0")=TEXT(A160,"0"))*('Base Notas '!F$6:F$1072=C160)*(TRIM('Base Notas '!G$6:G$1072)="Gesso")*'Base Notas '!H$6:H$1072),0)</f>
        <v>0</v>
      </c>
      <c r="J160" s="123">
        <f>IFERROR(SUMPRODUCT((TEXT('Base Notas '!D$6:D$1072,"0")=TEXT(A160,"0"))*('Base Notas '!F$6:F$1072=C160)*(TRIM('Base Notas '!G$6:G$1072)="Calcario")*'Base Notas '!H$6:H$1072),0)</f>
        <v>0</v>
      </c>
      <c r="K160" s="123" cm="1">
        <f t="array" ref="K160">IFERROR(SUMPRODUCT((Base_Insumos!$G$2:$G$7000=A160)*(Base_Insumos!$I$2:$I$7000=C160)*(Base_Insumos!$T$2:$T$7000=3502934)*Base_Insumos!$X$2:$X$7000),0)</f>
        <v>0</v>
      </c>
      <c r="L160" s="123" cm="1">
        <f t="array" ref="L160">IFERROR(SUMPRODUCT((Base_Insumos!$G$2:$G$7000=A160)*(Base_Insumos!$I$2:$I$7000=C160)*(Base_Insumos!$T$2:$T$7000=3504289)*Base_Insumos!$X$2:$X$7000),0)</f>
        <v>0</v>
      </c>
      <c r="M160" s="124" t="str">
        <f t="shared" si="18"/>
        <v>✗ Não apontado</v>
      </c>
      <c r="N160" s="124" t="str">
        <f t="shared" si="19"/>
        <v>✗ Não apontado</v>
      </c>
      <c r="O160" s="125">
        <f t="shared" si="20"/>
        <v>576.03998999999999</v>
      </c>
      <c r="P160" s="163">
        <f t="shared" si="21"/>
        <v>98.688249999999996</v>
      </c>
    </row>
    <row r="161" spans="1:16" ht="15.75" customHeight="1" x14ac:dyDescent="0.35">
      <c r="A161" s="160">
        <v>57569</v>
      </c>
      <c r="B161" s="119" t="str">
        <f>VLOOKUP(A161,'Base Fazendas'!A:C,2,0)</f>
        <v xml:space="preserve">E DAS AGUAS </v>
      </c>
      <c r="C161" s="118">
        <v>186</v>
      </c>
      <c r="D161" s="130" t="s">
        <v>103</v>
      </c>
      <c r="E161" s="121">
        <f>0</f>
        <v>0</v>
      </c>
      <c r="F161" s="121">
        <f>IFERROR(SUMPRODUCT((Reforma!C$2:C$1099=A161)*(Reforma!E$2:E$1099=C161)*Reforma!N$2:N$1099),0)</f>
        <v>346237.99</v>
      </c>
      <c r="G161" s="121">
        <f>IFERROR(SUMPRODUCT((Reforma!C$2:C$1099=A161)*(Reforma!E$2:E$1099=C161)*Reforma!O$2:O$1099),0)</f>
        <v>60491.429999999993</v>
      </c>
      <c r="H161" s="122">
        <v>0</v>
      </c>
      <c r="I161" s="123" cm="1">
        <f t="array" ref="I161">IFERROR(SUMPRODUCT((TEXT('Base Notas '!D$6:D$1072,"0")=TEXT(A161,"0"))*('Base Notas '!F$6:F$1072=C161)*(TRIM('Base Notas '!G$6:G$1072)="Gesso")*'Base Notas '!H$6:H$1072),0)</f>
        <v>0</v>
      </c>
      <c r="J161" s="123">
        <f>IFERROR(SUMPRODUCT((TEXT('Base Notas '!D$6:D$1072,"0")=TEXT(A161,"0"))*('Base Notas '!F$6:F$1072=C161)*(TRIM('Base Notas '!G$6:G$1072)="Calcario")*'Base Notas '!H$6:H$1072),0)</f>
        <v>0</v>
      </c>
      <c r="K161" s="123" cm="1">
        <f t="array" ref="K161">IFERROR(SUMPRODUCT((Base_Insumos!$G$2:$G$7000=A161)*(Base_Insumos!$I$2:$I$7000=C161)*(Base_Insumos!$T$2:$T$7000=3502934)*Base_Insumos!$X$2:$X$7000),0)</f>
        <v>24.99887</v>
      </c>
      <c r="L161" s="123" cm="1">
        <f t="array" ref="L161">IFERROR(SUMPRODUCT((Base_Insumos!$G$2:$G$7000=A161)*(Base_Insumos!$I$2:$I$7000=C161)*(Base_Insumos!$T$2:$T$7000=3504289)*Base_Insumos!$X$2:$X$7000),0)</f>
        <v>0</v>
      </c>
      <c r="M161" s="124" t="str">
        <f t="shared" si="18"/>
        <v>✓ Apontado</v>
      </c>
      <c r="N161" s="124" t="str">
        <f t="shared" si="19"/>
        <v>✗ Não apontado</v>
      </c>
      <c r="O161" s="125">
        <f t="shared" si="20"/>
        <v>321.23911999999996</v>
      </c>
      <c r="P161" s="163">
        <f t="shared" si="21"/>
        <v>60.491429999999994</v>
      </c>
    </row>
    <row r="162" spans="1:16" ht="15.75" customHeight="1" x14ac:dyDescent="0.35">
      <c r="A162" s="161">
        <v>58497</v>
      </c>
      <c r="B162" s="119" t="str">
        <f>VLOOKUP(A162,'Base Fazendas'!A:C,2,0)</f>
        <v>SIT SAO JOSE</v>
      </c>
      <c r="C162" s="126">
        <v>504</v>
      </c>
      <c r="D162" s="130" t="s">
        <v>103</v>
      </c>
      <c r="E162" s="128">
        <f>0</f>
        <v>0</v>
      </c>
      <c r="F162" s="128">
        <f>IFERROR(SUMPRODUCT((Reforma!C$2:C$1099=A162)*(Reforma!E$2:E$1099=C162)*Reforma!N$2:N$1099),0)</f>
        <v>161661.32999999999</v>
      </c>
      <c r="G162" s="128">
        <f>IFERROR(SUMPRODUCT((Reforma!C$2:C$1099=A162)*(Reforma!E$2:E$1099=C162)*Reforma!O$2:O$1099),0)</f>
        <v>0</v>
      </c>
      <c r="H162" s="129">
        <v>0</v>
      </c>
      <c r="I162" s="123" cm="1">
        <f t="array" ref="I162">IFERROR(SUMPRODUCT((TEXT('Base Notas '!D$6:D$1072,"0")=TEXT(A162,"0"))*('Base Notas '!F$6:F$1072=C162)*(TRIM('Base Notas '!G$6:G$1072)="Gesso")*'Base Notas '!H$6:H$1072),0)</f>
        <v>0</v>
      </c>
      <c r="J162" s="123">
        <f>IFERROR(SUMPRODUCT((TEXT('Base Notas '!D$6:D$1072,"0")=TEXT(A162,"0"))*('Base Notas '!F$6:F$1072=C162)*(TRIM('Base Notas '!G$6:G$1072)="Calcario")*'Base Notas '!H$6:H$1072),0)</f>
        <v>0</v>
      </c>
      <c r="K162" s="123" cm="1">
        <f t="array" ref="K162">IFERROR(SUMPRODUCT((Base_Insumos!$G$2:$G$7000=A162)*(Base_Insumos!$I$2:$I$7000=C162)*(Base_Insumos!$T$2:$T$7000=3502934)*Base_Insumos!$X$2:$X$7000),0)</f>
        <v>0</v>
      </c>
      <c r="L162" s="123" cm="1">
        <f t="array" ref="L162">IFERROR(SUMPRODUCT((Base_Insumos!$G$2:$G$7000=A162)*(Base_Insumos!$I$2:$I$7000=C162)*(Base_Insumos!$T$2:$T$7000=3504289)*Base_Insumos!$X$2:$X$7000),0)</f>
        <v>0</v>
      </c>
      <c r="M162" s="124" t="str">
        <f t="shared" si="18"/>
        <v>✗ Não apontado</v>
      </c>
      <c r="N162" s="124" t="str">
        <f t="shared" si="19"/>
        <v>✗ Não apontado</v>
      </c>
      <c r="O162" s="125">
        <f t="shared" si="20"/>
        <v>161.66132999999999</v>
      </c>
      <c r="P162" s="163">
        <f t="shared" si="21"/>
        <v>0</v>
      </c>
    </row>
    <row r="163" spans="1:16" ht="15.75" customHeight="1" x14ac:dyDescent="0.35">
      <c r="A163" s="160">
        <v>74154</v>
      </c>
      <c r="B163" s="119" t="str">
        <f>VLOOKUP(A163,'Base Fazendas'!A:C,2,0)</f>
        <v>SIT SAO JOSE</v>
      </c>
      <c r="C163" s="118">
        <v>504</v>
      </c>
      <c r="D163" s="130" t="s">
        <v>103</v>
      </c>
      <c r="E163" s="121">
        <f>0</f>
        <v>0</v>
      </c>
      <c r="F163" s="121">
        <f>IFERROR(SUMPRODUCT((Reforma!C$2:C$1099=A163)*(Reforma!E$2:E$1099=C163)*Reforma!N$2:N$1099),0)</f>
        <v>283285.38</v>
      </c>
      <c r="G163" s="121">
        <f>IFERROR(SUMPRODUCT((Reforma!C$2:C$1099=A163)*(Reforma!E$2:E$1099=C163)*Reforma!O$2:O$1099),0)</f>
        <v>0</v>
      </c>
      <c r="H163" s="122">
        <v>0</v>
      </c>
      <c r="I163" s="123" cm="1">
        <f t="array" ref="I163">IFERROR(SUMPRODUCT((TEXT('Base Notas '!D$6:D$1072,"0")=TEXT(A163,"0"))*('Base Notas '!F$6:F$1072=C163)*(TRIM('Base Notas '!G$6:G$1072)="Gesso")*'Base Notas '!H$6:H$1072),0)</f>
        <v>0</v>
      </c>
      <c r="J163" s="123">
        <f>IFERROR(SUMPRODUCT((TEXT('Base Notas '!D$6:D$1072,"0")=TEXT(A163,"0"))*('Base Notas '!F$6:F$1072=C163)*(TRIM('Base Notas '!G$6:G$1072)="Calcario")*'Base Notas '!H$6:H$1072),0)</f>
        <v>0</v>
      </c>
      <c r="K163" s="123" cm="1">
        <f t="array" ref="K163">IFERROR(SUMPRODUCT((Base_Insumos!$G$2:$G$7000=A163)*(Base_Insumos!$I$2:$I$7000=C163)*(Base_Insumos!$T$2:$T$7000=3502934)*Base_Insumos!$X$2:$X$7000),0)</f>
        <v>0</v>
      </c>
      <c r="L163" s="123" cm="1">
        <f t="array" ref="L163">IFERROR(SUMPRODUCT((Base_Insumos!$G$2:$G$7000=A163)*(Base_Insumos!$I$2:$I$7000=C163)*(Base_Insumos!$T$2:$T$7000=3504289)*Base_Insumos!$X$2:$X$7000),0)</f>
        <v>0</v>
      </c>
      <c r="M163" s="124" t="str">
        <f t="shared" si="18"/>
        <v>✗ Não apontado</v>
      </c>
      <c r="N163" s="124" t="str">
        <f t="shared" si="19"/>
        <v>✗ Não apontado</v>
      </c>
      <c r="O163" s="125">
        <f t="shared" si="20"/>
        <v>283.28538000000003</v>
      </c>
      <c r="P163" s="163">
        <f t="shared" si="21"/>
        <v>0</v>
      </c>
    </row>
    <row r="164" spans="1:16" ht="15.75" customHeight="1" x14ac:dyDescent="0.35">
      <c r="A164" s="161">
        <v>74303</v>
      </c>
      <c r="B164" s="119" t="str">
        <f>VLOOKUP(A164,'Base Fazendas'!A:C,2,0)</f>
        <v xml:space="preserve">SAO JOSE </v>
      </c>
      <c r="C164" s="126">
        <v>14</v>
      </c>
      <c r="D164" s="130" t="s">
        <v>103</v>
      </c>
      <c r="E164" s="128">
        <f>0</f>
        <v>0</v>
      </c>
      <c r="F164" s="128">
        <f>IFERROR(SUMPRODUCT((Reforma!C$2:C$1099=A164)*(Reforma!E$2:E$1099=C164)*Reforma!N$2:N$1099),0)</f>
        <v>105912.93999999999</v>
      </c>
      <c r="G164" s="128">
        <f>IFERROR(SUMPRODUCT((Reforma!C$2:C$1099=A164)*(Reforma!E$2:E$1099=C164)*Reforma!O$2:O$1099),0)</f>
        <v>0</v>
      </c>
      <c r="H164" s="129">
        <v>0</v>
      </c>
      <c r="I164" s="123" cm="1">
        <f t="array" ref="I164">IFERROR(SUMPRODUCT((TEXT('Base Notas '!D$6:D$1072,"0")=TEXT(A164,"0"))*('Base Notas '!F$6:F$1072=C164)*(TRIM('Base Notas '!G$6:G$1072)="Gesso")*'Base Notas '!H$6:H$1072),0)</f>
        <v>0</v>
      </c>
      <c r="J164" s="123">
        <f>IFERROR(SUMPRODUCT((TEXT('Base Notas '!D$6:D$1072,"0")=TEXT(A164,"0"))*('Base Notas '!F$6:F$1072=C164)*(TRIM('Base Notas '!G$6:G$1072)="Calcario")*'Base Notas '!H$6:H$1072),0)</f>
        <v>0</v>
      </c>
      <c r="K164" s="123" cm="1">
        <f t="array" ref="K164">IFERROR(SUMPRODUCT((Base_Insumos!$G$2:$G$7000=A164)*(Base_Insumos!$I$2:$I$7000=C164)*(Base_Insumos!$T$2:$T$7000=3502934)*Base_Insumos!$X$2:$X$7000),0)</f>
        <v>0</v>
      </c>
      <c r="L164" s="123" cm="1">
        <f t="array" ref="L164">IFERROR(SUMPRODUCT((Base_Insumos!$G$2:$G$7000=A164)*(Base_Insumos!$I$2:$I$7000=C164)*(Base_Insumos!$T$2:$T$7000=3504289)*Base_Insumos!$X$2:$X$7000),0)</f>
        <v>0</v>
      </c>
      <c r="M164" s="124" t="str">
        <f t="shared" si="18"/>
        <v>✗ Não apontado</v>
      </c>
      <c r="N164" s="124" t="str">
        <f t="shared" si="19"/>
        <v>✗ Não apontado</v>
      </c>
      <c r="O164" s="125">
        <f t="shared" si="20"/>
        <v>105.91293999999999</v>
      </c>
      <c r="P164" s="163">
        <f t="shared" si="21"/>
        <v>0</v>
      </c>
    </row>
    <row r="165" spans="1:16" ht="15.75" customHeight="1" x14ac:dyDescent="0.35">
      <c r="A165" s="160">
        <v>74532</v>
      </c>
      <c r="B165" s="119" t="str">
        <f>VLOOKUP(A165,'Base Fazendas'!A:C,2,0)</f>
        <v>EST BONANZA</v>
      </c>
      <c r="C165" s="118">
        <v>194</v>
      </c>
      <c r="D165" s="130" t="s">
        <v>103</v>
      </c>
      <c r="E165" s="121">
        <f>0</f>
        <v>0</v>
      </c>
      <c r="F165" s="121">
        <f>IFERROR(SUMPRODUCT((Reforma!C$2:C$1099=A165)*(Reforma!E$2:E$1099=C165)*Reforma!N$2:N$1099),0)</f>
        <v>155635.19</v>
      </c>
      <c r="G165" s="121">
        <f>IFERROR(SUMPRODUCT((Reforma!C$2:C$1099=A165)*(Reforma!E$2:E$1099=C165)*Reforma!O$2:O$1099),0)</f>
        <v>47509.14</v>
      </c>
      <c r="H165" s="122">
        <v>0</v>
      </c>
      <c r="I165" s="123" cm="1">
        <f t="array" ref="I165">IFERROR(SUMPRODUCT((TEXT('Base Notas '!D$6:D$1072,"0")=TEXT(A165,"0"))*('Base Notas '!F$6:F$1072=C165)*(TRIM('Base Notas '!G$6:G$1072)="Gesso")*'Base Notas '!H$6:H$1072),0)</f>
        <v>0</v>
      </c>
      <c r="J165" s="123">
        <f>IFERROR(SUMPRODUCT((TEXT('Base Notas '!D$6:D$1072,"0")=TEXT(A165,"0"))*('Base Notas '!F$6:F$1072=C165)*(TRIM('Base Notas '!G$6:G$1072)="Calcario")*'Base Notas '!H$6:H$1072),0)</f>
        <v>0</v>
      </c>
      <c r="K165" s="123" cm="1">
        <f t="array" ref="K165">IFERROR(SUMPRODUCT((Base_Insumos!$G$2:$G$7000=A165)*(Base_Insumos!$I$2:$I$7000=C165)*(Base_Insumos!$T$2:$T$7000=3502934)*Base_Insumos!$X$2:$X$7000),0)</f>
        <v>0</v>
      </c>
      <c r="L165" s="123" cm="1">
        <f t="array" ref="L165">IFERROR(SUMPRODUCT((Base_Insumos!$G$2:$G$7000=A165)*(Base_Insumos!$I$2:$I$7000=C165)*(Base_Insumos!$T$2:$T$7000=3504289)*Base_Insumos!$X$2:$X$7000),0)</f>
        <v>0</v>
      </c>
      <c r="M165" s="124" t="str">
        <f t="shared" si="18"/>
        <v>✗ Não apontado</v>
      </c>
      <c r="N165" s="124" t="str">
        <f t="shared" si="19"/>
        <v>✗ Não apontado</v>
      </c>
      <c r="O165" s="125">
        <f t="shared" si="20"/>
        <v>155.63518999999999</v>
      </c>
      <c r="P165" s="163">
        <f t="shared" si="21"/>
        <v>47.509140000000002</v>
      </c>
    </row>
    <row r="166" spans="1:16" ht="15.75" customHeight="1" x14ac:dyDescent="0.35">
      <c r="A166" s="161">
        <v>74532</v>
      </c>
      <c r="B166" s="119" t="str">
        <f>VLOOKUP(A166,'Base Fazendas'!A:C,2,0)</f>
        <v>EST BONANZA</v>
      </c>
      <c r="C166" s="126">
        <v>195</v>
      </c>
      <c r="D166" s="130" t="s">
        <v>103</v>
      </c>
      <c r="E166" s="128">
        <f>0</f>
        <v>0</v>
      </c>
      <c r="F166" s="128">
        <f>IFERROR(SUMPRODUCT((Reforma!C$2:C$1099=A166)*(Reforma!E$2:E$1099=C166)*Reforma!N$2:N$1099),0)</f>
        <v>223938.54</v>
      </c>
      <c r="G166" s="128">
        <f>IFERROR(SUMPRODUCT((Reforma!C$2:C$1099=A166)*(Reforma!E$2:E$1099=C166)*Reforma!O$2:O$1099),0)</f>
        <v>57787</v>
      </c>
      <c r="H166" s="129">
        <v>0</v>
      </c>
      <c r="I166" s="123" cm="1">
        <f t="array" ref="I166">IFERROR(SUMPRODUCT((TEXT('Base Notas '!D$6:D$1072,"0")=TEXT(A166,"0"))*('Base Notas '!F$6:F$1072=C166)*(TRIM('Base Notas '!G$6:G$1072)="Gesso")*'Base Notas '!H$6:H$1072),0)</f>
        <v>0</v>
      </c>
      <c r="J166" s="123">
        <f>IFERROR(SUMPRODUCT((TEXT('Base Notas '!D$6:D$1072,"0")=TEXT(A166,"0"))*('Base Notas '!F$6:F$1072=C166)*(TRIM('Base Notas '!G$6:G$1072)="Calcario")*'Base Notas '!H$6:H$1072),0)</f>
        <v>0</v>
      </c>
      <c r="K166" s="123" cm="1">
        <f t="array" ref="K166">IFERROR(SUMPRODUCT((Base_Insumos!$G$2:$G$7000=A166)*(Base_Insumos!$I$2:$I$7000=C166)*(Base_Insumos!$T$2:$T$7000=3502934)*Base_Insumos!$X$2:$X$7000),0)</f>
        <v>0</v>
      </c>
      <c r="L166" s="123" cm="1">
        <f t="array" ref="L166">IFERROR(SUMPRODUCT((Base_Insumos!$G$2:$G$7000=A166)*(Base_Insumos!$I$2:$I$7000=C166)*(Base_Insumos!$T$2:$T$7000=3504289)*Base_Insumos!$X$2:$X$7000),0)</f>
        <v>0</v>
      </c>
      <c r="M166" s="124" t="str">
        <f t="shared" si="18"/>
        <v>✗ Não apontado</v>
      </c>
      <c r="N166" s="124" t="str">
        <f t="shared" si="19"/>
        <v>✗ Não apontado</v>
      </c>
      <c r="O166" s="125">
        <f t="shared" si="20"/>
        <v>223.93854000000002</v>
      </c>
      <c r="P166" s="163">
        <f t="shared" si="21"/>
        <v>57.786999999999999</v>
      </c>
    </row>
    <row r="167" spans="1:16" ht="15.75" customHeight="1" x14ac:dyDescent="0.35">
      <c r="A167" s="160">
        <v>74720</v>
      </c>
      <c r="B167" s="119" t="str">
        <f>VLOOKUP(A167,'Base Fazendas'!A:C,2,0)</f>
        <v>PEDRA BRANCA</v>
      </c>
      <c r="C167" s="118">
        <v>311</v>
      </c>
      <c r="D167" s="130" t="s">
        <v>103</v>
      </c>
      <c r="E167" s="121">
        <f>0</f>
        <v>0</v>
      </c>
      <c r="F167" s="121">
        <f>IFERROR(SUMPRODUCT((Reforma!C$2:C$1099=A167)*(Reforma!E$2:E$1099=C167)*Reforma!N$2:N$1099),0)</f>
        <v>968663.50000000012</v>
      </c>
      <c r="G167" s="121">
        <f>IFERROR(SUMPRODUCT((Reforma!C$2:C$1099=A167)*(Reforma!E$2:E$1099=C167)*Reforma!O$2:O$1099),0)</f>
        <v>252894.07</v>
      </c>
      <c r="H167" s="122">
        <v>0</v>
      </c>
      <c r="I167" s="123" cm="1">
        <f t="array" ref="I167">IFERROR(SUMPRODUCT((TEXT('Base Notas '!D$6:D$1072,"0")=TEXT(A167,"0"))*('Base Notas '!F$6:F$1072=C167)*(TRIM('Base Notas '!G$6:G$1072)="Gesso")*'Base Notas '!H$6:H$1072),0)</f>
        <v>0</v>
      </c>
      <c r="J167" s="123">
        <f>IFERROR(SUMPRODUCT((TEXT('Base Notas '!D$6:D$1072,"0")=TEXT(A167,"0"))*('Base Notas '!F$6:F$1072=C167)*(TRIM('Base Notas '!G$6:G$1072)="Calcario")*'Base Notas '!H$6:H$1072),0)</f>
        <v>0</v>
      </c>
      <c r="K167" s="123" cm="1">
        <f t="array" ref="K167">IFERROR(SUMPRODUCT((Base_Insumos!$G$2:$G$7000=A167)*(Base_Insumos!$I$2:$I$7000=C167)*(Base_Insumos!$T$2:$T$7000=3502934)*Base_Insumos!$X$2:$X$7000),0)</f>
        <v>0</v>
      </c>
      <c r="L167" s="123" cm="1">
        <f t="array" ref="L167">IFERROR(SUMPRODUCT((Base_Insumos!$G$2:$G$7000=A167)*(Base_Insumos!$I$2:$I$7000=C167)*(Base_Insumos!$T$2:$T$7000=3504289)*Base_Insumos!$X$2:$X$7000),0)</f>
        <v>0</v>
      </c>
      <c r="M167" s="124" t="str">
        <f t="shared" ref="M167:M175" si="22">IF(K167&gt;0,"✓ Apontado","✗ Não apontado")</f>
        <v>✗ Não apontado</v>
      </c>
      <c r="N167" s="124" t="str">
        <f t="shared" ref="N167:N175" si="23">IF(L167&gt;0,"✓ Apontado","✗ Não apontado")</f>
        <v>✗ Não apontado</v>
      </c>
      <c r="O167" s="125">
        <f t="shared" si="20"/>
        <v>968.66350000000011</v>
      </c>
      <c r="P167" s="163">
        <f t="shared" si="21"/>
        <v>252.89407</v>
      </c>
    </row>
    <row r="168" spans="1:16" ht="15.75" customHeight="1" x14ac:dyDescent="0.35">
      <c r="A168" s="161">
        <v>75006</v>
      </c>
      <c r="B168" s="119" t="str">
        <f>VLOOKUP(A168,'Base Fazendas'!A:C,2,0)</f>
        <v>CALIFORNIA</v>
      </c>
      <c r="C168" s="126">
        <v>506</v>
      </c>
      <c r="D168" s="130" t="s">
        <v>103</v>
      </c>
      <c r="E168" s="128">
        <f>0</f>
        <v>0</v>
      </c>
      <c r="F168" s="128">
        <f>IFERROR(SUMPRODUCT((Reforma!C$2:C$1099=A168)*(Reforma!E$2:E$1099=C168)*Reforma!N$2:N$1099),0)</f>
        <v>59385.7</v>
      </c>
      <c r="G168" s="128">
        <f>IFERROR(SUMPRODUCT((Reforma!C$2:C$1099=A168)*(Reforma!E$2:E$1099=C168)*Reforma!O$2:O$1099),0)</f>
        <v>3824.5</v>
      </c>
      <c r="H168" s="129">
        <v>0</v>
      </c>
      <c r="I168" s="123" cm="1">
        <f t="array" ref="I168">IFERROR(SUMPRODUCT((TEXT('Base Notas '!D$6:D$1072,"0")=TEXT(A168,"0"))*('Base Notas '!F$6:F$1072=C168)*(TRIM('Base Notas '!G$6:G$1072)="Gesso")*'Base Notas '!H$6:H$1072),0)</f>
        <v>0</v>
      </c>
      <c r="J168" s="123">
        <f>IFERROR(SUMPRODUCT((TEXT('Base Notas '!D$6:D$1072,"0")=TEXT(A168,"0"))*('Base Notas '!F$6:F$1072=C168)*(TRIM('Base Notas '!G$6:G$1072)="Calcario")*'Base Notas '!H$6:H$1072),0)</f>
        <v>0</v>
      </c>
      <c r="K168" s="123" cm="1">
        <f t="array" ref="K168">IFERROR(SUMPRODUCT((Base_Insumos!$G$2:$G$7000=A168)*(Base_Insumos!$I$2:$I$7000=C168)*(Base_Insumos!$T$2:$T$7000=3502934)*Base_Insumos!$X$2:$X$7000),0)</f>
        <v>0</v>
      </c>
      <c r="L168" s="123" cm="1">
        <f t="array" ref="L168">IFERROR(SUMPRODUCT((Base_Insumos!$G$2:$G$7000=A168)*(Base_Insumos!$I$2:$I$7000=C168)*(Base_Insumos!$T$2:$T$7000=3504289)*Base_Insumos!$X$2:$X$7000),0)</f>
        <v>0</v>
      </c>
      <c r="M168" s="124" t="str">
        <f t="shared" si="22"/>
        <v>✗ Não apontado</v>
      </c>
      <c r="N168" s="124" t="str">
        <f t="shared" si="23"/>
        <v>✗ Não apontado</v>
      </c>
      <c r="O168" s="125">
        <f t="shared" ref="O168:O175" si="24">IFERROR((F168/1000)-K168,0)</f>
        <v>59.3857</v>
      </c>
      <c r="P168" s="163">
        <f t="shared" ref="P168:P175" si="25">IFERROR((G168/1000)-L168,0)</f>
        <v>3.8245</v>
      </c>
    </row>
    <row r="169" spans="1:16" ht="15.75" customHeight="1" x14ac:dyDescent="0.35">
      <c r="A169" s="160">
        <v>75006</v>
      </c>
      <c r="B169" s="119" t="str">
        <f>VLOOKUP(A169,'Base Fazendas'!A:C,2,0)</f>
        <v>CALIFORNIA</v>
      </c>
      <c r="C169" s="118">
        <v>507</v>
      </c>
      <c r="D169" s="130" t="s">
        <v>103</v>
      </c>
      <c r="E169" s="121">
        <f>0</f>
        <v>0</v>
      </c>
      <c r="F169" s="121">
        <f>IFERROR(SUMPRODUCT((Reforma!C$2:C$1099=A169)*(Reforma!E$2:E$1099=C169)*Reforma!N$2:N$1099),0)</f>
        <v>106734.51000000001</v>
      </c>
      <c r="G169" s="121">
        <f>IFERROR(SUMPRODUCT((Reforma!C$2:C$1099=A169)*(Reforma!E$2:E$1099=C169)*Reforma!O$2:O$1099),0)</f>
        <v>0</v>
      </c>
      <c r="H169" s="122">
        <v>0</v>
      </c>
      <c r="I169" s="123" cm="1">
        <f t="array" ref="I169">IFERROR(SUMPRODUCT((TEXT('Base Notas '!D$6:D$1072,"0")=TEXT(A169,"0"))*('Base Notas '!F$6:F$1072=C169)*(TRIM('Base Notas '!G$6:G$1072)="Gesso")*'Base Notas '!H$6:H$1072),0)</f>
        <v>0</v>
      </c>
      <c r="J169" s="123">
        <f>IFERROR(SUMPRODUCT((TEXT('Base Notas '!D$6:D$1072,"0")=TEXT(A169,"0"))*('Base Notas '!F$6:F$1072=C169)*(TRIM('Base Notas '!G$6:G$1072)="Calcario")*'Base Notas '!H$6:H$1072),0)</f>
        <v>0</v>
      </c>
      <c r="K169" s="123" cm="1">
        <f t="array" ref="K169">IFERROR(SUMPRODUCT((Base_Insumos!$G$2:$G$7000=A169)*(Base_Insumos!$I$2:$I$7000=C169)*(Base_Insumos!$T$2:$T$7000=3502934)*Base_Insumos!$X$2:$X$7000),0)</f>
        <v>0</v>
      </c>
      <c r="L169" s="123" cm="1">
        <f t="array" ref="L169">IFERROR(SUMPRODUCT((Base_Insumos!$G$2:$G$7000=A169)*(Base_Insumos!$I$2:$I$7000=C169)*(Base_Insumos!$T$2:$T$7000=3504289)*Base_Insumos!$X$2:$X$7000),0)</f>
        <v>0</v>
      </c>
      <c r="M169" s="124" t="str">
        <f t="shared" si="22"/>
        <v>✗ Não apontado</v>
      </c>
      <c r="N169" s="124" t="str">
        <f t="shared" si="23"/>
        <v>✗ Não apontado</v>
      </c>
      <c r="O169" s="125">
        <f t="shared" si="24"/>
        <v>106.73451000000001</v>
      </c>
      <c r="P169" s="163">
        <f t="shared" si="25"/>
        <v>0</v>
      </c>
    </row>
    <row r="170" spans="1:16" ht="15.75" customHeight="1" x14ac:dyDescent="0.35">
      <c r="A170" s="161">
        <v>75420</v>
      </c>
      <c r="B170" s="119" t="str">
        <f>VLOOKUP(A170,'Base Fazendas'!A:C,2,0)</f>
        <v>SAO CARLOS</v>
      </c>
      <c r="C170" s="126">
        <v>513</v>
      </c>
      <c r="D170" s="130" t="s">
        <v>103</v>
      </c>
      <c r="E170" s="128">
        <f>0</f>
        <v>0</v>
      </c>
      <c r="F170" s="128">
        <f>IFERROR(SUMPRODUCT((Reforma!C$2:C$1099=A170)*(Reforma!E$2:E$1099=C170)*Reforma!N$2:N$1099),0)</f>
        <v>126240.79</v>
      </c>
      <c r="G170" s="128">
        <f>IFERROR(SUMPRODUCT((Reforma!C$2:C$1099=A170)*(Reforma!E$2:E$1099=C170)*Reforma!O$2:O$1099),0)</f>
        <v>0</v>
      </c>
      <c r="H170" s="129">
        <v>0</v>
      </c>
      <c r="I170" s="123" cm="1">
        <f t="array" ref="I170">IFERROR(SUMPRODUCT((TEXT('Base Notas '!D$6:D$1072,"0")=TEXT(A170,"0"))*('Base Notas '!F$6:F$1072=C170)*(TRIM('Base Notas '!G$6:G$1072)="Gesso")*'Base Notas '!H$6:H$1072),0)</f>
        <v>0</v>
      </c>
      <c r="J170" s="123">
        <f>IFERROR(SUMPRODUCT((TEXT('Base Notas '!D$6:D$1072,"0")=TEXT(A170,"0"))*('Base Notas '!F$6:F$1072=C170)*(TRIM('Base Notas '!G$6:G$1072)="Calcario")*'Base Notas '!H$6:H$1072),0)</f>
        <v>0</v>
      </c>
      <c r="K170" s="123" cm="1">
        <f t="array" ref="K170">IFERROR(SUMPRODUCT((Base_Insumos!$G$2:$G$7000=A170)*(Base_Insumos!$I$2:$I$7000=C170)*(Base_Insumos!$T$2:$T$7000=3502934)*Base_Insumos!$X$2:$X$7000),0)</f>
        <v>0</v>
      </c>
      <c r="L170" s="123" cm="1">
        <f t="array" ref="L170">IFERROR(SUMPRODUCT((Base_Insumos!$G$2:$G$7000=A170)*(Base_Insumos!$I$2:$I$7000=C170)*(Base_Insumos!$T$2:$T$7000=3504289)*Base_Insumos!$X$2:$X$7000),0)</f>
        <v>0</v>
      </c>
      <c r="M170" s="124" t="str">
        <f t="shared" si="22"/>
        <v>✗ Não apontado</v>
      </c>
      <c r="N170" s="124" t="str">
        <f t="shared" si="23"/>
        <v>✗ Não apontado</v>
      </c>
      <c r="O170" s="125">
        <f t="shared" si="24"/>
        <v>126.24078999999999</v>
      </c>
      <c r="P170" s="163">
        <f t="shared" si="25"/>
        <v>0</v>
      </c>
    </row>
    <row r="171" spans="1:16" ht="15.75" customHeight="1" x14ac:dyDescent="0.35">
      <c r="A171" s="160">
        <v>75437</v>
      </c>
      <c r="B171" s="119" t="str">
        <f>VLOOKUP(A171,'Base Fazendas'!A:C,2,0)</f>
        <v>STO ANTONIO</v>
      </c>
      <c r="C171" s="118">
        <v>510</v>
      </c>
      <c r="D171" s="130" t="s">
        <v>103</v>
      </c>
      <c r="E171" s="121">
        <f>0</f>
        <v>0</v>
      </c>
      <c r="F171" s="121">
        <f>IFERROR(SUMPRODUCT((Reforma!C$2:C$1099=A171)*(Reforma!E$2:E$1099=C171)*Reforma!N$2:N$1099),0)</f>
        <v>635917.42000000004</v>
      </c>
      <c r="G171" s="121">
        <f>IFERROR(SUMPRODUCT((Reforma!C$2:C$1099=A171)*(Reforma!E$2:E$1099=C171)*Reforma!O$2:O$1099),0)</f>
        <v>202445.81</v>
      </c>
      <c r="H171" s="122">
        <v>0</v>
      </c>
      <c r="I171" s="123" cm="1">
        <f t="array" ref="I171">IFERROR(SUMPRODUCT((TEXT('Base Notas '!D$6:D$1072,"0")=TEXT(A171,"0"))*('Base Notas '!F$6:F$1072=C171)*(TRIM('Base Notas '!G$6:G$1072)="Gesso")*'Base Notas '!H$6:H$1072),0)</f>
        <v>0</v>
      </c>
      <c r="J171" s="123">
        <f>IFERROR(SUMPRODUCT((TEXT('Base Notas '!D$6:D$1072,"0")=TEXT(A171,"0"))*('Base Notas '!F$6:F$1072=C171)*(TRIM('Base Notas '!G$6:G$1072)="Calcario")*'Base Notas '!H$6:H$1072),0)</f>
        <v>0</v>
      </c>
      <c r="K171" s="123" cm="1">
        <f t="array" ref="K171">IFERROR(SUMPRODUCT((Base_Insumos!$G$2:$G$7000=A171)*(Base_Insumos!$I$2:$I$7000=C171)*(Base_Insumos!$T$2:$T$7000=3502934)*Base_Insumos!$X$2:$X$7000),0)</f>
        <v>0</v>
      </c>
      <c r="L171" s="123" cm="1">
        <f t="array" ref="L171">IFERROR(SUMPRODUCT((Base_Insumos!$G$2:$G$7000=A171)*(Base_Insumos!$I$2:$I$7000=C171)*(Base_Insumos!$T$2:$T$7000=3504289)*Base_Insumos!$X$2:$X$7000),0)</f>
        <v>0</v>
      </c>
      <c r="M171" s="124" t="str">
        <f t="shared" si="22"/>
        <v>✗ Não apontado</v>
      </c>
      <c r="N171" s="124" t="str">
        <f t="shared" si="23"/>
        <v>✗ Não apontado</v>
      </c>
      <c r="O171" s="125">
        <f t="shared" si="24"/>
        <v>635.91741999999999</v>
      </c>
      <c r="P171" s="163">
        <f t="shared" si="25"/>
        <v>202.44580999999999</v>
      </c>
    </row>
    <row r="172" spans="1:16" ht="15.75" customHeight="1" x14ac:dyDescent="0.35">
      <c r="A172" s="161">
        <v>75679</v>
      </c>
      <c r="B172" s="119" t="str">
        <f>VLOOKUP(A172,'Base Fazendas'!A:C,2,0)</f>
        <v>SAO PAULO</v>
      </c>
      <c r="C172" s="126">
        <v>236</v>
      </c>
      <c r="D172" s="130" t="s">
        <v>103</v>
      </c>
      <c r="E172" s="128">
        <f>0</f>
        <v>0</v>
      </c>
      <c r="F172" s="128">
        <f>IFERROR(SUMPRODUCT((Reforma!C$2:C$1099=A172)*(Reforma!E$2:E$1099=C172)*Reforma!N$2:N$1099),0)</f>
        <v>42759.03</v>
      </c>
      <c r="G172" s="128">
        <f>IFERROR(SUMPRODUCT((Reforma!C$2:C$1099=A172)*(Reforma!E$2:E$1099=C172)*Reforma!O$2:O$1099),0)</f>
        <v>0</v>
      </c>
      <c r="H172" s="129">
        <v>0</v>
      </c>
      <c r="I172" s="123" cm="1">
        <f t="array" ref="I172">IFERROR(SUMPRODUCT((TEXT('Base Notas '!D$6:D$1072,"0")=TEXT(A172,"0"))*('Base Notas '!F$6:F$1072=C172)*(TRIM('Base Notas '!G$6:G$1072)="Gesso")*'Base Notas '!H$6:H$1072),0)</f>
        <v>0</v>
      </c>
      <c r="J172" s="123">
        <f>IFERROR(SUMPRODUCT((TEXT('Base Notas '!D$6:D$1072,"0")=TEXT(A172,"0"))*('Base Notas '!F$6:F$1072=C172)*(TRIM('Base Notas '!G$6:G$1072)="Calcario")*'Base Notas '!H$6:H$1072),0)</f>
        <v>0</v>
      </c>
      <c r="K172" s="123" cm="1">
        <f t="array" ref="K172">IFERROR(SUMPRODUCT((Base_Insumos!$G$2:$G$7000=A172)*(Base_Insumos!$I$2:$I$7000=C172)*(Base_Insumos!$T$2:$T$7000=3502934)*Base_Insumos!$X$2:$X$7000),0)</f>
        <v>0</v>
      </c>
      <c r="L172" s="123" cm="1">
        <f t="array" ref="L172">IFERROR(SUMPRODUCT((Base_Insumos!$G$2:$G$7000=A172)*(Base_Insumos!$I$2:$I$7000=C172)*(Base_Insumos!$T$2:$T$7000=3504289)*Base_Insumos!$X$2:$X$7000),0)</f>
        <v>0</v>
      </c>
      <c r="M172" s="124" t="str">
        <f t="shared" si="22"/>
        <v>✗ Não apontado</v>
      </c>
      <c r="N172" s="124" t="str">
        <f t="shared" si="23"/>
        <v>✗ Não apontado</v>
      </c>
      <c r="O172" s="125">
        <f t="shared" si="24"/>
        <v>42.759029999999996</v>
      </c>
      <c r="P172" s="163">
        <f t="shared" si="25"/>
        <v>0</v>
      </c>
    </row>
    <row r="173" spans="1:16" ht="15.75" customHeight="1" x14ac:dyDescent="0.35">
      <c r="A173" s="160">
        <v>75718</v>
      </c>
      <c r="B173" s="119" t="str">
        <f>VLOOKUP(A173,'Base Fazendas'!A:C,2,0)</f>
        <v>BARREIRINHO</v>
      </c>
      <c r="C173" s="118">
        <v>518</v>
      </c>
      <c r="D173" s="130" t="s">
        <v>103</v>
      </c>
      <c r="E173" s="121">
        <f>0</f>
        <v>0</v>
      </c>
      <c r="F173" s="121">
        <f>IFERROR(SUMPRODUCT((Reforma!C$2:C$1099=A173)*(Reforma!E$2:E$1099=C173)*Reforma!N$2:N$1099),0)</f>
        <v>781234.36999999988</v>
      </c>
      <c r="G173" s="121">
        <f>IFERROR(SUMPRODUCT((Reforma!C$2:C$1099=A173)*(Reforma!E$2:E$1099=C173)*Reforma!O$2:O$1099),0)</f>
        <v>275857.44</v>
      </c>
      <c r="H173" s="122">
        <v>0</v>
      </c>
      <c r="I173" s="123" cm="1">
        <f t="array" ref="I173">IFERROR(SUMPRODUCT((TEXT('Base Notas '!D$6:D$1072,"0")=TEXT(A173,"0"))*('Base Notas '!F$6:F$1072=C173)*(TRIM('Base Notas '!G$6:G$1072)="Gesso")*'Base Notas '!H$6:H$1072),0)</f>
        <v>0</v>
      </c>
      <c r="J173" s="123">
        <f>IFERROR(SUMPRODUCT((TEXT('Base Notas '!D$6:D$1072,"0")=TEXT(A173,"0"))*('Base Notas '!F$6:F$1072=C173)*(TRIM('Base Notas '!G$6:G$1072)="Calcario")*'Base Notas '!H$6:H$1072),0)</f>
        <v>0</v>
      </c>
      <c r="K173" s="123" cm="1">
        <f t="array" ref="K173">IFERROR(SUMPRODUCT((Base_Insumos!$G$2:$G$7000=A173)*(Base_Insumos!$I$2:$I$7000=C173)*(Base_Insumos!$T$2:$T$7000=3502934)*Base_Insumos!$X$2:$X$7000),0)</f>
        <v>0</v>
      </c>
      <c r="L173" s="123" cm="1">
        <f t="array" ref="L173">IFERROR(SUMPRODUCT((Base_Insumos!$G$2:$G$7000=A173)*(Base_Insumos!$I$2:$I$7000=C173)*(Base_Insumos!$T$2:$T$7000=3504289)*Base_Insumos!$X$2:$X$7000),0)</f>
        <v>0</v>
      </c>
      <c r="M173" s="124" t="str">
        <f t="shared" si="22"/>
        <v>✗ Não apontado</v>
      </c>
      <c r="N173" s="124" t="str">
        <f t="shared" si="23"/>
        <v>✗ Não apontado</v>
      </c>
      <c r="O173" s="125">
        <f t="shared" si="24"/>
        <v>781.2343699999999</v>
      </c>
      <c r="P173" s="163">
        <f t="shared" si="25"/>
        <v>275.85744</v>
      </c>
    </row>
    <row r="174" spans="1:16" ht="15.75" customHeight="1" x14ac:dyDescent="0.35">
      <c r="A174" s="161">
        <v>84569</v>
      </c>
      <c r="B174" s="119" t="str">
        <f>VLOOKUP(A174,'Base Fazendas'!A:C,2,0)</f>
        <v>C ELISEOS</v>
      </c>
      <c r="C174" s="126">
        <v>790</v>
      </c>
      <c r="D174" s="130" t="s">
        <v>103</v>
      </c>
      <c r="E174" s="128">
        <f>0</f>
        <v>0</v>
      </c>
      <c r="F174" s="128">
        <f>IFERROR(SUMPRODUCT((Reforma!C$2:C$1099=A174)*(Reforma!E$2:E$1099=C174)*Reforma!N$2:N$1099),0)</f>
        <v>13229.64</v>
      </c>
      <c r="G174" s="128">
        <f>IFERROR(SUMPRODUCT((Reforma!C$2:C$1099=A174)*(Reforma!E$2:E$1099=C174)*Reforma!O$2:O$1099),0)</f>
        <v>0</v>
      </c>
      <c r="H174" s="129">
        <v>0</v>
      </c>
      <c r="I174" s="123" cm="1">
        <f t="array" ref="I174">IFERROR(SUMPRODUCT((TEXT('Base Notas '!D$6:D$1072,"0")=TEXT(A174,"0"))*('Base Notas '!F$6:F$1072=C174)*(TRIM('Base Notas '!G$6:G$1072)="Gesso")*'Base Notas '!H$6:H$1072),0)</f>
        <v>0</v>
      </c>
      <c r="J174" s="123">
        <f>IFERROR(SUMPRODUCT((TEXT('Base Notas '!D$6:D$1072,"0")=TEXT(A174,"0"))*('Base Notas '!F$6:F$1072=C174)*(TRIM('Base Notas '!G$6:G$1072)="Calcario")*'Base Notas '!H$6:H$1072),0)</f>
        <v>0</v>
      </c>
      <c r="K174" s="123" cm="1">
        <f t="array" ref="K174">IFERROR(SUMPRODUCT((Base_Insumos!$G$2:$G$7000=A174)*(Base_Insumos!$I$2:$I$7000=C174)*(Base_Insumos!$T$2:$T$7000=3502934)*Base_Insumos!$X$2:$X$7000),0)</f>
        <v>0</v>
      </c>
      <c r="L174" s="123" cm="1">
        <f t="array" ref="L174">IFERROR(SUMPRODUCT((Base_Insumos!$G$2:$G$7000=A174)*(Base_Insumos!$I$2:$I$7000=C174)*(Base_Insumos!$T$2:$T$7000=3504289)*Base_Insumos!$X$2:$X$7000),0)</f>
        <v>0</v>
      </c>
      <c r="M174" s="124" t="str">
        <f t="shared" si="22"/>
        <v>✗ Não apontado</v>
      </c>
      <c r="N174" s="124" t="str">
        <f t="shared" si="23"/>
        <v>✗ Não apontado</v>
      </c>
      <c r="O174" s="125">
        <f t="shared" si="24"/>
        <v>13.22964</v>
      </c>
      <c r="P174" s="163">
        <f t="shared" si="25"/>
        <v>0</v>
      </c>
    </row>
    <row r="175" spans="1:16" ht="15.75" customHeight="1" x14ac:dyDescent="0.35">
      <c r="A175" s="160">
        <v>96569</v>
      </c>
      <c r="B175" s="119" t="str">
        <f>VLOOKUP(A175,'Base Fazendas'!A:C,2,0)</f>
        <v>SAO JOSE</v>
      </c>
      <c r="C175" s="118">
        <v>791</v>
      </c>
      <c r="D175" s="130" t="s">
        <v>103</v>
      </c>
      <c r="E175" s="121">
        <f>0</f>
        <v>0</v>
      </c>
      <c r="F175" s="121">
        <f>IFERROR(SUMPRODUCT((Reforma!C$2:C$1099=A175)*(Reforma!E$2:E$1099=C175)*Reforma!N$2:N$1099),0)</f>
        <v>76211.02</v>
      </c>
      <c r="G175" s="121">
        <f>IFERROR(SUMPRODUCT((Reforma!C$2:C$1099=A175)*(Reforma!E$2:E$1099=C175)*Reforma!O$2:O$1099),0)</f>
        <v>35290.519999999997</v>
      </c>
      <c r="H175" s="122">
        <v>0</v>
      </c>
      <c r="I175" s="123" cm="1">
        <f t="array" ref="I175">IFERROR(SUMPRODUCT((TEXT('Base Notas '!D$6:D$1072,"0")=TEXT(A175,"0"))*('Base Notas '!F$6:F$1072=C175)*(TRIM('Base Notas '!G$6:G$1072)="Gesso")*'Base Notas '!H$6:H$1072),0)</f>
        <v>0</v>
      </c>
      <c r="J175" s="123">
        <f>IFERROR(SUMPRODUCT((TEXT('Base Notas '!D$6:D$1072,"0")=TEXT(A175,"0"))*('Base Notas '!F$6:F$1072=C175)*(TRIM('Base Notas '!G$6:G$1072)="Calcario")*'Base Notas '!H$6:H$1072),0)</f>
        <v>0</v>
      </c>
      <c r="K175" s="123" cm="1">
        <f t="array" ref="K175">IFERROR(SUMPRODUCT((Base_Insumos!$G$2:$G$7000=A175)*(Base_Insumos!$I$2:$I$7000=C175)*(Base_Insumos!$T$2:$T$7000=3502934)*Base_Insumos!$X$2:$X$7000),0)</f>
        <v>0</v>
      </c>
      <c r="L175" s="123" cm="1">
        <f t="array" ref="L175">IFERROR(SUMPRODUCT((Base_Insumos!$G$2:$G$7000=A175)*(Base_Insumos!$I$2:$I$7000=C175)*(Base_Insumos!$T$2:$T$7000=3504289)*Base_Insumos!$X$2:$X$7000),0)</f>
        <v>0</v>
      </c>
      <c r="M175" s="124" t="str">
        <f t="shared" si="22"/>
        <v>✗ Não apontado</v>
      </c>
      <c r="N175" s="124" t="str">
        <f t="shared" si="23"/>
        <v>✗ Não apontado</v>
      </c>
      <c r="O175" s="125">
        <f t="shared" si="24"/>
        <v>76.211020000000005</v>
      </c>
      <c r="P175" s="163">
        <f t="shared" si="25"/>
        <v>35.290519999999994</v>
      </c>
    </row>
    <row r="176" spans="1:16" ht="19.5" customHeight="1" x14ac:dyDescent="0.35">
      <c r="A176" s="171" t="s">
        <v>864</v>
      </c>
      <c r="B176" s="172"/>
      <c r="C176" s="172"/>
      <c r="D176" s="172"/>
      <c r="E176" s="173">
        <f t="shared" ref="E176:P176" si="26">SUM(E7:E175)</f>
        <v>6487.0800000000017</v>
      </c>
      <c r="F176" s="173">
        <f>SUM(F7:F175)/1000</f>
        <v>20271.545080000007</v>
      </c>
      <c r="G176" s="173">
        <f>SUM(G7:G175)/1000</f>
        <v>4208.5150799999992</v>
      </c>
      <c r="H176" s="173">
        <f t="shared" si="26"/>
        <v>0</v>
      </c>
      <c r="I176" s="173">
        <f>SUM(I4:I175)</f>
        <v>0</v>
      </c>
      <c r="J176" s="173">
        <f>SUM(J4:J175)</f>
        <v>1112.2600000000002</v>
      </c>
      <c r="K176" s="173">
        <f>SUM(K7:K175)</f>
        <v>1395.4221599999998</v>
      </c>
      <c r="L176" s="173">
        <f t="shared" si="26"/>
        <v>66.99960999999999</v>
      </c>
      <c r="M176" s="173">
        <f t="shared" si="26"/>
        <v>0</v>
      </c>
      <c r="N176" s="173">
        <f t="shared" si="26"/>
        <v>0</v>
      </c>
      <c r="O176" s="173">
        <f t="shared" si="26"/>
        <v>25363.202919999992</v>
      </c>
      <c r="P176" s="174">
        <f t="shared" si="26"/>
        <v>4141.5154700000003</v>
      </c>
    </row>
  </sheetData>
  <mergeCells count="2">
    <mergeCell ref="A1:P1"/>
    <mergeCell ref="A2:P2"/>
  </mergeCells>
  <conditionalFormatting sqref="M7:N175">
    <cfRule type="expression" dxfId="18" priority="5">
      <formula>M7="✓ Apontado"</formula>
    </cfRule>
    <cfRule type="expression" dxfId="17" priority="6">
      <formula>M7="✗ Não apontado"</formula>
    </cfRule>
  </conditionalFormatting>
  <conditionalFormatting sqref="O7:P175">
    <cfRule type="expression" dxfId="15" priority="9">
      <formula>O7&gt;0</formula>
    </cfRule>
    <cfRule type="expression" dxfId="14" priority="10">
      <formula>O7&lt;=0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38D033DD-D073-415C-BDC2-6D9E30E1D9BB}">
            <xm:f>NOT(ISERROR(SEARCH("-",E4)))</xm:f>
            <xm:f>"-"</xm:f>
            <x14:dxf>
              <fill>
                <gradientFill type="path">
                  <stop position="0">
                    <color theme="9" tint="-0.25098422193060094"/>
                  </stop>
                  <stop position="1">
                    <color theme="0"/>
                  </stop>
                </gradientFill>
              </fill>
            </x14:dxf>
          </x14:cfRule>
          <xm:sqref>E4:H6</xm:sqref>
        </x14:conditionalFormatting>
        <x14:conditionalFormatting xmlns:xm="http://schemas.microsoft.com/office/excel/2006/main">
          <x14:cfRule type="containsText" priority="2" operator="containsText" id="{C71E049D-8AB2-4156-A764-68A093E1C044}">
            <xm:f>NOT(ISERROR(SEARCH("-",K4)))</xm:f>
            <xm:f>"-"</xm:f>
            <x14:dxf>
              <fill>
                <gradientFill type="path">
                  <stop position="0">
                    <color rgb="FF002060"/>
                  </stop>
                  <stop position="1">
                    <color theme="0"/>
                  </stop>
                </gradientFill>
              </fill>
            </x14:dxf>
          </x14:cfRule>
          <xm:sqref>K4:L6</xm:sqref>
        </x14:conditionalFormatting>
        <x14:conditionalFormatting xmlns:xm="http://schemas.microsoft.com/office/excel/2006/main">
          <x14:cfRule type="containsText" priority="1" operator="containsText" id="{A0EDE902-D527-47B7-97E1-104C553BAB1A}">
            <xm:f>NOT(ISERROR(SEARCH("-",O4)))</xm:f>
            <xm:f>"-"</xm:f>
            <x14:dxf>
              <fill>
                <gradientFill type="path">
                  <stop position="0">
                    <color rgb="FF7030A0"/>
                  </stop>
                  <stop position="1">
                    <color theme="0"/>
                  </stop>
                </gradientFill>
              </fill>
            </x14:dxf>
          </x14:cfRule>
          <xm:sqref>O4:P6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90D4-52B8-4058-8584-C353CA23B403}">
  <dimension ref="A1:M942"/>
  <sheetViews>
    <sheetView topLeftCell="A925" workbookViewId="0">
      <selection activeCell="E941" sqref="E941"/>
    </sheetView>
  </sheetViews>
  <sheetFormatPr defaultRowHeight="14.5" x14ac:dyDescent="0.35"/>
  <cols>
    <col min="1" max="1" width="28.6328125" bestFit="1" customWidth="1"/>
    <col min="4" max="4" width="17.54296875" bestFit="1" customWidth="1"/>
  </cols>
  <sheetData>
    <row r="1" spans="1:13" x14ac:dyDescent="0.35">
      <c r="A1" t="s">
        <v>1030</v>
      </c>
      <c r="B1" t="s">
        <v>103</v>
      </c>
      <c r="C1" t="s">
        <v>104</v>
      </c>
      <c r="D1" t="s">
        <v>1094</v>
      </c>
      <c r="E1" t="s">
        <v>1095</v>
      </c>
    </row>
    <row r="2" spans="1:13" x14ac:dyDescent="0.35">
      <c r="A2" s="118" t="s">
        <v>683</v>
      </c>
      <c r="B2">
        <v>19629327</v>
      </c>
      <c r="C2">
        <v>90015</v>
      </c>
      <c r="D2" t="str">
        <f>IF(COUNTIF($A:$A,B2)=0,"FALTA NO ESTOQUE","OK")</f>
        <v>OK</v>
      </c>
      <c r="E2" t="str">
        <f>IF(COUNTIF($A:$A,C2)=0,"FALTA NO ESTOQUE","OK")</f>
        <v>OK</v>
      </c>
      <c r="I2" t="str">
        <f>CONCATENATE(J2,L2)</f>
        <v>71529432</v>
      </c>
      <c r="J2" s="118">
        <v>71529</v>
      </c>
      <c r="K2" s="119" t="s">
        <v>98</v>
      </c>
      <c r="L2" s="118">
        <v>432</v>
      </c>
      <c r="M2" s="120" t="s">
        <v>104</v>
      </c>
    </row>
    <row r="3" spans="1:13" x14ac:dyDescent="0.35">
      <c r="A3" s="126" t="s">
        <v>674</v>
      </c>
      <c r="B3">
        <v>19629327</v>
      </c>
      <c r="C3">
        <v>90015</v>
      </c>
      <c r="D3" t="str">
        <f t="shared" ref="D3:D66" si="0">IF(COUNTIF($A:$A,B3)=0,"FALTA NO ESTOQUE","OK")</f>
        <v>OK</v>
      </c>
      <c r="E3" t="str">
        <f t="shared" ref="E3:E66" si="1">IF(COUNTIF($A:$A,C3)=0,"FALTA NO ESTOQUE","OK")</f>
        <v>OK</v>
      </c>
      <c r="I3" t="str">
        <f t="shared" ref="I3:I66" si="2">CONCATENATE(J3,L3)</f>
        <v>29007431</v>
      </c>
      <c r="J3" s="126">
        <v>29007</v>
      </c>
      <c r="K3" s="127" t="s">
        <v>90</v>
      </c>
      <c r="L3" s="126">
        <v>431</v>
      </c>
      <c r="M3" s="120" t="s">
        <v>104</v>
      </c>
    </row>
    <row r="4" spans="1:13" x14ac:dyDescent="0.35">
      <c r="A4" s="118" t="s">
        <v>684</v>
      </c>
      <c r="B4">
        <v>19629327</v>
      </c>
      <c r="C4">
        <v>90015</v>
      </c>
      <c r="D4" t="str">
        <f t="shared" si="0"/>
        <v>OK</v>
      </c>
      <c r="E4" t="str">
        <f t="shared" si="1"/>
        <v>OK</v>
      </c>
      <c r="I4" t="str">
        <f t="shared" si="2"/>
        <v>71965433</v>
      </c>
      <c r="J4" s="118">
        <v>71965</v>
      </c>
      <c r="K4" s="119" t="s">
        <v>97</v>
      </c>
      <c r="L4" s="118">
        <v>433</v>
      </c>
      <c r="M4" s="120" t="s">
        <v>104</v>
      </c>
    </row>
    <row r="5" spans="1:13" x14ac:dyDescent="0.35">
      <c r="A5" s="126" t="s">
        <v>688</v>
      </c>
      <c r="B5">
        <v>19645342</v>
      </c>
      <c r="C5">
        <v>90015</v>
      </c>
      <c r="D5" t="str">
        <f t="shared" si="0"/>
        <v>OK</v>
      </c>
      <c r="E5" t="str">
        <f t="shared" si="1"/>
        <v>OK</v>
      </c>
      <c r="I5" t="str">
        <f t="shared" si="2"/>
        <v>74532194</v>
      </c>
      <c r="J5" s="126">
        <v>74532</v>
      </c>
      <c r="K5" s="127" t="s">
        <v>15</v>
      </c>
      <c r="L5" s="126">
        <v>194</v>
      </c>
      <c r="M5" s="120" t="s">
        <v>104</v>
      </c>
    </row>
    <row r="6" spans="1:13" x14ac:dyDescent="0.35">
      <c r="A6" s="118" t="s">
        <v>689</v>
      </c>
      <c r="B6">
        <v>19645342</v>
      </c>
      <c r="C6">
        <v>90015</v>
      </c>
      <c r="D6" t="str">
        <f t="shared" si="0"/>
        <v>OK</v>
      </c>
      <c r="E6" t="str">
        <f t="shared" si="1"/>
        <v>OK</v>
      </c>
      <c r="I6" t="str">
        <f t="shared" si="2"/>
        <v>74720300</v>
      </c>
      <c r="J6" s="118">
        <v>74720</v>
      </c>
      <c r="K6" s="119" t="s">
        <v>6</v>
      </c>
      <c r="L6" s="118">
        <v>300</v>
      </c>
      <c r="M6" s="120" t="s">
        <v>104</v>
      </c>
    </row>
    <row r="7" spans="1:13" x14ac:dyDescent="0.35">
      <c r="A7" s="126" t="s">
        <v>690</v>
      </c>
      <c r="B7">
        <v>19645342</v>
      </c>
      <c r="C7">
        <v>90015</v>
      </c>
      <c r="D7" t="str">
        <f t="shared" si="0"/>
        <v>OK</v>
      </c>
      <c r="E7" t="str">
        <f t="shared" si="1"/>
        <v>OK</v>
      </c>
      <c r="I7" t="str">
        <f t="shared" si="2"/>
        <v>74720312</v>
      </c>
      <c r="J7" s="126">
        <v>74720</v>
      </c>
      <c r="K7" s="127" t="s">
        <v>6</v>
      </c>
      <c r="L7" s="126">
        <v>312</v>
      </c>
      <c r="M7" s="120" t="s">
        <v>104</v>
      </c>
    </row>
    <row r="8" spans="1:13" x14ac:dyDescent="0.35">
      <c r="A8" s="118" t="s">
        <v>618</v>
      </c>
      <c r="B8">
        <v>19645342</v>
      </c>
      <c r="C8">
        <v>900310</v>
      </c>
      <c r="D8" t="str">
        <f t="shared" si="0"/>
        <v>OK</v>
      </c>
      <c r="E8" t="str">
        <f t="shared" si="1"/>
        <v>OK</v>
      </c>
      <c r="I8" t="str">
        <f t="shared" si="2"/>
        <v>9139145</v>
      </c>
      <c r="J8" s="118">
        <v>9139</v>
      </c>
      <c r="K8" s="119" t="s">
        <v>371</v>
      </c>
      <c r="L8" s="118">
        <v>145</v>
      </c>
      <c r="M8" s="120" t="s">
        <v>104</v>
      </c>
    </row>
    <row r="9" spans="1:13" x14ac:dyDescent="0.35">
      <c r="A9" s="126" t="s">
        <v>663</v>
      </c>
      <c r="B9">
        <v>74720311</v>
      </c>
      <c r="C9">
        <v>900310</v>
      </c>
      <c r="D9" t="str">
        <f t="shared" si="0"/>
        <v>OK</v>
      </c>
      <c r="E9" t="str">
        <f t="shared" si="1"/>
        <v>OK</v>
      </c>
      <c r="I9" t="str">
        <f t="shared" si="2"/>
        <v>19731373</v>
      </c>
      <c r="J9" s="126">
        <v>19731</v>
      </c>
      <c r="K9" s="127" t="s">
        <v>40</v>
      </c>
      <c r="L9" s="126">
        <v>373</v>
      </c>
      <c r="M9" s="120" t="s">
        <v>104</v>
      </c>
    </row>
    <row r="10" spans="1:13" x14ac:dyDescent="0.35">
      <c r="A10" s="118" t="s">
        <v>664</v>
      </c>
      <c r="B10">
        <v>74720311</v>
      </c>
      <c r="C10">
        <v>900310</v>
      </c>
      <c r="D10" t="str">
        <f t="shared" si="0"/>
        <v>OK</v>
      </c>
      <c r="E10" t="str">
        <f t="shared" si="1"/>
        <v>OK</v>
      </c>
      <c r="I10" t="str">
        <f t="shared" si="2"/>
        <v>19733374</v>
      </c>
      <c r="J10" s="118">
        <v>19733</v>
      </c>
      <c r="K10" s="119" t="s">
        <v>48</v>
      </c>
      <c r="L10" s="118">
        <v>374</v>
      </c>
      <c r="M10" s="120" t="s">
        <v>104</v>
      </c>
    </row>
    <row r="11" spans="1:13" x14ac:dyDescent="0.35">
      <c r="A11" s="126" t="s">
        <v>665</v>
      </c>
      <c r="B11">
        <v>74720311</v>
      </c>
      <c r="C11">
        <v>900310</v>
      </c>
      <c r="D11" t="str">
        <f t="shared" si="0"/>
        <v>OK</v>
      </c>
      <c r="E11" t="str">
        <f t="shared" si="1"/>
        <v>OK</v>
      </c>
      <c r="I11" t="str">
        <f t="shared" si="2"/>
        <v>19737376</v>
      </c>
      <c r="J11" s="126">
        <v>19737</v>
      </c>
      <c r="K11" s="127" t="s">
        <v>50</v>
      </c>
      <c r="L11" s="126">
        <v>376</v>
      </c>
      <c r="M11" s="120" t="s">
        <v>104</v>
      </c>
    </row>
    <row r="12" spans="1:13" x14ac:dyDescent="0.35">
      <c r="A12" s="118" t="s">
        <v>657</v>
      </c>
      <c r="B12">
        <v>74720311</v>
      </c>
      <c r="C12">
        <v>900310</v>
      </c>
      <c r="D12" t="str">
        <f t="shared" si="0"/>
        <v>OK</v>
      </c>
      <c r="E12" t="str">
        <f t="shared" si="1"/>
        <v>OK</v>
      </c>
      <c r="I12" t="str">
        <f t="shared" si="2"/>
        <v>19629327</v>
      </c>
      <c r="J12" s="118">
        <v>19629</v>
      </c>
      <c r="K12" s="119" t="s">
        <v>140</v>
      </c>
      <c r="L12" s="118">
        <v>327</v>
      </c>
      <c r="M12" s="120" t="s">
        <v>104</v>
      </c>
    </row>
    <row r="13" spans="1:13" x14ac:dyDescent="0.35">
      <c r="A13" s="126" t="s">
        <v>678</v>
      </c>
      <c r="B13">
        <v>74720311</v>
      </c>
      <c r="C13">
        <v>900310</v>
      </c>
      <c r="D13" t="str">
        <f t="shared" si="0"/>
        <v>OK</v>
      </c>
      <c r="E13" t="str">
        <f t="shared" si="1"/>
        <v>OK</v>
      </c>
      <c r="I13" t="str">
        <f t="shared" si="2"/>
        <v>41015326</v>
      </c>
      <c r="J13" s="126">
        <v>41015</v>
      </c>
      <c r="K13" s="127" t="s">
        <v>89</v>
      </c>
      <c r="L13" s="126">
        <v>326</v>
      </c>
      <c r="M13" s="120" t="s">
        <v>104</v>
      </c>
    </row>
    <row r="14" spans="1:13" x14ac:dyDescent="0.35">
      <c r="A14" s="118" t="s">
        <v>647</v>
      </c>
      <c r="B14">
        <v>74720311</v>
      </c>
      <c r="C14">
        <v>900310</v>
      </c>
      <c r="D14" t="str">
        <f t="shared" si="0"/>
        <v>OK</v>
      </c>
      <c r="E14" t="str">
        <f t="shared" si="1"/>
        <v>OK</v>
      </c>
      <c r="I14" t="str">
        <f t="shared" si="2"/>
        <v>19461290</v>
      </c>
      <c r="J14" s="118">
        <v>19461</v>
      </c>
      <c r="K14" s="119" t="s">
        <v>5</v>
      </c>
      <c r="L14" s="118">
        <v>290</v>
      </c>
      <c r="M14" s="120" t="s">
        <v>104</v>
      </c>
    </row>
    <row r="15" spans="1:13" x14ac:dyDescent="0.35">
      <c r="A15" s="126" t="s">
        <v>648</v>
      </c>
      <c r="B15">
        <v>74720311</v>
      </c>
      <c r="C15">
        <v>900310</v>
      </c>
      <c r="D15" t="str">
        <f t="shared" si="0"/>
        <v>OK</v>
      </c>
      <c r="E15" t="str">
        <f t="shared" si="1"/>
        <v>OK</v>
      </c>
      <c r="I15" t="str">
        <f t="shared" si="2"/>
        <v>19461291</v>
      </c>
      <c r="J15" s="126">
        <v>19461</v>
      </c>
      <c r="K15" s="127" t="s">
        <v>5</v>
      </c>
      <c r="L15" s="126">
        <v>291</v>
      </c>
      <c r="M15" s="120" t="s">
        <v>104</v>
      </c>
    </row>
    <row r="16" spans="1:13" x14ac:dyDescent="0.35">
      <c r="A16" s="118" t="s">
        <v>649</v>
      </c>
      <c r="B16">
        <v>74720311</v>
      </c>
      <c r="C16">
        <v>900310</v>
      </c>
      <c r="D16" t="str">
        <f t="shared" si="0"/>
        <v>OK</v>
      </c>
      <c r="E16" t="str">
        <f t="shared" si="1"/>
        <v>OK</v>
      </c>
      <c r="I16" t="str">
        <f t="shared" si="2"/>
        <v>19461292</v>
      </c>
      <c r="J16" s="118">
        <v>19461</v>
      </c>
      <c r="K16" s="119" t="s">
        <v>5</v>
      </c>
      <c r="L16" s="118">
        <v>292</v>
      </c>
      <c r="M16" s="120" t="s">
        <v>104</v>
      </c>
    </row>
    <row r="17" spans="1:13" x14ac:dyDescent="0.35">
      <c r="A17" s="126" t="s">
        <v>650</v>
      </c>
      <c r="B17">
        <v>74720311</v>
      </c>
      <c r="C17">
        <v>900822</v>
      </c>
      <c r="D17" t="str">
        <f t="shared" si="0"/>
        <v>OK</v>
      </c>
      <c r="E17" t="str">
        <f t="shared" si="1"/>
        <v>OK</v>
      </c>
      <c r="I17" t="str">
        <f t="shared" si="2"/>
        <v>19461293</v>
      </c>
      <c r="J17" s="126">
        <v>19461</v>
      </c>
      <c r="K17" s="127" t="s">
        <v>5</v>
      </c>
      <c r="L17" s="126">
        <v>293</v>
      </c>
      <c r="M17" s="120" t="s">
        <v>104</v>
      </c>
    </row>
    <row r="18" spans="1:13" x14ac:dyDescent="0.35">
      <c r="A18" s="118" t="s">
        <v>651</v>
      </c>
      <c r="B18">
        <v>74720311</v>
      </c>
      <c r="C18">
        <v>900822</v>
      </c>
      <c r="D18" t="str">
        <f t="shared" si="0"/>
        <v>OK</v>
      </c>
      <c r="E18" t="str">
        <f t="shared" si="1"/>
        <v>OK</v>
      </c>
      <c r="I18" t="str">
        <f t="shared" si="2"/>
        <v>19461317</v>
      </c>
      <c r="J18" s="118">
        <v>19461</v>
      </c>
      <c r="K18" s="119" t="s">
        <v>5</v>
      </c>
      <c r="L18" s="118">
        <v>317</v>
      </c>
      <c r="M18" s="120" t="s">
        <v>104</v>
      </c>
    </row>
    <row r="19" spans="1:13" x14ac:dyDescent="0.35">
      <c r="A19" s="126" t="s">
        <v>652</v>
      </c>
      <c r="B19">
        <v>74720311</v>
      </c>
      <c r="C19">
        <v>900822</v>
      </c>
      <c r="D19" t="str">
        <f t="shared" si="0"/>
        <v>OK</v>
      </c>
      <c r="E19" t="str">
        <f t="shared" si="1"/>
        <v>OK</v>
      </c>
      <c r="I19" t="str">
        <f t="shared" si="2"/>
        <v>19461318</v>
      </c>
      <c r="J19" s="126">
        <v>19461</v>
      </c>
      <c r="K19" s="127" t="s">
        <v>5</v>
      </c>
      <c r="L19" s="126">
        <v>318</v>
      </c>
      <c r="M19" s="120" t="s">
        <v>104</v>
      </c>
    </row>
    <row r="20" spans="1:13" x14ac:dyDescent="0.35">
      <c r="A20" s="118" t="s">
        <v>679</v>
      </c>
      <c r="B20">
        <v>74720311</v>
      </c>
      <c r="C20">
        <v>900822</v>
      </c>
      <c r="D20" t="str">
        <f t="shared" si="0"/>
        <v>OK</v>
      </c>
      <c r="E20" t="str">
        <f t="shared" si="1"/>
        <v>OK</v>
      </c>
      <c r="I20" t="str">
        <f t="shared" si="2"/>
        <v>57569186</v>
      </c>
      <c r="J20" s="118">
        <v>57569</v>
      </c>
      <c r="K20" s="119" t="s">
        <v>13</v>
      </c>
      <c r="L20" s="118">
        <v>186</v>
      </c>
      <c r="M20" s="120" t="s">
        <v>104</v>
      </c>
    </row>
    <row r="21" spans="1:13" x14ac:dyDescent="0.35">
      <c r="A21" s="126" t="s">
        <v>640</v>
      </c>
      <c r="B21">
        <v>74720311</v>
      </c>
      <c r="C21">
        <v>900822</v>
      </c>
      <c r="D21" t="str">
        <f t="shared" si="0"/>
        <v>OK</v>
      </c>
      <c r="E21" t="str">
        <f t="shared" si="1"/>
        <v>OK</v>
      </c>
      <c r="I21" t="str">
        <f t="shared" si="2"/>
        <v>19265274</v>
      </c>
      <c r="J21" s="126">
        <v>19265</v>
      </c>
      <c r="K21" s="127" t="s">
        <v>72</v>
      </c>
      <c r="L21" s="126">
        <v>274</v>
      </c>
      <c r="M21" s="120" t="s">
        <v>104</v>
      </c>
    </row>
    <row r="22" spans="1:13" x14ac:dyDescent="0.35">
      <c r="A22" s="118" t="s">
        <v>603</v>
      </c>
      <c r="B22">
        <v>74720311</v>
      </c>
      <c r="C22">
        <v>900822</v>
      </c>
      <c r="D22" t="str">
        <f t="shared" si="0"/>
        <v>OK</v>
      </c>
      <c r="E22" t="str">
        <f t="shared" si="1"/>
        <v>OK</v>
      </c>
      <c r="I22" t="str">
        <f t="shared" si="2"/>
        <v>9110102</v>
      </c>
      <c r="J22" s="118">
        <v>9110</v>
      </c>
      <c r="K22" s="119" t="s">
        <v>58</v>
      </c>
      <c r="L22" s="118">
        <v>102</v>
      </c>
      <c r="M22" s="120" t="s">
        <v>104</v>
      </c>
    </row>
    <row r="23" spans="1:13" x14ac:dyDescent="0.35">
      <c r="A23" s="126" t="s">
        <v>698</v>
      </c>
      <c r="B23">
        <v>74720311</v>
      </c>
      <c r="C23">
        <v>900822</v>
      </c>
      <c r="D23" t="str">
        <f t="shared" si="0"/>
        <v>OK</v>
      </c>
      <c r="E23" t="str">
        <f t="shared" si="1"/>
        <v>OK</v>
      </c>
      <c r="I23" t="str">
        <f t="shared" si="2"/>
        <v>99014302</v>
      </c>
      <c r="J23" s="126">
        <v>99014</v>
      </c>
      <c r="K23" s="127" t="s">
        <v>101</v>
      </c>
      <c r="L23" s="126">
        <v>302</v>
      </c>
      <c r="M23" s="120" t="s">
        <v>104</v>
      </c>
    </row>
    <row r="24" spans="1:13" x14ac:dyDescent="0.35">
      <c r="A24" s="118" t="s">
        <v>692</v>
      </c>
      <c r="B24">
        <v>74720311</v>
      </c>
      <c r="C24">
        <v>900822</v>
      </c>
      <c r="D24" t="str">
        <f t="shared" si="0"/>
        <v>OK</v>
      </c>
      <c r="E24" t="str">
        <f t="shared" si="1"/>
        <v>OK</v>
      </c>
      <c r="I24" t="str">
        <f t="shared" si="2"/>
        <v>75917303</v>
      </c>
      <c r="J24" s="118">
        <v>75917</v>
      </c>
      <c r="K24" s="119" t="s">
        <v>22</v>
      </c>
      <c r="L24" s="118">
        <v>303</v>
      </c>
      <c r="M24" s="120" t="s">
        <v>104</v>
      </c>
    </row>
    <row r="25" spans="1:13" x14ac:dyDescent="0.35">
      <c r="A25" s="126" t="s">
        <v>693</v>
      </c>
      <c r="B25">
        <v>74720311</v>
      </c>
      <c r="C25">
        <v>900822</v>
      </c>
      <c r="D25" t="str">
        <f t="shared" si="0"/>
        <v>OK</v>
      </c>
      <c r="E25" t="str">
        <f t="shared" si="1"/>
        <v>OK</v>
      </c>
      <c r="I25" t="str">
        <f t="shared" si="2"/>
        <v>75917304</v>
      </c>
      <c r="J25" s="126">
        <v>75917</v>
      </c>
      <c r="K25" s="127" t="s">
        <v>22</v>
      </c>
      <c r="L25" s="126">
        <v>304</v>
      </c>
      <c r="M25" s="120" t="s">
        <v>104</v>
      </c>
    </row>
    <row r="26" spans="1:13" x14ac:dyDescent="0.35">
      <c r="A26" s="118" t="s">
        <v>646</v>
      </c>
      <c r="B26">
        <v>74720311</v>
      </c>
      <c r="C26">
        <v>900822</v>
      </c>
      <c r="D26" t="str">
        <f t="shared" si="0"/>
        <v>OK</v>
      </c>
      <c r="E26" t="str">
        <f t="shared" si="1"/>
        <v>OK</v>
      </c>
      <c r="I26" t="str">
        <f t="shared" si="2"/>
        <v>19369285</v>
      </c>
      <c r="J26" s="118">
        <v>19369</v>
      </c>
      <c r="K26" s="119" t="s">
        <v>67</v>
      </c>
      <c r="L26" s="118">
        <v>285</v>
      </c>
      <c r="M26" s="120" t="s">
        <v>104</v>
      </c>
    </row>
    <row r="27" spans="1:13" x14ac:dyDescent="0.35">
      <c r="A27" s="126" t="s">
        <v>685</v>
      </c>
      <c r="B27">
        <v>74720311</v>
      </c>
      <c r="C27">
        <v>900923</v>
      </c>
      <c r="D27" t="str">
        <f t="shared" si="0"/>
        <v>OK</v>
      </c>
      <c r="E27" t="str">
        <f t="shared" si="1"/>
        <v>OK</v>
      </c>
      <c r="I27" t="str">
        <f t="shared" si="2"/>
        <v>72014445</v>
      </c>
      <c r="J27" s="126">
        <v>72014</v>
      </c>
      <c r="K27" s="127" t="s">
        <v>96</v>
      </c>
      <c r="L27" s="126">
        <v>445</v>
      </c>
      <c r="M27" s="120" t="s">
        <v>104</v>
      </c>
    </row>
    <row r="28" spans="1:13" x14ac:dyDescent="0.35">
      <c r="A28" s="118" t="s">
        <v>644</v>
      </c>
      <c r="B28">
        <v>74532195</v>
      </c>
      <c r="C28">
        <v>900923</v>
      </c>
      <c r="D28" t="str">
        <f t="shared" si="0"/>
        <v>OK</v>
      </c>
      <c r="E28" t="str">
        <f t="shared" si="1"/>
        <v>OK</v>
      </c>
      <c r="I28" t="str">
        <f t="shared" si="2"/>
        <v>19315279</v>
      </c>
      <c r="J28" s="118">
        <v>19315</v>
      </c>
      <c r="K28" s="119" t="s">
        <v>3</v>
      </c>
      <c r="L28" s="118">
        <v>279</v>
      </c>
      <c r="M28" s="120" t="s">
        <v>104</v>
      </c>
    </row>
    <row r="29" spans="1:13" x14ac:dyDescent="0.35">
      <c r="A29" s="126" t="s">
        <v>694</v>
      </c>
      <c r="B29">
        <v>74532195</v>
      </c>
      <c r="C29">
        <v>900923</v>
      </c>
      <c r="D29" t="str">
        <f t="shared" si="0"/>
        <v>OK</v>
      </c>
      <c r="E29" t="str">
        <f t="shared" si="1"/>
        <v>OK</v>
      </c>
      <c r="I29" t="str">
        <f t="shared" si="2"/>
        <v>763261</v>
      </c>
      <c r="J29" s="126">
        <v>76326</v>
      </c>
      <c r="K29" s="127" t="s">
        <v>12</v>
      </c>
      <c r="L29" s="126">
        <v>1</v>
      </c>
      <c r="M29" s="120" t="s">
        <v>104</v>
      </c>
    </row>
    <row r="30" spans="1:13" x14ac:dyDescent="0.35">
      <c r="A30" s="118" t="s">
        <v>695</v>
      </c>
      <c r="B30">
        <v>74532195</v>
      </c>
      <c r="C30">
        <v>900923</v>
      </c>
      <c r="D30" t="str">
        <f t="shared" si="0"/>
        <v>OK</v>
      </c>
      <c r="E30" t="str">
        <f t="shared" si="1"/>
        <v>OK</v>
      </c>
      <c r="I30" t="str">
        <f t="shared" si="2"/>
        <v>763262</v>
      </c>
      <c r="J30" s="118">
        <v>76326</v>
      </c>
      <c r="K30" s="119" t="s">
        <v>12</v>
      </c>
      <c r="L30" s="118">
        <v>2</v>
      </c>
      <c r="M30" s="120" t="s">
        <v>104</v>
      </c>
    </row>
    <row r="31" spans="1:13" x14ac:dyDescent="0.35">
      <c r="A31" s="126" t="s">
        <v>682</v>
      </c>
      <c r="B31">
        <v>74532195</v>
      </c>
      <c r="C31">
        <v>900923</v>
      </c>
      <c r="D31" t="str">
        <f t="shared" si="0"/>
        <v>OK</v>
      </c>
      <c r="E31" t="str">
        <f t="shared" si="1"/>
        <v>OK</v>
      </c>
      <c r="I31" t="str">
        <f t="shared" si="2"/>
        <v>614271</v>
      </c>
      <c r="J31" s="126">
        <v>61427</v>
      </c>
      <c r="K31" s="127" t="s">
        <v>20</v>
      </c>
      <c r="L31" s="126">
        <v>1</v>
      </c>
      <c r="M31" s="120" t="s">
        <v>104</v>
      </c>
    </row>
    <row r="32" spans="1:13" x14ac:dyDescent="0.35">
      <c r="A32" s="118" t="s">
        <v>697</v>
      </c>
      <c r="B32">
        <v>74532195</v>
      </c>
      <c r="C32">
        <v>900923</v>
      </c>
      <c r="D32" t="str">
        <f t="shared" si="0"/>
        <v>OK</v>
      </c>
      <c r="E32" t="str">
        <f t="shared" si="1"/>
        <v>OK</v>
      </c>
      <c r="I32" t="str">
        <f t="shared" si="2"/>
        <v>99008525</v>
      </c>
      <c r="J32" s="118">
        <v>99008</v>
      </c>
      <c r="K32" s="119" t="s">
        <v>100</v>
      </c>
      <c r="L32" s="118">
        <v>525</v>
      </c>
      <c r="M32" s="120" t="s">
        <v>104</v>
      </c>
    </row>
    <row r="33" spans="1:13" x14ac:dyDescent="0.35">
      <c r="A33" s="126" t="s">
        <v>608</v>
      </c>
      <c r="B33">
        <v>74532195</v>
      </c>
      <c r="C33">
        <v>900923</v>
      </c>
      <c r="D33" t="str">
        <f t="shared" si="0"/>
        <v>OK</v>
      </c>
      <c r="E33" t="str">
        <f t="shared" si="1"/>
        <v>OK</v>
      </c>
      <c r="I33" t="str">
        <f t="shared" si="2"/>
        <v>9122121</v>
      </c>
      <c r="J33" s="126">
        <v>9122</v>
      </c>
      <c r="K33" s="127" t="s">
        <v>87</v>
      </c>
      <c r="L33" s="126">
        <v>121</v>
      </c>
      <c r="M33" s="120" t="s">
        <v>104</v>
      </c>
    </row>
    <row r="34" spans="1:13" x14ac:dyDescent="0.35">
      <c r="A34" s="118" t="s">
        <v>609</v>
      </c>
      <c r="B34">
        <v>74532195</v>
      </c>
      <c r="C34">
        <v>900923</v>
      </c>
      <c r="D34" t="str">
        <f t="shared" si="0"/>
        <v>OK</v>
      </c>
      <c r="E34" t="str">
        <f t="shared" si="1"/>
        <v>OK</v>
      </c>
      <c r="I34" t="str">
        <f t="shared" si="2"/>
        <v>9122122</v>
      </c>
      <c r="J34" s="118">
        <v>9122</v>
      </c>
      <c r="K34" s="119" t="s">
        <v>87</v>
      </c>
      <c r="L34" s="118">
        <v>122</v>
      </c>
      <c r="M34" s="120" t="s">
        <v>104</v>
      </c>
    </row>
    <row r="35" spans="1:13" x14ac:dyDescent="0.35">
      <c r="A35" s="126" t="s">
        <v>668</v>
      </c>
      <c r="B35">
        <v>74532194</v>
      </c>
      <c r="C35">
        <v>9110102</v>
      </c>
      <c r="D35" t="str">
        <f t="shared" si="0"/>
        <v>OK</v>
      </c>
      <c r="E35" t="str">
        <f t="shared" si="1"/>
        <v>OK</v>
      </c>
      <c r="I35" t="str">
        <f t="shared" si="2"/>
        <v>19817411</v>
      </c>
      <c r="J35" s="126">
        <v>19817</v>
      </c>
      <c r="K35" s="127" t="s">
        <v>2</v>
      </c>
      <c r="L35" s="126">
        <v>411</v>
      </c>
      <c r="M35" s="120" t="s">
        <v>104</v>
      </c>
    </row>
    <row r="36" spans="1:13" x14ac:dyDescent="0.35">
      <c r="A36" s="118" t="s">
        <v>669</v>
      </c>
      <c r="B36">
        <v>74532194</v>
      </c>
      <c r="C36">
        <v>9110102</v>
      </c>
      <c r="D36" t="str">
        <f t="shared" si="0"/>
        <v>OK</v>
      </c>
      <c r="E36" t="str">
        <f t="shared" si="1"/>
        <v>OK</v>
      </c>
      <c r="I36" t="str">
        <f t="shared" si="2"/>
        <v>19817412</v>
      </c>
      <c r="J36" s="118">
        <v>19817</v>
      </c>
      <c r="K36" s="119" t="s">
        <v>2</v>
      </c>
      <c r="L36" s="118">
        <v>412</v>
      </c>
      <c r="M36" s="120" t="s">
        <v>104</v>
      </c>
    </row>
    <row r="37" spans="1:13" x14ac:dyDescent="0.35">
      <c r="A37" s="126" t="s">
        <v>670</v>
      </c>
      <c r="B37">
        <v>74532194</v>
      </c>
      <c r="C37">
        <v>9110102</v>
      </c>
      <c r="D37" t="str">
        <f t="shared" si="0"/>
        <v>OK</v>
      </c>
      <c r="E37" t="str">
        <f t="shared" si="1"/>
        <v>OK</v>
      </c>
      <c r="I37" t="str">
        <f t="shared" si="2"/>
        <v>19935184</v>
      </c>
      <c r="J37" s="126">
        <v>19935</v>
      </c>
      <c r="K37" s="127" t="s">
        <v>88</v>
      </c>
      <c r="L37" s="126">
        <v>184</v>
      </c>
      <c r="M37" s="120" t="s">
        <v>104</v>
      </c>
    </row>
    <row r="38" spans="1:13" x14ac:dyDescent="0.35">
      <c r="A38" s="118" t="s">
        <v>671</v>
      </c>
      <c r="B38">
        <v>74532194</v>
      </c>
      <c r="C38">
        <v>9111112</v>
      </c>
      <c r="D38" t="str">
        <f t="shared" si="0"/>
        <v>OK</v>
      </c>
      <c r="E38" t="str">
        <f t="shared" si="1"/>
        <v>OK</v>
      </c>
      <c r="I38" t="str">
        <f t="shared" si="2"/>
        <v>19935185</v>
      </c>
      <c r="J38" s="118">
        <v>19935</v>
      </c>
      <c r="K38" s="119" t="s">
        <v>88</v>
      </c>
      <c r="L38" s="118">
        <v>185</v>
      </c>
      <c r="M38" s="120" t="s">
        <v>104</v>
      </c>
    </row>
    <row r="39" spans="1:13" x14ac:dyDescent="0.35">
      <c r="A39" s="126" t="s">
        <v>613</v>
      </c>
      <c r="B39">
        <v>74532194</v>
      </c>
      <c r="C39">
        <v>9111112</v>
      </c>
      <c r="D39" t="str">
        <f t="shared" si="0"/>
        <v>OK</v>
      </c>
      <c r="E39" t="str">
        <f t="shared" si="1"/>
        <v>OK</v>
      </c>
      <c r="I39" t="str">
        <f t="shared" si="2"/>
        <v>9134167</v>
      </c>
      <c r="J39" s="126">
        <v>9134</v>
      </c>
      <c r="K39" s="127" t="s">
        <v>614</v>
      </c>
      <c r="L39" s="126">
        <v>167</v>
      </c>
      <c r="M39" s="120" t="s">
        <v>104</v>
      </c>
    </row>
    <row r="40" spans="1:13" x14ac:dyDescent="0.35">
      <c r="A40" s="118" t="s">
        <v>615</v>
      </c>
      <c r="B40">
        <v>74532194</v>
      </c>
      <c r="C40">
        <v>9111112</v>
      </c>
      <c r="D40" t="str">
        <f t="shared" si="0"/>
        <v>OK</v>
      </c>
      <c r="E40" t="str">
        <f t="shared" si="1"/>
        <v>OK</v>
      </c>
      <c r="I40" t="str">
        <f t="shared" si="2"/>
        <v>9134168</v>
      </c>
      <c r="J40" s="118">
        <v>9134</v>
      </c>
      <c r="K40" s="119" t="s">
        <v>614</v>
      </c>
      <c r="L40" s="118">
        <v>168</v>
      </c>
      <c r="M40" s="120" t="s">
        <v>104</v>
      </c>
    </row>
    <row r="41" spans="1:13" x14ac:dyDescent="0.35">
      <c r="A41" s="126" t="s">
        <v>616</v>
      </c>
      <c r="B41">
        <v>74532194</v>
      </c>
      <c r="C41">
        <v>9111112</v>
      </c>
      <c r="D41" t="str">
        <f t="shared" si="0"/>
        <v>OK</v>
      </c>
      <c r="E41" t="str">
        <f t="shared" si="1"/>
        <v>OK</v>
      </c>
      <c r="I41" t="str">
        <f t="shared" si="2"/>
        <v>9134169</v>
      </c>
      <c r="J41" s="126">
        <v>9134</v>
      </c>
      <c r="K41" s="127" t="s">
        <v>614</v>
      </c>
      <c r="L41" s="126">
        <v>169</v>
      </c>
      <c r="M41" s="120" t="s">
        <v>104</v>
      </c>
    </row>
    <row r="42" spans="1:13" x14ac:dyDescent="0.35">
      <c r="A42" s="118" t="s">
        <v>617</v>
      </c>
      <c r="B42">
        <v>9138157</v>
      </c>
      <c r="C42">
        <v>9111112</v>
      </c>
      <c r="D42" t="str">
        <f t="shared" si="0"/>
        <v>OK</v>
      </c>
      <c r="E42" t="str">
        <f t="shared" si="1"/>
        <v>OK</v>
      </c>
      <c r="I42" t="str">
        <f t="shared" si="2"/>
        <v>9134187</v>
      </c>
      <c r="J42" s="118">
        <v>9134</v>
      </c>
      <c r="K42" s="119" t="s">
        <v>614</v>
      </c>
      <c r="L42" s="118">
        <v>187</v>
      </c>
      <c r="M42" s="120" t="s">
        <v>104</v>
      </c>
    </row>
    <row r="43" spans="1:13" x14ac:dyDescent="0.35">
      <c r="A43" s="126" t="s">
        <v>624</v>
      </c>
      <c r="B43">
        <v>9138157</v>
      </c>
      <c r="C43">
        <v>9111112</v>
      </c>
      <c r="D43" t="str">
        <f t="shared" si="0"/>
        <v>OK</v>
      </c>
      <c r="E43" t="str">
        <f t="shared" si="1"/>
        <v>OK</v>
      </c>
      <c r="I43" t="str">
        <f t="shared" si="2"/>
        <v>9187216</v>
      </c>
      <c r="J43" s="126">
        <v>9187</v>
      </c>
      <c r="K43" s="127" t="s">
        <v>84</v>
      </c>
      <c r="L43" s="126">
        <v>216</v>
      </c>
      <c r="M43" s="120" t="s">
        <v>104</v>
      </c>
    </row>
    <row r="44" spans="1:13" x14ac:dyDescent="0.35">
      <c r="A44" s="118" t="s">
        <v>610</v>
      </c>
      <c r="B44">
        <v>9138157</v>
      </c>
      <c r="C44">
        <v>9111113</v>
      </c>
      <c r="D44" t="str">
        <f t="shared" si="0"/>
        <v>OK</v>
      </c>
      <c r="E44" t="str">
        <f t="shared" si="1"/>
        <v>OK</v>
      </c>
      <c r="I44" t="str">
        <f t="shared" si="2"/>
        <v>9126129</v>
      </c>
      <c r="J44" s="118">
        <v>9126</v>
      </c>
      <c r="K44" s="119" t="s">
        <v>61</v>
      </c>
      <c r="L44" s="118">
        <v>129</v>
      </c>
      <c r="M44" s="120" t="s">
        <v>104</v>
      </c>
    </row>
    <row r="45" spans="1:13" x14ac:dyDescent="0.35">
      <c r="A45" s="126" t="s">
        <v>638</v>
      </c>
      <c r="B45">
        <v>9138157</v>
      </c>
      <c r="C45">
        <v>9111113</v>
      </c>
      <c r="D45" t="str">
        <f t="shared" si="0"/>
        <v>OK</v>
      </c>
      <c r="E45" t="str">
        <f t="shared" si="1"/>
        <v>OK</v>
      </c>
      <c r="I45" t="str">
        <f t="shared" si="2"/>
        <v>19121266</v>
      </c>
      <c r="J45" s="126">
        <v>19121</v>
      </c>
      <c r="K45" s="127" t="s">
        <v>14</v>
      </c>
      <c r="L45" s="126">
        <v>266</v>
      </c>
      <c r="M45" s="120" t="s">
        <v>104</v>
      </c>
    </row>
    <row r="46" spans="1:13" x14ac:dyDescent="0.35">
      <c r="A46" s="118" t="s">
        <v>639</v>
      </c>
      <c r="B46">
        <v>9138157</v>
      </c>
      <c r="C46">
        <v>9113107</v>
      </c>
      <c r="D46" t="str">
        <f t="shared" si="0"/>
        <v>OK</v>
      </c>
      <c r="E46" t="str">
        <f t="shared" si="1"/>
        <v>OK</v>
      </c>
      <c r="I46" t="str">
        <f t="shared" si="2"/>
        <v>19223269</v>
      </c>
      <c r="J46" s="118">
        <v>19223</v>
      </c>
      <c r="K46" s="119" t="s">
        <v>54</v>
      </c>
      <c r="L46" s="118">
        <v>269</v>
      </c>
      <c r="M46" s="120" t="s">
        <v>104</v>
      </c>
    </row>
    <row r="47" spans="1:13" x14ac:dyDescent="0.35">
      <c r="A47" s="126" t="s">
        <v>620</v>
      </c>
      <c r="B47">
        <v>9138157</v>
      </c>
      <c r="C47">
        <v>9113107</v>
      </c>
      <c r="D47" t="str">
        <f t="shared" si="0"/>
        <v>OK</v>
      </c>
      <c r="E47" t="str">
        <f t="shared" si="1"/>
        <v>OK</v>
      </c>
      <c r="I47" t="str">
        <f t="shared" si="2"/>
        <v>9177198</v>
      </c>
      <c r="J47" s="126">
        <v>9177</v>
      </c>
      <c r="K47" s="127" t="s">
        <v>78</v>
      </c>
      <c r="L47" s="126">
        <v>198</v>
      </c>
      <c r="M47" s="120" t="s">
        <v>104</v>
      </c>
    </row>
    <row r="48" spans="1:13" x14ac:dyDescent="0.35">
      <c r="A48" s="118" t="s">
        <v>599</v>
      </c>
      <c r="B48">
        <v>9138157</v>
      </c>
      <c r="C48">
        <v>9113107</v>
      </c>
      <c r="D48" t="str">
        <f t="shared" si="0"/>
        <v>OK</v>
      </c>
      <c r="E48" t="str">
        <f t="shared" si="1"/>
        <v>OK</v>
      </c>
      <c r="I48" t="str">
        <f t="shared" si="2"/>
        <v>90015</v>
      </c>
      <c r="J48" s="118">
        <v>9001</v>
      </c>
      <c r="K48" s="119" t="s">
        <v>8</v>
      </c>
      <c r="L48" s="118">
        <v>5</v>
      </c>
      <c r="M48" s="120" t="s">
        <v>104</v>
      </c>
    </row>
    <row r="49" spans="1:13" x14ac:dyDescent="0.35">
      <c r="A49" s="126" t="s">
        <v>604</v>
      </c>
      <c r="B49">
        <v>9138157</v>
      </c>
      <c r="C49">
        <v>9113107</v>
      </c>
      <c r="D49" t="str">
        <f t="shared" si="0"/>
        <v>OK</v>
      </c>
      <c r="E49" t="str">
        <f t="shared" si="1"/>
        <v>OK</v>
      </c>
      <c r="I49" t="str">
        <f t="shared" si="2"/>
        <v>9111112</v>
      </c>
      <c r="J49" s="126">
        <v>9111</v>
      </c>
      <c r="K49" s="127" t="s">
        <v>25</v>
      </c>
      <c r="L49" s="126">
        <v>112</v>
      </c>
      <c r="M49" s="120" t="s">
        <v>104</v>
      </c>
    </row>
    <row r="50" spans="1:13" x14ac:dyDescent="0.35">
      <c r="A50" s="118" t="s">
        <v>605</v>
      </c>
      <c r="B50">
        <v>9138157</v>
      </c>
      <c r="C50">
        <v>9113107</v>
      </c>
      <c r="D50" t="str">
        <f t="shared" si="0"/>
        <v>OK</v>
      </c>
      <c r="E50" t="str">
        <f t="shared" si="1"/>
        <v>OK</v>
      </c>
      <c r="I50" t="str">
        <f t="shared" si="2"/>
        <v>9111113</v>
      </c>
      <c r="J50" s="118">
        <v>9111</v>
      </c>
      <c r="K50" s="119" t="s">
        <v>25</v>
      </c>
      <c r="L50" s="118">
        <v>113</v>
      </c>
      <c r="M50" s="120" t="s">
        <v>104</v>
      </c>
    </row>
    <row r="51" spans="1:13" x14ac:dyDescent="0.35">
      <c r="A51" s="126" t="s">
        <v>629</v>
      </c>
      <c r="B51">
        <v>9138157</v>
      </c>
      <c r="C51">
        <v>9113107</v>
      </c>
      <c r="D51" t="str">
        <f t="shared" si="0"/>
        <v>OK</v>
      </c>
      <c r="E51" t="str">
        <f t="shared" si="1"/>
        <v>OK</v>
      </c>
      <c r="I51" t="str">
        <f t="shared" si="2"/>
        <v>9532247</v>
      </c>
      <c r="J51" s="126">
        <v>9532</v>
      </c>
      <c r="K51" s="127" t="s">
        <v>1</v>
      </c>
      <c r="L51" s="126">
        <v>247</v>
      </c>
      <c r="M51" s="120" t="s">
        <v>104</v>
      </c>
    </row>
    <row r="52" spans="1:13" x14ac:dyDescent="0.35">
      <c r="A52" s="118" t="s">
        <v>630</v>
      </c>
      <c r="B52">
        <v>9138157</v>
      </c>
      <c r="C52">
        <v>9113107</v>
      </c>
      <c r="D52" t="str">
        <f t="shared" si="0"/>
        <v>OK</v>
      </c>
      <c r="E52" t="str">
        <f t="shared" si="1"/>
        <v>OK</v>
      </c>
      <c r="I52" t="str">
        <f t="shared" si="2"/>
        <v>9532248</v>
      </c>
      <c r="J52" s="118">
        <v>9532</v>
      </c>
      <c r="K52" s="119" t="s">
        <v>1</v>
      </c>
      <c r="L52" s="118">
        <v>248</v>
      </c>
      <c r="M52" s="120" t="s">
        <v>104</v>
      </c>
    </row>
    <row r="53" spans="1:13" x14ac:dyDescent="0.35">
      <c r="A53" s="126" t="s">
        <v>631</v>
      </c>
      <c r="B53">
        <v>9138157</v>
      </c>
      <c r="C53">
        <v>9113107</v>
      </c>
      <c r="D53" t="str">
        <f t="shared" si="0"/>
        <v>OK</v>
      </c>
      <c r="E53" t="str">
        <f t="shared" si="1"/>
        <v>OK</v>
      </c>
      <c r="I53" t="str">
        <f t="shared" si="2"/>
        <v>9532249</v>
      </c>
      <c r="J53" s="126">
        <v>9532</v>
      </c>
      <c r="K53" s="127" t="s">
        <v>1</v>
      </c>
      <c r="L53" s="126">
        <v>249</v>
      </c>
      <c r="M53" s="120" t="s">
        <v>104</v>
      </c>
    </row>
    <row r="54" spans="1:13" x14ac:dyDescent="0.35">
      <c r="A54" s="118" t="s">
        <v>632</v>
      </c>
      <c r="B54">
        <v>9138157</v>
      </c>
      <c r="C54">
        <v>9113107</v>
      </c>
      <c r="D54" t="str">
        <f t="shared" si="0"/>
        <v>OK</v>
      </c>
      <c r="E54" t="str">
        <f t="shared" si="1"/>
        <v>OK</v>
      </c>
      <c r="I54" t="str">
        <f t="shared" si="2"/>
        <v>9532250</v>
      </c>
      <c r="J54" s="118">
        <v>9532</v>
      </c>
      <c r="K54" s="119" t="s">
        <v>1</v>
      </c>
      <c r="L54" s="118">
        <v>250</v>
      </c>
      <c r="M54" s="120" t="s">
        <v>104</v>
      </c>
    </row>
    <row r="55" spans="1:13" x14ac:dyDescent="0.35">
      <c r="A55" s="126" t="s">
        <v>633</v>
      </c>
      <c r="B55">
        <v>9138157</v>
      </c>
      <c r="C55">
        <v>9113107</v>
      </c>
      <c r="D55" t="str">
        <f t="shared" si="0"/>
        <v>OK</v>
      </c>
      <c r="E55" t="str">
        <f t="shared" si="1"/>
        <v>OK</v>
      </c>
      <c r="I55" t="str">
        <f t="shared" si="2"/>
        <v>9532251</v>
      </c>
      <c r="J55" s="126">
        <v>9532</v>
      </c>
      <c r="K55" s="127" t="s">
        <v>1</v>
      </c>
      <c r="L55" s="126">
        <v>251</v>
      </c>
      <c r="M55" s="120" t="s">
        <v>104</v>
      </c>
    </row>
    <row r="56" spans="1:13" x14ac:dyDescent="0.35">
      <c r="A56" s="118" t="s">
        <v>634</v>
      </c>
      <c r="B56">
        <v>9138157</v>
      </c>
      <c r="C56">
        <v>9113107</v>
      </c>
      <c r="D56" t="str">
        <f t="shared" si="0"/>
        <v>OK</v>
      </c>
      <c r="E56" t="str">
        <f t="shared" si="1"/>
        <v>OK</v>
      </c>
      <c r="I56" t="str">
        <f t="shared" si="2"/>
        <v>9532252</v>
      </c>
      <c r="J56" s="118">
        <v>9532</v>
      </c>
      <c r="K56" s="119" t="s">
        <v>1</v>
      </c>
      <c r="L56" s="118">
        <v>252</v>
      </c>
      <c r="M56" s="120" t="s">
        <v>104</v>
      </c>
    </row>
    <row r="57" spans="1:13" x14ac:dyDescent="0.35">
      <c r="A57" s="126" t="s">
        <v>635</v>
      </c>
      <c r="B57">
        <v>9138157</v>
      </c>
      <c r="C57">
        <v>9113107</v>
      </c>
      <c r="D57" t="str">
        <f t="shared" si="0"/>
        <v>OK</v>
      </c>
      <c r="E57" t="str">
        <f t="shared" si="1"/>
        <v>OK</v>
      </c>
      <c r="I57" t="str">
        <f t="shared" si="2"/>
        <v>9532253</v>
      </c>
      <c r="J57" s="126">
        <v>9532</v>
      </c>
      <c r="K57" s="127" t="s">
        <v>1</v>
      </c>
      <c r="L57" s="126">
        <v>253</v>
      </c>
      <c r="M57" s="120" t="s">
        <v>104</v>
      </c>
    </row>
    <row r="58" spans="1:13" x14ac:dyDescent="0.35">
      <c r="A58" s="118" t="s">
        <v>696</v>
      </c>
      <c r="B58">
        <v>9138157</v>
      </c>
      <c r="C58">
        <v>9113107</v>
      </c>
      <c r="D58" t="str">
        <f t="shared" si="0"/>
        <v>OK</v>
      </c>
      <c r="E58" t="str">
        <f t="shared" si="1"/>
        <v>OK</v>
      </c>
      <c r="I58" t="str">
        <f t="shared" si="2"/>
        <v>76466796</v>
      </c>
      <c r="J58" s="118">
        <v>76466</v>
      </c>
      <c r="K58" s="119" t="s">
        <v>1</v>
      </c>
      <c r="L58" s="118">
        <v>796</v>
      </c>
      <c r="M58" s="120" t="s">
        <v>104</v>
      </c>
    </row>
    <row r="59" spans="1:13" x14ac:dyDescent="0.35">
      <c r="A59" s="126" t="s">
        <v>600</v>
      </c>
      <c r="B59">
        <v>9138157</v>
      </c>
      <c r="C59">
        <v>9113107</v>
      </c>
      <c r="D59" t="str">
        <f t="shared" si="0"/>
        <v>OK</v>
      </c>
      <c r="E59" t="str">
        <f t="shared" si="1"/>
        <v>OK</v>
      </c>
      <c r="I59" t="str">
        <f t="shared" si="2"/>
        <v>900310</v>
      </c>
      <c r="J59" s="126">
        <v>9003</v>
      </c>
      <c r="K59" s="127" t="s">
        <v>42</v>
      </c>
      <c r="L59" s="126">
        <v>10</v>
      </c>
      <c r="M59" s="120" t="s">
        <v>104</v>
      </c>
    </row>
    <row r="60" spans="1:13" x14ac:dyDescent="0.35">
      <c r="A60" s="118" t="s">
        <v>623</v>
      </c>
      <c r="B60">
        <v>19729369</v>
      </c>
      <c r="C60">
        <v>9113107</v>
      </c>
      <c r="D60" t="str">
        <f t="shared" si="0"/>
        <v>OK</v>
      </c>
      <c r="E60" t="str">
        <f t="shared" si="1"/>
        <v>OK</v>
      </c>
      <c r="I60" t="str">
        <f t="shared" si="2"/>
        <v>9184207</v>
      </c>
      <c r="J60" s="118">
        <v>9184</v>
      </c>
      <c r="K60" s="119" t="s">
        <v>28</v>
      </c>
      <c r="L60" s="118">
        <v>207</v>
      </c>
      <c r="M60" s="120" t="s">
        <v>104</v>
      </c>
    </row>
    <row r="61" spans="1:13" x14ac:dyDescent="0.35">
      <c r="A61" s="126" t="s">
        <v>622</v>
      </c>
      <c r="B61">
        <v>19729369</v>
      </c>
      <c r="C61">
        <v>9113107</v>
      </c>
      <c r="D61" t="str">
        <f t="shared" si="0"/>
        <v>OK</v>
      </c>
      <c r="E61" t="str">
        <f t="shared" si="1"/>
        <v>OK</v>
      </c>
      <c r="I61" t="str">
        <f t="shared" si="2"/>
        <v>9182205</v>
      </c>
      <c r="J61" s="126">
        <v>9182</v>
      </c>
      <c r="K61" s="127" t="s">
        <v>16</v>
      </c>
      <c r="L61" s="126">
        <v>205</v>
      </c>
      <c r="M61" s="120" t="s">
        <v>104</v>
      </c>
    </row>
    <row r="62" spans="1:13" x14ac:dyDescent="0.35">
      <c r="A62" s="118" t="s">
        <v>691</v>
      </c>
      <c r="B62">
        <v>19729369</v>
      </c>
      <c r="C62">
        <v>9113107</v>
      </c>
      <c r="D62" t="str">
        <f t="shared" si="0"/>
        <v>OK</v>
      </c>
      <c r="E62" t="str">
        <f t="shared" si="1"/>
        <v>OK</v>
      </c>
      <c r="I62" t="str">
        <f t="shared" si="2"/>
        <v>758441</v>
      </c>
      <c r="J62" s="118">
        <v>75844</v>
      </c>
      <c r="K62" s="119" t="s">
        <v>99</v>
      </c>
      <c r="L62" s="118">
        <v>1</v>
      </c>
      <c r="M62" s="120" t="s">
        <v>104</v>
      </c>
    </row>
    <row r="63" spans="1:13" x14ac:dyDescent="0.35">
      <c r="A63" s="126" t="s">
        <v>636</v>
      </c>
      <c r="B63">
        <v>19729369</v>
      </c>
      <c r="C63">
        <v>9113107</v>
      </c>
      <c r="D63" t="str">
        <f t="shared" si="0"/>
        <v>OK</v>
      </c>
      <c r="E63" t="str">
        <f t="shared" si="1"/>
        <v>OK</v>
      </c>
      <c r="I63" t="str">
        <f t="shared" si="2"/>
        <v>9550253</v>
      </c>
      <c r="J63" s="126">
        <v>9550</v>
      </c>
      <c r="K63" s="127" t="s">
        <v>70</v>
      </c>
      <c r="L63" s="126">
        <v>253</v>
      </c>
      <c r="M63" s="120" t="s">
        <v>104</v>
      </c>
    </row>
    <row r="64" spans="1:13" x14ac:dyDescent="0.35">
      <c r="A64" s="118" t="s">
        <v>658</v>
      </c>
      <c r="B64">
        <v>19729369</v>
      </c>
      <c r="C64">
        <v>9113107</v>
      </c>
      <c r="D64" t="str">
        <f t="shared" si="0"/>
        <v>OK</v>
      </c>
      <c r="E64" t="str">
        <f t="shared" si="1"/>
        <v>OK</v>
      </c>
      <c r="I64" t="str">
        <f t="shared" si="2"/>
        <v>19645343</v>
      </c>
      <c r="J64" s="118">
        <v>19645</v>
      </c>
      <c r="K64" s="119" t="s">
        <v>141</v>
      </c>
      <c r="L64" s="118">
        <v>343</v>
      </c>
      <c r="M64" s="120" t="s">
        <v>104</v>
      </c>
    </row>
    <row r="65" spans="1:13" x14ac:dyDescent="0.35">
      <c r="A65" s="126" t="s">
        <v>659</v>
      </c>
      <c r="B65">
        <v>19729369</v>
      </c>
      <c r="C65">
        <v>9113107</v>
      </c>
      <c r="D65" t="str">
        <f t="shared" si="0"/>
        <v>OK</v>
      </c>
      <c r="E65" t="str">
        <f t="shared" si="1"/>
        <v>OK</v>
      </c>
      <c r="I65" t="str">
        <f t="shared" si="2"/>
        <v>19645344</v>
      </c>
      <c r="J65" s="126">
        <v>19645</v>
      </c>
      <c r="K65" s="127" t="s">
        <v>141</v>
      </c>
      <c r="L65" s="126">
        <v>344</v>
      </c>
      <c r="M65" s="120" t="s">
        <v>104</v>
      </c>
    </row>
    <row r="66" spans="1:13" x14ac:dyDescent="0.35">
      <c r="A66" s="118" t="s">
        <v>625</v>
      </c>
      <c r="B66">
        <v>19729369</v>
      </c>
      <c r="C66">
        <v>9113107</v>
      </c>
      <c r="D66" t="str">
        <f t="shared" si="0"/>
        <v>OK</v>
      </c>
      <c r="E66" t="str">
        <f t="shared" si="1"/>
        <v>OK</v>
      </c>
      <c r="I66" t="str">
        <f t="shared" si="2"/>
        <v>9188217</v>
      </c>
      <c r="J66" s="118">
        <v>9188</v>
      </c>
      <c r="K66" s="119" t="s">
        <v>76</v>
      </c>
      <c r="L66" s="118">
        <v>217</v>
      </c>
      <c r="M66" s="120" t="s">
        <v>104</v>
      </c>
    </row>
    <row r="67" spans="1:13" x14ac:dyDescent="0.35">
      <c r="A67" s="126" t="s">
        <v>643</v>
      </c>
      <c r="B67">
        <v>19729369</v>
      </c>
      <c r="C67">
        <v>9113107</v>
      </c>
      <c r="D67" t="str">
        <f t="shared" ref="D67:D130" si="3">IF(COUNTIF($A:$A,B67)=0,"FALTA NO ESTOQUE","OK")</f>
        <v>OK</v>
      </c>
      <c r="E67" t="str">
        <f t="shared" ref="E67:E130" si="4">IF(COUNTIF($A:$A,C67)=0,"FALTA NO ESTOQUE","OK")</f>
        <v>OK</v>
      </c>
      <c r="I67" t="str">
        <f t="shared" ref="I67:I130" si="5">CONCATENATE(J67,L67)</f>
        <v>19309278</v>
      </c>
      <c r="J67" s="126">
        <v>19309</v>
      </c>
      <c r="K67" s="127" t="s">
        <v>76</v>
      </c>
      <c r="L67" s="126">
        <v>278</v>
      </c>
      <c r="M67" s="120" t="s">
        <v>104</v>
      </c>
    </row>
    <row r="68" spans="1:13" x14ac:dyDescent="0.35">
      <c r="A68" s="118" t="s">
        <v>661</v>
      </c>
      <c r="B68">
        <v>19729370</v>
      </c>
      <c r="C68">
        <v>9113107</v>
      </c>
      <c r="D68" t="str">
        <f t="shared" si="3"/>
        <v>OK</v>
      </c>
      <c r="E68" t="str">
        <f t="shared" si="4"/>
        <v>OK</v>
      </c>
      <c r="I68" t="str">
        <f t="shared" si="5"/>
        <v>19679350</v>
      </c>
      <c r="J68" s="118">
        <v>19679</v>
      </c>
      <c r="K68" s="119" t="s">
        <v>18</v>
      </c>
      <c r="L68" s="118">
        <v>350</v>
      </c>
      <c r="M68" s="120" t="s">
        <v>104</v>
      </c>
    </row>
    <row r="69" spans="1:13" x14ac:dyDescent="0.35">
      <c r="A69" s="126" t="s">
        <v>662</v>
      </c>
      <c r="B69">
        <v>19729370</v>
      </c>
      <c r="C69">
        <v>9113107</v>
      </c>
      <c r="D69" t="str">
        <f t="shared" si="3"/>
        <v>OK</v>
      </c>
      <c r="E69" t="str">
        <f t="shared" si="4"/>
        <v>OK</v>
      </c>
      <c r="I69" t="str">
        <f t="shared" si="5"/>
        <v>19679351</v>
      </c>
      <c r="J69" s="126">
        <v>19679</v>
      </c>
      <c r="K69" s="127" t="s">
        <v>18</v>
      </c>
      <c r="L69" s="126">
        <v>351</v>
      </c>
      <c r="M69" s="120" t="s">
        <v>104</v>
      </c>
    </row>
    <row r="70" spans="1:13" x14ac:dyDescent="0.35">
      <c r="A70" s="118" t="s">
        <v>606</v>
      </c>
      <c r="B70">
        <v>19729370</v>
      </c>
      <c r="C70">
        <v>9113107</v>
      </c>
      <c r="D70" t="str">
        <f t="shared" si="3"/>
        <v>OK</v>
      </c>
      <c r="E70" t="str">
        <f t="shared" si="4"/>
        <v>OK</v>
      </c>
      <c r="I70" t="str">
        <f t="shared" si="5"/>
        <v>9113107</v>
      </c>
      <c r="J70" s="118">
        <v>9113</v>
      </c>
      <c r="K70" s="119" t="s">
        <v>26</v>
      </c>
      <c r="L70" s="118">
        <v>107</v>
      </c>
      <c r="M70" s="120" t="s">
        <v>104</v>
      </c>
    </row>
    <row r="71" spans="1:13" x14ac:dyDescent="0.35">
      <c r="A71" s="126" t="s">
        <v>627</v>
      </c>
      <c r="B71">
        <v>19729370</v>
      </c>
      <c r="C71">
        <v>9113107</v>
      </c>
      <c r="D71" t="str">
        <f t="shared" si="3"/>
        <v>OK</v>
      </c>
      <c r="E71" t="str">
        <f t="shared" si="4"/>
        <v>OK</v>
      </c>
      <c r="I71" t="str">
        <f t="shared" si="5"/>
        <v>9191212</v>
      </c>
      <c r="J71" s="126">
        <v>9191</v>
      </c>
      <c r="K71" s="127" t="s">
        <v>85</v>
      </c>
      <c r="L71" s="126">
        <v>212</v>
      </c>
      <c r="M71" s="120" t="s">
        <v>104</v>
      </c>
    </row>
    <row r="72" spans="1:13" x14ac:dyDescent="0.35">
      <c r="A72" s="118" t="s">
        <v>687</v>
      </c>
      <c r="B72">
        <v>19729370</v>
      </c>
      <c r="C72">
        <v>9113107</v>
      </c>
      <c r="D72" t="str">
        <f t="shared" si="3"/>
        <v>OK</v>
      </c>
      <c r="E72" t="str">
        <f t="shared" si="4"/>
        <v>OK</v>
      </c>
      <c r="I72" t="str">
        <f t="shared" si="5"/>
        <v>73662400</v>
      </c>
      <c r="J72" s="118">
        <v>73662</v>
      </c>
      <c r="K72" s="119" t="s">
        <v>23</v>
      </c>
      <c r="L72" s="118">
        <v>400</v>
      </c>
      <c r="M72" s="120" t="s">
        <v>104</v>
      </c>
    </row>
    <row r="73" spans="1:13" x14ac:dyDescent="0.35">
      <c r="A73" s="126" t="s">
        <v>660</v>
      </c>
      <c r="B73">
        <v>19729370</v>
      </c>
      <c r="C73">
        <v>9113107</v>
      </c>
      <c r="D73" t="str">
        <f t="shared" si="3"/>
        <v>OK</v>
      </c>
      <c r="E73" t="str">
        <f t="shared" si="4"/>
        <v>OK</v>
      </c>
      <c r="I73" t="str">
        <f t="shared" si="5"/>
        <v>19667355</v>
      </c>
      <c r="J73" s="126">
        <v>19667</v>
      </c>
      <c r="K73" s="127" t="s">
        <v>91</v>
      </c>
      <c r="L73" s="126">
        <v>355</v>
      </c>
      <c r="M73" s="120" t="s">
        <v>104</v>
      </c>
    </row>
    <row r="74" spans="1:13" x14ac:dyDescent="0.35">
      <c r="A74" s="118" t="s">
        <v>667</v>
      </c>
      <c r="B74">
        <v>19729370</v>
      </c>
      <c r="C74">
        <v>9115170</v>
      </c>
      <c r="D74" t="str">
        <f t="shared" si="3"/>
        <v>OK</v>
      </c>
      <c r="E74" t="str">
        <f t="shared" si="4"/>
        <v>OK</v>
      </c>
      <c r="I74" t="str">
        <f t="shared" si="5"/>
        <v>19763397</v>
      </c>
      <c r="J74" s="118">
        <v>19763</v>
      </c>
      <c r="K74" s="119" t="s">
        <v>92</v>
      </c>
      <c r="L74" s="118">
        <v>397</v>
      </c>
      <c r="M74" s="120" t="s">
        <v>104</v>
      </c>
    </row>
    <row r="75" spans="1:13" x14ac:dyDescent="0.35">
      <c r="A75" s="126" t="s">
        <v>653</v>
      </c>
      <c r="B75">
        <v>19729370</v>
      </c>
      <c r="C75">
        <v>9115170</v>
      </c>
      <c r="D75" t="str">
        <f t="shared" si="3"/>
        <v>OK</v>
      </c>
      <c r="E75" t="str">
        <f t="shared" si="4"/>
        <v>OK</v>
      </c>
      <c r="I75" t="str">
        <f t="shared" si="5"/>
        <v>19501301</v>
      </c>
      <c r="J75" s="126">
        <v>19501</v>
      </c>
      <c r="K75" s="127" t="s">
        <v>19</v>
      </c>
      <c r="L75" s="126">
        <v>301</v>
      </c>
      <c r="M75" s="120" t="s">
        <v>104</v>
      </c>
    </row>
    <row r="76" spans="1:13" x14ac:dyDescent="0.35">
      <c r="A76" s="118" t="s">
        <v>655</v>
      </c>
      <c r="B76">
        <v>19729370</v>
      </c>
      <c r="C76">
        <v>9115170</v>
      </c>
      <c r="D76" t="str">
        <f t="shared" si="3"/>
        <v>OK</v>
      </c>
      <c r="E76" t="str">
        <f t="shared" si="4"/>
        <v>OK</v>
      </c>
      <c r="I76" t="str">
        <f t="shared" si="5"/>
        <v>19569339</v>
      </c>
      <c r="J76" s="118">
        <v>19569</v>
      </c>
      <c r="K76" s="119" t="s">
        <v>19</v>
      </c>
      <c r="L76" s="118">
        <v>339</v>
      </c>
      <c r="M76" s="120" t="s">
        <v>104</v>
      </c>
    </row>
    <row r="77" spans="1:13" x14ac:dyDescent="0.35">
      <c r="A77" s="126" t="s">
        <v>656</v>
      </c>
      <c r="B77">
        <v>19729370</v>
      </c>
      <c r="C77">
        <v>9115170</v>
      </c>
      <c r="D77" t="str">
        <f t="shared" si="3"/>
        <v>OK</v>
      </c>
      <c r="E77" t="str">
        <f t="shared" si="4"/>
        <v>OK</v>
      </c>
      <c r="I77" t="str">
        <f t="shared" si="5"/>
        <v>19569384</v>
      </c>
      <c r="J77" s="126">
        <v>19569</v>
      </c>
      <c r="K77" s="127" t="s">
        <v>19</v>
      </c>
      <c r="L77" s="126">
        <v>384</v>
      </c>
      <c r="M77" s="120" t="s">
        <v>104</v>
      </c>
    </row>
    <row r="78" spans="1:13" x14ac:dyDescent="0.35">
      <c r="A78" s="118" t="s">
        <v>666</v>
      </c>
      <c r="B78">
        <v>19729370</v>
      </c>
      <c r="C78">
        <v>9115170</v>
      </c>
      <c r="D78" t="str">
        <f t="shared" si="3"/>
        <v>OK</v>
      </c>
      <c r="E78" t="str">
        <f t="shared" si="4"/>
        <v>OK</v>
      </c>
      <c r="I78" t="str">
        <f t="shared" si="5"/>
        <v>19753377</v>
      </c>
      <c r="J78" s="118">
        <v>19753</v>
      </c>
      <c r="K78" s="119" t="s">
        <v>33</v>
      </c>
      <c r="L78" s="118">
        <v>377</v>
      </c>
      <c r="M78" s="120" t="s">
        <v>104</v>
      </c>
    </row>
    <row r="79" spans="1:13" x14ac:dyDescent="0.35">
      <c r="A79" s="126" t="s">
        <v>654</v>
      </c>
      <c r="B79">
        <v>19729370</v>
      </c>
      <c r="C79">
        <v>9122121</v>
      </c>
      <c r="D79" t="str">
        <f t="shared" si="3"/>
        <v>OK</v>
      </c>
      <c r="E79" t="str">
        <f t="shared" si="4"/>
        <v>OK</v>
      </c>
      <c r="I79" t="str">
        <f t="shared" si="5"/>
        <v>19541310</v>
      </c>
      <c r="J79" s="126">
        <v>19541</v>
      </c>
      <c r="K79" s="127" t="s">
        <v>66</v>
      </c>
      <c r="L79" s="126">
        <v>310</v>
      </c>
      <c r="M79" s="120" t="s">
        <v>104</v>
      </c>
    </row>
    <row r="80" spans="1:13" x14ac:dyDescent="0.35">
      <c r="A80" s="118" t="s">
        <v>680</v>
      </c>
      <c r="B80">
        <v>19729370</v>
      </c>
      <c r="C80">
        <v>9122121</v>
      </c>
      <c r="D80" t="str">
        <f t="shared" si="3"/>
        <v>OK</v>
      </c>
      <c r="E80" t="str">
        <f t="shared" si="4"/>
        <v>OK</v>
      </c>
      <c r="I80" t="str">
        <f t="shared" si="5"/>
        <v>58522509</v>
      </c>
      <c r="J80" s="118">
        <v>58522</v>
      </c>
      <c r="K80" s="119" t="s">
        <v>94</v>
      </c>
      <c r="L80" s="118">
        <v>509</v>
      </c>
      <c r="M80" s="120" t="s">
        <v>104</v>
      </c>
    </row>
    <row r="81" spans="1:13" x14ac:dyDescent="0.35">
      <c r="A81" s="126" t="s">
        <v>612</v>
      </c>
      <c r="B81">
        <v>19729370</v>
      </c>
      <c r="C81">
        <v>9122121</v>
      </c>
      <c r="D81" t="str">
        <f t="shared" si="3"/>
        <v>OK</v>
      </c>
      <c r="E81" t="str">
        <f t="shared" si="4"/>
        <v>OK</v>
      </c>
      <c r="I81" t="str">
        <f t="shared" si="5"/>
        <v>9132136</v>
      </c>
      <c r="J81" s="126">
        <v>9132</v>
      </c>
      <c r="K81" s="127" t="s">
        <v>63</v>
      </c>
      <c r="L81" s="126">
        <v>136</v>
      </c>
      <c r="M81" s="120" t="s">
        <v>104</v>
      </c>
    </row>
    <row r="82" spans="1:13" x14ac:dyDescent="0.35">
      <c r="A82" s="118" t="s">
        <v>637</v>
      </c>
      <c r="B82">
        <v>19729370</v>
      </c>
      <c r="C82">
        <v>9122121</v>
      </c>
      <c r="D82" t="str">
        <f t="shared" si="3"/>
        <v>OK</v>
      </c>
      <c r="E82" t="str">
        <f t="shared" si="4"/>
        <v>OK</v>
      </c>
      <c r="I82" t="str">
        <f t="shared" si="5"/>
        <v>19119265</v>
      </c>
      <c r="J82" s="118">
        <v>19119</v>
      </c>
      <c r="K82" s="119" t="s">
        <v>137</v>
      </c>
      <c r="L82" s="118">
        <v>265</v>
      </c>
      <c r="M82" s="120" t="s">
        <v>104</v>
      </c>
    </row>
    <row r="83" spans="1:13" x14ac:dyDescent="0.35">
      <c r="A83" s="126" t="s">
        <v>628</v>
      </c>
      <c r="B83">
        <v>19729370</v>
      </c>
      <c r="C83">
        <v>9122121</v>
      </c>
      <c r="D83" t="str">
        <f t="shared" si="3"/>
        <v>OK</v>
      </c>
      <c r="E83" t="str">
        <f t="shared" si="4"/>
        <v>OK</v>
      </c>
      <c r="I83" t="str">
        <f t="shared" si="5"/>
        <v>9192213</v>
      </c>
      <c r="J83" s="126">
        <v>9192</v>
      </c>
      <c r="K83" s="127" t="s">
        <v>86</v>
      </c>
      <c r="L83" s="126">
        <v>213</v>
      </c>
      <c r="M83" s="120" t="s">
        <v>104</v>
      </c>
    </row>
    <row r="84" spans="1:13" x14ac:dyDescent="0.35">
      <c r="A84" s="118" t="s">
        <v>673</v>
      </c>
      <c r="B84">
        <v>19729370</v>
      </c>
      <c r="C84">
        <v>9122121</v>
      </c>
      <c r="D84" t="str">
        <f t="shared" si="3"/>
        <v>OK</v>
      </c>
      <c r="E84" t="str">
        <f t="shared" si="4"/>
        <v>OK</v>
      </c>
      <c r="I84" t="str">
        <f t="shared" si="5"/>
        <v>29005429</v>
      </c>
      <c r="J84" s="118">
        <v>29005</v>
      </c>
      <c r="K84" s="119" t="s">
        <v>93</v>
      </c>
      <c r="L84" s="118">
        <v>429</v>
      </c>
      <c r="M84" s="120" t="s">
        <v>104</v>
      </c>
    </row>
    <row r="85" spans="1:13" x14ac:dyDescent="0.35">
      <c r="A85" s="126" t="s">
        <v>619</v>
      </c>
      <c r="B85">
        <v>19729370</v>
      </c>
      <c r="C85">
        <v>9122121</v>
      </c>
      <c r="D85" t="str">
        <f t="shared" si="3"/>
        <v>OK</v>
      </c>
      <c r="E85" t="str">
        <f t="shared" si="4"/>
        <v>OK</v>
      </c>
      <c r="I85" t="str">
        <f t="shared" si="5"/>
        <v>9174147</v>
      </c>
      <c r="J85" s="126">
        <v>9174</v>
      </c>
      <c r="K85" s="127" t="s">
        <v>80</v>
      </c>
      <c r="L85" s="126">
        <v>147</v>
      </c>
      <c r="M85" s="120" t="s">
        <v>104</v>
      </c>
    </row>
    <row r="86" spans="1:13" x14ac:dyDescent="0.35">
      <c r="A86" s="118" t="s">
        <v>642</v>
      </c>
      <c r="B86">
        <v>19645346</v>
      </c>
      <c r="C86">
        <v>9122121</v>
      </c>
      <c r="D86" t="str">
        <f t="shared" si="3"/>
        <v>OK</v>
      </c>
      <c r="E86" t="str">
        <f t="shared" si="4"/>
        <v>OK</v>
      </c>
      <c r="I86" t="str">
        <f t="shared" si="5"/>
        <v>19291277</v>
      </c>
      <c r="J86" s="118">
        <v>19291</v>
      </c>
      <c r="K86" s="119" t="s">
        <v>74</v>
      </c>
      <c r="L86" s="118">
        <v>277</v>
      </c>
      <c r="M86" s="120" t="s">
        <v>104</v>
      </c>
    </row>
    <row r="87" spans="1:13" x14ac:dyDescent="0.35">
      <c r="A87" s="126" t="s">
        <v>641</v>
      </c>
      <c r="B87">
        <v>96569791</v>
      </c>
      <c r="C87">
        <v>9122121</v>
      </c>
      <c r="D87" t="str">
        <f t="shared" si="3"/>
        <v>OK</v>
      </c>
      <c r="E87" t="str">
        <f t="shared" si="4"/>
        <v>OK</v>
      </c>
      <c r="I87" t="str">
        <f t="shared" si="5"/>
        <v>19271275</v>
      </c>
      <c r="J87" s="126">
        <v>19271</v>
      </c>
      <c r="K87" s="127" t="s">
        <v>52</v>
      </c>
      <c r="L87" s="126">
        <v>275</v>
      </c>
      <c r="M87" s="120" t="s">
        <v>104</v>
      </c>
    </row>
    <row r="88" spans="1:13" x14ac:dyDescent="0.35">
      <c r="A88" s="118" t="s">
        <v>602</v>
      </c>
      <c r="B88">
        <v>19625330</v>
      </c>
      <c r="C88">
        <v>9122121</v>
      </c>
      <c r="D88" t="str">
        <f t="shared" si="3"/>
        <v>OK</v>
      </c>
      <c r="E88" t="str">
        <f t="shared" si="4"/>
        <v>OK</v>
      </c>
      <c r="I88" t="str">
        <f t="shared" si="5"/>
        <v>900923</v>
      </c>
      <c r="J88" s="118">
        <v>9009</v>
      </c>
      <c r="K88" s="119" t="s">
        <v>59</v>
      </c>
      <c r="L88" s="118">
        <v>23</v>
      </c>
      <c r="M88" s="120" t="s">
        <v>104</v>
      </c>
    </row>
    <row r="89" spans="1:13" x14ac:dyDescent="0.35">
      <c r="A89" s="126" t="s">
        <v>601</v>
      </c>
      <c r="B89">
        <v>19625330</v>
      </c>
      <c r="C89">
        <v>9122121</v>
      </c>
      <c r="D89" t="str">
        <f t="shared" si="3"/>
        <v>OK</v>
      </c>
      <c r="E89" t="str">
        <f t="shared" si="4"/>
        <v>OK</v>
      </c>
      <c r="I89" t="str">
        <f t="shared" si="5"/>
        <v>900822</v>
      </c>
      <c r="J89" s="126">
        <v>9008</v>
      </c>
      <c r="K89" s="127" t="s">
        <v>56</v>
      </c>
      <c r="L89" s="126">
        <v>22</v>
      </c>
      <c r="M89" s="120" t="s">
        <v>104</v>
      </c>
    </row>
    <row r="90" spans="1:13" x14ac:dyDescent="0.35">
      <c r="A90" s="118" t="s">
        <v>676</v>
      </c>
      <c r="B90">
        <v>19627331</v>
      </c>
      <c r="C90">
        <v>9122121</v>
      </c>
      <c r="D90" t="str">
        <f t="shared" si="3"/>
        <v>OK</v>
      </c>
      <c r="E90" t="str">
        <f t="shared" si="4"/>
        <v>OK</v>
      </c>
      <c r="I90" t="str">
        <f t="shared" si="5"/>
        <v>40847210</v>
      </c>
      <c r="J90" s="118">
        <v>40847</v>
      </c>
      <c r="K90" s="119" t="s">
        <v>10</v>
      </c>
      <c r="L90" s="118">
        <v>210</v>
      </c>
      <c r="M90" s="120" t="s">
        <v>104</v>
      </c>
    </row>
    <row r="91" spans="1:13" x14ac:dyDescent="0.35">
      <c r="A91" s="126" t="s">
        <v>677</v>
      </c>
      <c r="B91">
        <v>19627331</v>
      </c>
      <c r="C91">
        <v>9122121</v>
      </c>
      <c r="D91" t="str">
        <f t="shared" si="3"/>
        <v>OK</v>
      </c>
      <c r="E91" t="str">
        <f t="shared" si="4"/>
        <v>OK</v>
      </c>
      <c r="I91" t="str">
        <f t="shared" si="5"/>
        <v>40847211</v>
      </c>
      <c r="J91" s="126">
        <v>40847</v>
      </c>
      <c r="K91" s="127" t="s">
        <v>10</v>
      </c>
      <c r="L91" s="126">
        <v>211</v>
      </c>
      <c r="M91" s="120" t="s">
        <v>104</v>
      </c>
    </row>
    <row r="92" spans="1:13" x14ac:dyDescent="0.35">
      <c r="A92" s="118" t="s">
        <v>686</v>
      </c>
      <c r="B92">
        <v>19627331</v>
      </c>
      <c r="C92">
        <v>9122121</v>
      </c>
      <c r="D92" t="str">
        <f t="shared" si="3"/>
        <v>OK</v>
      </c>
      <c r="E92" t="str">
        <f t="shared" si="4"/>
        <v>OK</v>
      </c>
      <c r="I92" t="str">
        <f t="shared" si="5"/>
        <v>73024444</v>
      </c>
      <c r="J92" s="118">
        <v>73024</v>
      </c>
      <c r="K92" s="119" t="s">
        <v>95</v>
      </c>
      <c r="L92" s="118">
        <v>444</v>
      </c>
      <c r="M92" s="120" t="s">
        <v>104</v>
      </c>
    </row>
    <row r="93" spans="1:13" x14ac:dyDescent="0.35">
      <c r="A93" s="126" t="s">
        <v>672</v>
      </c>
      <c r="B93">
        <v>19627331</v>
      </c>
      <c r="C93">
        <v>9122121</v>
      </c>
      <c r="D93" t="str">
        <f t="shared" si="3"/>
        <v>OK</v>
      </c>
      <c r="E93" t="str">
        <f t="shared" si="4"/>
        <v>OK</v>
      </c>
      <c r="I93" t="str">
        <f t="shared" si="5"/>
        <v>214271</v>
      </c>
      <c r="J93" s="126">
        <v>21427</v>
      </c>
      <c r="K93" s="127" t="s">
        <v>35</v>
      </c>
      <c r="L93" s="126">
        <v>1</v>
      </c>
      <c r="M93" s="120" t="s">
        <v>104</v>
      </c>
    </row>
    <row r="94" spans="1:13" x14ac:dyDescent="0.35">
      <c r="A94" s="118" t="s">
        <v>607</v>
      </c>
      <c r="B94">
        <v>19629327</v>
      </c>
      <c r="C94">
        <v>9122121</v>
      </c>
      <c r="D94" t="str">
        <f t="shared" si="3"/>
        <v>OK</v>
      </c>
      <c r="E94" t="str">
        <f t="shared" si="4"/>
        <v>OK</v>
      </c>
      <c r="I94" t="str">
        <f t="shared" si="5"/>
        <v>9115170</v>
      </c>
      <c r="J94" s="118">
        <v>9115</v>
      </c>
      <c r="K94" s="119" t="s">
        <v>38</v>
      </c>
      <c r="L94" s="118">
        <v>170</v>
      </c>
      <c r="M94" s="120" t="s">
        <v>104</v>
      </c>
    </row>
    <row r="95" spans="1:13" x14ac:dyDescent="0.35">
      <c r="A95" s="126" t="s">
        <v>611</v>
      </c>
      <c r="B95">
        <v>19629327</v>
      </c>
      <c r="C95">
        <v>9122121</v>
      </c>
      <c r="D95" t="str">
        <f t="shared" si="3"/>
        <v>OK</v>
      </c>
      <c r="E95" t="str">
        <f t="shared" si="4"/>
        <v>OK</v>
      </c>
      <c r="I95" t="str">
        <f t="shared" si="5"/>
        <v>9130360</v>
      </c>
      <c r="J95" s="126">
        <v>9130</v>
      </c>
      <c r="K95" s="127" t="s">
        <v>30</v>
      </c>
      <c r="L95" s="126">
        <v>360</v>
      </c>
      <c r="M95" s="120" t="s">
        <v>104</v>
      </c>
    </row>
    <row r="96" spans="1:13" x14ac:dyDescent="0.35">
      <c r="A96" s="118" t="s">
        <v>681</v>
      </c>
      <c r="B96">
        <v>19629327</v>
      </c>
      <c r="C96">
        <v>9122121</v>
      </c>
      <c r="D96" t="str">
        <f t="shared" si="3"/>
        <v>OK</v>
      </c>
      <c r="E96" t="str">
        <f t="shared" si="4"/>
        <v>OK</v>
      </c>
      <c r="I96" t="str">
        <f t="shared" si="5"/>
        <v>61175528</v>
      </c>
      <c r="J96" s="118">
        <v>61175</v>
      </c>
      <c r="K96" s="119" t="s">
        <v>46</v>
      </c>
      <c r="L96" s="118">
        <v>528</v>
      </c>
      <c r="M96" s="120" t="s">
        <v>104</v>
      </c>
    </row>
    <row r="97" spans="1:13" x14ac:dyDescent="0.35">
      <c r="A97" s="126" t="s">
        <v>621</v>
      </c>
      <c r="B97">
        <v>19629327</v>
      </c>
      <c r="C97">
        <v>9122121</v>
      </c>
      <c r="D97" t="str">
        <f t="shared" si="3"/>
        <v>OK</v>
      </c>
      <c r="E97" t="str">
        <f t="shared" si="4"/>
        <v>OK</v>
      </c>
      <c r="I97" t="str">
        <f t="shared" si="5"/>
        <v>9180203</v>
      </c>
      <c r="J97" s="126">
        <v>9180</v>
      </c>
      <c r="K97" s="127" t="s">
        <v>83</v>
      </c>
      <c r="L97" s="126">
        <v>203</v>
      </c>
      <c r="M97" s="120" t="s">
        <v>104</v>
      </c>
    </row>
    <row r="98" spans="1:13" x14ac:dyDescent="0.35">
      <c r="A98" s="118" t="s">
        <v>675</v>
      </c>
      <c r="B98">
        <v>19817440</v>
      </c>
      <c r="C98">
        <v>9122121</v>
      </c>
      <c r="D98" t="str">
        <f t="shared" si="3"/>
        <v>OK</v>
      </c>
      <c r="E98" t="str">
        <f t="shared" si="4"/>
        <v>OK</v>
      </c>
      <c r="I98" t="str">
        <f t="shared" si="5"/>
        <v>29111430</v>
      </c>
      <c r="J98" s="118">
        <v>29111</v>
      </c>
      <c r="K98" s="119" t="s">
        <v>44</v>
      </c>
      <c r="L98" s="118">
        <v>430</v>
      </c>
      <c r="M98" s="120" t="s">
        <v>104</v>
      </c>
    </row>
    <row r="99" spans="1:13" x14ac:dyDescent="0.35">
      <c r="A99" s="126" t="s">
        <v>1031</v>
      </c>
      <c r="B99">
        <v>19817440</v>
      </c>
      <c r="C99">
        <v>9122121</v>
      </c>
      <c r="D99" t="str">
        <f t="shared" si="3"/>
        <v>OK</v>
      </c>
      <c r="E99" t="str">
        <f t="shared" si="4"/>
        <v>OK</v>
      </c>
      <c r="I99" t="str">
        <f t="shared" si="5"/>
        <v>90012</v>
      </c>
      <c r="J99" s="126">
        <v>9001</v>
      </c>
      <c r="K99" s="127" t="s">
        <v>8</v>
      </c>
      <c r="L99" s="126">
        <v>2</v>
      </c>
      <c r="M99" s="130" t="s">
        <v>103</v>
      </c>
    </row>
    <row r="100" spans="1:13" x14ac:dyDescent="0.35">
      <c r="A100" s="118" t="s">
        <v>1032</v>
      </c>
      <c r="B100">
        <v>19817440</v>
      </c>
      <c r="C100">
        <v>9122122</v>
      </c>
      <c r="D100" t="str">
        <f t="shared" si="3"/>
        <v>OK</v>
      </c>
      <c r="E100" t="str">
        <f t="shared" si="4"/>
        <v>OK</v>
      </c>
      <c r="I100" t="str">
        <f t="shared" si="5"/>
        <v>90013</v>
      </c>
      <c r="J100" s="118">
        <v>9001</v>
      </c>
      <c r="K100" s="119" t="s">
        <v>8</v>
      </c>
      <c r="L100" s="118">
        <v>3</v>
      </c>
      <c r="M100" s="130" t="s">
        <v>103</v>
      </c>
    </row>
    <row r="101" spans="1:13" x14ac:dyDescent="0.35">
      <c r="A101" s="126" t="s">
        <v>1033</v>
      </c>
      <c r="B101">
        <v>19817440</v>
      </c>
      <c r="C101">
        <v>9122122</v>
      </c>
      <c r="D101" t="str">
        <f t="shared" si="3"/>
        <v>OK</v>
      </c>
      <c r="E101" t="str">
        <f t="shared" si="4"/>
        <v>OK</v>
      </c>
      <c r="I101" t="str">
        <f t="shared" si="5"/>
        <v>90014</v>
      </c>
      <c r="J101" s="126">
        <v>9001</v>
      </c>
      <c r="K101" s="127" t="s">
        <v>8</v>
      </c>
      <c r="L101" s="126">
        <v>4</v>
      </c>
      <c r="M101" s="130" t="s">
        <v>103</v>
      </c>
    </row>
    <row r="102" spans="1:13" x14ac:dyDescent="0.35">
      <c r="A102" s="118" t="s">
        <v>599</v>
      </c>
      <c r="B102">
        <v>19817440</v>
      </c>
      <c r="C102">
        <v>9122122</v>
      </c>
      <c r="D102" t="str">
        <f t="shared" si="3"/>
        <v>OK</v>
      </c>
      <c r="E102" t="str">
        <f t="shared" si="4"/>
        <v>OK</v>
      </c>
      <c r="I102" t="str">
        <f t="shared" si="5"/>
        <v>90015</v>
      </c>
      <c r="J102" s="118">
        <v>9001</v>
      </c>
      <c r="K102" s="119" t="s">
        <v>8</v>
      </c>
      <c r="L102" s="118">
        <v>5</v>
      </c>
      <c r="M102" s="130" t="s">
        <v>103</v>
      </c>
    </row>
    <row r="103" spans="1:13" x14ac:dyDescent="0.35">
      <c r="A103" s="126" t="s">
        <v>1034</v>
      </c>
      <c r="B103">
        <v>19817440</v>
      </c>
      <c r="C103">
        <v>9122122</v>
      </c>
      <c r="D103" t="str">
        <f t="shared" si="3"/>
        <v>OK</v>
      </c>
      <c r="E103" t="str">
        <f t="shared" si="4"/>
        <v>OK</v>
      </c>
      <c r="I103" t="str">
        <f t="shared" si="5"/>
        <v>90017</v>
      </c>
      <c r="J103" s="126">
        <v>9001</v>
      </c>
      <c r="K103" s="127" t="s">
        <v>8</v>
      </c>
      <c r="L103" s="126">
        <v>7</v>
      </c>
      <c r="M103" s="130" t="s">
        <v>103</v>
      </c>
    </row>
    <row r="104" spans="1:13" x14ac:dyDescent="0.35">
      <c r="A104" s="118" t="s">
        <v>604</v>
      </c>
      <c r="B104">
        <v>19817440</v>
      </c>
      <c r="C104">
        <v>9122122</v>
      </c>
      <c r="D104" t="str">
        <f t="shared" si="3"/>
        <v>OK</v>
      </c>
      <c r="E104" t="str">
        <f t="shared" si="4"/>
        <v>OK</v>
      </c>
      <c r="I104" t="str">
        <f t="shared" si="5"/>
        <v>9111112</v>
      </c>
      <c r="J104" s="118">
        <v>9111</v>
      </c>
      <c r="K104" s="119" t="s">
        <v>25</v>
      </c>
      <c r="L104" s="118">
        <v>112</v>
      </c>
      <c r="M104" s="130" t="s">
        <v>103</v>
      </c>
    </row>
    <row r="105" spans="1:13" x14ac:dyDescent="0.35">
      <c r="A105" s="126" t="s">
        <v>1035</v>
      </c>
      <c r="B105">
        <v>90012</v>
      </c>
      <c r="C105">
        <v>9122122</v>
      </c>
      <c r="D105" t="str">
        <f>IF(COUNTIF($A:$A,B105)=0,"FALTA NO ESTOQUE","OK")</f>
        <v>OK</v>
      </c>
      <c r="E105" t="str">
        <f t="shared" si="4"/>
        <v>OK</v>
      </c>
      <c r="I105" t="str">
        <f t="shared" si="5"/>
        <v>9118115</v>
      </c>
      <c r="J105" s="126">
        <v>9118</v>
      </c>
      <c r="K105" s="127" t="s">
        <v>49</v>
      </c>
      <c r="L105" s="126">
        <v>115</v>
      </c>
      <c r="M105" s="130" t="s">
        <v>103</v>
      </c>
    </row>
    <row r="106" spans="1:13" x14ac:dyDescent="0.35">
      <c r="A106" s="118" t="s">
        <v>1036</v>
      </c>
      <c r="B106">
        <v>90012</v>
      </c>
      <c r="C106">
        <v>9122122</v>
      </c>
      <c r="D106" t="str">
        <f t="shared" si="3"/>
        <v>OK</v>
      </c>
      <c r="E106" t="str">
        <f t="shared" si="4"/>
        <v>OK</v>
      </c>
      <c r="I106" t="str">
        <f t="shared" si="5"/>
        <v>9118116</v>
      </c>
      <c r="J106" s="118">
        <v>9118</v>
      </c>
      <c r="K106" s="119" t="s">
        <v>49</v>
      </c>
      <c r="L106" s="118">
        <v>116</v>
      </c>
      <c r="M106" s="130" t="s">
        <v>103</v>
      </c>
    </row>
    <row r="107" spans="1:13" x14ac:dyDescent="0.35">
      <c r="A107" s="126" t="s">
        <v>1037</v>
      </c>
      <c r="B107">
        <v>57569186</v>
      </c>
      <c r="C107">
        <v>9122122</v>
      </c>
      <c r="D107" t="str">
        <f t="shared" si="3"/>
        <v>OK</v>
      </c>
      <c r="E107" t="str">
        <f t="shared" si="4"/>
        <v>OK</v>
      </c>
      <c r="I107" t="str">
        <f t="shared" si="5"/>
        <v>9134188</v>
      </c>
      <c r="J107" s="126">
        <v>9134</v>
      </c>
      <c r="K107" s="127" t="s">
        <v>129</v>
      </c>
      <c r="L107" s="126">
        <v>188</v>
      </c>
      <c r="M107" s="130" t="s">
        <v>103</v>
      </c>
    </row>
    <row r="108" spans="1:13" x14ac:dyDescent="0.35">
      <c r="A108" s="118" t="s">
        <v>1038</v>
      </c>
      <c r="B108">
        <v>57569186</v>
      </c>
      <c r="C108">
        <v>9122122</v>
      </c>
      <c r="D108" t="str">
        <f t="shared" si="3"/>
        <v>OK</v>
      </c>
      <c r="E108" t="str">
        <f t="shared" si="4"/>
        <v>OK</v>
      </c>
      <c r="I108" t="str">
        <f t="shared" si="5"/>
        <v>9138151</v>
      </c>
      <c r="J108" s="118">
        <v>9138</v>
      </c>
      <c r="K108" s="119" t="s">
        <v>7</v>
      </c>
      <c r="L108" s="118">
        <v>151</v>
      </c>
      <c r="M108" s="130" t="s">
        <v>103</v>
      </c>
    </row>
    <row r="109" spans="1:13" x14ac:dyDescent="0.35">
      <c r="A109" s="126" t="s">
        <v>1039</v>
      </c>
      <c r="B109">
        <v>57569186</v>
      </c>
      <c r="C109">
        <v>9122122</v>
      </c>
      <c r="D109" t="str">
        <f t="shared" si="3"/>
        <v>OK</v>
      </c>
      <c r="E109" t="str">
        <f t="shared" si="4"/>
        <v>OK</v>
      </c>
      <c r="I109" t="str">
        <f t="shared" si="5"/>
        <v>9138153</v>
      </c>
      <c r="J109" s="126">
        <v>9138</v>
      </c>
      <c r="K109" s="127" t="s">
        <v>7</v>
      </c>
      <c r="L109" s="126">
        <v>153</v>
      </c>
      <c r="M109" s="130" t="s">
        <v>103</v>
      </c>
    </row>
    <row r="110" spans="1:13" x14ac:dyDescent="0.35">
      <c r="A110" s="118" t="s">
        <v>1040</v>
      </c>
      <c r="B110">
        <v>57569186</v>
      </c>
      <c r="C110">
        <v>9122122</v>
      </c>
      <c r="D110" t="str">
        <f t="shared" si="3"/>
        <v>OK</v>
      </c>
      <c r="E110" t="str">
        <f t="shared" si="4"/>
        <v>OK</v>
      </c>
      <c r="I110" t="str">
        <f t="shared" si="5"/>
        <v>9138157</v>
      </c>
      <c r="J110" s="118">
        <v>9138</v>
      </c>
      <c r="K110" s="119" t="s">
        <v>7</v>
      </c>
      <c r="L110" s="118">
        <v>157</v>
      </c>
      <c r="M110" s="130" t="s">
        <v>103</v>
      </c>
    </row>
    <row r="111" spans="1:13" x14ac:dyDescent="0.35">
      <c r="A111" s="126" t="s">
        <v>1041</v>
      </c>
      <c r="B111">
        <v>57569186</v>
      </c>
      <c r="C111">
        <v>9122122</v>
      </c>
      <c r="D111" t="str">
        <f t="shared" si="3"/>
        <v>OK</v>
      </c>
      <c r="E111" t="str">
        <f t="shared" si="4"/>
        <v>OK</v>
      </c>
      <c r="I111" t="str">
        <f t="shared" si="5"/>
        <v>9143150</v>
      </c>
      <c r="J111" s="126">
        <v>9143</v>
      </c>
      <c r="K111" s="127" t="s">
        <v>41</v>
      </c>
      <c r="L111" s="126">
        <v>150</v>
      </c>
      <c r="M111" s="130" t="s">
        <v>103</v>
      </c>
    </row>
    <row r="112" spans="1:13" x14ac:dyDescent="0.35">
      <c r="A112" s="118" t="s">
        <v>1042</v>
      </c>
      <c r="B112">
        <v>57569186</v>
      </c>
      <c r="C112">
        <v>9122122</v>
      </c>
      <c r="D112" t="str">
        <f t="shared" si="3"/>
        <v>OK</v>
      </c>
      <c r="E112" t="str">
        <f t="shared" si="4"/>
        <v>OK</v>
      </c>
      <c r="I112" t="str">
        <f t="shared" si="5"/>
        <v>9156103</v>
      </c>
      <c r="J112" s="118">
        <v>9156</v>
      </c>
      <c r="K112" s="119" t="s">
        <v>47</v>
      </c>
      <c r="L112" s="118">
        <v>103</v>
      </c>
      <c r="M112" s="130" t="s">
        <v>103</v>
      </c>
    </row>
    <row r="113" spans="1:13" x14ac:dyDescent="0.35">
      <c r="A113" s="126" t="s">
        <v>1043</v>
      </c>
      <c r="B113">
        <v>57569186</v>
      </c>
      <c r="C113">
        <v>9122122</v>
      </c>
      <c r="D113" t="str">
        <f t="shared" si="3"/>
        <v>OK</v>
      </c>
      <c r="E113" t="str">
        <f t="shared" si="4"/>
        <v>OK</v>
      </c>
      <c r="I113" t="str">
        <f t="shared" si="5"/>
        <v>9157104</v>
      </c>
      <c r="J113" s="126">
        <v>9157</v>
      </c>
      <c r="K113" s="127" t="s">
        <v>45</v>
      </c>
      <c r="L113" s="126">
        <v>104</v>
      </c>
      <c r="M113" s="130" t="s">
        <v>103</v>
      </c>
    </row>
    <row r="114" spans="1:13" x14ac:dyDescent="0.35">
      <c r="A114" s="118" t="s">
        <v>1044</v>
      </c>
      <c r="B114">
        <v>57569186</v>
      </c>
      <c r="C114">
        <v>9122122</v>
      </c>
      <c r="D114" t="str">
        <f t="shared" si="3"/>
        <v>OK</v>
      </c>
      <c r="E114" t="str">
        <f t="shared" si="4"/>
        <v>OK</v>
      </c>
      <c r="I114" t="str">
        <f t="shared" si="5"/>
        <v>9167176</v>
      </c>
      <c r="J114" s="118">
        <v>9167</v>
      </c>
      <c r="K114" s="119" t="s">
        <v>43</v>
      </c>
      <c r="L114" s="118">
        <v>176</v>
      </c>
      <c r="M114" s="130" t="s">
        <v>103</v>
      </c>
    </row>
    <row r="115" spans="1:13" x14ac:dyDescent="0.35">
      <c r="A115" s="126" t="s">
        <v>1045</v>
      </c>
      <c r="B115">
        <v>57569186</v>
      </c>
      <c r="C115">
        <v>9122122</v>
      </c>
      <c r="D115" t="str">
        <f t="shared" si="3"/>
        <v>OK</v>
      </c>
      <c r="E115" t="str">
        <f t="shared" si="4"/>
        <v>OK</v>
      </c>
      <c r="I115" t="str">
        <f t="shared" si="5"/>
        <v>9167177</v>
      </c>
      <c r="J115" s="126">
        <v>9167</v>
      </c>
      <c r="K115" s="127" t="s">
        <v>43</v>
      </c>
      <c r="L115" s="126">
        <v>177</v>
      </c>
      <c r="M115" s="130" t="s">
        <v>103</v>
      </c>
    </row>
    <row r="116" spans="1:13" x14ac:dyDescent="0.35">
      <c r="A116" s="118" t="s">
        <v>1046</v>
      </c>
      <c r="B116">
        <v>57569186</v>
      </c>
      <c r="C116">
        <v>9122122</v>
      </c>
      <c r="D116" t="str">
        <f t="shared" si="3"/>
        <v>OK</v>
      </c>
      <c r="E116" t="str">
        <f t="shared" si="4"/>
        <v>OK</v>
      </c>
      <c r="I116" t="str">
        <f t="shared" si="5"/>
        <v>9169329</v>
      </c>
      <c r="J116" s="118">
        <v>9169</v>
      </c>
      <c r="K116" s="119" t="s">
        <v>39</v>
      </c>
      <c r="L116" s="118">
        <v>329</v>
      </c>
      <c r="M116" s="130" t="s">
        <v>103</v>
      </c>
    </row>
    <row r="117" spans="1:13" x14ac:dyDescent="0.35">
      <c r="A117" s="126" t="s">
        <v>1047</v>
      </c>
      <c r="B117">
        <v>9111112</v>
      </c>
      <c r="C117">
        <v>9122122</v>
      </c>
      <c r="D117" t="str">
        <f t="shared" si="3"/>
        <v>OK</v>
      </c>
      <c r="E117" t="str">
        <f t="shared" si="4"/>
        <v>OK</v>
      </c>
      <c r="I117" t="str">
        <f t="shared" si="5"/>
        <v>9171182</v>
      </c>
      <c r="J117" s="126">
        <v>9171</v>
      </c>
      <c r="K117" s="127" t="s">
        <v>9</v>
      </c>
      <c r="L117" s="126">
        <v>182</v>
      </c>
      <c r="M117" s="130" t="s">
        <v>103</v>
      </c>
    </row>
    <row r="118" spans="1:13" x14ac:dyDescent="0.35">
      <c r="A118" s="118" t="s">
        <v>1048</v>
      </c>
      <c r="B118">
        <v>9171182</v>
      </c>
      <c r="C118">
        <v>9122122</v>
      </c>
      <c r="D118" t="str">
        <f t="shared" si="3"/>
        <v>OK</v>
      </c>
      <c r="E118" t="str">
        <f t="shared" si="4"/>
        <v>OK</v>
      </c>
      <c r="I118" t="str">
        <f t="shared" si="5"/>
        <v>9189222</v>
      </c>
      <c r="J118" s="118">
        <v>9189</v>
      </c>
      <c r="K118" s="119" t="s">
        <v>53</v>
      </c>
      <c r="L118" s="118">
        <v>222</v>
      </c>
      <c r="M118" s="130" t="s">
        <v>103</v>
      </c>
    </row>
    <row r="119" spans="1:13" x14ac:dyDescent="0.35">
      <c r="A119" s="126" t="s">
        <v>1049</v>
      </c>
      <c r="B119">
        <v>9171182</v>
      </c>
      <c r="C119">
        <v>9122122</v>
      </c>
      <c r="D119" t="str">
        <f t="shared" si="3"/>
        <v>OK</v>
      </c>
      <c r="E119" t="str">
        <f t="shared" si="4"/>
        <v>OK</v>
      </c>
      <c r="I119" t="str">
        <f t="shared" si="5"/>
        <v>9189223</v>
      </c>
      <c r="J119" s="126">
        <v>9189</v>
      </c>
      <c r="K119" s="127" t="s">
        <v>53</v>
      </c>
      <c r="L119" s="126">
        <v>223</v>
      </c>
      <c r="M119" s="130" t="s">
        <v>103</v>
      </c>
    </row>
    <row r="120" spans="1:13" x14ac:dyDescent="0.35">
      <c r="A120" s="118" t="s">
        <v>1050</v>
      </c>
      <c r="B120">
        <v>9171182</v>
      </c>
      <c r="C120">
        <v>9122122</v>
      </c>
      <c r="D120" t="str">
        <f t="shared" si="3"/>
        <v>OK</v>
      </c>
      <c r="E120" t="str">
        <f t="shared" si="4"/>
        <v>OK</v>
      </c>
      <c r="I120" t="str">
        <f t="shared" si="5"/>
        <v>9441237</v>
      </c>
      <c r="J120" s="118">
        <v>9441</v>
      </c>
      <c r="K120" s="119" t="s">
        <v>34</v>
      </c>
      <c r="L120" s="118">
        <v>237</v>
      </c>
      <c r="M120" s="130" t="s">
        <v>103</v>
      </c>
    </row>
    <row r="121" spans="1:13" x14ac:dyDescent="0.35">
      <c r="A121" s="126" t="s">
        <v>1051</v>
      </c>
      <c r="B121">
        <v>9171182</v>
      </c>
      <c r="C121">
        <v>9126129</v>
      </c>
      <c r="D121" t="str">
        <f t="shared" si="3"/>
        <v>OK</v>
      </c>
      <c r="E121" t="str">
        <f t="shared" si="4"/>
        <v>OK</v>
      </c>
      <c r="I121" t="str">
        <f t="shared" si="5"/>
        <v>9443238</v>
      </c>
      <c r="J121" s="126">
        <v>9443</v>
      </c>
      <c r="K121" s="127" t="s">
        <v>51</v>
      </c>
      <c r="L121" s="126">
        <v>238</v>
      </c>
      <c r="M121" s="130" t="s">
        <v>103</v>
      </c>
    </row>
    <row r="122" spans="1:13" x14ac:dyDescent="0.35">
      <c r="A122" s="118" t="s">
        <v>1052</v>
      </c>
      <c r="B122">
        <v>9171182</v>
      </c>
      <c r="C122">
        <v>9126129</v>
      </c>
      <c r="D122" t="str">
        <f t="shared" si="3"/>
        <v>OK</v>
      </c>
      <c r="E122" t="str">
        <f t="shared" si="4"/>
        <v>OK</v>
      </c>
      <c r="I122" t="str">
        <f t="shared" si="5"/>
        <v>9462239</v>
      </c>
      <c r="J122" s="118">
        <v>9462</v>
      </c>
      <c r="K122" s="119" t="s">
        <v>32</v>
      </c>
      <c r="L122" s="118">
        <v>239</v>
      </c>
      <c r="M122" s="130" t="s">
        <v>103</v>
      </c>
    </row>
    <row r="123" spans="1:13" x14ac:dyDescent="0.35">
      <c r="A123" s="126" t="s">
        <v>1053</v>
      </c>
      <c r="B123">
        <v>9171182</v>
      </c>
      <c r="C123">
        <v>9126129</v>
      </c>
      <c r="D123" t="str">
        <f t="shared" si="3"/>
        <v>OK</v>
      </c>
      <c r="E123" t="str">
        <f t="shared" si="4"/>
        <v>OK</v>
      </c>
      <c r="I123" t="str">
        <f t="shared" si="5"/>
        <v>9521246</v>
      </c>
      <c r="J123" s="126">
        <v>9521</v>
      </c>
      <c r="K123" s="127" t="s">
        <v>37</v>
      </c>
      <c r="L123" s="126">
        <v>246</v>
      </c>
      <c r="M123" s="130" t="s">
        <v>103</v>
      </c>
    </row>
    <row r="124" spans="1:13" x14ac:dyDescent="0.35">
      <c r="A124" s="118" t="s">
        <v>630</v>
      </c>
      <c r="B124">
        <v>9171182</v>
      </c>
      <c r="C124">
        <v>9126129</v>
      </c>
      <c r="D124" t="str">
        <f t="shared" si="3"/>
        <v>OK</v>
      </c>
      <c r="E124" t="str">
        <f t="shared" si="4"/>
        <v>OK</v>
      </c>
      <c r="I124" t="str">
        <f t="shared" si="5"/>
        <v>9532248</v>
      </c>
      <c r="J124" s="118">
        <v>9532</v>
      </c>
      <c r="K124" s="119" t="s">
        <v>1</v>
      </c>
      <c r="L124" s="118">
        <v>248</v>
      </c>
      <c r="M124" s="130" t="s">
        <v>103</v>
      </c>
    </row>
    <row r="125" spans="1:13" x14ac:dyDescent="0.35">
      <c r="A125" s="126" t="s">
        <v>1054</v>
      </c>
      <c r="B125">
        <v>9171182</v>
      </c>
      <c r="C125">
        <v>9126129</v>
      </c>
      <c r="D125" t="str">
        <f t="shared" si="3"/>
        <v>OK</v>
      </c>
      <c r="E125" t="str">
        <f t="shared" si="4"/>
        <v>OK</v>
      </c>
      <c r="I125" t="str">
        <f t="shared" si="5"/>
        <v>19020263</v>
      </c>
      <c r="J125" s="126">
        <v>19020</v>
      </c>
      <c r="K125" s="127" t="s">
        <v>36</v>
      </c>
      <c r="L125" s="126">
        <v>263</v>
      </c>
      <c r="M125" s="130" t="s">
        <v>103</v>
      </c>
    </row>
    <row r="126" spans="1:13" x14ac:dyDescent="0.35">
      <c r="A126" s="118" t="s">
        <v>1055</v>
      </c>
      <c r="B126">
        <v>9171182</v>
      </c>
      <c r="C126">
        <v>9126129</v>
      </c>
      <c r="D126" t="str">
        <f t="shared" si="3"/>
        <v>OK</v>
      </c>
      <c r="E126" t="str">
        <f t="shared" si="4"/>
        <v>OK</v>
      </c>
      <c r="I126" t="str">
        <f t="shared" si="5"/>
        <v>19289276</v>
      </c>
      <c r="J126" s="118">
        <v>19289</v>
      </c>
      <c r="K126" s="119" t="s">
        <v>31</v>
      </c>
      <c r="L126" s="118">
        <v>276</v>
      </c>
      <c r="M126" s="130" t="s">
        <v>103</v>
      </c>
    </row>
    <row r="127" spans="1:13" x14ac:dyDescent="0.35">
      <c r="A127" s="126" t="s">
        <v>1056</v>
      </c>
      <c r="B127">
        <v>9171182</v>
      </c>
      <c r="C127">
        <v>9126129</v>
      </c>
      <c r="D127" t="str">
        <f t="shared" si="3"/>
        <v>OK</v>
      </c>
      <c r="E127" t="str">
        <f t="shared" si="4"/>
        <v>OK</v>
      </c>
      <c r="I127" t="str">
        <f t="shared" si="5"/>
        <v>19301281</v>
      </c>
      <c r="J127" s="126">
        <v>19301</v>
      </c>
      <c r="K127" s="127" t="s">
        <v>62</v>
      </c>
      <c r="L127" s="126">
        <v>281</v>
      </c>
      <c r="M127" s="130" t="s">
        <v>103</v>
      </c>
    </row>
    <row r="128" spans="1:13" x14ac:dyDescent="0.35">
      <c r="A128" s="118" t="s">
        <v>1057</v>
      </c>
      <c r="B128">
        <v>19627331</v>
      </c>
      <c r="C128">
        <v>9126129</v>
      </c>
      <c r="D128" t="str">
        <f t="shared" si="3"/>
        <v>OK</v>
      </c>
      <c r="E128" t="str">
        <f t="shared" si="4"/>
        <v>OK</v>
      </c>
      <c r="I128" t="str">
        <f t="shared" si="5"/>
        <v>19301282</v>
      </c>
      <c r="J128" s="118">
        <v>19301</v>
      </c>
      <c r="K128" s="119" t="s">
        <v>62</v>
      </c>
      <c r="L128" s="118">
        <v>282</v>
      </c>
      <c r="M128" s="130" t="s">
        <v>103</v>
      </c>
    </row>
    <row r="129" spans="1:13" x14ac:dyDescent="0.35">
      <c r="A129" s="126" t="s">
        <v>1058</v>
      </c>
      <c r="B129">
        <v>19627331</v>
      </c>
      <c r="C129">
        <v>9126129</v>
      </c>
      <c r="D129" t="str">
        <f t="shared" si="3"/>
        <v>OK</v>
      </c>
      <c r="E129" t="str">
        <f t="shared" si="4"/>
        <v>OK</v>
      </c>
      <c r="I129" t="str">
        <f t="shared" si="5"/>
        <v>19301283</v>
      </c>
      <c r="J129" s="126">
        <v>19301</v>
      </c>
      <c r="K129" s="127" t="s">
        <v>62</v>
      </c>
      <c r="L129" s="126">
        <v>283</v>
      </c>
      <c r="M129" s="130" t="s">
        <v>103</v>
      </c>
    </row>
    <row r="130" spans="1:13" x14ac:dyDescent="0.35">
      <c r="A130" s="118" t="s">
        <v>644</v>
      </c>
      <c r="B130">
        <v>19627332</v>
      </c>
      <c r="C130">
        <v>9126129</v>
      </c>
      <c r="D130" t="str">
        <f t="shared" si="3"/>
        <v>OK</v>
      </c>
      <c r="E130" t="str">
        <f t="shared" si="4"/>
        <v>OK</v>
      </c>
      <c r="I130" t="str">
        <f t="shared" si="5"/>
        <v>19315279</v>
      </c>
      <c r="J130" s="118">
        <v>19315</v>
      </c>
      <c r="K130" s="119" t="s">
        <v>3</v>
      </c>
      <c r="L130" s="118">
        <v>279</v>
      </c>
      <c r="M130" s="130" t="s">
        <v>103</v>
      </c>
    </row>
    <row r="131" spans="1:13" x14ac:dyDescent="0.35">
      <c r="A131" s="126" t="s">
        <v>1059</v>
      </c>
      <c r="B131">
        <v>19627332</v>
      </c>
      <c r="C131">
        <v>9126129</v>
      </c>
      <c r="D131" t="str">
        <f t="shared" ref="D131:D194" si="6">IF(COUNTIF($A:$A,B131)=0,"FALTA NO ESTOQUE","OK")</f>
        <v>OK</v>
      </c>
      <c r="E131" t="str">
        <f t="shared" ref="E131:E194" si="7">IF(COUNTIF($A:$A,C131)=0,"FALTA NO ESTOQUE","OK")</f>
        <v>OK</v>
      </c>
      <c r="I131" t="str">
        <f t="shared" ref="I131:I170" si="8">CONCATENATE(J131,L131)</f>
        <v>19343284</v>
      </c>
      <c r="J131" s="126">
        <v>19343</v>
      </c>
      <c r="K131" s="127" t="s">
        <v>65</v>
      </c>
      <c r="L131" s="126">
        <v>284</v>
      </c>
      <c r="M131" s="130" t="s">
        <v>103</v>
      </c>
    </row>
    <row r="132" spans="1:13" x14ac:dyDescent="0.35">
      <c r="A132" s="118" t="s">
        <v>1060</v>
      </c>
      <c r="B132">
        <v>19627332</v>
      </c>
      <c r="C132">
        <v>9126129</v>
      </c>
      <c r="D132" t="str">
        <f t="shared" si="6"/>
        <v>OK</v>
      </c>
      <c r="E132" t="str">
        <f t="shared" si="7"/>
        <v>OK</v>
      </c>
      <c r="I132" t="str">
        <f t="shared" si="8"/>
        <v>19431286</v>
      </c>
      <c r="J132" s="118">
        <v>19431</v>
      </c>
      <c r="K132" s="119" t="s">
        <v>64</v>
      </c>
      <c r="L132" s="118">
        <v>286</v>
      </c>
      <c r="M132" s="130" t="s">
        <v>103</v>
      </c>
    </row>
    <row r="133" spans="1:13" x14ac:dyDescent="0.35">
      <c r="A133" s="126" t="s">
        <v>1061</v>
      </c>
      <c r="B133">
        <v>19627332</v>
      </c>
      <c r="C133">
        <v>9126129</v>
      </c>
      <c r="D133" t="str">
        <f t="shared" si="6"/>
        <v>OK</v>
      </c>
      <c r="E133" t="str">
        <f t="shared" si="7"/>
        <v>OK</v>
      </c>
      <c r="I133" t="str">
        <f t="shared" si="8"/>
        <v>19445294</v>
      </c>
      <c r="J133" s="126">
        <v>19445</v>
      </c>
      <c r="K133" s="127" t="s">
        <v>55</v>
      </c>
      <c r="L133" s="126">
        <v>294</v>
      </c>
      <c r="M133" s="130" t="s">
        <v>103</v>
      </c>
    </row>
    <row r="134" spans="1:13" x14ac:dyDescent="0.35">
      <c r="A134" s="118" t="s">
        <v>1062</v>
      </c>
      <c r="B134">
        <v>19627332</v>
      </c>
      <c r="C134">
        <v>9126129</v>
      </c>
      <c r="D134" t="str">
        <f t="shared" si="6"/>
        <v>OK</v>
      </c>
      <c r="E134" t="str">
        <f t="shared" si="7"/>
        <v>OK</v>
      </c>
      <c r="I134" t="str">
        <f t="shared" si="8"/>
        <v>19489321</v>
      </c>
      <c r="J134" s="118">
        <v>19489</v>
      </c>
      <c r="K134" s="119" t="s">
        <v>138</v>
      </c>
      <c r="L134" s="118">
        <v>321</v>
      </c>
      <c r="M134" s="130" t="s">
        <v>103</v>
      </c>
    </row>
    <row r="135" spans="1:13" x14ac:dyDescent="0.35">
      <c r="A135" s="126" t="s">
        <v>1063</v>
      </c>
      <c r="B135">
        <v>19627332</v>
      </c>
      <c r="C135">
        <v>9130360</v>
      </c>
      <c r="D135" t="str">
        <f t="shared" si="6"/>
        <v>OK</v>
      </c>
      <c r="E135" t="str">
        <f t="shared" si="7"/>
        <v>OK</v>
      </c>
      <c r="I135" t="str">
        <f t="shared" si="8"/>
        <v>19625330</v>
      </c>
      <c r="J135" s="126">
        <v>19625</v>
      </c>
      <c r="K135" s="127" t="s">
        <v>139</v>
      </c>
      <c r="L135" s="126">
        <v>330</v>
      </c>
      <c r="M135" s="130" t="s">
        <v>103</v>
      </c>
    </row>
    <row r="136" spans="1:13" x14ac:dyDescent="0.35">
      <c r="A136" s="118" t="s">
        <v>1064</v>
      </c>
      <c r="B136">
        <v>19627332</v>
      </c>
      <c r="C136">
        <v>9130360</v>
      </c>
      <c r="D136" t="str">
        <f t="shared" si="6"/>
        <v>OK</v>
      </c>
      <c r="E136" t="str">
        <f t="shared" si="7"/>
        <v>OK</v>
      </c>
      <c r="I136" t="str">
        <f t="shared" si="8"/>
        <v>19627331</v>
      </c>
      <c r="J136" s="118">
        <v>19627</v>
      </c>
      <c r="K136" s="119" t="s">
        <v>11</v>
      </c>
      <c r="L136" s="118">
        <v>331</v>
      </c>
      <c r="M136" s="130" t="s">
        <v>103</v>
      </c>
    </row>
    <row r="137" spans="1:13" x14ac:dyDescent="0.35">
      <c r="A137" s="126" t="s">
        <v>1065</v>
      </c>
      <c r="B137">
        <v>19817441</v>
      </c>
      <c r="C137">
        <v>9130360</v>
      </c>
      <c r="D137" t="str">
        <f t="shared" si="6"/>
        <v>OK</v>
      </c>
      <c r="E137" t="str">
        <f t="shared" si="7"/>
        <v>OK</v>
      </c>
      <c r="I137" t="str">
        <f t="shared" si="8"/>
        <v>19627332</v>
      </c>
      <c r="J137" s="126">
        <v>19627</v>
      </c>
      <c r="K137" s="127" t="s">
        <v>11</v>
      </c>
      <c r="L137" s="126">
        <v>332</v>
      </c>
      <c r="M137" s="130" t="s">
        <v>103</v>
      </c>
    </row>
    <row r="138" spans="1:13" x14ac:dyDescent="0.35">
      <c r="A138" s="118" t="s">
        <v>657</v>
      </c>
      <c r="B138">
        <v>19817441</v>
      </c>
      <c r="C138">
        <v>9130360</v>
      </c>
      <c r="D138" t="str">
        <f t="shared" si="6"/>
        <v>OK</v>
      </c>
      <c r="E138" t="str">
        <f t="shared" si="7"/>
        <v>OK</v>
      </c>
      <c r="I138" t="str">
        <f t="shared" si="8"/>
        <v>19629327</v>
      </c>
      <c r="J138" s="118">
        <v>19629</v>
      </c>
      <c r="K138" s="119" t="s">
        <v>140</v>
      </c>
      <c r="L138" s="118">
        <v>327</v>
      </c>
      <c r="M138" s="130" t="s">
        <v>103</v>
      </c>
    </row>
    <row r="139" spans="1:13" x14ac:dyDescent="0.35">
      <c r="A139" s="126" t="s">
        <v>1066</v>
      </c>
      <c r="B139">
        <v>19817441</v>
      </c>
      <c r="C139">
        <v>9130360</v>
      </c>
      <c r="D139" t="str">
        <f t="shared" si="6"/>
        <v>OK</v>
      </c>
      <c r="E139" t="str">
        <f t="shared" si="7"/>
        <v>OK</v>
      </c>
      <c r="I139" t="str">
        <f t="shared" si="8"/>
        <v>19635335</v>
      </c>
      <c r="J139" s="126">
        <v>19635</v>
      </c>
      <c r="K139" s="127" t="s">
        <v>60</v>
      </c>
      <c r="L139" s="126">
        <v>335</v>
      </c>
      <c r="M139" s="130" t="s">
        <v>103</v>
      </c>
    </row>
    <row r="140" spans="1:13" x14ac:dyDescent="0.35">
      <c r="A140" s="118" t="s">
        <v>1067</v>
      </c>
      <c r="B140">
        <v>19817441</v>
      </c>
      <c r="C140">
        <v>9130360</v>
      </c>
      <c r="D140" t="str">
        <f t="shared" si="6"/>
        <v>OK</v>
      </c>
      <c r="E140" t="str">
        <f t="shared" si="7"/>
        <v>OK</v>
      </c>
      <c r="I140" t="str">
        <f t="shared" si="8"/>
        <v>19645342</v>
      </c>
      <c r="J140" s="118">
        <v>19645</v>
      </c>
      <c r="K140" s="119" t="s">
        <v>141</v>
      </c>
      <c r="L140" s="118">
        <v>342</v>
      </c>
      <c r="M140" s="130" t="s">
        <v>103</v>
      </c>
    </row>
    <row r="141" spans="1:13" x14ac:dyDescent="0.35">
      <c r="A141" s="126" t="s">
        <v>1068</v>
      </c>
      <c r="B141">
        <v>19817441</v>
      </c>
      <c r="C141">
        <v>9132136</v>
      </c>
      <c r="D141" t="str">
        <f t="shared" si="6"/>
        <v>OK</v>
      </c>
      <c r="E141" t="str">
        <f t="shared" si="7"/>
        <v>OK</v>
      </c>
      <c r="I141" t="str">
        <f t="shared" si="8"/>
        <v>19645346</v>
      </c>
      <c r="J141" s="126">
        <v>19645</v>
      </c>
      <c r="K141" s="127" t="s">
        <v>141</v>
      </c>
      <c r="L141" s="126">
        <v>346</v>
      </c>
      <c r="M141" s="130" t="s">
        <v>103</v>
      </c>
    </row>
    <row r="142" spans="1:13" x14ac:dyDescent="0.35">
      <c r="A142" s="118" t="s">
        <v>661</v>
      </c>
      <c r="B142">
        <v>19817441</v>
      </c>
      <c r="C142">
        <v>9132136</v>
      </c>
      <c r="D142" t="str">
        <f t="shared" si="6"/>
        <v>OK</v>
      </c>
      <c r="E142" t="str">
        <f t="shared" si="7"/>
        <v>OK</v>
      </c>
      <c r="I142" t="str">
        <f t="shared" si="8"/>
        <v>19679350</v>
      </c>
      <c r="J142" s="118">
        <v>19679</v>
      </c>
      <c r="K142" s="119" t="s">
        <v>18</v>
      </c>
      <c r="L142" s="118">
        <v>350</v>
      </c>
      <c r="M142" s="130" t="s">
        <v>103</v>
      </c>
    </row>
    <row r="143" spans="1:13" x14ac:dyDescent="0.35">
      <c r="A143" s="126" t="s">
        <v>1069</v>
      </c>
      <c r="B143">
        <v>19817441</v>
      </c>
      <c r="C143">
        <v>9132136</v>
      </c>
      <c r="D143" t="str">
        <f t="shared" si="6"/>
        <v>OK</v>
      </c>
      <c r="E143" t="str">
        <f t="shared" si="7"/>
        <v>OK</v>
      </c>
      <c r="I143" t="str">
        <f t="shared" si="8"/>
        <v>19729369</v>
      </c>
      <c r="J143" s="126">
        <v>19729</v>
      </c>
      <c r="K143" s="127" t="s">
        <v>4</v>
      </c>
      <c r="L143" s="126">
        <v>369</v>
      </c>
      <c r="M143" s="130" t="s">
        <v>103</v>
      </c>
    </row>
    <row r="144" spans="1:13" x14ac:dyDescent="0.35">
      <c r="A144" s="118" t="s">
        <v>1070</v>
      </c>
      <c r="B144">
        <v>19817441</v>
      </c>
      <c r="C144">
        <v>9132136</v>
      </c>
      <c r="D144" t="str">
        <f t="shared" si="6"/>
        <v>OK</v>
      </c>
      <c r="E144" t="str">
        <f t="shared" si="7"/>
        <v>OK</v>
      </c>
      <c r="I144" t="str">
        <f t="shared" si="8"/>
        <v>19729370</v>
      </c>
      <c r="J144" s="118">
        <v>19729</v>
      </c>
      <c r="K144" s="119" t="s">
        <v>4</v>
      </c>
      <c r="L144" s="118">
        <v>370</v>
      </c>
      <c r="M144" s="130" t="s">
        <v>103</v>
      </c>
    </row>
    <row r="145" spans="1:13" x14ac:dyDescent="0.35">
      <c r="A145" s="126" t="s">
        <v>1071</v>
      </c>
      <c r="B145">
        <v>19817441</v>
      </c>
      <c r="C145">
        <v>9134167</v>
      </c>
      <c r="D145" t="str">
        <f t="shared" si="6"/>
        <v>OK</v>
      </c>
      <c r="E145" t="str">
        <f t="shared" si="7"/>
        <v>OK</v>
      </c>
      <c r="I145" t="str">
        <f t="shared" si="8"/>
        <v>19755378</v>
      </c>
      <c r="J145" s="126">
        <v>19755</v>
      </c>
      <c r="K145" s="127" t="s">
        <v>17</v>
      </c>
      <c r="L145" s="126">
        <v>378</v>
      </c>
      <c r="M145" s="130" t="s">
        <v>103</v>
      </c>
    </row>
    <row r="146" spans="1:13" x14ac:dyDescent="0.35">
      <c r="A146" s="118" t="s">
        <v>667</v>
      </c>
      <c r="B146">
        <v>19817441</v>
      </c>
      <c r="C146">
        <v>9134167</v>
      </c>
      <c r="D146" t="str">
        <f t="shared" si="6"/>
        <v>OK</v>
      </c>
      <c r="E146" t="str">
        <f t="shared" si="7"/>
        <v>OK</v>
      </c>
      <c r="I146" t="str">
        <f t="shared" si="8"/>
        <v>19763397</v>
      </c>
      <c r="J146" s="118">
        <v>19763</v>
      </c>
      <c r="K146" s="119" t="s">
        <v>57</v>
      </c>
      <c r="L146" s="118">
        <v>397</v>
      </c>
      <c r="M146" s="130" t="s">
        <v>103</v>
      </c>
    </row>
    <row r="147" spans="1:13" x14ac:dyDescent="0.35">
      <c r="A147" s="126" t="s">
        <v>1072</v>
      </c>
      <c r="B147">
        <v>19817441</v>
      </c>
      <c r="C147">
        <v>9134167</v>
      </c>
      <c r="D147" t="str">
        <f t="shared" si="6"/>
        <v>OK</v>
      </c>
      <c r="E147" t="str">
        <f t="shared" si="7"/>
        <v>OK</v>
      </c>
      <c r="I147" t="str">
        <f t="shared" si="8"/>
        <v>19817408</v>
      </c>
      <c r="J147" s="126">
        <v>19817</v>
      </c>
      <c r="K147" s="127" t="s">
        <v>2</v>
      </c>
      <c r="L147" s="126">
        <v>408</v>
      </c>
      <c r="M147" s="130" t="s">
        <v>103</v>
      </c>
    </row>
    <row r="148" spans="1:13" x14ac:dyDescent="0.35">
      <c r="A148" s="118" t="s">
        <v>1073</v>
      </c>
      <c r="B148">
        <v>19817441</v>
      </c>
      <c r="C148">
        <v>9134167</v>
      </c>
      <c r="D148" t="str">
        <f t="shared" si="6"/>
        <v>OK</v>
      </c>
      <c r="E148" t="str">
        <f t="shared" si="7"/>
        <v>OK</v>
      </c>
      <c r="I148" t="str">
        <f t="shared" si="8"/>
        <v>19817413</v>
      </c>
      <c r="J148" s="118">
        <v>19817</v>
      </c>
      <c r="K148" s="119" t="s">
        <v>2</v>
      </c>
      <c r="L148" s="118">
        <v>413</v>
      </c>
      <c r="M148" s="130" t="s">
        <v>103</v>
      </c>
    </row>
    <row r="149" spans="1:13" x14ac:dyDescent="0.35">
      <c r="A149" s="126" t="s">
        <v>1074</v>
      </c>
      <c r="B149">
        <v>19817441</v>
      </c>
      <c r="C149">
        <v>9134167</v>
      </c>
      <c r="D149" t="str">
        <f t="shared" si="6"/>
        <v>OK</v>
      </c>
      <c r="E149" t="str">
        <f t="shared" si="7"/>
        <v>OK</v>
      </c>
      <c r="I149" t="str">
        <f t="shared" si="8"/>
        <v>19817414</v>
      </c>
      <c r="J149" s="126">
        <v>19817</v>
      </c>
      <c r="K149" s="127" t="s">
        <v>2</v>
      </c>
      <c r="L149" s="126">
        <v>414</v>
      </c>
      <c r="M149" s="130" t="s">
        <v>103</v>
      </c>
    </row>
    <row r="150" spans="1:13" x14ac:dyDescent="0.35">
      <c r="A150" s="118" t="s">
        <v>1075</v>
      </c>
      <c r="B150">
        <v>19817441</v>
      </c>
      <c r="C150">
        <v>9134167</v>
      </c>
      <c r="D150" t="str">
        <f t="shared" si="6"/>
        <v>OK</v>
      </c>
      <c r="E150" t="str">
        <f t="shared" si="7"/>
        <v>OK</v>
      </c>
      <c r="I150" t="str">
        <f t="shared" si="8"/>
        <v>19817440</v>
      </c>
      <c r="J150" s="118">
        <v>19817</v>
      </c>
      <c r="K150" s="119" t="s">
        <v>2</v>
      </c>
      <c r="L150" s="118">
        <v>440</v>
      </c>
      <c r="M150" s="130" t="s">
        <v>103</v>
      </c>
    </row>
    <row r="151" spans="1:13" x14ac:dyDescent="0.35">
      <c r="A151" s="126" t="s">
        <v>1076</v>
      </c>
      <c r="B151">
        <v>19817441</v>
      </c>
      <c r="C151">
        <v>9134167</v>
      </c>
      <c r="D151" t="str">
        <f t="shared" si="6"/>
        <v>OK</v>
      </c>
      <c r="E151" t="str">
        <f t="shared" si="7"/>
        <v>OK</v>
      </c>
      <c r="I151" t="str">
        <f t="shared" si="8"/>
        <v>19817441</v>
      </c>
      <c r="J151" s="126">
        <v>19817</v>
      </c>
      <c r="K151" s="127" t="s">
        <v>2</v>
      </c>
      <c r="L151" s="126">
        <v>441</v>
      </c>
      <c r="M151" s="130" t="s">
        <v>103</v>
      </c>
    </row>
    <row r="152" spans="1:13" x14ac:dyDescent="0.35">
      <c r="A152" s="118" t="s">
        <v>1077</v>
      </c>
      <c r="B152">
        <v>19817441</v>
      </c>
      <c r="C152">
        <v>9134167</v>
      </c>
      <c r="D152" t="str">
        <f t="shared" si="6"/>
        <v>OK</v>
      </c>
      <c r="E152" t="str">
        <f t="shared" si="7"/>
        <v>OK</v>
      </c>
      <c r="I152" t="str">
        <f t="shared" si="8"/>
        <v>19817442</v>
      </c>
      <c r="J152" s="118">
        <v>19817</v>
      </c>
      <c r="K152" s="119" t="s">
        <v>2</v>
      </c>
      <c r="L152" s="118">
        <v>442</v>
      </c>
      <c r="M152" s="130" t="s">
        <v>103</v>
      </c>
    </row>
    <row r="153" spans="1:13" x14ac:dyDescent="0.35">
      <c r="A153" s="126" t="s">
        <v>1078</v>
      </c>
      <c r="B153">
        <v>19817441</v>
      </c>
      <c r="C153">
        <v>9134167</v>
      </c>
      <c r="D153" t="str">
        <f t="shared" si="6"/>
        <v>OK</v>
      </c>
      <c r="E153" t="str">
        <f t="shared" si="7"/>
        <v>OK</v>
      </c>
      <c r="I153" t="str">
        <f t="shared" si="8"/>
        <v>19823416</v>
      </c>
      <c r="J153" s="126">
        <v>19823</v>
      </c>
      <c r="K153" s="127" t="s">
        <v>24</v>
      </c>
      <c r="L153" s="126">
        <v>416</v>
      </c>
      <c r="M153" s="130" t="s">
        <v>103</v>
      </c>
    </row>
    <row r="154" spans="1:13" x14ac:dyDescent="0.35">
      <c r="A154" s="118" t="s">
        <v>1079</v>
      </c>
      <c r="B154">
        <v>19817441</v>
      </c>
      <c r="C154">
        <v>9134167</v>
      </c>
      <c r="D154" t="str">
        <f t="shared" si="6"/>
        <v>OK</v>
      </c>
      <c r="E154" t="str">
        <f t="shared" si="7"/>
        <v>OK</v>
      </c>
      <c r="I154" t="str">
        <f t="shared" si="8"/>
        <v>19825417</v>
      </c>
      <c r="J154" s="118">
        <v>19825</v>
      </c>
      <c r="K154" s="119" t="s">
        <v>29</v>
      </c>
      <c r="L154" s="118">
        <v>417</v>
      </c>
      <c r="M154" s="130" t="s">
        <v>103</v>
      </c>
    </row>
    <row r="155" spans="1:13" x14ac:dyDescent="0.35">
      <c r="A155" s="126" t="s">
        <v>1080</v>
      </c>
      <c r="B155">
        <v>19817441</v>
      </c>
      <c r="C155">
        <v>9134168</v>
      </c>
      <c r="D155" t="str">
        <f t="shared" si="6"/>
        <v>OK</v>
      </c>
      <c r="E155" t="str">
        <f t="shared" si="7"/>
        <v>OK</v>
      </c>
      <c r="I155" t="str">
        <f t="shared" si="8"/>
        <v>568511</v>
      </c>
      <c r="J155" s="126">
        <v>56851</v>
      </c>
      <c r="K155" s="127" t="s">
        <v>68</v>
      </c>
      <c r="L155" s="126">
        <v>1</v>
      </c>
      <c r="M155" s="130" t="s">
        <v>103</v>
      </c>
    </row>
    <row r="156" spans="1:13" x14ac:dyDescent="0.35">
      <c r="A156" s="118" t="s">
        <v>679</v>
      </c>
      <c r="B156">
        <v>19817441</v>
      </c>
      <c r="C156">
        <v>9134168</v>
      </c>
      <c r="D156" t="str">
        <f t="shared" si="6"/>
        <v>OK</v>
      </c>
      <c r="E156" t="str">
        <f t="shared" si="7"/>
        <v>OK</v>
      </c>
      <c r="I156" t="str">
        <f t="shared" si="8"/>
        <v>57569186</v>
      </c>
      <c r="J156" s="118">
        <v>57569</v>
      </c>
      <c r="K156" s="119" t="s">
        <v>13</v>
      </c>
      <c r="L156" s="118">
        <v>186</v>
      </c>
      <c r="M156" s="130" t="s">
        <v>103</v>
      </c>
    </row>
    <row r="157" spans="1:13" x14ac:dyDescent="0.35">
      <c r="A157" s="126" t="s">
        <v>1081</v>
      </c>
      <c r="B157">
        <v>19817441</v>
      </c>
      <c r="C157">
        <v>9134168</v>
      </c>
      <c r="D157" t="str">
        <f t="shared" si="6"/>
        <v>OK</v>
      </c>
      <c r="E157" t="str">
        <f t="shared" si="7"/>
        <v>OK</v>
      </c>
      <c r="I157" t="str">
        <f t="shared" si="8"/>
        <v>58497504</v>
      </c>
      <c r="J157" s="126">
        <v>58497</v>
      </c>
      <c r="K157" s="127" t="s">
        <v>73</v>
      </c>
      <c r="L157" s="126">
        <v>504</v>
      </c>
      <c r="M157" s="130" t="s">
        <v>103</v>
      </c>
    </row>
    <row r="158" spans="1:13" x14ac:dyDescent="0.35">
      <c r="A158" s="118" t="s">
        <v>1082</v>
      </c>
      <c r="B158">
        <v>19817441</v>
      </c>
      <c r="C158">
        <v>9134168</v>
      </c>
      <c r="D158" t="str">
        <f t="shared" si="6"/>
        <v>OK</v>
      </c>
      <c r="E158" t="str">
        <f t="shared" si="7"/>
        <v>OK</v>
      </c>
      <c r="I158" t="str">
        <f t="shared" si="8"/>
        <v>74154504</v>
      </c>
      <c r="J158" s="118">
        <v>74154</v>
      </c>
      <c r="K158" s="119" t="s">
        <v>71</v>
      </c>
      <c r="L158" s="118">
        <v>504</v>
      </c>
      <c r="M158" s="130" t="s">
        <v>103</v>
      </c>
    </row>
    <row r="159" spans="1:13" x14ac:dyDescent="0.35">
      <c r="A159" s="126" t="s">
        <v>1083</v>
      </c>
      <c r="B159">
        <v>19817441</v>
      </c>
      <c r="C159">
        <v>9134168</v>
      </c>
      <c r="D159" t="str">
        <f t="shared" si="6"/>
        <v>OK</v>
      </c>
      <c r="E159" t="str">
        <f t="shared" si="7"/>
        <v>OK</v>
      </c>
      <c r="I159" t="str">
        <f t="shared" si="8"/>
        <v>7430314</v>
      </c>
      <c r="J159" s="126">
        <v>74303</v>
      </c>
      <c r="K159" s="127" t="s">
        <v>69</v>
      </c>
      <c r="L159" s="126">
        <v>14</v>
      </c>
      <c r="M159" s="130" t="s">
        <v>103</v>
      </c>
    </row>
    <row r="160" spans="1:13" x14ac:dyDescent="0.35">
      <c r="A160" s="118" t="s">
        <v>688</v>
      </c>
      <c r="B160">
        <v>19817441</v>
      </c>
      <c r="C160">
        <v>9134168</v>
      </c>
      <c r="D160" t="str">
        <f t="shared" si="6"/>
        <v>OK</v>
      </c>
      <c r="E160" t="str">
        <f t="shared" si="7"/>
        <v>OK</v>
      </c>
      <c r="I160" t="str">
        <f t="shared" si="8"/>
        <v>74532194</v>
      </c>
      <c r="J160" s="118">
        <v>74532</v>
      </c>
      <c r="K160" s="119" t="s">
        <v>15</v>
      </c>
      <c r="L160" s="118">
        <v>194</v>
      </c>
      <c r="M160" s="130" t="s">
        <v>103</v>
      </c>
    </row>
    <row r="161" spans="1:13" x14ac:dyDescent="0.35">
      <c r="A161" s="126" t="s">
        <v>1084</v>
      </c>
      <c r="B161">
        <v>19817441</v>
      </c>
      <c r="C161">
        <v>9134168</v>
      </c>
      <c r="D161" t="str">
        <f t="shared" si="6"/>
        <v>OK</v>
      </c>
      <c r="E161" t="str">
        <f t="shared" si="7"/>
        <v>OK</v>
      </c>
      <c r="I161" t="str">
        <f t="shared" si="8"/>
        <v>74532195</v>
      </c>
      <c r="J161" s="126">
        <v>74532</v>
      </c>
      <c r="K161" s="127" t="s">
        <v>15</v>
      </c>
      <c r="L161" s="126">
        <v>195</v>
      </c>
      <c r="M161" s="130" t="s">
        <v>103</v>
      </c>
    </row>
    <row r="162" spans="1:13" x14ac:dyDescent="0.35">
      <c r="A162" s="118" t="s">
        <v>1085</v>
      </c>
      <c r="B162">
        <v>19817441</v>
      </c>
      <c r="C162">
        <v>9134168</v>
      </c>
      <c r="D162" t="str">
        <f t="shared" si="6"/>
        <v>OK</v>
      </c>
      <c r="E162" t="str">
        <f t="shared" si="7"/>
        <v>OK</v>
      </c>
      <c r="I162" t="str">
        <f t="shared" si="8"/>
        <v>74720311</v>
      </c>
      <c r="J162" s="118">
        <v>74720</v>
      </c>
      <c r="K162" s="119" t="s">
        <v>6</v>
      </c>
      <c r="L162" s="118">
        <v>311</v>
      </c>
      <c r="M162" s="130" t="s">
        <v>103</v>
      </c>
    </row>
    <row r="163" spans="1:13" x14ac:dyDescent="0.35">
      <c r="A163" s="126" t="s">
        <v>1086</v>
      </c>
      <c r="B163">
        <v>19817441</v>
      </c>
      <c r="C163">
        <v>9134168</v>
      </c>
      <c r="D163" t="str">
        <f t="shared" si="6"/>
        <v>OK</v>
      </c>
      <c r="E163" t="str">
        <f t="shared" si="7"/>
        <v>OK</v>
      </c>
      <c r="I163" t="str">
        <f t="shared" si="8"/>
        <v>75006506</v>
      </c>
      <c r="J163" s="126">
        <v>75006</v>
      </c>
      <c r="K163" s="127" t="s">
        <v>75</v>
      </c>
      <c r="L163" s="126">
        <v>506</v>
      </c>
      <c r="M163" s="130" t="s">
        <v>103</v>
      </c>
    </row>
    <row r="164" spans="1:13" x14ac:dyDescent="0.35">
      <c r="A164" s="118" t="s">
        <v>1087</v>
      </c>
      <c r="B164">
        <v>19817441</v>
      </c>
      <c r="C164">
        <v>9134169</v>
      </c>
      <c r="D164" t="str">
        <f t="shared" si="6"/>
        <v>OK</v>
      </c>
      <c r="E164" t="str">
        <f t="shared" si="7"/>
        <v>OK</v>
      </c>
      <c r="I164" t="str">
        <f t="shared" si="8"/>
        <v>75006507</v>
      </c>
      <c r="J164" s="118">
        <v>75006</v>
      </c>
      <c r="K164" s="119" t="s">
        <v>75</v>
      </c>
      <c r="L164" s="118">
        <v>507</v>
      </c>
      <c r="M164" s="130" t="s">
        <v>103</v>
      </c>
    </row>
    <row r="165" spans="1:13" x14ac:dyDescent="0.35">
      <c r="A165" s="126" t="s">
        <v>1088</v>
      </c>
      <c r="B165">
        <v>19817441</v>
      </c>
      <c r="C165">
        <v>9134169</v>
      </c>
      <c r="D165" t="str">
        <f t="shared" si="6"/>
        <v>OK</v>
      </c>
      <c r="E165" t="str">
        <f t="shared" si="7"/>
        <v>OK</v>
      </c>
      <c r="I165" t="str">
        <f t="shared" si="8"/>
        <v>75420513</v>
      </c>
      <c r="J165" s="126">
        <v>75420</v>
      </c>
      <c r="K165" s="127" t="s">
        <v>79</v>
      </c>
      <c r="L165" s="126">
        <v>513</v>
      </c>
      <c r="M165" s="130" t="s">
        <v>103</v>
      </c>
    </row>
    <row r="166" spans="1:13" x14ac:dyDescent="0.35">
      <c r="A166" s="118" t="s">
        <v>1089</v>
      </c>
      <c r="B166">
        <v>84569790</v>
      </c>
      <c r="C166">
        <v>9134169</v>
      </c>
      <c r="D166" t="str">
        <f t="shared" si="6"/>
        <v>OK</v>
      </c>
      <c r="E166" t="str">
        <f t="shared" si="7"/>
        <v>OK</v>
      </c>
      <c r="I166" t="str">
        <f t="shared" si="8"/>
        <v>75437510</v>
      </c>
      <c r="J166" s="118">
        <v>75437</v>
      </c>
      <c r="K166" s="119" t="s">
        <v>77</v>
      </c>
      <c r="L166" s="118">
        <v>510</v>
      </c>
      <c r="M166" s="130" t="s">
        <v>103</v>
      </c>
    </row>
    <row r="167" spans="1:13" x14ac:dyDescent="0.35">
      <c r="A167" s="126" t="s">
        <v>1090</v>
      </c>
      <c r="B167">
        <v>19625330</v>
      </c>
      <c r="C167">
        <v>9134169</v>
      </c>
      <c r="D167" t="str">
        <f t="shared" si="6"/>
        <v>OK</v>
      </c>
      <c r="E167" t="str">
        <f t="shared" si="7"/>
        <v>OK</v>
      </c>
      <c r="I167" t="str">
        <f t="shared" si="8"/>
        <v>75679236</v>
      </c>
      <c r="J167" s="126">
        <v>75679</v>
      </c>
      <c r="K167" s="127" t="s">
        <v>81</v>
      </c>
      <c r="L167" s="126">
        <v>236</v>
      </c>
      <c r="M167" s="130" t="s">
        <v>103</v>
      </c>
    </row>
    <row r="168" spans="1:13" x14ac:dyDescent="0.35">
      <c r="A168" s="118" t="s">
        <v>1091</v>
      </c>
      <c r="B168">
        <v>19625330</v>
      </c>
      <c r="C168">
        <v>9134169</v>
      </c>
      <c r="D168" t="str">
        <f t="shared" si="6"/>
        <v>OK</v>
      </c>
      <c r="E168" t="str">
        <f t="shared" si="7"/>
        <v>OK</v>
      </c>
      <c r="I168" t="str">
        <f t="shared" si="8"/>
        <v>75718518</v>
      </c>
      <c r="J168" s="118">
        <v>75718</v>
      </c>
      <c r="K168" s="119" t="s">
        <v>21</v>
      </c>
      <c r="L168" s="118">
        <v>518</v>
      </c>
      <c r="M168" s="130" t="s">
        <v>103</v>
      </c>
    </row>
    <row r="169" spans="1:13" x14ac:dyDescent="0.35">
      <c r="A169" s="126" t="s">
        <v>1092</v>
      </c>
      <c r="B169">
        <v>19625330</v>
      </c>
      <c r="C169">
        <v>9134169</v>
      </c>
      <c r="D169" t="str">
        <f t="shared" si="6"/>
        <v>OK</v>
      </c>
      <c r="E169" t="str">
        <f t="shared" si="7"/>
        <v>OK</v>
      </c>
      <c r="I169" t="str">
        <f t="shared" si="8"/>
        <v>84569790</v>
      </c>
      <c r="J169" s="126">
        <v>84569</v>
      </c>
      <c r="K169" s="127" t="s">
        <v>27</v>
      </c>
      <c r="L169" s="126">
        <v>790</v>
      </c>
      <c r="M169" s="130" t="s">
        <v>103</v>
      </c>
    </row>
    <row r="170" spans="1:13" x14ac:dyDescent="0.35">
      <c r="A170" s="118" t="s">
        <v>1093</v>
      </c>
      <c r="B170">
        <v>19625330</v>
      </c>
      <c r="C170">
        <v>9134169</v>
      </c>
      <c r="D170" t="str">
        <f t="shared" si="6"/>
        <v>OK</v>
      </c>
      <c r="E170" t="str">
        <f t="shared" si="7"/>
        <v>OK</v>
      </c>
      <c r="I170" t="str">
        <f t="shared" si="8"/>
        <v>96569791</v>
      </c>
      <c r="J170" s="118">
        <v>96569</v>
      </c>
      <c r="K170" s="119" t="s">
        <v>82</v>
      </c>
      <c r="L170" s="118">
        <v>791</v>
      </c>
      <c r="M170" s="130" t="s">
        <v>103</v>
      </c>
    </row>
    <row r="171" spans="1:13" x14ac:dyDescent="0.35">
      <c r="B171">
        <v>19625330</v>
      </c>
      <c r="C171">
        <v>9134169</v>
      </c>
      <c r="D171" t="str">
        <f t="shared" si="6"/>
        <v>OK</v>
      </c>
      <c r="E171" t="str">
        <f t="shared" si="7"/>
        <v>OK</v>
      </c>
    </row>
    <row r="172" spans="1:13" x14ac:dyDescent="0.35">
      <c r="B172">
        <v>9138151</v>
      </c>
      <c r="C172">
        <v>9134169</v>
      </c>
      <c r="D172" t="str">
        <f t="shared" si="6"/>
        <v>OK</v>
      </c>
      <c r="E172" t="str">
        <f t="shared" si="7"/>
        <v>OK</v>
      </c>
    </row>
    <row r="173" spans="1:13" x14ac:dyDescent="0.35">
      <c r="B173">
        <v>9138151</v>
      </c>
      <c r="C173">
        <v>9134169</v>
      </c>
      <c r="D173" t="str">
        <f t="shared" si="6"/>
        <v>OK</v>
      </c>
      <c r="E173" t="str">
        <f t="shared" si="7"/>
        <v>OK</v>
      </c>
    </row>
    <row r="174" spans="1:13" x14ac:dyDescent="0.35">
      <c r="B174">
        <v>9138151</v>
      </c>
      <c r="C174">
        <v>9134169</v>
      </c>
      <c r="D174" t="str">
        <f t="shared" si="6"/>
        <v>OK</v>
      </c>
      <c r="E174" t="str">
        <f t="shared" si="7"/>
        <v>OK</v>
      </c>
    </row>
    <row r="175" spans="1:13" x14ac:dyDescent="0.35">
      <c r="B175">
        <v>9138151</v>
      </c>
      <c r="C175">
        <v>9134169</v>
      </c>
      <c r="D175" t="str">
        <f t="shared" si="6"/>
        <v>OK</v>
      </c>
      <c r="E175" t="str">
        <f t="shared" si="7"/>
        <v>OK</v>
      </c>
    </row>
    <row r="176" spans="1:13" x14ac:dyDescent="0.35">
      <c r="B176">
        <v>9138151</v>
      </c>
      <c r="C176">
        <v>9134169</v>
      </c>
      <c r="D176" t="str">
        <f t="shared" si="6"/>
        <v>OK</v>
      </c>
      <c r="E176" t="str">
        <f t="shared" si="7"/>
        <v>OK</v>
      </c>
    </row>
    <row r="177" spans="2:5" x14ac:dyDescent="0.35">
      <c r="B177">
        <v>9138151</v>
      </c>
      <c r="C177">
        <v>9134169</v>
      </c>
      <c r="D177" t="str">
        <f t="shared" si="6"/>
        <v>OK</v>
      </c>
      <c r="E177" t="str">
        <f t="shared" si="7"/>
        <v>OK</v>
      </c>
    </row>
    <row r="178" spans="2:5" x14ac:dyDescent="0.35">
      <c r="B178">
        <v>9138151</v>
      </c>
      <c r="C178">
        <v>9134169</v>
      </c>
      <c r="D178" t="str">
        <f t="shared" si="6"/>
        <v>OK</v>
      </c>
      <c r="E178" t="str">
        <f t="shared" si="7"/>
        <v>OK</v>
      </c>
    </row>
    <row r="179" spans="2:5" x14ac:dyDescent="0.35">
      <c r="B179">
        <v>9138151</v>
      </c>
      <c r="C179">
        <v>9134169</v>
      </c>
      <c r="D179" t="str">
        <f t="shared" si="6"/>
        <v>OK</v>
      </c>
      <c r="E179" t="str">
        <f t="shared" si="7"/>
        <v>OK</v>
      </c>
    </row>
    <row r="180" spans="2:5" x14ac:dyDescent="0.35">
      <c r="B180">
        <v>9138151</v>
      </c>
      <c r="C180">
        <v>9134187</v>
      </c>
      <c r="D180" t="str">
        <f t="shared" si="6"/>
        <v>OK</v>
      </c>
      <c r="E180" t="str">
        <f t="shared" si="7"/>
        <v>OK</v>
      </c>
    </row>
    <row r="181" spans="2:5" x14ac:dyDescent="0.35">
      <c r="B181">
        <v>9138151</v>
      </c>
      <c r="C181">
        <v>9134187</v>
      </c>
      <c r="D181" t="str">
        <f t="shared" si="6"/>
        <v>OK</v>
      </c>
      <c r="E181" t="str">
        <f t="shared" si="7"/>
        <v>OK</v>
      </c>
    </row>
    <row r="182" spans="2:5" x14ac:dyDescent="0.35">
      <c r="B182">
        <v>9138151</v>
      </c>
      <c r="C182">
        <v>9134187</v>
      </c>
      <c r="D182" t="str">
        <f t="shared" si="6"/>
        <v>OK</v>
      </c>
      <c r="E182" t="str">
        <f t="shared" si="7"/>
        <v>OK</v>
      </c>
    </row>
    <row r="183" spans="2:5" x14ac:dyDescent="0.35">
      <c r="B183">
        <v>9138151</v>
      </c>
      <c r="C183">
        <v>9134187</v>
      </c>
      <c r="D183" t="str">
        <f t="shared" si="6"/>
        <v>OK</v>
      </c>
      <c r="E183" t="str">
        <f t="shared" si="7"/>
        <v>OK</v>
      </c>
    </row>
    <row r="184" spans="2:5" x14ac:dyDescent="0.35">
      <c r="B184">
        <v>9138151</v>
      </c>
      <c r="C184">
        <v>9134187</v>
      </c>
      <c r="D184" t="str">
        <f t="shared" si="6"/>
        <v>OK</v>
      </c>
      <c r="E184" t="str">
        <f t="shared" si="7"/>
        <v>OK</v>
      </c>
    </row>
    <row r="185" spans="2:5" x14ac:dyDescent="0.35">
      <c r="B185">
        <v>9138151</v>
      </c>
      <c r="C185">
        <v>9134187</v>
      </c>
      <c r="D185" t="str">
        <f t="shared" si="6"/>
        <v>OK</v>
      </c>
      <c r="E185" t="str">
        <f t="shared" si="7"/>
        <v>OK</v>
      </c>
    </row>
    <row r="186" spans="2:5" x14ac:dyDescent="0.35">
      <c r="B186">
        <v>9138151</v>
      </c>
      <c r="C186">
        <v>9139145</v>
      </c>
      <c r="D186" t="str">
        <f t="shared" si="6"/>
        <v>OK</v>
      </c>
      <c r="E186" t="str">
        <f t="shared" si="7"/>
        <v>OK</v>
      </c>
    </row>
    <row r="187" spans="2:5" x14ac:dyDescent="0.35">
      <c r="B187">
        <v>9138151</v>
      </c>
      <c r="C187">
        <v>9139145</v>
      </c>
      <c r="D187" t="str">
        <f t="shared" si="6"/>
        <v>OK</v>
      </c>
      <c r="E187" t="str">
        <f t="shared" si="7"/>
        <v>OK</v>
      </c>
    </row>
    <row r="188" spans="2:5" x14ac:dyDescent="0.35">
      <c r="B188">
        <v>9138151</v>
      </c>
      <c r="C188">
        <v>9174147</v>
      </c>
      <c r="D188" t="str">
        <f t="shared" si="6"/>
        <v>OK</v>
      </c>
      <c r="E188" t="str">
        <f t="shared" si="7"/>
        <v>OK</v>
      </c>
    </row>
    <row r="189" spans="2:5" x14ac:dyDescent="0.35">
      <c r="B189">
        <v>19301282</v>
      </c>
      <c r="C189">
        <v>9174147</v>
      </c>
      <c r="D189" t="str">
        <f t="shared" si="6"/>
        <v>OK</v>
      </c>
      <c r="E189" t="str">
        <f t="shared" si="7"/>
        <v>OK</v>
      </c>
    </row>
    <row r="190" spans="2:5" x14ac:dyDescent="0.35">
      <c r="B190">
        <v>19301282</v>
      </c>
      <c r="C190">
        <v>9174147</v>
      </c>
      <c r="D190" t="str">
        <f t="shared" si="6"/>
        <v>OK</v>
      </c>
      <c r="E190" t="str">
        <f t="shared" si="7"/>
        <v>OK</v>
      </c>
    </row>
    <row r="191" spans="2:5" x14ac:dyDescent="0.35">
      <c r="B191">
        <v>19301282</v>
      </c>
      <c r="C191">
        <v>9174147</v>
      </c>
      <c r="D191" t="str">
        <f t="shared" si="6"/>
        <v>OK</v>
      </c>
      <c r="E191" t="str">
        <f t="shared" si="7"/>
        <v>OK</v>
      </c>
    </row>
    <row r="192" spans="2:5" x14ac:dyDescent="0.35">
      <c r="B192">
        <v>19301282</v>
      </c>
      <c r="C192">
        <v>9174147</v>
      </c>
      <c r="D192" t="str">
        <f t="shared" si="6"/>
        <v>OK</v>
      </c>
      <c r="E192" t="str">
        <f t="shared" si="7"/>
        <v>OK</v>
      </c>
    </row>
    <row r="193" spans="2:5" x14ac:dyDescent="0.35">
      <c r="B193">
        <v>19301282</v>
      </c>
      <c r="C193">
        <v>9174147</v>
      </c>
      <c r="D193" t="str">
        <f t="shared" si="6"/>
        <v>OK</v>
      </c>
      <c r="E193" t="str">
        <f t="shared" si="7"/>
        <v>OK</v>
      </c>
    </row>
    <row r="194" spans="2:5" x14ac:dyDescent="0.35">
      <c r="B194">
        <v>19301282</v>
      </c>
      <c r="C194">
        <v>9174147</v>
      </c>
      <c r="D194" t="str">
        <f t="shared" si="6"/>
        <v>OK</v>
      </c>
      <c r="E194" t="str">
        <f t="shared" si="7"/>
        <v>OK</v>
      </c>
    </row>
    <row r="195" spans="2:5" x14ac:dyDescent="0.35">
      <c r="B195">
        <v>19301282</v>
      </c>
      <c r="C195">
        <v>9174147</v>
      </c>
      <c r="D195" t="str">
        <f t="shared" ref="D195:D258" si="9">IF(COUNTIF($A:$A,B195)=0,"FALTA NO ESTOQUE","OK")</f>
        <v>OK</v>
      </c>
      <c r="E195" t="str">
        <f t="shared" ref="E195:E258" si="10">IF(COUNTIF($A:$A,C195)=0,"FALTA NO ESTOQUE","OK")</f>
        <v>OK</v>
      </c>
    </row>
    <row r="196" spans="2:5" x14ac:dyDescent="0.35">
      <c r="B196">
        <v>19301282</v>
      </c>
      <c r="C196">
        <v>9174147</v>
      </c>
      <c r="D196" t="str">
        <f t="shared" si="9"/>
        <v>OK</v>
      </c>
      <c r="E196" t="str">
        <f t="shared" si="10"/>
        <v>OK</v>
      </c>
    </row>
    <row r="197" spans="2:5" x14ac:dyDescent="0.35">
      <c r="B197">
        <v>19301282</v>
      </c>
      <c r="C197">
        <v>9174147</v>
      </c>
      <c r="D197" t="str">
        <f t="shared" si="9"/>
        <v>OK</v>
      </c>
      <c r="E197" t="str">
        <f t="shared" si="10"/>
        <v>OK</v>
      </c>
    </row>
    <row r="198" spans="2:5" x14ac:dyDescent="0.35">
      <c r="B198">
        <v>19301282</v>
      </c>
      <c r="C198">
        <v>9177198</v>
      </c>
      <c r="D198" t="str">
        <f t="shared" si="9"/>
        <v>OK</v>
      </c>
      <c r="E198" t="str">
        <f t="shared" si="10"/>
        <v>OK</v>
      </c>
    </row>
    <row r="199" spans="2:5" x14ac:dyDescent="0.35">
      <c r="B199">
        <v>19301282</v>
      </c>
      <c r="C199">
        <v>9177198</v>
      </c>
      <c r="D199" t="str">
        <f t="shared" si="9"/>
        <v>OK</v>
      </c>
      <c r="E199" t="str">
        <f t="shared" si="10"/>
        <v>OK</v>
      </c>
    </row>
    <row r="200" spans="2:5" x14ac:dyDescent="0.35">
      <c r="B200">
        <v>19301282</v>
      </c>
      <c r="C200">
        <v>9177198</v>
      </c>
      <c r="D200" t="str">
        <f t="shared" si="9"/>
        <v>OK</v>
      </c>
      <c r="E200" t="str">
        <f t="shared" si="10"/>
        <v>OK</v>
      </c>
    </row>
    <row r="201" spans="2:5" x14ac:dyDescent="0.35">
      <c r="B201">
        <v>19301282</v>
      </c>
      <c r="C201">
        <v>9177198</v>
      </c>
      <c r="D201" t="str">
        <f t="shared" si="9"/>
        <v>OK</v>
      </c>
      <c r="E201" t="str">
        <f t="shared" si="10"/>
        <v>OK</v>
      </c>
    </row>
    <row r="202" spans="2:5" x14ac:dyDescent="0.35">
      <c r="B202">
        <v>19301282</v>
      </c>
      <c r="C202">
        <v>9177198</v>
      </c>
      <c r="D202" t="str">
        <f t="shared" si="9"/>
        <v>OK</v>
      </c>
      <c r="E202" t="str">
        <f t="shared" si="10"/>
        <v>OK</v>
      </c>
    </row>
    <row r="203" spans="2:5" x14ac:dyDescent="0.35">
      <c r="B203">
        <v>19301283</v>
      </c>
      <c r="C203">
        <v>9177198</v>
      </c>
      <c r="D203" t="str">
        <f t="shared" si="9"/>
        <v>OK</v>
      </c>
      <c r="E203" t="str">
        <f t="shared" si="10"/>
        <v>OK</v>
      </c>
    </row>
    <row r="204" spans="2:5" x14ac:dyDescent="0.35">
      <c r="B204">
        <v>19301283</v>
      </c>
      <c r="C204">
        <v>9177198</v>
      </c>
      <c r="D204" t="str">
        <f t="shared" si="9"/>
        <v>OK</v>
      </c>
      <c r="E204" t="str">
        <f t="shared" si="10"/>
        <v>OK</v>
      </c>
    </row>
    <row r="205" spans="2:5" x14ac:dyDescent="0.35">
      <c r="B205">
        <v>19301283</v>
      </c>
      <c r="C205">
        <v>9177198</v>
      </c>
      <c r="D205" t="str">
        <f t="shared" si="9"/>
        <v>OK</v>
      </c>
      <c r="E205" t="str">
        <f t="shared" si="10"/>
        <v>OK</v>
      </c>
    </row>
    <row r="206" spans="2:5" x14ac:dyDescent="0.35">
      <c r="B206">
        <v>19301283</v>
      </c>
      <c r="C206">
        <v>9177198</v>
      </c>
      <c r="D206" t="str">
        <f t="shared" si="9"/>
        <v>OK</v>
      </c>
      <c r="E206" t="str">
        <f t="shared" si="10"/>
        <v>OK</v>
      </c>
    </row>
    <row r="207" spans="2:5" x14ac:dyDescent="0.35">
      <c r="B207">
        <v>19817442</v>
      </c>
      <c r="C207">
        <v>9177198</v>
      </c>
      <c r="D207" t="str">
        <f t="shared" si="9"/>
        <v>OK</v>
      </c>
      <c r="E207" t="str">
        <f t="shared" si="10"/>
        <v>OK</v>
      </c>
    </row>
    <row r="208" spans="2:5" x14ac:dyDescent="0.35">
      <c r="B208">
        <v>19817442</v>
      </c>
      <c r="C208">
        <v>9180203</v>
      </c>
      <c r="D208" t="str">
        <f t="shared" si="9"/>
        <v>OK</v>
      </c>
      <c r="E208" t="str">
        <f t="shared" si="10"/>
        <v>OK</v>
      </c>
    </row>
    <row r="209" spans="2:5" x14ac:dyDescent="0.35">
      <c r="B209">
        <v>19817442</v>
      </c>
      <c r="C209">
        <v>9180203</v>
      </c>
      <c r="D209" t="str">
        <f t="shared" si="9"/>
        <v>OK</v>
      </c>
      <c r="E209" t="str">
        <f t="shared" si="10"/>
        <v>OK</v>
      </c>
    </row>
    <row r="210" spans="2:5" x14ac:dyDescent="0.35">
      <c r="B210">
        <v>19817442</v>
      </c>
      <c r="C210">
        <v>9180203</v>
      </c>
      <c r="D210" t="str">
        <f t="shared" si="9"/>
        <v>OK</v>
      </c>
      <c r="E210" t="str">
        <f t="shared" si="10"/>
        <v>OK</v>
      </c>
    </row>
    <row r="211" spans="2:5" x14ac:dyDescent="0.35">
      <c r="B211">
        <v>19817442</v>
      </c>
      <c r="C211">
        <v>9180203</v>
      </c>
      <c r="D211" t="str">
        <f t="shared" si="9"/>
        <v>OK</v>
      </c>
      <c r="E211" t="str">
        <f t="shared" si="10"/>
        <v>OK</v>
      </c>
    </row>
    <row r="212" spans="2:5" x14ac:dyDescent="0.35">
      <c r="B212">
        <v>19817442</v>
      </c>
      <c r="C212">
        <v>9180203</v>
      </c>
      <c r="D212" t="str">
        <f t="shared" si="9"/>
        <v>OK</v>
      </c>
      <c r="E212" t="str">
        <f t="shared" si="10"/>
        <v>OK</v>
      </c>
    </row>
    <row r="213" spans="2:5" x14ac:dyDescent="0.35">
      <c r="B213">
        <v>19817442</v>
      </c>
      <c r="C213">
        <v>9180203</v>
      </c>
      <c r="D213" t="str">
        <f t="shared" si="9"/>
        <v>OK</v>
      </c>
      <c r="E213" t="str">
        <f t="shared" si="10"/>
        <v>OK</v>
      </c>
    </row>
    <row r="214" spans="2:5" x14ac:dyDescent="0.35">
      <c r="B214">
        <v>19817442</v>
      </c>
      <c r="C214">
        <v>9180203</v>
      </c>
      <c r="D214" t="str">
        <f t="shared" si="9"/>
        <v>OK</v>
      </c>
      <c r="E214" t="str">
        <f t="shared" si="10"/>
        <v>OK</v>
      </c>
    </row>
    <row r="215" spans="2:5" x14ac:dyDescent="0.35">
      <c r="B215">
        <v>19817442</v>
      </c>
      <c r="C215">
        <v>9180203</v>
      </c>
      <c r="D215" t="str">
        <f t="shared" si="9"/>
        <v>OK</v>
      </c>
      <c r="E215" t="str">
        <f t="shared" si="10"/>
        <v>OK</v>
      </c>
    </row>
    <row r="216" spans="2:5" x14ac:dyDescent="0.35">
      <c r="B216">
        <v>19817442</v>
      </c>
      <c r="C216">
        <v>9180203</v>
      </c>
      <c r="D216" t="str">
        <f t="shared" si="9"/>
        <v>OK</v>
      </c>
      <c r="E216" t="str">
        <f t="shared" si="10"/>
        <v>OK</v>
      </c>
    </row>
    <row r="217" spans="2:5" x14ac:dyDescent="0.35">
      <c r="B217">
        <v>19817442</v>
      </c>
      <c r="C217">
        <v>9180203</v>
      </c>
      <c r="D217" t="str">
        <f t="shared" si="9"/>
        <v>OK</v>
      </c>
      <c r="E217" t="str">
        <f t="shared" si="10"/>
        <v>OK</v>
      </c>
    </row>
    <row r="218" spans="2:5" x14ac:dyDescent="0.35">
      <c r="B218">
        <v>19817442</v>
      </c>
      <c r="C218">
        <v>9180203</v>
      </c>
      <c r="D218" t="str">
        <f t="shared" si="9"/>
        <v>OK</v>
      </c>
      <c r="E218" t="str">
        <f t="shared" si="10"/>
        <v>OK</v>
      </c>
    </row>
    <row r="219" spans="2:5" x14ac:dyDescent="0.35">
      <c r="B219">
        <v>19817442</v>
      </c>
      <c r="C219">
        <v>9180203</v>
      </c>
      <c r="D219" t="str">
        <f t="shared" si="9"/>
        <v>OK</v>
      </c>
      <c r="E219" t="str">
        <f t="shared" si="10"/>
        <v>OK</v>
      </c>
    </row>
    <row r="220" spans="2:5" x14ac:dyDescent="0.35">
      <c r="B220">
        <v>19817442</v>
      </c>
      <c r="C220">
        <v>9180203</v>
      </c>
      <c r="D220" t="str">
        <f t="shared" si="9"/>
        <v>OK</v>
      </c>
      <c r="E220" t="str">
        <f t="shared" si="10"/>
        <v>OK</v>
      </c>
    </row>
    <row r="221" spans="2:5" x14ac:dyDescent="0.35">
      <c r="B221">
        <v>19817442</v>
      </c>
      <c r="C221">
        <v>9180203</v>
      </c>
      <c r="D221" t="str">
        <f t="shared" si="9"/>
        <v>OK</v>
      </c>
      <c r="E221" t="str">
        <f t="shared" si="10"/>
        <v>OK</v>
      </c>
    </row>
    <row r="222" spans="2:5" x14ac:dyDescent="0.35">
      <c r="B222">
        <v>19817442</v>
      </c>
      <c r="C222">
        <v>9180203</v>
      </c>
      <c r="D222" t="str">
        <f t="shared" si="9"/>
        <v>OK</v>
      </c>
      <c r="E222" t="str">
        <f t="shared" si="10"/>
        <v>OK</v>
      </c>
    </row>
    <row r="223" spans="2:5" x14ac:dyDescent="0.35">
      <c r="B223">
        <v>19817442</v>
      </c>
      <c r="C223">
        <v>9180203</v>
      </c>
      <c r="D223" t="str">
        <f t="shared" si="9"/>
        <v>OK</v>
      </c>
      <c r="E223" t="str">
        <f t="shared" si="10"/>
        <v>OK</v>
      </c>
    </row>
    <row r="224" spans="2:5" x14ac:dyDescent="0.35">
      <c r="B224">
        <v>19817442</v>
      </c>
      <c r="C224">
        <v>9180203</v>
      </c>
      <c r="D224" t="str">
        <f t="shared" si="9"/>
        <v>OK</v>
      </c>
      <c r="E224" t="str">
        <f t="shared" si="10"/>
        <v>OK</v>
      </c>
    </row>
    <row r="225" spans="2:5" x14ac:dyDescent="0.35">
      <c r="B225">
        <v>19817442</v>
      </c>
      <c r="C225">
        <v>9180203</v>
      </c>
      <c r="D225" t="str">
        <f t="shared" si="9"/>
        <v>OK</v>
      </c>
      <c r="E225" t="str">
        <f t="shared" si="10"/>
        <v>OK</v>
      </c>
    </row>
    <row r="226" spans="2:5" x14ac:dyDescent="0.35">
      <c r="B226">
        <v>19817442</v>
      </c>
      <c r="C226">
        <v>9180203</v>
      </c>
      <c r="D226" t="str">
        <f t="shared" si="9"/>
        <v>OK</v>
      </c>
      <c r="E226" t="str">
        <f t="shared" si="10"/>
        <v>OK</v>
      </c>
    </row>
    <row r="227" spans="2:5" x14ac:dyDescent="0.35">
      <c r="B227">
        <v>19817442</v>
      </c>
      <c r="C227">
        <v>9180203</v>
      </c>
      <c r="D227" t="str">
        <f t="shared" si="9"/>
        <v>OK</v>
      </c>
      <c r="E227" t="str">
        <f t="shared" si="10"/>
        <v>OK</v>
      </c>
    </row>
    <row r="228" spans="2:5" x14ac:dyDescent="0.35">
      <c r="B228">
        <v>19817442</v>
      </c>
      <c r="C228">
        <v>9180203</v>
      </c>
      <c r="D228" t="str">
        <f t="shared" si="9"/>
        <v>OK</v>
      </c>
      <c r="E228" t="str">
        <f t="shared" si="10"/>
        <v>OK</v>
      </c>
    </row>
    <row r="229" spans="2:5" x14ac:dyDescent="0.35">
      <c r="B229">
        <v>19301281</v>
      </c>
      <c r="C229">
        <v>9180203</v>
      </c>
      <c r="D229" t="str">
        <f t="shared" si="9"/>
        <v>OK</v>
      </c>
      <c r="E229" t="str">
        <f t="shared" si="10"/>
        <v>OK</v>
      </c>
    </row>
    <row r="230" spans="2:5" x14ac:dyDescent="0.35">
      <c r="B230">
        <v>19301281</v>
      </c>
      <c r="C230">
        <v>9182205</v>
      </c>
      <c r="D230" t="str">
        <f t="shared" si="9"/>
        <v>OK</v>
      </c>
      <c r="E230" t="str">
        <f t="shared" si="10"/>
        <v>OK</v>
      </c>
    </row>
    <row r="231" spans="2:5" x14ac:dyDescent="0.35">
      <c r="B231">
        <v>19301281</v>
      </c>
      <c r="C231">
        <v>9182205</v>
      </c>
      <c r="D231" t="str">
        <f t="shared" si="9"/>
        <v>OK</v>
      </c>
      <c r="E231" t="str">
        <f t="shared" si="10"/>
        <v>OK</v>
      </c>
    </row>
    <row r="232" spans="2:5" x14ac:dyDescent="0.35">
      <c r="B232">
        <v>19301283</v>
      </c>
      <c r="C232">
        <v>9182205</v>
      </c>
      <c r="D232" t="str">
        <f t="shared" si="9"/>
        <v>OK</v>
      </c>
      <c r="E232" t="str">
        <f t="shared" si="10"/>
        <v>OK</v>
      </c>
    </row>
    <row r="233" spans="2:5" x14ac:dyDescent="0.35">
      <c r="B233">
        <v>19301283</v>
      </c>
      <c r="C233">
        <v>9182205</v>
      </c>
      <c r="D233" t="str">
        <f t="shared" si="9"/>
        <v>OK</v>
      </c>
      <c r="E233" t="str">
        <f t="shared" si="10"/>
        <v>OK</v>
      </c>
    </row>
    <row r="234" spans="2:5" x14ac:dyDescent="0.35">
      <c r="B234">
        <v>19301283</v>
      </c>
      <c r="C234">
        <v>9182205</v>
      </c>
      <c r="D234" t="str">
        <f t="shared" si="9"/>
        <v>OK</v>
      </c>
      <c r="E234" t="str">
        <f t="shared" si="10"/>
        <v>OK</v>
      </c>
    </row>
    <row r="235" spans="2:5" x14ac:dyDescent="0.35">
      <c r="B235">
        <v>19301283</v>
      </c>
      <c r="C235">
        <v>9182205</v>
      </c>
      <c r="D235" t="str">
        <f t="shared" si="9"/>
        <v>OK</v>
      </c>
      <c r="E235" t="str">
        <f t="shared" si="10"/>
        <v>OK</v>
      </c>
    </row>
    <row r="236" spans="2:5" x14ac:dyDescent="0.35">
      <c r="B236">
        <v>19301283</v>
      </c>
      <c r="C236">
        <v>9182205</v>
      </c>
      <c r="D236" t="str">
        <f t="shared" si="9"/>
        <v>OK</v>
      </c>
      <c r="E236" t="str">
        <f t="shared" si="10"/>
        <v>OK</v>
      </c>
    </row>
    <row r="237" spans="2:5" x14ac:dyDescent="0.35">
      <c r="B237">
        <v>19301283</v>
      </c>
      <c r="C237">
        <v>9182205</v>
      </c>
      <c r="D237" t="str">
        <f t="shared" si="9"/>
        <v>OK</v>
      </c>
      <c r="E237" t="str">
        <f t="shared" si="10"/>
        <v>OK</v>
      </c>
    </row>
    <row r="238" spans="2:5" x14ac:dyDescent="0.35">
      <c r="B238">
        <v>19679350</v>
      </c>
      <c r="C238">
        <v>9182205</v>
      </c>
      <c r="D238" t="str">
        <f t="shared" si="9"/>
        <v>OK</v>
      </c>
      <c r="E238" t="str">
        <f t="shared" si="10"/>
        <v>OK</v>
      </c>
    </row>
    <row r="239" spans="2:5" x14ac:dyDescent="0.35">
      <c r="B239">
        <v>19679350</v>
      </c>
      <c r="C239">
        <v>9182205</v>
      </c>
      <c r="D239" t="str">
        <f t="shared" si="9"/>
        <v>OK</v>
      </c>
      <c r="E239" t="str">
        <f t="shared" si="10"/>
        <v>OK</v>
      </c>
    </row>
    <row r="240" spans="2:5" x14ac:dyDescent="0.35">
      <c r="B240">
        <v>19679350</v>
      </c>
      <c r="C240">
        <v>9182205</v>
      </c>
      <c r="D240" t="str">
        <f t="shared" si="9"/>
        <v>OK</v>
      </c>
      <c r="E240" t="str">
        <f t="shared" si="10"/>
        <v>OK</v>
      </c>
    </row>
    <row r="241" spans="2:5" x14ac:dyDescent="0.35">
      <c r="B241">
        <v>19679350</v>
      </c>
      <c r="C241">
        <v>9182205</v>
      </c>
      <c r="D241" t="str">
        <f t="shared" si="9"/>
        <v>OK</v>
      </c>
      <c r="E241" t="str">
        <f t="shared" si="10"/>
        <v>OK</v>
      </c>
    </row>
    <row r="242" spans="2:5" x14ac:dyDescent="0.35">
      <c r="B242">
        <v>19679350</v>
      </c>
      <c r="C242">
        <v>9182205</v>
      </c>
      <c r="D242" t="str">
        <f t="shared" si="9"/>
        <v>OK</v>
      </c>
      <c r="E242" t="str">
        <f t="shared" si="10"/>
        <v>OK</v>
      </c>
    </row>
    <row r="243" spans="2:5" x14ac:dyDescent="0.35">
      <c r="B243">
        <v>19679350</v>
      </c>
      <c r="C243">
        <v>9182205</v>
      </c>
      <c r="D243" t="str">
        <f t="shared" si="9"/>
        <v>OK</v>
      </c>
      <c r="E243" t="str">
        <f t="shared" si="10"/>
        <v>OK</v>
      </c>
    </row>
    <row r="244" spans="2:5" x14ac:dyDescent="0.35">
      <c r="B244">
        <v>19679350</v>
      </c>
      <c r="C244">
        <v>9182205</v>
      </c>
      <c r="D244" t="str">
        <f t="shared" si="9"/>
        <v>OK</v>
      </c>
      <c r="E244" t="str">
        <f t="shared" si="10"/>
        <v>OK</v>
      </c>
    </row>
    <row r="245" spans="2:5" x14ac:dyDescent="0.35">
      <c r="B245">
        <v>19679350</v>
      </c>
      <c r="C245">
        <v>9182205</v>
      </c>
      <c r="D245" t="str">
        <f t="shared" si="9"/>
        <v>OK</v>
      </c>
      <c r="E245" t="str">
        <f t="shared" si="10"/>
        <v>OK</v>
      </c>
    </row>
    <row r="246" spans="2:5" x14ac:dyDescent="0.35">
      <c r="B246">
        <v>19679350</v>
      </c>
      <c r="C246">
        <v>9182205</v>
      </c>
      <c r="D246" t="str">
        <f t="shared" si="9"/>
        <v>OK</v>
      </c>
      <c r="E246" t="str">
        <f t="shared" si="10"/>
        <v>OK</v>
      </c>
    </row>
    <row r="247" spans="2:5" x14ac:dyDescent="0.35">
      <c r="B247">
        <v>19679350</v>
      </c>
      <c r="C247">
        <v>9182205</v>
      </c>
      <c r="D247" t="str">
        <f t="shared" si="9"/>
        <v>OK</v>
      </c>
      <c r="E247" t="str">
        <f t="shared" si="10"/>
        <v>OK</v>
      </c>
    </row>
    <row r="248" spans="2:5" x14ac:dyDescent="0.35">
      <c r="B248">
        <v>19817440</v>
      </c>
      <c r="C248">
        <v>9182205</v>
      </c>
      <c r="D248" t="str">
        <f t="shared" si="9"/>
        <v>OK</v>
      </c>
      <c r="E248" t="str">
        <f t="shared" si="10"/>
        <v>OK</v>
      </c>
    </row>
    <row r="249" spans="2:5" x14ac:dyDescent="0.35">
      <c r="B249">
        <v>19817440</v>
      </c>
      <c r="C249">
        <v>9182205</v>
      </c>
      <c r="D249" t="str">
        <f t="shared" si="9"/>
        <v>OK</v>
      </c>
      <c r="E249" t="str">
        <f t="shared" si="10"/>
        <v>OK</v>
      </c>
    </row>
    <row r="250" spans="2:5" x14ac:dyDescent="0.35">
      <c r="B250">
        <v>19817440</v>
      </c>
      <c r="C250">
        <v>9182205</v>
      </c>
      <c r="D250" t="str">
        <f t="shared" si="9"/>
        <v>OK</v>
      </c>
      <c r="E250" t="str">
        <f t="shared" si="10"/>
        <v>OK</v>
      </c>
    </row>
    <row r="251" spans="2:5" x14ac:dyDescent="0.35">
      <c r="B251">
        <v>19817440</v>
      </c>
      <c r="C251">
        <v>9182205</v>
      </c>
      <c r="D251" t="str">
        <f t="shared" si="9"/>
        <v>OK</v>
      </c>
      <c r="E251" t="str">
        <f t="shared" si="10"/>
        <v>OK</v>
      </c>
    </row>
    <row r="252" spans="2:5" x14ac:dyDescent="0.35">
      <c r="B252">
        <v>19817441</v>
      </c>
      <c r="C252">
        <v>9182205</v>
      </c>
      <c r="D252" t="str">
        <f t="shared" si="9"/>
        <v>OK</v>
      </c>
      <c r="E252" t="str">
        <f t="shared" si="10"/>
        <v>OK</v>
      </c>
    </row>
    <row r="253" spans="2:5" x14ac:dyDescent="0.35">
      <c r="B253">
        <v>9118115</v>
      </c>
      <c r="C253">
        <v>9182205</v>
      </c>
      <c r="D253" t="str">
        <f t="shared" si="9"/>
        <v>OK</v>
      </c>
      <c r="E253" t="str">
        <f t="shared" si="10"/>
        <v>OK</v>
      </c>
    </row>
    <row r="254" spans="2:5" x14ac:dyDescent="0.35">
      <c r="B254">
        <v>9118115</v>
      </c>
      <c r="C254">
        <v>9184207</v>
      </c>
      <c r="D254" t="str">
        <f t="shared" si="9"/>
        <v>OK</v>
      </c>
      <c r="E254" t="str">
        <f t="shared" si="10"/>
        <v>OK</v>
      </c>
    </row>
    <row r="255" spans="2:5" x14ac:dyDescent="0.35">
      <c r="B255">
        <v>9118115</v>
      </c>
      <c r="C255">
        <v>9184207</v>
      </c>
      <c r="D255" t="str">
        <f t="shared" si="9"/>
        <v>OK</v>
      </c>
      <c r="E255" t="str">
        <f t="shared" si="10"/>
        <v>OK</v>
      </c>
    </row>
    <row r="256" spans="2:5" x14ac:dyDescent="0.35">
      <c r="B256">
        <v>9118115</v>
      </c>
      <c r="C256">
        <v>9184207</v>
      </c>
      <c r="D256" t="str">
        <f t="shared" si="9"/>
        <v>OK</v>
      </c>
      <c r="E256" t="str">
        <f t="shared" si="10"/>
        <v>OK</v>
      </c>
    </row>
    <row r="257" spans="2:5" x14ac:dyDescent="0.35">
      <c r="B257">
        <v>9118115</v>
      </c>
      <c r="C257">
        <v>9184207</v>
      </c>
      <c r="D257" t="str">
        <f t="shared" si="9"/>
        <v>OK</v>
      </c>
      <c r="E257" t="str">
        <f t="shared" si="10"/>
        <v>OK</v>
      </c>
    </row>
    <row r="258" spans="2:5" x14ac:dyDescent="0.35">
      <c r="B258">
        <v>9118115</v>
      </c>
      <c r="C258">
        <v>9184207</v>
      </c>
      <c r="D258" t="str">
        <f t="shared" si="9"/>
        <v>OK</v>
      </c>
      <c r="E258" t="str">
        <f t="shared" si="10"/>
        <v>OK</v>
      </c>
    </row>
    <row r="259" spans="2:5" x14ac:dyDescent="0.35">
      <c r="B259">
        <v>9118115</v>
      </c>
      <c r="C259">
        <v>9184207</v>
      </c>
      <c r="D259" t="str">
        <f t="shared" ref="D259:D322" si="11">IF(COUNTIF($A:$A,B259)=0,"FALTA NO ESTOQUE","OK")</f>
        <v>OK</v>
      </c>
      <c r="E259" t="str">
        <f t="shared" ref="E259:E322" si="12">IF(COUNTIF($A:$A,C259)=0,"FALTA NO ESTOQUE","OK")</f>
        <v>OK</v>
      </c>
    </row>
    <row r="260" spans="2:5" x14ac:dyDescent="0.35">
      <c r="B260">
        <v>19315279</v>
      </c>
      <c r="C260">
        <v>9184207</v>
      </c>
      <c r="D260" t="str">
        <f t="shared" si="11"/>
        <v>OK</v>
      </c>
      <c r="E260" t="str">
        <f t="shared" si="12"/>
        <v>OK</v>
      </c>
    </row>
    <row r="261" spans="2:5" x14ac:dyDescent="0.35">
      <c r="B261">
        <v>19315279</v>
      </c>
      <c r="C261">
        <v>9187216</v>
      </c>
      <c r="D261" t="str">
        <f t="shared" si="11"/>
        <v>OK</v>
      </c>
      <c r="E261" t="str">
        <f t="shared" si="12"/>
        <v>OK</v>
      </c>
    </row>
    <row r="262" spans="2:5" x14ac:dyDescent="0.35">
      <c r="B262">
        <v>19755378</v>
      </c>
      <c r="C262">
        <v>9187216</v>
      </c>
      <c r="D262" t="str">
        <f t="shared" si="11"/>
        <v>OK</v>
      </c>
      <c r="E262" t="str">
        <f t="shared" si="12"/>
        <v>OK</v>
      </c>
    </row>
    <row r="263" spans="2:5" x14ac:dyDescent="0.35">
      <c r="B263">
        <v>19755378</v>
      </c>
      <c r="C263">
        <v>9187216</v>
      </c>
      <c r="D263" t="str">
        <f t="shared" si="11"/>
        <v>OK</v>
      </c>
      <c r="E263" t="str">
        <f t="shared" si="12"/>
        <v>OK</v>
      </c>
    </row>
    <row r="264" spans="2:5" x14ac:dyDescent="0.35">
      <c r="B264">
        <v>19755378</v>
      </c>
      <c r="C264">
        <v>9187216</v>
      </c>
      <c r="D264" t="str">
        <f t="shared" si="11"/>
        <v>OK</v>
      </c>
      <c r="E264" t="str">
        <f t="shared" si="12"/>
        <v>OK</v>
      </c>
    </row>
    <row r="265" spans="2:5" x14ac:dyDescent="0.35">
      <c r="B265">
        <v>19755378</v>
      </c>
      <c r="C265">
        <v>9188217</v>
      </c>
      <c r="D265" t="str">
        <f t="shared" si="11"/>
        <v>OK</v>
      </c>
      <c r="E265" t="str">
        <f t="shared" si="12"/>
        <v>OK</v>
      </c>
    </row>
    <row r="266" spans="2:5" x14ac:dyDescent="0.35">
      <c r="B266">
        <v>19755378</v>
      </c>
      <c r="C266">
        <v>9188217</v>
      </c>
      <c r="D266" t="str">
        <f t="shared" si="11"/>
        <v>OK</v>
      </c>
      <c r="E266" t="str">
        <f t="shared" si="12"/>
        <v>OK</v>
      </c>
    </row>
    <row r="267" spans="2:5" x14ac:dyDescent="0.35">
      <c r="B267">
        <v>19755378</v>
      </c>
      <c r="C267">
        <v>9191212</v>
      </c>
      <c r="D267" t="str">
        <f t="shared" si="11"/>
        <v>OK</v>
      </c>
      <c r="E267" t="str">
        <f t="shared" si="12"/>
        <v>OK</v>
      </c>
    </row>
    <row r="268" spans="2:5" x14ac:dyDescent="0.35">
      <c r="B268">
        <v>19755378</v>
      </c>
      <c r="C268">
        <v>9191212</v>
      </c>
      <c r="D268" t="str">
        <f t="shared" si="11"/>
        <v>OK</v>
      </c>
      <c r="E268" t="str">
        <f t="shared" si="12"/>
        <v>OK</v>
      </c>
    </row>
    <row r="269" spans="2:5" x14ac:dyDescent="0.35">
      <c r="B269">
        <v>19755378</v>
      </c>
      <c r="C269">
        <v>9191212</v>
      </c>
      <c r="D269" t="str">
        <f t="shared" si="11"/>
        <v>OK</v>
      </c>
      <c r="E269" t="str">
        <f t="shared" si="12"/>
        <v>OK</v>
      </c>
    </row>
    <row r="270" spans="2:5" x14ac:dyDescent="0.35">
      <c r="B270">
        <v>19755378</v>
      </c>
      <c r="C270">
        <v>9191212</v>
      </c>
      <c r="D270" t="str">
        <f t="shared" si="11"/>
        <v>OK</v>
      </c>
      <c r="E270" t="str">
        <f t="shared" si="12"/>
        <v>OK</v>
      </c>
    </row>
    <row r="271" spans="2:5" x14ac:dyDescent="0.35">
      <c r="B271">
        <v>19823416</v>
      </c>
      <c r="C271">
        <v>9191212</v>
      </c>
      <c r="D271" t="str">
        <f t="shared" si="11"/>
        <v>OK</v>
      </c>
      <c r="E271" t="str">
        <f t="shared" si="12"/>
        <v>OK</v>
      </c>
    </row>
    <row r="272" spans="2:5" x14ac:dyDescent="0.35">
      <c r="B272">
        <v>19823416</v>
      </c>
      <c r="C272">
        <v>9191212</v>
      </c>
      <c r="D272" t="str">
        <f t="shared" si="11"/>
        <v>OK</v>
      </c>
      <c r="E272" t="str">
        <f t="shared" si="12"/>
        <v>OK</v>
      </c>
    </row>
    <row r="273" spans="2:5" x14ac:dyDescent="0.35">
      <c r="B273">
        <v>19823416</v>
      </c>
      <c r="C273">
        <v>9191212</v>
      </c>
      <c r="D273" t="str">
        <f t="shared" si="11"/>
        <v>OK</v>
      </c>
      <c r="E273" t="str">
        <f t="shared" si="12"/>
        <v>OK</v>
      </c>
    </row>
    <row r="274" spans="2:5" x14ac:dyDescent="0.35">
      <c r="B274">
        <v>19823416</v>
      </c>
      <c r="C274">
        <v>9191212</v>
      </c>
      <c r="D274" t="str">
        <f t="shared" si="11"/>
        <v>OK</v>
      </c>
      <c r="E274" t="str">
        <f t="shared" si="12"/>
        <v>OK</v>
      </c>
    </row>
    <row r="275" spans="2:5" x14ac:dyDescent="0.35">
      <c r="B275">
        <v>19823416</v>
      </c>
      <c r="C275">
        <v>9192213</v>
      </c>
      <c r="D275" t="str">
        <f t="shared" si="11"/>
        <v>OK</v>
      </c>
      <c r="E275" t="str">
        <f t="shared" si="12"/>
        <v>OK</v>
      </c>
    </row>
    <row r="276" spans="2:5" x14ac:dyDescent="0.35">
      <c r="B276">
        <v>19823416</v>
      </c>
      <c r="C276">
        <v>9192213</v>
      </c>
      <c r="D276" t="str">
        <f t="shared" si="11"/>
        <v>OK</v>
      </c>
      <c r="E276" t="str">
        <f t="shared" si="12"/>
        <v>OK</v>
      </c>
    </row>
    <row r="277" spans="2:5" x14ac:dyDescent="0.35">
      <c r="B277">
        <v>19825417</v>
      </c>
      <c r="C277">
        <v>9192213</v>
      </c>
      <c r="D277" t="str">
        <f t="shared" si="11"/>
        <v>OK</v>
      </c>
      <c r="E277" t="str">
        <f t="shared" si="12"/>
        <v>OK</v>
      </c>
    </row>
    <row r="278" spans="2:5" x14ac:dyDescent="0.35">
      <c r="B278">
        <v>19825417</v>
      </c>
      <c r="C278">
        <v>9192213</v>
      </c>
      <c r="D278" t="str">
        <f t="shared" si="11"/>
        <v>OK</v>
      </c>
      <c r="E278" t="str">
        <f t="shared" si="12"/>
        <v>OK</v>
      </c>
    </row>
    <row r="279" spans="2:5" x14ac:dyDescent="0.35">
      <c r="B279">
        <v>19825417</v>
      </c>
      <c r="C279">
        <v>9532247</v>
      </c>
      <c r="D279" t="str">
        <f t="shared" si="11"/>
        <v>OK</v>
      </c>
      <c r="E279" t="str">
        <f t="shared" si="12"/>
        <v>OK</v>
      </c>
    </row>
    <row r="280" spans="2:5" x14ac:dyDescent="0.35">
      <c r="B280">
        <v>19825417</v>
      </c>
      <c r="C280">
        <v>9532247</v>
      </c>
      <c r="D280" t="str">
        <f t="shared" si="11"/>
        <v>OK</v>
      </c>
      <c r="E280" t="str">
        <f t="shared" si="12"/>
        <v>OK</v>
      </c>
    </row>
    <row r="281" spans="2:5" x14ac:dyDescent="0.35">
      <c r="B281">
        <v>90015</v>
      </c>
      <c r="C281">
        <v>9532247</v>
      </c>
      <c r="D281" t="str">
        <f t="shared" si="11"/>
        <v>OK</v>
      </c>
      <c r="E281" t="str">
        <f t="shared" si="12"/>
        <v>OK</v>
      </c>
    </row>
    <row r="282" spans="2:5" x14ac:dyDescent="0.35">
      <c r="B282">
        <v>90015</v>
      </c>
      <c r="C282">
        <v>9532247</v>
      </c>
      <c r="D282" t="str">
        <f t="shared" si="11"/>
        <v>OK</v>
      </c>
      <c r="E282" t="str">
        <f t="shared" si="12"/>
        <v>OK</v>
      </c>
    </row>
    <row r="283" spans="2:5" x14ac:dyDescent="0.35">
      <c r="B283">
        <v>90015</v>
      </c>
      <c r="C283">
        <v>9532247</v>
      </c>
      <c r="D283" t="str">
        <f t="shared" si="11"/>
        <v>OK</v>
      </c>
      <c r="E283" t="str">
        <f t="shared" si="12"/>
        <v>OK</v>
      </c>
    </row>
    <row r="284" spans="2:5" x14ac:dyDescent="0.35">
      <c r="B284">
        <v>90015</v>
      </c>
      <c r="C284">
        <v>9532247</v>
      </c>
      <c r="D284" t="str">
        <f t="shared" si="11"/>
        <v>OK</v>
      </c>
      <c r="E284" t="str">
        <f t="shared" si="12"/>
        <v>OK</v>
      </c>
    </row>
    <row r="285" spans="2:5" x14ac:dyDescent="0.35">
      <c r="B285">
        <v>90015</v>
      </c>
      <c r="C285">
        <v>9532247</v>
      </c>
      <c r="D285" t="str">
        <f t="shared" si="11"/>
        <v>OK</v>
      </c>
      <c r="E285" t="str">
        <f t="shared" si="12"/>
        <v>OK</v>
      </c>
    </row>
    <row r="286" spans="2:5" x14ac:dyDescent="0.35">
      <c r="B286">
        <v>90015</v>
      </c>
      <c r="C286">
        <v>9532247</v>
      </c>
      <c r="D286" t="str">
        <f t="shared" si="11"/>
        <v>OK</v>
      </c>
      <c r="E286" t="str">
        <f t="shared" si="12"/>
        <v>OK</v>
      </c>
    </row>
    <row r="287" spans="2:5" x14ac:dyDescent="0.35">
      <c r="B287">
        <v>90015</v>
      </c>
      <c r="C287">
        <v>9532247</v>
      </c>
      <c r="D287" t="str">
        <f t="shared" si="11"/>
        <v>OK</v>
      </c>
      <c r="E287" t="str">
        <f t="shared" si="12"/>
        <v>OK</v>
      </c>
    </row>
    <row r="288" spans="2:5" x14ac:dyDescent="0.35">
      <c r="B288">
        <v>90015</v>
      </c>
      <c r="C288">
        <v>9532247</v>
      </c>
      <c r="D288" t="str">
        <f t="shared" si="11"/>
        <v>OK</v>
      </c>
      <c r="E288" t="str">
        <f t="shared" si="12"/>
        <v>OK</v>
      </c>
    </row>
    <row r="289" spans="2:5" x14ac:dyDescent="0.35">
      <c r="B289">
        <v>90015</v>
      </c>
      <c r="C289">
        <v>9532247</v>
      </c>
      <c r="D289" t="str">
        <f t="shared" si="11"/>
        <v>OK</v>
      </c>
      <c r="E289" t="str">
        <f t="shared" si="12"/>
        <v>OK</v>
      </c>
    </row>
    <row r="290" spans="2:5" x14ac:dyDescent="0.35">
      <c r="B290">
        <v>90015</v>
      </c>
      <c r="C290">
        <v>9532247</v>
      </c>
      <c r="D290" t="str">
        <f t="shared" si="11"/>
        <v>OK</v>
      </c>
      <c r="E290" t="str">
        <f t="shared" si="12"/>
        <v>OK</v>
      </c>
    </row>
    <row r="291" spans="2:5" x14ac:dyDescent="0.35">
      <c r="B291">
        <v>90015</v>
      </c>
      <c r="C291">
        <v>9532247</v>
      </c>
      <c r="D291" t="str">
        <f t="shared" si="11"/>
        <v>OK</v>
      </c>
      <c r="E291" t="str">
        <f t="shared" si="12"/>
        <v>OK</v>
      </c>
    </row>
    <row r="292" spans="2:5" x14ac:dyDescent="0.35">
      <c r="B292">
        <v>90015</v>
      </c>
      <c r="C292">
        <v>9532247</v>
      </c>
      <c r="D292" t="str">
        <f t="shared" si="11"/>
        <v>OK</v>
      </c>
      <c r="E292" t="str">
        <f t="shared" si="12"/>
        <v>OK</v>
      </c>
    </row>
    <row r="293" spans="2:5" x14ac:dyDescent="0.35">
      <c r="B293">
        <v>90015</v>
      </c>
      <c r="C293">
        <v>9532247</v>
      </c>
      <c r="D293" t="str">
        <f t="shared" si="11"/>
        <v>OK</v>
      </c>
      <c r="E293" t="str">
        <f t="shared" si="12"/>
        <v>OK</v>
      </c>
    </row>
    <row r="294" spans="2:5" x14ac:dyDescent="0.35">
      <c r="B294">
        <v>90015</v>
      </c>
      <c r="C294">
        <v>9532247</v>
      </c>
      <c r="D294" t="str">
        <f t="shared" si="11"/>
        <v>OK</v>
      </c>
      <c r="E294" t="str">
        <f t="shared" si="12"/>
        <v>OK</v>
      </c>
    </row>
    <row r="295" spans="2:5" x14ac:dyDescent="0.35">
      <c r="B295">
        <v>90015</v>
      </c>
      <c r="C295">
        <v>9532247</v>
      </c>
      <c r="D295" t="str">
        <f t="shared" si="11"/>
        <v>OK</v>
      </c>
      <c r="E295" t="str">
        <f t="shared" si="12"/>
        <v>OK</v>
      </c>
    </row>
    <row r="296" spans="2:5" x14ac:dyDescent="0.35">
      <c r="B296">
        <v>90015</v>
      </c>
      <c r="C296">
        <v>9532247</v>
      </c>
      <c r="D296" t="str">
        <f t="shared" si="11"/>
        <v>OK</v>
      </c>
      <c r="E296" t="str">
        <f t="shared" si="12"/>
        <v>OK</v>
      </c>
    </row>
    <row r="297" spans="2:5" x14ac:dyDescent="0.35">
      <c r="B297">
        <v>90015</v>
      </c>
      <c r="C297">
        <v>9532247</v>
      </c>
      <c r="D297" t="str">
        <f t="shared" si="11"/>
        <v>OK</v>
      </c>
      <c r="E297" t="str">
        <f t="shared" si="12"/>
        <v>OK</v>
      </c>
    </row>
    <row r="298" spans="2:5" x14ac:dyDescent="0.35">
      <c r="B298">
        <v>90017</v>
      </c>
      <c r="C298">
        <v>9532247</v>
      </c>
      <c r="D298" t="str">
        <f t="shared" si="11"/>
        <v>OK</v>
      </c>
      <c r="E298" t="str">
        <f t="shared" si="12"/>
        <v>OK</v>
      </c>
    </row>
    <row r="299" spans="2:5" x14ac:dyDescent="0.35">
      <c r="B299">
        <v>90017</v>
      </c>
      <c r="C299">
        <v>9532247</v>
      </c>
      <c r="D299" t="str">
        <f t="shared" si="11"/>
        <v>OK</v>
      </c>
      <c r="E299" t="str">
        <f t="shared" si="12"/>
        <v>OK</v>
      </c>
    </row>
    <row r="300" spans="2:5" x14ac:dyDescent="0.35">
      <c r="B300">
        <v>90017</v>
      </c>
      <c r="C300">
        <v>9532247</v>
      </c>
      <c r="D300" t="str">
        <f t="shared" si="11"/>
        <v>OK</v>
      </c>
      <c r="E300" t="str">
        <f t="shared" si="12"/>
        <v>OK</v>
      </c>
    </row>
    <row r="301" spans="2:5" x14ac:dyDescent="0.35">
      <c r="B301">
        <v>9138153</v>
      </c>
      <c r="C301">
        <v>9532247</v>
      </c>
      <c r="D301" t="str">
        <f t="shared" si="11"/>
        <v>OK</v>
      </c>
      <c r="E301" t="str">
        <f t="shared" si="12"/>
        <v>OK</v>
      </c>
    </row>
    <row r="302" spans="2:5" x14ac:dyDescent="0.35">
      <c r="B302">
        <v>9138153</v>
      </c>
      <c r="C302">
        <v>9532247</v>
      </c>
      <c r="D302" t="str">
        <f t="shared" si="11"/>
        <v>OK</v>
      </c>
      <c r="E302" t="str">
        <f t="shared" si="12"/>
        <v>OK</v>
      </c>
    </row>
    <row r="303" spans="2:5" x14ac:dyDescent="0.35">
      <c r="B303">
        <v>9138153</v>
      </c>
      <c r="C303">
        <v>9532247</v>
      </c>
      <c r="D303" t="str">
        <f t="shared" si="11"/>
        <v>OK</v>
      </c>
      <c r="E303" t="str">
        <f t="shared" si="12"/>
        <v>OK</v>
      </c>
    </row>
    <row r="304" spans="2:5" x14ac:dyDescent="0.35">
      <c r="B304">
        <v>9138153</v>
      </c>
      <c r="C304">
        <v>9532247</v>
      </c>
      <c r="D304" t="str">
        <f t="shared" si="11"/>
        <v>OK</v>
      </c>
      <c r="E304" t="str">
        <f t="shared" si="12"/>
        <v>OK</v>
      </c>
    </row>
    <row r="305" spans="2:5" x14ac:dyDescent="0.35">
      <c r="B305">
        <v>9532248</v>
      </c>
      <c r="C305">
        <v>9532247</v>
      </c>
      <c r="D305" t="str">
        <f t="shared" si="11"/>
        <v>OK</v>
      </c>
      <c r="E305" t="str">
        <f t="shared" si="12"/>
        <v>OK</v>
      </c>
    </row>
    <row r="306" spans="2:5" x14ac:dyDescent="0.35">
      <c r="B306">
        <v>9532248</v>
      </c>
      <c r="C306">
        <v>9532248</v>
      </c>
      <c r="D306" t="str">
        <f t="shared" si="11"/>
        <v>OK</v>
      </c>
      <c r="E306" t="str">
        <f t="shared" si="12"/>
        <v>OK</v>
      </c>
    </row>
    <row r="307" spans="2:5" x14ac:dyDescent="0.35">
      <c r="B307">
        <v>9532248</v>
      </c>
      <c r="C307">
        <v>9532248</v>
      </c>
      <c r="D307" t="str">
        <f t="shared" si="11"/>
        <v>OK</v>
      </c>
      <c r="E307" t="str">
        <f t="shared" si="12"/>
        <v>OK</v>
      </c>
    </row>
    <row r="308" spans="2:5" x14ac:dyDescent="0.35">
      <c r="B308">
        <v>9532248</v>
      </c>
      <c r="C308">
        <v>9532248</v>
      </c>
      <c r="D308" t="str">
        <f t="shared" si="11"/>
        <v>OK</v>
      </c>
      <c r="E308" t="str">
        <f t="shared" si="12"/>
        <v>OK</v>
      </c>
    </row>
    <row r="309" spans="2:5" x14ac:dyDescent="0.35">
      <c r="B309">
        <v>9532248</v>
      </c>
      <c r="C309">
        <v>9532249</v>
      </c>
      <c r="D309" t="str">
        <f t="shared" si="11"/>
        <v>OK</v>
      </c>
      <c r="E309" t="str">
        <f t="shared" si="12"/>
        <v>OK</v>
      </c>
    </row>
    <row r="310" spans="2:5" x14ac:dyDescent="0.35">
      <c r="B310">
        <v>9532248</v>
      </c>
      <c r="C310">
        <v>9532249</v>
      </c>
      <c r="D310" t="str">
        <f t="shared" si="11"/>
        <v>OK</v>
      </c>
      <c r="E310" t="str">
        <f t="shared" si="12"/>
        <v>OK</v>
      </c>
    </row>
    <row r="311" spans="2:5" x14ac:dyDescent="0.35">
      <c r="B311">
        <v>9532248</v>
      </c>
      <c r="C311">
        <v>9532249</v>
      </c>
      <c r="D311" t="str">
        <f t="shared" si="11"/>
        <v>OK</v>
      </c>
      <c r="E311" t="str">
        <f t="shared" si="12"/>
        <v>OK</v>
      </c>
    </row>
    <row r="312" spans="2:5" x14ac:dyDescent="0.35">
      <c r="B312">
        <v>19489321</v>
      </c>
      <c r="C312">
        <v>9532249</v>
      </c>
      <c r="D312" t="str">
        <f t="shared" si="11"/>
        <v>OK</v>
      </c>
      <c r="E312" t="str">
        <f t="shared" si="12"/>
        <v>OK</v>
      </c>
    </row>
    <row r="313" spans="2:5" x14ac:dyDescent="0.35">
      <c r="B313">
        <v>19489321</v>
      </c>
      <c r="C313">
        <v>9532249</v>
      </c>
      <c r="D313" t="str">
        <f t="shared" si="11"/>
        <v>OK</v>
      </c>
      <c r="E313" t="str">
        <f t="shared" si="12"/>
        <v>OK</v>
      </c>
    </row>
    <row r="314" spans="2:5" x14ac:dyDescent="0.35">
      <c r="B314">
        <v>19489321</v>
      </c>
      <c r="C314">
        <v>9532249</v>
      </c>
      <c r="D314" t="str">
        <f t="shared" si="11"/>
        <v>OK</v>
      </c>
      <c r="E314" t="str">
        <f t="shared" si="12"/>
        <v>OK</v>
      </c>
    </row>
    <row r="315" spans="2:5" x14ac:dyDescent="0.35">
      <c r="B315">
        <v>19489321</v>
      </c>
      <c r="C315">
        <v>9532249</v>
      </c>
      <c r="D315" t="str">
        <f t="shared" si="11"/>
        <v>OK</v>
      </c>
      <c r="E315" t="str">
        <f t="shared" si="12"/>
        <v>OK</v>
      </c>
    </row>
    <row r="316" spans="2:5" x14ac:dyDescent="0.35">
      <c r="B316">
        <v>19489321</v>
      </c>
      <c r="C316">
        <v>9532249</v>
      </c>
      <c r="D316" t="str">
        <f t="shared" si="11"/>
        <v>OK</v>
      </c>
      <c r="E316" t="str">
        <f t="shared" si="12"/>
        <v>OK</v>
      </c>
    </row>
    <row r="317" spans="2:5" x14ac:dyDescent="0.35">
      <c r="B317">
        <v>19489321</v>
      </c>
      <c r="C317">
        <v>9532249</v>
      </c>
      <c r="D317" t="str">
        <f t="shared" si="11"/>
        <v>OK</v>
      </c>
      <c r="E317" t="str">
        <f t="shared" si="12"/>
        <v>OK</v>
      </c>
    </row>
    <row r="318" spans="2:5" x14ac:dyDescent="0.35">
      <c r="B318">
        <v>19489321</v>
      </c>
      <c r="C318">
        <v>9532249</v>
      </c>
      <c r="D318" t="str">
        <f t="shared" si="11"/>
        <v>OK</v>
      </c>
      <c r="E318" t="str">
        <f t="shared" si="12"/>
        <v>OK</v>
      </c>
    </row>
    <row r="319" spans="2:5" x14ac:dyDescent="0.35">
      <c r="B319">
        <v>19817408</v>
      </c>
      <c r="C319">
        <v>9532249</v>
      </c>
      <c r="D319" t="str">
        <f t="shared" si="11"/>
        <v>OK</v>
      </c>
      <c r="E319" t="str">
        <f t="shared" si="12"/>
        <v>OK</v>
      </c>
    </row>
    <row r="320" spans="2:5" x14ac:dyDescent="0.35">
      <c r="B320">
        <v>19817408</v>
      </c>
      <c r="C320">
        <v>9532249</v>
      </c>
      <c r="D320" t="str">
        <f t="shared" si="11"/>
        <v>OK</v>
      </c>
      <c r="E320" t="str">
        <f t="shared" si="12"/>
        <v>OK</v>
      </c>
    </row>
    <row r="321" spans="2:5" x14ac:dyDescent="0.35">
      <c r="B321">
        <v>19817408</v>
      </c>
      <c r="C321">
        <v>9532249</v>
      </c>
      <c r="D321" t="str">
        <f t="shared" si="11"/>
        <v>OK</v>
      </c>
      <c r="E321" t="str">
        <f t="shared" si="12"/>
        <v>OK</v>
      </c>
    </row>
    <row r="322" spans="2:5" x14ac:dyDescent="0.35">
      <c r="B322">
        <v>19817408</v>
      </c>
      <c r="C322">
        <v>9532250</v>
      </c>
      <c r="D322" t="str">
        <f t="shared" si="11"/>
        <v>OK</v>
      </c>
      <c r="E322" t="str">
        <f t="shared" si="12"/>
        <v>OK</v>
      </c>
    </row>
    <row r="323" spans="2:5" x14ac:dyDescent="0.35">
      <c r="B323">
        <v>19817408</v>
      </c>
      <c r="C323">
        <v>9532250</v>
      </c>
      <c r="D323" t="str">
        <f t="shared" ref="D323:D386" si="13">IF(COUNTIF($A:$A,B323)=0,"FALTA NO ESTOQUE","OK")</f>
        <v>OK</v>
      </c>
      <c r="E323" t="str">
        <f t="shared" ref="E323:E386" si="14">IF(COUNTIF($A:$A,C323)=0,"FALTA NO ESTOQUE","OK")</f>
        <v>OK</v>
      </c>
    </row>
    <row r="324" spans="2:5" x14ac:dyDescent="0.35">
      <c r="B324">
        <v>19817408</v>
      </c>
      <c r="C324">
        <v>9532250</v>
      </c>
      <c r="D324" t="str">
        <f t="shared" si="13"/>
        <v>OK</v>
      </c>
      <c r="E324" t="str">
        <f t="shared" si="14"/>
        <v>OK</v>
      </c>
    </row>
    <row r="325" spans="2:5" x14ac:dyDescent="0.35">
      <c r="B325">
        <v>19817408</v>
      </c>
      <c r="C325">
        <v>9532250</v>
      </c>
      <c r="D325" t="str">
        <f t="shared" si="13"/>
        <v>OK</v>
      </c>
      <c r="E325" t="str">
        <f t="shared" si="14"/>
        <v>OK</v>
      </c>
    </row>
    <row r="326" spans="2:5" x14ac:dyDescent="0.35">
      <c r="B326">
        <v>19817408</v>
      </c>
      <c r="C326">
        <v>9532250</v>
      </c>
      <c r="D326" t="str">
        <f t="shared" si="13"/>
        <v>OK</v>
      </c>
      <c r="E326" t="str">
        <f t="shared" si="14"/>
        <v>OK</v>
      </c>
    </row>
    <row r="327" spans="2:5" x14ac:dyDescent="0.35">
      <c r="B327">
        <v>19817408</v>
      </c>
      <c r="C327">
        <v>9532250</v>
      </c>
      <c r="D327" t="str">
        <f t="shared" si="13"/>
        <v>OK</v>
      </c>
      <c r="E327" t="str">
        <f t="shared" si="14"/>
        <v>OK</v>
      </c>
    </row>
    <row r="328" spans="2:5" x14ac:dyDescent="0.35">
      <c r="B328">
        <v>19817408</v>
      </c>
      <c r="C328">
        <v>9532250</v>
      </c>
      <c r="D328" t="str">
        <f t="shared" si="13"/>
        <v>OK</v>
      </c>
      <c r="E328" t="str">
        <f t="shared" si="14"/>
        <v>OK</v>
      </c>
    </row>
    <row r="329" spans="2:5" x14ac:dyDescent="0.35">
      <c r="B329">
        <v>19817408</v>
      </c>
      <c r="C329">
        <v>9532250</v>
      </c>
      <c r="D329" t="str">
        <f t="shared" si="13"/>
        <v>OK</v>
      </c>
      <c r="E329" t="str">
        <f t="shared" si="14"/>
        <v>OK</v>
      </c>
    </row>
    <row r="330" spans="2:5" x14ac:dyDescent="0.35">
      <c r="B330">
        <v>19817408</v>
      </c>
      <c r="C330">
        <v>9532250</v>
      </c>
      <c r="D330" t="str">
        <f t="shared" si="13"/>
        <v>OK</v>
      </c>
      <c r="E330" t="str">
        <f t="shared" si="14"/>
        <v>OK</v>
      </c>
    </row>
    <row r="331" spans="2:5" x14ac:dyDescent="0.35">
      <c r="B331">
        <v>19817408</v>
      </c>
      <c r="C331">
        <v>9532250</v>
      </c>
      <c r="D331" t="str">
        <f t="shared" si="13"/>
        <v>OK</v>
      </c>
      <c r="E331" t="str">
        <f t="shared" si="14"/>
        <v>OK</v>
      </c>
    </row>
    <row r="332" spans="2:5" x14ac:dyDescent="0.35">
      <c r="B332">
        <v>19817413</v>
      </c>
      <c r="C332">
        <v>9532250</v>
      </c>
      <c r="D332" t="str">
        <f t="shared" si="13"/>
        <v>OK</v>
      </c>
      <c r="E332" t="str">
        <f t="shared" si="14"/>
        <v>OK</v>
      </c>
    </row>
    <row r="333" spans="2:5" x14ac:dyDescent="0.35">
      <c r="B333">
        <v>19817413</v>
      </c>
      <c r="C333">
        <v>9532250</v>
      </c>
      <c r="D333" t="str">
        <f t="shared" si="13"/>
        <v>OK</v>
      </c>
      <c r="E333" t="str">
        <f t="shared" si="14"/>
        <v>OK</v>
      </c>
    </row>
    <row r="334" spans="2:5" x14ac:dyDescent="0.35">
      <c r="B334">
        <v>19817413</v>
      </c>
      <c r="C334">
        <v>9532250</v>
      </c>
      <c r="D334" t="str">
        <f t="shared" si="13"/>
        <v>OK</v>
      </c>
      <c r="E334" t="str">
        <f t="shared" si="14"/>
        <v>OK</v>
      </c>
    </row>
    <row r="335" spans="2:5" x14ac:dyDescent="0.35">
      <c r="B335">
        <v>19817414</v>
      </c>
      <c r="C335">
        <v>9532250</v>
      </c>
      <c r="D335" t="str">
        <f t="shared" si="13"/>
        <v>OK</v>
      </c>
      <c r="E335" t="str">
        <f t="shared" si="14"/>
        <v>OK</v>
      </c>
    </row>
    <row r="336" spans="2:5" x14ac:dyDescent="0.35">
      <c r="B336">
        <v>19817414</v>
      </c>
      <c r="C336">
        <v>9532250</v>
      </c>
      <c r="D336" t="str">
        <f t="shared" si="13"/>
        <v>OK</v>
      </c>
      <c r="E336" t="str">
        <f t="shared" si="14"/>
        <v>OK</v>
      </c>
    </row>
    <row r="337" spans="2:5" x14ac:dyDescent="0.35">
      <c r="B337">
        <v>19817414</v>
      </c>
      <c r="C337">
        <v>9532250</v>
      </c>
      <c r="D337" t="str">
        <f t="shared" si="13"/>
        <v>OK</v>
      </c>
      <c r="E337" t="str">
        <f t="shared" si="14"/>
        <v>OK</v>
      </c>
    </row>
    <row r="338" spans="2:5" x14ac:dyDescent="0.35">
      <c r="B338">
        <v>19817414</v>
      </c>
      <c r="C338">
        <v>9532250</v>
      </c>
      <c r="D338" t="str">
        <f t="shared" si="13"/>
        <v>OK</v>
      </c>
      <c r="E338" t="str">
        <f t="shared" si="14"/>
        <v>OK</v>
      </c>
    </row>
    <row r="339" spans="2:5" x14ac:dyDescent="0.35">
      <c r="B339">
        <v>19817414</v>
      </c>
      <c r="C339">
        <v>9532250</v>
      </c>
      <c r="D339" t="str">
        <f t="shared" si="13"/>
        <v>OK</v>
      </c>
      <c r="E339" t="str">
        <f t="shared" si="14"/>
        <v>OK</v>
      </c>
    </row>
    <row r="340" spans="2:5" x14ac:dyDescent="0.35">
      <c r="B340">
        <v>19817414</v>
      </c>
      <c r="C340">
        <v>9532250</v>
      </c>
      <c r="D340" t="str">
        <f t="shared" si="13"/>
        <v>OK</v>
      </c>
      <c r="E340" t="str">
        <f t="shared" si="14"/>
        <v>OK</v>
      </c>
    </row>
    <row r="341" spans="2:5" x14ac:dyDescent="0.35">
      <c r="B341">
        <v>19817414</v>
      </c>
      <c r="C341">
        <v>9532250</v>
      </c>
      <c r="D341" t="str">
        <f t="shared" si="13"/>
        <v>OK</v>
      </c>
      <c r="E341" t="str">
        <f t="shared" si="14"/>
        <v>OK</v>
      </c>
    </row>
    <row r="342" spans="2:5" x14ac:dyDescent="0.35">
      <c r="B342">
        <v>19817414</v>
      </c>
      <c r="C342">
        <v>9532250</v>
      </c>
      <c r="D342" t="str">
        <f t="shared" si="13"/>
        <v>OK</v>
      </c>
      <c r="E342" t="str">
        <f t="shared" si="14"/>
        <v>OK</v>
      </c>
    </row>
    <row r="343" spans="2:5" x14ac:dyDescent="0.35">
      <c r="B343">
        <v>19817414</v>
      </c>
      <c r="C343">
        <v>9532251</v>
      </c>
      <c r="D343" t="str">
        <f t="shared" si="13"/>
        <v>OK</v>
      </c>
      <c r="E343" t="str">
        <f t="shared" si="14"/>
        <v>OK</v>
      </c>
    </row>
    <row r="344" spans="2:5" x14ac:dyDescent="0.35">
      <c r="B344">
        <v>19817414</v>
      </c>
      <c r="C344">
        <v>9532251</v>
      </c>
      <c r="D344" t="str">
        <f t="shared" si="13"/>
        <v>OK</v>
      </c>
      <c r="E344" t="str">
        <f t="shared" si="14"/>
        <v>OK</v>
      </c>
    </row>
    <row r="345" spans="2:5" x14ac:dyDescent="0.35">
      <c r="B345">
        <v>19817414</v>
      </c>
      <c r="C345">
        <v>9532251</v>
      </c>
      <c r="D345" t="str">
        <f t="shared" si="13"/>
        <v>OK</v>
      </c>
      <c r="E345" t="str">
        <f t="shared" si="14"/>
        <v>OK</v>
      </c>
    </row>
    <row r="346" spans="2:5" x14ac:dyDescent="0.35">
      <c r="B346">
        <v>9118116</v>
      </c>
      <c r="C346">
        <v>9532251</v>
      </c>
      <c r="D346" t="str">
        <f t="shared" si="13"/>
        <v>OK</v>
      </c>
      <c r="E346" t="str">
        <f t="shared" si="14"/>
        <v>OK</v>
      </c>
    </row>
    <row r="347" spans="2:5" x14ac:dyDescent="0.35">
      <c r="B347">
        <v>9118116</v>
      </c>
      <c r="C347">
        <v>9532251</v>
      </c>
      <c r="D347" t="str">
        <f t="shared" si="13"/>
        <v>OK</v>
      </c>
      <c r="E347" t="str">
        <f t="shared" si="14"/>
        <v>OK</v>
      </c>
    </row>
    <row r="348" spans="2:5" x14ac:dyDescent="0.35">
      <c r="B348">
        <v>9189222</v>
      </c>
      <c r="C348">
        <v>9532251</v>
      </c>
      <c r="D348" t="str">
        <f t="shared" si="13"/>
        <v>OK</v>
      </c>
      <c r="E348" t="str">
        <f t="shared" si="14"/>
        <v>OK</v>
      </c>
    </row>
    <row r="349" spans="2:5" x14ac:dyDescent="0.35">
      <c r="B349">
        <v>9189222</v>
      </c>
      <c r="C349">
        <v>9532251</v>
      </c>
      <c r="D349" t="str">
        <f t="shared" si="13"/>
        <v>OK</v>
      </c>
      <c r="E349" t="str">
        <f t="shared" si="14"/>
        <v>OK</v>
      </c>
    </row>
    <row r="350" spans="2:5" x14ac:dyDescent="0.35">
      <c r="B350">
        <v>9189222</v>
      </c>
      <c r="C350">
        <v>9532251</v>
      </c>
      <c r="D350" t="str">
        <f t="shared" si="13"/>
        <v>OK</v>
      </c>
      <c r="E350" t="str">
        <f t="shared" si="14"/>
        <v>OK</v>
      </c>
    </row>
    <row r="351" spans="2:5" x14ac:dyDescent="0.35">
      <c r="B351">
        <v>9189222</v>
      </c>
      <c r="C351">
        <v>9532251</v>
      </c>
      <c r="D351" t="str">
        <f t="shared" si="13"/>
        <v>OK</v>
      </c>
      <c r="E351" t="str">
        <f t="shared" si="14"/>
        <v>OK</v>
      </c>
    </row>
    <row r="352" spans="2:5" x14ac:dyDescent="0.35">
      <c r="B352">
        <v>9189222</v>
      </c>
      <c r="C352">
        <v>9532251</v>
      </c>
      <c r="D352" t="str">
        <f t="shared" si="13"/>
        <v>OK</v>
      </c>
      <c r="E352" t="str">
        <f t="shared" si="14"/>
        <v>OK</v>
      </c>
    </row>
    <row r="353" spans="2:5" x14ac:dyDescent="0.35">
      <c r="B353">
        <v>9189222</v>
      </c>
      <c r="C353">
        <v>9532251</v>
      </c>
      <c r="D353" t="str">
        <f t="shared" si="13"/>
        <v>OK</v>
      </c>
      <c r="E353" t="str">
        <f t="shared" si="14"/>
        <v>OK</v>
      </c>
    </row>
    <row r="354" spans="2:5" x14ac:dyDescent="0.35">
      <c r="B354">
        <v>9189222</v>
      </c>
      <c r="C354">
        <v>9532251</v>
      </c>
      <c r="D354" t="str">
        <f t="shared" si="13"/>
        <v>OK</v>
      </c>
      <c r="E354" t="str">
        <f t="shared" si="14"/>
        <v>OK</v>
      </c>
    </row>
    <row r="355" spans="2:5" x14ac:dyDescent="0.35">
      <c r="B355">
        <v>9189222</v>
      </c>
      <c r="C355">
        <v>9532251</v>
      </c>
      <c r="D355" t="str">
        <f t="shared" si="13"/>
        <v>OK</v>
      </c>
      <c r="E355" t="str">
        <f t="shared" si="14"/>
        <v>OK</v>
      </c>
    </row>
    <row r="356" spans="2:5" x14ac:dyDescent="0.35">
      <c r="B356">
        <v>9189222</v>
      </c>
      <c r="C356">
        <v>9532251</v>
      </c>
      <c r="D356" t="str">
        <f t="shared" si="13"/>
        <v>OK</v>
      </c>
      <c r="E356" t="str">
        <f t="shared" si="14"/>
        <v>OK</v>
      </c>
    </row>
    <row r="357" spans="2:5" x14ac:dyDescent="0.35">
      <c r="B357">
        <v>9189222</v>
      </c>
      <c r="C357">
        <v>9532251</v>
      </c>
      <c r="D357" t="str">
        <f t="shared" si="13"/>
        <v>OK</v>
      </c>
      <c r="E357" t="str">
        <f t="shared" si="14"/>
        <v>OK</v>
      </c>
    </row>
    <row r="358" spans="2:5" x14ac:dyDescent="0.35">
      <c r="B358">
        <v>19817440</v>
      </c>
      <c r="C358">
        <v>9532251</v>
      </c>
      <c r="D358" t="str">
        <f t="shared" si="13"/>
        <v>OK</v>
      </c>
      <c r="E358" t="str">
        <f t="shared" si="14"/>
        <v>OK</v>
      </c>
    </row>
    <row r="359" spans="2:5" x14ac:dyDescent="0.35">
      <c r="B359">
        <v>19817440</v>
      </c>
      <c r="C359">
        <v>9532251</v>
      </c>
      <c r="D359" t="str">
        <f t="shared" si="13"/>
        <v>OK</v>
      </c>
      <c r="E359" t="str">
        <f t="shared" si="14"/>
        <v>OK</v>
      </c>
    </row>
    <row r="360" spans="2:5" x14ac:dyDescent="0.35">
      <c r="B360">
        <v>19817440</v>
      </c>
      <c r="C360">
        <v>9532251</v>
      </c>
      <c r="D360" t="str">
        <f t="shared" si="13"/>
        <v>OK</v>
      </c>
      <c r="E360" t="str">
        <f t="shared" si="14"/>
        <v>OK</v>
      </c>
    </row>
    <row r="361" spans="2:5" x14ac:dyDescent="0.35">
      <c r="B361">
        <v>19817440</v>
      </c>
      <c r="C361">
        <v>9532251</v>
      </c>
      <c r="D361" t="str">
        <f t="shared" si="13"/>
        <v>OK</v>
      </c>
      <c r="E361" t="str">
        <f t="shared" si="14"/>
        <v>OK</v>
      </c>
    </row>
    <row r="362" spans="2:5" x14ac:dyDescent="0.35">
      <c r="B362">
        <v>19817440</v>
      </c>
      <c r="C362">
        <v>9532251</v>
      </c>
      <c r="D362" t="str">
        <f t="shared" si="13"/>
        <v>OK</v>
      </c>
      <c r="E362" t="str">
        <f t="shared" si="14"/>
        <v>OK</v>
      </c>
    </row>
    <row r="363" spans="2:5" x14ac:dyDescent="0.35">
      <c r="B363">
        <v>19817440</v>
      </c>
      <c r="C363">
        <v>9532251</v>
      </c>
      <c r="D363" t="str">
        <f t="shared" si="13"/>
        <v>OK</v>
      </c>
      <c r="E363" t="str">
        <f t="shared" si="14"/>
        <v>OK</v>
      </c>
    </row>
    <row r="364" spans="2:5" x14ac:dyDescent="0.35">
      <c r="B364">
        <v>19817440</v>
      </c>
      <c r="C364">
        <v>9532251</v>
      </c>
      <c r="D364" t="str">
        <f t="shared" si="13"/>
        <v>OK</v>
      </c>
      <c r="E364" t="str">
        <f t="shared" si="14"/>
        <v>OK</v>
      </c>
    </row>
    <row r="365" spans="2:5" x14ac:dyDescent="0.35">
      <c r="B365">
        <v>19817440</v>
      </c>
      <c r="C365">
        <v>9532251</v>
      </c>
      <c r="D365" t="str">
        <f t="shared" si="13"/>
        <v>OK</v>
      </c>
      <c r="E365" t="str">
        <f t="shared" si="14"/>
        <v>OK</v>
      </c>
    </row>
    <row r="366" spans="2:5" x14ac:dyDescent="0.35">
      <c r="B366">
        <v>19817440</v>
      </c>
      <c r="C366">
        <v>9532252</v>
      </c>
      <c r="D366" t="str">
        <f t="shared" si="13"/>
        <v>OK</v>
      </c>
      <c r="E366" t="str">
        <f t="shared" si="14"/>
        <v>OK</v>
      </c>
    </row>
    <row r="367" spans="2:5" x14ac:dyDescent="0.35">
      <c r="B367">
        <v>19817440</v>
      </c>
      <c r="C367">
        <v>9532252</v>
      </c>
      <c r="D367" t="str">
        <f t="shared" si="13"/>
        <v>OK</v>
      </c>
      <c r="E367" t="str">
        <f t="shared" si="14"/>
        <v>OK</v>
      </c>
    </row>
    <row r="368" spans="2:5" x14ac:dyDescent="0.35">
      <c r="B368">
        <v>19817440</v>
      </c>
      <c r="C368">
        <v>9532252</v>
      </c>
      <c r="D368" t="str">
        <f t="shared" si="13"/>
        <v>OK</v>
      </c>
      <c r="E368" t="str">
        <f t="shared" si="14"/>
        <v>OK</v>
      </c>
    </row>
    <row r="369" spans="2:5" x14ac:dyDescent="0.35">
      <c r="B369">
        <v>19817440</v>
      </c>
      <c r="C369">
        <v>9532252</v>
      </c>
      <c r="D369" t="str">
        <f t="shared" si="13"/>
        <v>OK</v>
      </c>
      <c r="E369" t="str">
        <f t="shared" si="14"/>
        <v>OK</v>
      </c>
    </row>
    <row r="370" spans="2:5" x14ac:dyDescent="0.35">
      <c r="B370">
        <v>19817440</v>
      </c>
      <c r="C370">
        <v>9532252</v>
      </c>
      <c r="D370" t="str">
        <f t="shared" si="13"/>
        <v>OK</v>
      </c>
      <c r="E370" t="str">
        <f t="shared" si="14"/>
        <v>OK</v>
      </c>
    </row>
    <row r="371" spans="2:5" x14ac:dyDescent="0.35">
      <c r="B371">
        <v>19817440</v>
      </c>
      <c r="C371">
        <v>9532252</v>
      </c>
      <c r="D371" t="str">
        <f t="shared" si="13"/>
        <v>OK</v>
      </c>
      <c r="E371" t="str">
        <f t="shared" si="14"/>
        <v>OK</v>
      </c>
    </row>
    <row r="372" spans="2:5" x14ac:dyDescent="0.35">
      <c r="B372">
        <v>19817440</v>
      </c>
      <c r="C372">
        <v>9532252</v>
      </c>
      <c r="D372" t="str">
        <f t="shared" si="13"/>
        <v>OK</v>
      </c>
      <c r="E372" t="str">
        <f t="shared" si="14"/>
        <v>OK</v>
      </c>
    </row>
    <row r="373" spans="2:5" x14ac:dyDescent="0.35">
      <c r="B373">
        <v>19817440</v>
      </c>
      <c r="C373">
        <v>9532252</v>
      </c>
      <c r="D373" t="str">
        <f t="shared" si="13"/>
        <v>OK</v>
      </c>
      <c r="E373" t="str">
        <f t="shared" si="14"/>
        <v>OK</v>
      </c>
    </row>
    <row r="374" spans="2:5" x14ac:dyDescent="0.35">
      <c r="B374">
        <v>19817440</v>
      </c>
      <c r="C374">
        <v>9532252</v>
      </c>
      <c r="D374" t="str">
        <f t="shared" si="13"/>
        <v>OK</v>
      </c>
      <c r="E374" t="str">
        <f t="shared" si="14"/>
        <v>OK</v>
      </c>
    </row>
    <row r="375" spans="2:5" x14ac:dyDescent="0.35">
      <c r="B375">
        <v>19817440</v>
      </c>
      <c r="C375">
        <v>9532252</v>
      </c>
      <c r="D375" t="str">
        <f t="shared" si="13"/>
        <v>OK</v>
      </c>
      <c r="E375" t="str">
        <f t="shared" si="14"/>
        <v>OK</v>
      </c>
    </row>
    <row r="376" spans="2:5" x14ac:dyDescent="0.35">
      <c r="B376">
        <v>19817440</v>
      </c>
      <c r="C376">
        <v>9532252</v>
      </c>
      <c r="D376" t="str">
        <f t="shared" si="13"/>
        <v>OK</v>
      </c>
      <c r="E376" t="str">
        <f t="shared" si="14"/>
        <v>OK</v>
      </c>
    </row>
    <row r="377" spans="2:5" x14ac:dyDescent="0.35">
      <c r="B377">
        <v>90013</v>
      </c>
      <c r="C377">
        <v>9532253</v>
      </c>
      <c r="D377" t="str">
        <f t="shared" si="13"/>
        <v>OK</v>
      </c>
      <c r="E377" t="str">
        <f t="shared" si="14"/>
        <v>OK</v>
      </c>
    </row>
    <row r="378" spans="2:5" x14ac:dyDescent="0.35">
      <c r="B378">
        <v>90013</v>
      </c>
      <c r="C378">
        <v>9532253</v>
      </c>
      <c r="D378" t="str">
        <f t="shared" si="13"/>
        <v>OK</v>
      </c>
      <c r="E378" t="str">
        <f t="shared" si="14"/>
        <v>OK</v>
      </c>
    </row>
    <row r="379" spans="2:5" x14ac:dyDescent="0.35">
      <c r="B379">
        <v>90013</v>
      </c>
      <c r="C379">
        <v>9532253</v>
      </c>
      <c r="D379" t="str">
        <f t="shared" si="13"/>
        <v>OK</v>
      </c>
      <c r="E379" t="str">
        <f t="shared" si="14"/>
        <v>OK</v>
      </c>
    </row>
    <row r="380" spans="2:5" x14ac:dyDescent="0.35">
      <c r="B380">
        <v>90013</v>
      </c>
      <c r="C380">
        <v>9532253</v>
      </c>
      <c r="D380" t="str">
        <f t="shared" si="13"/>
        <v>OK</v>
      </c>
      <c r="E380" t="str">
        <f t="shared" si="14"/>
        <v>OK</v>
      </c>
    </row>
    <row r="381" spans="2:5" x14ac:dyDescent="0.35">
      <c r="B381">
        <v>90013</v>
      </c>
      <c r="C381">
        <v>9532253</v>
      </c>
      <c r="D381" t="str">
        <f t="shared" si="13"/>
        <v>OK</v>
      </c>
      <c r="E381" t="str">
        <f t="shared" si="14"/>
        <v>OK</v>
      </c>
    </row>
    <row r="382" spans="2:5" x14ac:dyDescent="0.35">
      <c r="B382">
        <v>90013</v>
      </c>
      <c r="C382">
        <v>9532253</v>
      </c>
      <c r="D382" t="str">
        <f t="shared" si="13"/>
        <v>OK</v>
      </c>
      <c r="E382" t="str">
        <f t="shared" si="14"/>
        <v>OK</v>
      </c>
    </row>
    <row r="383" spans="2:5" x14ac:dyDescent="0.35">
      <c r="B383">
        <v>90013</v>
      </c>
      <c r="C383">
        <v>9550253</v>
      </c>
      <c r="D383" t="str">
        <f t="shared" si="13"/>
        <v>OK</v>
      </c>
      <c r="E383" t="str">
        <f t="shared" si="14"/>
        <v>OK</v>
      </c>
    </row>
    <row r="384" spans="2:5" x14ac:dyDescent="0.35">
      <c r="B384">
        <v>90013</v>
      </c>
      <c r="C384">
        <v>19119265</v>
      </c>
      <c r="D384" t="str">
        <f t="shared" si="13"/>
        <v>OK</v>
      </c>
      <c r="E384" t="str">
        <f t="shared" si="14"/>
        <v>OK</v>
      </c>
    </row>
    <row r="385" spans="2:5" x14ac:dyDescent="0.35">
      <c r="B385">
        <v>90013</v>
      </c>
      <c r="C385">
        <v>19119265</v>
      </c>
      <c r="D385" t="str">
        <f t="shared" si="13"/>
        <v>OK</v>
      </c>
      <c r="E385" t="str">
        <f t="shared" si="14"/>
        <v>OK</v>
      </c>
    </row>
    <row r="386" spans="2:5" x14ac:dyDescent="0.35">
      <c r="B386">
        <v>90013</v>
      </c>
      <c r="C386">
        <v>19119265</v>
      </c>
      <c r="D386" t="str">
        <f t="shared" si="13"/>
        <v>OK</v>
      </c>
      <c r="E386" t="str">
        <f t="shared" si="14"/>
        <v>OK</v>
      </c>
    </row>
    <row r="387" spans="2:5" x14ac:dyDescent="0.35">
      <c r="B387">
        <v>90013</v>
      </c>
      <c r="C387">
        <v>19119265</v>
      </c>
      <c r="D387" t="str">
        <f t="shared" ref="D387:D450" si="15">IF(COUNTIF($A:$A,B387)=0,"FALTA NO ESTOQUE","OK")</f>
        <v>OK</v>
      </c>
      <c r="E387" t="str">
        <f t="shared" ref="E387:E450" si="16">IF(COUNTIF($A:$A,C387)=0,"FALTA NO ESTOQUE","OK")</f>
        <v>OK</v>
      </c>
    </row>
    <row r="388" spans="2:5" x14ac:dyDescent="0.35">
      <c r="B388">
        <v>90013</v>
      </c>
      <c r="C388">
        <v>19119265</v>
      </c>
      <c r="D388" t="str">
        <f t="shared" si="15"/>
        <v>OK</v>
      </c>
      <c r="E388" t="str">
        <f t="shared" si="16"/>
        <v>OK</v>
      </c>
    </row>
    <row r="389" spans="2:5" x14ac:dyDescent="0.35">
      <c r="B389">
        <v>90013</v>
      </c>
      <c r="C389">
        <v>19119265</v>
      </c>
      <c r="D389" t="str">
        <f t="shared" si="15"/>
        <v>OK</v>
      </c>
      <c r="E389" t="str">
        <f t="shared" si="16"/>
        <v>OK</v>
      </c>
    </row>
    <row r="390" spans="2:5" x14ac:dyDescent="0.35">
      <c r="B390">
        <v>90013</v>
      </c>
      <c r="C390">
        <v>19119265</v>
      </c>
      <c r="D390" t="str">
        <f t="shared" si="15"/>
        <v>OK</v>
      </c>
      <c r="E390" t="str">
        <f t="shared" si="16"/>
        <v>OK</v>
      </c>
    </row>
    <row r="391" spans="2:5" x14ac:dyDescent="0.35">
      <c r="B391">
        <v>90013</v>
      </c>
      <c r="C391">
        <v>19119265</v>
      </c>
      <c r="D391" t="str">
        <f t="shared" si="15"/>
        <v>OK</v>
      </c>
      <c r="E391" t="str">
        <f t="shared" si="16"/>
        <v>OK</v>
      </c>
    </row>
    <row r="392" spans="2:5" x14ac:dyDescent="0.35">
      <c r="B392">
        <v>90013</v>
      </c>
      <c r="C392">
        <v>19119265</v>
      </c>
      <c r="D392" t="str">
        <f t="shared" si="15"/>
        <v>OK</v>
      </c>
      <c r="E392" t="str">
        <f t="shared" si="16"/>
        <v>OK</v>
      </c>
    </row>
    <row r="393" spans="2:5" x14ac:dyDescent="0.35">
      <c r="B393">
        <v>90013</v>
      </c>
      <c r="C393">
        <v>19121266</v>
      </c>
      <c r="D393" t="str">
        <f t="shared" si="15"/>
        <v>OK</v>
      </c>
      <c r="E393" t="str">
        <f t="shared" si="16"/>
        <v>OK</v>
      </c>
    </row>
    <row r="394" spans="2:5" x14ac:dyDescent="0.35">
      <c r="B394">
        <v>90014</v>
      </c>
      <c r="C394">
        <v>19121266</v>
      </c>
      <c r="D394" t="str">
        <f t="shared" si="15"/>
        <v>OK</v>
      </c>
      <c r="E394" t="str">
        <f t="shared" si="16"/>
        <v>OK</v>
      </c>
    </row>
    <row r="395" spans="2:5" x14ac:dyDescent="0.35">
      <c r="B395">
        <v>90014</v>
      </c>
      <c r="C395">
        <v>19121266</v>
      </c>
      <c r="D395" t="str">
        <f t="shared" si="15"/>
        <v>OK</v>
      </c>
      <c r="E395" t="str">
        <f t="shared" si="16"/>
        <v>OK</v>
      </c>
    </row>
    <row r="396" spans="2:5" x14ac:dyDescent="0.35">
      <c r="B396">
        <v>90014</v>
      </c>
      <c r="C396">
        <v>19121266</v>
      </c>
      <c r="D396" t="str">
        <f t="shared" si="15"/>
        <v>OK</v>
      </c>
      <c r="E396" t="str">
        <f t="shared" si="16"/>
        <v>OK</v>
      </c>
    </row>
    <row r="397" spans="2:5" x14ac:dyDescent="0.35">
      <c r="B397">
        <v>90014</v>
      </c>
      <c r="C397">
        <v>19121266</v>
      </c>
      <c r="D397" t="str">
        <f t="shared" si="15"/>
        <v>OK</v>
      </c>
      <c r="E397" t="str">
        <f t="shared" si="16"/>
        <v>OK</v>
      </c>
    </row>
    <row r="398" spans="2:5" x14ac:dyDescent="0.35">
      <c r="B398">
        <v>90014</v>
      </c>
      <c r="C398">
        <v>19121266</v>
      </c>
      <c r="D398" t="str">
        <f t="shared" si="15"/>
        <v>OK</v>
      </c>
      <c r="E398" t="str">
        <f t="shared" si="16"/>
        <v>OK</v>
      </c>
    </row>
    <row r="399" spans="2:5" x14ac:dyDescent="0.35">
      <c r="B399">
        <v>90014</v>
      </c>
      <c r="C399">
        <v>19121266</v>
      </c>
      <c r="D399" t="str">
        <f t="shared" si="15"/>
        <v>OK</v>
      </c>
      <c r="E399" t="str">
        <f t="shared" si="16"/>
        <v>OK</v>
      </c>
    </row>
    <row r="400" spans="2:5" x14ac:dyDescent="0.35">
      <c r="B400">
        <v>90014</v>
      </c>
      <c r="C400">
        <v>19121266</v>
      </c>
      <c r="D400" t="str">
        <f t="shared" si="15"/>
        <v>OK</v>
      </c>
      <c r="E400" t="str">
        <f t="shared" si="16"/>
        <v>OK</v>
      </c>
    </row>
    <row r="401" spans="2:5" x14ac:dyDescent="0.35">
      <c r="B401">
        <v>90014</v>
      </c>
      <c r="C401">
        <v>19121266</v>
      </c>
      <c r="D401" t="str">
        <f t="shared" si="15"/>
        <v>OK</v>
      </c>
      <c r="E401" t="str">
        <f t="shared" si="16"/>
        <v>OK</v>
      </c>
    </row>
    <row r="402" spans="2:5" x14ac:dyDescent="0.35">
      <c r="B402">
        <v>90014</v>
      </c>
      <c r="C402">
        <v>19121266</v>
      </c>
      <c r="D402" t="str">
        <f t="shared" si="15"/>
        <v>OK</v>
      </c>
      <c r="E402" t="str">
        <f t="shared" si="16"/>
        <v>OK</v>
      </c>
    </row>
    <row r="403" spans="2:5" x14ac:dyDescent="0.35">
      <c r="B403">
        <v>90014</v>
      </c>
      <c r="C403">
        <v>19121266</v>
      </c>
      <c r="D403" t="str">
        <f t="shared" si="15"/>
        <v>OK</v>
      </c>
      <c r="E403" t="str">
        <f t="shared" si="16"/>
        <v>OK</v>
      </c>
    </row>
    <row r="404" spans="2:5" x14ac:dyDescent="0.35">
      <c r="B404">
        <v>90014</v>
      </c>
      <c r="C404">
        <v>19121266</v>
      </c>
      <c r="D404" t="str">
        <f t="shared" si="15"/>
        <v>OK</v>
      </c>
      <c r="E404" t="str">
        <f t="shared" si="16"/>
        <v>OK</v>
      </c>
    </row>
    <row r="405" spans="2:5" x14ac:dyDescent="0.35">
      <c r="B405">
        <v>90014</v>
      </c>
      <c r="C405">
        <v>19121266</v>
      </c>
      <c r="D405" t="str">
        <f t="shared" si="15"/>
        <v>OK</v>
      </c>
      <c r="E405" t="str">
        <f t="shared" si="16"/>
        <v>OK</v>
      </c>
    </row>
    <row r="406" spans="2:5" x14ac:dyDescent="0.35">
      <c r="B406">
        <v>90014</v>
      </c>
      <c r="C406">
        <v>19121266</v>
      </c>
      <c r="D406" t="str">
        <f t="shared" si="15"/>
        <v>OK</v>
      </c>
      <c r="E406" t="str">
        <f t="shared" si="16"/>
        <v>OK</v>
      </c>
    </row>
    <row r="407" spans="2:5" x14ac:dyDescent="0.35">
      <c r="B407">
        <v>90014</v>
      </c>
      <c r="C407">
        <v>19121266</v>
      </c>
      <c r="D407" t="str">
        <f t="shared" si="15"/>
        <v>OK</v>
      </c>
      <c r="E407" t="str">
        <f t="shared" si="16"/>
        <v>OK</v>
      </c>
    </row>
    <row r="408" spans="2:5" x14ac:dyDescent="0.35">
      <c r="B408">
        <v>90014</v>
      </c>
      <c r="C408">
        <v>19121266</v>
      </c>
      <c r="D408" t="str">
        <f t="shared" si="15"/>
        <v>OK</v>
      </c>
      <c r="E408" t="str">
        <f t="shared" si="16"/>
        <v>OK</v>
      </c>
    </row>
    <row r="409" spans="2:5" x14ac:dyDescent="0.35">
      <c r="B409">
        <v>90014</v>
      </c>
      <c r="C409">
        <v>19121266</v>
      </c>
      <c r="D409" t="str">
        <f t="shared" si="15"/>
        <v>OK</v>
      </c>
      <c r="E409" t="str">
        <f t="shared" si="16"/>
        <v>OK</v>
      </c>
    </row>
    <row r="410" spans="2:5" x14ac:dyDescent="0.35">
      <c r="B410">
        <v>90014</v>
      </c>
      <c r="C410">
        <v>19223269</v>
      </c>
      <c r="D410" t="str">
        <f t="shared" si="15"/>
        <v>OK</v>
      </c>
      <c r="E410" t="str">
        <f t="shared" si="16"/>
        <v>OK</v>
      </c>
    </row>
    <row r="411" spans="2:5" x14ac:dyDescent="0.35">
      <c r="B411">
        <v>9167176</v>
      </c>
      <c r="C411">
        <v>19223269</v>
      </c>
      <c r="D411" t="str">
        <f t="shared" si="15"/>
        <v>OK</v>
      </c>
      <c r="E411" t="str">
        <f t="shared" si="16"/>
        <v>OK</v>
      </c>
    </row>
    <row r="412" spans="2:5" x14ac:dyDescent="0.35">
      <c r="B412">
        <v>9167176</v>
      </c>
      <c r="C412">
        <v>19223269</v>
      </c>
      <c r="D412" t="str">
        <f t="shared" si="15"/>
        <v>OK</v>
      </c>
      <c r="E412" t="str">
        <f t="shared" si="16"/>
        <v>OK</v>
      </c>
    </row>
    <row r="413" spans="2:5" x14ac:dyDescent="0.35">
      <c r="B413">
        <v>9167176</v>
      </c>
      <c r="C413">
        <v>19223269</v>
      </c>
      <c r="D413" t="str">
        <f t="shared" si="15"/>
        <v>OK</v>
      </c>
      <c r="E413" t="str">
        <f t="shared" si="16"/>
        <v>OK</v>
      </c>
    </row>
    <row r="414" spans="2:5" x14ac:dyDescent="0.35">
      <c r="B414">
        <v>9167176</v>
      </c>
      <c r="C414">
        <v>19223269</v>
      </c>
      <c r="D414" t="str">
        <f t="shared" si="15"/>
        <v>OK</v>
      </c>
      <c r="E414" t="str">
        <f t="shared" si="16"/>
        <v>OK</v>
      </c>
    </row>
    <row r="415" spans="2:5" x14ac:dyDescent="0.35">
      <c r="B415">
        <v>9167176</v>
      </c>
      <c r="C415">
        <v>19223269</v>
      </c>
      <c r="D415" t="str">
        <f t="shared" si="15"/>
        <v>OK</v>
      </c>
      <c r="E415" t="str">
        <f t="shared" si="16"/>
        <v>OK</v>
      </c>
    </row>
    <row r="416" spans="2:5" x14ac:dyDescent="0.35">
      <c r="B416">
        <v>9167176</v>
      </c>
      <c r="C416">
        <v>19223269</v>
      </c>
      <c r="D416" t="str">
        <f t="shared" si="15"/>
        <v>OK</v>
      </c>
      <c r="E416" t="str">
        <f t="shared" si="16"/>
        <v>OK</v>
      </c>
    </row>
    <row r="417" spans="2:5" x14ac:dyDescent="0.35">
      <c r="B417">
        <v>9167176</v>
      </c>
      <c r="C417">
        <v>19223269</v>
      </c>
      <c r="D417" t="str">
        <f t="shared" si="15"/>
        <v>OK</v>
      </c>
      <c r="E417" t="str">
        <f t="shared" si="16"/>
        <v>OK</v>
      </c>
    </row>
    <row r="418" spans="2:5" x14ac:dyDescent="0.35">
      <c r="B418">
        <v>9167176</v>
      </c>
      <c r="C418">
        <v>19223269</v>
      </c>
      <c r="D418" t="str">
        <f t="shared" si="15"/>
        <v>OK</v>
      </c>
      <c r="E418" t="str">
        <f t="shared" si="16"/>
        <v>OK</v>
      </c>
    </row>
    <row r="419" spans="2:5" x14ac:dyDescent="0.35">
      <c r="B419">
        <v>9167177</v>
      </c>
      <c r="C419">
        <v>19223269</v>
      </c>
      <c r="D419" t="str">
        <f t="shared" si="15"/>
        <v>OK</v>
      </c>
      <c r="E419" t="str">
        <f t="shared" si="16"/>
        <v>OK</v>
      </c>
    </row>
    <row r="420" spans="2:5" x14ac:dyDescent="0.35">
      <c r="B420">
        <v>9167177</v>
      </c>
      <c r="C420">
        <v>19223269</v>
      </c>
      <c r="D420" t="str">
        <f t="shared" si="15"/>
        <v>OK</v>
      </c>
      <c r="E420" t="str">
        <f t="shared" si="16"/>
        <v>OK</v>
      </c>
    </row>
    <row r="421" spans="2:5" x14ac:dyDescent="0.35">
      <c r="B421">
        <v>9167177</v>
      </c>
      <c r="C421">
        <v>19223269</v>
      </c>
      <c r="D421" t="str">
        <f t="shared" si="15"/>
        <v>OK</v>
      </c>
      <c r="E421" t="str">
        <f t="shared" si="16"/>
        <v>OK</v>
      </c>
    </row>
    <row r="422" spans="2:5" x14ac:dyDescent="0.35">
      <c r="B422">
        <v>9167177</v>
      </c>
      <c r="C422">
        <v>19223269</v>
      </c>
      <c r="D422" t="str">
        <f t="shared" si="15"/>
        <v>OK</v>
      </c>
      <c r="E422" t="str">
        <f t="shared" si="16"/>
        <v>OK</v>
      </c>
    </row>
    <row r="423" spans="2:5" x14ac:dyDescent="0.35">
      <c r="B423">
        <v>9167177</v>
      </c>
      <c r="C423">
        <v>19265274</v>
      </c>
      <c r="D423" t="str">
        <f t="shared" si="15"/>
        <v>OK</v>
      </c>
      <c r="E423" t="str">
        <f t="shared" si="16"/>
        <v>OK</v>
      </c>
    </row>
    <row r="424" spans="2:5" x14ac:dyDescent="0.35">
      <c r="B424">
        <v>9167177</v>
      </c>
      <c r="C424">
        <v>19265274</v>
      </c>
      <c r="D424" t="str">
        <f t="shared" si="15"/>
        <v>OK</v>
      </c>
      <c r="E424" t="str">
        <f t="shared" si="16"/>
        <v>OK</v>
      </c>
    </row>
    <row r="425" spans="2:5" x14ac:dyDescent="0.35">
      <c r="B425">
        <v>9167177</v>
      </c>
      <c r="C425">
        <v>19265274</v>
      </c>
      <c r="D425" t="str">
        <f t="shared" si="15"/>
        <v>OK</v>
      </c>
      <c r="E425" t="str">
        <f t="shared" si="16"/>
        <v>OK</v>
      </c>
    </row>
    <row r="426" spans="2:5" x14ac:dyDescent="0.35">
      <c r="B426">
        <v>9167177</v>
      </c>
      <c r="C426">
        <v>19265274</v>
      </c>
      <c r="D426" t="str">
        <f t="shared" si="15"/>
        <v>OK</v>
      </c>
      <c r="E426" t="str">
        <f t="shared" si="16"/>
        <v>OK</v>
      </c>
    </row>
    <row r="427" spans="2:5" x14ac:dyDescent="0.35">
      <c r="B427">
        <v>9167177</v>
      </c>
      <c r="C427">
        <v>19265274</v>
      </c>
      <c r="D427" t="str">
        <f t="shared" si="15"/>
        <v>OK</v>
      </c>
      <c r="E427" t="str">
        <f t="shared" si="16"/>
        <v>OK</v>
      </c>
    </row>
    <row r="428" spans="2:5" x14ac:dyDescent="0.35">
      <c r="B428">
        <v>19020263</v>
      </c>
      <c r="C428">
        <v>19265274</v>
      </c>
      <c r="D428" t="str">
        <f t="shared" si="15"/>
        <v>OK</v>
      </c>
      <c r="E428" t="str">
        <f t="shared" si="16"/>
        <v>OK</v>
      </c>
    </row>
    <row r="429" spans="2:5" x14ac:dyDescent="0.35">
      <c r="B429">
        <v>19020263</v>
      </c>
      <c r="C429">
        <v>19265274</v>
      </c>
      <c r="D429" t="str">
        <f t="shared" si="15"/>
        <v>OK</v>
      </c>
      <c r="E429" t="str">
        <f t="shared" si="16"/>
        <v>OK</v>
      </c>
    </row>
    <row r="430" spans="2:5" x14ac:dyDescent="0.35">
      <c r="B430">
        <v>19020263</v>
      </c>
      <c r="C430">
        <v>19265274</v>
      </c>
      <c r="D430" t="str">
        <f t="shared" si="15"/>
        <v>OK</v>
      </c>
      <c r="E430" t="str">
        <f t="shared" si="16"/>
        <v>OK</v>
      </c>
    </row>
    <row r="431" spans="2:5" x14ac:dyDescent="0.35">
      <c r="B431">
        <v>19020263</v>
      </c>
      <c r="C431">
        <v>19265274</v>
      </c>
      <c r="D431" t="str">
        <f t="shared" si="15"/>
        <v>OK</v>
      </c>
      <c r="E431" t="str">
        <f t="shared" si="16"/>
        <v>OK</v>
      </c>
    </row>
    <row r="432" spans="2:5" x14ac:dyDescent="0.35">
      <c r="B432">
        <v>19020263</v>
      </c>
      <c r="C432">
        <v>19265274</v>
      </c>
      <c r="D432" t="str">
        <f t="shared" si="15"/>
        <v>OK</v>
      </c>
      <c r="E432" t="str">
        <f t="shared" si="16"/>
        <v>OK</v>
      </c>
    </row>
    <row r="433" spans="2:5" x14ac:dyDescent="0.35">
      <c r="B433">
        <v>19020263</v>
      </c>
      <c r="C433">
        <v>19265274</v>
      </c>
      <c r="D433" t="str">
        <f t="shared" si="15"/>
        <v>OK</v>
      </c>
      <c r="E433" t="str">
        <f t="shared" si="16"/>
        <v>OK</v>
      </c>
    </row>
    <row r="434" spans="2:5" x14ac:dyDescent="0.35">
      <c r="B434">
        <v>19020263</v>
      </c>
      <c r="C434">
        <v>19265274</v>
      </c>
      <c r="D434" t="str">
        <f t="shared" si="15"/>
        <v>OK</v>
      </c>
      <c r="E434" t="str">
        <f t="shared" si="16"/>
        <v>OK</v>
      </c>
    </row>
    <row r="435" spans="2:5" x14ac:dyDescent="0.35">
      <c r="B435">
        <v>19020263</v>
      </c>
      <c r="C435">
        <v>19265274</v>
      </c>
      <c r="D435" t="str">
        <f t="shared" si="15"/>
        <v>OK</v>
      </c>
      <c r="E435" t="str">
        <f t="shared" si="16"/>
        <v>OK</v>
      </c>
    </row>
    <row r="436" spans="2:5" x14ac:dyDescent="0.35">
      <c r="B436">
        <v>19020263</v>
      </c>
      <c r="C436">
        <v>19265274</v>
      </c>
      <c r="D436" t="str">
        <f t="shared" si="15"/>
        <v>OK</v>
      </c>
      <c r="E436" t="str">
        <f t="shared" si="16"/>
        <v>OK</v>
      </c>
    </row>
    <row r="437" spans="2:5" x14ac:dyDescent="0.35">
      <c r="B437">
        <v>19020263</v>
      </c>
      <c r="C437">
        <v>19265274</v>
      </c>
      <c r="D437" t="str">
        <f t="shared" si="15"/>
        <v>OK</v>
      </c>
      <c r="E437" t="str">
        <f t="shared" si="16"/>
        <v>OK</v>
      </c>
    </row>
    <row r="438" spans="2:5" x14ac:dyDescent="0.35">
      <c r="B438">
        <v>19020263</v>
      </c>
      <c r="C438">
        <v>19271275</v>
      </c>
      <c r="D438" t="str">
        <f t="shared" si="15"/>
        <v>OK</v>
      </c>
      <c r="E438" t="str">
        <f t="shared" si="16"/>
        <v>OK</v>
      </c>
    </row>
    <row r="439" spans="2:5" x14ac:dyDescent="0.35">
      <c r="B439">
        <v>19020263</v>
      </c>
      <c r="C439">
        <v>19271275</v>
      </c>
      <c r="D439" t="str">
        <f t="shared" si="15"/>
        <v>OK</v>
      </c>
      <c r="E439" t="str">
        <f t="shared" si="16"/>
        <v>OK</v>
      </c>
    </row>
    <row r="440" spans="2:5" x14ac:dyDescent="0.35">
      <c r="B440">
        <v>19729369</v>
      </c>
      <c r="C440">
        <v>19271275</v>
      </c>
      <c r="D440" t="str">
        <f t="shared" si="15"/>
        <v>OK</v>
      </c>
      <c r="E440" t="str">
        <f t="shared" si="16"/>
        <v>OK</v>
      </c>
    </row>
    <row r="441" spans="2:5" x14ac:dyDescent="0.35">
      <c r="B441">
        <v>19729369</v>
      </c>
      <c r="C441">
        <v>19291277</v>
      </c>
      <c r="D441" t="str">
        <f t="shared" si="15"/>
        <v>OK</v>
      </c>
      <c r="E441" t="str">
        <f t="shared" si="16"/>
        <v>OK</v>
      </c>
    </row>
    <row r="442" spans="2:5" x14ac:dyDescent="0.35">
      <c r="B442">
        <v>75718518</v>
      </c>
      <c r="C442">
        <v>19291277</v>
      </c>
      <c r="D442" t="str">
        <f t="shared" si="15"/>
        <v>OK</v>
      </c>
      <c r="E442" t="str">
        <f t="shared" si="16"/>
        <v>OK</v>
      </c>
    </row>
    <row r="443" spans="2:5" x14ac:dyDescent="0.35">
      <c r="B443">
        <v>75718518</v>
      </c>
      <c r="C443">
        <v>19309278</v>
      </c>
      <c r="D443" t="str">
        <f t="shared" si="15"/>
        <v>OK</v>
      </c>
      <c r="E443" t="str">
        <f t="shared" si="16"/>
        <v>OK</v>
      </c>
    </row>
    <row r="444" spans="2:5" x14ac:dyDescent="0.35">
      <c r="B444">
        <v>75718518</v>
      </c>
      <c r="C444">
        <v>19309278</v>
      </c>
      <c r="D444" t="str">
        <f t="shared" si="15"/>
        <v>OK</v>
      </c>
      <c r="E444" t="str">
        <f t="shared" si="16"/>
        <v>OK</v>
      </c>
    </row>
    <row r="445" spans="2:5" x14ac:dyDescent="0.35">
      <c r="B445">
        <v>75718518</v>
      </c>
      <c r="C445">
        <v>19309278</v>
      </c>
      <c r="D445" t="str">
        <f t="shared" si="15"/>
        <v>OK</v>
      </c>
      <c r="E445" t="str">
        <f t="shared" si="16"/>
        <v>OK</v>
      </c>
    </row>
    <row r="446" spans="2:5" x14ac:dyDescent="0.35">
      <c r="B446">
        <v>75718518</v>
      </c>
      <c r="C446">
        <v>19309278</v>
      </c>
      <c r="D446" t="str">
        <f t="shared" si="15"/>
        <v>OK</v>
      </c>
      <c r="E446" t="str">
        <f t="shared" si="16"/>
        <v>OK</v>
      </c>
    </row>
    <row r="447" spans="2:5" x14ac:dyDescent="0.35">
      <c r="B447">
        <v>75718518</v>
      </c>
      <c r="C447">
        <v>19309278</v>
      </c>
      <c r="D447" t="str">
        <f t="shared" si="15"/>
        <v>OK</v>
      </c>
      <c r="E447" t="str">
        <f t="shared" si="16"/>
        <v>OK</v>
      </c>
    </row>
    <row r="448" spans="2:5" x14ac:dyDescent="0.35">
      <c r="B448">
        <v>75718518</v>
      </c>
      <c r="C448">
        <v>19309278</v>
      </c>
      <c r="D448" t="str">
        <f t="shared" si="15"/>
        <v>OK</v>
      </c>
      <c r="E448" t="str">
        <f t="shared" si="16"/>
        <v>OK</v>
      </c>
    </row>
    <row r="449" spans="2:5" x14ac:dyDescent="0.35">
      <c r="B449">
        <v>75718518</v>
      </c>
      <c r="C449">
        <v>19309278</v>
      </c>
      <c r="D449" t="str">
        <f t="shared" si="15"/>
        <v>OK</v>
      </c>
      <c r="E449" t="str">
        <f t="shared" si="16"/>
        <v>OK</v>
      </c>
    </row>
    <row r="450" spans="2:5" x14ac:dyDescent="0.35">
      <c r="B450">
        <v>75718518</v>
      </c>
      <c r="C450">
        <v>19309278</v>
      </c>
      <c r="D450" t="str">
        <f t="shared" si="15"/>
        <v>OK</v>
      </c>
      <c r="E450" t="str">
        <f t="shared" si="16"/>
        <v>OK</v>
      </c>
    </row>
    <row r="451" spans="2:5" x14ac:dyDescent="0.35">
      <c r="B451">
        <v>75718518</v>
      </c>
      <c r="C451">
        <v>19309278</v>
      </c>
      <c r="D451" t="str">
        <f t="shared" ref="D451:D514" si="17">IF(COUNTIF($A:$A,B451)=0,"FALTA NO ESTOQUE","OK")</f>
        <v>OK</v>
      </c>
      <c r="E451" t="str">
        <f t="shared" ref="E451:E514" si="18">IF(COUNTIF($A:$A,C451)=0,"FALTA NO ESTOQUE","OK")</f>
        <v>OK</v>
      </c>
    </row>
    <row r="452" spans="2:5" x14ac:dyDescent="0.35">
      <c r="B452">
        <v>75718518</v>
      </c>
      <c r="C452">
        <v>19309278</v>
      </c>
      <c r="D452" t="str">
        <f t="shared" si="17"/>
        <v>OK</v>
      </c>
      <c r="E452" t="str">
        <f t="shared" si="18"/>
        <v>OK</v>
      </c>
    </row>
    <row r="453" spans="2:5" x14ac:dyDescent="0.35">
      <c r="B453">
        <v>75718518</v>
      </c>
      <c r="C453">
        <v>19315279</v>
      </c>
      <c r="D453" t="str">
        <f t="shared" si="17"/>
        <v>OK</v>
      </c>
      <c r="E453" t="str">
        <f t="shared" si="18"/>
        <v>OK</v>
      </c>
    </row>
    <row r="454" spans="2:5" x14ac:dyDescent="0.35">
      <c r="B454">
        <v>75718518</v>
      </c>
      <c r="C454">
        <v>19315279</v>
      </c>
      <c r="D454" t="str">
        <f t="shared" si="17"/>
        <v>OK</v>
      </c>
      <c r="E454" t="str">
        <f t="shared" si="18"/>
        <v>OK</v>
      </c>
    </row>
    <row r="455" spans="2:5" x14ac:dyDescent="0.35">
      <c r="B455">
        <v>75718518</v>
      </c>
      <c r="C455">
        <v>19315279</v>
      </c>
      <c r="D455" t="str">
        <f t="shared" si="17"/>
        <v>OK</v>
      </c>
      <c r="E455" t="str">
        <f t="shared" si="18"/>
        <v>OK</v>
      </c>
    </row>
    <row r="456" spans="2:5" x14ac:dyDescent="0.35">
      <c r="B456">
        <v>75718518</v>
      </c>
      <c r="C456">
        <v>19315279</v>
      </c>
      <c r="D456" t="str">
        <f t="shared" si="17"/>
        <v>OK</v>
      </c>
      <c r="E456" t="str">
        <f t="shared" si="18"/>
        <v>OK</v>
      </c>
    </row>
    <row r="457" spans="2:5" x14ac:dyDescent="0.35">
      <c r="B457">
        <v>75718518</v>
      </c>
      <c r="C457">
        <v>19315279</v>
      </c>
      <c r="D457" t="str">
        <f t="shared" si="17"/>
        <v>OK</v>
      </c>
      <c r="E457" t="str">
        <f t="shared" si="18"/>
        <v>OK</v>
      </c>
    </row>
    <row r="458" spans="2:5" x14ac:dyDescent="0.35">
      <c r="B458">
        <v>75718518</v>
      </c>
      <c r="C458">
        <v>19315279</v>
      </c>
      <c r="D458" t="str">
        <f t="shared" si="17"/>
        <v>OK</v>
      </c>
      <c r="E458" t="str">
        <f t="shared" si="18"/>
        <v>OK</v>
      </c>
    </row>
    <row r="459" spans="2:5" x14ac:dyDescent="0.35">
      <c r="B459">
        <v>75718518</v>
      </c>
      <c r="C459">
        <v>19369285</v>
      </c>
      <c r="D459" t="str">
        <f t="shared" si="17"/>
        <v>OK</v>
      </c>
      <c r="E459" t="str">
        <f t="shared" si="18"/>
        <v>OK</v>
      </c>
    </row>
    <row r="460" spans="2:5" x14ac:dyDescent="0.35">
      <c r="B460">
        <v>9118115</v>
      </c>
      <c r="C460">
        <v>19369285</v>
      </c>
      <c r="D460" t="str">
        <f t="shared" si="17"/>
        <v>OK</v>
      </c>
      <c r="E460" t="str">
        <f t="shared" si="18"/>
        <v>OK</v>
      </c>
    </row>
    <row r="461" spans="2:5" x14ac:dyDescent="0.35">
      <c r="B461">
        <v>9118115</v>
      </c>
      <c r="C461">
        <v>19369285</v>
      </c>
      <c r="D461" t="str">
        <f t="shared" si="17"/>
        <v>OK</v>
      </c>
      <c r="E461" t="str">
        <f t="shared" si="18"/>
        <v>OK</v>
      </c>
    </row>
    <row r="462" spans="2:5" x14ac:dyDescent="0.35">
      <c r="B462">
        <v>9134188</v>
      </c>
      <c r="C462">
        <v>19369285</v>
      </c>
      <c r="D462" t="str">
        <f t="shared" si="17"/>
        <v>OK</v>
      </c>
      <c r="E462" t="str">
        <f t="shared" si="18"/>
        <v>OK</v>
      </c>
    </row>
    <row r="463" spans="2:5" x14ac:dyDescent="0.35">
      <c r="B463">
        <v>9134188</v>
      </c>
      <c r="C463">
        <v>19461290</v>
      </c>
      <c r="D463" t="str">
        <f t="shared" si="17"/>
        <v>OK</v>
      </c>
      <c r="E463" t="str">
        <f t="shared" si="18"/>
        <v>OK</v>
      </c>
    </row>
    <row r="464" spans="2:5" x14ac:dyDescent="0.35">
      <c r="B464">
        <v>9134188</v>
      </c>
      <c r="C464">
        <v>19461290</v>
      </c>
      <c r="D464" t="str">
        <f t="shared" si="17"/>
        <v>OK</v>
      </c>
      <c r="E464" t="str">
        <f t="shared" si="18"/>
        <v>OK</v>
      </c>
    </row>
    <row r="465" spans="2:5" x14ac:dyDescent="0.35">
      <c r="B465">
        <v>9134188</v>
      </c>
      <c r="C465">
        <v>19461290</v>
      </c>
      <c r="D465" t="str">
        <f t="shared" si="17"/>
        <v>OK</v>
      </c>
      <c r="E465" t="str">
        <f t="shared" si="18"/>
        <v>OK</v>
      </c>
    </row>
    <row r="466" spans="2:5" x14ac:dyDescent="0.35">
      <c r="B466">
        <v>9134188</v>
      </c>
      <c r="C466">
        <v>19461290</v>
      </c>
      <c r="D466" t="str">
        <f t="shared" si="17"/>
        <v>OK</v>
      </c>
      <c r="E466" t="str">
        <f t="shared" si="18"/>
        <v>OK</v>
      </c>
    </row>
    <row r="467" spans="2:5" x14ac:dyDescent="0.35">
      <c r="B467">
        <v>9134188</v>
      </c>
      <c r="C467">
        <v>19461290</v>
      </c>
      <c r="D467" t="str">
        <f t="shared" si="17"/>
        <v>OK</v>
      </c>
      <c r="E467" t="str">
        <f t="shared" si="18"/>
        <v>OK</v>
      </c>
    </row>
    <row r="468" spans="2:5" x14ac:dyDescent="0.35">
      <c r="B468">
        <v>9134188</v>
      </c>
      <c r="C468">
        <v>19461290</v>
      </c>
      <c r="D468" t="str">
        <f t="shared" si="17"/>
        <v>OK</v>
      </c>
      <c r="E468" t="str">
        <f t="shared" si="18"/>
        <v>OK</v>
      </c>
    </row>
    <row r="469" spans="2:5" x14ac:dyDescent="0.35">
      <c r="B469">
        <v>9134188</v>
      </c>
      <c r="C469">
        <v>19461290</v>
      </c>
      <c r="D469" t="str">
        <f t="shared" si="17"/>
        <v>OK</v>
      </c>
      <c r="E469" t="str">
        <f t="shared" si="18"/>
        <v>OK</v>
      </c>
    </row>
    <row r="470" spans="2:5" x14ac:dyDescent="0.35">
      <c r="B470">
        <v>9134188</v>
      </c>
      <c r="C470">
        <v>19461290</v>
      </c>
      <c r="D470" t="str">
        <f t="shared" si="17"/>
        <v>OK</v>
      </c>
      <c r="E470" t="str">
        <f t="shared" si="18"/>
        <v>OK</v>
      </c>
    </row>
    <row r="471" spans="2:5" x14ac:dyDescent="0.35">
      <c r="B471">
        <v>9134188</v>
      </c>
      <c r="C471">
        <v>19461291</v>
      </c>
      <c r="D471" t="str">
        <f t="shared" si="17"/>
        <v>OK</v>
      </c>
      <c r="E471" t="str">
        <f t="shared" si="18"/>
        <v>OK</v>
      </c>
    </row>
    <row r="472" spans="2:5" x14ac:dyDescent="0.35">
      <c r="B472">
        <v>9134188</v>
      </c>
      <c r="C472">
        <v>19461291</v>
      </c>
      <c r="D472" t="str">
        <f t="shared" si="17"/>
        <v>OK</v>
      </c>
      <c r="E472" t="str">
        <f t="shared" si="18"/>
        <v>OK</v>
      </c>
    </row>
    <row r="473" spans="2:5" x14ac:dyDescent="0.35">
      <c r="B473">
        <v>9134188</v>
      </c>
      <c r="C473">
        <v>19461291</v>
      </c>
      <c r="D473" t="str">
        <f t="shared" si="17"/>
        <v>OK</v>
      </c>
      <c r="E473" t="str">
        <f t="shared" si="18"/>
        <v>OK</v>
      </c>
    </row>
    <row r="474" spans="2:5" x14ac:dyDescent="0.35">
      <c r="B474">
        <v>9134188</v>
      </c>
      <c r="C474">
        <v>19461291</v>
      </c>
      <c r="D474" t="str">
        <f t="shared" si="17"/>
        <v>OK</v>
      </c>
      <c r="E474" t="str">
        <f t="shared" si="18"/>
        <v>OK</v>
      </c>
    </row>
    <row r="475" spans="2:5" x14ac:dyDescent="0.35">
      <c r="B475">
        <v>9134188</v>
      </c>
      <c r="C475">
        <v>19461291</v>
      </c>
      <c r="D475" t="str">
        <f t="shared" si="17"/>
        <v>OK</v>
      </c>
      <c r="E475" t="str">
        <f t="shared" si="18"/>
        <v>OK</v>
      </c>
    </row>
    <row r="476" spans="2:5" x14ac:dyDescent="0.35">
      <c r="B476">
        <v>9134188</v>
      </c>
      <c r="C476">
        <v>19461291</v>
      </c>
      <c r="D476" t="str">
        <f t="shared" si="17"/>
        <v>OK</v>
      </c>
      <c r="E476" t="str">
        <f t="shared" si="18"/>
        <v>OK</v>
      </c>
    </row>
    <row r="477" spans="2:5" x14ac:dyDescent="0.35">
      <c r="B477">
        <v>9134188</v>
      </c>
      <c r="C477">
        <v>19461291</v>
      </c>
      <c r="D477" t="str">
        <f t="shared" si="17"/>
        <v>OK</v>
      </c>
      <c r="E477" t="str">
        <f t="shared" si="18"/>
        <v>OK</v>
      </c>
    </row>
    <row r="478" spans="2:5" x14ac:dyDescent="0.35">
      <c r="B478">
        <v>9134188</v>
      </c>
      <c r="C478">
        <v>19461291</v>
      </c>
      <c r="D478" t="str">
        <f t="shared" si="17"/>
        <v>OK</v>
      </c>
      <c r="E478" t="str">
        <f t="shared" si="18"/>
        <v>OK</v>
      </c>
    </row>
    <row r="479" spans="2:5" x14ac:dyDescent="0.35">
      <c r="B479">
        <v>9134188</v>
      </c>
      <c r="C479">
        <v>19461291</v>
      </c>
      <c r="D479" t="str">
        <f t="shared" si="17"/>
        <v>OK</v>
      </c>
      <c r="E479" t="str">
        <f t="shared" si="18"/>
        <v>OK</v>
      </c>
    </row>
    <row r="480" spans="2:5" x14ac:dyDescent="0.35">
      <c r="B480">
        <v>9143150</v>
      </c>
      <c r="C480">
        <v>19461291</v>
      </c>
      <c r="D480" t="str">
        <f t="shared" si="17"/>
        <v>OK</v>
      </c>
      <c r="E480" t="str">
        <f t="shared" si="18"/>
        <v>OK</v>
      </c>
    </row>
    <row r="481" spans="2:5" x14ac:dyDescent="0.35">
      <c r="B481">
        <v>9143150</v>
      </c>
      <c r="C481">
        <v>19461291</v>
      </c>
      <c r="D481" t="str">
        <f t="shared" si="17"/>
        <v>OK</v>
      </c>
      <c r="E481" t="str">
        <f t="shared" si="18"/>
        <v>OK</v>
      </c>
    </row>
    <row r="482" spans="2:5" x14ac:dyDescent="0.35">
      <c r="B482">
        <v>9143150</v>
      </c>
      <c r="C482">
        <v>19461291</v>
      </c>
      <c r="D482" t="str">
        <f t="shared" si="17"/>
        <v>OK</v>
      </c>
      <c r="E482" t="str">
        <f t="shared" si="18"/>
        <v>OK</v>
      </c>
    </row>
    <row r="483" spans="2:5" x14ac:dyDescent="0.35">
      <c r="B483">
        <v>9143150</v>
      </c>
      <c r="C483">
        <v>19461291</v>
      </c>
      <c r="D483" t="str">
        <f t="shared" si="17"/>
        <v>OK</v>
      </c>
      <c r="E483" t="str">
        <f t="shared" si="18"/>
        <v>OK</v>
      </c>
    </row>
    <row r="484" spans="2:5" x14ac:dyDescent="0.35">
      <c r="B484">
        <v>9143150</v>
      </c>
      <c r="C484">
        <v>19461291</v>
      </c>
      <c r="D484" t="str">
        <f t="shared" si="17"/>
        <v>OK</v>
      </c>
      <c r="E484" t="str">
        <f t="shared" si="18"/>
        <v>OK</v>
      </c>
    </row>
    <row r="485" spans="2:5" x14ac:dyDescent="0.35">
      <c r="B485">
        <v>9143150</v>
      </c>
      <c r="C485">
        <v>19461291</v>
      </c>
      <c r="D485" t="str">
        <f t="shared" si="17"/>
        <v>OK</v>
      </c>
      <c r="E485" t="str">
        <f t="shared" si="18"/>
        <v>OK</v>
      </c>
    </row>
    <row r="486" spans="2:5" x14ac:dyDescent="0.35">
      <c r="B486">
        <v>9143150</v>
      </c>
      <c r="C486">
        <v>19461291</v>
      </c>
      <c r="D486" t="str">
        <f t="shared" si="17"/>
        <v>OK</v>
      </c>
      <c r="E486" t="str">
        <f t="shared" si="18"/>
        <v>OK</v>
      </c>
    </row>
    <row r="487" spans="2:5" x14ac:dyDescent="0.35">
      <c r="B487">
        <v>9143150</v>
      </c>
      <c r="C487">
        <v>19461291</v>
      </c>
      <c r="D487" t="str">
        <f t="shared" si="17"/>
        <v>OK</v>
      </c>
      <c r="E487" t="str">
        <f t="shared" si="18"/>
        <v>OK</v>
      </c>
    </row>
    <row r="488" spans="2:5" x14ac:dyDescent="0.35">
      <c r="B488">
        <v>9143150</v>
      </c>
      <c r="C488">
        <v>19461291</v>
      </c>
      <c r="D488" t="str">
        <f t="shared" si="17"/>
        <v>OK</v>
      </c>
      <c r="E488" t="str">
        <f t="shared" si="18"/>
        <v>OK</v>
      </c>
    </row>
    <row r="489" spans="2:5" x14ac:dyDescent="0.35">
      <c r="B489">
        <v>9143150</v>
      </c>
      <c r="C489">
        <v>19461292</v>
      </c>
      <c r="D489" t="str">
        <f t="shared" si="17"/>
        <v>OK</v>
      </c>
      <c r="E489" t="str">
        <f t="shared" si="18"/>
        <v>OK</v>
      </c>
    </row>
    <row r="490" spans="2:5" x14ac:dyDescent="0.35">
      <c r="B490">
        <v>9143150</v>
      </c>
      <c r="C490">
        <v>19461292</v>
      </c>
      <c r="D490" t="str">
        <f t="shared" si="17"/>
        <v>OK</v>
      </c>
      <c r="E490" t="str">
        <f t="shared" si="18"/>
        <v>OK</v>
      </c>
    </row>
    <row r="491" spans="2:5" x14ac:dyDescent="0.35">
      <c r="B491">
        <v>9143150</v>
      </c>
      <c r="C491">
        <v>19461292</v>
      </c>
      <c r="D491" t="str">
        <f t="shared" si="17"/>
        <v>OK</v>
      </c>
      <c r="E491" t="str">
        <f t="shared" si="18"/>
        <v>OK</v>
      </c>
    </row>
    <row r="492" spans="2:5" x14ac:dyDescent="0.35">
      <c r="B492">
        <v>9143150</v>
      </c>
      <c r="C492">
        <v>19461292</v>
      </c>
      <c r="D492" t="str">
        <f t="shared" si="17"/>
        <v>OK</v>
      </c>
      <c r="E492" t="str">
        <f t="shared" si="18"/>
        <v>OK</v>
      </c>
    </row>
    <row r="493" spans="2:5" x14ac:dyDescent="0.35">
      <c r="B493">
        <v>19289276</v>
      </c>
      <c r="C493">
        <v>19461292</v>
      </c>
      <c r="D493" t="str">
        <f t="shared" si="17"/>
        <v>OK</v>
      </c>
      <c r="E493" t="str">
        <f t="shared" si="18"/>
        <v>OK</v>
      </c>
    </row>
    <row r="494" spans="2:5" x14ac:dyDescent="0.35">
      <c r="B494">
        <v>19289276</v>
      </c>
      <c r="C494">
        <v>19461292</v>
      </c>
      <c r="D494" t="str">
        <f t="shared" si="17"/>
        <v>OK</v>
      </c>
      <c r="E494" t="str">
        <f t="shared" si="18"/>
        <v>OK</v>
      </c>
    </row>
    <row r="495" spans="2:5" x14ac:dyDescent="0.35">
      <c r="B495">
        <v>19343284</v>
      </c>
      <c r="C495">
        <v>19461292</v>
      </c>
      <c r="D495" t="str">
        <f t="shared" si="17"/>
        <v>OK</v>
      </c>
      <c r="E495" t="str">
        <f t="shared" si="18"/>
        <v>OK</v>
      </c>
    </row>
    <row r="496" spans="2:5" x14ac:dyDescent="0.35">
      <c r="B496">
        <v>19431286</v>
      </c>
      <c r="C496">
        <v>19461292</v>
      </c>
      <c r="D496" t="str">
        <f t="shared" si="17"/>
        <v>OK</v>
      </c>
      <c r="E496" t="str">
        <f t="shared" si="18"/>
        <v>OK</v>
      </c>
    </row>
    <row r="497" spans="2:5" x14ac:dyDescent="0.35">
      <c r="B497">
        <v>19431286</v>
      </c>
      <c r="C497">
        <v>19461292</v>
      </c>
      <c r="D497" t="str">
        <f t="shared" si="17"/>
        <v>OK</v>
      </c>
      <c r="E497" t="str">
        <f t="shared" si="18"/>
        <v>OK</v>
      </c>
    </row>
    <row r="498" spans="2:5" x14ac:dyDescent="0.35">
      <c r="B498">
        <v>19431286</v>
      </c>
      <c r="C498">
        <v>19461292</v>
      </c>
      <c r="D498" t="str">
        <f t="shared" si="17"/>
        <v>OK</v>
      </c>
      <c r="E498" t="str">
        <f t="shared" si="18"/>
        <v>OK</v>
      </c>
    </row>
    <row r="499" spans="2:5" x14ac:dyDescent="0.35">
      <c r="B499">
        <v>19431286</v>
      </c>
      <c r="C499">
        <v>19461293</v>
      </c>
      <c r="D499" t="str">
        <f t="shared" si="17"/>
        <v>OK</v>
      </c>
      <c r="E499" t="str">
        <f t="shared" si="18"/>
        <v>OK</v>
      </c>
    </row>
    <row r="500" spans="2:5" x14ac:dyDescent="0.35">
      <c r="B500">
        <v>19431286</v>
      </c>
      <c r="C500">
        <v>19461293</v>
      </c>
      <c r="D500" t="str">
        <f t="shared" si="17"/>
        <v>OK</v>
      </c>
      <c r="E500" t="str">
        <f t="shared" si="18"/>
        <v>OK</v>
      </c>
    </row>
    <row r="501" spans="2:5" x14ac:dyDescent="0.35">
      <c r="B501">
        <v>19431286</v>
      </c>
      <c r="C501">
        <v>19461293</v>
      </c>
      <c r="D501" t="str">
        <f t="shared" si="17"/>
        <v>OK</v>
      </c>
      <c r="E501" t="str">
        <f t="shared" si="18"/>
        <v>OK</v>
      </c>
    </row>
    <row r="502" spans="2:5" x14ac:dyDescent="0.35">
      <c r="B502">
        <v>19431286</v>
      </c>
      <c r="C502">
        <v>19461293</v>
      </c>
      <c r="D502" t="str">
        <f t="shared" si="17"/>
        <v>OK</v>
      </c>
      <c r="E502" t="str">
        <f t="shared" si="18"/>
        <v>OK</v>
      </c>
    </row>
    <row r="503" spans="2:5" x14ac:dyDescent="0.35">
      <c r="B503">
        <v>19431286</v>
      </c>
      <c r="C503">
        <v>19461317</v>
      </c>
      <c r="D503" t="str">
        <f t="shared" si="17"/>
        <v>OK</v>
      </c>
      <c r="E503" t="str">
        <f t="shared" si="18"/>
        <v>OK</v>
      </c>
    </row>
    <row r="504" spans="2:5" x14ac:dyDescent="0.35">
      <c r="B504">
        <v>19431286</v>
      </c>
      <c r="C504">
        <v>19461317</v>
      </c>
      <c r="D504" t="str">
        <f t="shared" si="17"/>
        <v>OK</v>
      </c>
      <c r="E504" t="str">
        <f t="shared" si="18"/>
        <v>OK</v>
      </c>
    </row>
    <row r="505" spans="2:5" x14ac:dyDescent="0.35">
      <c r="B505">
        <v>19431286</v>
      </c>
      <c r="C505">
        <v>19461317</v>
      </c>
      <c r="D505" t="str">
        <f t="shared" si="17"/>
        <v>OK</v>
      </c>
      <c r="E505" t="str">
        <f t="shared" si="18"/>
        <v>OK</v>
      </c>
    </row>
    <row r="506" spans="2:5" x14ac:dyDescent="0.35">
      <c r="B506">
        <v>19431286</v>
      </c>
      <c r="C506">
        <v>19461317</v>
      </c>
      <c r="D506" t="str">
        <f t="shared" si="17"/>
        <v>OK</v>
      </c>
      <c r="E506" t="str">
        <f t="shared" si="18"/>
        <v>OK</v>
      </c>
    </row>
    <row r="507" spans="2:5" x14ac:dyDescent="0.35">
      <c r="B507">
        <v>19431286</v>
      </c>
      <c r="C507">
        <v>19461317</v>
      </c>
      <c r="D507" t="str">
        <f t="shared" si="17"/>
        <v>OK</v>
      </c>
      <c r="E507" t="str">
        <f t="shared" si="18"/>
        <v>OK</v>
      </c>
    </row>
    <row r="508" spans="2:5" x14ac:dyDescent="0.35">
      <c r="B508">
        <v>19431286</v>
      </c>
      <c r="C508">
        <v>19461317</v>
      </c>
      <c r="D508" t="str">
        <f t="shared" si="17"/>
        <v>OK</v>
      </c>
      <c r="E508" t="str">
        <f t="shared" si="18"/>
        <v>OK</v>
      </c>
    </row>
    <row r="509" spans="2:5" x14ac:dyDescent="0.35">
      <c r="B509">
        <v>19445294</v>
      </c>
      <c r="C509">
        <v>19461317</v>
      </c>
      <c r="D509" t="str">
        <f t="shared" si="17"/>
        <v>OK</v>
      </c>
      <c r="E509" t="str">
        <f t="shared" si="18"/>
        <v>OK</v>
      </c>
    </row>
    <row r="510" spans="2:5" x14ac:dyDescent="0.35">
      <c r="B510">
        <v>19445294</v>
      </c>
      <c r="C510">
        <v>19461317</v>
      </c>
      <c r="D510" t="str">
        <f t="shared" si="17"/>
        <v>OK</v>
      </c>
      <c r="E510" t="str">
        <f t="shared" si="18"/>
        <v>OK</v>
      </c>
    </row>
    <row r="511" spans="2:5" x14ac:dyDescent="0.35">
      <c r="B511">
        <v>19445294</v>
      </c>
      <c r="C511">
        <v>19461317</v>
      </c>
      <c r="D511" t="str">
        <f t="shared" si="17"/>
        <v>OK</v>
      </c>
      <c r="E511" t="str">
        <f t="shared" si="18"/>
        <v>OK</v>
      </c>
    </row>
    <row r="512" spans="2:5" x14ac:dyDescent="0.35">
      <c r="B512">
        <v>19445294</v>
      </c>
      <c r="C512">
        <v>19461317</v>
      </c>
      <c r="D512" t="str">
        <f t="shared" si="17"/>
        <v>OK</v>
      </c>
      <c r="E512" t="str">
        <f t="shared" si="18"/>
        <v>OK</v>
      </c>
    </row>
    <row r="513" spans="2:5" x14ac:dyDescent="0.35">
      <c r="B513">
        <v>19445294</v>
      </c>
      <c r="C513">
        <v>19461318</v>
      </c>
      <c r="D513" t="str">
        <f t="shared" si="17"/>
        <v>OK</v>
      </c>
      <c r="E513" t="str">
        <f t="shared" si="18"/>
        <v>OK</v>
      </c>
    </row>
    <row r="514" spans="2:5" x14ac:dyDescent="0.35">
      <c r="B514">
        <v>19445294</v>
      </c>
      <c r="C514">
        <v>19461318</v>
      </c>
      <c r="D514" t="str">
        <f t="shared" si="17"/>
        <v>OK</v>
      </c>
      <c r="E514" t="str">
        <f t="shared" si="18"/>
        <v>OK</v>
      </c>
    </row>
    <row r="515" spans="2:5" x14ac:dyDescent="0.35">
      <c r="B515">
        <v>19445294</v>
      </c>
      <c r="C515">
        <v>19461318</v>
      </c>
      <c r="D515" t="str">
        <f t="shared" ref="D515:D578" si="19">IF(COUNTIF($A:$A,B515)=0,"FALTA NO ESTOQUE","OK")</f>
        <v>OK</v>
      </c>
      <c r="E515" t="str">
        <f t="shared" ref="E515:E578" si="20">IF(COUNTIF($A:$A,C515)=0,"FALTA NO ESTOQUE","OK")</f>
        <v>OK</v>
      </c>
    </row>
    <row r="516" spans="2:5" x14ac:dyDescent="0.35">
      <c r="B516">
        <v>19445294</v>
      </c>
      <c r="C516">
        <v>19461318</v>
      </c>
      <c r="D516" t="str">
        <f t="shared" si="19"/>
        <v>OK</v>
      </c>
      <c r="E516" t="str">
        <f t="shared" si="20"/>
        <v>OK</v>
      </c>
    </row>
    <row r="517" spans="2:5" x14ac:dyDescent="0.35">
      <c r="B517">
        <v>19445294</v>
      </c>
      <c r="C517">
        <v>19461318</v>
      </c>
      <c r="D517" t="str">
        <f t="shared" si="19"/>
        <v>OK</v>
      </c>
      <c r="E517" t="str">
        <f t="shared" si="20"/>
        <v>OK</v>
      </c>
    </row>
    <row r="518" spans="2:5" x14ac:dyDescent="0.35">
      <c r="B518">
        <v>19635335</v>
      </c>
      <c r="C518">
        <v>19461318</v>
      </c>
      <c r="D518" t="str">
        <f t="shared" si="19"/>
        <v>OK</v>
      </c>
      <c r="E518" t="str">
        <f t="shared" si="20"/>
        <v>OK</v>
      </c>
    </row>
    <row r="519" spans="2:5" x14ac:dyDescent="0.35">
      <c r="B519">
        <v>19635335</v>
      </c>
      <c r="C519">
        <v>19501301</v>
      </c>
      <c r="D519" t="str">
        <f t="shared" si="19"/>
        <v>OK</v>
      </c>
      <c r="E519" t="str">
        <f t="shared" si="20"/>
        <v>OK</v>
      </c>
    </row>
    <row r="520" spans="2:5" x14ac:dyDescent="0.35">
      <c r="B520">
        <v>19635335</v>
      </c>
      <c r="C520">
        <v>19501301</v>
      </c>
      <c r="D520" t="str">
        <f t="shared" si="19"/>
        <v>OK</v>
      </c>
      <c r="E520" t="str">
        <f t="shared" si="20"/>
        <v>OK</v>
      </c>
    </row>
    <row r="521" spans="2:5" x14ac:dyDescent="0.35">
      <c r="B521">
        <v>19763397</v>
      </c>
      <c r="C521">
        <v>19501301</v>
      </c>
      <c r="D521" t="str">
        <f t="shared" si="19"/>
        <v>OK</v>
      </c>
      <c r="E521" t="str">
        <f t="shared" si="20"/>
        <v>OK</v>
      </c>
    </row>
    <row r="522" spans="2:5" x14ac:dyDescent="0.35">
      <c r="B522">
        <v>19763397</v>
      </c>
      <c r="C522">
        <v>19501301</v>
      </c>
      <c r="D522" t="str">
        <f t="shared" si="19"/>
        <v>OK</v>
      </c>
      <c r="E522" t="str">
        <f t="shared" si="20"/>
        <v>OK</v>
      </c>
    </row>
    <row r="523" spans="2:5" x14ac:dyDescent="0.35">
      <c r="B523">
        <v>19763397</v>
      </c>
      <c r="C523">
        <v>19501301</v>
      </c>
      <c r="D523" t="str">
        <f t="shared" si="19"/>
        <v>OK</v>
      </c>
      <c r="E523" t="str">
        <f t="shared" si="20"/>
        <v>OK</v>
      </c>
    </row>
    <row r="524" spans="2:5" x14ac:dyDescent="0.35">
      <c r="B524">
        <v>19817408</v>
      </c>
      <c r="C524">
        <v>19501301</v>
      </c>
      <c r="D524" t="str">
        <f t="shared" si="19"/>
        <v>OK</v>
      </c>
      <c r="E524" t="str">
        <f t="shared" si="20"/>
        <v>OK</v>
      </c>
    </row>
    <row r="525" spans="2:5" x14ac:dyDescent="0.35">
      <c r="B525">
        <v>19817408</v>
      </c>
      <c r="C525">
        <v>19501301</v>
      </c>
      <c r="D525" t="str">
        <f t="shared" si="19"/>
        <v>OK</v>
      </c>
      <c r="E525" t="str">
        <f t="shared" si="20"/>
        <v>OK</v>
      </c>
    </row>
    <row r="526" spans="2:5" x14ac:dyDescent="0.35">
      <c r="B526">
        <v>568511</v>
      </c>
      <c r="C526">
        <v>19501301</v>
      </c>
      <c r="D526" t="str">
        <f t="shared" si="19"/>
        <v>OK</v>
      </c>
      <c r="E526" t="str">
        <f t="shared" si="20"/>
        <v>OK</v>
      </c>
    </row>
    <row r="527" spans="2:5" x14ac:dyDescent="0.35">
      <c r="B527">
        <v>568511</v>
      </c>
      <c r="C527">
        <v>19501301</v>
      </c>
      <c r="D527" t="str">
        <f t="shared" si="19"/>
        <v>OK</v>
      </c>
      <c r="E527" t="str">
        <f t="shared" si="20"/>
        <v>OK</v>
      </c>
    </row>
    <row r="528" spans="2:5" x14ac:dyDescent="0.35">
      <c r="B528">
        <v>568511</v>
      </c>
      <c r="C528">
        <v>19501301</v>
      </c>
      <c r="D528" t="str">
        <f t="shared" si="19"/>
        <v>OK</v>
      </c>
      <c r="E528" t="str">
        <f t="shared" si="20"/>
        <v>OK</v>
      </c>
    </row>
    <row r="529" spans="2:5" x14ac:dyDescent="0.35">
      <c r="B529">
        <v>58497504</v>
      </c>
      <c r="C529">
        <v>19501301</v>
      </c>
      <c r="D529" t="str">
        <f t="shared" si="19"/>
        <v>OK</v>
      </c>
      <c r="E529" t="str">
        <f t="shared" si="20"/>
        <v>OK</v>
      </c>
    </row>
    <row r="530" spans="2:5" x14ac:dyDescent="0.35">
      <c r="B530">
        <v>58497504</v>
      </c>
      <c r="C530">
        <v>19501301</v>
      </c>
      <c r="D530" t="str">
        <f t="shared" si="19"/>
        <v>OK</v>
      </c>
      <c r="E530" t="str">
        <f t="shared" si="20"/>
        <v>OK</v>
      </c>
    </row>
    <row r="531" spans="2:5" x14ac:dyDescent="0.35">
      <c r="B531">
        <v>58497504</v>
      </c>
      <c r="C531">
        <v>19541310</v>
      </c>
      <c r="D531" t="str">
        <f t="shared" si="19"/>
        <v>OK</v>
      </c>
      <c r="E531" t="str">
        <f t="shared" si="20"/>
        <v>OK</v>
      </c>
    </row>
    <row r="532" spans="2:5" x14ac:dyDescent="0.35">
      <c r="B532">
        <v>58497504</v>
      </c>
      <c r="C532">
        <v>19541310</v>
      </c>
      <c r="D532" t="str">
        <f t="shared" si="19"/>
        <v>OK</v>
      </c>
      <c r="E532" t="str">
        <f t="shared" si="20"/>
        <v>OK</v>
      </c>
    </row>
    <row r="533" spans="2:5" x14ac:dyDescent="0.35">
      <c r="B533">
        <v>58497504</v>
      </c>
      <c r="C533">
        <v>19541310</v>
      </c>
      <c r="D533" t="str">
        <f t="shared" si="19"/>
        <v>OK</v>
      </c>
      <c r="E533" t="str">
        <f t="shared" si="20"/>
        <v>OK</v>
      </c>
    </row>
    <row r="534" spans="2:5" x14ac:dyDescent="0.35">
      <c r="B534">
        <v>74154504</v>
      </c>
      <c r="C534">
        <v>19541310</v>
      </c>
      <c r="D534" t="str">
        <f t="shared" si="19"/>
        <v>OK</v>
      </c>
      <c r="E534" t="str">
        <f t="shared" si="20"/>
        <v>OK</v>
      </c>
    </row>
    <row r="535" spans="2:5" x14ac:dyDescent="0.35">
      <c r="B535">
        <v>74154504</v>
      </c>
      <c r="C535">
        <v>19569339</v>
      </c>
      <c r="D535" t="str">
        <f t="shared" si="19"/>
        <v>OK</v>
      </c>
      <c r="E535" t="str">
        <f t="shared" si="20"/>
        <v>OK</v>
      </c>
    </row>
    <row r="536" spans="2:5" x14ac:dyDescent="0.35">
      <c r="B536">
        <v>74154504</v>
      </c>
      <c r="C536">
        <v>19569339</v>
      </c>
      <c r="D536" t="str">
        <f t="shared" si="19"/>
        <v>OK</v>
      </c>
      <c r="E536" t="str">
        <f t="shared" si="20"/>
        <v>OK</v>
      </c>
    </row>
    <row r="537" spans="2:5" x14ac:dyDescent="0.35">
      <c r="B537">
        <v>74154504</v>
      </c>
      <c r="C537">
        <v>19569384</v>
      </c>
      <c r="D537" t="str">
        <f t="shared" si="19"/>
        <v>OK</v>
      </c>
      <c r="E537" t="str">
        <f t="shared" si="20"/>
        <v>OK</v>
      </c>
    </row>
    <row r="538" spans="2:5" x14ac:dyDescent="0.35">
      <c r="B538">
        <v>74154504</v>
      </c>
      <c r="C538">
        <v>19569384</v>
      </c>
      <c r="D538" t="str">
        <f t="shared" si="19"/>
        <v>OK</v>
      </c>
      <c r="E538" t="str">
        <f t="shared" si="20"/>
        <v>OK</v>
      </c>
    </row>
    <row r="539" spans="2:5" x14ac:dyDescent="0.35">
      <c r="B539">
        <v>74154504</v>
      </c>
      <c r="C539">
        <v>19569384</v>
      </c>
      <c r="D539" t="str">
        <f t="shared" si="19"/>
        <v>OK</v>
      </c>
      <c r="E539" t="str">
        <f t="shared" si="20"/>
        <v>OK</v>
      </c>
    </row>
    <row r="540" spans="2:5" x14ac:dyDescent="0.35">
      <c r="B540">
        <v>7430314</v>
      </c>
      <c r="C540">
        <v>19569384</v>
      </c>
      <c r="D540" t="str">
        <f t="shared" si="19"/>
        <v>OK</v>
      </c>
      <c r="E540" t="str">
        <f t="shared" si="20"/>
        <v>OK</v>
      </c>
    </row>
    <row r="541" spans="2:5" x14ac:dyDescent="0.35">
      <c r="B541">
        <v>7430314</v>
      </c>
      <c r="C541">
        <v>19569384</v>
      </c>
      <c r="D541" t="str">
        <f t="shared" si="19"/>
        <v>OK</v>
      </c>
      <c r="E541" t="str">
        <f t="shared" si="20"/>
        <v>OK</v>
      </c>
    </row>
    <row r="542" spans="2:5" x14ac:dyDescent="0.35">
      <c r="B542">
        <v>7430314</v>
      </c>
      <c r="C542">
        <v>19569384</v>
      </c>
      <c r="D542" t="str">
        <f t="shared" si="19"/>
        <v>OK</v>
      </c>
      <c r="E542" t="str">
        <f t="shared" si="20"/>
        <v>OK</v>
      </c>
    </row>
    <row r="543" spans="2:5" x14ac:dyDescent="0.35">
      <c r="B543">
        <v>7430314</v>
      </c>
      <c r="C543">
        <v>19569384</v>
      </c>
      <c r="D543" t="str">
        <f t="shared" si="19"/>
        <v>OK</v>
      </c>
      <c r="E543" t="str">
        <f t="shared" si="20"/>
        <v>OK</v>
      </c>
    </row>
    <row r="544" spans="2:5" x14ac:dyDescent="0.35">
      <c r="B544">
        <v>75006506</v>
      </c>
      <c r="C544">
        <v>19569384</v>
      </c>
      <c r="D544" t="str">
        <f t="shared" si="19"/>
        <v>OK</v>
      </c>
      <c r="E544" t="str">
        <f t="shared" si="20"/>
        <v>OK</v>
      </c>
    </row>
    <row r="545" spans="2:5" x14ac:dyDescent="0.35">
      <c r="B545">
        <v>75006506</v>
      </c>
      <c r="C545">
        <v>19569384</v>
      </c>
      <c r="D545" t="str">
        <f t="shared" si="19"/>
        <v>OK</v>
      </c>
      <c r="E545" t="str">
        <f t="shared" si="20"/>
        <v>OK</v>
      </c>
    </row>
    <row r="546" spans="2:5" x14ac:dyDescent="0.35">
      <c r="B546">
        <v>75006506</v>
      </c>
      <c r="C546">
        <v>19629327</v>
      </c>
      <c r="D546" t="str">
        <f t="shared" si="19"/>
        <v>OK</v>
      </c>
      <c r="E546" t="str">
        <f t="shared" si="20"/>
        <v>OK</v>
      </c>
    </row>
    <row r="547" spans="2:5" x14ac:dyDescent="0.35">
      <c r="B547">
        <v>75006506</v>
      </c>
      <c r="C547">
        <v>19629327</v>
      </c>
      <c r="D547" t="str">
        <f t="shared" si="19"/>
        <v>OK</v>
      </c>
      <c r="E547" t="str">
        <f t="shared" si="20"/>
        <v>OK</v>
      </c>
    </row>
    <row r="548" spans="2:5" x14ac:dyDescent="0.35">
      <c r="B548">
        <v>75006506</v>
      </c>
      <c r="C548">
        <v>19645343</v>
      </c>
      <c r="D548" t="str">
        <f t="shared" si="19"/>
        <v>OK</v>
      </c>
      <c r="E548" t="str">
        <f t="shared" si="20"/>
        <v>OK</v>
      </c>
    </row>
    <row r="549" spans="2:5" x14ac:dyDescent="0.35">
      <c r="B549">
        <v>75006506</v>
      </c>
      <c r="C549">
        <v>19645343</v>
      </c>
      <c r="D549" t="str">
        <f t="shared" si="19"/>
        <v>OK</v>
      </c>
      <c r="E549" t="str">
        <f t="shared" si="20"/>
        <v>OK</v>
      </c>
    </row>
    <row r="550" spans="2:5" x14ac:dyDescent="0.35">
      <c r="B550">
        <v>75006506</v>
      </c>
      <c r="C550">
        <v>19645343</v>
      </c>
      <c r="D550" t="str">
        <f t="shared" si="19"/>
        <v>OK</v>
      </c>
      <c r="E550" t="str">
        <f t="shared" si="20"/>
        <v>OK</v>
      </c>
    </row>
    <row r="551" spans="2:5" x14ac:dyDescent="0.35">
      <c r="B551">
        <v>75006506</v>
      </c>
      <c r="C551">
        <v>19645344</v>
      </c>
      <c r="D551" t="str">
        <f t="shared" si="19"/>
        <v>OK</v>
      </c>
      <c r="E551" t="str">
        <f t="shared" si="20"/>
        <v>OK</v>
      </c>
    </row>
    <row r="552" spans="2:5" x14ac:dyDescent="0.35">
      <c r="B552">
        <v>75006507</v>
      </c>
      <c r="C552">
        <v>19645344</v>
      </c>
      <c r="D552" t="str">
        <f t="shared" si="19"/>
        <v>OK</v>
      </c>
      <c r="E552" t="str">
        <f t="shared" si="20"/>
        <v>OK</v>
      </c>
    </row>
    <row r="553" spans="2:5" x14ac:dyDescent="0.35">
      <c r="B553">
        <v>75006507</v>
      </c>
      <c r="C553">
        <v>19645344</v>
      </c>
      <c r="D553" t="str">
        <f t="shared" si="19"/>
        <v>OK</v>
      </c>
      <c r="E553" t="str">
        <f t="shared" si="20"/>
        <v>OK</v>
      </c>
    </row>
    <row r="554" spans="2:5" x14ac:dyDescent="0.35">
      <c r="B554">
        <v>75006507</v>
      </c>
      <c r="C554">
        <v>19645344</v>
      </c>
      <c r="D554" t="str">
        <f t="shared" si="19"/>
        <v>OK</v>
      </c>
      <c r="E554" t="str">
        <f t="shared" si="20"/>
        <v>OK</v>
      </c>
    </row>
    <row r="555" spans="2:5" x14ac:dyDescent="0.35">
      <c r="B555">
        <v>75006507</v>
      </c>
      <c r="C555">
        <v>19645344</v>
      </c>
      <c r="D555" t="str">
        <f t="shared" si="19"/>
        <v>OK</v>
      </c>
      <c r="E555" t="str">
        <f t="shared" si="20"/>
        <v>OK</v>
      </c>
    </row>
    <row r="556" spans="2:5" x14ac:dyDescent="0.35">
      <c r="B556">
        <v>75006507</v>
      </c>
      <c r="C556">
        <v>19645344</v>
      </c>
      <c r="D556" t="str">
        <f t="shared" si="19"/>
        <v>OK</v>
      </c>
      <c r="E556" t="str">
        <f t="shared" si="20"/>
        <v>OK</v>
      </c>
    </row>
    <row r="557" spans="2:5" x14ac:dyDescent="0.35">
      <c r="B557">
        <v>75006507</v>
      </c>
      <c r="C557">
        <v>19667355</v>
      </c>
      <c r="D557" t="str">
        <f t="shared" si="19"/>
        <v>OK</v>
      </c>
      <c r="E557" t="str">
        <f t="shared" si="20"/>
        <v>OK</v>
      </c>
    </row>
    <row r="558" spans="2:5" x14ac:dyDescent="0.35">
      <c r="B558">
        <v>75006507</v>
      </c>
      <c r="C558">
        <v>19667355</v>
      </c>
      <c r="D558" t="str">
        <f t="shared" si="19"/>
        <v>OK</v>
      </c>
      <c r="E558" t="str">
        <f t="shared" si="20"/>
        <v>OK</v>
      </c>
    </row>
    <row r="559" spans="2:5" x14ac:dyDescent="0.35">
      <c r="B559">
        <v>75420513</v>
      </c>
      <c r="C559">
        <v>19667355</v>
      </c>
      <c r="D559" t="str">
        <f t="shared" si="19"/>
        <v>OK</v>
      </c>
      <c r="E559" t="str">
        <f t="shared" si="20"/>
        <v>OK</v>
      </c>
    </row>
    <row r="560" spans="2:5" x14ac:dyDescent="0.35">
      <c r="B560">
        <v>75420513</v>
      </c>
      <c r="C560">
        <v>19667355</v>
      </c>
      <c r="D560" t="str">
        <f t="shared" si="19"/>
        <v>OK</v>
      </c>
      <c r="E560" t="str">
        <f t="shared" si="20"/>
        <v>OK</v>
      </c>
    </row>
    <row r="561" spans="2:5" x14ac:dyDescent="0.35">
      <c r="B561">
        <v>75420513</v>
      </c>
      <c r="C561">
        <v>19667355</v>
      </c>
      <c r="D561" t="str">
        <f t="shared" si="19"/>
        <v>OK</v>
      </c>
      <c r="E561" t="str">
        <f t="shared" si="20"/>
        <v>OK</v>
      </c>
    </row>
    <row r="562" spans="2:5" x14ac:dyDescent="0.35">
      <c r="B562">
        <v>75420513</v>
      </c>
      <c r="C562">
        <v>19667355</v>
      </c>
      <c r="D562" t="str">
        <f t="shared" si="19"/>
        <v>OK</v>
      </c>
      <c r="E562" t="str">
        <f t="shared" si="20"/>
        <v>OK</v>
      </c>
    </row>
    <row r="563" spans="2:5" x14ac:dyDescent="0.35">
      <c r="B563">
        <v>75437510</v>
      </c>
      <c r="C563">
        <v>19667355</v>
      </c>
      <c r="D563" t="str">
        <f t="shared" si="19"/>
        <v>OK</v>
      </c>
      <c r="E563" t="str">
        <f t="shared" si="20"/>
        <v>OK</v>
      </c>
    </row>
    <row r="564" spans="2:5" x14ac:dyDescent="0.35">
      <c r="B564">
        <v>75437510</v>
      </c>
      <c r="C564">
        <v>19667355</v>
      </c>
      <c r="D564" t="str">
        <f t="shared" si="19"/>
        <v>OK</v>
      </c>
      <c r="E564" t="str">
        <f t="shared" si="20"/>
        <v>OK</v>
      </c>
    </row>
    <row r="565" spans="2:5" x14ac:dyDescent="0.35">
      <c r="B565">
        <v>75437510</v>
      </c>
      <c r="C565">
        <v>19667355</v>
      </c>
      <c r="D565" t="str">
        <f t="shared" si="19"/>
        <v>OK</v>
      </c>
      <c r="E565" t="str">
        <f t="shared" si="20"/>
        <v>OK</v>
      </c>
    </row>
    <row r="566" spans="2:5" x14ac:dyDescent="0.35">
      <c r="B566">
        <v>75437510</v>
      </c>
      <c r="C566">
        <v>19667355</v>
      </c>
      <c r="D566" t="str">
        <f t="shared" si="19"/>
        <v>OK</v>
      </c>
      <c r="E566" t="str">
        <f t="shared" si="20"/>
        <v>OK</v>
      </c>
    </row>
    <row r="567" spans="2:5" x14ac:dyDescent="0.35">
      <c r="B567">
        <v>75437510</v>
      </c>
      <c r="C567">
        <v>19667355</v>
      </c>
      <c r="D567" t="str">
        <f t="shared" si="19"/>
        <v>OK</v>
      </c>
      <c r="E567" t="str">
        <f t="shared" si="20"/>
        <v>OK</v>
      </c>
    </row>
    <row r="568" spans="2:5" x14ac:dyDescent="0.35">
      <c r="B568">
        <v>75437510</v>
      </c>
      <c r="C568">
        <v>19667355</v>
      </c>
      <c r="D568" t="str">
        <f t="shared" si="19"/>
        <v>OK</v>
      </c>
      <c r="E568" t="str">
        <f t="shared" si="20"/>
        <v>OK</v>
      </c>
    </row>
    <row r="569" spans="2:5" x14ac:dyDescent="0.35">
      <c r="B569">
        <v>75437510</v>
      </c>
      <c r="C569">
        <v>19679350</v>
      </c>
      <c r="D569" t="str">
        <f t="shared" si="19"/>
        <v>OK</v>
      </c>
      <c r="E569" t="str">
        <f t="shared" si="20"/>
        <v>OK</v>
      </c>
    </row>
    <row r="570" spans="2:5" x14ac:dyDescent="0.35">
      <c r="B570">
        <v>75437510</v>
      </c>
      <c r="C570">
        <v>19679350</v>
      </c>
      <c r="D570" t="str">
        <f t="shared" si="19"/>
        <v>OK</v>
      </c>
      <c r="E570" t="str">
        <f t="shared" si="20"/>
        <v>OK</v>
      </c>
    </row>
    <row r="571" spans="2:5" x14ac:dyDescent="0.35">
      <c r="B571">
        <v>75679236</v>
      </c>
      <c r="C571">
        <v>19679350</v>
      </c>
      <c r="D571" t="str">
        <f t="shared" si="19"/>
        <v>OK</v>
      </c>
      <c r="E571" t="str">
        <f t="shared" si="20"/>
        <v>OK</v>
      </c>
    </row>
    <row r="572" spans="2:5" x14ac:dyDescent="0.35">
      <c r="B572">
        <v>75679236</v>
      </c>
      <c r="C572">
        <v>19679351</v>
      </c>
      <c r="D572" t="str">
        <f t="shared" si="19"/>
        <v>OK</v>
      </c>
      <c r="E572" t="str">
        <f t="shared" si="20"/>
        <v>OK</v>
      </c>
    </row>
    <row r="573" spans="2:5" x14ac:dyDescent="0.35">
      <c r="B573">
        <v>75679236</v>
      </c>
      <c r="C573">
        <v>19679351</v>
      </c>
      <c r="D573" t="str">
        <f t="shared" si="19"/>
        <v>OK</v>
      </c>
      <c r="E573" t="str">
        <f t="shared" si="20"/>
        <v>OK</v>
      </c>
    </row>
    <row r="574" spans="2:5" x14ac:dyDescent="0.35">
      <c r="B574">
        <v>75679236</v>
      </c>
      <c r="C574">
        <v>19679351</v>
      </c>
      <c r="D574" t="str">
        <f t="shared" si="19"/>
        <v>OK</v>
      </c>
      <c r="E574" t="str">
        <f t="shared" si="20"/>
        <v>OK</v>
      </c>
    </row>
    <row r="575" spans="2:5" x14ac:dyDescent="0.35">
      <c r="B575">
        <v>9156103</v>
      </c>
      <c r="C575">
        <v>19679351</v>
      </c>
      <c r="D575" t="str">
        <f t="shared" si="19"/>
        <v>OK</v>
      </c>
      <c r="E575" t="str">
        <f t="shared" si="20"/>
        <v>OK</v>
      </c>
    </row>
    <row r="576" spans="2:5" x14ac:dyDescent="0.35">
      <c r="B576">
        <v>9157104</v>
      </c>
      <c r="C576">
        <v>19679351</v>
      </c>
      <c r="D576" t="str">
        <f t="shared" si="19"/>
        <v>OK</v>
      </c>
      <c r="E576" t="str">
        <f t="shared" si="20"/>
        <v>OK</v>
      </c>
    </row>
    <row r="577" spans="2:5" x14ac:dyDescent="0.35">
      <c r="B577">
        <v>9157104</v>
      </c>
      <c r="C577">
        <v>19679351</v>
      </c>
      <c r="D577" t="str">
        <f t="shared" si="19"/>
        <v>OK</v>
      </c>
      <c r="E577" t="str">
        <f t="shared" si="20"/>
        <v>OK</v>
      </c>
    </row>
    <row r="578" spans="2:5" x14ac:dyDescent="0.35">
      <c r="B578">
        <v>9157104</v>
      </c>
      <c r="C578">
        <v>19679351</v>
      </c>
      <c r="D578" t="str">
        <f t="shared" si="19"/>
        <v>OK</v>
      </c>
      <c r="E578" t="str">
        <f t="shared" si="20"/>
        <v>OK</v>
      </c>
    </row>
    <row r="579" spans="2:5" x14ac:dyDescent="0.35">
      <c r="B579">
        <v>9169329</v>
      </c>
      <c r="C579">
        <v>19679351</v>
      </c>
      <c r="D579" t="str">
        <f t="shared" ref="D579:D642" si="21">IF(COUNTIF($A:$A,B579)=0,"FALTA NO ESTOQUE","OK")</f>
        <v>OK</v>
      </c>
      <c r="E579" t="str">
        <f t="shared" ref="E579:E642" si="22">IF(COUNTIF($A:$A,C579)=0,"FALTA NO ESTOQUE","OK")</f>
        <v>OK</v>
      </c>
    </row>
    <row r="580" spans="2:5" x14ac:dyDescent="0.35">
      <c r="B580">
        <v>9169329</v>
      </c>
      <c r="C580">
        <v>19679351</v>
      </c>
      <c r="D580" t="str">
        <f t="shared" si="21"/>
        <v>OK</v>
      </c>
      <c r="E580" t="str">
        <f t="shared" si="22"/>
        <v>OK</v>
      </c>
    </row>
    <row r="581" spans="2:5" x14ac:dyDescent="0.35">
      <c r="B581">
        <v>9169329</v>
      </c>
      <c r="C581">
        <v>19731373</v>
      </c>
      <c r="D581" t="str">
        <f t="shared" si="21"/>
        <v>OK</v>
      </c>
      <c r="E581" t="str">
        <f t="shared" si="22"/>
        <v>OK</v>
      </c>
    </row>
    <row r="582" spans="2:5" x14ac:dyDescent="0.35">
      <c r="B582">
        <v>9169329</v>
      </c>
      <c r="C582">
        <v>19731373</v>
      </c>
      <c r="D582" t="str">
        <f t="shared" si="21"/>
        <v>OK</v>
      </c>
      <c r="E582" t="str">
        <f t="shared" si="22"/>
        <v>OK</v>
      </c>
    </row>
    <row r="583" spans="2:5" x14ac:dyDescent="0.35">
      <c r="B583">
        <v>9169329</v>
      </c>
      <c r="C583">
        <v>19731373</v>
      </c>
      <c r="D583" t="str">
        <f t="shared" si="21"/>
        <v>OK</v>
      </c>
      <c r="E583" t="str">
        <f t="shared" si="22"/>
        <v>OK</v>
      </c>
    </row>
    <row r="584" spans="2:5" x14ac:dyDescent="0.35">
      <c r="B584">
        <v>9189223</v>
      </c>
      <c r="C584">
        <v>19733374</v>
      </c>
      <c r="D584" t="str">
        <f t="shared" si="21"/>
        <v>OK</v>
      </c>
      <c r="E584" t="str">
        <f t="shared" si="22"/>
        <v>OK</v>
      </c>
    </row>
    <row r="585" spans="2:5" x14ac:dyDescent="0.35">
      <c r="B585">
        <v>9441237</v>
      </c>
      <c r="C585">
        <v>19733374</v>
      </c>
      <c r="D585" t="str">
        <f t="shared" si="21"/>
        <v>OK</v>
      </c>
      <c r="E585" t="str">
        <f t="shared" si="22"/>
        <v>OK</v>
      </c>
    </row>
    <row r="586" spans="2:5" x14ac:dyDescent="0.35">
      <c r="B586">
        <v>9443238</v>
      </c>
      <c r="C586">
        <v>19733374</v>
      </c>
      <c r="D586" t="str">
        <f t="shared" si="21"/>
        <v>OK</v>
      </c>
      <c r="E586" t="str">
        <f t="shared" si="22"/>
        <v>OK</v>
      </c>
    </row>
    <row r="587" spans="2:5" x14ac:dyDescent="0.35">
      <c r="B587">
        <v>9443238</v>
      </c>
      <c r="C587">
        <v>19733374</v>
      </c>
      <c r="D587" t="str">
        <f t="shared" si="21"/>
        <v>OK</v>
      </c>
      <c r="E587" t="str">
        <f t="shared" si="22"/>
        <v>OK</v>
      </c>
    </row>
    <row r="588" spans="2:5" x14ac:dyDescent="0.35">
      <c r="B588">
        <v>9443238</v>
      </c>
      <c r="C588">
        <v>19737376</v>
      </c>
      <c r="D588" t="str">
        <f t="shared" si="21"/>
        <v>OK</v>
      </c>
      <c r="E588" t="str">
        <f t="shared" si="22"/>
        <v>OK</v>
      </c>
    </row>
    <row r="589" spans="2:5" x14ac:dyDescent="0.35">
      <c r="B589">
        <v>9462239</v>
      </c>
      <c r="C589">
        <v>19737376</v>
      </c>
      <c r="D589" t="str">
        <f t="shared" si="21"/>
        <v>OK</v>
      </c>
      <c r="E589" t="str">
        <f t="shared" si="22"/>
        <v>OK</v>
      </c>
    </row>
    <row r="590" spans="2:5" x14ac:dyDescent="0.35">
      <c r="B590">
        <v>9462239</v>
      </c>
      <c r="C590">
        <v>19737376</v>
      </c>
      <c r="D590" t="str">
        <f t="shared" si="21"/>
        <v>OK</v>
      </c>
      <c r="E590" t="str">
        <f t="shared" si="22"/>
        <v>OK</v>
      </c>
    </row>
    <row r="591" spans="2:5" x14ac:dyDescent="0.35">
      <c r="B591">
        <v>9462239</v>
      </c>
      <c r="C591">
        <v>19753377</v>
      </c>
      <c r="D591" t="str">
        <f t="shared" si="21"/>
        <v>OK</v>
      </c>
      <c r="E591" t="str">
        <f t="shared" si="22"/>
        <v>OK</v>
      </c>
    </row>
    <row r="592" spans="2:5" x14ac:dyDescent="0.35">
      <c r="B592">
        <v>9521246</v>
      </c>
      <c r="C592">
        <v>19753377</v>
      </c>
      <c r="D592" t="str">
        <f t="shared" si="21"/>
        <v>OK</v>
      </c>
      <c r="E592" t="str">
        <f t="shared" si="22"/>
        <v>OK</v>
      </c>
    </row>
    <row r="593" spans="2:5" x14ac:dyDescent="0.35">
      <c r="B593">
        <v>9521246</v>
      </c>
      <c r="C593">
        <v>19753377</v>
      </c>
      <c r="D593" t="str">
        <f t="shared" si="21"/>
        <v>OK</v>
      </c>
      <c r="E593" t="str">
        <f t="shared" si="22"/>
        <v>OK</v>
      </c>
    </row>
    <row r="594" spans="2:5" x14ac:dyDescent="0.35">
      <c r="B594">
        <v>9521246</v>
      </c>
      <c r="C594">
        <v>19763397</v>
      </c>
      <c r="D594" t="str">
        <f t="shared" si="21"/>
        <v>OK</v>
      </c>
      <c r="E594" t="str">
        <f>IF(COUNTIF($A:$A,C594)=0,"FALTA NO ESTOQUE","OK")</f>
        <v>OK</v>
      </c>
    </row>
    <row r="595" spans="2:5" x14ac:dyDescent="0.35">
      <c r="B595">
        <v>9521246</v>
      </c>
      <c r="C595">
        <v>19763397</v>
      </c>
      <c r="D595" t="str">
        <f t="shared" si="21"/>
        <v>OK</v>
      </c>
      <c r="E595" t="str">
        <f t="shared" si="22"/>
        <v>OK</v>
      </c>
    </row>
    <row r="596" spans="2:5" x14ac:dyDescent="0.35">
      <c r="B596">
        <v>9521246</v>
      </c>
      <c r="C596">
        <v>19763397</v>
      </c>
      <c r="D596" t="str">
        <f t="shared" si="21"/>
        <v>OK</v>
      </c>
      <c r="E596" t="str">
        <f t="shared" si="22"/>
        <v>OK</v>
      </c>
    </row>
    <row r="597" spans="2:5" x14ac:dyDescent="0.35">
      <c r="B597">
        <v>9521246</v>
      </c>
      <c r="C597">
        <v>19763397</v>
      </c>
      <c r="D597" t="str">
        <f t="shared" si="21"/>
        <v>OK</v>
      </c>
      <c r="E597" t="str">
        <f t="shared" si="22"/>
        <v>OK</v>
      </c>
    </row>
    <row r="598" spans="2:5" x14ac:dyDescent="0.35">
      <c r="B598">
        <v>9521246</v>
      </c>
      <c r="C598">
        <v>19763397</v>
      </c>
      <c r="D598" t="str">
        <f t="shared" si="21"/>
        <v>OK</v>
      </c>
      <c r="E598" t="str">
        <f t="shared" si="22"/>
        <v>OK</v>
      </c>
    </row>
    <row r="599" spans="2:5" x14ac:dyDescent="0.35">
      <c r="B599">
        <v>9521246</v>
      </c>
      <c r="C599">
        <v>19763397</v>
      </c>
      <c r="D599" t="str">
        <f t="shared" si="21"/>
        <v>OK</v>
      </c>
      <c r="E599" t="str">
        <f t="shared" si="22"/>
        <v>OK</v>
      </c>
    </row>
    <row r="600" spans="2:5" x14ac:dyDescent="0.35">
      <c r="C600">
        <v>19763397</v>
      </c>
      <c r="D600" t="str">
        <f>IF(COUNTIF($A:$A,B600)=0,"FALTA NO ESTOQUE","OK")</f>
        <v>FALTA NO ESTOQUE</v>
      </c>
      <c r="E600" t="str">
        <f>IF(COUNTIF($A:$A,C600)=0,"FALTA NO ESTOQUE","OK")</f>
        <v>OK</v>
      </c>
    </row>
    <row r="601" spans="2:5" x14ac:dyDescent="0.35">
      <c r="C601">
        <v>19763397</v>
      </c>
      <c r="D601" t="str">
        <f t="shared" si="21"/>
        <v>FALTA NO ESTOQUE</v>
      </c>
      <c r="E601" t="str">
        <f t="shared" si="22"/>
        <v>OK</v>
      </c>
    </row>
    <row r="602" spans="2:5" x14ac:dyDescent="0.35">
      <c r="C602">
        <v>19763397</v>
      </c>
      <c r="D602" t="str">
        <f t="shared" si="21"/>
        <v>FALTA NO ESTOQUE</v>
      </c>
      <c r="E602" t="str">
        <f t="shared" si="22"/>
        <v>OK</v>
      </c>
    </row>
    <row r="603" spans="2:5" x14ac:dyDescent="0.35">
      <c r="C603">
        <v>19763397</v>
      </c>
      <c r="D603" t="str">
        <f t="shared" si="21"/>
        <v>FALTA NO ESTOQUE</v>
      </c>
      <c r="E603" t="str">
        <f t="shared" si="22"/>
        <v>OK</v>
      </c>
    </row>
    <row r="604" spans="2:5" x14ac:dyDescent="0.35">
      <c r="C604">
        <v>19817411</v>
      </c>
      <c r="D604" t="str">
        <f t="shared" si="21"/>
        <v>FALTA NO ESTOQUE</v>
      </c>
      <c r="E604" t="str">
        <f t="shared" si="22"/>
        <v>OK</v>
      </c>
    </row>
    <row r="605" spans="2:5" x14ac:dyDescent="0.35">
      <c r="C605">
        <v>19817411</v>
      </c>
      <c r="D605" t="str">
        <f t="shared" si="21"/>
        <v>FALTA NO ESTOQUE</v>
      </c>
      <c r="E605" t="str">
        <f t="shared" si="22"/>
        <v>OK</v>
      </c>
    </row>
    <row r="606" spans="2:5" x14ac:dyDescent="0.35">
      <c r="C606">
        <v>19817411</v>
      </c>
      <c r="D606" t="str">
        <f t="shared" si="21"/>
        <v>FALTA NO ESTOQUE</v>
      </c>
      <c r="E606" t="str">
        <f t="shared" si="22"/>
        <v>OK</v>
      </c>
    </row>
    <row r="607" spans="2:5" x14ac:dyDescent="0.35">
      <c r="C607">
        <v>19817411</v>
      </c>
      <c r="D607" t="str">
        <f t="shared" si="21"/>
        <v>FALTA NO ESTOQUE</v>
      </c>
      <c r="E607" t="str">
        <f t="shared" si="22"/>
        <v>OK</v>
      </c>
    </row>
    <row r="608" spans="2:5" x14ac:dyDescent="0.35">
      <c r="C608">
        <v>19817411</v>
      </c>
      <c r="D608" t="str">
        <f t="shared" si="21"/>
        <v>FALTA NO ESTOQUE</v>
      </c>
      <c r="E608" t="str">
        <f t="shared" si="22"/>
        <v>OK</v>
      </c>
    </row>
    <row r="609" spans="3:5" x14ac:dyDescent="0.35">
      <c r="C609">
        <v>19817411</v>
      </c>
      <c r="D609" t="str">
        <f t="shared" si="21"/>
        <v>FALTA NO ESTOQUE</v>
      </c>
      <c r="E609" t="str">
        <f t="shared" si="22"/>
        <v>OK</v>
      </c>
    </row>
    <row r="610" spans="3:5" x14ac:dyDescent="0.35">
      <c r="C610">
        <v>19817411</v>
      </c>
      <c r="D610" t="str">
        <f t="shared" si="21"/>
        <v>FALTA NO ESTOQUE</v>
      </c>
      <c r="E610" t="str">
        <f t="shared" si="22"/>
        <v>OK</v>
      </c>
    </row>
    <row r="611" spans="3:5" x14ac:dyDescent="0.35">
      <c r="C611">
        <v>19817411</v>
      </c>
      <c r="D611" t="str">
        <f t="shared" si="21"/>
        <v>FALTA NO ESTOQUE</v>
      </c>
      <c r="E611" t="str">
        <f t="shared" si="22"/>
        <v>OK</v>
      </c>
    </row>
    <row r="612" spans="3:5" x14ac:dyDescent="0.35">
      <c r="C612">
        <v>19817411</v>
      </c>
      <c r="D612" t="str">
        <f t="shared" si="21"/>
        <v>FALTA NO ESTOQUE</v>
      </c>
      <c r="E612" t="str">
        <f t="shared" si="22"/>
        <v>OK</v>
      </c>
    </row>
    <row r="613" spans="3:5" x14ac:dyDescent="0.35">
      <c r="C613">
        <v>19817411</v>
      </c>
      <c r="D613" t="str">
        <f t="shared" si="21"/>
        <v>FALTA NO ESTOQUE</v>
      </c>
      <c r="E613" t="str">
        <f t="shared" si="22"/>
        <v>OK</v>
      </c>
    </row>
    <row r="614" spans="3:5" x14ac:dyDescent="0.35">
      <c r="C614">
        <v>19817411</v>
      </c>
      <c r="D614" t="str">
        <f t="shared" si="21"/>
        <v>FALTA NO ESTOQUE</v>
      </c>
      <c r="E614" t="str">
        <f t="shared" si="22"/>
        <v>OK</v>
      </c>
    </row>
    <row r="615" spans="3:5" x14ac:dyDescent="0.35">
      <c r="C615">
        <v>19817411</v>
      </c>
      <c r="D615" t="str">
        <f t="shared" si="21"/>
        <v>FALTA NO ESTOQUE</v>
      </c>
      <c r="E615" t="str">
        <f t="shared" si="22"/>
        <v>OK</v>
      </c>
    </row>
    <row r="616" spans="3:5" x14ac:dyDescent="0.35">
      <c r="C616">
        <v>19817411</v>
      </c>
      <c r="D616" t="str">
        <f t="shared" si="21"/>
        <v>FALTA NO ESTOQUE</v>
      </c>
      <c r="E616" t="str">
        <f t="shared" si="22"/>
        <v>OK</v>
      </c>
    </row>
    <row r="617" spans="3:5" x14ac:dyDescent="0.35">
      <c r="C617">
        <v>19817411</v>
      </c>
      <c r="D617" t="str">
        <f t="shared" si="21"/>
        <v>FALTA NO ESTOQUE</v>
      </c>
      <c r="E617" t="str">
        <f t="shared" si="22"/>
        <v>OK</v>
      </c>
    </row>
    <row r="618" spans="3:5" x14ac:dyDescent="0.35">
      <c r="C618">
        <v>19817411</v>
      </c>
      <c r="D618" t="str">
        <f t="shared" si="21"/>
        <v>FALTA NO ESTOQUE</v>
      </c>
      <c r="E618" t="str">
        <f t="shared" si="22"/>
        <v>OK</v>
      </c>
    </row>
    <row r="619" spans="3:5" x14ac:dyDescent="0.35">
      <c r="C619">
        <v>19817411</v>
      </c>
      <c r="D619" t="str">
        <f t="shared" si="21"/>
        <v>FALTA NO ESTOQUE</v>
      </c>
      <c r="E619" t="str">
        <f t="shared" si="22"/>
        <v>OK</v>
      </c>
    </row>
    <row r="620" spans="3:5" x14ac:dyDescent="0.35">
      <c r="C620">
        <v>19817411</v>
      </c>
      <c r="D620" t="str">
        <f t="shared" si="21"/>
        <v>FALTA NO ESTOQUE</v>
      </c>
      <c r="E620" t="str">
        <f t="shared" si="22"/>
        <v>OK</v>
      </c>
    </row>
    <row r="621" spans="3:5" x14ac:dyDescent="0.35">
      <c r="C621">
        <v>19817411</v>
      </c>
      <c r="D621" t="str">
        <f t="shared" si="21"/>
        <v>FALTA NO ESTOQUE</v>
      </c>
      <c r="E621" t="str">
        <f t="shared" si="22"/>
        <v>OK</v>
      </c>
    </row>
    <row r="622" spans="3:5" x14ac:dyDescent="0.35">
      <c r="C622">
        <v>19817411</v>
      </c>
      <c r="D622" t="str">
        <f t="shared" si="21"/>
        <v>FALTA NO ESTOQUE</v>
      </c>
      <c r="E622" t="str">
        <f t="shared" si="22"/>
        <v>OK</v>
      </c>
    </row>
    <row r="623" spans="3:5" x14ac:dyDescent="0.35">
      <c r="C623">
        <v>19817411</v>
      </c>
      <c r="D623" t="str">
        <f t="shared" si="21"/>
        <v>FALTA NO ESTOQUE</v>
      </c>
      <c r="E623" t="str">
        <f t="shared" si="22"/>
        <v>OK</v>
      </c>
    </row>
    <row r="624" spans="3:5" x14ac:dyDescent="0.35">
      <c r="C624">
        <v>19817412</v>
      </c>
      <c r="D624" t="str">
        <f t="shared" si="21"/>
        <v>FALTA NO ESTOQUE</v>
      </c>
      <c r="E624" t="str">
        <f t="shared" si="22"/>
        <v>OK</v>
      </c>
    </row>
    <row r="625" spans="3:5" x14ac:dyDescent="0.35">
      <c r="C625">
        <v>19817412</v>
      </c>
      <c r="D625" t="str">
        <f t="shared" si="21"/>
        <v>FALTA NO ESTOQUE</v>
      </c>
      <c r="E625" t="str">
        <f t="shared" si="22"/>
        <v>OK</v>
      </c>
    </row>
    <row r="626" spans="3:5" x14ac:dyDescent="0.35">
      <c r="C626">
        <v>19817412</v>
      </c>
      <c r="D626" t="str">
        <f t="shared" si="21"/>
        <v>FALTA NO ESTOQUE</v>
      </c>
      <c r="E626" t="str">
        <f t="shared" si="22"/>
        <v>OK</v>
      </c>
    </row>
    <row r="627" spans="3:5" x14ac:dyDescent="0.35">
      <c r="C627">
        <v>19817412</v>
      </c>
      <c r="D627" t="str">
        <f t="shared" si="21"/>
        <v>FALTA NO ESTOQUE</v>
      </c>
      <c r="E627" t="str">
        <f t="shared" si="22"/>
        <v>OK</v>
      </c>
    </row>
    <row r="628" spans="3:5" x14ac:dyDescent="0.35">
      <c r="C628">
        <v>19817412</v>
      </c>
      <c r="D628" t="str">
        <f t="shared" si="21"/>
        <v>FALTA NO ESTOQUE</v>
      </c>
      <c r="E628" t="str">
        <f t="shared" si="22"/>
        <v>OK</v>
      </c>
    </row>
    <row r="629" spans="3:5" x14ac:dyDescent="0.35">
      <c r="C629">
        <v>19817412</v>
      </c>
      <c r="D629" t="str">
        <f t="shared" si="21"/>
        <v>FALTA NO ESTOQUE</v>
      </c>
      <c r="E629" t="str">
        <f t="shared" si="22"/>
        <v>OK</v>
      </c>
    </row>
    <row r="630" spans="3:5" x14ac:dyDescent="0.35">
      <c r="C630">
        <v>19817412</v>
      </c>
      <c r="D630" t="str">
        <f t="shared" si="21"/>
        <v>FALTA NO ESTOQUE</v>
      </c>
      <c r="E630" t="str">
        <f t="shared" si="22"/>
        <v>OK</v>
      </c>
    </row>
    <row r="631" spans="3:5" x14ac:dyDescent="0.35">
      <c r="C631">
        <v>19817412</v>
      </c>
      <c r="D631" t="str">
        <f t="shared" si="21"/>
        <v>FALTA NO ESTOQUE</v>
      </c>
      <c r="E631" t="str">
        <f t="shared" si="22"/>
        <v>OK</v>
      </c>
    </row>
    <row r="632" spans="3:5" x14ac:dyDescent="0.35">
      <c r="C632">
        <v>19817412</v>
      </c>
      <c r="D632" t="str">
        <f t="shared" si="21"/>
        <v>FALTA NO ESTOQUE</v>
      </c>
      <c r="E632" t="str">
        <f t="shared" si="22"/>
        <v>OK</v>
      </c>
    </row>
    <row r="633" spans="3:5" x14ac:dyDescent="0.35">
      <c r="C633">
        <v>19817412</v>
      </c>
      <c r="D633" t="str">
        <f t="shared" si="21"/>
        <v>FALTA NO ESTOQUE</v>
      </c>
      <c r="E633" t="str">
        <f t="shared" si="22"/>
        <v>OK</v>
      </c>
    </row>
    <row r="634" spans="3:5" x14ac:dyDescent="0.35">
      <c r="C634">
        <v>19817412</v>
      </c>
      <c r="D634" t="str">
        <f t="shared" si="21"/>
        <v>FALTA NO ESTOQUE</v>
      </c>
      <c r="E634" t="str">
        <f t="shared" si="22"/>
        <v>OK</v>
      </c>
    </row>
    <row r="635" spans="3:5" x14ac:dyDescent="0.35">
      <c r="C635">
        <v>19817412</v>
      </c>
      <c r="D635" t="str">
        <f t="shared" si="21"/>
        <v>FALTA NO ESTOQUE</v>
      </c>
      <c r="E635" t="str">
        <f t="shared" si="22"/>
        <v>OK</v>
      </c>
    </row>
    <row r="636" spans="3:5" x14ac:dyDescent="0.35">
      <c r="C636">
        <v>19817412</v>
      </c>
      <c r="D636" t="str">
        <f t="shared" si="21"/>
        <v>FALTA NO ESTOQUE</v>
      </c>
      <c r="E636" t="str">
        <f t="shared" si="22"/>
        <v>OK</v>
      </c>
    </row>
    <row r="637" spans="3:5" x14ac:dyDescent="0.35">
      <c r="C637">
        <v>19817412</v>
      </c>
      <c r="D637" t="str">
        <f t="shared" si="21"/>
        <v>FALTA NO ESTOQUE</v>
      </c>
      <c r="E637" t="str">
        <f t="shared" si="22"/>
        <v>OK</v>
      </c>
    </row>
    <row r="638" spans="3:5" x14ac:dyDescent="0.35">
      <c r="C638">
        <v>19817412</v>
      </c>
      <c r="D638" t="str">
        <f t="shared" si="21"/>
        <v>FALTA NO ESTOQUE</v>
      </c>
      <c r="E638" t="str">
        <f t="shared" si="22"/>
        <v>OK</v>
      </c>
    </row>
    <row r="639" spans="3:5" x14ac:dyDescent="0.35">
      <c r="C639">
        <v>19817412</v>
      </c>
      <c r="D639" t="str">
        <f t="shared" si="21"/>
        <v>FALTA NO ESTOQUE</v>
      </c>
      <c r="E639" t="str">
        <f t="shared" si="22"/>
        <v>OK</v>
      </c>
    </row>
    <row r="640" spans="3:5" x14ac:dyDescent="0.35">
      <c r="C640">
        <v>19817412</v>
      </c>
      <c r="D640" t="str">
        <f t="shared" si="21"/>
        <v>FALTA NO ESTOQUE</v>
      </c>
      <c r="E640" t="str">
        <f t="shared" si="22"/>
        <v>OK</v>
      </c>
    </row>
    <row r="641" spans="3:5" x14ac:dyDescent="0.35">
      <c r="C641">
        <v>19817412</v>
      </c>
      <c r="D641" t="str">
        <f t="shared" si="21"/>
        <v>FALTA NO ESTOQUE</v>
      </c>
      <c r="E641" t="str">
        <f t="shared" si="22"/>
        <v>OK</v>
      </c>
    </row>
    <row r="642" spans="3:5" x14ac:dyDescent="0.35">
      <c r="C642">
        <v>19817412</v>
      </c>
      <c r="D642" t="str">
        <f t="shared" si="21"/>
        <v>FALTA NO ESTOQUE</v>
      </c>
      <c r="E642" t="str">
        <f t="shared" si="22"/>
        <v>OK</v>
      </c>
    </row>
    <row r="643" spans="3:5" x14ac:dyDescent="0.35">
      <c r="C643">
        <v>19817412</v>
      </c>
      <c r="D643" t="str">
        <f t="shared" ref="D643:D706" si="23">IF(COUNTIF($A:$A,B643)=0,"FALTA NO ESTOQUE","OK")</f>
        <v>FALTA NO ESTOQUE</v>
      </c>
      <c r="E643" t="str">
        <f t="shared" ref="E643:E706" si="24">IF(COUNTIF($A:$A,C643)=0,"FALTA NO ESTOQUE","OK")</f>
        <v>OK</v>
      </c>
    </row>
    <row r="644" spans="3:5" x14ac:dyDescent="0.35">
      <c r="C644">
        <v>19817412</v>
      </c>
      <c r="D644" t="str">
        <f t="shared" si="23"/>
        <v>FALTA NO ESTOQUE</v>
      </c>
      <c r="E644" t="str">
        <f t="shared" si="24"/>
        <v>OK</v>
      </c>
    </row>
    <row r="645" spans="3:5" x14ac:dyDescent="0.35">
      <c r="C645">
        <v>19817412</v>
      </c>
      <c r="D645" t="str">
        <f t="shared" si="23"/>
        <v>FALTA NO ESTOQUE</v>
      </c>
      <c r="E645" t="str">
        <f t="shared" si="24"/>
        <v>OK</v>
      </c>
    </row>
    <row r="646" spans="3:5" x14ac:dyDescent="0.35">
      <c r="C646">
        <v>19817412</v>
      </c>
      <c r="D646" t="str">
        <f t="shared" si="23"/>
        <v>FALTA NO ESTOQUE</v>
      </c>
      <c r="E646" t="str">
        <f t="shared" si="24"/>
        <v>OK</v>
      </c>
    </row>
    <row r="647" spans="3:5" x14ac:dyDescent="0.35">
      <c r="C647">
        <v>19817412</v>
      </c>
      <c r="D647" t="str">
        <f t="shared" si="23"/>
        <v>FALTA NO ESTOQUE</v>
      </c>
      <c r="E647" t="str">
        <f t="shared" si="24"/>
        <v>OK</v>
      </c>
    </row>
    <row r="648" spans="3:5" x14ac:dyDescent="0.35">
      <c r="C648">
        <v>19817412</v>
      </c>
      <c r="D648" t="str">
        <f t="shared" si="23"/>
        <v>FALTA NO ESTOQUE</v>
      </c>
      <c r="E648" t="str">
        <f t="shared" si="24"/>
        <v>OK</v>
      </c>
    </row>
    <row r="649" spans="3:5" x14ac:dyDescent="0.35">
      <c r="C649">
        <v>19935184</v>
      </c>
      <c r="D649" t="str">
        <f t="shared" si="23"/>
        <v>FALTA NO ESTOQUE</v>
      </c>
      <c r="E649" t="str">
        <f t="shared" si="24"/>
        <v>OK</v>
      </c>
    </row>
    <row r="650" spans="3:5" x14ac:dyDescent="0.35">
      <c r="C650">
        <v>19935184</v>
      </c>
      <c r="D650" t="str">
        <f t="shared" si="23"/>
        <v>FALTA NO ESTOQUE</v>
      </c>
      <c r="E650" t="str">
        <f t="shared" si="24"/>
        <v>OK</v>
      </c>
    </row>
    <row r="651" spans="3:5" x14ac:dyDescent="0.35">
      <c r="C651">
        <v>19935184</v>
      </c>
      <c r="D651" t="str">
        <f t="shared" si="23"/>
        <v>FALTA NO ESTOQUE</v>
      </c>
      <c r="E651" t="str">
        <f t="shared" si="24"/>
        <v>OK</v>
      </c>
    </row>
    <row r="652" spans="3:5" x14ac:dyDescent="0.35">
      <c r="C652">
        <v>19935185</v>
      </c>
      <c r="D652" t="str">
        <f t="shared" si="23"/>
        <v>FALTA NO ESTOQUE</v>
      </c>
      <c r="E652" t="str">
        <f t="shared" si="24"/>
        <v>OK</v>
      </c>
    </row>
    <row r="653" spans="3:5" x14ac:dyDescent="0.35">
      <c r="C653">
        <v>19935185</v>
      </c>
      <c r="D653" t="str">
        <f t="shared" si="23"/>
        <v>FALTA NO ESTOQUE</v>
      </c>
      <c r="E653" t="str">
        <f t="shared" si="24"/>
        <v>OK</v>
      </c>
    </row>
    <row r="654" spans="3:5" x14ac:dyDescent="0.35">
      <c r="C654">
        <v>19935185</v>
      </c>
      <c r="D654" t="str">
        <f t="shared" si="23"/>
        <v>FALTA NO ESTOQUE</v>
      </c>
      <c r="E654" t="str">
        <f t="shared" si="24"/>
        <v>OK</v>
      </c>
    </row>
    <row r="655" spans="3:5" x14ac:dyDescent="0.35">
      <c r="C655">
        <v>19935185</v>
      </c>
      <c r="D655" t="str">
        <f t="shared" si="23"/>
        <v>FALTA NO ESTOQUE</v>
      </c>
      <c r="E655" t="str">
        <f t="shared" si="24"/>
        <v>OK</v>
      </c>
    </row>
    <row r="656" spans="3:5" x14ac:dyDescent="0.35">
      <c r="C656">
        <v>19935185</v>
      </c>
      <c r="D656" t="str">
        <f t="shared" si="23"/>
        <v>FALTA NO ESTOQUE</v>
      </c>
      <c r="E656" t="str">
        <f t="shared" si="24"/>
        <v>OK</v>
      </c>
    </row>
    <row r="657" spans="3:5" x14ac:dyDescent="0.35">
      <c r="C657">
        <v>19935185</v>
      </c>
      <c r="D657" t="str">
        <f t="shared" si="23"/>
        <v>FALTA NO ESTOQUE</v>
      </c>
      <c r="E657" t="str">
        <f t="shared" si="24"/>
        <v>OK</v>
      </c>
    </row>
    <row r="658" spans="3:5" x14ac:dyDescent="0.35">
      <c r="C658">
        <v>214271</v>
      </c>
      <c r="D658" t="str">
        <f t="shared" si="23"/>
        <v>FALTA NO ESTOQUE</v>
      </c>
      <c r="E658" t="str">
        <f t="shared" si="24"/>
        <v>OK</v>
      </c>
    </row>
    <row r="659" spans="3:5" x14ac:dyDescent="0.35">
      <c r="C659">
        <v>214271</v>
      </c>
      <c r="D659" t="str">
        <f t="shared" si="23"/>
        <v>FALTA NO ESTOQUE</v>
      </c>
      <c r="E659" t="str">
        <f t="shared" si="24"/>
        <v>OK</v>
      </c>
    </row>
    <row r="660" spans="3:5" x14ac:dyDescent="0.35">
      <c r="C660">
        <v>214271</v>
      </c>
      <c r="D660" t="str">
        <f t="shared" si="23"/>
        <v>FALTA NO ESTOQUE</v>
      </c>
      <c r="E660" t="str">
        <f t="shared" si="24"/>
        <v>OK</v>
      </c>
    </row>
    <row r="661" spans="3:5" x14ac:dyDescent="0.35">
      <c r="C661">
        <v>214271</v>
      </c>
      <c r="D661" t="str">
        <f t="shared" si="23"/>
        <v>FALTA NO ESTOQUE</v>
      </c>
      <c r="E661" t="str">
        <f t="shared" si="24"/>
        <v>OK</v>
      </c>
    </row>
    <row r="662" spans="3:5" x14ac:dyDescent="0.35">
      <c r="C662">
        <v>214271</v>
      </c>
      <c r="D662" t="str">
        <f t="shared" si="23"/>
        <v>FALTA NO ESTOQUE</v>
      </c>
      <c r="E662" t="str">
        <f t="shared" si="24"/>
        <v>OK</v>
      </c>
    </row>
    <row r="663" spans="3:5" x14ac:dyDescent="0.35">
      <c r="C663">
        <v>214271</v>
      </c>
      <c r="D663" t="str">
        <f t="shared" si="23"/>
        <v>FALTA NO ESTOQUE</v>
      </c>
      <c r="E663" t="str">
        <f t="shared" si="24"/>
        <v>OK</v>
      </c>
    </row>
    <row r="664" spans="3:5" x14ac:dyDescent="0.35">
      <c r="C664">
        <v>29005429</v>
      </c>
      <c r="D664" t="str">
        <f t="shared" si="23"/>
        <v>FALTA NO ESTOQUE</v>
      </c>
      <c r="E664" t="str">
        <f t="shared" si="24"/>
        <v>OK</v>
      </c>
    </row>
    <row r="665" spans="3:5" x14ac:dyDescent="0.35">
      <c r="C665">
        <v>29005429</v>
      </c>
      <c r="D665" t="str">
        <f t="shared" si="23"/>
        <v>FALTA NO ESTOQUE</v>
      </c>
      <c r="E665" t="str">
        <f t="shared" si="24"/>
        <v>OK</v>
      </c>
    </row>
    <row r="666" spans="3:5" x14ac:dyDescent="0.35">
      <c r="C666">
        <v>29005429</v>
      </c>
      <c r="D666" t="str">
        <f t="shared" si="23"/>
        <v>FALTA NO ESTOQUE</v>
      </c>
      <c r="E666" t="str">
        <f t="shared" si="24"/>
        <v>OK</v>
      </c>
    </row>
    <row r="667" spans="3:5" x14ac:dyDescent="0.35">
      <c r="C667">
        <v>29005429</v>
      </c>
      <c r="D667" t="str">
        <f t="shared" si="23"/>
        <v>FALTA NO ESTOQUE</v>
      </c>
      <c r="E667" t="str">
        <f t="shared" si="24"/>
        <v>OK</v>
      </c>
    </row>
    <row r="668" spans="3:5" x14ac:dyDescent="0.35">
      <c r="C668">
        <v>29005429</v>
      </c>
      <c r="D668" t="str">
        <f t="shared" si="23"/>
        <v>FALTA NO ESTOQUE</v>
      </c>
      <c r="E668" t="str">
        <f t="shared" si="24"/>
        <v>OK</v>
      </c>
    </row>
    <row r="669" spans="3:5" x14ac:dyDescent="0.35">
      <c r="C669">
        <v>29005429</v>
      </c>
      <c r="D669" t="str">
        <f t="shared" si="23"/>
        <v>FALTA NO ESTOQUE</v>
      </c>
      <c r="E669" t="str">
        <f t="shared" si="24"/>
        <v>OK</v>
      </c>
    </row>
    <row r="670" spans="3:5" x14ac:dyDescent="0.35">
      <c r="C670">
        <v>29007431</v>
      </c>
      <c r="D670" t="str">
        <f t="shared" si="23"/>
        <v>FALTA NO ESTOQUE</v>
      </c>
      <c r="E670" t="str">
        <f t="shared" si="24"/>
        <v>OK</v>
      </c>
    </row>
    <row r="671" spans="3:5" x14ac:dyDescent="0.35">
      <c r="C671">
        <v>29007431</v>
      </c>
      <c r="D671" t="str">
        <f t="shared" si="23"/>
        <v>FALTA NO ESTOQUE</v>
      </c>
      <c r="E671" t="str">
        <f t="shared" si="24"/>
        <v>OK</v>
      </c>
    </row>
    <row r="672" spans="3:5" x14ac:dyDescent="0.35">
      <c r="C672">
        <v>29007431</v>
      </c>
      <c r="D672" t="str">
        <f t="shared" si="23"/>
        <v>FALTA NO ESTOQUE</v>
      </c>
      <c r="E672" t="str">
        <f t="shared" si="24"/>
        <v>OK</v>
      </c>
    </row>
    <row r="673" spans="3:5" x14ac:dyDescent="0.35">
      <c r="C673">
        <v>29007431</v>
      </c>
      <c r="D673" t="str">
        <f t="shared" si="23"/>
        <v>FALTA NO ESTOQUE</v>
      </c>
      <c r="E673" t="str">
        <f t="shared" si="24"/>
        <v>OK</v>
      </c>
    </row>
    <row r="674" spans="3:5" x14ac:dyDescent="0.35">
      <c r="C674">
        <v>29007431</v>
      </c>
      <c r="D674" t="str">
        <f t="shared" si="23"/>
        <v>FALTA NO ESTOQUE</v>
      </c>
      <c r="E674" t="str">
        <f t="shared" si="24"/>
        <v>OK</v>
      </c>
    </row>
    <row r="675" spans="3:5" x14ac:dyDescent="0.35">
      <c r="C675">
        <v>29007431</v>
      </c>
      <c r="D675" t="str">
        <f t="shared" si="23"/>
        <v>FALTA NO ESTOQUE</v>
      </c>
      <c r="E675" t="str">
        <f t="shared" si="24"/>
        <v>OK</v>
      </c>
    </row>
    <row r="676" spans="3:5" x14ac:dyDescent="0.35">
      <c r="C676">
        <v>29007431</v>
      </c>
      <c r="D676" t="str">
        <f t="shared" si="23"/>
        <v>FALTA NO ESTOQUE</v>
      </c>
      <c r="E676" t="str">
        <f t="shared" si="24"/>
        <v>OK</v>
      </c>
    </row>
    <row r="677" spans="3:5" x14ac:dyDescent="0.35">
      <c r="C677">
        <v>29111430</v>
      </c>
      <c r="D677" t="str">
        <f t="shared" si="23"/>
        <v>FALTA NO ESTOQUE</v>
      </c>
      <c r="E677" t="str">
        <f t="shared" si="24"/>
        <v>OK</v>
      </c>
    </row>
    <row r="678" spans="3:5" x14ac:dyDescent="0.35">
      <c r="C678">
        <v>29111430</v>
      </c>
      <c r="D678" t="str">
        <f t="shared" si="23"/>
        <v>FALTA NO ESTOQUE</v>
      </c>
      <c r="E678" t="str">
        <f t="shared" si="24"/>
        <v>OK</v>
      </c>
    </row>
    <row r="679" spans="3:5" x14ac:dyDescent="0.35">
      <c r="C679">
        <v>29111430</v>
      </c>
      <c r="D679" t="str">
        <f t="shared" si="23"/>
        <v>FALTA NO ESTOQUE</v>
      </c>
      <c r="E679" t="str">
        <f t="shared" si="24"/>
        <v>OK</v>
      </c>
    </row>
    <row r="680" spans="3:5" x14ac:dyDescent="0.35">
      <c r="C680">
        <v>29111430</v>
      </c>
      <c r="D680" t="str">
        <f t="shared" si="23"/>
        <v>FALTA NO ESTOQUE</v>
      </c>
      <c r="E680" t="str">
        <f t="shared" si="24"/>
        <v>OK</v>
      </c>
    </row>
    <row r="681" spans="3:5" x14ac:dyDescent="0.35">
      <c r="C681">
        <v>29111430</v>
      </c>
      <c r="D681" t="str">
        <f t="shared" si="23"/>
        <v>FALTA NO ESTOQUE</v>
      </c>
      <c r="E681" t="str">
        <f t="shared" si="24"/>
        <v>OK</v>
      </c>
    </row>
    <row r="682" spans="3:5" x14ac:dyDescent="0.35">
      <c r="C682">
        <v>29111430</v>
      </c>
      <c r="D682" t="str">
        <f t="shared" si="23"/>
        <v>FALTA NO ESTOQUE</v>
      </c>
      <c r="E682" t="str">
        <f t="shared" si="24"/>
        <v>OK</v>
      </c>
    </row>
    <row r="683" spans="3:5" x14ac:dyDescent="0.35">
      <c r="C683">
        <v>29111430</v>
      </c>
      <c r="D683" t="str">
        <f t="shared" si="23"/>
        <v>FALTA NO ESTOQUE</v>
      </c>
      <c r="E683" t="str">
        <f t="shared" si="24"/>
        <v>OK</v>
      </c>
    </row>
    <row r="684" spans="3:5" x14ac:dyDescent="0.35">
      <c r="C684">
        <v>29111430</v>
      </c>
      <c r="D684" t="str">
        <f t="shared" si="23"/>
        <v>FALTA NO ESTOQUE</v>
      </c>
      <c r="E684" t="str">
        <f t="shared" si="24"/>
        <v>OK</v>
      </c>
    </row>
    <row r="685" spans="3:5" x14ac:dyDescent="0.35">
      <c r="C685">
        <v>29111430</v>
      </c>
      <c r="D685" t="str">
        <f t="shared" si="23"/>
        <v>FALTA NO ESTOQUE</v>
      </c>
      <c r="E685" t="str">
        <f t="shared" si="24"/>
        <v>OK</v>
      </c>
    </row>
    <row r="686" spans="3:5" x14ac:dyDescent="0.35">
      <c r="C686">
        <v>29111430</v>
      </c>
      <c r="D686" t="str">
        <f t="shared" si="23"/>
        <v>FALTA NO ESTOQUE</v>
      </c>
      <c r="E686" t="str">
        <f t="shared" si="24"/>
        <v>OK</v>
      </c>
    </row>
    <row r="687" spans="3:5" x14ac:dyDescent="0.35">
      <c r="C687">
        <v>29111430</v>
      </c>
      <c r="D687" t="str">
        <f t="shared" si="23"/>
        <v>FALTA NO ESTOQUE</v>
      </c>
      <c r="E687" t="str">
        <f t="shared" si="24"/>
        <v>OK</v>
      </c>
    </row>
    <row r="688" spans="3:5" x14ac:dyDescent="0.35">
      <c r="C688">
        <v>40847210</v>
      </c>
      <c r="D688" t="str">
        <f t="shared" si="23"/>
        <v>FALTA NO ESTOQUE</v>
      </c>
      <c r="E688" t="str">
        <f t="shared" si="24"/>
        <v>OK</v>
      </c>
    </row>
    <row r="689" spans="3:5" x14ac:dyDescent="0.35">
      <c r="C689">
        <v>40847210</v>
      </c>
      <c r="D689" t="str">
        <f t="shared" si="23"/>
        <v>FALTA NO ESTOQUE</v>
      </c>
      <c r="E689" t="str">
        <f t="shared" si="24"/>
        <v>OK</v>
      </c>
    </row>
    <row r="690" spans="3:5" x14ac:dyDescent="0.35">
      <c r="C690">
        <v>40847210</v>
      </c>
      <c r="D690" t="str">
        <f t="shared" si="23"/>
        <v>FALTA NO ESTOQUE</v>
      </c>
      <c r="E690" t="str">
        <f t="shared" si="24"/>
        <v>OK</v>
      </c>
    </row>
    <row r="691" spans="3:5" x14ac:dyDescent="0.35">
      <c r="C691">
        <v>40847210</v>
      </c>
      <c r="D691" t="str">
        <f t="shared" si="23"/>
        <v>FALTA NO ESTOQUE</v>
      </c>
      <c r="E691" t="str">
        <f t="shared" si="24"/>
        <v>OK</v>
      </c>
    </row>
    <row r="692" spans="3:5" x14ac:dyDescent="0.35">
      <c r="C692">
        <v>40847210</v>
      </c>
      <c r="D692" t="str">
        <f t="shared" si="23"/>
        <v>FALTA NO ESTOQUE</v>
      </c>
      <c r="E692" t="str">
        <f t="shared" si="24"/>
        <v>OK</v>
      </c>
    </row>
    <row r="693" spans="3:5" x14ac:dyDescent="0.35">
      <c r="C693">
        <v>40847210</v>
      </c>
      <c r="D693" t="str">
        <f t="shared" si="23"/>
        <v>FALTA NO ESTOQUE</v>
      </c>
      <c r="E693" t="str">
        <f t="shared" si="24"/>
        <v>OK</v>
      </c>
    </row>
    <row r="694" spans="3:5" x14ac:dyDescent="0.35">
      <c r="C694">
        <v>40847210</v>
      </c>
      <c r="D694" t="str">
        <f t="shared" si="23"/>
        <v>FALTA NO ESTOQUE</v>
      </c>
      <c r="E694" t="str">
        <f t="shared" si="24"/>
        <v>OK</v>
      </c>
    </row>
    <row r="695" spans="3:5" x14ac:dyDescent="0.35">
      <c r="C695">
        <v>40847210</v>
      </c>
      <c r="D695" t="str">
        <f t="shared" si="23"/>
        <v>FALTA NO ESTOQUE</v>
      </c>
      <c r="E695" t="str">
        <f t="shared" si="24"/>
        <v>OK</v>
      </c>
    </row>
    <row r="696" spans="3:5" x14ac:dyDescent="0.35">
      <c r="C696">
        <v>40847210</v>
      </c>
      <c r="D696" t="str">
        <f t="shared" si="23"/>
        <v>FALTA NO ESTOQUE</v>
      </c>
      <c r="E696" t="str">
        <f t="shared" si="24"/>
        <v>OK</v>
      </c>
    </row>
    <row r="697" spans="3:5" x14ac:dyDescent="0.35">
      <c r="C697">
        <v>40847210</v>
      </c>
      <c r="D697" t="str">
        <f t="shared" si="23"/>
        <v>FALTA NO ESTOQUE</v>
      </c>
      <c r="E697" t="str">
        <f t="shared" si="24"/>
        <v>OK</v>
      </c>
    </row>
    <row r="698" spans="3:5" x14ac:dyDescent="0.35">
      <c r="C698">
        <v>40847210</v>
      </c>
      <c r="D698" t="str">
        <f t="shared" si="23"/>
        <v>FALTA NO ESTOQUE</v>
      </c>
      <c r="E698" t="str">
        <f t="shared" si="24"/>
        <v>OK</v>
      </c>
    </row>
    <row r="699" spans="3:5" x14ac:dyDescent="0.35">
      <c r="C699">
        <v>40847211</v>
      </c>
      <c r="D699" t="str">
        <f t="shared" si="23"/>
        <v>FALTA NO ESTOQUE</v>
      </c>
      <c r="E699" t="str">
        <f t="shared" si="24"/>
        <v>OK</v>
      </c>
    </row>
    <row r="700" spans="3:5" x14ac:dyDescent="0.35">
      <c r="C700">
        <v>40847211</v>
      </c>
      <c r="D700" t="str">
        <f t="shared" si="23"/>
        <v>FALTA NO ESTOQUE</v>
      </c>
      <c r="E700" t="str">
        <f t="shared" si="24"/>
        <v>OK</v>
      </c>
    </row>
    <row r="701" spans="3:5" x14ac:dyDescent="0.35">
      <c r="C701">
        <v>40847211</v>
      </c>
      <c r="D701" t="str">
        <f t="shared" si="23"/>
        <v>FALTA NO ESTOQUE</v>
      </c>
      <c r="E701" t="str">
        <f t="shared" si="24"/>
        <v>OK</v>
      </c>
    </row>
    <row r="702" spans="3:5" x14ac:dyDescent="0.35">
      <c r="C702">
        <v>40847211</v>
      </c>
      <c r="D702" t="str">
        <f t="shared" si="23"/>
        <v>FALTA NO ESTOQUE</v>
      </c>
      <c r="E702" t="str">
        <f t="shared" si="24"/>
        <v>OK</v>
      </c>
    </row>
    <row r="703" spans="3:5" x14ac:dyDescent="0.35">
      <c r="C703">
        <v>40847211</v>
      </c>
      <c r="D703" t="str">
        <f t="shared" si="23"/>
        <v>FALTA NO ESTOQUE</v>
      </c>
      <c r="E703" t="str">
        <f t="shared" si="24"/>
        <v>OK</v>
      </c>
    </row>
    <row r="704" spans="3:5" x14ac:dyDescent="0.35">
      <c r="C704">
        <v>40847211</v>
      </c>
      <c r="D704" t="str">
        <f t="shared" si="23"/>
        <v>FALTA NO ESTOQUE</v>
      </c>
      <c r="E704" t="str">
        <f t="shared" si="24"/>
        <v>OK</v>
      </c>
    </row>
    <row r="705" spans="3:5" x14ac:dyDescent="0.35">
      <c r="C705">
        <v>40847211</v>
      </c>
      <c r="D705" t="str">
        <f t="shared" si="23"/>
        <v>FALTA NO ESTOQUE</v>
      </c>
      <c r="E705" t="str">
        <f t="shared" si="24"/>
        <v>OK</v>
      </c>
    </row>
    <row r="706" spans="3:5" x14ac:dyDescent="0.35">
      <c r="C706">
        <v>41015326</v>
      </c>
      <c r="D706" t="str">
        <f t="shared" si="23"/>
        <v>FALTA NO ESTOQUE</v>
      </c>
      <c r="E706" t="str">
        <f t="shared" si="24"/>
        <v>OK</v>
      </c>
    </row>
    <row r="707" spans="3:5" x14ac:dyDescent="0.35">
      <c r="C707">
        <v>41015326</v>
      </c>
      <c r="D707" t="str">
        <f t="shared" ref="D707:D752" si="25">IF(COUNTIF($A:$A,B707)=0,"FALTA NO ESTOQUE","OK")</f>
        <v>FALTA NO ESTOQUE</v>
      </c>
      <c r="E707" t="str">
        <f t="shared" ref="E707:E770" si="26">IF(COUNTIF($A:$A,C707)=0,"FALTA NO ESTOQUE","OK")</f>
        <v>OK</v>
      </c>
    </row>
    <row r="708" spans="3:5" x14ac:dyDescent="0.35">
      <c r="C708">
        <v>41015326</v>
      </c>
      <c r="D708" t="str">
        <f t="shared" si="25"/>
        <v>FALTA NO ESTOQUE</v>
      </c>
      <c r="E708" t="str">
        <f t="shared" si="26"/>
        <v>OK</v>
      </c>
    </row>
    <row r="709" spans="3:5" x14ac:dyDescent="0.35">
      <c r="C709">
        <v>41015326</v>
      </c>
      <c r="D709" t="str">
        <f t="shared" si="25"/>
        <v>FALTA NO ESTOQUE</v>
      </c>
      <c r="E709" t="str">
        <f t="shared" si="26"/>
        <v>OK</v>
      </c>
    </row>
    <row r="710" spans="3:5" x14ac:dyDescent="0.35">
      <c r="C710">
        <v>41015326</v>
      </c>
      <c r="D710" t="str">
        <f t="shared" si="25"/>
        <v>FALTA NO ESTOQUE</v>
      </c>
      <c r="E710" t="str">
        <f t="shared" si="26"/>
        <v>OK</v>
      </c>
    </row>
    <row r="711" spans="3:5" x14ac:dyDescent="0.35">
      <c r="C711">
        <v>41015326</v>
      </c>
      <c r="D711" t="str">
        <f t="shared" si="25"/>
        <v>FALTA NO ESTOQUE</v>
      </c>
      <c r="E711" t="str">
        <f t="shared" si="26"/>
        <v>OK</v>
      </c>
    </row>
    <row r="712" spans="3:5" x14ac:dyDescent="0.35">
      <c r="C712">
        <v>41015326</v>
      </c>
      <c r="D712" t="str">
        <f t="shared" si="25"/>
        <v>FALTA NO ESTOQUE</v>
      </c>
      <c r="E712" t="str">
        <f t="shared" si="26"/>
        <v>OK</v>
      </c>
    </row>
    <row r="713" spans="3:5" x14ac:dyDescent="0.35">
      <c r="C713">
        <v>41015326</v>
      </c>
      <c r="D713" t="str">
        <f t="shared" si="25"/>
        <v>FALTA NO ESTOQUE</v>
      </c>
      <c r="E713" t="str">
        <f t="shared" si="26"/>
        <v>OK</v>
      </c>
    </row>
    <row r="714" spans="3:5" x14ac:dyDescent="0.35">
      <c r="C714">
        <v>41015326</v>
      </c>
      <c r="D714" t="str">
        <f t="shared" si="25"/>
        <v>FALTA NO ESTOQUE</v>
      </c>
      <c r="E714" t="str">
        <f t="shared" si="26"/>
        <v>OK</v>
      </c>
    </row>
    <row r="715" spans="3:5" x14ac:dyDescent="0.35">
      <c r="C715">
        <v>41015326</v>
      </c>
      <c r="D715" t="str">
        <f t="shared" si="25"/>
        <v>FALTA NO ESTOQUE</v>
      </c>
      <c r="E715" t="str">
        <f t="shared" si="26"/>
        <v>OK</v>
      </c>
    </row>
    <row r="716" spans="3:5" x14ac:dyDescent="0.35">
      <c r="C716">
        <v>41015326</v>
      </c>
      <c r="D716" t="str">
        <f t="shared" si="25"/>
        <v>FALTA NO ESTOQUE</v>
      </c>
      <c r="E716" t="str">
        <f t="shared" si="26"/>
        <v>OK</v>
      </c>
    </row>
    <row r="717" spans="3:5" x14ac:dyDescent="0.35">
      <c r="C717">
        <v>57569186</v>
      </c>
      <c r="D717" t="str">
        <f t="shared" si="25"/>
        <v>FALTA NO ESTOQUE</v>
      </c>
      <c r="E717" t="str">
        <f t="shared" si="26"/>
        <v>OK</v>
      </c>
    </row>
    <row r="718" spans="3:5" x14ac:dyDescent="0.35">
      <c r="C718">
        <v>57569186</v>
      </c>
      <c r="D718" t="str">
        <f t="shared" si="25"/>
        <v>FALTA NO ESTOQUE</v>
      </c>
      <c r="E718" t="str">
        <f t="shared" si="26"/>
        <v>OK</v>
      </c>
    </row>
    <row r="719" spans="3:5" x14ac:dyDescent="0.35">
      <c r="C719">
        <v>57569186</v>
      </c>
      <c r="D719" t="str">
        <f t="shared" si="25"/>
        <v>FALTA NO ESTOQUE</v>
      </c>
      <c r="E719" t="str">
        <f t="shared" si="26"/>
        <v>OK</v>
      </c>
    </row>
    <row r="720" spans="3:5" x14ac:dyDescent="0.35">
      <c r="C720">
        <v>57569186</v>
      </c>
      <c r="D720" t="str">
        <f t="shared" si="25"/>
        <v>FALTA NO ESTOQUE</v>
      </c>
      <c r="E720" t="str">
        <f t="shared" si="26"/>
        <v>OK</v>
      </c>
    </row>
    <row r="721" spans="3:5" x14ac:dyDescent="0.35">
      <c r="C721">
        <v>58522509</v>
      </c>
      <c r="D721" t="str">
        <f t="shared" si="25"/>
        <v>FALTA NO ESTOQUE</v>
      </c>
      <c r="E721" t="str">
        <f t="shared" si="26"/>
        <v>OK</v>
      </c>
    </row>
    <row r="722" spans="3:5" x14ac:dyDescent="0.35">
      <c r="C722">
        <v>58522509</v>
      </c>
      <c r="D722" t="str">
        <f t="shared" si="25"/>
        <v>FALTA NO ESTOQUE</v>
      </c>
      <c r="E722" t="str">
        <f t="shared" si="26"/>
        <v>OK</v>
      </c>
    </row>
    <row r="723" spans="3:5" x14ac:dyDescent="0.35">
      <c r="C723">
        <v>58522509</v>
      </c>
      <c r="D723" t="str">
        <f t="shared" si="25"/>
        <v>FALTA NO ESTOQUE</v>
      </c>
      <c r="E723" t="str">
        <f t="shared" si="26"/>
        <v>OK</v>
      </c>
    </row>
    <row r="724" spans="3:5" x14ac:dyDescent="0.35">
      <c r="C724">
        <v>58522509</v>
      </c>
      <c r="D724" t="str">
        <f t="shared" si="25"/>
        <v>FALTA NO ESTOQUE</v>
      </c>
      <c r="E724" t="str">
        <f t="shared" si="26"/>
        <v>OK</v>
      </c>
    </row>
    <row r="725" spans="3:5" x14ac:dyDescent="0.35">
      <c r="C725">
        <v>58522509</v>
      </c>
      <c r="D725" t="str">
        <f t="shared" si="25"/>
        <v>FALTA NO ESTOQUE</v>
      </c>
      <c r="E725" t="str">
        <f t="shared" si="26"/>
        <v>OK</v>
      </c>
    </row>
    <row r="726" spans="3:5" x14ac:dyDescent="0.35">
      <c r="C726">
        <v>61175528</v>
      </c>
      <c r="D726" t="str">
        <f t="shared" si="25"/>
        <v>FALTA NO ESTOQUE</v>
      </c>
      <c r="E726" t="str">
        <f t="shared" si="26"/>
        <v>OK</v>
      </c>
    </row>
    <row r="727" spans="3:5" x14ac:dyDescent="0.35">
      <c r="C727">
        <v>61175528</v>
      </c>
      <c r="D727" t="str">
        <f t="shared" si="25"/>
        <v>FALTA NO ESTOQUE</v>
      </c>
      <c r="E727" t="str">
        <f t="shared" si="26"/>
        <v>OK</v>
      </c>
    </row>
    <row r="728" spans="3:5" x14ac:dyDescent="0.35">
      <c r="C728">
        <v>61175528</v>
      </c>
      <c r="D728" t="str">
        <f t="shared" si="25"/>
        <v>FALTA NO ESTOQUE</v>
      </c>
      <c r="E728" t="str">
        <f t="shared" si="26"/>
        <v>OK</v>
      </c>
    </row>
    <row r="729" spans="3:5" x14ac:dyDescent="0.35">
      <c r="C729">
        <v>61175528</v>
      </c>
      <c r="D729" t="str">
        <f t="shared" si="25"/>
        <v>FALTA NO ESTOQUE</v>
      </c>
      <c r="E729" t="str">
        <f t="shared" si="26"/>
        <v>OK</v>
      </c>
    </row>
    <row r="730" spans="3:5" x14ac:dyDescent="0.35">
      <c r="C730">
        <v>614271</v>
      </c>
      <c r="D730" t="str">
        <f t="shared" si="25"/>
        <v>FALTA NO ESTOQUE</v>
      </c>
      <c r="E730" t="str">
        <f t="shared" si="26"/>
        <v>OK</v>
      </c>
    </row>
    <row r="731" spans="3:5" x14ac:dyDescent="0.35">
      <c r="C731">
        <v>614271</v>
      </c>
      <c r="D731" t="str">
        <f t="shared" si="25"/>
        <v>FALTA NO ESTOQUE</v>
      </c>
      <c r="E731" t="str">
        <f t="shared" si="26"/>
        <v>OK</v>
      </c>
    </row>
    <row r="732" spans="3:5" x14ac:dyDescent="0.35">
      <c r="C732">
        <v>614271</v>
      </c>
      <c r="D732" t="str">
        <f t="shared" si="25"/>
        <v>FALTA NO ESTOQUE</v>
      </c>
      <c r="E732" t="str">
        <f t="shared" si="26"/>
        <v>OK</v>
      </c>
    </row>
    <row r="733" spans="3:5" x14ac:dyDescent="0.35">
      <c r="C733">
        <v>614271</v>
      </c>
      <c r="D733" t="str">
        <f t="shared" si="25"/>
        <v>FALTA NO ESTOQUE</v>
      </c>
      <c r="E733" t="str">
        <f t="shared" si="26"/>
        <v>OK</v>
      </c>
    </row>
    <row r="734" spans="3:5" x14ac:dyDescent="0.35">
      <c r="C734">
        <v>614271</v>
      </c>
      <c r="D734" t="str">
        <f t="shared" si="25"/>
        <v>FALTA NO ESTOQUE</v>
      </c>
      <c r="E734" t="str">
        <f t="shared" si="26"/>
        <v>OK</v>
      </c>
    </row>
    <row r="735" spans="3:5" x14ac:dyDescent="0.35">
      <c r="C735">
        <v>614271</v>
      </c>
      <c r="D735" t="str">
        <f t="shared" si="25"/>
        <v>FALTA NO ESTOQUE</v>
      </c>
      <c r="E735" t="str">
        <f t="shared" si="26"/>
        <v>OK</v>
      </c>
    </row>
    <row r="736" spans="3:5" x14ac:dyDescent="0.35">
      <c r="C736">
        <v>614271</v>
      </c>
      <c r="D736" t="str">
        <f t="shared" si="25"/>
        <v>FALTA NO ESTOQUE</v>
      </c>
      <c r="E736" t="str">
        <f t="shared" si="26"/>
        <v>OK</v>
      </c>
    </row>
    <row r="737" spans="3:5" x14ac:dyDescent="0.35">
      <c r="C737">
        <v>614271</v>
      </c>
      <c r="D737" t="str">
        <f t="shared" si="25"/>
        <v>FALTA NO ESTOQUE</v>
      </c>
      <c r="E737" t="str">
        <f t="shared" si="26"/>
        <v>OK</v>
      </c>
    </row>
    <row r="738" spans="3:5" x14ac:dyDescent="0.35">
      <c r="C738">
        <v>614271</v>
      </c>
      <c r="D738" t="str">
        <f t="shared" si="25"/>
        <v>FALTA NO ESTOQUE</v>
      </c>
      <c r="E738" t="str">
        <f t="shared" si="26"/>
        <v>OK</v>
      </c>
    </row>
    <row r="739" spans="3:5" x14ac:dyDescent="0.35">
      <c r="C739">
        <v>614271</v>
      </c>
      <c r="D739" t="str">
        <f t="shared" si="25"/>
        <v>FALTA NO ESTOQUE</v>
      </c>
      <c r="E739" t="str">
        <f t="shared" si="26"/>
        <v>OK</v>
      </c>
    </row>
    <row r="740" spans="3:5" x14ac:dyDescent="0.35">
      <c r="C740">
        <v>614271</v>
      </c>
      <c r="D740" t="str">
        <f t="shared" si="25"/>
        <v>FALTA NO ESTOQUE</v>
      </c>
      <c r="E740" t="str">
        <f t="shared" si="26"/>
        <v>OK</v>
      </c>
    </row>
    <row r="741" spans="3:5" x14ac:dyDescent="0.35">
      <c r="C741">
        <v>614271</v>
      </c>
      <c r="D741" t="str">
        <f t="shared" si="25"/>
        <v>FALTA NO ESTOQUE</v>
      </c>
      <c r="E741" t="str">
        <f t="shared" si="26"/>
        <v>OK</v>
      </c>
    </row>
    <row r="742" spans="3:5" x14ac:dyDescent="0.35">
      <c r="C742">
        <v>614271</v>
      </c>
      <c r="D742" t="str">
        <f t="shared" si="25"/>
        <v>FALTA NO ESTOQUE</v>
      </c>
      <c r="E742" t="str">
        <f t="shared" si="26"/>
        <v>OK</v>
      </c>
    </row>
    <row r="743" spans="3:5" x14ac:dyDescent="0.35">
      <c r="C743">
        <v>614271</v>
      </c>
      <c r="D743" t="str">
        <f t="shared" si="25"/>
        <v>FALTA NO ESTOQUE</v>
      </c>
      <c r="E743" t="str">
        <f t="shared" si="26"/>
        <v>OK</v>
      </c>
    </row>
    <row r="744" spans="3:5" x14ac:dyDescent="0.35">
      <c r="C744">
        <v>614271</v>
      </c>
      <c r="D744" t="str">
        <f t="shared" si="25"/>
        <v>FALTA NO ESTOQUE</v>
      </c>
      <c r="E744" t="str">
        <f t="shared" si="26"/>
        <v>OK</v>
      </c>
    </row>
    <row r="745" spans="3:5" x14ac:dyDescent="0.35">
      <c r="C745">
        <v>71529432</v>
      </c>
      <c r="D745" t="str">
        <f t="shared" si="25"/>
        <v>FALTA NO ESTOQUE</v>
      </c>
      <c r="E745" t="str">
        <f t="shared" si="26"/>
        <v>OK</v>
      </c>
    </row>
    <row r="746" spans="3:5" x14ac:dyDescent="0.35">
      <c r="C746">
        <v>71529432</v>
      </c>
      <c r="D746" t="str">
        <f t="shared" si="25"/>
        <v>FALTA NO ESTOQUE</v>
      </c>
      <c r="E746" t="str">
        <f t="shared" si="26"/>
        <v>OK</v>
      </c>
    </row>
    <row r="747" spans="3:5" x14ac:dyDescent="0.35">
      <c r="C747">
        <v>71529432</v>
      </c>
      <c r="D747" t="str">
        <f t="shared" si="25"/>
        <v>FALTA NO ESTOQUE</v>
      </c>
      <c r="E747" t="str">
        <f t="shared" si="26"/>
        <v>OK</v>
      </c>
    </row>
    <row r="748" spans="3:5" x14ac:dyDescent="0.35">
      <c r="C748">
        <v>71965433</v>
      </c>
      <c r="D748" t="str">
        <f t="shared" si="25"/>
        <v>FALTA NO ESTOQUE</v>
      </c>
      <c r="E748" t="str">
        <f t="shared" si="26"/>
        <v>OK</v>
      </c>
    </row>
    <row r="749" spans="3:5" x14ac:dyDescent="0.35">
      <c r="C749">
        <v>71965433</v>
      </c>
      <c r="D749" t="str">
        <f t="shared" si="25"/>
        <v>FALTA NO ESTOQUE</v>
      </c>
      <c r="E749" t="str">
        <f t="shared" si="26"/>
        <v>OK</v>
      </c>
    </row>
    <row r="750" spans="3:5" x14ac:dyDescent="0.35">
      <c r="C750">
        <v>71965433</v>
      </c>
      <c r="D750" t="str">
        <f t="shared" si="25"/>
        <v>FALTA NO ESTOQUE</v>
      </c>
      <c r="E750" t="str">
        <f t="shared" si="26"/>
        <v>OK</v>
      </c>
    </row>
    <row r="751" spans="3:5" x14ac:dyDescent="0.35">
      <c r="C751">
        <v>71965433</v>
      </c>
      <c r="D751" t="str">
        <f t="shared" si="25"/>
        <v>FALTA NO ESTOQUE</v>
      </c>
      <c r="E751" t="str">
        <f t="shared" si="26"/>
        <v>OK</v>
      </c>
    </row>
    <row r="752" spans="3:5" x14ac:dyDescent="0.35">
      <c r="C752">
        <v>71965433</v>
      </c>
      <c r="D752" t="str">
        <f t="shared" si="25"/>
        <v>FALTA NO ESTOQUE</v>
      </c>
      <c r="E752" t="str">
        <f t="shared" si="26"/>
        <v>OK</v>
      </c>
    </row>
    <row r="753" spans="3:5" x14ac:dyDescent="0.35">
      <c r="C753">
        <v>71965433</v>
      </c>
      <c r="E753" t="str">
        <f t="shared" si="26"/>
        <v>OK</v>
      </c>
    </row>
    <row r="754" spans="3:5" x14ac:dyDescent="0.35">
      <c r="C754">
        <v>71965433</v>
      </c>
      <c r="E754" t="str">
        <f t="shared" si="26"/>
        <v>OK</v>
      </c>
    </row>
    <row r="755" spans="3:5" x14ac:dyDescent="0.35">
      <c r="C755">
        <v>71965433</v>
      </c>
      <c r="E755" t="str">
        <f t="shared" si="26"/>
        <v>OK</v>
      </c>
    </row>
    <row r="756" spans="3:5" x14ac:dyDescent="0.35">
      <c r="C756">
        <v>72014445</v>
      </c>
      <c r="E756" t="str">
        <f t="shared" si="26"/>
        <v>OK</v>
      </c>
    </row>
    <row r="757" spans="3:5" x14ac:dyDescent="0.35">
      <c r="C757">
        <v>72014445</v>
      </c>
      <c r="E757" t="str">
        <f t="shared" si="26"/>
        <v>OK</v>
      </c>
    </row>
    <row r="758" spans="3:5" x14ac:dyDescent="0.35">
      <c r="C758">
        <v>72014445</v>
      </c>
      <c r="E758" t="str">
        <f t="shared" si="26"/>
        <v>OK</v>
      </c>
    </row>
    <row r="759" spans="3:5" x14ac:dyDescent="0.35">
      <c r="C759">
        <v>73024444</v>
      </c>
      <c r="E759" t="str">
        <f t="shared" si="26"/>
        <v>OK</v>
      </c>
    </row>
    <row r="760" spans="3:5" x14ac:dyDescent="0.35">
      <c r="C760">
        <v>73024444</v>
      </c>
      <c r="E760" t="str">
        <f t="shared" si="26"/>
        <v>OK</v>
      </c>
    </row>
    <row r="761" spans="3:5" x14ac:dyDescent="0.35">
      <c r="C761">
        <v>73024444</v>
      </c>
      <c r="E761" t="str">
        <f t="shared" si="26"/>
        <v>OK</v>
      </c>
    </row>
    <row r="762" spans="3:5" x14ac:dyDescent="0.35">
      <c r="C762">
        <v>73024444</v>
      </c>
      <c r="E762" t="str">
        <f t="shared" si="26"/>
        <v>OK</v>
      </c>
    </row>
    <row r="763" spans="3:5" x14ac:dyDescent="0.35">
      <c r="C763">
        <v>73024444</v>
      </c>
      <c r="E763" t="str">
        <f t="shared" si="26"/>
        <v>OK</v>
      </c>
    </row>
    <row r="764" spans="3:5" x14ac:dyDescent="0.35">
      <c r="C764">
        <v>73024444</v>
      </c>
      <c r="E764" t="str">
        <f t="shared" si="26"/>
        <v>OK</v>
      </c>
    </row>
    <row r="765" spans="3:5" x14ac:dyDescent="0.35">
      <c r="C765">
        <v>73024444</v>
      </c>
      <c r="E765" t="str">
        <f t="shared" si="26"/>
        <v>OK</v>
      </c>
    </row>
    <row r="766" spans="3:5" x14ac:dyDescent="0.35">
      <c r="C766">
        <v>73024444</v>
      </c>
      <c r="E766" t="str">
        <f t="shared" si="26"/>
        <v>OK</v>
      </c>
    </row>
    <row r="767" spans="3:5" x14ac:dyDescent="0.35">
      <c r="C767">
        <v>73024444</v>
      </c>
      <c r="E767" t="str">
        <f t="shared" si="26"/>
        <v>OK</v>
      </c>
    </row>
    <row r="768" spans="3:5" x14ac:dyDescent="0.35">
      <c r="C768">
        <v>73024444</v>
      </c>
      <c r="E768" t="str">
        <f t="shared" si="26"/>
        <v>OK</v>
      </c>
    </row>
    <row r="769" spans="3:5" x14ac:dyDescent="0.35">
      <c r="C769">
        <v>73024444</v>
      </c>
      <c r="E769" t="str">
        <f t="shared" si="26"/>
        <v>OK</v>
      </c>
    </row>
    <row r="770" spans="3:5" x14ac:dyDescent="0.35">
      <c r="C770">
        <v>73024444</v>
      </c>
      <c r="E770" t="str">
        <f t="shared" si="26"/>
        <v>OK</v>
      </c>
    </row>
    <row r="771" spans="3:5" x14ac:dyDescent="0.35">
      <c r="C771">
        <v>73662400</v>
      </c>
      <c r="E771" t="str">
        <f t="shared" ref="E771:E834" si="27">IF(COUNTIF($A:$A,C771)=0,"FALTA NO ESTOQUE","OK")</f>
        <v>OK</v>
      </c>
    </row>
    <row r="772" spans="3:5" x14ac:dyDescent="0.35">
      <c r="C772">
        <v>73662400</v>
      </c>
      <c r="E772" t="str">
        <f t="shared" si="27"/>
        <v>OK</v>
      </c>
    </row>
    <row r="773" spans="3:5" x14ac:dyDescent="0.35">
      <c r="C773">
        <v>73662400</v>
      </c>
      <c r="E773" t="str">
        <f t="shared" si="27"/>
        <v>OK</v>
      </c>
    </row>
    <row r="774" spans="3:5" x14ac:dyDescent="0.35">
      <c r="C774">
        <v>73662400</v>
      </c>
      <c r="E774" t="str">
        <f t="shared" si="27"/>
        <v>OK</v>
      </c>
    </row>
    <row r="775" spans="3:5" x14ac:dyDescent="0.35">
      <c r="C775">
        <v>73662400</v>
      </c>
      <c r="E775" t="str">
        <f t="shared" si="27"/>
        <v>OK</v>
      </c>
    </row>
    <row r="776" spans="3:5" x14ac:dyDescent="0.35">
      <c r="C776">
        <v>73662400</v>
      </c>
      <c r="E776" t="str">
        <f t="shared" si="27"/>
        <v>OK</v>
      </c>
    </row>
    <row r="777" spans="3:5" x14ac:dyDescent="0.35">
      <c r="C777">
        <v>73662400</v>
      </c>
      <c r="E777" t="str">
        <f t="shared" si="27"/>
        <v>OK</v>
      </c>
    </row>
    <row r="778" spans="3:5" x14ac:dyDescent="0.35">
      <c r="C778">
        <v>73662400</v>
      </c>
      <c r="E778" t="str">
        <f t="shared" si="27"/>
        <v>OK</v>
      </c>
    </row>
    <row r="779" spans="3:5" x14ac:dyDescent="0.35">
      <c r="C779">
        <v>73662400</v>
      </c>
      <c r="E779" t="str">
        <f t="shared" si="27"/>
        <v>OK</v>
      </c>
    </row>
    <row r="780" spans="3:5" x14ac:dyDescent="0.35">
      <c r="C780">
        <v>73662400</v>
      </c>
      <c r="E780" t="str">
        <f t="shared" si="27"/>
        <v>OK</v>
      </c>
    </row>
    <row r="781" spans="3:5" x14ac:dyDescent="0.35">
      <c r="C781">
        <v>73662400</v>
      </c>
      <c r="E781" t="str">
        <f t="shared" si="27"/>
        <v>OK</v>
      </c>
    </row>
    <row r="782" spans="3:5" x14ac:dyDescent="0.35">
      <c r="C782">
        <v>73662400</v>
      </c>
      <c r="E782" t="str">
        <f t="shared" si="27"/>
        <v>OK</v>
      </c>
    </row>
    <row r="783" spans="3:5" x14ac:dyDescent="0.35">
      <c r="C783">
        <v>74532194</v>
      </c>
      <c r="E783" t="str">
        <f t="shared" si="27"/>
        <v>OK</v>
      </c>
    </row>
    <row r="784" spans="3:5" x14ac:dyDescent="0.35">
      <c r="C784">
        <v>74532194</v>
      </c>
      <c r="E784" t="str">
        <f t="shared" si="27"/>
        <v>OK</v>
      </c>
    </row>
    <row r="785" spans="3:5" x14ac:dyDescent="0.35">
      <c r="C785">
        <v>74532194</v>
      </c>
      <c r="E785" t="str">
        <f t="shared" si="27"/>
        <v>OK</v>
      </c>
    </row>
    <row r="786" spans="3:5" x14ac:dyDescent="0.35">
      <c r="C786">
        <v>74532194</v>
      </c>
      <c r="E786" t="str">
        <f t="shared" si="27"/>
        <v>OK</v>
      </c>
    </row>
    <row r="787" spans="3:5" x14ac:dyDescent="0.35">
      <c r="C787">
        <v>74532194</v>
      </c>
      <c r="E787" t="str">
        <f t="shared" si="27"/>
        <v>OK</v>
      </c>
    </row>
    <row r="788" spans="3:5" x14ac:dyDescent="0.35">
      <c r="C788">
        <v>74720300</v>
      </c>
      <c r="E788" t="str">
        <f t="shared" si="27"/>
        <v>OK</v>
      </c>
    </row>
    <row r="789" spans="3:5" x14ac:dyDescent="0.35">
      <c r="C789">
        <v>74720300</v>
      </c>
      <c r="E789" t="str">
        <f t="shared" si="27"/>
        <v>OK</v>
      </c>
    </row>
    <row r="790" spans="3:5" x14ac:dyDescent="0.35">
      <c r="C790">
        <v>74720300</v>
      </c>
      <c r="E790" t="str">
        <f t="shared" si="27"/>
        <v>OK</v>
      </c>
    </row>
    <row r="791" spans="3:5" x14ac:dyDescent="0.35">
      <c r="C791">
        <v>74720300</v>
      </c>
      <c r="E791" t="str">
        <f t="shared" si="27"/>
        <v>OK</v>
      </c>
    </row>
    <row r="792" spans="3:5" x14ac:dyDescent="0.35">
      <c r="C792">
        <v>74720300</v>
      </c>
      <c r="E792" t="str">
        <f t="shared" si="27"/>
        <v>OK</v>
      </c>
    </row>
    <row r="793" spans="3:5" x14ac:dyDescent="0.35">
      <c r="C793">
        <v>74720300</v>
      </c>
      <c r="E793" t="str">
        <f t="shared" si="27"/>
        <v>OK</v>
      </c>
    </row>
    <row r="794" spans="3:5" x14ac:dyDescent="0.35">
      <c r="C794">
        <v>74720300</v>
      </c>
      <c r="E794" t="str">
        <f t="shared" si="27"/>
        <v>OK</v>
      </c>
    </row>
    <row r="795" spans="3:5" x14ac:dyDescent="0.35">
      <c r="C795">
        <v>74720300</v>
      </c>
      <c r="E795" t="str">
        <f t="shared" si="27"/>
        <v>OK</v>
      </c>
    </row>
    <row r="796" spans="3:5" x14ac:dyDescent="0.35">
      <c r="C796">
        <v>74720300</v>
      </c>
      <c r="E796" t="str">
        <f t="shared" si="27"/>
        <v>OK</v>
      </c>
    </row>
    <row r="797" spans="3:5" x14ac:dyDescent="0.35">
      <c r="C797">
        <v>74720300</v>
      </c>
      <c r="E797" t="str">
        <f t="shared" si="27"/>
        <v>OK</v>
      </c>
    </row>
    <row r="798" spans="3:5" x14ac:dyDescent="0.35">
      <c r="C798">
        <v>74720300</v>
      </c>
      <c r="E798" t="str">
        <f t="shared" si="27"/>
        <v>OK</v>
      </c>
    </row>
    <row r="799" spans="3:5" x14ac:dyDescent="0.35">
      <c r="C799">
        <v>74720300</v>
      </c>
      <c r="E799" t="str">
        <f t="shared" si="27"/>
        <v>OK</v>
      </c>
    </row>
    <row r="800" spans="3:5" x14ac:dyDescent="0.35">
      <c r="C800">
        <v>74720300</v>
      </c>
      <c r="E800" t="str">
        <f t="shared" si="27"/>
        <v>OK</v>
      </c>
    </row>
    <row r="801" spans="3:5" x14ac:dyDescent="0.35">
      <c r="C801">
        <v>74720300</v>
      </c>
      <c r="E801" t="str">
        <f t="shared" si="27"/>
        <v>OK</v>
      </c>
    </row>
    <row r="802" spans="3:5" x14ac:dyDescent="0.35">
      <c r="C802">
        <v>74720300</v>
      </c>
      <c r="E802" t="str">
        <f t="shared" si="27"/>
        <v>OK</v>
      </c>
    </row>
    <row r="803" spans="3:5" x14ac:dyDescent="0.35">
      <c r="C803">
        <v>74720300</v>
      </c>
      <c r="E803" t="str">
        <f t="shared" si="27"/>
        <v>OK</v>
      </c>
    </row>
    <row r="804" spans="3:5" x14ac:dyDescent="0.35">
      <c r="C804">
        <v>74720300</v>
      </c>
      <c r="E804" t="str">
        <f t="shared" si="27"/>
        <v>OK</v>
      </c>
    </row>
    <row r="805" spans="3:5" x14ac:dyDescent="0.35">
      <c r="C805">
        <v>74720300</v>
      </c>
      <c r="E805" t="str">
        <f t="shared" si="27"/>
        <v>OK</v>
      </c>
    </row>
    <row r="806" spans="3:5" x14ac:dyDescent="0.35">
      <c r="C806">
        <v>74720300</v>
      </c>
      <c r="E806" t="str">
        <f t="shared" si="27"/>
        <v>OK</v>
      </c>
    </row>
    <row r="807" spans="3:5" x14ac:dyDescent="0.35">
      <c r="C807">
        <v>74720300</v>
      </c>
      <c r="E807" t="str">
        <f t="shared" si="27"/>
        <v>OK</v>
      </c>
    </row>
    <row r="808" spans="3:5" x14ac:dyDescent="0.35">
      <c r="C808">
        <v>74720300</v>
      </c>
      <c r="E808" t="str">
        <f t="shared" si="27"/>
        <v>OK</v>
      </c>
    </row>
    <row r="809" spans="3:5" x14ac:dyDescent="0.35">
      <c r="C809">
        <v>74720300</v>
      </c>
      <c r="E809" t="str">
        <f t="shared" si="27"/>
        <v>OK</v>
      </c>
    </row>
    <row r="810" spans="3:5" x14ac:dyDescent="0.35">
      <c r="C810">
        <v>74720300</v>
      </c>
      <c r="E810" t="str">
        <f t="shared" si="27"/>
        <v>OK</v>
      </c>
    </row>
    <row r="811" spans="3:5" x14ac:dyDescent="0.35">
      <c r="C811">
        <v>74720300</v>
      </c>
      <c r="E811" t="str">
        <f t="shared" si="27"/>
        <v>OK</v>
      </c>
    </row>
    <row r="812" spans="3:5" x14ac:dyDescent="0.35">
      <c r="C812">
        <v>74720300</v>
      </c>
      <c r="E812" t="str">
        <f t="shared" si="27"/>
        <v>OK</v>
      </c>
    </row>
    <row r="813" spans="3:5" x14ac:dyDescent="0.35">
      <c r="C813">
        <v>74720312</v>
      </c>
      <c r="E813" t="str">
        <f t="shared" si="27"/>
        <v>OK</v>
      </c>
    </row>
    <row r="814" spans="3:5" x14ac:dyDescent="0.35">
      <c r="C814">
        <v>74720312</v>
      </c>
      <c r="E814" t="str">
        <f t="shared" si="27"/>
        <v>OK</v>
      </c>
    </row>
    <row r="815" spans="3:5" x14ac:dyDescent="0.35">
      <c r="C815">
        <v>74720312</v>
      </c>
      <c r="E815" t="str">
        <f t="shared" si="27"/>
        <v>OK</v>
      </c>
    </row>
    <row r="816" spans="3:5" x14ac:dyDescent="0.35">
      <c r="C816">
        <v>74720312</v>
      </c>
      <c r="E816" t="str">
        <f t="shared" si="27"/>
        <v>OK</v>
      </c>
    </row>
    <row r="817" spans="3:5" x14ac:dyDescent="0.35">
      <c r="C817">
        <v>74720312</v>
      </c>
      <c r="E817" t="str">
        <f t="shared" si="27"/>
        <v>OK</v>
      </c>
    </row>
    <row r="818" spans="3:5" x14ac:dyDescent="0.35">
      <c r="C818">
        <v>74720312</v>
      </c>
      <c r="E818" t="str">
        <f t="shared" si="27"/>
        <v>OK</v>
      </c>
    </row>
    <row r="819" spans="3:5" x14ac:dyDescent="0.35">
      <c r="C819">
        <v>74720312</v>
      </c>
      <c r="E819" t="str">
        <f t="shared" si="27"/>
        <v>OK</v>
      </c>
    </row>
    <row r="820" spans="3:5" x14ac:dyDescent="0.35">
      <c r="C820">
        <v>74720312</v>
      </c>
      <c r="E820" t="str">
        <f t="shared" si="27"/>
        <v>OK</v>
      </c>
    </row>
    <row r="821" spans="3:5" x14ac:dyDescent="0.35">
      <c r="C821">
        <v>74720312</v>
      </c>
      <c r="E821" t="str">
        <f t="shared" si="27"/>
        <v>OK</v>
      </c>
    </row>
    <row r="822" spans="3:5" x14ac:dyDescent="0.35">
      <c r="C822">
        <v>74720312</v>
      </c>
      <c r="E822" t="str">
        <f t="shared" si="27"/>
        <v>OK</v>
      </c>
    </row>
    <row r="823" spans="3:5" x14ac:dyDescent="0.35">
      <c r="C823">
        <v>74720312</v>
      </c>
      <c r="E823" t="str">
        <f t="shared" si="27"/>
        <v>OK</v>
      </c>
    </row>
    <row r="824" spans="3:5" x14ac:dyDescent="0.35">
      <c r="C824">
        <v>74720312</v>
      </c>
      <c r="E824" t="str">
        <f t="shared" si="27"/>
        <v>OK</v>
      </c>
    </row>
    <row r="825" spans="3:5" x14ac:dyDescent="0.35">
      <c r="C825">
        <v>74720312</v>
      </c>
      <c r="E825" t="str">
        <f t="shared" si="27"/>
        <v>OK</v>
      </c>
    </row>
    <row r="826" spans="3:5" x14ac:dyDescent="0.35">
      <c r="C826">
        <v>74720312</v>
      </c>
      <c r="E826" t="str">
        <f t="shared" si="27"/>
        <v>OK</v>
      </c>
    </row>
    <row r="827" spans="3:5" x14ac:dyDescent="0.35">
      <c r="C827">
        <v>758441</v>
      </c>
      <c r="E827" t="str">
        <f t="shared" si="27"/>
        <v>OK</v>
      </c>
    </row>
    <row r="828" spans="3:5" x14ac:dyDescent="0.35">
      <c r="C828">
        <v>758441</v>
      </c>
      <c r="E828" t="str">
        <f t="shared" si="27"/>
        <v>OK</v>
      </c>
    </row>
    <row r="829" spans="3:5" x14ac:dyDescent="0.35">
      <c r="C829">
        <v>75917303</v>
      </c>
      <c r="E829" t="str">
        <f t="shared" si="27"/>
        <v>OK</v>
      </c>
    </row>
    <row r="830" spans="3:5" x14ac:dyDescent="0.35">
      <c r="C830">
        <v>75917303</v>
      </c>
      <c r="E830" t="str">
        <f t="shared" si="27"/>
        <v>OK</v>
      </c>
    </row>
    <row r="831" spans="3:5" x14ac:dyDescent="0.35">
      <c r="C831">
        <v>75917303</v>
      </c>
      <c r="E831" t="str">
        <f t="shared" si="27"/>
        <v>OK</v>
      </c>
    </row>
    <row r="832" spans="3:5" x14ac:dyDescent="0.35">
      <c r="C832">
        <v>75917303</v>
      </c>
      <c r="E832" t="str">
        <f t="shared" si="27"/>
        <v>OK</v>
      </c>
    </row>
    <row r="833" spans="3:5" x14ac:dyDescent="0.35">
      <c r="C833">
        <v>75917303</v>
      </c>
      <c r="E833" t="str">
        <f t="shared" si="27"/>
        <v>OK</v>
      </c>
    </row>
    <row r="834" spans="3:5" x14ac:dyDescent="0.35">
      <c r="C834">
        <v>75917303</v>
      </c>
      <c r="E834" t="str">
        <f t="shared" si="27"/>
        <v>OK</v>
      </c>
    </row>
    <row r="835" spans="3:5" x14ac:dyDescent="0.35">
      <c r="C835">
        <v>75917303</v>
      </c>
      <c r="E835" t="str">
        <f t="shared" ref="E835:E898" si="28">IF(COUNTIF($A:$A,C835)=0,"FALTA NO ESTOQUE","OK")</f>
        <v>OK</v>
      </c>
    </row>
    <row r="836" spans="3:5" x14ac:dyDescent="0.35">
      <c r="C836">
        <v>75917303</v>
      </c>
      <c r="E836" t="str">
        <f t="shared" si="28"/>
        <v>OK</v>
      </c>
    </row>
    <row r="837" spans="3:5" x14ac:dyDescent="0.35">
      <c r="C837">
        <v>75917303</v>
      </c>
      <c r="E837" t="str">
        <f t="shared" si="28"/>
        <v>OK</v>
      </c>
    </row>
    <row r="838" spans="3:5" x14ac:dyDescent="0.35">
      <c r="C838">
        <v>75917303</v>
      </c>
      <c r="E838" t="str">
        <f t="shared" si="28"/>
        <v>OK</v>
      </c>
    </row>
    <row r="839" spans="3:5" x14ac:dyDescent="0.35">
      <c r="C839">
        <v>75917303</v>
      </c>
      <c r="E839" t="str">
        <f t="shared" si="28"/>
        <v>OK</v>
      </c>
    </row>
    <row r="840" spans="3:5" x14ac:dyDescent="0.35">
      <c r="C840">
        <v>75917303</v>
      </c>
      <c r="E840" t="str">
        <f t="shared" si="28"/>
        <v>OK</v>
      </c>
    </row>
    <row r="841" spans="3:5" x14ac:dyDescent="0.35">
      <c r="C841">
        <v>75917304</v>
      </c>
      <c r="E841" t="str">
        <f t="shared" si="28"/>
        <v>OK</v>
      </c>
    </row>
    <row r="842" spans="3:5" x14ac:dyDescent="0.35">
      <c r="C842">
        <v>75917304</v>
      </c>
      <c r="E842" t="str">
        <f t="shared" si="28"/>
        <v>OK</v>
      </c>
    </row>
    <row r="843" spans="3:5" x14ac:dyDescent="0.35">
      <c r="C843">
        <v>75917304</v>
      </c>
      <c r="E843" t="str">
        <f t="shared" si="28"/>
        <v>OK</v>
      </c>
    </row>
    <row r="844" spans="3:5" x14ac:dyDescent="0.35">
      <c r="C844">
        <v>75917304</v>
      </c>
      <c r="E844" t="str">
        <f t="shared" si="28"/>
        <v>OK</v>
      </c>
    </row>
    <row r="845" spans="3:5" x14ac:dyDescent="0.35">
      <c r="C845">
        <v>75917304</v>
      </c>
      <c r="E845" t="str">
        <f t="shared" si="28"/>
        <v>OK</v>
      </c>
    </row>
    <row r="846" spans="3:5" x14ac:dyDescent="0.35">
      <c r="C846">
        <v>75917304</v>
      </c>
      <c r="E846" t="str">
        <f t="shared" si="28"/>
        <v>OK</v>
      </c>
    </row>
    <row r="847" spans="3:5" x14ac:dyDescent="0.35">
      <c r="C847">
        <v>75917304</v>
      </c>
      <c r="E847" t="str">
        <f t="shared" si="28"/>
        <v>OK</v>
      </c>
    </row>
    <row r="848" spans="3:5" x14ac:dyDescent="0.35">
      <c r="C848">
        <v>75917304</v>
      </c>
      <c r="E848" t="str">
        <f t="shared" si="28"/>
        <v>OK</v>
      </c>
    </row>
    <row r="849" spans="3:5" x14ac:dyDescent="0.35">
      <c r="C849">
        <v>75917304</v>
      </c>
      <c r="E849" t="str">
        <f t="shared" si="28"/>
        <v>OK</v>
      </c>
    </row>
    <row r="850" spans="3:5" x14ac:dyDescent="0.35">
      <c r="C850">
        <v>75917304</v>
      </c>
      <c r="E850" t="str">
        <f t="shared" si="28"/>
        <v>OK</v>
      </c>
    </row>
    <row r="851" spans="3:5" x14ac:dyDescent="0.35">
      <c r="C851">
        <v>75917304</v>
      </c>
      <c r="E851" t="str">
        <f t="shared" si="28"/>
        <v>OK</v>
      </c>
    </row>
    <row r="852" spans="3:5" x14ac:dyDescent="0.35">
      <c r="C852">
        <v>75917304</v>
      </c>
      <c r="E852" t="str">
        <f t="shared" si="28"/>
        <v>OK</v>
      </c>
    </row>
    <row r="853" spans="3:5" x14ac:dyDescent="0.35">
      <c r="C853">
        <v>75917304</v>
      </c>
      <c r="E853" t="str">
        <f t="shared" si="28"/>
        <v>OK</v>
      </c>
    </row>
    <row r="854" spans="3:5" x14ac:dyDescent="0.35">
      <c r="C854">
        <v>75917304</v>
      </c>
      <c r="E854" t="str">
        <f t="shared" si="28"/>
        <v>OK</v>
      </c>
    </row>
    <row r="855" spans="3:5" x14ac:dyDescent="0.35">
      <c r="C855">
        <v>75917304</v>
      </c>
      <c r="E855" t="str">
        <f t="shared" si="28"/>
        <v>OK</v>
      </c>
    </row>
    <row r="856" spans="3:5" x14ac:dyDescent="0.35">
      <c r="C856">
        <v>763261</v>
      </c>
      <c r="E856" t="str">
        <f t="shared" si="28"/>
        <v>OK</v>
      </c>
    </row>
    <row r="857" spans="3:5" x14ac:dyDescent="0.35">
      <c r="C857">
        <v>763261</v>
      </c>
      <c r="E857" t="str">
        <f t="shared" si="28"/>
        <v>OK</v>
      </c>
    </row>
    <row r="858" spans="3:5" x14ac:dyDescent="0.35">
      <c r="C858">
        <v>763261</v>
      </c>
      <c r="E858" t="str">
        <f t="shared" si="28"/>
        <v>OK</v>
      </c>
    </row>
    <row r="859" spans="3:5" x14ac:dyDescent="0.35">
      <c r="C859">
        <v>763261</v>
      </c>
      <c r="E859" t="str">
        <f t="shared" si="28"/>
        <v>OK</v>
      </c>
    </row>
    <row r="860" spans="3:5" x14ac:dyDescent="0.35">
      <c r="C860">
        <v>763261</v>
      </c>
      <c r="E860" t="str">
        <f t="shared" si="28"/>
        <v>OK</v>
      </c>
    </row>
    <row r="861" spans="3:5" x14ac:dyDescent="0.35">
      <c r="C861">
        <v>763261</v>
      </c>
      <c r="E861" t="str">
        <f t="shared" si="28"/>
        <v>OK</v>
      </c>
    </row>
    <row r="862" spans="3:5" x14ac:dyDescent="0.35">
      <c r="C862">
        <v>763261</v>
      </c>
      <c r="E862" t="str">
        <f t="shared" si="28"/>
        <v>OK</v>
      </c>
    </row>
    <row r="863" spans="3:5" x14ac:dyDescent="0.35">
      <c r="C863">
        <v>763261</v>
      </c>
      <c r="E863" t="str">
        <f t="shared" si="28"/>
        <v>OK</v>
      </c>
    </row>
    <row r="864" spans="3:5" x14ac:dyDescent="0.35">
      <c r="C864">
        <v>763261</v>
      </c>
      <c r="E864" t="str">
        <f t="shared" si="28"/>
        <v>OK</v>
      </c>
    </row>
    <row r="865" spans="3:5" x14ac:dyDescent="0.35">
      <c r="C865">
        <v>763261</v>
      </c>
      <c r="E865" t="str">
        <f t="shared" si="28"/>
        <v>OK</v>
      </c>
    </row>
    <row r="866" spans="3:5" x14ac:dyDescent="0.35">
      <c r="C866">
        <v>763261</v>
      </c>
      <c r="E866" t="str">
        <f t="shared" si="28"/>
        <v>OK</v>
      </c>
    </row>
    <row r="867" spans="3:5" x14ac:dyDescent="0.35">
      <c r="C867">
        <v>763261</v>
      </c>
      <c r="E867" t="str">
        <f t="shared" si="28"/>
        <v>OK</v>
      </c>
    </row>
    <row r="868" spans="3:5" x14ac:dyDescent="0.35">
      <c r="C868">
        <v>763261</v>
      </c>
      <c r="E868" t="str">
        <f t="shared" si="28"/>
        <v>OK</v>
      </c>
    </row>
    <row r="869" spans="3:5" x14ac:dyDescent="0.35">
      <c r="C869">
        <v>763262</v>
      </c>
      <c r="E869" t="str">
        <f t="shared" si="28"/>
        <v>OK</v>
      </c>
    </row>
    <row r="870" spans="3:5" x14ac:dyDescent="0.35">
      <c r="C870">
        <v>763262</v>
      </c>
      <c r="E870" t="str">
        <f t="shared" si="28"/>
        <v>OK</v>
      </c>
    </row>
    <row r="871" spans="3:5" x14ac:dyDescent="0.35">
      <c r="C871">
        <v>763262</v>
      </c>
      <c r="E871" t="str">
        <f t="shared" si="28"/>
        <v>OK</v>
      </c>
    </row>
    <row r="872" spans="3:5" x14ac:dyDescent="0.35">
      <c r="C872">
        <v>763262</v>
      </c>
      <c r="E872" t="str">
        <f t="shared" si="28"/>
        <v>OK</v>
      </c>
    </row>
    <row r="873" spans="3:5" x14ac:dyDescent="0.35">
      <c r="C873">
        <v>763262</v>
      </c>
      <c r="E873" t="str">
        <f t="shared" si="28"/>
        <v>OK</v>
      </c>
    </row>
    <row r="874" spans="3:5" x14ac:dyDescent="0.35">
      <c r="C874">
        <v>763262</v>
      </c>
      <c r="E874" t="str">
        <f t="shared" si="28"/>
        <v>OK</v>
      </c>
    </row>
    <row r="875" spans="3:5" x14ac:dyDescent="0.35">
      <c r="C875">
        <v>763262</v>
      </c>
      <c r="E875" t="str">
        <f t="shared" si="28"/>
        <v>OK</v>
      </c>
    </row>
    <row r="876" spans="3:5" x14ac:dyDescent="0.35">
      <c r="C876">
        <v>763262</v>
      </c>
      <c r="E876" t="str">
        <f t="shared" si="28"/>
        <v>OK</v>
      </c>
    </row>
    <row r="877" spans="3:5" x14ac:dyDescent="0.35">
      <c r="C877">
        <v>763262</v>
      </c>
      <c r="E877" t="str">
        <f t="shared" si="28"/>
        <v>OK</v>
      </c>
    </row>
    <row r="878" spans="3:5" x14ac:dyDescent="0.35">
      <c r="C878">
        <v>763262</v>
      </c>
      <c r="E878" t="str">
        <f t="shared" si="28"/>
        <v>OK</v>
      </c>
    </row>
    <row r="879" spans="3:5" x14ac:dyDescent="0.35">
      <c r="C879">
        <v>763262</v>
      </c>
      <c r="E879" t="str">
        <f t="shared" si="28"/>
        <v>OK</v>
      </c>
    </row>
    <row r="880" spans="3:5" x14ac:dyDescent="0.35">
      <c r="C880">
        <v>763262</v>
      </c>
      <c r="E880" t="str">
        <f t="shared" si="28"/>
        <v>OK</v>
      </c>
    </row>
    <row r="881" spans="3:5" x14ac:dyDescent="0.35">
      <c r="C881">
        <v>763262</v>
      </c>
      <c r="E881" t="str">
        <f t="shared" si="28"/>
        <v>OK</v>
      </c>
    </row>
    <row r="882" spans="3:5" x14ac:dyDescent="0.35">
      <c r="C882">
        <v>763262</v>
      </c>
      <c r="E882" t="str">
        <f t="shared" si="28"/>
        <v>OK</v>
      </c>
    </row>
    <row r="883" spans="3:5" x14ac:dyDescent="0.35">
      <c r="C883">
        <v>763262</v>
      </c>
      <c r="E883" t="str">
        <f t="shared" si="28"/>
        <v>OK</v>
      </c>
    </row>
    <row r="884" spans="3:5" x14ac:dyDescent="0.35">
      <c r="C884">
        <v>76466796</v>
      </c>
      <c r="E884" t="str">
        <f t="shared" si="28"/>
        <v>OK</v>
      </c>
    </row>
    <row r="885" spans="3:5" x14ac:dyDescent="0.35">
      <c r="C885">
        <v>76466796</v>
      </c>
      <c r="E885" t="str">
        <f t="shared" si="28"/>
        <v>OK</v>
      </c>
    </row>
    <row r="886" spans="3:5" x14ac:dyDescent="0.35">
      <c r="C886">
        <v>76466796</v>
      </c>
      <c r="E886" t="str">
        <f t="shared" si="28"/>
        <v>OK</v>
      </c>
    </row>
    <row r="887" spans="3:5" x14ac:dyDescent="0.35">
      <c r="C887">
        <v>76466796</v>
      </c>
      <c r="E887" t="str">
        <f t="shared" si="28"/>
        <v>OK</v>
      </c>
    </row>
    <row r="888" spans="3:5" x14ac:dyDescent="0.35">
      <c r="C888">
        <v>76466796</v>
      </c>
      <c r="E888" t="str">
        <f t="shared" si="28"/>
        <v>OK</v>
      </c>
    </row>
    <row r="889" spans="3:5" x14ac:dyDescent="0.35">
      <c r="C889">
        <v>76466796</v>
      </c>
      <c r="E889" t="str">
        <f t="shared" si="28"/>
        <v>OK</v>
      </c>
    </row>
    <row r="890" spans="3:5" x14ac:dyDescent="0.35">
      <c r="C890">
        <v>76466796</v>
      </c>
      <c r="E890" t="str">
        <f t="shared" si="28"/>
        <v>OK</v>
      </c>
    </row>
    <row r="891" spans="3:5" x14ac:dyDescent="0.35">
      <c r="C891">
        <v>76466796</v>
      </c>
      <c r="E891" t="str">
        <f t="shared" si="28"/>
        <v>OK</v>
      </c>
    </row>
    <row r="892" spans="3:5" x14ac:dyDescent="0.35">
      <c r="C892">
        <v>76466796</v>
      </c>
      <c r="E892" t="str">
        <f t="shared" si="28"/>
        <v>OK</v>
      </c>
    </row>
    <row r="893" spans="3:5" x14ac:dyDescent="0.35">
      <c r="C893">
        <v>76466796</v>
      </c>
      <c r="E893" t="str">
        <f t="shared" si="28"/>
        <v>OK</v>
      </c>
    </row>
    <row r="894" spans="3:5" x14ac:dyDescent="0.35">
      <c r="C894">
        <v>76466796</v>
      </c>
      <c r="E894" t="str">
        <f t="shared" si="28"/>
        <v>OK</v>
      </c>
    </row>
    <row r="895" spans="3:5" x14ac:dyDescent="0.35">
      <c r="C895">
        <v>76466796</v>
      </c>
      <c r="E895" t="str">
        <f t="shared" si="28"/>
        <v>OK</v>
      </c>
    </row>
    <row r="896" spans="3:5" x14ac:dyDescent="0.35">
      <c r="C896">
        <v>76466796</v>
      </c>
      <c r="E896" t="str">
        <f t="shared" si="28"/>
        <v>OK</v>
      </c>
    </row>
    <row r="897" spans="3:5" x14ac:dyDescent="0.35">
      <c r="C897">
        <v>76466796</v>
      </c>
      <c r="E897" t="str">
        <f t="shared" si="28"/>
        <v>OK</v>
      </c>
    </row>
    <row r="898" spans="3:5" x14ac:dyDescent="0.35">
      <c r="C898">
        <v>76466796</v>
      </c>
      <c r="E898" t="str">
        <f t="shared" si="28"/>
        <v>OK</v>
      </c>
    </row>
    <row r="899" spans="3:5" x14ac:dyDescent="0.35">
      <c r="C899">
        <v>76466796</v>
      </c>
      <c r="E899" t="str">
        <f t="shared" ref="E899:E942" si="29">IF(COUNTIF($A:$A,C899)=0,"FALTA NO ESTOQUE","OK")</f>
        <v>OK</v>
      </c>
    </row>
    <row r="900" spans="3:5" x14ac:dyDescent="0.35">
      <c r="C900">
        <v>76466796</v>
      </c>
      <c r="E900" t="str">
        <f t="shared" si="29"/>
        <v>OK</v>
      </c>
    </row>
    <row r="901" spans="3:5" x14ac:dyDescent="0.35">
      <c r="C901">
        <v>76466796</v>
      </c>
      <c r="E901" t="str">
        <f t="shared" si="29"/>
        <v>OK</v>
      </c>
    </row>
    <row r="902" spans="3:5" x14ac:dyDescent="0.35">
      <c r="C902">
        <v>76466796</v>
      </c>
      <c r="E902" t="str">
        <f t="shared" si="29"/>
        <v>OK</v>
      </c>
    </row>
    <row r="903" spans="3:5" x14ac:dyDescent="0.35">
      <c r="C903">
        <v>76466796</v>
      </c>
      <c r="E903" t="str">
        <f t="shared" si="29"/>
        <v>OK</v>
      </c>
    </row>
    <row r="904" spans="3:5" x14ac:dyDescent="0.35">
      <c r="C904">
        <v>76466796</v>
      </c>
      <c r="E904" t="str">
        <f t="shared" si="29"/>
        <v>OK</v>
      </c>
    </row>
    <row r="905" spans="3:5" x14ac:dyDescent="0.35">
      <c r="C905">
        <v>76466796</v>
      </c>
      <c r="E905" t="str">
        <f t="shared" si="29"/>
        <v>OK</v>
      </c>
    </row>
    <row r="906" spans="3:5" x14ac:dyDescent="0.35">
      <c r="C906">
        <v>76466796</v>
      </c>
      <c r="E906" t="str">
        <f t="shared" si="29"/>
        <v>OK</v>
      </c>
    </row>
    <row r="907" spans="3:5" x14ac:dyDescent="0.35">
      <c r="C907">
        <v>76466796</v>
      </c>
      <c r="E907" t="str">
        <f t="shared" si="29"/>
        <v>OK</v>
      </c>
    </row>
    <row r="908" spans="3:5" x14ac:dyDescent="0.35">
      <c r="C908">
        <v>76466796</v>
      </c>
      <c r="E908" t="str">
        <f t="shared" si="29"/>
        <v>OK</v>
      </c>
    </row>
    <row r="909" spans="3:5" x14ac:dyDescent="0.35">
      <c r="C909">
        <v>76466796</v>
      </c>
      <c r="E909" t="str">
        <f t="shared" si="29"/>
        <v>OK</v>
      </c>
    </row>
    <row r="910" spans="3:5" x14ac:dyDescent="0.35">
      <c r="C910">
        <v>76466796</v>
      </c>
      <c r="E910" t="str">
        <f t="shared" si="29"/>
        <v>OK</v>
      </c>
    </row>
    <row r="911" spans="3:5" x14ac:dyDescent="0.35">
      <c r="C911">
        <v>76466796</v>
      </c>
      <c r="E911" t="str">
        <f t="shared" si="29"/>
        <v>OK</v>
      </c>
    </row>
    <row r="912" spans="3:5" x14ac:dyDescent="0.35">
      <c r="C912">
        <v>76466796</v>
      </c>
      <c r="E912" t="str">
        <f t="shared" si="29"/>
        <v>OK</v>
      </c>
    </row>
    <row r="913" spans="3:5" x14ac:dyDescent="0.35">
      <c r="C913">
        <v>76466796</v>
      </c>
      <c r="E913" t="str">
        <f t="shared" si="29"/>
        <v>OK</v>
      </c>
    </row>
    <row r="914" spans="3:5" x14ac:dyDescent="0.35">
      <c r="C914">
        <v>76466796</v>
      </c>
      <c r="E914" t="str">
        <f t="shared" si="29"/>
        <v>OK</v>
      </c>
    </row>
    <row r="915" spans="3:5" x14ac:dyDescent="0.35">
      <c r="C915">
        <v>76466796</v>
      </c>
      <c r="E915" t="str">
        <f t="shared" si="29"/>
        <v>OK</v>
      </c>
    </row>
    <row r="916" spans="3:5" x14ac:dyDescent="0.35">
      <c r="C916">
        <v>76466796</v>
      </c>
      <c r="E916" t="str">
        <f t="shared" si="29"/>
        <v>OK</v>
      </c>
    </row>
    <row r="917" spans="3:5" x14ac:dyDescent="0.35">
      <c r="C917">
        <v>76466796</v>
      </c>
      <c r="E917" t="str">
        <f t="shared" si="29"/>
        <v>OK</v>
      </c>
    </row>
    <row r="918" spans="3:5" x14ac:dyDescent="0.35">
      <c r="C918">
        <v>76466796</v>
      </c>
      <c r="E918" t="str">
        <f t="shared" si="29"/>
        <v>OK</v>
      </c>
    </row>
    <row r="919" spans="3:5" x14ac:dyDescent="0.35">
      <c r="C919">
        <v>76466796</v>
      </c>
      <c r="E919" t="str">
        <f t="shared" si="29"/>
        <v>OK</v>
      </c>
    </row>
    <row r="920" spans="3:5" x14ac:dyDescent="0.35">
      <c r="C920">
        <v>99008525</v>
      </c>
      <c r="E920" t="str">
        <f t="shared" si="29"/>
        <v>OK</v>
      </c>
    </row>
    <row r="921" spans="3:5" x14ac:dyDescent="0.35">
      <c r="C921">
        <v>99008525</v>
      </c>
      <c r="E921" t="str">
        <f t="shared" si="29"/>
        <v>OK</v>
      </c>
    </row>
    <row r="922" spans="3:5" x14ac:dyDescent="0.35">
      <c r="C922">
        <v>99008525</v>
      </c>
      <c r="E922" t="str">
        <f t="shared" si="29"/>
        <v>OK</v>
      </c>
    </row>
    <row r="923" spans="3:5" x14ac:dyDescent="0.35">
      <c r="C923">
        <v>99008525</v>
      </c>
      <c r="E923" t="str">
        <f t="shared" si="29"/>
        <v>OK</v>
      </c>
    </row>
    <row r="924" spans="3:5" x14ac:dyDescent="0.35">
      <c r="C924">
        <v>99008525</v>
      </c>
      <c r="E924" t="str">
        <f t="shared" si="29"/>
        <v>OK</v>
      </c>
    </row>
    <row r="925" spans="3:5" x14ac:dyDescent="0.35">
      <c r="C925">
        <v>99008525</v>
      </c>
      <c r="E925" t="str">
        <f t="shared" si="29"/>
        <v>OK</v>
      </c>
    </row>
    <row r="926" spans="3:5" x14ac:dyDescent="0.35">
      <c r="C926">
        <v>99008525</v>
      </c>
      <c r="E926" t="str">
        <f t="shared" si="29"/>
        <v>OK</v>
      </c>
    </row>
    <row r="927" spans="3:5" x14ac:dyDescent="0.35">
      <c r="C927">
        <v>99008525</v>
      </c>
      <c r="E927" t="str">
        <f t="shared" si="29"/>
        <v>OK</v>
      </c>
    </row>
    <row r="928" spans="3:5" x14ac:dyDescent="0.35">
      <c r="C928">
        <v>99008525</v>
      </c>
      <c r="E928" t="str">
        <f t="shared" si="29"/>
        <v>OK</v>
      </c>
    </row>
    <row r="929" spans="3:5" x14ac:dyDescent="0.35">
      <c r="C929">
        <v>99008525</v>
      </c>
      <c r="E929" t="str">
        <f t="shared" si="29"/>
        <v>OK</v>
      </c>
    </row>
    <row r="930" spans="3:5" x14ac:dyDescent="0.35">
      <c r="C930">
        <v>99008525</v>
      </c>
      <c r="E930" t="str">
        <f t="shared" si="29"/>
        <v>OK</v>
      </c>
    </row>
    <row r="931" spans="3:5" x14ac:dyDescent="0.35">
      <c r="C931">
        <v>99008525</v>
      </c>
      <c r="E931" t="str">
        <f t="shared" si="29"/>
        <v>OK</v>
      </c>
    </row>
    <row r="932" spans="3:5" x14ac:dyDescent="0.35">
      <c r="C932">
        <v>99008525</v>
      </c>
      <c r="E932" t="str">
        <f t="shared" si="29"/>
        <v>OK</v>
      </c>
    </row>
    <row r="933" spans="3:5" x14ac:dyDescent="0.35">
      <c r="C933">
        <v>99008525</v>
      </c>
      <c r="E933" t="str">
        <f t="shared" si="29"/>
        <v>OK</v>
      </c>
    </row>
    <row r="934" spans="3:5" x14ac:dyDescent="0.35">
      <c r="C934">
        <v>99008525</v>
      </c>
      <c r="E934" t="str">
        <f t="shared" si="29"/>
        <v>OK</v>
      </c>
    </row>
    <row r="935" spans="3:5" x14ac:dyDescent="0.35">
      <c r="C935">
        <v>99008525</v>
      </c>
      <c r="E935" t="str">
        <f t="shared" si="29"/>
        <v>OK</v>
      </c>
    </row>
    <row r="936" spans="3:5" x14ac:dyDescent="0.35">
      <c r="C936">
        <v>99008525</v>
      </c>
      <c r="E936" t="str">
        <f t="shared" si="29"/>
        <v>OK</v>
      </c>
    </row>
    <row r="937" spans="3:5" x14ac:dyDescent="0.35">
      <c r="C937">
        <v>99008525</v>
      </c>
      <c r="E937" t="str">
        <f t="shared" si="29"/>
        <v>OK</v>
      </c>
    </row>
    <row r="938" spans="3:5" x14ac:dyDescent="0.35">
      <c r="C938">
        <v>99014302</v>
      </c>
      <c r="E938" t="str">
        <f t="shared" si="29"/>
        <v>OK</v>
      </c>
    </row>
    <row r="939" spans="3:5" x14ac:dyDescent="0.35">
      <c r="C939">
        <v>99014302</v>
      </c>
      <c r="E939" t="str">
        <f t="shared" si="29"/>
        <v>OK</v>
      </c>
    </row>
    <row r="940" spans="3:5" x14ac:dyDescent="0.35">
      <c r="C940">
        <v>99014302</v>
      </c>
      <c r="E940" t="str">
        <f t="shared" si="29"/>
        <v>OK</v>
      </c>
    </row>
    <row r="941" spans="3:5" x14ac:dyDescent="0.35">
      <c r="C941">
        <v>99014302</v>
      </c>
      <c r="E941" t="str">
        <f t="shared" si="29"/>
        <v>OK</v>
      </c>
    </row>
    <row r="942" spans="3:5" x14ac:dyDescent="0.35">
      <c r="C942">
        <v>99014302</v>
      </c>
      <c r="E942" t="str">
        <f t="shared" si="29"/>
        <v>OK</v>
      </c>
    </row>
  </sheetData>
  <conditionalFormatting sqref="A1:A1048576">
    <cfRule type="expression" dxfId="13" priority="1">
      <formula>AND(COUNTIF($B:$B,A2)=0,COUNTIF($C:$C,A2)=0)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282BE-FCB3-4048-9F4D-FA885067BF9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Base_Insumos</vt:lpstr>
      <vt:lpstr>Base Notas </vt:lpstr>
      <vt:lpstr>Planilha2</vt:lpstr>
      <vt:lpstr>Planilha3</vt:lpstr>
      <vt:lpstr>Planilha1</vt:lpstr>
      <vt:lpstr>Estoque </vt:lpstr>
      <vt:lpstr>Inventario</vt:lpstr>
      <vt:lpstr>Base Fazendas</vt:lpstr>
      <vt:lpstr>Tratos</vt:lpstr>
      <vt:lpstr>Reforma</vt:lpstr>
      <vt:lpstr>Controle de Estoque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de Lucio</dc:creator>
  <dc:description/>
  <cp:lastModifiedBy>Guilherme Dias Steinhardt</cp:lastModifiedBy>
  <cp:revision>0</cp:revision>
  <dcterms:created xsi:type="dcterms:W3CDTF">2015-06-05T18:19:34Z</dcterms:created>
  <dcterms:modified xsi:type="dcterms:W3CDTF">2026-04-11T14:56:46Z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6b9222-ff7d-4c6e-80fc-d2dead453d3c_ActionId">
    <vt:lpwstr>fa8c8896-f98f-4900-a3fd-d1a7d7025ad6</vt:lpwstr>
  </property>
  <property fmtid="{D5CDD505-2E9C-101B-9397-08002B2CF9AE}" pid="3" name="MSIP_Label_0c6b9222-ff7d-4c6e-80fc-d2dead453d3c_ContentBits">
    <vt:lpwstr>2</vt:lpwstr>
  </property>
  <property fmtid="{D5CDD505-2E9C-101B-9397-08002B2CF9AE}" pid="4" name="MSIP_Label_0c6b9222-ff7d-4c6e-80fc-d2dead453d3c_Enabled">
    <vt:lpwstr>true</vt:lpwstr>
  </property>
  <property fmtid="{D5CDD505-2E9C-101B-9397-08002B2CF9AE}" pid="5" name="MSIP_Label_0c6b9222-ff7d-4c6e-80fc-d2dead453d3c_Method">
    <vt:lpwstr>Privileged</vt:lpwstr>
  </property>
  <property fmtid="{D5CDD505-2E9C-101B-9397-08002B2CF9AE}" pid="6" name="MSIP_Label_0c6b9222-ff7d-4c6e-80fc-d2dead453d3c_Name">
    <vt:lpwstr>Interno</vt:lpwstr>
  </property>
  <property fmtid="{D5CDD505-2E9C-101B-9397-08002B2CF9AE}" pid="7" name="MSIP_Label_0c6b9222-ff7d-4c6e-80fc-d2dead453d3c_SetDate">
    <vt:lpwstr>2022-11-02T15:32:15Z</vt:lpwstr>
  </property>
  <property fmtid="{D5CDD505-2E9C-101B-9397-08002B2CF9AE}" pid="8" name="MSIP_Label_0c6b9222-ff7d-4c6e-80fc-d2dead453d3c_SiteId">
    <vt:lpwstr>e7c411a6-9013-4967-a5b1-3d08f9edc13e</vt:lpwstr>
  </property>
</Properties>
</file>